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D:\my excel wrk\"/>
    </mc:Choice>
  </mc:AlternateContent>
  <xr:revisionPtr revIDLastSave="0" documentId="13_ncr:1_{941E8834-1424-4550-9FC6-6761C7B0E237}" xr6:coauthVersionLast="47" xr6:coauthVersionMax="47" xr10:uidLastSave="{00000000-0000-0000-0000-000000000000}"/>
  <bookViews>
    <workbookView xWindow="-108" yWindow="-108" windowWidth="23256" windowHeight="12456" firstSheet="1" activeTab="11" xr2:uid="{00000000-000D-0000-FFFF-FFFF00000000}"/>
  </bookViews>
  <sheets>
    <sheet name="Data SPY" sheetId="1" r:id="rId1"/>
    <sheet name="combo chart" sheetId="3" r:id="rId2"/>
    <sheet name="WATER FALL" sheetId="4" r:id="rId3"/>
    <sheet name="PIE CHART" sheetId="5" r:id="rId4"/>
    <sheet name="map chart" sheetId="6" r:id="rId5"/>
    <sheet name="top 5" sheetId="7" r:id="rId6"/>
    <sheet name="kpi" sheetId="8" r:id="rId7"/>
    <sheet name="Sheet5" sheetId="11" state="hidden" r:id="rId8"/>
    <sheet name="kpi yoy" sheetId="10" r:id="rId9"/>
    <sheet name="Sheet1" sheetId="12" state="hidden" r:id="rId10"/>
    <sheet name="DASH BORD" sheetId="13" state="hidden" r:id="rId11"/>
    <sheet name="DASH BORD SPY" sheetId="2" r:id="rId12"/>
  </sheets>
  <definedNames>
    <definedName name="_xlchart.v1.0" hidden="1">'WATER FALL'!$D$4:$D$7</definedName>
    <definedName name="_xlchart.v1.1" hidden="1">'WATER FALL'!$E$3</definedName>
    <definedName name="_xlchart.v1.11" hidden="1">'WATER FALL'!$D$4:$D$7</definedName>
    <definedName name="_xlchart.v1.12" hidden="1">'WATER FALL'!$E$3</definedName>
    <definedName name="_xlchart.v1.13" hidden="1">'WATER FALL'!$E$4:$E$7</definedName>
    <definedName name="_xlchart.v1.2" hidden="1">'WATER FALL'!$E$4:$E$7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Z21" i="1" l="1"/>
  <c r="AA9" i="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30" i="6"/>
  <c r="H10" i="10"/>
  <c r="E41" i="6"/>
  <c r="E14" i="6"/>
  <c r="E35" i="6"/>
  <c r="N18" i="8"/>
  <c r="E27" i="6"/>
  <c r="E51" i="6"/>
  <c r="E7" i="4"/>
  <c r="E39" i="6"/>
  <c r="E46" i="6"/>
  <c r="E22" i="6"/>
  <c r="G10" i="10"/>
  <c r="E52" i="6"/>
  <c r="E13" i="6"/>
  <c r="E43" i="6"/>
  <c r="E32" i="6"/>
  <c r="F18" i="8"/>
  <c r="E9" i="6"/>
  <c r="B18" i="8"/>
  <c r="E8" i="6"/>
  <c r="E31" i="6"/>
  <c r="E34" i="6"/>
  <c r="E24" i="6"/>
  <c r="E23" i="6"/>
  <c r="F10" i="10"/>
  <c r="E36" i="6"/>
  <c r="E50" i="6"/>
  <c r="E21" i="6"/>
  <c r="E45" i="6"/>
  <c r="E49" i="6"/>
  <c r="E42" i="6"/>
  <c r="E17" i="6"/>
  <c r="E29" i="6"/>
  <c r="E5" i="6"/>
  <c r="E4" i="4"/>
  <c r="E6" i="6"/>
  <c r="E26" i="6"/>
  <c r="J18" i="8"/>
  <c r="E28" i="6"/>
  <c r="E38" i="6"/>
  <c r="E25" i="6"/>
  <c r="E18" i="6"/>
  <c r="E10" i="6"/>
  <c r="E37" i="6"/>
  <c r="E11" i="6"/>
  <c r="I10" i="10"/>
  <c r="E20" i="6"/>
  <c r="E47" i="6"/>
  <c r="E15" i="6"/>
  <c r="E40" i="6"/>
  <c r="E33" i="6"/>
  <c r="E4" i="6"/>
  <c r="E16" i="6"/>
  <c r="E5" i="4"/>
  <c r="E44" i="6"/>
  <c r="E19" i="6"/>
  <c r="Q18" i="8"/>
  <c r="E6" i="4"/>
  <c r="J10" i="10"/>
  <c r="E48" i="6"/>
  <c r="E12" i="6"/>
  <c r="E7" i="6"/>
  <c r="G13" i="10" l="1"/>
</calcChain>
</file>

<file path=xl/sharedStrings.xml><?xml version="1.0" encoding="utf-8"?>
<sst xmlns="http://schemas.openxmlformats.org/spreadsheetml/2006/main" count="139015" uniqueCount="10960">
  <si>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</si>
  <si>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</si>
  <si>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</si>
  <si>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</si>
  <si>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</si>
  <si>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</si>
  <si>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</si>
  <si>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</si>
  <si>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</si>
  <si>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</si>
  <si>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</si>
  <si>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</si>
  <si>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</si>
  <si>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</si>
  <si>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</si>
  <si>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</si>
  <si>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</si>
  <si>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</si>
  <si>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</si>
  <si>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</si>
  <si>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</si>
  <si>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</si>
  <si>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</si>
  <si>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</si>
  <si>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</si>
  <si>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</si>
  <si>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</si>
  <si>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</si>
  <si>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</si>
  <si>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</si>
  <si>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</si>
  <si>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</si>
  <si>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</si>
  <si>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</si>
  <si>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</si>
  <si>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</si>
  <si>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</si>
  <si>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</si>
  <si>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</si>
  <si>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</si>
  <si>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</si>
  <si>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</si>
  <si>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</si>
  <si>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</si>
  <si>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</si>
  <si>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</si>
  <si>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</si>
  <si>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</si>
  <si>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</si>
  <si>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</si>
  <si>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</si>
  <si>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</si>
  <si>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</si>
  <si>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</si>
  <si>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</si>
  <si>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</si>
  <si>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</si>
  <si>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</si>
  <si>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</si>
  <si>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</si>
  <si>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</si>
  <si>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</si>
  <si>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</si>
  <si>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</si>
  <si>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</si>
  <si>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</si>
  <si>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</si>
  <si>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</si>
  <si>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</si>
  <si>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</si>
  <si>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</si>
  <si>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</si>
  <si>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</si>
  <si>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</si>
  <si>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</si>
  <si>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</si>
  <si>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</si>
  <si>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</si>
  <si>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</si>
  <si>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</si>
  <si>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</si>
  <si>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</si>
  <si>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</si>
  <si>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</si>
  <si>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</si>
  <si>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</si>
  <si>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</si>
  <si>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</si>
  <si>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</si>
  <si>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</si>
  <si>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</si>
  <si>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</si>
  <si>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</si>
  <si>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</si>
  <si>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</si>
  <si>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</si>
  <si>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</si>
  <si>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</si>
  <si>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</si>
  <si>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</si>
  <si>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</si>
  <si>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</si>
  <si>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</si>
  <si>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</si>
  <si>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</si>
  <si>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</si>
  <si>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</si>
  <si>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</si>
  <si>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</si>
  <si>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</si>
  <si>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</si>
  <si>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</si>
  <si>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</si>
  <si>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</si>
  <si>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</si>
  <si>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</si>
  <si>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</si>
  <si>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</si>
  <si>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</si>
  <si>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</si>
  <si>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</si>
  <si>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</si>
  <si>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</si>
  <si>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</si>
  <si>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</si>
  <si>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</si>
  <si>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</si>
  <si>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</si>
  <si>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</si>
  <si>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</si>
  <si>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</si>
  <si>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</si>
  <si>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</si>
  <si>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</si>
  <si>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</si>
  <si>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</si>
  <si>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</si>
  <si>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</si>
  <si>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</si>
  <si>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</si>
  <si>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</si>
  <si>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</si>
  <si>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</si>
  <si>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</si>
  <si>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</si>
  <si>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</si>
  <si>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</si>
  <si>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</si>
  <si>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</si>
  <si>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</si>
  <si>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</si>
  <si>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</si>
  <si>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</si>
  <si>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</si>
  <si>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</si>
  <si>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</si>
  <si>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</si>
  <si>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</si>
  <si>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</si>
  <si>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</si>
  <si>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</si>
  <si>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</si>
  <si>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</si>
  <si>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</si>
  <si>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</si>
  <si>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</si>
  <si>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</si>
  <si>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</si>
  <si>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</si>
  <si>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</si>
  <si>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</si>
  <si>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</si>
  <si>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</si>
  <si>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</si>
  <si>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</si>
  <si>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</si>
  <si>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</si>
  <si>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</si>
  <si>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</si>
  <si>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</si>
  <si>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</si>
  <si>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</si>
  <si>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</si>
  <si>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</si>
  <si>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</si>
  <si>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</si>
  <si>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</si>
  <si>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</si>
  <si>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</si>
  <si>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</si>
  <si>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</si>
  <si>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</si>
  <si>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</si>
  <si>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</si>
  <si>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</si>
  <si>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</si>
  <si>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</si>
  <si>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</si>
  <si>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</si>
  <si>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</si>
  <si>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</si>
  <si>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</si>
  <si>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</si>
  <si>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</si>
  <si>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</si>
  <si>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</si>
  <si>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</si>
  <si>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</si>
  <si>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</si>
  <si>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</si>
  <si>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</si>
  <si>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</si>
  <si>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</si>
  <si>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</si>
  <si>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</si>
  <si>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</si>
  <si>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</si>
  <si>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</si>
  <si>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</si>
  <si>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</si>
  <si>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</si>
  <si>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</si>
  <si>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</si>
  <si>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</si>
  <si>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</si>
  <si>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</si>
  <si>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</si>
  <si>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</si>
  <si>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</si>
  <si>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</si>
  <si>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</si>
  <si>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</si>
  <si>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</si>
  <si>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</si>
  <si>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</si>
  <si>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</si>
  <si>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</si>
  <si>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</si>
  <si>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</si>
  <si>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</si>
  <si>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</si>
  <si>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</si>
  <si>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</si>
  <si>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</si>
  <si>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</si>
  <si>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</si>
  <si>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</si>
  <si>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</si>
  <si>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</si>
  <si>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</si>
  <si>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</si>
  <si>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</si>
  <si>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</si>
  <si>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</si>
  <si>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</si>
  <si>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</si>
  <si>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</si>
  <si>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</si>
  <si>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</si>
  <si>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</si>
  <si>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</si>
  <si>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</si>
  <si>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</si>
  <si>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</si>
  <si>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</si>
  <si>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</si>
  <si>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</si>
  <si>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</si>
  <si>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</si>
  <si>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</si>
  <si>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</si>
  <si>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</si>
  <si>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</si>
  <si>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</si>
  <si>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</si>
  <si>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</si>
  <si>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</si>
  <si>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</si>
  <si>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</si>
  <si>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</si>
  <si>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</si>
  <si>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</si>
  <si>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</si>
  <si>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</si>
  <si>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</si>
  <si>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</si>
  <si>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</si>
  <si>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</si>
  <si>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</si>
  <si>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</si>
  <si>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</si>
  <si>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</si>
  <si>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</si>
  <si>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</si>
  <si>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</si>
  <si>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</si>
  <si>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</si>
  <si>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</si>
  <si>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</si>
  <si>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</si>
  <si>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</si>
  <si>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</si>
  <si>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</si>
  <si>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</si>
  <si>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</si>
  <si>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</si>
  <si>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</si>
  <si>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</si>
  <si>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</si>
  <si>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</si>
  <si>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</si>
  <si>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</si>
  <si>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</si>
  <si>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</si>
  <si>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</si>
  <si>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</si>
  <si>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</si>
  <si>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</si>
  <si>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</si>
  <si>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</si>
  <si>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</si>
  <si>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</si>
  <si>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</si>
  <si>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</si>
  <si>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</si>
  <si>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</si>
  <si>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</si>
  <si>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</si>
  <si>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</si>
  <si>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</si>
  <si>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</si>
  <si>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</si>
  <si>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</si>
  <si>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</si>
  <si>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</si>
  <si>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</si>
  <si>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</si>
  <si>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</si>
  <si>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</si>
  <si>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</si>
  <si>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</si>
  <si>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</si>
  <si>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</si>
  <si>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</si>
  <si>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</si>
  <si>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</si>
  <si>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</si>
  <si>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</si>
  <si>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</si>
  <si>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</si>
  <si>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</si>
  <si>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</si>
  <si>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</si>
  <si>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</si>
  <si>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</si>
  <si>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</si>
  <si>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</si>
  <si>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</si>
  <si>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</si>
  <si>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</si>
  <si>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</si>
  <si>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</si>
  <si>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</si>
  <si>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</si>
  <si>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</si>
  <si>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</si>
  <si>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</si>
  <si>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</si>
  <si>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</si>
  <si>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</si>
  <si>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</si>
  <si>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</si>
  <si>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</si>
  <si>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</si>
  <si>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</si>
  <si>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</si>
  <si>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</si>
  <si>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</si>
  <si>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</si>
  <si>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</si>
  <si>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</si>
  <si>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</si>
  <si>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</si>
  <si>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</si>
  <si>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</si>
  <si>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</si>
  <si>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</si>
  <si>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</si>
  <si>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</si>
  <si>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</si>
  <si>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</si>
  <si>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</si>
  <si>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</si>
  <si>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</si>
  <si>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</si>
  <si>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</si>
  <si>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</si>
  <si>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</si>
  <si>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</si>
  <si>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</si>
  <si>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</si>
  <si>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</si>
  <si>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</si>
  <si>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</si>
  <si>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</si>
  <si>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</si>
  <si>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</si>
  <si>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</si>
  <si>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</si>
  <si>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</si>
  <si>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</si>
  <si>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</si>
  <si>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</si>
  <si>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</si>
  <si>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</si>
  <si>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</si>
  <si>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</si>
  <si>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</si>
  <si>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</si>
  <si>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</si>
  <si>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</si>
  <si>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</si>
  <si>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</si>
  <si>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</si>
  <si>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</si>
  <si>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</si>
  <si>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</si>
  <si>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</si>
  <si>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</si>
  <si>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</si>
  <si>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</si>
  <si>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</si>
  <si>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</si>
  <si>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</si>
  <si>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</si>
  <si>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</si>
  <si>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</si>
  <si>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</si>
  <si>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</si>
  <si>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</si>
  <si>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</si>
  <si>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</si>
  <si>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</si>
  <si>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</si>
  <si>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</si>
  <si>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</si>
  <si>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</si>
  <si>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</si>
  <si>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</si>
  <si>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</si>
  <si>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</si>
  <si>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</si>
  <si>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</si>
  <si>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</si>
  <si>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</si>
  <si>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</si>
  <si>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</si>
  <si>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</si>
  <si>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</si>
  <si>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</si>
  <si>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</si>
  <si>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</si>
  <si>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</si>
  <si>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</si>
  <si>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</si>
  <si>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</si>
  <si>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</si>
  <si>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</si>
  <si>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</si>
  <si>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</si>
  <si>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</si>
  <si>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</si>
  <si>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</si>
  <si>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</si>
  <si>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</si>
  <si>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</si>
  <si>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</si>
  <si>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</si>
  <si>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</si>
  <si>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</si>
  <si>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</si>
  <si>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</si>
  <si>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</si>
  <si>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</si>
  <si>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</si>
  <si>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</si>
  <si>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</si>
  <si>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</si>
  <si>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</si>
  <si>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</si>
  <si>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</si>
  <si>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</si>
  <si>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</si>
  <si>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</si>
  <si>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</si>
  <si>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</si>
  <si>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</si>
  <si>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</si>
  <si>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</si>
  <si>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</si>
  <si>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</si>
  <si>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</si>
  <si>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</si>
  <si>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</si>
  <si>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</si>
  <si>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</si>
  <si>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</si>
  <si>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</si>
  <si>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</si>
  <si>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</si>
  <si>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</si>
  <si>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</si>
  <si>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</si>
  <si>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</si>
  <si>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</si>
  <si>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</si>
  <si>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</si>
  <si>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</si>
  <si>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</si>
  <si>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</si>
  <si>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</si>
  <si>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</si>
  <si>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</si>
  <si>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</si>
  <si>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</si>
  <si>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</si>
  <si>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</si>
  <si>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</si>
  <si>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</si>
  <si>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</si>
  <si>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</si>
  <si>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</si>
  <si>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</si>
  <si>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</si>
  <si>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</si>
  <si>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</si>
  <si>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</si>
  <si>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</si>
  <si>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</si>
  <si>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</si>
  <si>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</si>
  <si>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</si>
  <si>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</si>
  <si>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</si>
  <si>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</si>
  <si>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</si>
  <si>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</si>
  <si>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</si>
  <si>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</si>
  <si>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</si>
  <si>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</si>
  <si>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</si>
  <si>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</si>
  <si>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</si>
  <si>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</si>
  <si>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</si>
  <si>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</si>
  <si>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</si>
  <si>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</si>
  <si>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</si>
  <si>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</si>
  <si>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</si>
  <si>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</si>
  <si>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</si>
  <si>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</si>
  <si>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</si>
  <si>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</si>
  <si>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</si>
  <si>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</si>
  <si>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</si>
  <si>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</si>
  <si>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</si>
  <si>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</si>
  <si>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</si>
  <si>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</si>
  <si>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</si>
  <si>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</si>
  <si>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</si>
  <si>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</si>
  <si>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</si>
  <si>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</si>
  <si>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</si>
  <si>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</si>
  <si>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</si>
  <si>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</si>
  <si>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</si>
  <si>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</si>
  <si>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</si>
  <si>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</si>
  <si>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</si>
  <si>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</si>
  <si>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</si>
  <si>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</si>
  <si>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</si>
  <si>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</si>
  <si>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</si>
  <si>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</si>
  <si>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</si>
  <si>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</si>
  <si>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</si>
  <si>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</si>
  <si>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</si>
  <si>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</si>
  <si>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</si>
  <si>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</si>
  <si>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</si>
  <si>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</si>
  <si>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</si>
  <si>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</si>
  <si>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</si>
  <si>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</si>
  <si>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</si>
  <si>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</si>
  <si>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</si>
  <si>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</si>
  <si>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</si>
  <si>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</si>
  <si>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</si>
  <si>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</si>
  <si>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</si>
  <si>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</si>
  <si>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</si>
  <si>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</si>
  <si>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</si>
  <si>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</si>
  <si>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</si>
  <si>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</si>
  <si>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</si>
  <si>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</si>
  <si>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</si>
  <si>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</si>
  <si>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</si>
  <si>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</si>
  <si>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</si>
  <si>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</si>
  <si>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</si>
  <si>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</si>
  <si>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</si>
  <si>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</si>
  <si>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</si>
  <si>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</si>
  <si>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</si>
  <si>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</si>
  <si>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</si>
  <si>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</si>
  <si>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</si>
  <si>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</si>
  <si>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</si>
  <si>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</si>
  <si>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</si>
  <si>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</si>
  <si>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</si>
  <si>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</si>
  <si>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</si>
  <si>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</si>
  <si>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</si>
  <si>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</si>
  <si>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</si>
  <si>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</si>
  <si>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</si>
  <si>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</si>
  <si>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</si>
  <si>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</si>
  <si>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</si>
  <si>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</si>
  <si>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</si>
  <si>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</si>
  <si>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</si>
  <si>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</si>
  <si>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</si>
  <si>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</si>
  <si>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</si>
  <si>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</si>
  <si>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</si>
  <si>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</si>
  <si>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</si>
  <si>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</si>
  <si>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</si>
  <si>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</si>
  <si>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</si>
  <si>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</si>
  <si>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</si>
  <si>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</si>
  <si>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</si>
  <si>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</si>
  <si>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</si>
  <si>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</si>
  <si>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</si>
  <si>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</si>
  <si>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</si>
  <si>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</si>
  <si>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</si>
  <si>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</si>
  <si>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</si>
  <si>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</si>
  <si>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</si>
  <si>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</si>
  <si>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</si>
  <si>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</si>
  <si>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</si>
  <si>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</si>
  <si>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</si>
  <si>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</si>
  <si>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</si>
  <si>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</si>
  <si>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</si>
  <si>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</si>
  <si>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</si>
  <si>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</si>
  <si>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</si>
  <si>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</si>
  <si>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</si>
  <si>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</si>
  <si>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</si>
  <si>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</si>
  <si>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</si>
  <si>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</si>
  <si>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</si>
  <si>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</si>
  <si>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</si>
  <si>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</si>
  <si>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</si>
  <si>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</si>
  <si>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</si>
  <si>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</si>
  <si>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</si>
  <si>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</si>
  <si>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</si>
  <si>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</si>
  <si>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</si>
  <si>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</si>
  <si>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</si>
  <si>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</si>
  <si>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</si>
  <si>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</si>
  <si>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</si>
  <si>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</si>
  <si>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</si>
  <si>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</si>
  <si>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</si>
  <si>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</si>
  <si>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</si>
  <si>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</si>
  <si>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</si>
  <si>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</si>
  <si>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</si>
  <si>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</si>
  <si>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</si>
  <si>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</si>
  <si>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</si>
  <si>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</si>
  <si>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</si>
  <si>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</si>
  <si>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</si>
  <si>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</si>
  <si>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</si>
  <si>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</si>
  <si>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</si>
  <si>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</si>
  <si>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</si>
  <si>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</si>
  <si>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</si>
  <si>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</si>
  <si>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</si>
  <si>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</si>
  <si>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</si>
  <si>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</si>
  <si>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</si>
  <si>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</si>
  <si>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</si>
  <si>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</si>
  <si>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</si>
  <si>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</si>
  <si>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</si>
  <si>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</si>
  <si>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</si>
  <si>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</si>
  <si>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</si>
  <si>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</si>
  <si>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</si>
  <si>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</si>
  <si>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</si>
  <si>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</si>
  <si>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</si>
  <si>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</si>
  <si>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</si>
  <si>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</si>
  <si>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</si>
  <si>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</si>
  <si>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</si>
  <si>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</si>
  <si>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</si>
  <si>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</si>
  <si>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</si>
  <si>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</si>
  <si>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</si>
  <si>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</si>
  <si>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</si>
  <si>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</si>
  <si>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</si>
  <si>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</si>
  <si>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</si>
  <si>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</si>
  <si>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</si>
  <si>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</si>
  <si>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</si>
  <si>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</si>
  <si>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</si>
  <si>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</si>
  <si>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</si>
  <si>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</si>
  <si>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</si>
  <si>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</si>
  <si>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</si>
  <si>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</si>
  <si>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</si>
  <si>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</si>
  <si>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</si>
  <si>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</si>
  <si>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</si>
  <si>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</si>
  <si>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</si>
  <si>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</si>
  <si>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</si>
  <si>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</si>
  <si>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</si>
  <si>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</si>
  <si>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</si>
  <si>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</si>
  <si>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</si>
  <si>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</si>
  <si>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</si>
  <si>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</si>
  <si>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</si>
  <si>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</si>
  <si>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</si>
  <si>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</si>
  <si>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</si>
  <si>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</si>
  <si>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</si>
  <si>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</si>
  <si>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</si>
  <si>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</si>
  <si>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</si>
  <si>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</si>
  <si>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</si>
  <si>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</si>
  <si>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</si>
  <si>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</si>
  <si>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</si>
  <si>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</si>
  <si>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</si>
  <si>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</si>
  <si>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</si>
  <si>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</si>
  <si>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</si>
  <si>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</si>
  <si>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</si>
  <si>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</si>
  <si>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</si>
  <si>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</si>
  <si>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</si>
  <si>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</si>
  <si>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</si>
  <si>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</si>
  <si>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</si>
  <si>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</si>
  <si>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</si>
  <si>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</si>
  <si>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</si>
  <si>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</si>
  <si>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</si>
  <si>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</si>
  <si>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</si>
  <si>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</si>
  <si>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</si>
  <si>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</si>
  <si>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</si>
  <si>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</si>
  <si>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</si>
  <si>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</si>
  <si>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</si>
  <si>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</si>
  <si>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</si>
  <si>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</si>
  <si>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</si>
  <si>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</si>
  <si>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</si>
  <si>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</si>
  <si>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</si>
  <si>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</si>
  <si>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</si>
  <si>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</si>
  <si>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</si>
  <si>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</si>
  <si>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</si>
  <si>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</si>
  <si>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</si>
  <si>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</si>
  <si>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</si>
  <si>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</si>
  <si>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</si>
  <si>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</si>
  <si>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</si>
  <si>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</si>
  <si>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</si>
  <si>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</si>
  <si>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</si>
  <si>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</si>
  <si>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</si>
  <si>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</si>
  <si>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</si>
  <si>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</si>
  <si>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</si>
  <si>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</si>
  <si>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</si>
  <si>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</si>
  <si>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</si>
  <si>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</si>
  <si>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</si>
  <si>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</si>
  <si>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</si>
  <si>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</si>
  <si>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</si>
  <si>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</si>
  <si>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</si>
  <si>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</si>
  <si>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</si>
  <si>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</si>
  <si>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</si>
  <si>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</si>
  <si>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</si>
  <si>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</si>
  <si>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</si>
  <si>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</si>
  <si>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</si>
  <si>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</si>
  <si>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</si>
  <si>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</si>
  <si>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</si>
  <si>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</si>
  <si>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</si>
  <si>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</si>
  <si>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</si>
  <si>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</si>
  <si>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</si>
  <si>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</si>
  <si>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</si>
  <si>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</si>
  <si>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</si>
  <si>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</si>
  <si>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</si>
  <si>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</si>
  <si>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</si>
  <si>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</si>
  <si>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</si>
  <si>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</si>
  <si>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</si>
  <si>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</si>
  <si>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</si>
  <si>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</si>
  <si>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</si>
  <si>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</si>
  <si>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</si>
  <si>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</si>
  <si>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</si>
  <si>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</si>
  <si>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</si>
  <si>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</si>
  <si>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</si>
  <si>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</si>
  <si>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</si>
  <si>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</si>
  <si>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</si>
  <si>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</si>
  <si>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</si>
  <si>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</si>
  <si>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</si>
  <si>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</si>
  <si>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</si>
  <si>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</si>
  <si>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</si>
  <si>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</si>
  <si>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</si>
  <si>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</si>
  <si>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</si>
  <si>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</si>
  <si>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</si>
  <si>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</si>
  <si>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</si>
  <si>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</si>
  <si>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</si>
  <si>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</si>
  <si>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</si>
  <si>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</si>
  <si>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</si>
  <si>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</si>
  <si>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</si>
  <si>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</si>
  <si>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</si>
  <si>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</si>
  <si>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</si>
  <si>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</si>
  <si>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</si>
  <si>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</si>
  <si>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</si>
  <si>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</si>
  <si>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</si>
  <si>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</si>
  <si>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</si>
  <si>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</si>
  <si>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</si>
  <si>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</si>
  <si>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</si>
  <si>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</si>
  <si>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</si>
  <si>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</si>
  <si>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</si>
  <si>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</si>
  <si>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</si>
  <si>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</si>
  <si>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</si>
  <si>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</si>
  <si>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</si>
  <si>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</si>
  <si>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</si>
  <si>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</si>
  <si>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</si>
  <si>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</si>
  <si>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</si>
  <si>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</si>
  <si>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</si>
  <si>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</si>
  <si>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</si>
  <si>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</si>
  <si>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</si>
  <si>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</si>
  <si>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</si>
  <si>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</si>
  <si>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</si>
  <si>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</si>
  <si>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</si>
  <si>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</si>
  <si>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</si>
  <si>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</si>
  <si>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</si>
  <si>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</si>
  <si>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</si>
  <si>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</si>
  <si>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</si>
  <si>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</si>
  <si>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</si>
  <si>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</si>
  <si>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</si>
  <si>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</si>
  <si>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</si>
  <si>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</si>
  <si>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</si>
  <si>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</si>
  <si>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</si>
  <si>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</si>
  <si>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</si>
  <si>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</si>
  <si>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</si>
  <si>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</si>
  <si>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</si>
  <si>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</si>
  <si>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</si>
  <si>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</si>
  <si>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</si>
  <si>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</si>
  <si>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</si>
  <si>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</si>
  <si>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</si>
  <si>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</si>
  <si>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</si>
  <si>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</si>
  <si>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</si>
  <si>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</si>
  <si>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</si>
  <si>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</si>
  <si>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</si>
  <si>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</si>
  <si>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</si>
  <si>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</si>
  <si>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</si>
  <si>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</si>
  <si>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</si>
  <si>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</si>
  <si>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</si>
  <si>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</si>
  <si>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</si>
  <si>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</si>
  <si>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</si>
  <si>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</si>
  <si>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</si>
  <si>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</si>
  <si>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</si>
  <si>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</si>
  <si>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</si>
  <si>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</si>
  <si>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</si>
  <si>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</si>
  <si>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</si>
  <si>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</si>
  <si>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</si>
  <si>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</si>
  <si>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</si>
  <si>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</si>
  <si>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</si>
  <si>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</si>
  <si>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</si>
  <si>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</si>
  <si>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</si>
  <si>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</si>
  <si>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</si>
  <si>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</si>
  <si>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</si>
  <si>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</si>
  <si>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</si>
  <si>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</si>
  <si>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</si>
  <si>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</si>
  <si>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</si>
  <si>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</si>
  <si>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</si>
  <si>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</si>
  <si>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</si>
  <si>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</si>
  <si>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</si>
  <si>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</si>
  <si>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</si>
  <si>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</si>
  <si>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</si>
  <si>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</si>
  <si>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</si>
  <si>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</si>
  <si>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</si>
  <si>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</si>
  <si>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</si>
  <si>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</si>
  <si>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</si>
  <si>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</si>
  <si>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</si>
  <si>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</si>
  <si>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</si>
  <si>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</si>
  <si>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</si>
  <si>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</si>
  <si>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</si>
  <si>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</si>
  <si>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</si>
  <si>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</si>
  <si>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</si>
  <si>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</si>
  <si>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</si>
  <si>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</si>
  <si>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</si>
  <si>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</si>
  <si>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</si>
  <si>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</si>
  <si>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</si>
  <si>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</si>
  <si>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</si>
  <si>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</si>
  <si>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</si>
  <si>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</si>
  <si>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</si>
  <si>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</si>
  <si>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</si>
  <si>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</si>
  <si>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</si>
  <si>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</si>
  <si>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</si>
  <si>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</si>
  <si>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</si>
  <si>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</si>
  <si>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</si>
  <si>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</si>
  <si>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</si>
  <si>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</si>
  <si>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</si>
  <si>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</si>
  <si>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</si>
  <si>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</si>
  <si>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</si>
  <si>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</si>
  <si>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</si>
  <si>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</si>
  <si>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</si>
  <si>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</si>
  <si>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</si>
  <si>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</si>
  <si>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</si>
  <si>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</si>
  <si>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</si>
  <si>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</si>
  <si>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</si>
  <si>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</si>
  <si>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</si>
  <si>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</si>
  <si>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</si>
  <si>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</si>
  <si>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</si>
  <si>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</si>
  <si>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</si>
  <si>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</si>
  <si>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</si>
  <si>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</si>
  <si>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</si>
  <si>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</si>
  <si>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</si>
  <si>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</si>
  <si>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</si>
  <si>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</si>
  <si>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</si>
  <si>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</si>
  <si>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</si>
  <si>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</si>
  <si>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</si>
  <si>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</si>
  <si>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</si>
  <si>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</si>
  <si>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</si>
  <si>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</si>
  <si>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</si>
  <si>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</si>
  <si>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</si>
  <si>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</si>
  <si>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</si>
  <si>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</si>
  <si>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</si>
  <si>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</si>
  <si>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</si>
  <si>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</si>
  <si>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</si>
  <si>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</si>
  <si>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</si>
  <si>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</si>
  <si>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</si>
  <si>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</si>
  <si>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</si>
  <si>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</si>
  <si>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</si>
  <si>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</si>
  <si>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</si>
  <si>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</si>
  <si>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</si>
  <si>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</si>
  <si>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</si>
  <si>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</si>
  <si>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</si>
  <si>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</si>
  <si>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</si>
  <si>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</si>
  <si>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</si>
  <si>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</si>
  <si>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</si>
  <si>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</si>
  <si>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</si>
  <si>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</si>
  <si>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</si>
  <si>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</si>
  <si>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</si>
  <si>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</si>
  <si>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</si>
  <si>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</si>
  <si>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</si>
  <si>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</si>
  <si>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</si>
  <si>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</si>
  <si>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</si>
  <si>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</si>
  <si>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</si>
  <si>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</si>
  <si>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</si>
  <si>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</si>
  <si>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</si>
  <si>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</si>
  <si>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</si>
  <si>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</si>
  <si>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</si>
  <si>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</si>
  <si>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</si>
  <si>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</si>
  <si>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</si>
  <si>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</si>
  <si>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</si>
  <si>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</si>
  <si>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</si>
  <si>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</si>
  <si>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</si>
  <si>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</si>
  <si>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</si>
  <si>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</si>
  <si>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</si>
  <si>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</si>
  <si>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</si>
  <si>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</si>
  <si>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</si>
  <si>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</si>
  <si>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</si>
  <si>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</si>
  <si>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</si>
  <si>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</si>
  <si>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</si>
  <si>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</si>
  <si>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</si>
  <si>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</si>
  <si>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</si>
  <si>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</si>
  <si>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</si>
  <si>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</si>
  <si>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</si>
  <si>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</si>
  <si>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</si>
  <si>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</si>
  <si>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</si>
  <si>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</si>
  <si>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</si>
  <si>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</si>
  <si>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</si>
  <si>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</si>
  <si>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</si>
  <si>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</si>
  <si>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</si>
  <si>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</si>
  <si>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</si>
  <si>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</si>
  <si>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</si>
  <si>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</si>
  <si>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</si>
  <si>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</si>
  <si>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</si>
  <si>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</si>
  <si>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</si>
  <si>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</si>
  <si>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</si>
  <si>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</si>
  <si>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</si>
  <si>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</si>
  <si>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</si>
  <si>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</si>
  <si>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</si>
  <si>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</si>
  <si>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</si>
  <si>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</si>
  <si>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</si>
  <si>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</si>
  <si>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</si>
  <si>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</si>
  <si>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</si>
  <si>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</si>
  <si>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</si>
  <si>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</si>
  <si>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</si>
  <si>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</si>
  <si>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</si>
  <si>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</si>
  <si>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</si>
  <si>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</si>
  <si>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</si>
  <si>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</si>
  <si>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</si>
  <si>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</si>
  <si>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</si>
  <si>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</si>
  <si>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</si>
  <si>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</si>
  <si>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</si>
  <si>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</si>
  <si>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</si>
  <si>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</si>
  <si>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</si>
  <si>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</si>
  <si>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</si>
  <si>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</si>
  <si>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</si>
  <si>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</si>
  <si>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</si>
  <si>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</si>
  <si>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</si>
  <si>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</si>
  <si>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</si>
  <si>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</si>
  <si>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</si>
  <si>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</si>
  <si>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</si>
  <si>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</si>
  <si>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</si>
  <si>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</si>
  <si>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</si>
  <si>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</si>
  <si>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</si>
  <si>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</si>
  <si>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</si>
  <si>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</si>
  <si>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</si>
  <si>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</si>
  <si>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</si>
  <si>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</si>
  <si>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</si>
  <si>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</si>
  <si>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</si>
  <si>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</si>
  <si>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</si>
  <si>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</si>
  <si>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</si>
  <si>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</si>
  <si>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</si>
  <si>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</si>
  <si>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</si>
  <si>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</si>
  <si>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</si>
  <si>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</si>
  <si>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</si>
  <si>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</si>
  <si>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</si>
  <si>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</si>
  <si>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</si>
  <si>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</si>
  <si>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</si>
  <si>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</si>
  <si>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</si>
  <si>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</si>
  <si>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</si>
  <si>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</si>
  <si>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</si>
  <si>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</si>
  <si>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</si>
  <si>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</si>
  <si>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</si>
  <si>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</si>
  <si>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</si>
  <si>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</si>
  <si>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</si>
  <si>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</si>
  <si>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</si>
  <si>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</si>
  <si>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</si>
  <si>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</si>
  <si>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</si>
  <si>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</si>
  <si>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</si>
  <si>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</si>
  <si>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</si>
  <si>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</si>
  <si>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</si>
  <si>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</si>
  <si>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</si>
  <si>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</si>
  <si>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</si>
  <si>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</si>
  <si>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</si>
  <si>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</si>
  <si>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</si>
  <si>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</si>
  <si>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</si>
  <si>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</si>
  <si>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</si>
  <si>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</si>
  <si>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</si>
  <si>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</si>
  <si>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</si>
  <si>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</si>
  <si>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</si>
  <si>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</si>
  <si>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</si>
  <si>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</si>
  <si>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</si>
  <si>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</si>
  <si>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</si>
  <si>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</si>
  <si>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</si>
  <si>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</si>
  <si>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</si>
  <si>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</si>
  <si>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</si>
  <si>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</si>
  <si>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</si>
  <si>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</si>
  <si>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</si>
  <si>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</si>
  <si>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</si>
  <si>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</si>
  <si>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</si>
  <si>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</si>
  <si>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</si>
  <si>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</si>
  <si>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</si>
  <si>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</si>
  <si>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</si>
  <si>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</si>
  <si>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</si>
  <si>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</si>
  <si>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</si>
  <si>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</si>
  <si>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</si>
  <si>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</si>
  <si>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</si>
  <si>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</si>
  <si>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</si>
  <si>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</si>
  <si>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</si>
  <si>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</si>
  <si>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</si>
  <si>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</si>
  <si>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</si>
  <si>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</si>
  <si>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</si>
  <si>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</si>
  <si>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</si>
  <si>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</si>
  <si>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</si>
  <si>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</si>
  <si>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</si>
  <si>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</si>
  <si>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</si>
  <si>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</si>
  <si>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</si>
  <si>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</si>
  <si>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</si>
  <si>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</si>
  <si>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</si>
  <si>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</si>
  <si>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</si>
  <si>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</si>
  <si>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</si>
  <si>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</si>
  <si>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</si>
  <si>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</si>
  <si>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</si>
  <si>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</si>
  <si>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</si>
  <si>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</si>
  <si>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</si>
  <si>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</si>
  <si>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</si>
  <si>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</si>
  <si>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</si>
  <si>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</si>
  <si>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</si>
  <si>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</si>
  <si>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</si>
  <si>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</si>
  <si>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</si>
  <si>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</si>
  <si>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</si>
  <si>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</si>
  <si>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</si>
  <si>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</si>
  <si>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</si>
  <si>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</si>
  <si>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</si>
  <si>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</si>
  <si>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</si>
  <si>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</si>
  <si>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</si>
  <si>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</si>
  <si>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</si>
  <si>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</si>
  <si>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</si>
  <si>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</si>
  <si>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</si>
  <si>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</si>
  <si>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</si>
  <si>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</si>
  <si>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</si>
  <si>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</si>
  <si>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</si>
  <si>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</si>
  <si>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</si>
  <si>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</si>
  <si>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</si>
  <si>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</si>
  <si>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</si>
  <si>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</si>
  <si>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</si>
  <si>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</si>
  <si>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</si>
  <si>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</si>
  <si>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</si>
  <si>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</si>
  <si>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</si>
  <si>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</si>
  <si>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</si>
  <si>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</si>
  <si>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</si>
  <si>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</si>
  <si>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</si>
  <si>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</si>
  <si>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</si>
  <si>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</si>
  <si>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</si>
  <si>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</si>
  <si>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</si>
  <si>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</si>
  <si>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</si>
  <si>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</si>
  <si>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</si>
  <si>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</si>
  <si>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</si>
  <si>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</si>
  <si>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</si>
  <si>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</si>
  <si>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</si>
  <si>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</si>
  <si>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</si>
  <si>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</si>
  <si>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</si>
  <si>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</si>
  <si>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</si>
  <si>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</si>
  <si>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</si>
  <si>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</si>
  <si>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</si>
  <si>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</si>
  <si>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</si>
  <si>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</si>
  <si>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</si>
  <si>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</si>
  <si>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</si>
  <si>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</si>
  <si>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</si>
  <si>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</si>
  <si>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</si>
  <si>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</si>
  <si>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</si>
  <si>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</si>
  <si>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</si>
  <si>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</si>
  <si>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</si>
  <si>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</si>
  <si>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</si>
  <si>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</si>
  <si>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</si>
  <si>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</si>
  <si>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</si>
  <si>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</si>
  <si>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</si>
  <si>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</si>
  <si>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</si>
  <si>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</si>
  <si>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</si>
  <si>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</si>
  <si>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</si>
  <si>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</si>
  <si>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</si>
  <si>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</si>
  <si>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</si>
  <si>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</si>
  <si>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</si>
  <si>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</si>
  <si>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</si>
  <si>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</si>
  <si>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</si>
  <si>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</si>
  <si>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</si>
  <si>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</si>
  <si>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</si>
  <si>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</si>
  <si>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</si>
  <si>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</si>
  <si>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</si>
  <si>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</si>
  <si>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</si>
  <si>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</si>
  <si>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</si>
  <si>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</si>
  <si>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</si>
  <si>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</si>
  <si>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</si>
  <si>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</si>
  <si>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</si>
  <si>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</si>
  <si>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</si>
  <si>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</si>
  <si>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</si>
  <si>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</si>
  <si>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</si>
  <si>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</si>
  <si>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</si>
  <si>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</si>
  <si>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</si>
  <si>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</si>
  <si>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</si>
  <si>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</si>
  <si>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</si>
  <si>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</si>
  <si>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</si>
  <si>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</si>
  <si>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</si>
  <si>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</si>
  <si>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</si>
  <si>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</si>
  <si>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</si>
  <si>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</si>
  <si>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</si>
  <si>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</si>
  <si>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</si>
  <si>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</si>
  <si>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</si>
  <si>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</si>
  <si>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</si>
  <si>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</si>
  <si>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</si>
  <si>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</si>
  <si>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</si>
  <si>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</si>
  <si>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</si>
  <si>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</si>
  <si>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</si>
  <si>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</si>
  <si>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</si>
  <si>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</si>
  <si>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</si>
  <si>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</si>
  <si>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</si>
  <si>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</si>
  <si>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</si>
  <si>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</si>
  <si>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</si>
  <si>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</si>
  <si>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</si>
  <si>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</si>
  <si>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</si>
  <si>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</si>
  <si>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</si>
  <si>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</si>
  <si>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</si>
  <si>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</si>
  <si>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</si>
  <si>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</si>
  <si>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</si>
  <si>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</si>
  <si>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</si>
  <si>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</si>
  <si>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</si>
  <si>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</si>
  <si>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</si>
  <si>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</si>
  <si>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</si>
  <si>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</si>
  <si>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</si>
  <si>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</si>
  <si>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</si>
  <si>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</si>
  <si>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</si>
  <si>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</si>
  <si>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</si>
  <si>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</si>
  <si>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</si>
  <si>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</si>
  <si>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</si>
  <si>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</si>
  <si>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</si>
  <si>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</si>
  <si>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</si>
  <si>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</si>
  <si>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</si>
  <si>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</si>
  <si>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</si>
  <si>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</si>
  <si>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</si>
  <si>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</si>
  <si>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</si>
  <si>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</si>
  <si>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</si>
  <si>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</si>
  <si>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</si>
  <si>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</si>
  <si>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</si>
  <si>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</si>
  <si>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</si>
  <si>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</si>
  <si>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</si>
  <si>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</si>
  <si>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</si>
  <si>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</si>
  <si>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</si>
  <si>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</si>
  <si>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</si>
  <si>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</si>
  <si>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</si>
  <si>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</si>
  <si>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</si>
  <si>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</si>
  <si>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</si>
  <si>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</si>
  <si>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</si>
  <si>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</si>
  <si>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</si>
  <si>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</si>
  <si>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</si>
  <si>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</si>
  <si>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</si>
  <si>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</si>
  <si>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</si>
  <si>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</si>
  <si>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</si>
  <si>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</si>
  <si>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</si>
  <si>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</si>
  <si>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</si>
  <si>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</si>
  <si>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</si>
  <si>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</si>
  <si>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</si>
  <si>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</si>
  <si>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</si>
  <si>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</si>
  <si>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</si>
  <si>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</si>
  <si>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</si>
  <si>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</si>
  <si>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</si>
  <si>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</si>
  <si>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</si>
  <si>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</si>
  <si>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</si>
  <si>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</si>
  <si>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</si>
  <si>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</si>
  <si>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</si>
  <si>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</si>
  <si>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</si>
  <si>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</si>
  <si>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</si>
  <si>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</si>
  <si>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</si>
  <si>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</si>
  <si>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</si>
  <si>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</si>
  <si>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</si>
  <si>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</si>
  <si>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</si>
  <si>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</si>
  <si>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</si>
  <si>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</si>
  <si>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</si>
  <si>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</si>
  <si>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</si>
  <si>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</si>
  <si>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</si>
  <si>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</si>
  <si>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</si>
  <si>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</si>
  <si>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</si>
  <si>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</si>
  <si>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</si>
  <si>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</si>
  <si>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</si>
  <si>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</si>
  <si>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</si>
  <si>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</si>
  <si>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</si>
  <si>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</si>
  <si>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</si>
  <si>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</si>
  <si>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</si>
  <si>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</si>
  <si>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</si>
  <si>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</si>
  <si>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</si>
  <si>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</si>
  <si>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</si>
  <si>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</si>
  <si>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</si>
  <si>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</si>
  <si>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</si>
  <si>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</si>
  <si>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</si>
  <si>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</si>
  <si>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</si>
  <si>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</si>
  <si>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</si>
  <si>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</si>
  <si>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</si>
  <si>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</si>
  <si>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</si>
  <si>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</si>
  <si>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</si>
  <si>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</si>
  <si>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</si>
  <si>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</si>
  <si>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</si>
  <si>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</si>
  <si>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</si>
  <si>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</si>
  <si>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</si>
  <si>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</si>
  <si>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</si>
  <si>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</si>
  <si>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</si>
  <si>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</si>
  <si>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</si>
  <si>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</si>
  <si>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</si>
  <si>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</si>
  <si>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</si>
  <si>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</si>
  <si>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</si>
  <si>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</si>
  <si>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</si>
  <si>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</si>
  <si>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</si>
  <si>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</si>
  <si>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</si>
  <si>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</si>
  <si>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</si>
  <si>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</si>
  <si>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</si>
  <si>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</si>
  <si>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</si>
  <si>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</si>
  <si>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</si>
  <si>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</si>
  <si>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</si>
  <si>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</si>
  <si>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</si>
  <si>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</si>
  <si>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</si>
  <si>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</si>
  <si>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</si>
  <si>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</si>
  <si>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</si>
  <si>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</si>
  <si>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</si>
  <si>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</si>
  <si>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</si>
  <si>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</si>
  <si>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</si>
  <si>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</si>
  <si>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</si>
  <si>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</si>
  <si>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</si>
  <si>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</si>
  <si>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</si>
  <si>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</si>
  <si>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</si>
  <si>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</si>
  <si>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</si>
  <si>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</si>
  <si>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</si>
  <si>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</si>
  <si>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</si>
  <si>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</si>
  <si>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</si>
  <si>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</si>
  <si>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</si>
  <si>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</si>
  <si>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</si>
  <si>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</si>
  <si>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</si>
  <si>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</si>
  <si>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</si>
  <si>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</si>
  <si>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</si>
  <si>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</si>
  <si>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</si>
  <si>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</si>
  <si>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</si>
  <si>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</si>
  <si>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</si>
  <si>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</si>
  <si>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</si>
  <si>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</si>
  <si>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</si>
  <si>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</si>
  <si>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</si>
  <si>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</si>
  <si>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</si>
  <si>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</si>
  <si>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</si>
  <si>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</si>
  <si>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</si>
  <si>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</si>
  <si>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</si>
  <si>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</si>
  <si>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</si>
  <si>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</si>
  <si>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</si>
  <si>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</si>
  <si>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</si>
  <si>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</si>
  <si>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</si>
  <si>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</si>
  <si>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</si>
  <si>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</si>
  <si>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</si>
  <si>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</si>
  <si>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</si>
  <si>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</si>
  <si>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</si>
  <si>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</si>
  <si>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</si>
  <si>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</si>
  <si>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</si>
  <si>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</si>
  <si>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</si>
  <si>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</si>
  <si>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</si>
  <si>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</si>
  <si>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</si>
  <si>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</si>
  <si>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</si>
  <si>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</si>
  <si>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</si>
  <si>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</si>
  <si>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</si>
  <si>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</si>
  <si>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</si>
  <si>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</si>
  <si>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</si>
  <si>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</si>
  <si>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</si>
  <si>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</si>
  <si>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</si>
  <si>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</si>
  <si>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</si>
  <si>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</si>
  <si>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</si>
  <si>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</si>
  <si>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</si>
  <si>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</si>
  <si>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</si>
  <si>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</si>
  <si>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</si>
  <si>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</si>
  <si>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</si>
  <si>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</si>
  <si>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</si>
  <si>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</si>
  <si>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</si>
  <si>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</si>
  <si>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</si>
  <si>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</si>
  <si>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</si>
  <si>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</si>
  <si>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</si>
  <si>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</si>
  <si>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</si>
  <si>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</si>
  <si>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</si>
  <si>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</si>
  <si>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</si>
  <si>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</si>
  <si>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</si>
  <si>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</si>
  <si>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</si>
  <si>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</si>
  <si>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</si>
  <si>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</si>
  <si>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</si>
  <si>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</si>
  <si>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</si>
  <si>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</si>
  <si>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</si>
  <si>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</si>
  <si>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</si>
  <si>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</si>
  <si>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</si>
  <si>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</si>
  <si>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</si>
  <si>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</si>
  <si>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</si>
  <si>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</si>
  <si>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</si>
  <si>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</si>
  <si>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</si>
  <si>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</si>
  <si>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</si>
  <si>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</si>
  <si>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</si>
  <si>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</si>
  <si>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</si>
  <si>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</si>
  <si>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</si>
  <si>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</si>
  <si>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</si>
  <si>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</si>
  <si>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</si>
  <si>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</si>
  <si>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</si>
  <si>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</si>
  <si>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</si>
  <si>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</si>
  <si>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</si>
  <si>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</si>
  <si>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</si>
  <si>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</si>
  <si>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</si>
  <si>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</si>
  <si>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</si>
  <si>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</si>
  <si>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</si>
  <si>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</si>
  <si>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</si>
  <si>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</si>
  <si>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</si>
  <si>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</si>
  <si>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</si>
  <si>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</si>
  <si>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</si>
  <si>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</si>
  <si>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</si>
  <si>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</si>
  <si>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</si>
  <si>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</si>
  <si>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</si>
  <si>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</si>
  <si>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</si>
  <si>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</si>
  <si>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</si>
  <si>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</si>
  <si>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</si>
  <si>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</si>
  <si>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</si>
  <si>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</si>
  <si>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</si>
  <si>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</si>
  <si>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</si>
  <si>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</si>
  <si>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</si>
  <si>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</si>
  <si>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</si>
  <si>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</si>
  <si>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</si>
  <si>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</si>
  <si>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</si>
  <si>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</si>
  <si>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</si>
  <si>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</si>
  <si>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</si>
  <si>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</si>
  <si>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</si>
  <si>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</si>
  <si>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</si>
  <si>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</si>
  <si>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</si>
  <si>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</si>
  <si>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</si>
  <si>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</si>
  <si>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</si>
  <si>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</si>
  <si>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</si>
  <si>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</si>
  <si>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</si>
  <si>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</si>
  <si>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</si>
  <si>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</si>
  <si>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</si>
  <si>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</si>
  <si>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</si>
  <si>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</si>
  <si>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</si>
  <si>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</si>
  <si>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</si>
  <si>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</si>
  <si>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</si>
  <si>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</si>
  <si>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</si>
  <si>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</si>
  <si>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</si>
  <si>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</si>
  <si>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</si>
  <si>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</si>
  <si>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</si>
  <si>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</si>
  <si>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</si>
  <si>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</si>
  <si>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</si>
  <si>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</si>
  <si>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</si>
  <si>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</si>
  <si>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</si>
  <si>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</si>
  <si>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</si>
  <si>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</si>
  <si>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</si>
  <si>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</si>
  <si>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</si>
  <si>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</si>
  <si>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</si>
  <si>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</si>
  <si>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</si>
  <si>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</si>
  <si>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</si>
  <si>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</si>
  <si>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</si>
  <si>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</si>
  <si>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</si>
  <si>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</si>
  <si>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</si>
  <si>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</si>
  <si>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</si>
  <si>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</si>
  <si>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</si>
  <si>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</si>
  <si>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</si>
  <si>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</si>
  <si>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</si>
  <si>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</si>
  <si>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</si>
  <si>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</si>
  <si>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</si>
  <si>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</si>
  <si>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</si>
  <si>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</si>
  <si>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</si>
  <si>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</si>
  <si>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</si>
  <si>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</si>
  <si>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</si>
  <si>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</si>
  <si>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</si>
  <si>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</si>
  <si>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</si>
  <si>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</si>
  <si>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</si>
  <si>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</si>
  <si>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</si>
  <si>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</si>
  <si>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</si>
  <si>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</si>
  <si>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</si>
  <si>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</si>
  <si>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</si>
  <si>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</si>
  <si>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</si>
  <si>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</si>
  <si>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</si>
  <si>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</si>
  <si>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</si>
  <si>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</si>
  <si>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</si>
  <si>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</si>
  <si>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</si>
  <si>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</si>
  <si>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</si>
  <si>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</si>
  <si>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</si>
  <si>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</si>
  <si>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</si>
  <si>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</si>
  <si>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</si>
  <si>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</si>
  <si>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</si>
  <si>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</si>
  <si>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</si>
  <si>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</si>
  <si>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</si>
  <si>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</si>
  <si>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</si>
  <si>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</si>
  <si>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</si>
  <si>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</si>
  <si>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</si>
  <si>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</si>
  <si>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</si>
  <si>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</si>
  <si>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</si>
  <si>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</si>
  <si>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</si>
  <si>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</si>
  <si>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</si>
  <si>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</si>
  <si>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</si>
  <si>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</si>
  <si>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</si>
  <si>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</si>
  <si>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</si>
  <si>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</si>
  <si>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</si>
  <si>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</si>
  <si>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</si>
  <si>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</si>
  <si>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</si>
  <si>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</si>
  <si>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</si>
  <si>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</si>
  <si>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</si>
  <si>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</si>
  <si>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</si>
  <si>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</si>
  <si>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</si>
  <si>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</si>
  <si>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</si>
  <si>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</si>
  <si>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</si>
  <si>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</si>
  <si>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</si>
  <si>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</si>
  <si>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</si>
  <si>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</si>
  <si>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</si>
  <si>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</si>
  <si>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</si>
  <si>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</si>
  <si>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</si>
  <si>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</si>
  <si>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</si>
  <si>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</si>
  <si>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</si>
  <si>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</si>
  <si>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</si>
  <si>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</si>
  <si>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</si>
  <si>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</si>
  <si>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</si>
  <si>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</si>
  <si>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</si>
  <si>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</si>
  <si>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</si>
  <si>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</si>
  <si>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</si>
  <si>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</si>
  <si>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</si>
  <si>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</si>
  <si>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</si>
  <si>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</si>
  <si>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</si>
  <si>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</si>
  <si>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</si>
  <si>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</si>
  <si>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</si>
  <si>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</si>
  <si>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</si>
  <si>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</si>
  <si>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</si>
  <si>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</si>
  <si>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</si>
  <si>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</si>
  <si>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</si>
  <si>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</si>
  <si>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</si>
  <si>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</si>
  <si>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</si>
  <si>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</si>
  <si>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</si>
  <si>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</si>
  <si>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</si>
  <si>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</si>
  <si>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</si>
  <si>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</si>
  <si>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</si>
  <si>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</si>
  <si>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</si>
  <si>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</si>
  <si>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</si>
  <si>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</si>
  <si>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</si>
  <si>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</si>
  <si>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</si>
  <si>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</si>
  <si>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</si>
  <si>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</si>
  <si>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</si>
  <si>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</si>
  <si>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</si>
  <si>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</si>
  <si>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</si>
  <si>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</si>
  <si>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</si>
  <si>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</si>
  <si>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</si>
  <si>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</si>
  <si>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</si>
  <si>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</si>
  <si>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</si>
  <si>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</si>
  <si>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</si>
  <si>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</si>
  <si>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</si>
  <si>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</si>
  <si>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</si>
  <si>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</si>
  <si>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</si>
  <si>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</si>
  <si>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</si>
  <si>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</si>
  <si>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</si>
  <si>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</si>
  <si>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</si>
  <si>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</si>
  <si>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</si>
  <si>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</si>
  <si>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</si>
  <si>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</si>
  <si>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</si>
  <si>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</si>
  <si>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</si>
  <si>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</si>
  <si>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</si>
  <si>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</si>
  <si>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</si>
  <si>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</si>
  <si>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</si>
  <si>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</si>
  <si>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</si>
  <si>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</si>
  <si>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</si>
  <si>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</si>
  <si>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</si>
  <si>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</si>
  <si>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</si>
  <si>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</si>
  <si>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</si>
  <si>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</si>
  <si>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</si>
  <si>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</si>
  <si>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</si>
  <si>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</si>
  <si>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</si>
  <si>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</si>
  <si>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</si>
  <si>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</si>
  <si>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</si>
  <si>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</si>
  <si>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</si>
  <si>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</si>
  <si>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</si>
  <si>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</si>
  <si>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</si>
  <si>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</si>
  <si>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</si>
  <si>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</si>
  <si>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</si>
  <si>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</si>
  <si>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</si>
  <si>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</si>
  <si>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</si>
  <si>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</si>
  <si>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</si>
  <si>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</si>
  <si>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</si>
  <si>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</si>
  <si>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</si>
  <si>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</si>
  <si>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</si>
  <si>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</si>
  <si>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</si>
  <si>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</si>
  <si>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</si>
  <si>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</si>
  <si>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</si>
  <si>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</si>
  <si>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</si>
  <si>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</si>
  <si>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</si>
  <si>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</si>
  <si>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</si>
  <si>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</si>
  <si>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</si>
  <si>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</si>
  <si>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</si>
  <si>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</si>
  <si>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</si>
  <si>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</si>
  <si>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</si>
  <si>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</si>
  <si>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</si>
  <si>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</si>
  <si>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</si>
  <si>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</si>
  <si>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</si>
  <si>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</si>
  <si>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</si>
  <si>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</si>
  <si>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</si>
  <si>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</si>
  <si>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</si>
  <si>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</si>
  <si>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</si>
  <si>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</si>
  <si>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</si>
  <si>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</si>
  <si>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</si>
  <si>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</si>
  <si>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</si>
  <si>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</si>
  <si>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</si>
  <si>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</si>
  <si>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</si>
  <si>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</si>
  <si>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</si>
  <si>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</si>
  <si>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</si>
  <si>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</si>
  <si>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</si>
  <si>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</si>
  <si>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</si>
  <si>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</si>
  <si>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</si>
  <si>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</si>
  <si>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</si>
  <si>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</si>
  <si>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</si>
  <si>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</si>
  <si>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</si>
  <si>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</si>
  <si>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</si>
  <si>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</si>
  <si>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</si>
  <si>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</si>
  <si>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</si>
  <si>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</si>
  <si>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</si>
  <si>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</si>
  <si>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</si>
  <si>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</si>
  <si>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</si>
  <si>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</si>
  <si>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</si>
  <si>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</si>
  <si>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</si>
  <si>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</si>
  <si>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</si>
  <si>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</si>
  <si>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</si>
  <si>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</si>
  <si>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</si>
  <si>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</si>
  <si>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</si>
  <si>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</si>
  <si>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</si>
  <si>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</si>
  <si>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</si>
  <si>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</si>
  <si>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</si>
  <si>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</si>
  <si>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</si>
  <si>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</si>
  <si>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</si>
  <si>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</si>
  <si>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</si>
  <si>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</si>
  <si>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</si>
  <si>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</si>
  <si>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</si>
  <si>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</si>
  <si>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</si>
  <si>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</si>
  <si>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</si>
  <si>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</si>
  <si>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</si>
  <si>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</si>
  <si>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</si>
  <si>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</si>
  <si>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</si>
  <si>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</si>
  <si>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</si>
  <si>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</si>
  <si>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</si>
  <si>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</si>
  <si>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</si>
  <si>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</si>
  <si>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</si>
  <si>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</si>
  <si>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</si>
  <si>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</si>
  <si>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</si>
  <si>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</si>
  <si>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</si>
  <si>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</si>
  <si>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</si>
  <si>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</si>
  <si>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</si>
  <si>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</si>
  <si>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</si>
  <si>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</si>
  <si>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</si>
  <si>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</si>
  <si>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</si>
  <si>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</si>
  <si>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</si>
  <si>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</si>
  <si>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</si>
  <si>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</si>
  <si>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</si>
  <si>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</si>
  <si>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</si>
  <si>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</si>
  <si>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</si>
  <si>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</si>
  <si>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</si>
  <si>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</si>
  <si>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</si>
  <si>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</si>
  <si>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</si>
  <si>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</si>
  <si>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</si>
  <si>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</si>
  <si>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</si>
  <si>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</si>
  <si>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</si>
  <si>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</si>
  <si>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</si>
  <si>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</si>
  <si>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</si>
  <si>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</si>
  <si>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</si>
  <si>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</si>
  <si>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</si>
  <si>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</si>
  <si>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</si>
  <si>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</si>
  <si>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</si>
  <si>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</si>
  <si>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</si>
  <si>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</si>
  <si>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</si>
  <si>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</si>
  <si>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</si>
  <si>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</si>
  <si>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</si>
  <si>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</si>
  <si>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</si>
  <si>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</si>
  <si>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</si>
  <si>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</si>
  <si>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</si>
  <si>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</si>
  <si>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</si>
  <si>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</si>
  <si>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</si>
  <si>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</si>
  <si>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</si>
  <si>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</si>
  <si>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</si>
  <si>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</si>
  <si>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</si>
  <si>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</si>
  <si>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</si>
  <si>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</si>
  <si>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</si>
  <si>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</si>
  <si>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</si>
  <si>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</si>
  <si>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</si>
  <si>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</si>
  <si>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</si>
  <si>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</si>
  <si>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</si>
  <si>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</si>
  <si>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</si>
  <si>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</si>
  <si>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</si>
  <si>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</si>
  <si>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</si>
  <si>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</si>
  <si>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</si>
  <si>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</si>
  <si>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</si>
  <si>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</si>
  <si>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</si>
  <si>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</si>
  <si>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</si>
  <si>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</si>
  <si>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</si>
  <si>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</si>
  <si>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</si>
  <si>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</si>
  <si>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</si>
  <si>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</si>
  <si>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</si>
  <si>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</si>
  <si>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</si>
  <si>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</si>
  <si>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</si>
  <si>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</si>
  <si>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</si>
  <si>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</si>
  <si>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</si>
  <si>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</si>
  <si>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</si>
  <si>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</si>
  <si>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</si>
  <si>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</si>
  <si>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</si>
  <si>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</si>
  <si>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</si>
  <si>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</si>
  <si>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</si>
  <si>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</si>
  <si>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</si>
  <si>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</si>
  <si>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</si>
  <si>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</si>
  <si>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</si>
  <si>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</si>
  <si>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</si>
  <si>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</si>
  <si>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</si>
  <si>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</si>
  <si>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</si>
  <si>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</si>
  <si>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</si>
  <si>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</si>
  <si>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</si>
  <si>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</si>
  <si>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</si>
  <si>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</si>
  <si>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</si>
  <si>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</si>
  <si>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</si>
  <si>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</si>
  <si>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</si>
  <si>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</si>
  <si>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</si>
  <si>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</si>
  <si>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</si>
  <si>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</si>
  <si>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</si>
  <si>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</si>
  <si>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</si>
  <si>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</si>
  <si>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</si>
  <si>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</si>
  <si>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</si>
  <si>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</si>
  <si>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</si>
  <si>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</si>
  <si>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</si>
  <si>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</si>
  <si>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</si>
  <si>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</si>
  <si>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</si>
  <si>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</si>
  <si>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</si>
  <si>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</si>
  <si>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</si>
  <si>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</si>
  <si>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</si>
  <si>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</si>
  <si>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</si>
  <si>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</si>
  <si>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</si>
  <si>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</si>
  <si>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</si>
  <si>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</si>
  <si>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</si>
  <si>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</si>
  <si>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</si>
  <si>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</si>
  <si>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</si>
  <si>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</si>
  <si>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</si>
  <si>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</si>
  <si>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</si>
  <si>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</si>
  <si>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</si>
  <si>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</si>
  <si>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</si>
  <si>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</si>
  <si>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</si>
  <si>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</si>
  <si>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</si>
  <si>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</si>
  <si>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</si>
  <si>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</si>
  <si>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</si>
  <si>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</si>
  <si>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</si>
  <si>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</si>
  <si>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</si>
  <si>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</si>
  <si>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</si>
  <si>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</si>
  <si>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</si>
  <si>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</si>
  <si>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</si>
  <si>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</si>
  <si>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</si>
  <si>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</si>
  <si>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</si>
  <si>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</si>
  <si>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</si>
  <si>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</si>
  <si>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</si>
  <si>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</si>
  <si>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</si>
  <si>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</si>
  <si>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</si>
  <si>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</si>
  <si>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</si>
  <si>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</si>
  <si>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</si>
  <si>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</si>
  <si>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</si>
  <si>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</si>
  <si>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</si>
  <si>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</si>
  <si>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</si>
  <si>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</si>
  <si>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</si>
  <si>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</si>
  <si>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</si>
  <si>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</si>
  <si>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</si>
  <si>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</si>
  <si>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</si>
  <si>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</si>
  <si>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</si>
  <si>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</si>
  <si>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</si>
  <si>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</si>
  <si>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</si>
  <si>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</si>
  <si>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</si>
  <si>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</si>
  <si>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</si>
  <si>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</si>
  <si>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</si>
  <si>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</si>
  <si>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</si>
  <si>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</si>
  <si>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</si>
  <si>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</si>
  <si>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</si>
  <si>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</si>
  <si>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</si>
  <si>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</si>
  <si>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</si>
  <si>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</si>
  <si>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</si>
  <si>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</si>
  <si>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</si>
  <si>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</si>
  <si>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</si>
  <si>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</si>
  <si>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</si>
  <si>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</si>
  <si>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</si>
  <si>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</si>
  <si>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</si>
  <si>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</si>
  <si>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</si>
  <si>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</si>
  <si>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</si>
  <si>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</si>
  <si>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</si>
  <si>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</si>
  <si>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</si>
  <si>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</si>
  <si>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</si>
  <si>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</si>
  <si>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</si>
  <si>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</si>
  <si>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</si>
  <si>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</si>
  <si>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</si>
  <si>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</si>
  <si>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</si>
  <si>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</si>
  <si>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</si>
  <si>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</si>
  <si>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</si>
  <si>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</si>
  <si>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</si>
  <si>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</si>
  <si>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</si>
  <si>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</si>
  <si>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</si>
  <si>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</si>
  <si>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</si>
  <si>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</si>
  <si>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</si>
  <si>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</si>
  <si>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</si>
  <si>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</si>
  <si>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</si>
  <si>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</si>
  <si>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</si>
  <si>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</si>
  <si>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</si>
  <si>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</si>
  <si>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</si>
  <si>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</si>
  <si>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</si>
  <si>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</si>
  <si>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</si>
  <si>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</si>
  <si>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</si>
  <si>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</si>
  <si>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</si>
  <si>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</si>
  <si>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</si>
  <si>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</si>
  <si>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</si>
  <si>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</si>
  <si>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</si>
  <si>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</si>
  <si>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</si>
  <si>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</si>
  <si>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</si>
  <si>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</si>
  <si>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</si>
  <si>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</si>
  <si>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</si>
  <si>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</si>
  <si>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</si>
  <si>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</si>
  <si>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</si>
  <si>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</si>
  <si>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</si>
  <si>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</si>
  <si>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</si>
  <si>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</si>
  <si>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</si>
  <si>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</si>
  <si>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</si>
  <si>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</si>
  <si>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</si>
  <si>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</si>
  <si>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</si>
  <si>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</si>
  <si>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</si>
  <si>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</si>
  <si>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</si>
  <si>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</si>
  <si>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</si>
  <si>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</si>
  <si>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</si>
  <si>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</si>
  <si>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</si>
  <si>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</si>
  <si>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</si>
  <si>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</si>
  <si>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</si>
  <si>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</si>
  <si>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</si>
  <si>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</si>
  <si>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</si>
  <si>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</si>
  <si>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</si>
  <si>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</si>
  <si>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</si>
  <si>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</si>
  <si>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</si>
  <si>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</si>
  <si>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</si>
  <si>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</si>
  <si>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</si>
  <si>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</si>
  <si>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</si>
  <si>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</si>
  <si>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</si>
  <si>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</si>
  <si>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</si>
  <si>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</si>
  <si>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</si>
  <si>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</si>
  <si>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</si>
  <si>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</si>
  <si>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</si>
  <si>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</si>
  <si>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</si>
  <si>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</si>
  <si>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</si>
  <si>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</si>
  <si>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</si>
  <si>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</si>
  <si>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</si>
  <si>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</si>
  <si>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</si>
  <si>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</si>
  <si>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</si>
  <si>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</si>
  <si>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</si>
  <si>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</si>
  <si>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</si>
  <si>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</si>
  <si>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</si>
  <si>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</si>
  <si>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</si>
  <si>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</si>
  <si>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</si>
  <si>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</si>
  <si>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</si>
  <si>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</si>
  <si>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</si>
  <si>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</si>
  <si>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</si>
  <si>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</si>
  <si>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</si>
  <si>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</si>
  <si>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</si>
  <si>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</si>
  <si>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</si>
  <si>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</si>
  <si>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</si>
  <si>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</si>
  <si>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</si>
  <si>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</si>
  <si>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</si>
  <si>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</si>
  <si>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</si>
  <si>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</si>
  <si>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</si>
  <si>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</si>
  <si>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</si>
  <si>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</si>
  <si>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</si>
  <si>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</si>
  <si>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</si>
  <si>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</si>
  <si>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</si>
  <si>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</si>
  <si>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</si>
  <si>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</si>
  <si>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</si>
  <si>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</si>
  <si>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</si>
  <si>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</si>
  <si>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</si>
  <si>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</si>
  <si>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</si>
  <si>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</si>
  <si>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</si>
  <si>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</si>
  <si>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</si>
  <si>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</si>
  <si>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</si>
  <si>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</si>
  <si>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</si>
  <si>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</si>
  <si>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</si>
  <si>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</si>
  <si>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</si>
  <si>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</si>
  <si>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</si>
  <si>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</si>
  <si>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</si>
  <si>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</si>
  <si>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</si>
  <si>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</si>
  <si>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</si>
  <si>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</si>
  <si>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</si>
  <si>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</si>
  <si>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</si>
  <si>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</si>
  <si>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</si>
  <si>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</si>
  <si>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</si>
  <si>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</si>
  <si>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</si>
  <si>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</si>
  <si>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</si>
  <si>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</si>
  <si>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</si>
  <si>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</si>
  <si>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</si>
  <si>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</si>
  <si>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</si>
  <si>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</si>
  <si>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</si>
  <si>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</si>
  <si>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</si>
  <si>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</si>
  <si>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</si>
  <si>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</si>
  <si>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</si>
  <si>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</si>
  <si>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</si>
  <si>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</si>
  <si>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</si>
  <si>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</si>
  <si>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</si>
  <si>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</si>
  <si>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</si>
  <si>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</si>
  <si>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</si>
  <si>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</si>
  <si>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</si>
  <si>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</si>
  <si>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</si>
  <si>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</si>
  <si>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</si>
  <si>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</si>
  <si>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</si>
  <si>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</si>
  <si>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</si>
  <si>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</si>
  <si>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</si>
  <si>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</si>
  <si>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</si>
  <si>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</si>
  <si>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</si>
  <si>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</si>
  <si>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</si>
  <si>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</si>
  <si>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</si>
  <si>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</si>
  <si>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</si>
  <si>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</si>
  <si>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</si>
  <si>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</si>
  <si>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</si>
  <si>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</si>
  <si>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</si>
  <si>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</si>
  <si>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</si>
  <si>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</si>
  <si>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</si>
  <si>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</si>
  <si>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</si>
  <si>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</si>
  <si>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</si>
  <si>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</si>
  <si>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</si>
  <si>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</si>
  <si>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</si>
  <si>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</si>
  <si>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</si>
  <si>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</si>
  <si>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</si>
  <si>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</si>
  <si>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</si>
  <si>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</si>
  <si>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</si>
  <si>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</si>
  <si>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</si>
  <si>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</si>
  <si>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</si>
  <si>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</si>
  <si>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</si>
  <si>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</si>
  <si>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</si>
  <si>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</si>
  <si>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</si>
  <si>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</si>
  <si>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</si>
  <si>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</si>
  <si>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</si>
  <si>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</si>
  <si>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</si>
  <si>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</si>
  <si>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</si>
  <si>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</si>
  <si>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</si>
  <si>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</si>
  <si>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</si>
  <si>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</si>
  <si>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</si>
  <si>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</si>
  <si>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</si>
  <si>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</si>
  <si>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</si>
  <si>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</si>
  <si>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</si>
  <si>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</si>
  <si>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</si>
  <si>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</si>
  <si>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</si>
  <si>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</si>
  <si>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</si>
  <si>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</si>
  <si>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</si>
  <si>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</si>
  <si>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</si>
  <si>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</si>
  <si>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</si>
  <si>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</si>
  <si>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</si>
  <si>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</si>
  <si>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</si>
  <si>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</si>
  <si>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</si>
  <si>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</si>
  <si>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</si>
  <si>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</si>
  <si>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</si>
  <si>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</si>
  <si>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</si>
  <si>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</si>
  <si>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</si>
  <si>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</si>
  <si>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</si>
  <si>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</si>
  <si>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</si>
  <si>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</si>
  <si>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</si>
  <si>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</si>
  <si>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</si>
  <si>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</si>
  <si>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</si>
  <si>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</si>
  <si>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</si>
  <si>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</si>
  <si>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</si>
  <si>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</si>
  <si>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</si>
  <si>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</si>
  <si>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</si>
  <si>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</si>
  <si>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</si>
  <si>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</si>
  <si>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</si>
  <si>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</si>
  <si>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</si>
  <si>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</si>
  <si>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</si>
  <si>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</si>
  <si>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</si>
  <si>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</si>
  <si>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</si>
  <si>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</si>
  <si>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</si>
  <si>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</si>
  <si>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</si>
  <si>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</si>
  <si>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</si>
  <si>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</si>
  <si>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</si>
  <si>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</si>
  <si>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</si>
  <si>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</si>
  <si>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</si>
  <si>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</si>
  <si>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</si>
  <si>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</si>
  <si>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</si>
  <si>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</si>
  <si>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</si>
  <si>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</si>
  <si>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</si>
  <si>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</si>
  <si>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</si>
  <si>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</si>
  <si>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</si>
  <si>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</si>
  <si>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</si>
  <si>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</si>
  <si>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</si>
  <si>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</si>
  <si>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</si>
  <si>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</si>
  <si>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</si>
  <si>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</si>
  <si>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</si>
  <si>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</si>
  <si>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</si>
  <si>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</si>
  <si>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</si>
  <si>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</si>
  <si>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</si>
  <si>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</si>
  <si>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</si>
  <si>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</si>
  <si>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</si>
  <si>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</si>
  <si>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</si>
  <si>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</si>
  <si>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</si>
  <si>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</si>
  <si>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</si>
  <si>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</si>
  <si>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</si>
  <si>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</si>
  <si>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</si>
  <si>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</si>
  <si>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</si>
  <si>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</si>
  <si>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</si>
  <si>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</si>
  <si>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</si>
  <si>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</si>
  <si>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</si>
  <si>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</si>
  <si>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</si>
  <si>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</si>
  <si>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</si>
  <si>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</si>
  <si>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</si>
  <si>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</si>
  <si>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</si>
  <si>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</si>
  <si>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</si>
  <si>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</si>
  <si>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</si>
  <si>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</si>
  <si>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</si>
  <si>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</si>
  <si>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</si>
  <si>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</si>
  <si>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</si>
  <si>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</si>
  <si>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</si>
  <si>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</si>
  <si>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</si>
  <si>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</si>
  <si>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</si>
  <si>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</si>
  <si>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</si>
  <si>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</si>
  <si>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</si>
  <si>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</si>
  <si>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</si>
  <si>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</si>
  <si>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</si>
  <si>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</si>
  <si>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</si>
  <si>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</si>
  <si>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</si>
  <si>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</si>
  <si>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</si>
  <si>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</si>
  <si>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</si>
  <si>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</si>
  <si>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</si>
  <si>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</si>
  <si>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</si>
  <si>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</si>
  <si>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</si>
  <si>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</si>
  <si>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</si>
  <si>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</si>
  <si>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</si>
  <si>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</si>
  <si>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</si>
  <si>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</si>
  <si>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</si>
  <si>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</si>
  <si>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</si>
  <si>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</si>
  <si>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</si>
  <si>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</si>
  <si>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</si>
  <si>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</si>
  <si>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</si>
  <si>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</si>
  <si>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</si>
  <si>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</si>
  <si>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</si>
  <si>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</si>
  <si>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</si>
  <si>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</si>
  <si>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</si>
  <si>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</si>
  <si>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</si>
  <si>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</si>
  <si>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</si>
  <si>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</si>
  <si>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</si>
  <si>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</si>
  <si>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</si>
  <si>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</si>
  <si>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</si>
  <si>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</si>
  <si>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</si>
  <si>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</si>
  <si>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</si>
  <si>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</si>
  <si>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</si>
  <si>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</si>
  <si>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</si>
  <si>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</si>
  <si>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</si>
  <si>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</si>
  <si>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</si>
  <si>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</si>
  <si>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</si>
  <si>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</si>
  <si>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</si>
  <si>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</si>
  <si>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</si>
  <si>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</si>
  <si>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</si>
  <si>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</si>
  <si>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</si>
  <si>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</si>
  <si>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</si>
  <si>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</si>
  <si>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</si>
  <si>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</si>
  <si>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</si>
  <si>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</si>
  <si>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</si>
  <si>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</si>
  <si>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</si>
  <si>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</si>
  <si>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</si>
  <si>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</si>
  <si>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</si>
  <si>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</si>
  <si>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</si>
  <si>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</si>
  <si>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</si>
  <si>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</si>
  <si>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</si>
  <si>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</si>
  <si>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</si>
  <si>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</si>
  <si>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</si>
  <si>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</si>
  <si>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</si>
  <si>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</si>
  <si>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</si>
  <si>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</si>
  <si>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</si>
  <si>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</si>
  <si>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</si>
  <si>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</si>
  <si>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</si>
  <si>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</si>
  <si>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</si>
  <si>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</si>
  <si>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</si>
  <si>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</si>
  <si>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</si>
  <si>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</si>
  <si>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</si>
  <si>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</si>
  <si>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</si>
  <si>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</si>
  <si>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</si>
  <si>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</si>
  <si>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</si>
  <si>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</si>
  <si>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</si>
  <si>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</si>
  <si>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</si>
  <si>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</si>
  <si>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</si>
  <si>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</si>
  <si>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</si>
  <si>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</si>
  <si>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</si>
  <si>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</si>
  <si>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</si>
  <si>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</si>
  <si>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</si>
  <si>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</si>
  <si>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</si>
  <si>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</si>
  <si>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</si>
  <si>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</si>
  <si>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</si>
  <si>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</si>
  <si>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</si>
  <si>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</si>
  <si>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</si>
  <si>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</si>
  <si>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</si>
  <si>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</si>
  <si>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</si>
  <si>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</si>
  <si>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</si>
  <si>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</si>
  <si>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</si>
  <si>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</si>
  <si>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</si>
  <si>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</si>
  <si>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</si>
  <si>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</si>
  <si>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</si>
  <si>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</si>
  <si>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</si>
  <si>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</si>
  <si>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</si>
  <si>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</si>
  <si>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</si>
  <si>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</si>
  <si>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</si>
  <si>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</si>
  <si>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</si>
  <si>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</si>
  <si>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</si>
  <si>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</si>
  <si>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</si>
  <si>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</si>
  <si>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</si>
  <si>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</si>
  <si>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</si>
  <si>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</si>
  <si>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</si>
  <si>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</si>
  <si>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</si>
  <si>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</si>
  <si>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</si>
  <si>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</si>
  <si>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</si>
  <si>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</si>
  <si>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</si>
  <si>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</si>
  <si>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</si>
  <si>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</si>
  <si>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</si>
  <si>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</si>
  <si>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</si>
  <si>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</si>
  <si>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</si>
  <si>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</si>
  <si>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</si>
  <si>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</si>
  <si>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</si>
  <si>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</si>
  <si>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</si>
  <si>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</si>
  <si>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</si>
  <si>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</si>
  <si>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</si>
  <si>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</si>
  <si>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</si>
  <si>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</si>
  <si>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</si>
  <si>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</si>
  <si>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</si>
  <si>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</si>
  <si>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</si>
  <si>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</si>
  <si>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</si>
  <si>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</si>
  <si>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</si>
  <si>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</si>
  <si>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</si>
  <si>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</si>
  <si>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</si>
  <si>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</si>
  <si>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</si>
  <si>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</si>
  <si>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</si>
  <si>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</si>
  <si>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</si>
  <si>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</si>
  <si>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</si>
  <si>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</si>
  <si>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</si>
  <si>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</si>
  <si>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</si>
  <si>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</si>
  <si>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</si>
  <si>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</si>
  <si>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</si>
  <si>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</si>
  <si>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</si>
  <si>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</si>
  <si>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</si>
  <si>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</si>
  <si>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</si>
  <si>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</si>
  <si>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</si>
  <si>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</si>
  <si>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</si>
  <si>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</si>
  <si>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</si>
  <si>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</si>
  <si>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</si>
  <si>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</si>
  <si>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</si>
  <si>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</si>
  <si>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</si>
  <si>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</si>
  <si>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</si>
  <si>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</si>
  <si>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</si>
  <si>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</si>
  <si>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</si>
  <si>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</si>
  <si>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</si>
  <si>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</si>
  <si>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</si>
  <si>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</si>
  <si>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</si>
  <si>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</si>
  <si>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</si>
  <si>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</si>
  <si>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</si>
  <si>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</si>
  <si>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</si>
  <si>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</si>
  <si>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</si>
  <si>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</si>
  <si>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</si>
  <si>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</si>
  <si>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</si>
  <si>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</si>
  <si>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</si>
  <si>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</si>
  <si>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</si>
  <si>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</si>
  <si>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</si>
  <si>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</si>
  <si>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</si>
  <si>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</si>
  <si>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</si>
  <si>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</si>
  <si>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</si>
  <si>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</si>
  <si>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</si>
  <si>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</si>
  <si>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</si>
  <si>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</si>
  <si>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</si>
  <si>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</si>
  <si>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</si>
  <si>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</si>
  <si>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</si>
  <si>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</si>
  <si>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</si>
  <si>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</si>
  <si>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</si>
  <si>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</si>
  <si>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</si>
  <si>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</si>
  <si>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</si>
  <si>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</si>
  <si>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</si>
  <si>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</si>
  <si>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</si>
  <si>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</si>
  <si>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</si>
  <si>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</si>
  <si>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</si>
  <si>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</si>
  <si>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</si>
  <si>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</si>
  <si>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</si>
  <si>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</si>
  <si>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</si>
  <si>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</si>
  <si>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</si>
  <si>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</si>
  <si>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</si>
  <si>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</si>
  <si>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</si>
  <si>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</si>
  <si>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</si>
  <si>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</si>
  <si>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</si>
  <si>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</si>
  <si>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</si>
  <si>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</si>
  <si>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</si>
  <si>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</si>
  <si>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</si>
  <si>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</si>
  <si>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</si>
  <si>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</si>
  <si>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</si>
  <si>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</si>
  <si>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</si>
  <si>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</si>
  <si>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</si>
  <si>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</si>
  <si>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</si>
  <si>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</si>
  <si>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</si>
  <si>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</si>
  <si>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</si>
  <si>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</si>
  <si>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</si>
  <si>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</si>
  <si>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</si>
  <si>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</si>
  <si>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</si>
  <si>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</si>
  <si>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</si>
  <si>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</si>
  <si>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</si>
  <si>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</si>
  <si>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</si>
  <si>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</si>
  <si>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</si>
  <si>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</si>
  <si>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</si>
  <si>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</si>
  <si>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</si>
  <si>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</si>
  <si>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</si>
  <si>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</si>
  <si>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</si>
  <si>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</si>
  <si>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</si>
  <si>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</si>
  <si>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</si>
  <si>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</si>
  <si>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</si>
  <si>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</si>
  <si>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</si>
  <si>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</si>
  <si>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</si>
  <si>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</si>
  <si>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</si>
  <si>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</si>
  <si>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</si>
  <si>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</si>
  <si>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</si>
  <si>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</si>
  <si>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</si>
  <si>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</si>
  <si>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</si>
  <si>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</si>
  <si>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</si>
  <si>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</si>
  <si>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</si>
  <si>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</si>
  <si>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</si>
  <si>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</si>
  <si>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</si>
  <si>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</si>
  <si>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</si>
  <si>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</si>
  <si>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</si>
  <si>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</si>
  <si>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</si>
  <si>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</si>
  <si>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</si>
  <si>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</si>
  <si>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</si>
  <si>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</si>
  <si>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</si>
  <si>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</si>
  <si>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</si>
  <si>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</si>
  <si>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</si>
  <si>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</si>
  <si>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</si>
  <si>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</si>
  <si>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</si>
  <si>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</si>
  <si>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</si>
  <si>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</si>
  <si>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</si>
  <si>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</si>
  <si>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</si>
  <si>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</si>
  <si>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</si>
  <si>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</si>
  <si>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</si>
  <si>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</si>
  <si>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</si>
  <si>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</si>
  <si>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</si>
  <si>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</si>
  <si>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</si>
  <si>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</si>
  <si>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</si>
  <si>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</si>
  <si>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</si>
  <si>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</si>
  <si>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</si>
  <si>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</si>
  <si>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</si>
  <si>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</si>
  <si>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</si>
  <si>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</si>
  <si>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</si>
  <si>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</si>
  <si>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</si>
  <si>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</si>
  <si>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</si>
  <si>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</si>
  <si>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</si>
  <si>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</si>
  <si>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</si>
  <si>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</si>
  <si>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</si>
  <si>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</si>
  <si>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</si>
  <si>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</si>
  <si>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</si>
  <si>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</si>
  <si>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</si>
  <si>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</si>
  <si>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</si>
  <si>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</si>
  <si>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</si>
  <si>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</si>
  <si>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</si>
  <si>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</si>
  <si>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</si>
  <si>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</si>
  <si>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</si>
  <si>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</si>
  <si>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</si>
  <si>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</si>
  <si>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</si>
  <si>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</si>
  <si>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</si>
  <si>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</si>
  <si>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</si>
  <si>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</si>
  <si>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</si>
  <si>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</si>
  <si>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</si>
  <si>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</si>
  <si>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</si>
  <si>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</si>
  <si>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</si>
  <si>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</si>
  <si>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</si>
  <si>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</si>
  <si>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</si>
  <si>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</si>
  <si>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</si>
  <si>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</si>
  <si>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</si>
  <si>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</si>
  <si>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</si>
  <si>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</si>
  <si>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</si>
  <si>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</si>
  <si>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</si>
  <si>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</si>
  <si>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</si>
  <si>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</si>
  <si>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</si>
  <si>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</si>
  <si>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</si>
  <si>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</si>
  <si>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</si>
  <si>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</si>
  <si>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</si>
  <si>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</si>
  <si>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</si>
  <si>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</si>
  <si>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</si>
  <si>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</si>
  <si>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</si>
  <si>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</si>
  <si>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</si>
  <si>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</si>
  <si>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</si>
  <si>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</si>
  <si>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</si>
  <si>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</si>
  <si>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</si>
  <si>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</si>
  <si>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</si>
  <si>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</si>
  <si>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</si>
  <si>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</si>
  <si>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</si>
  <si>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</si>
  <si>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</si>
  <si>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</si>
  <si>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</si>
  <si>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</si>
  <si>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</si>
  <si>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</si>
  <si>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</si>
  <si>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</si>
  <si>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</si>
  <si>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</si>
  <si>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</si>
  <si>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</si>
  <si>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</si>
  <si>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</si>
  <si>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</si>
  <si>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</si>
  <si>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</si>
  <si>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</si>
  <si>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</si>
  <si>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</si>
  <si>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</si>
  <si>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</si>
  <si>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</si>
  <si>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</si>
  <si>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</si>
  <si>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</si>
  <si>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</si>
  <si>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</si>
  <si>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</si>
  <si>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</si>
  <si>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</si>
  <si>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</si>
  <si>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</si>
  <si>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</si>
  <si>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</si>
  <si>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</si>
  <si>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</si>
  <si>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</si>
  <si>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</si>
  <si>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</si>
  <si>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</si>
  <si>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</si>
  <si>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</si>
  <si>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</si>
  <si>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</si>
  <si>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</si>
  <si>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</si>
  <si>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</si>
  <si>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</si>
  <si>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</si>
  <si>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</si>
  <si>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</si>
  <si>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</si>
  <si>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</si>
  <si>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</si>
  <si>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</si>
  <si>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</si>
  <si>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</si>
  <si>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</si>
  <si>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</si>
  <si>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</si>
  <si>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</si>
  <si>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</si>
  <si>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</si>
  <si>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</si>
  <si>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</si>
  <si>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</si>
  <si>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</si>
  <si>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</si>
  <si>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</si>
  <si>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</si>
  <si>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</si>
  <si>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</si>
  <si>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</si>
  <si>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</si>
  <si>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</si>
  <si>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</si>
  <si>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</si>
  <si>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</si>
  <si>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</si>
  <si>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</si>
  <si>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</si>
  <si>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</si>
  <si>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</si>
  <si>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</si>
  <si>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</si>
  <si>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</si>
  <si>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</si>
  <si>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</si>
  <si>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</si>
  <si>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</si>
  <si>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</si>
  <si>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</si>
  <si>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</si>
  <si>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</si>
  <si>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</si>
  <si>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</si>
  <si>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</si>
  <si>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</si>
  <si>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</si>
  <si>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</si>
  <si>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</si>
  <si>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</si>
  <si>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</si>
  <si>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</si>
  <si>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</si>
  <si>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</si>
  <si>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</si>
  <si>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</si>
  <si>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</si>
  <si>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</si>
  <si>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</si>
  <si>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</si>
  <si>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</si>
  <si>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</si>
  <si>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</si>
  <si>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</si>
  <si>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</si>
  <si>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</si>
  <si>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</si>
  <si>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</si>
  <si>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</si>
  <si>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</si>
  <si>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</si>
  <si>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</si>
  <si>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</si>
  <si>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</si>
  <si>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</si>
  <si>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</si>
  <si>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</si>
  <si>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</si>
  <si>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</si>
  <si>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</si>
  <si>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</si>
  <si>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</si>
  <si>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</si>
  <si>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</si>
  <si>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</si>
  <si>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</si>
  <si>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</si>
  <si>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</si>
  <si>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</si>
  <si>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</si>
  <si>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</si>
  <si>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</si>
  <si>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</si>
  <si>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</si>
  <si>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</si>
  <si>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</si>
  <si>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</si>
  <si>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</si>
  <si>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</si>
  <si>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</si>
  <si>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</si>
  <si>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</si>
  <si>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</si>
  <si>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</si>
  <si>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</si>
  <si>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</si>
  <si>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</si>
  <si>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</si>
  <si>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</si>
  <si>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</si>
  <si>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</si>
  <si>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</si>
  <si>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</si>
  <si>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</si>
  <si>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</si>
  <si>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</si>
  <si>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</si>
  <si>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</si>
  <si>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</si>
  <si>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</si>
  <si>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</si>
  <si>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</si>
  <si>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</si>
  <si>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</si>
  <si>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</si>
  <si>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</si>
  <si>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</si>
  <si>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</si>
  <si>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</si>
  <si>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</si>
  <si>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</si>
  <si>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</si>
  <si>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</si>
  <si>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</si>
  <si>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</si>
  <si>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</si>
  <si>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</si>
  <si>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</si>
  <si>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</si>
  <si>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</si>
  <si>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</si>
  <si>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</si>
  <si>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</si>
  <si>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</si>
  <si>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</si>
  <si>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</si>
  <si>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</si>
  <si>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</si>
  <si>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</si>
  <si>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</si>
  <si>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</si>
  <si>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</si>
  <si>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</si>
  <si>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</si>
  <si>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</si>
  <si>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</si>
  <si>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</si>
  <si>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</si>
  <si>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</si>
  <si>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</si>
  <si>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</si>
  <si>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</si>
  <si>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</si>
  <si>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</si>
  <si>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</si>
  <si>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</si>
  <si>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</si>
  <si>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</si>
  <si>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</si>
  <si>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</si>
  <si>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</si>
  <si>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</si>
  <si>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</si>
  <si>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</si>
  <si>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</si>
  <si>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</si>
  <si>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</si>
  <si>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</si>
  <si>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</si>
  <si>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</si>
  <si>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</si>
  <si>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</si>
  <si>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</si>
  <si>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</si>
  <si>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</si>
  <si>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</si>
  <si>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</si>
  <si>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</si>
  <si>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</si>
  <si>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</si>
  <si>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</si>
  <si>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</si>
  <si>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</si>
  <si>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</si>
  <si>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</si>
  <si>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</si>
  <si>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</si>
  <si>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</si>
  <si>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</si>
  <si>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</si>
  <si>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</si>
  <si>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</si>
  <si>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</si>
  <si>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</si>
  <si>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</si>
  <si>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</si>
  <si>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</si>
  <si>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</si>
  <si>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</si>
  <si>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</si>
  <si>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</si>
  <si>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</si>
  <si>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</si>
  <si>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</si>
  <si>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</si>
  <si>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</si>
  <si>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</si>
  <si>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</si>
  <si>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</si>
  <si>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</si>
  <si>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</si>
  <si>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</si>
  <si>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</si>
  <si>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</si>
  <si>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</si>
  <si>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</si>
  <si>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</si>
  <si>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</si>
  <si>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</si>
  <si>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</si>
  <si>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</si>
  <si>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</si>
  <si>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</si>
  <si>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</si>
  <si>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</si>
  <si>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</si>
  <si>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</si>
  <si>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</si>
  <si>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</si>
  <si>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</si>
  <si>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</si>
  <si>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</si>
  <si>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</si>
  <si>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</si>
  <si>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</si>
  <si>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</si>
  <si>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</si>
  <si>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</si>
  <si>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</si>
  <si>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</si>
  <si>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</si>
  <si>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</si>
  <si>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</si>
  <si>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</si>
  <si>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</si>
  <si>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</si>
  <si>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</si>
  <si>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</si>
  <si>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</si>
  <si>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</si>
  <si>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</si>
  <si>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</si>
  <si>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</si>
  <si>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</si>
  <si>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</si>
  <si>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</si>
  <si>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</si>
  <si>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</si>
  <si>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</si>
  <si>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</si>
  <si>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</si>
  <si>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</si>
  <si>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</si>
  <si>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</si>
  <si>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</si>
  <si>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</si>
  <si>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</si>
  <si>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</si>
  <si>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</si>
  <si>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</si>
  <si>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</si>
  <si>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</si>
  <si>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</si>
  <si>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</si>
  <si>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</si>
  <si>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</si>
  <si>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</si>
  <si>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</si>
  <si>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</si>
  <si>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</si>
  <si>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</si>
  <si>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</si>
  <si>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</si>
  <si>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</si>
  <si>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</si>
  <si>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</si>
  <si>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</si>
  <si>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</si>
  <si>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</si>
  <si>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</si>
  <si>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</si>
  <si>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</si>
  <si>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</si>
  <si>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</si>
  <si>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</si>
  <si>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</si>
  <si>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</si>
  <si>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</si>
  <si>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</si>
  <si>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</si>
  <si>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</si>
  <si>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</si>
  <si>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</si>
  <si>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</si>
  <si>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</si>
  <si>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</si>
  <si>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</si>
  <si>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</si>
  <si>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</si>
  <si>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</si>
  <si>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</si>
  <si>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</si>
  <si>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</si>
  <si>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</si>
  <si>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</si>
  <si>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</si>
  <si>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</si>
  <si>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</si>
  <si>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</si>
  <si>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</si>
  <si>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</si>
  <si>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</si>
  <si>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</si>
  <si>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</si>
  <si>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</si>
  <si>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</si>
  <si>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</si>
  <si>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</si>
  <si>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</si>
  <si>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</si>
  <si>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</si>
  <si>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</si>
  <si>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</si>
  <si>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</si>
  <si>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</si>
  <si>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</si>
  <si>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</si>
  <si>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</si>
  <si>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</si>
  <si>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</si>
  <si>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</si>
  <si>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</si>
  <si>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</si>
  <si>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</si>
  <si>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</si>
  <si>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</si>
  <si>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</si>
  <si>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</si>
  <si>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</si>
  <si>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</si>
  <si>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</si>
  <si>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</si>
  <si>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</si>
  <si>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</si>
  <si>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</si>
  <si>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</si>
  <si>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</si>
  <si>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</si>
  <si>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</si>
  <si>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</si>
  <si>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</si>
  <si>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</si>
  <si>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</si>
  <si>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</si>
  <si>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</si>
  <si>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</si>
  <si>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</si>
  <si>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</si>
  <si>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</si>
  <si>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</si>
  <si>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</si>
  <si>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</si>
  <si>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</si>
  <si>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</si>
  <si>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</si>
  <si>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</si>
  <si>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</si>
  <si>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</si>
  <si>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</si>
  <si>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</si>
  <si>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</si>
  <si>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</si>
  <si>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</si>
  <si>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</si>
  <si>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</si>
  <si>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</si>
  <si>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</si>
  <si>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</si>
  <si>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</si>
  <si>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</si>
  <si>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</si>
  <si>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</si>
  <si>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</si>
  <si>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</si>
  <si>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</si>
  <si>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</si>
  <si>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</si>
  <si>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</si>
  <si>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</si>
  <si>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</si>
  <si>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</si>
  <si>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</si>
  <si>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</si>
  <si>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</si>
  <si>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</si>
  <si>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</si>
  <si>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</si>
  <si>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</si>
  <si>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</si>
  <si>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</si>
  <si>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</si>
  <si>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</si>
  <si>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</si>
  <si>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</si>
  <si>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</si>
  <si>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</si>
  <si>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</si>
  <si>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</si>
  <si>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</si>
  <si>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</si>
  <si>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</si>
  <si>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</si>
  <si>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</si>
  <si>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</si>
  <si>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</si>
  <si>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</si>
  <si>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</si>
  <si>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</si>
  <si>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</si>
  <si>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</si>
  <si>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</si>
  <si>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</si>
  <si>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</si>
  <si>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</si>
  <si>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</si>
  <si>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</si>
  <si>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</si>
  <si>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</si>
  <si>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</si>
  <si>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</si>
  <si>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</si>
  <si>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</si>
  <si>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</si>
  <si>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</si>
  <si>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</si>
  <si>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</si>
  <si>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</si>
  <si>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</si>
  <si>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</si>
  <si>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</si>
  <si>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</si>
  <si>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</si>
  <si>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</si>
  <si>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</si>
  <si>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</si>
  <si>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</si>
  <si>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</si>
  <si>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</si>
  <si>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</si>
  <si>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</si>
  <si>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</si>
  <si>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</si>
  <si>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</si>
  <si>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</si>
  <si>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</si>
  <si>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</si>
  <si>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</si>
  <si>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</si>
  <si>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</si>
  <si>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</si>
  <si>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</si>
  <si>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</si>
  <si>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</si>
  <si>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</si>
  <si>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</si>
  <si>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</si>
  <si>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</si>
  <si>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</si>
  <si>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</si>
  <si>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</si>
  <si>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</si>
  <si>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</si>
  <si>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</si>
  <si>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</si>
  <si>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</si>
  <si>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</si>
  <si>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</si>
  <si>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</si>
  <si>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</si>
  <si>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</si>
  <si>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</si>
  <si>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</si>
  <si>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</si>
  <si>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</si>
  <si>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</si>
  <si>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</si>
  <si>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</si>
  <si>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</si>
  <si>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</si>
  <si>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</si>
  <si>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</si>
  <si>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</si>
  <si>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</si>
  <si>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</si>
  <si>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</si>
  <si>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</si>
  <si>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</si>
  <si>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</si>
  <si>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</si>
  <si>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</si>
  <si>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</si>
  <si>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</si>
  <si>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</si>
  <si>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</si>
  <si>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</si>
  <si>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</si>
  <si>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</si>
  <si>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</si>
  <si>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</si>
  <si>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</si>
  <si>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</si>
  <si>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</si>
  <si>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</si>
  <si>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</si>
  <si>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</si>
  <si>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</si>
  <si>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</si>
  <si>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</si>
  <si>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</si>
  <si>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</si>
  <si>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</si>
  <si>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</si>
  <si>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</si>
  <si>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</si>
  <si>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</si>
  <si>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</si>
  <si>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</si>
  <si>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</si>
  <si>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</si>
  <si>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</si>
  <si>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</si>
  <si>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</si>
  <si>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</si>
  <si>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</si>
  <si>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</si>
  <si>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</si>
  <si>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</si>
  <si>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</si>
  <si>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</si>
  <si>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</si>
  <si>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</si>
  <si>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</si>
  <si>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</si>
  <si>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</si>
  <si>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</si>
  <si>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</si>
  <si>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</si>
  <si>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</si>
  <si>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</si>
  <si>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</si>
  <si>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</si>
  <si>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</si>
  <si>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</si>
  <si>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</si>
  <si>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</si>
  <si>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</si>
  <si>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</si>
  <si>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</si>
  <si>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</si>
  <si>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</si>
  <si>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</si>
  <si>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</si>
  <si>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</si>
  <si>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</si>
  <si>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</si>
  <si>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</si>
  <si>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</si>
  <si>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</si>
  <si>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</si>
  <si>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</si>
  <si>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</si>
  <si>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</si>
  <si>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</si>
  <si>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</si>
  <si>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</si>
  <si>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</si>
  <si>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</si>
  <si>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</si>
  <si>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</si>
  <si>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</si>
  <si>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</si>
  <si>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</si>
  <si>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</si>
  <si>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</si>
  <si>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</si>
  <si>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</si>
  <si>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</si>
  <si>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</si>
  <si>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</si>
  <si>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</si>
  <si>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</si>
  <si>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</si>
  <si>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</si>
  <si>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</si>
  <si>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</si>
  <si>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</si>
  <si>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</si>
  <si>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</si>
  <si>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</si>
  <si>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</si>
  <si>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</si>
  <si>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</si>
  <si>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</si>
  <si>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</si>
  <si>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</si>
  <si>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</si>
  <si>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</si>
  <si>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</si>
  <si>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</si>
  <si>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</si>
  <si>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</si>
  <si>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</si>
  <si>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</si>
  <si>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</si>
  <si>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</si>
  <si>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</si>
  <si>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</si>
  <si>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</si>
  <si>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</si>
  <si>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</si>
  <si>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</si>
  <si>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</si>
  <si>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</si>
  <si>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</si>
  <si>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</si>
  <si>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</si>
  <si>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</si>
  <si>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</si>
  <si>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</si>
  <si>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</si>
  <si>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</si>
  <si>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</si>
  <si>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</si>
  <si>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</si>
  <si>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</si>
  <si>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</si>
  <si>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</si>
  <si>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</si>
  <si>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</si>
  <si>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</si>
  <si>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</si>
  <si>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</si>
  <si>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</si>
  <si>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</si>
  <si>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</si>
  <si>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</si>
  <si>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</si>
  <si>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</si>
  <si>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</si>
  <si>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</si>
  <si>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</si>
  <si>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</si>
  <si>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</si>
  <si>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</si>
  <si>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</si>
  <si>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</si>
  <si>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</si>
  <si>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</si>
  <si>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</si>
  <si>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</si>
  <si>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</si>
  <si>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</si>
  <si>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</si>
  <si>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</si>
  <si>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</si>
  <si>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</si>
  <si>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</si>
  <si>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</si>
  <si>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</si>
  <si>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</si>
  <si>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</si>
  <si>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</si>
  <si>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</si>
  <si>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</si>
  <si>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</si>
  <si>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</si>
  <si>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</si>
  <si>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</si>
  <si>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</si>
  <si>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</si>
  <si>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</si>
  <si>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</si>
  <si>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</si>
  <si>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</si>
  <si>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</si>
  <si>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</si>
  <si>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</si>
  <si>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</si>
  <si>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</si>
  <si>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</si>
  <si>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</si>
  <si>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</si>
  <si>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</si>
  <si>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</si>
  <si>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</si>
  <si>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</si>
  <si>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</si>
  <si>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</si>
  <si>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</si>
  <si>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</si>
  <si>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</si>
  <si>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</si>
  <si>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</si>
  <si>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</si>
  <si>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</si>
  <si>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</si>
  <si>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</si>
  <si>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</si>
  <si>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</si>
  <si>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</si>
  <si>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</si>
  <si>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</si>
  <si>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</si>
  <si>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</si>
  <si>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</si>
  <si>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</si>
  <si>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</si>
  <si>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</si>
  <si>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</si>
  <si>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</si>
  <si>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</si>
  <si>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</si>
  <si>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</si>
  <si>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</si>
  <si>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</si>
  <si>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</si>
  <si>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</si>
  <si>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</si>
  <si>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</si>
  <si>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</si>
  <si>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</si>
  <si>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</si>
  <si>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</si>
  <si>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</si>
  <si>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</si>
  <si>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</si>
  <si>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</si>
  <si>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</si>
  <si>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</si>
  <si>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</si>
  <si>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</si>
  <si>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</si>
  <si>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</si>
  <si>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</si>
  <si>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</si>
  <si>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</si>
  <si>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</si>
  <si>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</si>
  <si>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</si>
  <si>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</si>
  <si>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</si>
  <si>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</si>
  <si>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</si>
  <si>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</si>
  <si>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</si>
  <si>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</si>
  <si>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</si>
  <si>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</si>
  <si>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</si>
  <si>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</si>
  <si>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</si>
  <si>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</si>
  <si>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</si>
  <si>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</si>
  <si>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</si>
  <si>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</si>
  <si>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</si>
  <si>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</si>
  <si>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</si>
  <si>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</si>
  <si>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</si>
  <si>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</si>
  <si>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</si>
  <si>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</si>
  <si>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</si>
  <si>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</si>
  <si>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</si>
  <si>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</si>
  <si>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</si>
  <si>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</si>
  <si>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</si>
  <si>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</si>
  <si>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</si>
  <si>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</si>
  <si>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</si>
  <si>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</si>
  <si>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</si>
  <si>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</si>
  <si>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</si>
  <si>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</si>
  <si>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</si>
  <si>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</si>
  <si>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</si>
  <si>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</si>
  <si>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</si>
  <si>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</si>
  <si>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</si>
  <si>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</si>
  <si>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</si>
  <si>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</si>
  <si>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</si>
  <si>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</si>
  <si>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</si>
  <si>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</si>
  <si>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</si>
  <si>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</si>
  <si>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</si>
  <si>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</si>
  <si>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</si>
  <si>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</si>
  <si>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</si>
  <si>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</si>
  <si>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</si>
  <si>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</si>
  <si>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</si>
  <si>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</si>
  <si>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</si>
  <si>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</si>
  <si>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</si>
  <si>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</si>
  <si>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</si>
  <si>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</si>
  <si>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</si>
  <si>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</si>
  <si>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</si>
  <si>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</si>
  <si>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</si>
  <si>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</si>
  <si>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</si>
  <si>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</si>
  <si>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</si>
  <si>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</si>
  <si>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</si>
  <si>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</si>
  <si>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</si>
  <si>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</si>
  <si>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</si>
  <si>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</si>
  <si>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</si>
  <si>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</si>
  <si>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</si>
  <si>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</si>
  <si>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</si>
  <si>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</si>
  <si>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</si>
  <si>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</si>
  <si>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</si>
  <si>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</si>
  <si>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</si>
  <si>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</si>
  <si>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</si>
  <si>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</si>
  <si>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</si>
  <si>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</si>
  <si>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</si>
  <si>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</si>
  <si>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</si>
  <si>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</si>
  <si>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</si>
  <si>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</si>
  <si>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</si>
  <si>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</si>
  <si>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</si>
  <si>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</si>
  <si>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</si>
  <si>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</si>
  <si>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</si>
  <si>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</si>
  <si>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</si>
  <si>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</si>
  <si>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</si>
  <si>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</si>
  <si>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</si>
  <si>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</si>
  <si>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</si>
  <si>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</si>
  <si>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</si>
  <si>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</si>
  <si>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</si>
  <si>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</si>
  <si>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</si>
  <si>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</si>
  <si>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</si>
  <si>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</si>
  <si>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</si>
  <si>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</si>
  <si>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</si>
  <si>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</si>
  <si>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</si>
  <si>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</si>
  <si>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</si>
  <si>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</si>
  <si>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</si>
  <si>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</si>
  <si>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</si>
  <si>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</si>
  <si>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</si>
  <si>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</si>
  <si>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</si>
  <si>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</si>
  <si>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</si>
  <si>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</si>
  <si>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</si>
  <si>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</si>
  <si>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</si>
  <si>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</si>
  <si>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</si>
  <si>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</si>
  <si>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</si>
  <si>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</si>
  <si>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</si>
  <si>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</si>
  <si>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</si>
  <si>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</si>
  <si>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</si>
  <si>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</si>
  <si>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</si>
  <si>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</si>
  <si>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</si>
  <si>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</si>
  <si>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</si>
  <si>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</si>
  <si>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</si>
  <si>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</si>
  <si>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</si>
  <si>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</si>
  <si>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</si>
  <si>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</si>
  <si>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</si>
  <si>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</si>
  <si>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</si>
  <si>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</si>
  <si>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</si>
  <si>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</si>
  <si>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</si>
  <si>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</si>
  <si>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</si>
  <si>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</si>
  <si>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</si>
  <si>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</si>
  <si>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</si>
  <si>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</si>
  <si>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</si>
  <si>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</si>
  <si>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</si>
  <si>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</si>
  <si>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</si>
  <si>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</si>
  <si>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</si>
  <si>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</si>
  <si>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</si>
  <si>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</si>
  <si>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</si>
  <si>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</si>
  <si>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</si>
  <si>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</si>
  <si>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</si>
  <si>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</si>
  <si>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</si>
  <si>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</si>
  <si>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</si>
  <si>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</si>
  <si>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</si>
  <si>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</si>
  <si>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</si>
  <si>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</si>
  <si>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</si>
  <si>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</si>
  <si>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</si>
  <si>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</si>
  <si>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</si>
  <si>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</si>
  <si>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</si>
  <si>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</si>
  <si>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</si>
  <si>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</si>
  <si>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</si>
  <si>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</si>
  <si>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</si>
  <si>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</si>
  <si>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</si>
  <si>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</si>
  <si>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</si>
  <si>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</si>
  <si>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</si>
  <si>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</si>
  <si>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</si>
  <si>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</si>
  <si>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</si>
  <si>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</si>
  <si>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</si>
  <si>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</si>
  <si>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</si>
  <si>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</si>
  <si>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</si>
  <si>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</si>
  <si>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</si>
  <si>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</si>
  <si>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</si>
  <si>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</si>
  <si>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</si>
  <si>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</si>
  <si>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</si>
  <si>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</si>
  <si>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</si>
  <si>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</si>
  <si>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</si>
  <si>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</si>
  <si>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</si>
  <si>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</si>
  <si>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</si>
  <si>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</si>
  <si>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</si>
  <si>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</si>
  <si>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</si>
  <si>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</si>
  <si>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</si>
  <si>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</si>
  <si>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</si>
  <si>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</si>
  <si>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</si>
  <si>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</si>
  <si>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</si>
  <si>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</si>
  <si>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</si>
  <si>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</si>
  <si>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</si>
  <si>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</si>
  <si>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</si>
  <si>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</si>
  <si>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</si>
  <si>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</si>
  <si>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</si>
  <si>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</si>
  <si>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</si>
  <si>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</si>
  <si>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</si>
  <si>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</si>
  <si>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</si>
  <si>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</si>
  <si>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</si>
  <si>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</si>
  <si>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</si>
  <si>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</si>
  <si>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</si>
  <si>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</si>
  <si>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</si>
  <si>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</si>
  <si>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</si>
  <si>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</si>
  <si>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</si>
  <si>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</si>
  <si>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</si>
  <si>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</si>
  <si>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</si>
  <si>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</si>
  <si>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</si>
  <si>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</si>
  <si>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</si>
  <si>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</si>
  <si>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</si>
  <si>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</si>
  <si>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</si>
  <si>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</si>
  <si>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</si>
  <si>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</si>
  <si>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</si>
  <si>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</si>
  <si>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</si>
  <si>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</si>
  <si>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</si>
  <si>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</si>
  <si>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</si>
  <si>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</si>
  <si>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</si>
  <si>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</si>
  <si>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</si>
  <si>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</si>
  <si>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</si>
  <si>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</si>
  <si>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</si>
  <si>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</si>
  <si>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</si>
  <si>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</si>
  <si>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</si>
  <si>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</si>
  <si>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</si>
  <si>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</si>
  <si>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</si>
  <si>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</si>
  <si>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</si>
  <si>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</si>
  <si>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</si>
  <si>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</si>
  <si>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</si>
  <si>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</si>
  <si>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</si>
  <si>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</si>
  <si>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</si>
  <si>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</si>
  <si>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</si>
  <si>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</si>
  <si>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</si>
  <si>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</si>
  <si>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</si>
  <si>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</si>
  <si>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</si>
  <si>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</si>
  <si>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</si>
  <si>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</si>
  <si>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</si>
  <si>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</si>
  <si>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</si>
  <si>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</si>
  <si>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</si>
  <si>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</si>
  <si>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</si>
  <si>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</si>
  <si>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</si>
  <si>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</si>
  <si>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</si>
  <si>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</si>
  <si>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</si>
  <si>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</si>
  <si>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</si>
  <si>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</si>
  <si>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</si>
  <si>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</si>
  <si>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</si>
  <si>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</si>
  <si>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</si>
  <si>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</si>
  <si>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</si>
  <si>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</si>
  <si>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</si>
  <si>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</si>
  <si>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</si>
  <si>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</si>
  <si>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</si>
  <si>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</si>
  <si>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</si>
  <si>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</si>
  <si>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</si>
  <si>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</si>
  <si>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</si>
  <si>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</si>
  <si>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</si>
  <si>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</si>
  <si>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</si>
  <si>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</si>
  <si>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</si>
  <si>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</si>
  <si>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</si>
  <si>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</si>
  <si>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</si>
  <si>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</si>
  <si>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</si>
  <si>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</si>
  <si>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</si>
  <si>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</si>
  <si>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</si>
  <si>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</si>
  <si>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</si>
  <si>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</si>
  <si>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</si>
  <si>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</si>
  <si>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</si>
  <si>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</si>
  <si>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</si>
  <si>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</si>
  <si>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</si>
  <si>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</si>
  <si>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</si>
  <si>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</si>
  <si>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</si>
  <si>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</si>
  <si>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</si>
  <si>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</si>
  <si>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</si>
  <si>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</si>
  <si>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</si>
  <si>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</si>
  <si>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</si>
  <si>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</si>
  <si>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</si>
  <si>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</si>
  <si>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</si>
  <si>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</si>
  <si>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</si>
  <si>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</si>
  <si>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</si>
  <si>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</si>
  <si>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</si>
  <si>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</si>
  <si>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</si>
  <si>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</si>
  <si>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</si>
  <si>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</si>
  <si>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</si>
  <si>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</si>
  <si>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</si>
  <si>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</si>
  <si>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</si>
  <si>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</si>
  <si>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</si>
  <si>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</si>
  <si>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</si>
  <si>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</si>
  <si>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</si>
  <si>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</si>
  <si>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</si>
  <si>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</si>
  <si>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</si>
  <si>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</si>
  <si>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</si>
  <si>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</si>
  <si>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</si>
  <si>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</si>
  <si>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</si>
  <si>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</si>
  <si>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</si>
  <si>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</si>
  <si>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</si>
  <si>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</si>
  <si>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</si>
  <si>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</si>
  <si>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</si>
  <si>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</si>
  <si>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</si>
  <si>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</si>
  <si>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</si>
  <si>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</si>
  <si>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</si>
  <si>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</si>
  <si>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</si>
  <si>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</si>
  <si>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</si>
  <si>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</si>
  <si>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</si>
  <si>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</si>
  <si>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</si>
  <si>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</si>
  <si>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</si>
  <si>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</si>
  <si>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</si>
  <si>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</si>
  <si>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</si>
  <si>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</si>
  <si>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</si>
  <si>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</si>
  <si>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</si>
  <si>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</si>
  <si>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</si>
  <si>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</si>
  <si>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</si>
  <si>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</si>
  <si>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</si>
  <si>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</si>
  <si>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</si>
  <si>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</si>
  <si>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</si>
  <si>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</si>
  <si>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</si>
  <si>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</si>
  <si>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</si>
  <si>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</si>
  <si>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</si>
  <si>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</si>
  <si>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</si>
  <si>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</si>
  <si>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</si>
  <si>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</si>
  <si>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</si>
  <si>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</si>
  <si>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</si>
  <si>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</si>
  <si>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</si>
  <si>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</si>
  <si>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</si>
  <si>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</si>
  <si>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</si>
  <si>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</si>
  <si>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</si>
  <si>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</si>
  <si>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</si>
  <si>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</si>
  <si>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</si>
  <si>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</si>
  <si>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</si>
  <si>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</si>
  <si>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</si>
  <si>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</si>
  <si>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</si>
  <si>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</si>
  <si>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</si>
  <si>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</si>
  <si>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</si>
  <si>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</si>
  <si>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</si>
  <si>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</si>
  <si>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</si>
  <si>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</si>
  <si>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</si>
  <si>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</si>
  <si>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</si>
  <si>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</si>
  <si>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</si>
  <si>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</si>
  <si>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</si>
  <si>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</si>
  <si>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</si>
  <si>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</si>
  <si>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</si>
  <si>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</si>
  <si>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</si>
  <si>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</si>
  <si>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</si>
  <si>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</si>
  <si>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</si>
  <si>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</si>
  <si>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</si>
  <si>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</si>
  <si>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</si>
  <si>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</si>
  <si>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</si>
  <si>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</si>
  <si>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</si>
  <si>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</si>
  <si>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</si>
  <si>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</si>
  <si>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</si>
  <si>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</si>
  <si>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</si>
  <si>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</si>
  <si>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</si>
  <si>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</si>
  <si>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</si>
  <si>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</si>
  <si>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</si>
  <si>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</si>
  <si>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</si>
  <si>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</si>
  <si>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</si>
  <si>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</si>
  <si>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</si>
  <si>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</si>
  <si>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</si>
  <si>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</si>
  <si>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</si>
  <si>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</si>
  <si>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</si>
  <si>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</si>
  <si>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</si>
  <si>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</si>
  <si>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</si>
  <si>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</si>
  <si>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</si>
  <si>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</si>
  <si>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</si>
  <si>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</si>
  <si>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</si>
  <si>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</si>
  <si>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</si>
  <si>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</si>
  <si>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</si>
  <si>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</si>
  <si>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</si>
  <si>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</si>
  <si>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</si>
  <si>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</si>
  <si>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</si>
  <si>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</si>
  <si>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</si>
  <si>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</si>
  <si>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</si>
  <si>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</si>
  <si>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</si>
  <si>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</si>
  <si>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</si>
  <si>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</si>
  <si>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</si>
  <si>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</si>
  <si>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</si>
  <si>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</si>
  <si>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</si>
  <si>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</si>
  <si>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</si>
  <si>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</si>
  <si>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</si>
  <si>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</si>
  <si>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</si>
  <si>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</si>
  <si>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</si>
  <si>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</si>
  <si>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</si>
  <si>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</si>
  <si>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</si>
  <si>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</si>
  <si>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</si>
  <si>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</si>
  <si>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</si>
  <si>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</si>
  <si>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</si>
  <si>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</si>
  <si>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</si>
  <si>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</si>
  <si>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</si>
  <si>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</si>
  <si>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</si>
  <si>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</si>
  <si>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</si>
  <si>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</si>
  <si>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</si>
  <si>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</si>
  <si>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</si>
  <si>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</si>
  <si>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</si>
  <si>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</si>
  <si>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</si>
  <si>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</si>
  <si>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</si>
  <si>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</si>
  <si>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</si>
  <si>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</si>
  <si>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</si>
  <si>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</si>
  <si>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</si>
  <si>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</si>
  <si>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</si>
  <si>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</si>
  <si>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</si>
  <si>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</si>
  <si>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</si>
  <si>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</si>
  <si>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</si>
  <si>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</si>
  <si>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</si>
  <si>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</si>
  <si>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</si>
  <si>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</si>
  <si>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</si>
  <si>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</si>
  <si>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</si>
  <si>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</si>
  <si>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</si>
  <si>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</si>
  <si>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</si>
  <si>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</si>
  <si>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</si>
  <si>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</si>
  <si>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</si>
  <si>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</si>
  <si>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</si>
  <si>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</si>
  <si>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</si>
  <si>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</si>
  <si>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</si>
  <si>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</si>
  <si>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</si>
  <si>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</si>
  <si>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</si>
  <si>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</si>
  <si>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</si>
  <si>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</si>
  <si>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</si>
  <si>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</si>
  <si>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</si>
  <si>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</si>
  <si>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</si>
  <si>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</si>
  <si>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</si>
  <si>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</si>
  <si>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</si>
  <si>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</si>
  <si>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</si>
  <si>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</si>
  <si>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</si>
  <si>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</si>
  <si>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</si>
  <si>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</si>
  <si>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</si>
  <si>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</si>
  <si>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</si>
  <si>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</si>
  <si>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</si>
  <si>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</si>
  <si>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</si>
  <si>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</si>
  <si>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</si>
  <si>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</si>
  <si>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</si>
  <si>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</si>
  <si>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</si>
  <si>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</si>
  <si>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</si>
  <si>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</si>
  <si>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</si>
  <si>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</si>
  <si>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</si>
  <si>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</si>
  <si>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</si>
  <si>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</si>
  <si>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</si>
  <si>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</si>
  <si>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</si>
  <si>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</si>
  <si>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</si>
  <si>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</si>
  <si>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</si>
  <si>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</si>
  <si>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</si>
  <si>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</si>
  <si>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</si>
  <si>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</si>
  <si>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</si>
  <si>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</si>
  <si>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</si>
  <si>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</si>
  <si>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</si>
  <si>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</si>
  <si>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</si>
  <si>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</si>
  <si>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</si>
  <si>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</si>
  <si>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</si>
  <si>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</si>
  <si>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</si>
  <si>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</si>
  <si>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</si>
  <si>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</si>
  <si>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</si>
  <si>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</si>
  <si>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</si>
  <si>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</si>
  <si>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</si>
  <si>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</si>
  <si>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</si>
  <si>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</si>
  <si>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</si>
  <si>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</si>
  <si>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</si>
  <si>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</si>
  <si>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</si>
  <si>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</si>
  <si>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</si>
  <si>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</si>
  <si>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</si>
  <si>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</si>
  <si>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</si>
  <si>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</si>
  <si>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</si>
  <si>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</si>
  <si>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</si>
  <si>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</si>
  <si>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</si>
  <si>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</si>
  <si>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</si>
  <si>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</si>
  <si>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</si>
  <si>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</si>
  <si>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</si>
  <si>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</si>
  <si>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</si>
  <si>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</si>
  <si>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</si>
  <si>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</si>
  <si>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</si>
  <si>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</si>
  <si>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</si>
  <si>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</si>
  <si>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</si>
  <si>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</si>
  <si>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</si>
  <si>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</si>
  <si>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</si>
  <si>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</si>
  <si>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</si>
  <si>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</si>
  <si>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</si>
  <si>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</si>
  <si>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</si>
  <si>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</si>
  <si>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</si>
  <si>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</si>
  <si>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</si>
  <si>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</si>
  <si>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</si>
  <si>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</si>
  <si>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</si>
  <si>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</si>
  <si>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</si>
  <si>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</si>
  <si>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</si>
  <si>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</si>
  <si>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</si>
  <si>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</si>
  <si>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</si>
  <si>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</si>
  <si>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</si>
  <si>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</si>
  <si>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</si>
  <si>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</si>
  <si>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</si>
  <si>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</si>
  <si>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</si>
  <si>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</si>
  <si>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</si>
  <si>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</si>
  <si>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</si>
  <si>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</si>
  <si>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</si>
  <si>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</si>
  <si>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</si>
  <si>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</si>
  <si>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</si>
  <si>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</si>
  <si>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</si>
  <si>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</si>
  <si>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</si>
  <si>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</si>
  <si>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</si>
  <si>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</si>
  <si>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</si>
  <si>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</si>
  <si>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</si>
  <si>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</si>
  <si>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</si>
  <si>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</si>
  <si>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</si>
  <si>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</si>
  <si>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</si>
  <si>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</si>
  <si>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</si>
  <si>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</si>
  <si>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</si>
  <si>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</si>
  <si>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</si>
  <si>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</si>
  <si>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</si>
  <si>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</si>
  <si>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</si>
  <si>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</si>
  <si>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</si>
  <si>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</si>
  <si>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</si>
  <si>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</si>
  <si>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</si>
  <si>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</si>
  <si>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</si>
  <si>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</si>
  <si>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</si>
  <si>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</si>
  <si>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</si>
  <si>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</si>
  <si>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</si>
  <si>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</si>
  <si>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</si>
  <si>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</si>
  <si>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</si>
  <si>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</si>
  <si>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</si>
  <si>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</si>
  <si>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</si>
  <si>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</si>
  <si>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</si>
  <si>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</si>
  <si>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</si>
  <si>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</si>
  <si>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</si>
  <si>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</si>
  <si>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</si>
  <si>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</si>
  <si>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</si>
  <si>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</si>
  <si>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</si>
  <si>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</si>
  <si>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</si>
  <si>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</si>
  <si>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</si>
  <si>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</si>
  <si>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</si>
  <si>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</si>
  <si>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</si>
  <si>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</si>
  <si>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</si>
  <si>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</si>
  <si>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</si>
  <si>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</si>
  <si>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</si>
  <si>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</si>
  <si>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</si>
  <si>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</si>
  <si>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</si>
  <si>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</si>
  <si>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</si>
  <si>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</si>
  <si>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</si>
  <si>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</si>
  <si>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</si>
  <si>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</si>
  <si>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</si>
  <si>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</si>
  <si>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</si>
  <si>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</si>
  <si>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</si>
  <si>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</si>
  <si>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</si>
  <si>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</si>
  <si>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</si>
  <si>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</si>
  <si>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</si>
  <si>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</si>
  <si>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</si>
  <si>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</si>
  <si>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</si>
  <si>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</si>
  <si>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</si>
  <si>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</si>
  <si>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</si>
  <si>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</si>
  <si>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</si>
  <si>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</si>
  <si>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</si>
  <si>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</si>
  <si>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</si>
  <si>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</si>
  <si>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</si>
  <si>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</si>
  <si>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</si>
  <si>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</si>
  <si>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</si>
  <si>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</si>
  <si>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</si>
  <si>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</si>
  <si>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</si>
  <si>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</si>
  <si>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</si>
  <si>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</si>
  <si>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</si>
  <si>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</si>
  <si>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</si>
  <si>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</si>
  <si>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</si>
  <si>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</si>
  <si>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</si>
  <si>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</si>
  <si>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</si>
  <si>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</si>
  <si>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</si>
  <si>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</si>
  <si>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</si>
  <si>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</si>
  <si>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</si>
  <si>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</si>
  <si>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</si>
  <si>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</si>
  <si>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</si>
  <si>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</si>
  <si>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</si>
  <si>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</si>
  <si>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</si>
  <si>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</si>
  <si>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</si>
  <si>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</si>
  <si>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</si>
  <si>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</si>
  <si>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</si>
  <si>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</si>
  <si>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</si>
  <si>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</si>
  <si>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</si>
  <si>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</si>
  <si>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</si>
  <si>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</si>
  <si>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</si>
  <si>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</si>
  <si>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</si>
  <si>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</si>
  <si>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</si>
  <si>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</si>
  <si>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</si>
  <si>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</si>
  <si>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</si>
  <si>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</si>
  <si>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</si>
  <si>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</si>
  <si>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</si>
  <si>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</si>
  <si>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</si>
  <si>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</si>
  <si>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</si>
  <si>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</si>
  <si>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</si>
  <si>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</si>
  <si>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</si>
  <si>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</si>
  <si>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</si>
  <si>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</si>
  <si>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</si>
  <si>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</si>
  <si>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</si>
  <si>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</si>
  <si>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</si>
  <si>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</si>
  <si>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</si>
  <si>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</si>
  <si>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</si>
  <si>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</si>
  <si>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</si>
  <si>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</si>
  <si>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</si>
  <si>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</si>
  <si>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</si>
  <si>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</si>
  <si>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</si>
  <si>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</si>
  <si>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</si>
  <si>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</si>
  <si>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</si>
  <si>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</si>
  <si>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</si>
  <si>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</si>
  <si>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</si>
  <si>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</si>
  <si>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</si>
  <si>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</si>
  <si>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</si>
  <si>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</si>
  <si>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</si>
  <si>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</si>
  <si>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</si>
  <si>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</si>
  <si>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</si>
  <si>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</si>
  <si>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</si>
  <si>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</si>
  <si>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</si>
  <si>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</si>
  <si>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</si>
  <si>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</si>
  <si>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</si>
  <si>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</si>
  <si>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</si>
  <si>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</si>
  <si>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</si>
  <si>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</si>
  <si>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</si>
  <si>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</si>
  <si>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</si>
  <si>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</si>
  <si>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</si>
  <si>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</si>
  <si>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</si>
  <si>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</si>
  <si>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</si>
  <si>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</si>
  <si>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</si>
  <si>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</si>
  <si>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</si>
  <si>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</si>
  <si>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</si>
  <si>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</si>
  <si>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</si>
  <si>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</si>
  <si>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</si>
  <si>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</si>
  <si>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</si>
  <si>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</si>
  <si>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</si>
  <si>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</si>
  <si>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</si>
  <si>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</si>
  <si>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</si>
  <si>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</si>
  <si>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</si>
  <si>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</si>
  <si>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</si>
  <si>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</si>
  <si>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</si>
  <si>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</si>
  <si>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</si>
  <si>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</si>
  <si>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</si>
  <si>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</si>
  <si>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</si>
  <si>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</si>
  <si>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</si>
  <si>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</si>
  <si>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</si>
  <si>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</si>
  <si>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</si>
  <si>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</si>
  <si>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</si>
  <si>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</si>
  <si>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</si>
  <si>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</si>
  <si>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</si>
  <si>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</si>
  <si>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</si>
  <si>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</si>
  <si>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</si>
  <si>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</si>
  <si>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</si>
  <si>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</si>
  <si>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</si>
  <si>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</si>
  <si>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</si>
  <si>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</si>
  <si>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</si>
  <si>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</si>
  <si>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</si>
  <si>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</si>
  <si>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</si>
  <si>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</si>
  <si>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</si>
  <si>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</si>
  <si>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</si>
  <si>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</si>
  <si>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</si>
  <si>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</si>
  <si>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</si>
  <si>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</si>
  <si>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</si>
  <si>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</si>
  <si>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</si>
  <si>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</si>
  <si>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</si>
  <si>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</si>
  <si>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</si>
  <si>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</si>
  <si>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</si>
  <si>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</si>
  <si>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</si>
  <si>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</si>
  <si>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</si>
  <si>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</si>
  <si>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</si>
  <si>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</si>
  <si>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</si>
  <si>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</si>
  <si>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</si>
  <si>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</si>
  <si>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</si>
  <si>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</si>
  <si>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</si>
  <si>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</si>
  <si>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</si>
  <si>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</si>
  <si>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</si>
  <si>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</si>
  <si>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</si>
  <si>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</si>
  <si>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</si>
  <si>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</si>
  <si>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</si>
  <si>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</si>
  <si>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</si>
  <si>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</si>
  <si>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</si>
  <si>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</si>
  <si>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</si>
  <si>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</si>
  <si>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</si>
  <si>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</si>
  <si>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</si>
  <si>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</si>
  <si>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</si>
  <si>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</si>
  <si>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</si>
  <si>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</si>
  <si>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</si>
  <si>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</si>
  <si>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</si>
  <si>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</si>
  <si>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</si>
  <si>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</si>
  <si>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</si>
  <si>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</si>
  <si>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</si>
  <si>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</si>
  <si>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</si>
  <si>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</si>
  <si>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</si>
  <si>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</si>
  <si>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</si>
  <si>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</si>
  <si>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</si>
  <si>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</si>
  <si>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</si>
  <si>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</si>
  <si>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</si>
  <si>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</si>
  <si>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</si>
  <si>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</si>
  <si>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</si>
  <si>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</si>
  <si>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</si>
  <si>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</si>
  <si>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</si>
  <si>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</si>
  <si>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</si>
  <si>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</si>
  <si>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</si>
  <si>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</si>
  <si>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</si>
  <si>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</si>
  <si>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</si>
  <si>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</si>
  <si>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</si>
  <si>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</si>
  <si>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</si>
  <si>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</si>
  <si>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</si>
  <si>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</si>
  <si>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</si>
  <si>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</si>
  <si>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</si>
  <si>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</si>
  <si>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</si>
  <si>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</si>
  <si>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</si>
  <si>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</si>
  <si>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</si>
  <si>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</si>
  <si>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</si>
  <si>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</si>
  <si>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</si>
  <si>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</si>
  <si>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</si>
  <si>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</si>
  <si>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</si>
  <si>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</si>
  <si>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</si>
  <si>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</si>
  <si>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</si>
  <si>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</si>
  <si>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</si>
  <si>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</si>
  <si>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</si>
  <si>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</si>
  <si>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</si>
  <si>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</si>
  <si>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</si>
  <si>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</si>
  <si>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</si>
  <si>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</si>
  <si>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</si>
  <si>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</si>
  <si>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</si>
  <si>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</si>
  <si>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</si>
  <si>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</si>
  <si>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</si>
  <si>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</si>
  <si>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</si>
  <si>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</si>
  <si>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</si>
  <si>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</si>
  <si>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</si>
  <si>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</si>
  <si>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</si>
  <si>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</si>
  <si>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</si>
  <si>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</si>
  <si>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</si>
  <si>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</si>
  <si>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</si>
  <si>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</si>
  <si>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</si>
  <si>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</si>
  <si>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</si>
  <si>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</si>
  <si>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</si>
  <si>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</si>
  <si>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</si>
  <si>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</si>
  <si>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</si>
  <si>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</si>
  <si>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</si>
  <si>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</si>
  <si>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</si>
  <si>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</si>
  <si>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</si>
  <si>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</si>
  <si>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</si>
  <si>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</si>
  <si>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</si>
  <si>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</si>
  <si>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</si>
  <si>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</si>
  <si>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</si>
  <si>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</si>
  <si>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</si>
  <si>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</si>
  <si>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</si>
  <si>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</si>
  <si>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</si>
  <si>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</si>
  <si>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</si>
  <si>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</si>
  <si>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</si>
  <si>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</si>
  <si>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</si>
  <si>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</si>
  <si>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</si>
  <si>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</si>
  <si>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</si>
  <si>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</si>
  <si>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</si>
  <si>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</si>
  <si>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</si>
  <si>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</si>
  <si>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</si>
  <si>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</si>
  <si>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</si>
  <si>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</si>
  <si>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</si>
  <si>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</si>
  <si>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</si>
  <si>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</si>
  <si>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</si>
  <si>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</si>
  <si>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</si>
  <si>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</si>
  <si>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</si>
  <si>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</si>
  <si>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</si>
  <si>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</si>
  <si>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</si>
  <si>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</si>
  <si>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</si>
  <si>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</si>
  <si>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</si>
  <si>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</si>
  <si>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</si>
  <si>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</si>
  <si>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</si>
  <si>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</si>
  <si>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</si>
  <si>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</si>
  <si>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</si>
  <si>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</si>
  <si>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</si>
  <si>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</si>
  <si>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</si>
  <si>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</si>
  <si>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</si>
  <si>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</si>
  <si>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</si>
  <si>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</si>
  <si>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</si>
  <si>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</si>
  <si>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</si>
  <si>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</si>
  <si>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</si>
  <si>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</si>
  <si>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</si>
  <si>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</si>
  <si>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</si>
  <si>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</si>
  <si>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</si>
  <si>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</si>
  <si>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</si>
  <si>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</si>
  <si>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</si>
  <si>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</si>
  <si>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</si>
  <si>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</si>
  <si>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</si>
  <si>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</si>
  <si>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</si>
  <si>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</si>
  <si>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</si>
  <si>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</si>
  <si>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</si>
  <si>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</si>
  <si>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</si>
  <si>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</si>
  <si>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</si>
  <si>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</si>
  <si>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</si>
  <si>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</si>
  <si>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</si>
  <si>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</si>
  <si>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</si>
  <si>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</si>
  <si>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</si>
  <si>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</si>
  <si>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</si>
  <si>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</si>
  <si>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</si>
  <si>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</si>
  <si>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</si>
  <si>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</si>
  <si>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</si>
  <si>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</si>
  <si>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</si>
  <si>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</si>
  <si>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</si>
  <si>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</si>
  <si>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</si>
  <si>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</si>
  <si>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</si>
  <si>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</si>
  <si>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</si>
  <si>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</si>
  <si>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</si>
  <si>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</si>
  <si>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</si>
  <si>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</si>
  <si>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</si>
  <si>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</si>
  <si>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</si>
  <si>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</si>
  <si>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</si>
  <si>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</si>
  <si>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</si>
  <si>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</si>
  <si>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</si>
  <si>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</si>
  <si>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</si>
  <si>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</si>
  <si>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</si>
  <si>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</si>
  <si>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</si>
  <si>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</si>
  <si>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</si>
  <si>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</si>
  <si>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</si>
  <si>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</si>
  <si>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</si>
  <si>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</si>
  <si>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</si>
  <si>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</si>
  <si>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</si>
  <si>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</si>
  <si>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</si>
  <si>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</si>
  <si>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</si>
  <si>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</si>
  <si>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</si>
  <si>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</si>
  <si>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</si>
  <si>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</si>
  <si>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</si>
  <si>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</si>
  <si>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</si>
  <si>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</si>
  <si>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</si>
  <si>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</si>
  <si>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</si>
  <si>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</si>
  <si>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</si>
  <si>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</si>
  <si>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</si>
  <si>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</si>
  <si>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</si>
  <si>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</si>
  <si>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</si>
  <si>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</si>
  <si>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</si>
  <si>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</si>
  <si>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</si>
  <si>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</si>
  <si>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</si>
  <si>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</si>
  <si>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</si>
  <si>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</si>
  <si>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</si>
  <si>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</si>
  <si>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</si>
  <si>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</si>
  <si>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</si>
  <si>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</si>
  <si>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</si>
  <si>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</si>
  <si>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</si>
  <si>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</si>
  <si>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</si>
  <si>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</si>
  <si>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</si>
  <si>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</si>
  <si>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</si>
  <si>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</si>
  <si>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</si>
  <si>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</si>
  <si>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</si>
  <si>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</si>
  <si>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</si>
  <si>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</si>
  <si>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</si>
  <si>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</si>
  <si>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</si>
  <si>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</si>
  <si>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</si>
  <si>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</si>
  <si>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</si>
  <si>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</si>
  <si>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</si>
  <si>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</si>
  <si>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</si>
  <si>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</si>
  <si>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</si>
  <si>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</si>
  <si>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</si>
  <si>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</si>
  <si>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</si>
  <si>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</si>
  <si>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</si>
  <si>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</si>
  <si>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</si>
  <si>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</si>
  <si>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</si>
  <si>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</si>
  <si>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</si>
  <si>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</si>
  <si>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</si>
  <si>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</si>
  <si>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</si>
  <si>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</si>
  <si>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</si>
  <si>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</si>
  <si>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</si>
  <si>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</si>
  <si>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</si>
  <si>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</si>
  <si>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</si>
  <si>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</si>
  <si>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</si>
  <si>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</si>
  <si>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</si>
  <si>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</si>
  <si>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</si>
  <si>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</si>
  <si>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</si>
  <si>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</si>
  <si>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</si>
  <si>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</si>
  <si>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</si>
  <si>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</si>
  <si>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</si>
  <si>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</si>
  <si>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</si>
  <si>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</si>
  <si>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</si>
  <si>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</si>
  <si>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</si>
  <si>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</si>
  <si>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</si>
  <si>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</si>
  <si>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</si>
  <si>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</si>
  <si>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</si>
  <si>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</si>
  <si>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</si>
  <si>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</si>
  <si>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</si>
  <si>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</si>
  <si>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</si>
  <si>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</si>
  <si>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</si>
  <si>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</si>
  <si>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</si>
  <si>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</si>
  <si>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</si>
  <si>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</si>
  <si>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</si>
  <si>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</si>
  <si>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</si>
  <si>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</si>
  <si>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</si>
  <si>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</si>
  <si>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</si>
  <si>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</si>
  <si>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</si>
  <si>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</si>
  <si>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</si>
  <si>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</si>
  <si>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</si>
  <si>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</si>
  <si>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</si>
  <si>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</si>
  <si>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</si>
  <si>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</si>
  <si>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</si>
  <si>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</si>
  <si>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</si>
  <si>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</si>
  <si>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</si>
  <si>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</si>
  <si>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</si>
  <si>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</si>
  <si>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</si>
  <si>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</si>
  <si>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</si>
  <si>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</si>
  <si>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</si>
  <si>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</si>
  <si>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</si>
  <si>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</si>
  <si>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</si>
  <si>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</si>
  <si>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</si>
  <si>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</si>
  <si>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</si>
  <si>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</si>
  <si>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</si>
  <si>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</si>
  <si>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</si>
  <si>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</si>
  <si>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</si>
  <si>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</si>
  <si>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</si>
  <si>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</si>
  <si>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</si>
  <si>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</si>
  <si>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</si>
  <si>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</si>
  <si>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</si>
  <si>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</si>
  <si>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</si>
  <si>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</si>
  <si>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</si>
  <si>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</si>
  <si>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</si>
  <si>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</si>
  <si>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</si>
  <si>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</si>
  <si>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</si>
  <si>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</si>
  <si>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</si>
  <si>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</si>
  <si>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</si>
  <si>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</si>
  <si>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</si>
  <si>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</si>
  <si>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</si>
  <si>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</si>
  <si>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</si>
  <si>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</si>
  <si>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</si>
  <si>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</si>
  <si>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</si>
  <si>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</si>
  <si>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</si>
  <si>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</si>
  <si>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</si>
  <si>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</si>
  <si>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</si>
  <si>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</si>
  <si>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</si>
  <si>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</si>
  <si>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</si>
  <si>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</si>
  <si>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</si>
  <si>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</si>
  <si>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</si>
  <si>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</si>
  <si>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</si>
  <si>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</si>
  <si>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</si>
  <si>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</si>
  <si>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</si>
  <si>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</si>
  <si>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</si>
  <si>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</si>
  <si>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</si>
  <si>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</si>
  <si>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</si>
  <si>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</si>
  <si>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</si>
  <si>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</si>
  <si>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</si>
  <si>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</si>
  <si>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</si>
  <si>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</si>
  <si>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</si>
  <si>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</si>
  <si>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</si>
  <si>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</si>
  <si>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</si>
  <si>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</si>
  <si>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</si>
  <si>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</si>
  <si>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</si>
  <si>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</si>
  <si>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</si>
  <si>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</si>
  <si>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</si>
  <si>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</si>
  <si>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</si>
  <si>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</si>
  <si>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</si>
  <si>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</si>
  <si>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</si>
  <si>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</si>
  <si>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</si>
  <si>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</si>
  <si>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</si>
  <si>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</si>
  <si>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</si>
  <si>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</si>
  <si>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</si>
  <si>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</si>
  <si>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</si>
  <si>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</si>
  <si>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</si>
  <si>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</si>
  <si>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</si>
  <si>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</si>
  <si>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</si>
  <si>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</si>
  <si>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</si>
  <si>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</si>
  <si>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</si>
  <si>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</si>
  <si>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</si>
  <si>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</si>
  <si>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</si>
  <si>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</si>
  <si>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</si>
  <si>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</si>
  <si>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</si>
  <si>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</si>
  <si>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</si>
  <si>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</si>
  <si>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</si>
  <si>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</si>
  <si>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</si>
  <si>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</si>
  <si>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</si>
  <si>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</si>
  <si>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</si>
  <si>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</si>
  <si>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</si>
  <si>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</si>
  <si>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</si>
  <si>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</si>
  <si>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</si>
  <si>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</si>
  <si>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</si>
  <si>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</si>
  <si>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</si>
  <si>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</si>
  <si>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</si>
  <si>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</si>
  <si>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</si>
  <si>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</si>
  <si>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</si>
  <si>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</si>
  <si>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</si>
  <si>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</si>
  <si>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</si>
  <si>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</si>
  <si>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</si>
  <si>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</si>
  <si>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</si>
  <si>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</si>
  <si>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</si>
  <si>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</si>
  <si>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</si>
  <si>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</si>
  <si>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</si>
  <si>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</si>
  <si>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</si>
  <si>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</si>
  <si>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</si>
  <si>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</si>
  <si>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</si>
  <si>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</si>
  <si>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</si>
  <si>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</si>
  <si>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</si>
  <si>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</si>
  <si>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</si>
  <si>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</si>
  <si>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</si>
  <si>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</si>
  <si>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</si>
  <si>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</si>
  <si>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</si>
  <si>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</si>
  <si>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</si>
  <si>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</si>
  <si>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</si>
  <si>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</si>
  <si>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</si>
  <si>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</si>
  <si>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</si>
  <si>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</si>
  <si>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</si>
  <si>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</si>
  <si>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</si>
  <si>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</si>
  <si>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</si>
  <si>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</si>
  <si>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</si>
  <si>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</si>
  <si>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</si>
  <si>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</si>
  <si>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</si>
  <si>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</si>
  <si>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</si>
  <si>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</si>
  <si>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</si>
  <si>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</si>
  <si>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</si>
  <si>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</si>
  <si>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</si>
  <si>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</si>
  <si>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</si>
  <si>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</si>
  <si>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</si>
  <si>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</si>
  <si>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</si>
  <si>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</si>
  <si>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</si>
  <si>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</si>
  <si>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</si>
  <si>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</si>
  <si>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</si>
  <si>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</si>
  <si>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</si>
  <si>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</si>
  <si>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</si>
  <si>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</si>
  <si>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</si>
  <si>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</si>
  <si>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</si>
  <si>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</si>
  <si>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</si>
  <si>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</si>
  <si>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</si>
  <si>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</si>
  <si>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</si>
  <si>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</si>
  <si>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</si>
  <si>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</si>
  <si>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</si>
  <si>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</si>
  <si>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</si>
  <si>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</si>
  <si>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</si>
  <si>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</si>
  <si>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</si>
  <si>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</si>
  <si>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</si>
  <si>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</si>
  <si>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</si>
  <si>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</si>
  <si>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</si>
  <si>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</si>
  <si>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</si>
  <si>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</si>
  <si>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</si>
  <si>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</si>
  <si>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</si>
  <si>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</si>
  <si>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</si>
  <si>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</si>
  <si>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</si>
  <si>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</si>
  <si>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</si>
  <si>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</si>
  <si>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</si>
  <si>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</si>
  <si>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</si>
  <si>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</si>
  <si>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</si>
  <si>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</si>
  <si>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</si>
  <si>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</si>
  <si>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</si>
  <si>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</si>
  <si>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</si>
  <si>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</si>
  <si>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</si>
  <si>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</si>
  <si>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</si>
  <si>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</si>
  <si>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</si>
  <si>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</si>
  <si>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</si>
  <si>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</si>
  <si>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</si>
  <si>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</si>
  <si>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</si>
  <si>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</si>
  <si>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</si>
  <si>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</si>
  <si>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</si>
  <si>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</si>
  <si>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</si>
  <si>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</si>
  <si>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</si>
  <si>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</si>
  <si>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</si>
  <si>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</si>
  <si>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</si>
  <si>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</si>
  <si>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</si>
  <si>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</si>
  <si>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</si>
  <si>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</si>
  <si>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</si>
  <si>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</si>
  <si>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</si>
  <si>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</si>
  <si>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</si>
  <si>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</si>
  <si>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</si>
  <si>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</si>
  <si>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</si>
  <si>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</si>
  <si>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</si>
  <si>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</si>
  <si>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</si>
  <si>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</si>
  <si>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</si>
  <si>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</si>
  <si>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</si>
  <si>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</si>
  <si>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</si>
  <si>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</si>
  <si>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</si>
  <si>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</si>
  <si>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</si>
  <si>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</si>
  <si>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</si>
  <si>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</si>
  <si>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</si>
  <si>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</si>
  <si>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</si>
  <si>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</si>
  <si>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</si>
  <si>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</si>
  <si>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</si>
  <si>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</si>
  <si>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</si>
  <si>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</si>
  <si>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</si>
  <si>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</si>
  <si>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</si>
  <si>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</si>
  <si>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</si>
  <si>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</si>
  <si>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</si>
  <si>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</si>
  <si>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</si>
  <si>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</si>
  <si>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</si>
  <si>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</si>
  <si>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</si>
  <si>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</si>
  <si>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</si>
  <si>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</si>
  <si>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</si>
  <si>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</si>
  <si>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</si>
  <si>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</si>
  <si>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</si>
  <si>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</si>
  <si>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</si>
  <si>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</si>
  <si>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</si>
  <si>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</si>
  <si>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</si>
  <si>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</si>
  <si>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</si>
  <si>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</si>
  <si>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</si>
  <si>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</si>
  <si>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</si>
  <si>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</si>
  <si>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</si>
  <si>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</si>
  <si>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</si>
  <si>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</si>
  <si>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</si>
  <si>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</si>
  <si>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</si>
  <si>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</si>
  <si>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</si>
  <si>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</si>
  <si>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</si>
  <si>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</si>
  <si>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</si>
  <si>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</si>
  <si>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</si>
  <si>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</si>
  <si>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</si>
  <si>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</si>
  <si>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</si>
  <si>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</si>
  <si>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</si>
  <si>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</si>
  <si>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</si>
  <si>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</si>
  <si>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</si>
  <si>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</si>
  <si>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</si>
  <si>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</si>
  <si>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</si>
  <si>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</si>
  <si>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</si>
  <si>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</si>
  <si>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</si>
  <si>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</si>
  <si>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</si>
  <si>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</si>
  <si>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</si>
  <si>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</si>
  <si>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</si>
  <si>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</si>
  <si>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</si>
  <si>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</si>
  <si>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</si>
  <si>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</si>
  <si>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</si>
  <si>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</si>
  <si>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</si>
  <si>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</si>
  <si>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</si>
  <si>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</si>
  <si>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</si>
  <si>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</si>
  <si>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</si>
  <si>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</si>
  <si>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</si>
  <si>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</si>
  <si>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</si>
  <si>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</si>
  <si>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</si>
  <si>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</si>
  <si>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</si>
  <si>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</si>
  <si>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</si>
  <si>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</si>
  <si>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</si>
  <si>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</si>
  <si>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</si>
  <si>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</si>
  <si>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</si>
  <si>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</si>
  <si>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</si>
  <si>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</si>
  <si>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</si>
  <si>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</si>
  <si>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</si>
  <si>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</si>
  <si>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</si>
  <si>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</si>
  <si>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</si>
  <si>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</si>
  <si>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</si>
  <si>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</si>
  <si>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</si>
  <si>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</si>
  <si>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</si>
  <si>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</si>
  <si>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</si>
  <si>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</si>
  <si>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</si>
  <si>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</si>
  <si>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</si>
  <si>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</si>
  <si>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</si>
  <si>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</si>
  <si>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</si>
  <si>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</si>
  <si>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</si>
  <si>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</si>
  <si>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</si>
  <si>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</si>
  <si>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</si>
  <si>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</si>
  <si>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</si>
  <si>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</si>
  <si>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</si>
  <si>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</si>
  <si>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</si>
  <si>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</si>
  <si>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</si>
  <si>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</si>
  <si>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</si>
  <si>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</si>
  <si>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</si>
  <si>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</si>
  <si>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</si>
  <si>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</si>
  <si>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</si>
  <si>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</si>
  <si>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</si>
  <si>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</si>
  <si>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</si>
  <si>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</si>
  <si>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</si>
  <si>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</si>
  <si>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</si>
  <si>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</si>
  <si>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</si>
  <si>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</si>
  <si>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</si>
  <si>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</si>
  <si>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</si>
  <si>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</si>
  <si>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</si>
  <si>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</si>
  <si>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</si>
  <si>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</si>
  <si>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</si>
  <si>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</si>
  <si>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</si>
  <si>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</si>
  <si>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</si>
  <si>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</si>
  <si>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</si>
  <si>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</si>
  <si>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</si>
  <si>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</si>
  <si>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</si>
  <si>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</si>
  <si>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</si>
  <si>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</si>
  <si>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</si>
  <si>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</si>
  <si>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</si>
  <si>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</si>
  <si>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</si>
  <si>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</si>
  <si>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</si>
  <si>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</si>
  <si>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</si>
  <si>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</si>
  <si>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</si>
  <si>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</si>
  <si>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</si>
  <si>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</si>
  <si>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</si>
  <si>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</si>
  <si>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</si>
  <si>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</si>
  <si>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</si>
  <si>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</si>
  <si>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</si>
  <si>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</si>
  <si>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</si>
  <si>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</si>
  <si>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</si>
  <si>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</si>
  <si>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</si>
  <si>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</si>
  <si>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</si>
  <si>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</si>
  <si>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</si>
  <si>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</si>
  <si>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</si>
  <si>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</si>
  <si>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</si>
  <si>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</si>
  <si>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</si>
  <si>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</si>
  <si>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</si>
  <si>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</si>
  <si>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</si>
  <si>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</si>
  <si>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</si>
  <si>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</si>
  <si>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</si>
  <si>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</si>
  <si>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</si>
  <si>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</si>
  <si>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</si>
  <si>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</si>
  <si>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</si>
  <si>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</si>
  <si>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</si>
  <si>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</si>
  <si>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</si>
  <si>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</si>
  <si>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</si>
  <si>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</si>
  <si>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</si>
  <si>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</si>
  <si>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</si>
  <si>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</si>
  <si>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</si>
  <si>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</si>
  <si>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</si>
  <si>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</si>
  <si>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</si>
  <si>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</si>
  <si>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</si>
  <si>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</si>
  <si>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</si>
  <si>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</si>
  <si>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</si>
  <si>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</si>
  <si>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</si>
  <si>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</si>
  <si>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</si>
  <si>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</si>
  <si>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</si>
  <si>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</si>
  <si>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</si>
  <si>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</si>
  <si>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</si>
  <si>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</si>
  <si>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</si>
  <si>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</si>
  <si>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</si>
  <si>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</si>
  <si>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</si>
  <si>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</si>
  <si>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</si>
  <si>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</si>
  <si>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</si>
  <si>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</si>
  <si>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</si>
  <si>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</si>
  <si>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</si>
  <si>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</si>
  <si>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</si>
  <si>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</si>
  <si>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</si>
  <si>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</si>
  <si>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</si>
  <si>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</si>
  <si>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</si>
  <si>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</si>
  <si>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</si>
  <si>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</si>
  <si>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</si>
  <si>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</si>
  <si>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</si>
  <si>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</si>
  <si>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</si>
  <si>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</si>
  <si>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</si>
  <si>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</si>
  <si>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</si>
  <si>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</si>
  <si>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</si>
  <si>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</si>
  <si>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</si>
  <si>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</si>
  <si>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</si>
  <si>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</si>
  <si>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</si>
  <si>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</si>
  <si>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</si>
  <si>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</si>
  <si>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</si>
  <si>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</si>
  <si>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</si>
  <si>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</si>
  <si>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</si>
  <si>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</si>
  <si>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</si>
  <si>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</si>
  <si>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</si>
  <si>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</si>
  <si>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</si>
  <si>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</si>
  <si>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</si>
  <si>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</si>
  <si>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</si>
  <si>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</si>
  <si>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</si>
  <si>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</si>
  <si>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</si>
  <si>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</si>
  <si>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</si>
  <si>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</si>
  <si>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</si>
  <si>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</si>
  <si>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</si>
  <si>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</si>
  <si>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</si>
  <si>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</si>
  <si>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</si>
  <si>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</si>
  <si>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</si>
  <si>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</si>
  <si>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</si>
  <si>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</si>
  <si>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</si>
  <si>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</si>
  <si>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</si>
  <si>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</si>
  <si>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</si>
  <si>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</si>
  <si>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</si>
  <si>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</si>
  <si>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</si>
  <si>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</si>
  <si>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</si>
  <si>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</si>
  <si>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</si>
  <si>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</si>
  <si>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</si>
  <si>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</si>
  <si>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</si>
  <si>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</si>
  <si>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</si>
  <si>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</si>
  <si>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</si>
  <si>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</si>
  <si>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</si>
  <si>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</si>
  <si>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</si>
  <si>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</si>
  <si>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</si>
  <si>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</si>
  <si>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</si>
  <si>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</si>
  <si>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</si>
  <si>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</si>
  <si>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</si>
  <si>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</si>
  <si>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</si>
  <si>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</si>
  <si>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</si>
  <si>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</si>
  <si>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</si>
  <si>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</si>
  <si>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</si>
  <si>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</si>
  <si>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</si>
  <si>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</si>
  <si>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</si>
  <si>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</si>
  <si>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</si>
  <si>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</si>
  <si>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</si>
  <si>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</si>
  <si>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</si>
  <si>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</si>
  <si>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</si>
  <si>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</si>
  <si>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</si>
  <si>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</si>
  <si>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</si>
  <si>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</si>
  <si>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</si>
  <si>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</si>
  <si>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</si>
  <si>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</si>
  <si>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</si>
  <si>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</si>
  <si>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</si>
  <si>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</si>
  <si>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</si>
  <si>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</si>
  <si>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</si>
  <si>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</si>
  <si>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</si>
  <si>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</si>
  <si>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</si>
  <si>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</si>
  <si>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</si>
  <si>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</si>
  <si>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</si>
  <si>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</si>
  <si>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</si>
  <si>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</si>
  <si>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</si>
  <si>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</si>
  <si>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</si>
  <si>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</si>
  <si>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</si>
  <si>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</si>
  <si>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</si>
  <si>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</si>
  <si>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</si>
  <si>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</si>
  <si>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</si>
  <si>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</si>
  <si>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</si>
  <si>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</si>
  <si>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</si>
  <si>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</si>
  <si>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</si>
  <si>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</si>
  <si>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</si>
  <si>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</si>
  <si>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</si>
  <si>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</si>
  <si>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</si>
  <si>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</si>
  <si>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</si>
  <si>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</si>
  <si>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</si>
  <si>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</si>
  <si>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</si>
  <si>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</si>
  <si>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</si>
  <si>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</si>
  <si>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</si>
  <si>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</si>
  <si>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</si>
  <si>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</si>
  <si>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</si>
  <si>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</si>
  <si>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</si>
  <si>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</si>
  <si>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</si>
  <si>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</si>
  <si>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</si>
  <si>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</si>
  <si>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</si>
  <si>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</si>
  <si>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</si>
  <si>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</si>
  <si>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</si>
  <si>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</si>
  <si>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</si>
  <si>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</si>
  <si>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</si>
  <si>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</si>
  <si>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</si>
  <si>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</si>
  <si>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</si>
  <si>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</si>
  <si>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</si>
  <si>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</si>
  <si>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</si>
  <si>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</si>
  <si>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</si>
  <si>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</si>
  <si>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</si>
  <si>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</si>
  <si>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</si>
  <si>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</si>
  <si>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</si>
  <si>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</si>
  <si>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</si>
  <si>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</si>
  <si>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</si>
  <si>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</si>
  <si>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</si>
  <si>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</si>
  <si>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</si>
  <si>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</si>
  <si>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</si>
  <si>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</si>
  <si>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</si>
  <si>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</si>
  <si>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</si>
  <si>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</si>
  <si>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</si>
  <si>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</si>
  <si>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</si>
  <si>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</si>
  <si>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</si>
  <si>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</si>
  <si>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</si>
  <si>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</si>
  <si>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</si>
  <si>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</si>
  <si>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</si>
  <si>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</si>
  <si>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</si>
  <si>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</si>
  <si>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</si>
  <si>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</si>
  <si>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</si>
  <si>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</si>
  <si>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</si>
  <si>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</si>
  <si>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</si>
  <si>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</si>
  <si>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</si>
  <si>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</si>
  <si>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</si>
  <si>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</si>
  <si>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</si>
  <si>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</si>
  <si>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</si>
  <si>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</si>
  <si>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</si>
  <si>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</si>
  <si>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</si>
  <si>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</si>
  <si>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</si>
  <si>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</si>
  <si>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</si>
  <si>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</si>
  <si>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</si>
  <si>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</si>
  <si>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</si>
  <si>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</si>
  <si>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</si>
  <si>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</si>
  <si>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</si>
  <si>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</si>
  <si>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</si>
  <si>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</si>
  <si>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</si>
  <si>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</si>
  <si>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</si>
  <si>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</si>
  <si>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</si>
  <si>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</si>
  <si>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</si>
  <si>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</si>
  <si>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</si>
  <si>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</si>
  <si>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</si>
  <si>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</si>
  <si>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</si>
  <si>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</si>
  <si>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</si>
  <si>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</si>
  <si>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</si>
  <si>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</si>
  <si>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</si>
  <si>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</si>
  <si>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</si>
  <si>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</si>
  <si>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</si>
  <si>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</si>
  <si>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</si>
  <si>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</si>
  <si>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</si>
  <si>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</si>
  <si>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</si>
  <si>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</si>
  <si>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</si>
  <si>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</si>
  <si>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</si>
  <si>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</si>
  <si>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</si>
  <si>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</si>
  <si>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</si>
  <si>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</si>
  <si>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</si>
  <si>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</si>
  <si>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</si>
  <si>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</si>
  <si>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</si>
  <si>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</si>
  <si>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</si>
  <si>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</si>
  <si>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</si>
  <si>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</si>
  <si>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</si>
  <si>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</si>
  <si>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</si>
  <si>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</si>
  <si>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</si>
  <si>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</si>
  <si>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</si>
  <si>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</si>
  <si>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</si>
  <si>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</si>
  <si>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</si>
  <si>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</si>
  <si>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</si>
  <si>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</si>
  <si>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</si>
  <si>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</si>
  <si>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</si>
  <si>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</si>
  <si>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</si>
  <si>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</si>
  <si>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</si>
  <si>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</si>
  <si>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</si>
  <si>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</si>
  <si>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</si>
  <si>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</si>
  <si>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</si>
  <si>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</si>
  <si>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</si>
  <si>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</si>
  <si>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</si>
  <si>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</si>
  <si>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</si>
  <si>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</si>
  <si>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</si>
  <si>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</si>
  <si>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</si>
  <si>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</si>
  <si>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</si>
  <si>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</si>
  <si>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</si>
  <si>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</si>
  <si>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</si>
  <si>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</si>
  <si>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</si>
  <si>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</si>
  <si>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</si>
  <si>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</si>
  <si>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</si>
  <si>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</si>
  <si>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</si>
  <si>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</si>
  <si>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</si>
  <si>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</si>
  <si>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</si>
  <si>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</si>
  <si>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</si>
  <si>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</si>
  <si>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</si>
  <si>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</si>
  <si>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</si>
  <si>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</si>
  <si>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</si>
  <si>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</si>
  <si>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</si>
  <si>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</si>
  <si>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</si>
  <si>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</si>
  <si>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</si>
  <si>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</si>
  <si>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</si>
  <si>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</si>
  <si>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</si>
  <si>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</si>
  <si>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</si>
  <si>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</si>
  <si>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</si>
  <si>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</si>
  <si>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</si>
  <si>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</si>
  <si>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</si>
  <si>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</si>
  <si>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</si>
  <si>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</si>
  <si>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</si>
  <si>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</si>
  <si>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</si>
  <si>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</si>
  <si>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</si>
  <si>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</si>
  <si>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</si>
  <si>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</si>
  <si>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</si>
  <si>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</si>
  <si>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</si>
  <si>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</si>
  <si>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</si>
  <si>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</si>
  <si>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</si>
  <si>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</si>
  <si>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</si>
  <si>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</si>
  <si>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</si>
  <si>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</si>
  <si>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</si>
  <si>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</si>
  <si>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</si>
  <si>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</si>
  <si>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</si>
  <si>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</si>
  <si>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</si>
  <si>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</si>
  <si>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</si>
  <si>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</si>
  <si>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</si>
  <si>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</si>
  <si>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</si>
  <si>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</si>
  <si>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</si>
  <si>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</si>
  <si>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</si>
  <si>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</si>
  <si>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</si>
  <si>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</si>
  <si>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</si>
  <si>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</si>
  <si>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</si>
  <si>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</si>
  <si>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</si>
  <si>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</si>
  <si>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</si>
  <si>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</si>
  <si>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</si>
  <si>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</si>
  <si>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</si>
  <si>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</si>
  <si>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</si>
  <si>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</si>
  <si>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</si>
  <si>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</si>
  <si>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</si>
  <si>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</si>
  <si>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</si>
  <si>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</si>
  <si>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</si>
  <si>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</si>
  <si>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</si>
  <si>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</si>
  <si>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</si>
  <si>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</si>
  <si>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</si>
  <si>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</si>
  <si>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</si>
  <si>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</si>
  <si>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</si>
  <si>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</si>
  <si>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</si>
  <si>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</si>
  <si>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</si>
  <si>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</si>
  <si>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</si>
  <si>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</si>
  <si>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</si>
  <si>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</si>
  <si>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</si>
  <si>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</si>
  <si>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</si>
  <si>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</si>
  <si>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</si>
  <si>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</si>
  <si>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</si>
  <si>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</si>
  <si>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</si>
  <si>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</si>
  <si>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</si>
  <si>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</si>
  <si>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</si>
  <si>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</si>
  <si>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</si>
  <si>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</si>
  <si>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</si>
  <si>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</si>
  <si>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</si>
  <si>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</si>
  <si>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</si>
  <si>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</si>
  <si>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</si>
  <si>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</si>
  <si>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</si>
  <si>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</si>
  <si>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</si>
  <si>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</si>
  <si>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</si>
  <si>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</si>
  <si>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</si>
  <si>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</si>
  <si>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</si>
  <si>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</si>
  <si>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</si>
  <si>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</si>
  <si>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</si>
  <si>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</si>
  <si>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</si>
  <si>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</si>
  <si>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</si>
  <si>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</si>
  <si>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</si>
  <si>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</si>
  <si>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</si>
  <si>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</si>
  <si>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</si>
  <si>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</si>
  <si>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</si>
  <si>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</si>
  <si>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</si>
  <si>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</si>
  <si>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</si>
  <si>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</si>
  <si>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</si>
  <si>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</si>
  <si>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</si>
  <si>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</si>
  <si>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</si>
  <si>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</si>
  <si>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</si>
  <si>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</si>
  <si>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</si>
  <si>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</si>
  <si>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</si>
  <si>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</si>
  <si>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</si>
  <si>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</si>
  <si>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</si>
  <si>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</si>
  <si>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</si>
  <si>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</si>
  <si>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</si>
  <si>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</si>
  <si>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</si>
  <si>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</si>
  <si>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</si>
  <si>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</si>
  <si>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</si>
  <si>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</si>
  <si>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</si>
  <si>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</si>
  <si>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</si>
  <si>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</si>
  <si>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</si>
  <si>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</si>
  <si>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</si>
  <si>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</si>
  <si>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</si>
  <si>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</si>
  <si>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</si>
  <si>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</si>
  <si>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</si>
  <si>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</si>
  <si>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</si>
  <si>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</si>
  <si>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</si>
  <si>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</si>
  <si>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</si>
  <si>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</si>
  <si>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</si>
  <si>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</si>
  <si>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</si>
  <si>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</si>
  <si>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</si>
  <si>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</si>
  <si>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</si>
  <si>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</si>
  <si>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</si>
  <si>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</si>
  <si>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</si>
  <si>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</si>
  <si>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</si>
  <si>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</si>
  <si>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</si>
  <si>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</si>
  <si>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</si>
  <si>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</si>
  <si>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</si>
  <si>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</si>
  <si>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</si>
  <si>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</si>
  <si>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</si>
  <si>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</si>
  <si>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</si>
  <si>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</si>
  <si>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</si>
  <si>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</si>
  <si>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</si>
  <si>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</si>
  <si>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</si>
  <si>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</si>
  <si>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</si>
  <si>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</si>
  <si>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</si>
  <si>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</si>
  <si>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</si>
  <si>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</si>
  <si>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</si>
  <si>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</si>
  <si>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</si>
  <si>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</si>
  <si>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</si>
  <si>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</si>
  <si>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</si>
  <si>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</si>
  <si>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</si>
  <si>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</si>
  <si>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</si>
  <si>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</si>
  <si>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</si>
  <si>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</si>
  <si>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</si>
  <si>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</si>
  <si>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</si>
  <si>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</si>
  <si>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</si>
  <si>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</si>
  <si>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</si>
  <si>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</si>
  <si>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</si>
  <si>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</si>
  <si>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</si>
  <si>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</si>
  <si>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</si>
  <si>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</si>
  <si>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</si>
  <si>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</si>
  <si>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</si>
  <si>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</si>
  <si>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</si>
  <si>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</si>
  <si>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</si>
  <si>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</si>
  <si>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</si>
  <si>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</si>
  <si>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</si>
  <si>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</si>
  <si>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</si>
  <si>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</si>
  <si>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</si>
  <si>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</si>
  <si>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</si>
  <si>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</si>
  <si>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</si>
  <si>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</si>
  <si>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</si>
  <si>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</si>
  <si>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</si>
  <si>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</si>
  <si>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</si>
  <si>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</si>
  <si>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</si>
  <si>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</si>
  <si>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</si>
  <si>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</si>
  <si>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</si>
  <si>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</si>
  <si>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</si>
  <si>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</si>
  <si>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</si>
  <si>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</si>
  <si>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</si>
  <si>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</si>
  <si>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</si>
  <si>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</si>
  <si>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</si>
  <si>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</si>
  <si>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</si>
  <si>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</si>
  <si>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</si>
  <si>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</si>
  <si>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</si>
  <si>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</si>
  <si>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</si>
  <si>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</si>
  <si>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</si>
  <si>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</si>
  <si>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</si>
  <si>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</si>
  <si>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</si>
  <si>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</si>
  <si>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</si>
  <si>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</si>
  <si>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</si>
  <si>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</si>
  <si>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</si>
  <si>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</si>
  <si>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</si>
  <si>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</si>
  <si>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</si>
  <si>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</si>
  <si>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</si>
  <si>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</si>
  <si>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</si>
  <si>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</si>
  <si>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</si>
  <si>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</si>
  <si>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</si>
  <si>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</si>
  <si>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</si>
  <si>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</si>
  <si>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</si>
  <si>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</si>
  <si>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</si>
  <si>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</si>
  <si>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</si>
  <si>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</si>
  <si>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</si>
  <si>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</si>
  <si>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</si>
  <si>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</si>
  <si>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</si>
  <si>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</si>
  <si>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</si>
  <si>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</si>
  <si>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</si>
  <si>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</si>
  <si>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</si>
  <si>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</si>
  <si>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</si>
  <si>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</si>
  <si>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</si>
  <si>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</si>
  <si>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</si>
  <si>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</si>
  <si>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</si>
  <si>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</si>
  <si>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</si>
  <si>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</si>
  <si>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</si>
  <si>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</si>
  <si>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</si>
  <si>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</si>
  <si>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</si>
  <si>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</si>
  <si>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</si>
  <si>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</si>
  <si>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</si>
  <si>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</si>
  <si>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</si>
  <si>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</si>
  <si>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</si>
  <si>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</si>
  <si>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</si>
  <si>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</si>
  <si>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</si>
  <si>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</si>
  <si>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</si>
  <si>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</si>
  <si>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</si>
  <si>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</si>
  <si>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</si>
  <si>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</si>
  <si>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</si>
  <si>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</si>
  <si>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</si>
  <si>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</si>
  <si>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</si>
  <si>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</si>
  <si>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</si>
  <si>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</si>
  <si>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</si>
  <si>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</si>
  <si>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</si>
  <si>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</si>
  <si>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</si>
  <si>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</si>
  <si>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</si>
  <si>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</si>
  <si>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</si>
  <si>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</si>
  <si>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</si>
  <si>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</si>
  <si>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</si>
  <si>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</si>
  <si>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</si>
  <si>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</si>
  <si>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</si>
  <si>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</si>
  <si>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</si>
  <si>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</si>
  <si>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</si>
  <si>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</si>
  <si>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</si>
  <si>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</si>
  <si>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</si>
  <si>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</si>
  <si>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</si>
  <si>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</si>
  <si>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</si>
  <si>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</si>
  <si>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</si>
  <si>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</si>
  <si>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</si>
  <si>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</si>
  <si>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</si>
  <si>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</si>
  <si>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</si>
  <si>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</si>
  <si>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</si>
  <si>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</si>
  <si>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</si>
  <si>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</si>
  <si>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</si>
  <si>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</si>
  <si>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</si>
  <si>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</si>
  <si>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</si>
  <si>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</si>
  <si>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</si>
  <si>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</si>
  <si>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</si>
  <si>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</si>
  <si>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</si>
  <si>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</si>
  <si>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</si>
  <si>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</si>
  <si>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</si>
  <si>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</si>
  <si>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</si>
  <si>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</si>
  <si>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</si>
  <si>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</si>
  <si>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</si>
  <si>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</si>
  <si>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</si>
  <si>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</si>
  <si>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</si>
  <si>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</si>
  <si>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</si>
  <si>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</si>
  <si>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</si>
  <si>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</si>
  <si>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</si>
  <si>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</si>
  <si>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</si>
  <si>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</si>
  <si>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</si>
  <si>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</si>
  <si>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</si>
  <si>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</si>
  <si>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</si>
  <si>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</si>
  <si>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</si>
  <si>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</si>
  <si>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</si>
  <si>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</si>
  <si>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</si>
  <si>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</si>
  <si>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</si>
  <si>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</si>
  <si>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</si>
  <si>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</si>
  <si>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</si>
  <si>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</si>
  <si>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</si>
  <si>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</si>
  <si>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</si>
  <si>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</si>
  <si>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</si>
  <si>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</si>
  <si>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</si>
  <si>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</si>
  <si>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</si>
  <si>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</si>
  <si>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</si>
  <si>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</si>
  <si>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</si>
  <si>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</si>
  <si>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</si>
  <si>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</si>
  <si>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</si>
  <si>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</si>
  <si>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</si>
  <si>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</si>
  <si>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</si>
  <si>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</si>
  <si>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</si>
  <si>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</si>
  <si>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</si>
  <si>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</si>
  <si>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</si>
  <si>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</si>
  <si>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</si>
  <si>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</si>
  <si>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</si>
  <si>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</si>
  <si>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</si>
  <si>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</si>
  <si>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</si>
  <si>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</si>
  <si>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</si>
  <si>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</si>
  <si>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</si>
  <si>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</si>
  <si>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</si>
  <si>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</si>
  <si>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</si>
  <si>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</si>
  <si>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</si>
  <si>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</si>
  <si>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</si>
  <si>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</si>
  <si>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</si>
  <si>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</si>
  <si>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</si>
  <si>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</si>
  <si>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</si>
  <si>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</si>
  <si>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</si>
  <si>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</si>
  <si>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</si>
  <si>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</si>
  <si>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</si>
  <si>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</si>
  <si>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</si>
  <si>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</si>
  <si>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</si>
  <si>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</si>
  <si>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</si>
  <si>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</si>
  <si>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</si>
  <si>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</si>
  <si>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</si>
  <si>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</si>
  <si>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</si>
  <si>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</si>
  <si>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</si>
  <si>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</si>
  <si>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</si>
  <si>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</si>
  <si>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</si>
  <si>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</si>
  <si>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</si>
  <si>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</si>
  <si>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</si>
  <si>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</si>
  <si>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</si>
  <si>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</si>
  <si>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</si>
  <si>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</si>
  <si>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</si>
  <si>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</si>
  <si>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</si>
  <si>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</si>
  <si>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</si>
  <si>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</si>
  <si>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</si>
  <si>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</si>
  <si>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</si>
  <si>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</si>
  <si>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</si>
  <si>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</si>
  <si>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</si>
  <si>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</si>
  <si>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</si>
  <si>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</si>
  <si>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</si>
  <si>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</si>
  <si>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</si>
  <si>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</si>
  <si>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</si>
  <si>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</si>
  <si>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</si>
  <si>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</si>
  <si>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</si>
  <si>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</si>
  <si>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</si>
  <si>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</si>
  <si>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</si>
  <si>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</si>
  <si>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</si>
  <si>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</si>
  <si>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</si>
  <si>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</si>
  <si>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</si>
  <si>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</si>
  <si>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</si>
  <si>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</si>
  <si>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</si>
  <si>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</si>
  <si>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</si>
  <si>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</si>
  <si>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</si>
  <si>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</si>
  <si>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</si>
  <si>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</si>
  <si>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</si>
  <si>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</si>
  <si>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</si>
  <si>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</si>
  <si>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</si>
  <si>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</si>
  <si>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</si>
  <si>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</si>
  <si>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</si>
  <si>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</si>
  <si>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</si>
  <si>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</si>
  <si>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</si>
  <si>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</si>
  <si>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</si>
  <si>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</si>
  <si>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</si>
  <si>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</si>
  <si>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</si>
  <si>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</si>
  <si>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</si>
  <si>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</si>
  <si>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</si>
  <si>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</si>
  <si>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</si>
  <si>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</si>
  <si>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</si>
  <si>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</si>
  <si>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</si>
  <si>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</si>
  <si>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</si>
  <si>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</si>
  <si>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</si>
  <si>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</si>
  <si>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</si>
  <si>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</si>
  <si>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</si>
  <si>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</si>
  <si>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</si>
  <si>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</si>
  <si>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</si>
  <si>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</si>
  <si>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</si>
  <si>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</si>
  <si>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</si>
  <si>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</si>
  <si>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</si>
  <si>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</si>
  <si>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</si>
  <si>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</si>
  <si>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</si>
  <si>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</si>
  <si>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</si>
  <si>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</si>
  <si>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</si>
  <si>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</si>
  <si>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</si>
  <si>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</si>
  <si>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</si>
  <si>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</si>
  <si>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</si>
  <si>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</si>
  <si>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</si>
  <si>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</si>
  <si>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</si>
  <si>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</si>
  <si>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</si>
  <si>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</si>
  <si>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</si>
  <si>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</si>
  <si>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</si>
  <si>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</si>
  <si>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</si>
  <si>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</si>
  <si>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</si>
  <si>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</si>
  <si>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</si>
  <si>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</si>
  <si>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</si>
  <si>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</si>
  <si>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</si>
  <si>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</si>
  <si>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</si>
  <si>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</si>
  <si>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</si>
  <si>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</si>
  <si>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</si>
  <si>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</si>
  <si>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</si>
  <si>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</si>
  <si>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</si>
  <si>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</si>
  <si>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</si>
  <si>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</si>
  <si>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</si>
  <si>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</si>
  <si>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</si>
  <si>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</si>
  <si>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</si>
  <si>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</si>
  <si>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</si>
  <si>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</si>
  <si>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</si>
  <si>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</si>
  <si>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</si>
  <si>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</si>
  <si>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</si>
  <si>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</si>
  <si>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</si>
  <si>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</si>
  <si>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</si>
  <si>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</si>
  <si>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</si>
  <si>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</si>
  <si>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</si>
  <si>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</si>
  <si>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</si>
  <si>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</si>
  <si>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</si>
  <si>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</si>
  <si>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</si>
  <si>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</si>
  <si>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</si>
  <si>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</si>
  <si>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</si>
  <si>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</si>
  <si>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</si>
  <si>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</si>
  <si>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</si>
  <si>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</si>
  <si>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</si>
  <si>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</si>
  <si>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</si>
  <si>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</si>
  <si>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</si>
  <si>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</si>
  <si>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</si>
  <si>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</si>
  <si>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</si>
  <si>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</si>
  <si>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</si>
  <si>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</si>
  <si>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</si>
  <si>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</si>
  <si>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</si>
  <si>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</si>
  <si>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</si>
  <si>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</si>
  <si>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</si>
  <si>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</si>
  <si>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</si>
  <si>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</si>
  <si>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</si>
  <si>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</si>
  <si>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</si>
  <si>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</si>
  <si>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</si>
  <si>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</si>
  <si>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</si>
  <si>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</si>
  <si>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</si>
  <si>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</si>
  <si>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</si>
  <si>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</si>
  <si>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</si>
  <si>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</si>
  <si>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</si>
  <si>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</si>
  <si>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</si>
  <si>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</si>
  <si>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</si>
  <si>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</si>
  <si>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</si>
  <si>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</si>
  <si>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</si>
  <si>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</si>
  <si>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</si>
  <si>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</si>
  <si>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</si>
  <si>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</si>
  <si>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</si>
  <si>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</si>
  <si>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</si>
  <si>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</si>
  <si>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</si>
  <si>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</si>
  <si>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</si>
  <si>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</si>
  <si>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</si>
  <si>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</si>
  <si>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</si>
  <si>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</si>
  <si>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</si>
  <si>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</si>
  <si>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</si>
  <si>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</si>
  <si>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</si>
  <si>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</si>
  <si>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</si>
  <si>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</si>
  <si>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</si>
  <si>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</si>
  <si>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</si>
  <si>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</si>
  <si>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</si>
  <si>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</si>
  <si>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</si>
  <si>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</si>
  <si>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</si>
  <si>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</si>
  <si>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</si>
  <si>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</si>
  <si>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</si>
  <si>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</si>
  <si>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</si>
  <si>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</si>
  <si>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</si>
  <si>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</si>
  <si>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</si>
  <si>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</si>
  <si>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</si>
  <si>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</si>
  <si>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</si>
  <si>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</si>
  <si>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</si>
  <si>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</si>
  <si>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</si>
  <si>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</si>
  <si>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</si>
  <si>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</si>
  <si>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</si>
  <si>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</si>
  <si>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</si>
  <si>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</si>
  <si>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</si>
  <si>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</si>
  <si>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</si>
  <si>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</si>
  <si>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</si>
  <si>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</si>
  <si>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</si>
  <si>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</si>
  <si>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</si>
  <si>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</si>
  <si>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</si>
  <si>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</si>
  <si>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</si>
  <si>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</si>
  <si>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</si>
  <si>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</si>
  <si>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</si>
  <si>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</si>
  <si>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</si>
  <si>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</si>
  <si>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</si>
  <si>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</si>
  <si>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</si>
  <si>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</si>
  <si>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</si>
  <si>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</si>
  <si>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</si>
  <si>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</si>
  <si>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</si>
  <si>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</si>
  <si>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</si>
  <si>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</si>
  <si>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</si>
  <si>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</si>
  <si>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</si>
  <si>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</si>
  <si>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</si>
  <si>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</si>
  <si>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</si>
  <si>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</si>
  <si>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</si>
  <si>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</si>
  <si>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</si>
  <si>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</si>
  <si>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</si>
  <si>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</si>
  <si>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</si>
  <si>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</si>
  <si>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</si>
  <si>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</si>
  <si>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</si>
  <si>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</si>
  <si>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</si>
  <si>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</si>
  <si>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</si>
  <si>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</si>
  <si>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</si>
  <si>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</si>
  <si>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</si>
  <si>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</si>
  <si>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</si>
  <si>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</si>
  <si>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</si>
  <si>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</si>
  <si>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</si>
  <si>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</si>
  <si>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</si>
  <si>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</si>
  <si>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</si>
  <si>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</si>
  <si>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</si>
  <si>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</si>
  <si>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</si>
  <si>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</si>
  <si>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</si>
  <si>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</si>
  <si>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</si>
  <si>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</si>
  <si>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</si>
  <si>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</si>
  <si>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</si>
  <si>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</si>
  <si>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</si>
  <si>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</si>
  <si>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</si>
  <si>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</si>
  <si>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</si>
  <si>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</si>
  <si>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</si>
  <si>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</si>
  <si>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</si>
  <si>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</si>
  <si>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</si>
  <si>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</si>
  <si>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</si>
  <si>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</si>
  <si>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</si>
  <si>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</si>
  <si>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</si>
  <si>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</si>
  <si>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</si>
  <si>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</si>
  <si>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</si>
  <si>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</si>
  <si>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</si>
  <si>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</si>
  <si>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</si>
  <si>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</si>
  <si>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</si>
  <si>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</si>
  <si>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</si>
  <si>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</si>
  <si>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</si>
  <si>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</si>
  <si>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</si>
  <si>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</si>
  <si>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</si>
  <si>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</si>
  <si>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</si>
  <si>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</si>
  <si>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</si>
  <si>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</si>
  <si>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</si>
  <si>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</si>
  <si>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</si>
  <si>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</si>
  <si>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</si>
  <si>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</si>
  <si>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</si>
  <si>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</si>
  <si>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</si>
  <si>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</si>
  <si>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</si>
  <si>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</si>
  <si>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</si>
  <si>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</si>
  <si>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</si>
  <si>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</si>
  <si>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</si>
  <si>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</si>
  <si>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</si>
  <si>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</si>
  <si>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</si>
  <si>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</si>
  <si>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</si>
  <si>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</si>
  <si>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</si>
  <si>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</si>
  <si>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</si>
  <si>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</si>
  <si>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</si>
  <si>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</si>
  <si>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</si>
  <si>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</si>
  <si>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</si>
  <si>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</si>
  <si>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</si>
  <si>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</si>
  <si>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</si>
  <si>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</si>
  <si>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</si>
  <si>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</si>
  <si>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</si>
  <si>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</si>
  <si>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</si>
  <si>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</si>
  <si>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</si>
  <si>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</si>
  <si>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</si>
  <si>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</si>
  <si>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</si>
  <si>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</si>
  <si>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</si>
  <si>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</si>
  <si>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</si>
  <si>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</si>
  <si>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</si>
  <si>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</si>
  <si>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</si>
  <si>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</si>
  <si>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</si>
  <si>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</si>
  <si>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</si>
  <si>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</si>
  <si>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</si>
  <si>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</si>
  <si>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</si>
  <si>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</si>
  <si>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</si>
  <si>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</si>
  <si>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</si>
  <si>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</si>
  <si>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</si>
  <si>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</si>
  <si>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</si>
  <si>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</si>
  <si>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</si>
  <si>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</si>
  <si>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</si>
  <si>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</si>
  <si>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</si>
  <si>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</si>
  <si>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</si>
  <si>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</si>
  <si>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</si>
  <si>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</si>
  <si>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</si>
  <si>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</si>
  <si>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</si>
  <si>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</si>
  <si>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</si>
  <si>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</si>
  <si>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</si>
  <si>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</si>
  <si>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</si>
  <si>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</si>
  <si>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</si>
  <si>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</si>
  <si>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</si>
  <si>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</si>
  <si>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</si>
  <si>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</si>
  <si>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</si>
  <si>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</si>
  <si>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</si>
  <si>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</si>
  <si>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</si>
  <si>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</si>
  <si>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</si>
  <si>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</si>
  <si>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</si>
  <si>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</si>
  <si>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</si>
  <si>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</si>
  <si>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</si>
  <si>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</si>
  <si>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</si>
  <si>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</si>
  <si>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</si>
  <si>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</si>
  <si>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</si>
  <si>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</si>
  <si>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</si>
  <si>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</si>
  <si>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</si>
  <si>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</si>
  <si>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</si>
  <si>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</si>
  <si>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</si>
  <si>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</si>
  <si>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</si>
  <si>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</si>
  <si>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</si>
  <si>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</si>
  <si>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</si>
  <si>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</si>
  <si>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</si>
  <si>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</si>
  <si>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</si>
  <si>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</si>
  <si>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</si>
  <si>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</si>
  <si>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</si>
  <si>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</si>
  <si>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</si>
  <si>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</si>
  <si>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</si>
  <si>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</si>
  <si>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</si>
  <si>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</si>
  <si>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</si>
  <si>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</si>
  <si>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</si>
  <si>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</si>
  <si>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</si>
  <si>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</si>
  <si>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</si>
  <si>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</si>
  <si>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</si>
  <si>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</si>
  <si>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</si>
  <si>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</si>
  <si>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</si>
  <si>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</si>
  <si>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</si>
  <si>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</si>
  <si>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</si>
  <si>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</si>
  <si>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</si>
  <si>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</si>
  <si>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</si>
  <si>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</si>
  <si>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</si>
  <si>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</si>
  <si>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</si>
  <si>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</si>
  <si>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</si>
  <si>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</si>
  <si>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</si>
  <si>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</si>
  <si>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</si>
  <si>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</si>
  <si>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</si>
  <si>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</si>
  <si>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</si>
  <si>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</si>
  <si>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</si>
  <si>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</si>
  <si>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</si>
  <si>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</si>
  <si>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</si>
  <si>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</si>
  <si>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</si>
  <si>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</si>
  <si>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</si>
  <si>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</si>
  <si>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</si>
  <si>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</si>
  <si>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</si>
  <si>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</si>
  <si>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</si>
  <si>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</si>
  <si>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</si>
  <si>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</si>
  <si>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</si>
  <si>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</si>
  <si>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</si>
  <si>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</si>
  <si>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</si>
  <si>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</si>
  <si>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</si>
  <si>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</si>
  <si>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</si>
  <si>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</si>
  <si>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</si>
  <si>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</si>
  <si>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</si>
  <si>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</si>
  <si>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</si>
  <si>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</si>
  <si>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</si>
  <si>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</si>
  <si>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</si>
  <si>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</si>
  <si>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</si>
  <si>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</si>
  <si>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</si>
  <si>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</si>
  <si>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</si>
  <si>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</si>
  <si>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</si>
  <si>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</si>
  <si>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</si>
  <si>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</si>
  <si>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</si>
  <si>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</si>
  <si>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</si>
  <si>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</si>
  <si>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</si>
  <si>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</si>
  <si>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</si>
  <si>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</si>
  <si>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</si>
  <si>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</si>
  <si>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</si>
  <si>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</si>
  <si>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</si>
  <si>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</si>
  <si>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</si>
  <si>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</si>
  <si>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</si>
  <si>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</si>
  <si>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</si>
  <si>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</si>
  <si>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</si>
  <si>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</si>
  <si>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</si>
  <si>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</si>
  <si>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</si>
  <si>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</si>
  <si>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</si>
  <si>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</si>
  <si>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</si>
  <si>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</si>
  <si>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</si>
  <si>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</si>
  <si>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</si>
  <si>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</si>
  <si>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</si>
  <si>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</si>
  <si>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</si>
  <si>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</si>
  <si>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</si>
  <si>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</si>
  <si>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</si>
  <si>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</si>
  <si>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</si>
  <si>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</si>
  <si>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</si>
  <si>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</si>
  <si>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</si>
  <si>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</si>
  <si>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</si>
  <si>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</si>
  <si>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</si>
  <si>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</si>
  <si>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</si>
  <si>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</si>
  <si>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</si>
  <si>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</si>
  <si>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</si>
  <si>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</si>
  <si>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</si>
  <si>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</si>
  <si>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</si>
  <si>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</si>
  <si>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</si>
  <si>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</si>
  <si>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</si>
  <si>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</si>
  <si>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</si>
  <si>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</si>
  <si>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</si>
  <si>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</si>
  <si>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</si>
  <si>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</si>
  <si>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</si>
  <si>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</si>
  <si>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</si>
  <si>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</si>
  <si>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</si>
  <si>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</si>
  <si>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</si>
  <si>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</si>
  <si>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</si>
  <si>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</si>
  <si>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</si>
  <si>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</si>
  <si>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</si>
  <si>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</si>
  <si>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</si>
  <si>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</si>
  <si>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</si>
  <si>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</si>
  <si>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</si>
  <si>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</si>
  <si>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</si>
  <si>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</si>
  <si>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</si>
  <si>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</si>
  <si>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</si>
  <si>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</si>
  <si>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</si>
  <si>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</si>
  <si>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</si>
  <si>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</si>
  <si>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</si>
  <si>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</si>
  <si>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</si>
  <si>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</si>
  <si>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</si>
  <si>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</si>
  <si>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</si>
  <si>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</si>
  <si>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</si>
  <si>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</si>
  <si>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</si>
  <si>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</si>
  <si>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</si>
  <si>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</si>
  <si>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</si>
  <si>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</si>
  <si>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</si>
  <si>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</si>
  <si>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</si>
  <si>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</si>
  <si>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</si>
  <si>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</si>
  <si>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</si>
  <si>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</si>
  <si>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</si>
  <si>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</si>
  <si>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</si>
  <si>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</si>
  <si>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</si>
  <si>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</si>
  <si>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</si>
  <si>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</si>
  <si>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</si>
  <si>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</si>
  <si>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</si>
  <si>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</si>
  <si>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</si>
  <si>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</si>
  <si>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</si>
  <si>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</si>
  <si>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</si>
  <si>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</si>
  <si>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</si>
  <si>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</si>
  <si>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</si>
  <si>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</si>
  <si>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</si>
  <si>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</si>
  <si>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</si>
  <si>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</si>
  <si>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</si>
  <si>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</si>
  <si>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</si>
  <si>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</si>
  <si>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</si>
  <si>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</si>
  <si>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</si>
  <si>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</si>
  <si>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</si>
  <si>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</si>
  <si>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</si>
  <si>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</si>
  <si>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</si>
  <si>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</si>
  <si>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</si>
  <si>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</si>
  <si>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</si>
  <si>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</si>
  <si>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</si>
  <si>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</si>
  <si>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</si>
  <si>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</si>
  <si>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</si>
  <si>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</si>
  <si>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</si>
  <si>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</si>
  <si>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</si>
  <si>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</si>
  <si>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</si>
  <si>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</si>
  <si>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</si>
  <si>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</si>
  <si>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</si>
  <si>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</si>
  <si>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</si>
  <si>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</si>
  <si>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</si>
  <si>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</si>
  <si>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</si>
  <si>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</si>
  <si>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</si>
  <si>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</si>
  <si>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</si>
  <si>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</si>
  <si>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</si>
  <si>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</si>
  <si>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</si>
  <si>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</si>
  <si>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</si>
  <si>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</si>
  <si>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</si>
  <si>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</si>
  <si>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</si>
  <si>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</si>
  <si>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</si>
  <si>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</si>
  <si>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</si>
  <si>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</si>
  <si>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</si>
  <si>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</si>
  <si>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</si>
  <si>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</si>
  <si>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</si>
  <si>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</si>
  <si>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</si>
  <si>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</si>
  <si>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</si>
  <si>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</si>
  <si>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</si>
  <si>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</si>
  <si>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</si>
  <si>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</si>
  <si>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</si>
  <si>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</si>
  <si>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</si>
  <si>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</si>
  <si>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</si>
  <si>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</si>
  <si>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</si>
  <si>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</si>
  <si>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</si>
  <si>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</si>
  <si>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</si>
  <si>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</si>
  <si>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</si>
  <si>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</si>
  <si>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</si>
  <si>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</si>
  <si>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</si>
  <si>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</si>
  <si>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</si>
  <si>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</si>
  <si>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</si>
  <si>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</si>
  <si>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</si>
  <si>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</si>
  <si>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</si>
  <si>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</si>
  <si>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</si>
  <si>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</si>
  <si>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</si>
  <si>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</si>
  <si>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</si>
  <si>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</si>
  <si>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</si>
  <si>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</si>
  <si>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</si>
  <si>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</si>
  <si>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</si>
  <si>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</si>
  <si>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</si>
  <si>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</si>
  <si>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</si>
  <si>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</si>
  <si>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</si>
  <si>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</si>
  <si>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</si>
  <si>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</si>
  <si>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</si>
  <si>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</si>
  <si>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</si>
  <si>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</si>
  <si>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</si>
  <si>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</si>
  <si>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</si>
  <si>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</si>
  <si>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</si>
  <si>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</si>
  <si>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</si>
  <si>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</si>
  <si>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</si>
  <si>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</si>
  <si>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</si>
  <si>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</si>
  <si>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</si>
  <si>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</si>
  <si>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</si>
  <si>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</si>
  <si>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</si>
  <si>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</si>
  <si>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</si>
  <si>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</si>
  <si>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</si>
  <si>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</si>
  <si>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</si>
  <si>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</si>
  <si>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</si>
  <si>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</si>
  <si>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</si>
  <si>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</si>
  <si>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</si>
  <si>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</si>
  <si>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</si>
  <si>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</si>
  <si>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</si>
  <si>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</si>
  <si>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</si>
  <si>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</si>
  <si>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</si>
  <si>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</si>
  <si>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</si>
  <si>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</si>
  <si>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</si>
  <si>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</si>
  <si>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</si>
  <si>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</si>
  <si>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</si>
  <si>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</si>
  <si>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</si>
  <si>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</si>
  <si>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</si>
  <si>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</si>
  <si>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</si>
  <si>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</si>
  <si>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</si>
  <si>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</si>
  <si>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</si>
  <si>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</si>
  <si>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</si>
  <si>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</si>
  <si>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</si>
  <si>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</si>
  <si>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</si>
  <si>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</si>
  <si>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</si>
  <si>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</si>
  <si>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</si>
  <si>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</si>
  <si>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</si>
  <si>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</si>
  <si>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</si>
  <si>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</si>
  <si>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</si>
  <si>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</si>
  <si>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</si>
  <si>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</si>
  <si>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</si>
  <si>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</si>
  <si>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</si>
  <si>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</si>
  <si>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</si>
  <si>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</si>
  <si>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</si>
  <si>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</si>
  <si>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</si>
  <si>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</si>
  <si>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</si>
  <si>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</si>
  <si>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</si>
  <si>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</si>
  <si>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</si>
  <si>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</si>
  <si>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</si>
  <si>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</si>
  <si>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</si>
  <si>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</si>
  <si>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</si>
  <si>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</si>
  <si>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</si>
  <si>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</si>
  <si>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</si>
  <si>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</si>
  <si>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</si>
  <si>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</si>
  <si>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</si>
  <si>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</si>
  <si>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</si>
  <si>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</si>
  <si>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</si>
  <si>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</si>
  <si>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</si>
  <si>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</si>
  <si>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</si>
  <si>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</si>
  <si>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</si>
  <si>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</si>
  <si>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</si>
  <si>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</si>
  <si>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</si>
  <si>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</si>
  <si>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</si>
  <si>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</si>
  <si>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</si>
  <si>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</si>
  <si>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</si>
  <si>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</si>
  <si>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</si>
  <si>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</si>
  <si>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</si>
  <si>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</si>
  <si>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</si>
  <si>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</si>
  <si>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</si>
  <si>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</si>
  <si>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</si>
  <si>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</si>
  <si>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</si>
  <si>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</si>
  <si>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</si>
  <si>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</si>
  <si>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</si>
  <si>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</si>
  <si>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</si>
  <si>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</si>
  <si>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</si>
  <si>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</si>
  <si>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</si>
  <si>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</si>
  <si>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</si>
  <si>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</si>
  <si>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</si>
  <si>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</si>
  <si>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</si>
  <si>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</si>
  <si>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</si>
  <si>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</si>
  <si>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</si>
  <si>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</si>
  <si>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</si>
  <si>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</si>
  <si>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</si>
  <si>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</si>
  <si>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</si>
  <si>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</si>
  <si>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</si>
  <si>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</si>
  <si>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</si>
  <si>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</si>
  <si>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</si>
  <si>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</si>
  <si>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</si>
  <si>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</si>
  <si>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</si>
  <si>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</si>
  <si>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</si>
  <si>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</si>
  <si>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</si>
  <si>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</si>
  <si>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</si>
  <si>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</si>
  <si>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</si>
  <si>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</si>
  <si>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</si>
  <si>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</si>
  <si>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</si>
  <si>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</si>
  <si>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</si>
  <si>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</si>
  <si>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</si>
  <si>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</si>
  <si>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</si>
  <si>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</si>
  <si>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</si>
  <si>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</si>
  <si>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</si>
  <si>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</si>
  <si>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</si>
  <si>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</si>
  <si>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</si>
  <si>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</si>
  <si>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</si>
  <si>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</si>
  <si>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</si>
  <si>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</si>
  <si>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</si>
  <si>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</si>
  <si>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</si>
  <si>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</si>
  <si>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</si>
  <si>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</si>
  <si>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</si>
  <si>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</si>
  <si>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</si>
  <si>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</si>
  <si>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</si>
  <si>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</si>
  <si>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</si>
  <si>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</si>
  <si>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</si>
  <si>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</si>
  <si>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</si>
  <si>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</si>
  <si>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</si>
  <si>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</si>
  <si>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</si>
  <si>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</si>
  <si>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</si>
  <si>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</si>
  <si>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</si>
  <si>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</si>
  <si>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</si>
  <si>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</si>
  <si>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</si>
  <si>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</si>
  <si>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</si>
  <si>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</si>
  <si>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</si>
  <si>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</si>
  <si>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</si>
  <si>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</si>
  <si>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</si>
  <si>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</si>
  <si>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</si>
  <si>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</si>
  <si>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</si>
  <si>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</si>
  <si>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</si>
  <si>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</si>
  <si>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</si>
  <si>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</si>
  <si>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</si>
  <si>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</si>
  <si>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</si>
  <si>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</si>
  <si>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</si>
  <si>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</si>
  <si>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</si>
  <si>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</si>
  <si>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</si>
  <si>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</si>
  <si>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</si>
  <si>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</si>
  <si>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</si>
  <si>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</si>
  <si>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</si>
  <si>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</si>
  <si>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</si>
  <si>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</si>
  <si>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</si>
  <si>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</si>
  <si>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</si>
  <si>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</si>
  <si>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</si>
  <si>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</si>
  <si>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</si>
  <si>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</si>
  <si>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</si>
  <si>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</si>
  <si>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</si>
  <si>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</si>
  <si>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</si>
  <si>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</si>
  <si>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</si>
  <si>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</si>
  <si>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</si>
  <si>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</si>
  <si>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</si>
  <si>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</si>
  <si>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</si>
  <si>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</si>
  <si>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</si>
  <si>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</si>
  <si>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</si>
  <si>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</si>
  <si>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</si>
  <si>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</si>
  <si>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</si>
  <si>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</si>
  <si>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</si>
  <si>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</si>
  <si>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</si>
  <si>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</si>
  <si>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</si>
  <si>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</si>
  <si>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</si>
  <si>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</si>
  <si>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</si>
  <si>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</si>
  <si>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</si>
  <si>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</si>
  <si>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</si>
  <si>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</si>
  <si>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</si>
  <si>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</si>
  <si>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</si>
  <si>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</si>
  <si>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</si>
  <si>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</si>
  <si>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</si>
  <si>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</si>
  <si>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</si>
  <si>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</si>
  <si>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</si>
  <si>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</si>
  <si>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</si>
  <si>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</si>
  <si>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</si>
  <si>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</si>
  <si>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</si>
  <si>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</si>
  <si>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</si>
  <si>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</si>
  <si>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</si>
  <si>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</si>
  <si>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</si>
  <si>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</si>
  <si>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</si>
  <si>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</si>
  <si>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</si>
  <si>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</si>
  <si>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</si>
  <si>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</si>
  <si>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</si>
  <si>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</si>
  <si>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</si>
  <si>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</si>
  <si>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</si>
  <si>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</si>
  <si>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</si>
  <si>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</si>
  <si>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</si>
  <si>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</si>
  <si>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</si>
  <si>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</si>
  <si>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</si>
  <si>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</si>
  <si>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</si>
  <si>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</si>
  <si>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</si>
  <si>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</si>
  <si>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</si>
  <si>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</si>
  <si>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</si>
  <si>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</si>
  <si>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</si>
  <si>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</si>
  <si>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</si>
  <si>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</si>
  <si>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</si>
  <si>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</si>
  <si>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</si>
  <si>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</si>
  <si>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</si>
  <si>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</si>
  <si>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</si>
  <si>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</si>
  <si>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</si>
  <si>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</si>
  <si>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</si>
  <si>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</si>
  <si>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</si>
  <si>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</si>
  <si>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</si>
  <si>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</si>
  <si>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</si>
  <si>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</si>
  <si>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</si>
  <si>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</si>
  <si>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</si>
  <si>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</si>
  <si>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</si>
  <si>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</si>
  <si>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</si>
  <si>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</si>
  <si>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</si>
  <si>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</si>
  <si>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</si>
  <si>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</si>
  <si>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</si>
  <si>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</si>
  <si>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</si>
  <si>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</si>
  <si>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</si>
  <si>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</si>
  <si>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</si>
  <si>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</si>
  <si>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</si>
  <si>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</si>
  <si>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</si>
  <si>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</si>
  <si>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</si>
  <si>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</si>
  <si>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</si>
  <si>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</si>
  <si>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</si>
  <si>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</si>
  <si>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</si>
  <si>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</si>
  <si>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</si>
  <si>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</si>
  <si>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</si>
  <si>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</si>
  <si>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</si>
  <si>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</si>
  <si>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</si>
  <si>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</si>
  <si>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</si>
  <si>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</si>
  <si>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</si>
  <si>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</si>
  <si>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</si>
  <si>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</si>
  <si>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</si>
  <si>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</si>
  <si>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</si>
  <si>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</si>
  <si>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</si>
  <si>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</si>
  <si>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</si>
  <si>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</si>
  <si>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</si>
  <si>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</si>
  <si>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</si>
  <si>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</si>
  <si>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</si>
  <si>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</si>
  <si>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</si>
  <si>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</si>
  <si>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</si>
  <si>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</si>
  <si>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</si>
  <si>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</si>
  <si>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</si>
  <si>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</si>
  <si>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</si>
  <si>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</si>
  <si>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</si>
  <si>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</si>
  <si>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</si>
  <si>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</si>
  <si>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</si>
  <si>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</si>
  <si>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</si>
  <si>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</si>
  <si>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</si>
  <si>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</si>
  <si>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</si>
  <si>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</si>
  <si>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</si>
  <si>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</si>
  <si>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</si>
  <si>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</si>
  <si>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</si>
  <si>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</si>
  <si>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</si>
  <si>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</si>
  <si>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</si>
  <si>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</si>
  <si>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</si>
  <si>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</si>
  <si>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</si>
  <si>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</si>
  <si>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</si>
  <si>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</si>
  <si>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</si>
  <si>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</si>
  <si>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</si>
  <si>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</si>
  <si>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</si>
  <si>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</si>
  <si>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</si>
  <si>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</si>
  <si>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</si>
  <si>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</si>
  <si>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</si>
  <si>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</si>
  <si>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</si>
  <si>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</si>
  <si>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</si>
  <si>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</si>
  <si>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</si>
  <si>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</si>
  <si>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</si>
  <si>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</si>
  <si>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</si>
  <si>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</si>
  <si>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</si>
  <si>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</si>
  <si>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</si>
  <si>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</si>
  <si>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</si>
  <si>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</si>
  <si>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</si>
  <si>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</si>
  <si>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</si>
  <si>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</si>
  <si>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</si>
  <si>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</si>
  <si>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</si>
  <si>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</si>
  <si>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</si>
  <si>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</si>
  <si>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</si>
  <si>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</si>
  <si>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</si>
  <si>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</si>
  <si>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</si>
  <si>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</si>
  <si>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</si>
  <si>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</si>
  <si>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</si>
  <si>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</si>
  <si>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</si>
  <si>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</si>
  <si>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</si>
  <si>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</si>
  <si>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</si>
  <si>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</si>
  <si>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</si>
  <si>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</si>
  <si>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</si>
  <si>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</si>
  <si>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</si>
  <si>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</si>
  <si>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</si>
  <si>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</si>
  <si>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</si>
  <si>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</si>
  <si>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</si>
  <si>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</si>
  <si>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</si>
  <si>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</si>
  <si>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</si>
  <si>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</si>
  <si>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</si>
  <si>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</si>
  <si>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</si>
  <si>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</si>
  <si>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</si>
  <si>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</si>
  <si>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</si>
  <si>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</si>
  <si>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</si>
  <si>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</si>
  <si>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</si>
  <si>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</si>
  <si>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</si>
  <si>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</si>
  <si>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</si>
  <si>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</si>
  <si>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</si>
  <si>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</si>
  <si>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</si>
  <si>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</si>
  <si>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</si>
  <si>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</si>
  <si>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</si>
  <si>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</si>
  <si>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</si>
  <si>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</si>
  <si>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</si>
  <si>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</si>
  <si>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</si>
  <si>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</si>
  <si>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</si>
  <si>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</si>
  <si>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</si>
  <si>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</si>
  <si>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</si>
  <si>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</si>
  <si>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</si>
  <si>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</si>
  <si>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</si>
  <si>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</si>
  <si>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</si>
  <si>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</si>
  <si>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</si>
  <si>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</si>
  <si>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</si>
  <si>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</si>
  <si>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</si>
  <si>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</si>
  <si>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</si>
  <si>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</si>
  <si>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</si>
  <si>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</si>
  <si>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</si>
  <si>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</si>
  <si>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</si>
  <si>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</si>
  <si>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</si>
  <si>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</si>
  <si>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</si>
  <si>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</si>
  <si>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</si>
  <si>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</si>
  <si>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</si>
  <si>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</si>
  <si>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</si>
  <si>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</si>
  <si>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</si>
  <si>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</si>
  <si>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</si>
  <si>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</si>
  <si>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</si>
  <si>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</si>
  <si>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</si>
  <si>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</si>
  <si>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</si>
  <si>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</si>
  <si>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</si>
  <si>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</si>
  <si>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</si>
  <si>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</si>
  <si>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</si>
  <si>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</si>
  <si>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</si>
  <si>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</si>
  <si>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</si>
  <si>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</si>
  <si>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</si>
  <si>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</si>
  <si>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</si>
  <si>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</si>
  <si>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</si>
  <si>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</si>
  <si>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</si>
  <si>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</si>
  <si>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</si>
  <si>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</si>
  <si>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</si>
  <si>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</si>
  <si>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</si>
  <si>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</si>
  <si>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</si>
  <si>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</si>
  <si>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</si>
  <si>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</si>
  <si>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</si>
  <si>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</si>
  <si>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</si>
  <si>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</si>
  <si>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</si>
  <si>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</si>
  <si>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</si>
  <si>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</si>
  <si>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</si>
  <si>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</si>
  <si>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</si>
  <si>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</si>
  <si>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</si>
  <si>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</si>
  <si>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</si>
  <si>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</si>
  <si>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</si>
  <si>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</si>
  <si>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</si>
  <si>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</si>
  <si>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</si>
  <si>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</si>
  <si>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</si>
  <si>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</si>
  <si>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</si>
  <si>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</si>
  <si>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</si>
  <si>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</si>
  <si>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</si>
  <si>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</si>
  <si>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</si>
  <si>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</si>
  <si>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</si>
  <si>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</si>
  <si>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</si>
  <si>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</si>
  <si>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</si>
  <si>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</si>
  <si>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</si>
  <si>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</si>
  <si>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</si>
  <si>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</si>
  <si>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</si>
  <si>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</si>
  <si>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</si>
  <si>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</si>
  <si>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</si>
  <si>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</si>
  <si>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</si>
  <si>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</si>
  <si>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</si>
  <si>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</si>
  <si>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</si>
  <si>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</si>
  <si>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</si>
  <si>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</si>
  <si>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</si>
  <si>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</si>
  <si>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</si>
  <si>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</si>
  <si>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</si>
  <si>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</si>
  <si>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</si>
  <si>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</si>
  <si>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</si>
  <si>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</si>
  <si>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</si>
  <si>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</si>
  <si>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</si>
  <si>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</si>
  <si>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</si>
  <si>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</si>
  <si>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</si>
  <si>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</si>
  <si>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</si>
  <si>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</si>
  <si>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</si>
  <si>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</si>
  <si>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</si>
  <si>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</si>
  <si>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</si>
  <si>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</si>
  <si>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</si>
  <si>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</si>
  <si>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</si>
  <si>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</si>
  <si>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</si>
  <si>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</si>
  <si>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</si>
  <si>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</si>
  <si>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</si>
  <si>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</si>
  <si>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</si>
  <si>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</si>
  <si>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</si>
  <si>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</si>
  <si>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</si>
  <si>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</si>
  <si>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</si>
  <si>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</si>
  <si>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</si>
  <si>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</si>
  <si>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</si>
  <si>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</si>
  <si>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</si>
  <si>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</si>
  <si>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</si>
  <si>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</si>
  <si>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</si>
  <si>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</si>
  <si>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</si>
  <si>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</si>
  <si>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</si>
  <si>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</si>
  <si>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</si>
  <si>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</si>
  <si>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</si>
  <si>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</si>
  <si>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</si>
  <si>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</si>
  <si>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</si>
  <si>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</si>
  <si>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</si>
  <si>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</si>
  <si>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</si>
  <si>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</si>
  <si>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</si>
  <si>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</si>
  <si>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</si>
  <si>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</si>
  <si>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</si>
  <si>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</si>
  <si>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</si>
  <si>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</si>
  <si>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</si>
  <si>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</si>
  <si>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</si>
  <si>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</si>
  <si>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</si>
  <si>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</si>
  <si>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</si>
  <si>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</si>
  <si>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</si>
  <si>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</si>
  <si>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</si>
  <si>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</si>
  <si>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</si>
  <si>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</si>
  <si>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</si>
  <si>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</si>
  <si>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</si>
  <si>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</si>
  <si>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</si>
  <si>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</si>
  <si>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</si>
  <si>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</si>
  <si>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</si>
  <si>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</si>
  <si>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</si>
  <si>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</si>
  <si>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</si>
  <si>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</si>
  <si>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</si>
  <si>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</si>
  <si>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</si>
  <si>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</si>
  <si>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</si>
  <si>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</si>
  <si>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</si>
  <si>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</si>
  <si>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</si>
  <si>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</si>
  <si>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</si>
  <si>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</si>
  <si>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</si>
  <si>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</si>
  <si>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</si>
  <si>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</si>
  <si>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</si>
  <si>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</si>
  <si>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</si>
  <si>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</si>
  <si>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</si>
  <si>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</si>
  <si>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</si>
  <si>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</si>
  <si>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</si>
  <si>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</si>
  <si>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</si>
  <si>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</si>
  <si>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</si>
  <si>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</si>
  <si>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</si>
  <si>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</si>
  <si>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</si>
  <si>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</si>
  <si>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</si>
  <si>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</si>
  <si>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</si>
  <si>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</si>
  <si>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</si>
  <si>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</si>
  <si>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</si>
  <si>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</si>
  <si>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</si>
  <si>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</si>
  <si>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</si>
  <si>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</si>
  <si>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</si>
  <si>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</si>
  <si>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</si>
  <si>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</si>
  <si>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</si>
  <si>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</si>
  <si>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</si>
  <si>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</si>
  <si>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</si>
  <si>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</si>
  <si>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</si>
  <si>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</si>
  <si>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</si>
  <si>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</si>
  <si>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</si>
  <si>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</si>
  <si>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</si>
  <si>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</si>
  <si>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</si>
  <si>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</si>
  <si>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</si>
  <si>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</si>
  <si>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</si>
  <si>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</si>
  <si>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</si>
  <si>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</si>
  <si>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</si>
  <si>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</si>
  <si>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</si>
  <si>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</si>
  <si>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</si>
  <si>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</si>
  <si>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</si>
  <si>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</si>
  <si>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</si>
  <si>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</si>
  <si>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</si>
  <si>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</si>
  <si>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</si>
  <si>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</si>
  <si>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</si>
  <si>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</si>
  <si>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</si>
  <si>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</si>
  <si>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</si>
  <si>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</si>
  <si>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</si>
  <si>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</si>
  <si>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</si>
  <si>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</si>
  <si>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</si>
  <si>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</si>
  <si>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</si>
  <si>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</si>
  <si>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</si>
  <si>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</si>
  <si>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</si>
  <si>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</si>
  <si>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</si>
  <si>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</si>
  <si>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</si>
  <si>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</si>
  <si>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</si>
  <si>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</si>
  <si>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</si>
  <si>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</si>
  <si>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</si>
  <si>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</si>
  <si>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</si>
  <si>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</si>
  <si>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</si>
  <si>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</si>
  <si>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</si>
  <si>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</si>
  <si>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</si>
  <si>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</si>
  <si>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</si>
  <si>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</si>
  <si>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</si>
  <si>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</si>
  <si>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</si>
  <si>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</si>
  <si>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</si>
  <si>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</si>
  <si>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</si>
  <si>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</si>
  <si>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</si>
  <si>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</si>
  <si>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</si>
  <si>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</si>
  <si>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</si>
  <si>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</si>
  <si>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</si>
  <si>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</si>
  <si>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</si>
  <si>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</si>
  <si>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</si>
  <si>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</si>
  <si>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</si>
  <si>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</si>
  <si>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</si>
  <si>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</si>
  <si>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</si>
  <si>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</si>
  <si>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</si>
  <si>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</si>
  <si>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</si>
  <si>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</si>
  <si>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</si>
  <si>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</si>
  <si>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</si>
  <si>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</si>
  <si>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</si>
  <si>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</si>
  <si>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</si>
  <si>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</si>
  <si>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</si>
  <si>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</si>
  <si>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</si>
  <si>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</si>
  <si>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</si>
  <si>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</si>
  <si>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</si>
  <si>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</si>
  <si>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</si>
  <si>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</si>
  <si>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</si>
  <si>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</si>
  <si>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</si>
  <si>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</si>
  <si>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</si>
  <si>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</si>
  <si>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</si>
  <si>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</si>
  <si>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</si>
  <si>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</si>
  <si>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</si>
  <si>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</si>
  <si>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</si>
  <si>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</si>
  <si>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</si>
  <si>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</si>
  <si>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</si>
  <si>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</si>
  <si>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</si>
  <si>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</si>
  <si>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</si>
  <si>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</si>
  <si>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</si>
  <si>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</si>
  <si>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</si>
  <si>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</si>
  <si>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</si>
  <si>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</si>
  <si>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</si>
  <si>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</si>
  <si>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</si>
  <si>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</si>
  <si>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</si>
  <si>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</si>
  <si>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</si>
  <si>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</si>
  <si>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</si>
  <si>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</si>
  <si>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</si>
  <si>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</si>
  <si>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</si>
  <si>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</si>
  <si>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</si>
  <si>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</si>
  <si>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</si>
  <si>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</si>
  <si>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</si>
  <si>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</si>
  <si>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</si>
  <si>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</si>
  <si>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</si>
  <si>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</si>
  <si>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</si>
  <si>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</si>
  <si>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</si>
  <si>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</si>
  <si>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</si>
  <si>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</si>
  <si>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</si>
  <si>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</si>
  <si>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</si>
  <si>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</si>
  <si>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</si>
  <si>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</si>
  <si>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</si>
  <si>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</si>
  <si>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</si>
  <si>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</si>
  <si>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</si>
  <si>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</si>
  <si>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</si>
  <si>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</si>
  <si>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</si>
  <si>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</si>
  <si>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</si>
  <si>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</si>
  <si>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</si>
  <si>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</si>
  <si>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</si>
  <si>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</si>
  <si>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</si>
  <si>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</si>
  <si>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</si>
  <si>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</si>
  <si>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</si>
  <si>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</si>
  <si>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</si>
  <si>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</si>
  <si>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</si>
  <si>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</si>
  <si>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</si>
  <si>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</si>
  <si>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</si>
  <si>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</si>
  <si>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</si>
  <si>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</si>
  <si>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</si>
  <si>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</si>
  <si>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</si>
  <si>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</si>
  <si>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</si>
  <si>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</si>
  <si>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</si>
  <si>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</si>
  <si>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</si>
  <si>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</si>
  <si>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</si>
  <si>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</si>
  <si>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</si>
  <si>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</si>
  <si>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</si>
  <si>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</si>
  <si>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</si>
  <si>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</si>
  <si>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</si>
  <si>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</si>
  <si>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</si>
  <si>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</si>
  <si>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</si>
  <si>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</si>
  <si>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</si>
  <si>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</si>
  <si>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</si>
  <si>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</si>
  <si>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</si>
  <si>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</si>
  <si>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</si>
  <si>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</si>
  <si>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</si>
  <si>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</si>
  <si>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</si>
  <si>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</si>
  <si>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</si>
  <si>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</si>
  <si>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</si>
  <si>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</si>
  <si>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</si>
  <si>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</si>
  <si>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</si>
  <si>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</si>
  <si>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</si>
  <si>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</si>
  <si>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</si>
  <si>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</si>
  <si>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</si>
  <si>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</si>
  <si>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</si>
  <si>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</si>
  <si>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</si>
  <si>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</si>
  <si>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</si>
  <si>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</si>
  <si>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</si>
  <si>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</si>
  <si>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</si>
  <si>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</si>
  <si>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</si>
  <si>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</si>
  <si>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</si>
  <si>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</si>
  <si>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</si>
  <si>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</si>
  <si>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</si>
  <si>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</si>
  <si>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</si>
  <si>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</si>
  <si>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</si>
  <si>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</si>
  <si>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</si>
  <si>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</si>
  <si>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</si>
  <si>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</si>
  <si>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</si>
  <si>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</si>
  <si>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</si>
  <si>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</si>
  <si>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</si>
  <si>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</si>
  <si>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</si>
  <si>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</si>
  <si>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</si>
  <si>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</si>
  <si>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</si>
  <si>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</si>
  <si>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</si>
  <si>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</si>
  <si>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</si>
  <si>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</si>
  <si>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</si>
  <si>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</si>
  <si>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</si>
  <si>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</si>
  <si>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</si>
  <si>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</si>
  <si>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</si>
  <si>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</si>
  <si>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</si>
  <si>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</si>
  <si>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</si>
  <si>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</si>
  <si>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</si>
  <si>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</si>
  <si>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</si>
  <si>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</si>
  <si>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</si>
  <si>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</si>
  <si>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</si>
  <si>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</si>
  <si>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</si>
  <si>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</si>
  <si>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</si>
  <si>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</si>
  <si>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</si>
  <si>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</si>
  <si>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</si>
  <si>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</si>
  <si>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</si>
  <si>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</si>
  <si>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</si>
  <si>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</si>
  <si>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</si>
  <si>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</si>
  <si>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</si>
  <si>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</si>
  <si>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</si>
  <si>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</si>
  <si>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</si>
  <si>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</si>
  <si>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</si>
  <si>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</si>
  <si>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</si>
  <si>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</si>
  <si>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</si>
  <si>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</si>
  <si>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</si>
  <si>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</si>
  <si>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</si>
  <si>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</si>
  <si>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</si>
  <si>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</si>
  <si>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</si>
  <si>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</si>
  <si>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</si>
  <si>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</si>
  <si>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</si>
  <si>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</si>
  <si>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</si>
  <si>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</si>
  <si>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</si>
  <si>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</si>
  <si>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</si>
  <si>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</si>
  <si>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</si>
  <si>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</si>
  <si>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</si>
  <si>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</si>
  <si>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</si>
  <si>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</si>
  <si>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</si>
  <si>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</si>
  <si>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</si>
  <si>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</si>
  <si>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</si>
  <si>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</si>
  <si>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</si>
  <si>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</si>
  <si>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</si>
  <si>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</si>
  <si>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</si>
  <si>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</si>
  <si>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</si>
  <si>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</si>
  <si>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</si>
  <si>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</si>
  <si>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</si>
  <si>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</si>
  <si>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</si>
  <si>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</si>
  <si>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</si>
  <si>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</si>
  <si>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</si>
  <si>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</si>
  <si>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</si>
  <si>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</si>
  <si>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</si>
  <si>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</si>
  <si>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</si>
  <si>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</si>
  <si>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</si>
  <si>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</si>
  <si>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</si>
  <si>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</si>
  <si>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</si>
  <si>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</si>
  <si>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</si>
  <si>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</si>
  <si>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</si>
  <si>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</si>
  <si>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</si>
  <si>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</si>
  <si>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</si>
  <si>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</si>
  <si>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</si>
  <si>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</si>
  <si>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</si>
  <si>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</si>
  <si>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</si>
  <si>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</si>
  <si>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</si>
  <si>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</si>
  <si>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</si>
  <si>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</si>
  <si>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</si>
  <si>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</si>
  <si>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</si>
  <si>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</si>
  <si>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</si>
  <si>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</si>
  <si>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</si>
  <si>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</si>
  <si>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</si>
  <si>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</si>
  <si>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</si>
  <si>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</si>
  <si>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</si>
  <si>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</si>
  <si>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</si>
  <si>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</si>
  <si>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</si>
  <si>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</si>
  <si>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</si>
  <si>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</si>
  <si>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</si>
  <si>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</si>
  <si>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</si>
  <si>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</si>
  <si>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</si>
  <si>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</si>
  <si>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</si>
  <si>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</si>
  <si>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</si>
  <si>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</si>
  <si>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</si>
  <si>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</si>
  <si>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</si>
  <si>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</si>
  <si>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</si>
  <si>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</si>
  <si>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</si>
  <si>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</si>
  <si>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</si>
  <si>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</si>
  <si>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</si>
  <si>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</si>
  <si>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</si>
  <si>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</si>
  <si>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</si>
  <si>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</si>
  <si>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</si>
  <si>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</si>
  <si>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</si>
  <si>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</si>
  <si>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</si>
  <si>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</si>
  <si>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</si>
  <si>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</si>
  <si>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</si>
  <si>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</si>
  <si>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</si>
  <si>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</si>
  <si>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</si>
  <si>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</si>
  <si>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</si>
  <si>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</si>
  <si>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</si>
  <si>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</si>
  <si>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</si>
  <si>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</si>
  <si>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</si>
  <si>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</si>
  <si>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</si>
  <si>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</si>
  <si>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</si>
  <si>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</si>
  <si>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</si>
  <si>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</si>
  <si>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</si>
  <si>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</si>
  <si>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</si>
  <si>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</si>
  <si>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</si>
  <si>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</si>
  <si>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</si>
  <si>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</si>
  <si>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</si>
  <si>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</si>
  <si>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</si>
  <si>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</si>
  <si>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</si>
  <si>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</si>
  <si>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</si>
  <si>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</si>
  <si>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</si>
  <si>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</si>
  <si>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</si>
  <si>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</si>
  <si>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</si>
  <si>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</si>
  <si>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</si>
  <si>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</si>
  <si>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</si>
  <si>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</si>
  <si>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</si>
  <si>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</si>
  <si>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</si>
  <si>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</si>
  <si>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</si>
  <si>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</si>
  <si>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</si>
  <si>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</si>
  <si>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</si>
  <si>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</si>
  <si>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</si>
  <si>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</si>
  <si>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</si>
  <si>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</si>
  <si>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</si>
  <si>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</si>
  <si>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</si>
  <si>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</si>
  <si>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</si>
  <si>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</si>
  <si>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</si>
  <si>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</si>
  <si>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</si>
  <si>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</si>
  <si>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</si>
  <si>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</si>
  <si>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</si>
  <si>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</si>
  <si>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</si>
  <si>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</si>
  <si>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</si>
  <si>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</si>
  <si>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</si>
  <si>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</si>
  <si>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</si>
  <si>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</si>
  <si>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</si>
  <si>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</si>
  <si>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</si>
  <si>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</si>
  <si>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</si>
  <si>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</si>
  <si>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</si>
  <si>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</si>
  <si>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</si>
  <si>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</si>
  <si>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</si>
  <si>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</si>
  <si>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</si>
  <si>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</si>
  <si>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</si>
  <si>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</si>
  <si>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</si>
  <si>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</si>
  <si>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</si>
  <si>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</si>
  <si>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</si>
  <si>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</si>
  <si>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</si>
  <si>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</si>
  <si>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</si>
  <si>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</si>
  <si>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</si>
  <si>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</si>
  <si>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</si>
  <si>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</si>
  <si>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</si>
  <si>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</si>
  <si>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</si>
  <si>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</si>
  <si>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</si>
  <si>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</si>
  <si>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</si>
  <si>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</si>
  <si>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</si>
  <si>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</si>
  <si>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</si>
  <si>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</si>
  <si>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</si>
  <si>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</si>
  <si>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</si>
  <si>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</si>
  <si>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</si>
  <si>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</si>
  <si>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</si>
  <si>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</si>
  <si>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</si>
  <si>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</si>
  <si>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</si>
  <si>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</si>
  <si>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</si>
  <si>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</si>
  <si>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</si>
  <si>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</si>
  <si>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</si>
  <si>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</si>
  <si>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</si>
  <si>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</si>
  <si>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</si>
  <si>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</si>
  <si>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</si>
  <si>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</si>
  <si>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</si>
  <si>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</si>
  <si>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</si>
  <si>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</si>
  <si>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</si>
  <si>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</si>
  <si>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</si>
  <si>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</si>
  <si>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</si>
  <si>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</si>
  <si>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</si>
  <si>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</si>
  <si>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</si>
  <si>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</si>
  <si>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</si>
  <si>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</si>
  <si>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</si>
  <si>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</si>
  <si>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</si>
  <si>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</si>
  <si>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</si>
  <si>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</si>
  <si>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</si>
  <si>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</si>
  <si>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</si>
  <si>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</si>
  <si>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</si>
  <si>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</si>
  <si>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</si>
  <si>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</si>
  <si>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</si>
  <si>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</si>
  <si>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</si>
  <si>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</si>
  <si>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</si>
  <si>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</si>
  <si>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</si>
  <si>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</si>
  <si>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</si>
  <si>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</si>
  <si>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</si>
  <si>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</si>
  <si>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</si>
  <si>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</si>
  <si>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</si>
  <si>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</si>
  <si>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</si>
  <si>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</si>
  <si>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</si>
  <si>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</si>
  <si>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</si>
  <si>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</si>
  <si>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</si>
  <si>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</si>
  <si>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</si>
  <si>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</si>
  <si>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</si>
  <si>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</si>
  <si>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</si>
  <si>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</si>
  <si>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</si>
  <si>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</si>
  <si>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</si>
  <si>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</si>
  <si>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</si>
  <si>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</si>
  <si>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</si>
  <si>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</si>
  <si>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</si>
  <si>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</si>
  <si>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</si>
  <si>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</si>
  <si>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</si>
  <si>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</si>
  <si>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</si>
  <si>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</si>
  <si>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</si>
  <si>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</si>
  <si>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</si>
  <si>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</si>
  <si>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</si>
  <si>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</si>
  <si>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</si>
  <si>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</si>
  <si>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</si>
  <si>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</si>
  <si>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</si>
  <si>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</si>
  <si>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</si>
  <si>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</si>
  <si>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</si>
  <si>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</si>
  <si>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</si>
  <si>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</si>
  <si>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</si>
  <si>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</si>
  <si>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</si>
  <si>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</si>
  <si>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</si>
  <si>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</si>
  <si>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</si>
  <si>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</si>
  <si>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</si>
  <si>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</si>
  <si>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</si>
  <si>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</si>
  <si>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</si>
  <si>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</si>
  <si>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</si>
  <si>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</si>
  <si>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</si>
  <si>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</si>
  <si>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</si>
  <si>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</si>
  <si>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</si>
  <si>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</si>
  <si>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</si>
  <si>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</si>
  <si>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</si>
  <si>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</si>
  <si>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</si>
  <si>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</si>
  <si>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</si>
  <si>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</si>
  <si>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</si>
  <si>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</si>
  <si>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</si>
  <si>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</si>
  <si>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</si>
  <si>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</si>
  <si>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</si>
  <si>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</si>
  <si>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</si>
  <si>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</si>
  <si>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</si>
  <si>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</si>
  <si>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</si>
  <si>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</si>
  <si>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</si>
  <si>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</si>
  <si>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</si>
  <si>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</si>
  <si>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</si>
  <si>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</si>
  <si>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</si>
  <si>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</si>
  <si>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</si>
  <si>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</si>
  <si>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</si>
  <si>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</si>
  <si>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</si>
  <si>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</si>
  <si>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</si>
  <si>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</si>
  <si>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</si>
  <si>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</si>
  <si>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</si>
  <si>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</si>
  <si>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</si>
  <si>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</si>
  <si>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</si>
  <si>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</si>
  <si>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</si>
  <si>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</si>
  <si>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</si>
  <si>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</si>
  <si>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</si>
  <si>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</si>
  <si>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</si>
  <si>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</si>
  <si>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</si>
  <si>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</si>
  <si>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</si>
  <si>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</si>
  <si>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</si>
  <si>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</si>
  <si>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</si>
  <si>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</si>
  <si>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</si>
  <si>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</si>
  <si>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</si>
  <si>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</si>
  <si>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</si>
  <si>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</si>
  <si>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</si>
  <si>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</si>
  <si>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</si>
  <si>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</si>
  <si>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</si>
  <si>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</si>
  <si>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</si>
  <si>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</si>
  <si>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</si>
  <si>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</si>
  <si>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</si>
  <si>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</si>
  <si>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</si>
  <si>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</si>
  <si>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</si>
  <si>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</si>
  <si>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</si>
  <si>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</si>
  <si>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</si>
  <si>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</si>
  <si>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</si>
  <si>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</si>
  <si>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</si>
  <si>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</si>
  <si>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</si>
  <si>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</si>
  <si>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</si>
  <si>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</si>
  <si>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</si>
  <si>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</si>
  <si>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</si>
  <si>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</si>
  <si>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</si>
  <si>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</si>
  <si>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</si>
  <si>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</si>
  <si>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</si>
  <si>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</si>
  <si>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</si>
  <si>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</si>
  <si>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</si>
  <si>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</si>
  <si>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</si>
  <si>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</si>
  <si>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</si>
  <si>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</si>
  <si>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</si>
  <si>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</si>
  <si>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</si>
  <si>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</si>
  <si>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</si>
  <si>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</si>
  <si>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</si>
  <si>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</si>
  <si>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</si>
  <si>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</si>
  <si>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</si>
  <si>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</si>
  <si>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</si>
  <si>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</si>
  <si>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</si>
  <si>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</si>
  <si>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</si>
  <si>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</si>
  <si>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</si>
  <si>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</si>
  <si>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</si>
  <si>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</si>
  <si>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</si>
  <si>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</si>
  <si>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</si>
  <si>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</si>
  <si>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</si>
  <si>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</si>
  <si>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</si>
  <si>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</si>
  <si>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</si>
  <si>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</si>
  <si>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</si>
  <si>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</si>
  <si>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</si>
  <si>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</si>
  <si>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</si>
  <si>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</si>
  <si>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</si>
  <si>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</si>
  <si>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</si>
  <si>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</si>
  <si>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</si>
  <si>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</si>
  <si>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</si>
  <si>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</si>
  <si>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</si>
  <si>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</si>
  <si>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</si>
  <si>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</si>
  <si>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</si>
  <si>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</si>
  <si>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</si>
  <si>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</si>
  <si>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</si>
  <si>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</si>
  <si>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</si>
  <si>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</si>
  <si>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</si>
  <si>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</si>
  <si>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</si>
  <si>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</si>
  <si>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</si>
  <si>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</si>
  <si>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</si>
  <si>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</si>
  <si>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</si>
  <si>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</si>
  <si>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</si>
  <si>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</si>
  <si>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</si>
  <si>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</si>
  <si>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</si>
  <si>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</si>
  <si>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</si>
  <si>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</si>
  <si>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</si>
  <si>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</si>
  <si>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</si>
  <si>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</si>
  <si>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</si>
  <si>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</si>
  <si>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</si>
  <si>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</si>
  <si>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</si>
  <si>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</si>
  <si>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</si>
  <si>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</si>
  <si>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</si>
  <si>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</si>
  <si>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</si>
  <si>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</si>
  <si>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</si>
  <si>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</si>
  <si>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</si>
  <si>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</si>
  <si>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</si>
  <si>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</si>
  <si>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</si>
  <si>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</si>
  <si>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</si>
  <si>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</si>
  <si>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</si>
  <si>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</si>
  <si>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</si>
  <si>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</si>
  <si>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</si>
  <si>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</si>
  <si>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</si>
  <si>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</si>
  <si>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</si>
  <si>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</si>
  <si>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</si>
  <si>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</si>
  <si>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</si>
  <si>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</si>
  <si>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</si>
  <si>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</si>
  <si>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</si>
  <si>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</si>
  <si>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</si>
  <si>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</si>
  <si>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</si>
  <si>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</si>
  <si>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</si>
  <si>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</si>
  <si>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</si>
  <si>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</si>
  <si>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</si>
  <si>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</si>
  <si>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</si>
  <si>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</si>
  <si>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</si>
  <si>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</si>
  <si>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</si>
  <si>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</si>
  <si>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</si>
  <si>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</si>
  <si>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</si>
  <si>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</si>
  <si>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</si>
  <si>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</si>
  <si>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</si>
  <si>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</si>
  <si>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</si>
  <si>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</si>
  <si>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</si>
  <si>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</si>
  <si>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</si>
  <si>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</si>
  <si>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</si>
  <si>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</si>
  <si>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</si>
  <si>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</si>
  <si>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</si>
  <si>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</si>
  <si>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</si>
  <si>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</si>
  <si>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</si>
  <si>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</si>
  <si>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</si>
  <si>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</si>
  <si>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</si>
  <si>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</si>
  <si>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</si>
  <si>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</si>
  <si>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</si>
  <si>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</si>
  <si>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</si>
  <si>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</si>
  <si>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</si>
  <si>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</si>
  <si>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</si>
  <si>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</si>
  <si>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</si>
  <si>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</si>
  <si>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</si>
  <si>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</si>
  <si>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</si>
  <si>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</si>
  <si>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</si>
  <si>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</si>
  <si>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</si>
  <si>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</si>
  <si>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</si>
  <si>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</si>
  <si>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</si>
  <si>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</si>
  <si>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</si>
  <si>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</si>
  <si>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</si>
  <si>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</si>
  <si>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</si>
  <si>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</si>
  <si>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</si>
  <si>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</si>
  <si>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</si>
  <si>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</si>
  <si>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</si>
  <si>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</si>
  <si>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</si>
  <si>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</si>
  <si>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</si>
  <si>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</si>
  <si>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</si>
  <si>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</si>
  <si>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</si>
  <si>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</si>
  <si>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</si>
  <si>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</si>
  <si>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</si>
  <si>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</si>
  <si>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</si>
  <si>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</si>
  <si>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</si>
  <si>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</si>
  <si>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</si>
  <si>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</si>
  <si>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</si>
  <si>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</si>
  <si>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</si>
  <si>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</si>
  <si>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</si>
  <si>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</si>
  <si>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</si>
  <si>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</si>
  <si>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</si>
  <si>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</si>
  <si>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</si>
  <si>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</si>
  <si>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</si>
  <si>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</si>
  <si>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</si>
  <si>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</si>
  <si>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</si>
  <si>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</si>
  <si>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</si>
  <si>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</si>
  <si>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</si>
  <si>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</si>
  <si>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</si>
  <si>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</si>
  <si>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</si>
  <si>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</si>
  <si>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</si>
  <si>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</si>
  <si>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</si>
  <si>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</si>
  <si>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</si>
  <si>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</si>
  <si>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</si>
  <si>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</si>
  <si>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</si>
  <si>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</si>
  <si>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</si>
  <si>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</si>
  <si>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</si>
  <si>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</si>
  <si>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</si>
  <si>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</si>
  <si>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</si>
  <si>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</si>
  <si>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</si>
  <si>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</si>
  <si>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</si>
  <si>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</si>
  <si>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</si>
  <si>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</si>
  <si>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</si>
  <si>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</si>
  <si>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</si>
  <si>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</si>
  <si>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</si>
  <si>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</si>
  <si>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</si>
  <si>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</si>
  <si>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</si>
  <si>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</si>
  <si>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</si>
  <si>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</si>
  <si>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</si>
  <si>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</si>
  <si>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</si>
  <si>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</si>
  <si>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</si>
  <si>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</si>
  <si>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</si>
  <si>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</si>
  <si>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</si>
  <si>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</si>
  <si>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</si>
  <si>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</si>
  <si>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</si>
  <si>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</si>
  <si>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</si>
  <si>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</si>
  <si>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</si>
  <si>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</si>
  <si>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</si>
  <si>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</si>
  <si>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</si>
  <si>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</si>
  <si>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</si>
  <si>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</si>
  <si>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</si>
  <si>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</si>
  <si>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</si>
  <si>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</si>
  <si>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</si>
  <si>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</si>
  <si>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</si>
  <si>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</si>
  <si>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</si>
  <si>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</si>
  <si>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</si>
  <si>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</si>
  <si>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</si>
  <si>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</si>
  <si>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</si>
  <si>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</si>
  <si>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</si>
  <si>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</si>
  <si>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</si>
  <si>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</si>
  <si>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</si>
  <si>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</si>
  <si>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</si>
  <si>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</si>
  <si>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</si>
  <si>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</si>
  <si>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</si>
  <si>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</si>
  <si>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</si>
  <si>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</si>
  <si>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</si>
  <si>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</si>
  <si>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</si>
  <si>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</si>
  <si>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</si>
  <si>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</si>
  <si>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</si>
  <si>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</si>
  <si>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</si>
  <si>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</si>
  <si>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</si>
  <si>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</si>
  <si>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</si>
  <si>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</si>
  <si>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</si>
  <si>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</si>
  <si>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</si>
  <si>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</si>
  <si>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</si>
  <si>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</si>
  <si>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</si>
  <si>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</si>
  <si>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</si>
  <si>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</si>
  <si>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</si>
  <si>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</si>
  <si>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</si>
  <si>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</si>
  <si>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</si>
  <si>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</si>
  <si>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</si>
  <si>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</si>
  <si>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</si>
  <si>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</si>
  <si>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</si>
  <si>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</si>
  <si>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</si>
  <si>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</si>
  <si>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</si>
  <si>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</si>
  <si>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</si>
  <si>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</si>
  <si>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</si>
  <si>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</si>
  <si>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</si>
  <si>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</si>
  <si>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</si>
  <si>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</si>
  <si>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</si>
  <si>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</si>
  <si>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</si>
  <si>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</si>
  <si>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</si>
  <si>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</si>
  <si>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</si>
  <si>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Grand Total</t>
  </si>
  <si>
    <t>Jan</t>
  </si>
  <si>
    <t>Feb</t>
  </si>
  <si>
    <t>Mar</t>
  </si>
  <si>
    <t>Apr</t>
  </si>
  <si>
    <t>May</t>
  </si>
  <si>
    <t>Jun</t>
  </si>
  <si>
    <t>Jul</t>
  </si>
  <si>
    <t>Aug</t>
  </si>
  <si>
    <t>Sep</t>
  </si>
  <si>
    <t>Oct</t>
  </si>
  <si>
    <t>Nov</t>
  </si>
  <si>
    <t>Dec</t>
  </si>
  <si>
    <t>Row Labels</t>
  </si>
  <si>
    <t>Sum of Sales</t>
  </si>
  <si>
    <t>Sum of Profit</t>
  </si>
  <si>
    <t>category</t>
  </si>
  <si>
    <t>profit</t>
  </si>
  <si>
    <t>STATE</t>
  </si>
  <si>
    <t>SUM OF SALES</t>
  </si>
  <si>
    <t>Sum of Quantity</t>
  </si>
  <si>
    <t>Count of Order ID</t>
  </si>
  <si>
    <t>Sum of profit margin</t>
  </si>
  <si>
    <t>sajo</t>
  </si>
  <si>
    <t>kjgdijgfwaegfga weifgawiufgiwagfiuaes</t>
  </si>
  <si>
    <t>Years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</si>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</sst>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quot;₹&quot;\ * #,##0.00_ ;_ &quot;₹&quot;\ * \-#,##0.00_ ;_ &quot;₹&quot;\ * &quot;-&quot;??_ ;_ @_ "/>
    <numFmt numFmtId="43" formatCode="_ * #,##0.00_ ;_ * \-#,##0.00_ ;_ * &quot;-&quot;??_ ;_ @_ "/>
    <numFmt numFmtId="164" formatCode="[Green]\▲0.00%;[Red]\ \▼0.00%"/>
    <numFmt numFmtId="165" formatCode="\$0.00,&quot;k&quot;"/>
    <numFmt numFmtId="166" formatCode="_-[$$-409]* #,##0.00_ ;_-[$$-409]* \-#,##0.00\ ;_-[$$-409]* &quot;-&quot;??_ ;_-@_ "/>
    <numFmt numFmtId="167" formatCode="&quot;#&quot;\ 0"/>
    <numFmt numFmtId="168" formatCode="&quot;#&quot;\ \ 0"/>
    <numFmt numFmtId="169" formatCode="_ [$₹-4009]\ * #,##0.00_ ;_ [$₹-4009]\ * \-#,##0.00_ ;_ [$₹-4009]\ * &quot;-&quot;??_ ;_ @_ "/>
  </numFmts>
  <fonts count="1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scheme val="minor"/>
    </font>
    <font>
      <sz val="11"/>
      <color theme="1"/>
      <name val="Calibri"/>
      <family val="2"/>
      <scheme val="minor"/>
    </font>
    <font>
      <b/>
      <u/>
      <sz val="11"/>
      <color theme="1"/>
      <name val="Calibri"/>
      <family val="2"/>
      <scheme val="minor"/>
    </font>
    <font>
      <sz val="11"/>
      <color theme="4" tint="0.59999389629810485"/>
      <name val="Calibri"/>
      <family val="2"/>
      <scheme val="minor"/>
    </font>
    <font>
      <sz val="22"/>
      <color theme="1"/>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3" tint="0.249977111117893"/>
        <bgColor indexed="64"/>
      </patternFill>
    </fill>
  </fills>
  <borders count="8">
    <border>
      <left/>
      <right/>
      <top/>
      <bottom/>
      <diagonal/>
    </border>
    <border>
      <left style="thin">
        <color indexed="64"/>
      </left>
      <right style="thin">
        <color indexed="64"/>
      </right>
      <top style="thick">
        <color indexed="64"/>
      </top>
      <bottom style="thin">
        <color indexed="64"/>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4">
    <xf numFmtId="0" fontId="0" fillId="0" borderId="0"/>
    <xf numFmtId="44" fontId="8" fillId="0" borderId="0" applyFont="0" applyFill="0" applyBorder="0" applyAlignment="0" applyProtection="0"/>
    <xf numFmtId="9" fontId="8" fillId="0" borderId="0" applyFont="0" applyFill="0" applyBorder="0" applyAlignment="0" applyProtection="0"/>
    <xf numFmtId="43" fontId="9" fillId="0" borderId="0" applyFont="0" applyFill="0" applyBorder="0" applyAlignment="0" applyProtection="0"/>
  </cellStyleXfs>
  <cellXfs count="41">
    <xf numFmtId="0" fontId="0" fillId="0" borderId="0" xfId="0"/>
    <xf numFmtId="0" fontId="4" fillId="0" borderId="0" xfId="0" applyFont="1"/>
    <xf numFmtId="0" fontId="5" fillId="0" borderId="0" xfId="0" applyFont="1"/>
    <xf numFmtId="14" fontId="6" fillId="0" borderId="0" xfId="0" applyNumberFormat="1" applyFont="1"/>
    <xf numFmtId="0" fontId="0" fillId="0" borderId="0" xfId="0" pivotButton="1"/>
    <xf numFmtId="14" fontId="0" fillId="0" borderId="0" xfId="0" applyNumberFormat="1" applyAlignment="1">
      <alignment horizontal="left"/>
    </xf>
    <xf numFmtId="165" fontId="0" fillId="0" borderId="0" xfId="0" applyNumberFormat="1"/>
    <xf numFmtId="0" fontId="0" fillId="0" borderId="0" xfId="0" applyAlignment="1">
      <alignment horizontal="left"/>
    </xf>
    <xf numFmtId="0" fontId="3" fillId="0" borderId="0" xfId="0" applyFont="1"/>
    <xf numFmtId="10" fontId="0" fillId="0" borderId="0" xfId="0" applyNumberFormat="1"/>
    <xf numFmtId="0" fontId="2" fillId="0" borderId="0" xfId="0" applyFont="1"/>
    <xf numFmtId="166" fontId="0" fillId="0" borderId="0" xfId="1" applyNumberFormat="1" applyFont="1" applyAlignment="1"/>
    <xf numFmtId="167" fontId="0" fillId="0" borderId="0" xfId="0" applyNumberFormat="1"/>
    <xf numFmtId="168" fontId="0" fillId="0" borderId="0" xfId="0" applyNumberFormat="1"/>
    <xf numFmtId="10" fontId="0" fillId="0" borderId="0" xfId="2" applyNumberFormat="1" applyFont="1" applyAlignment="1"/>
    <xf numFmtId="14" fontId="0" fillId="0" borderId="0" xfId="0" applyNumberFormat="1"/>
    <xf numFmtId="0" fontId="1" fillId="0" borderId="0" xfId="0" applyFont="1"/>
    <xf numFmtId="0" fontId="10" fillId="0" borderId="0" xfId="0" applyFont="1"/>
    <xf numFmtId="0" fontId="1" fillId="0" borderId="1" xfId="0" applyFont="1" applyBorder="1"/>
    <xf numFmtId="0" fontId="11" fillId="2" borderId="0" xfId="0" applyFont="1" applyFill="1"/>
    <xf numFmtId="0" fontId="1" fillId="0" borderId="0" xfId="0" applyFont="1" applyAlignment="1">
      <alignment wrapText="1"/>
    </xf>
    <xf numFmtId="169" fontId="0" fillId="0" borderId="0" xfId="0" applyNumberFormat="1"/>
    <xf numFmtId="166" fontId="0" fillId="0" borderId="0" xfId="0" applyNumberFormat="1"/>
    <xf numFmtId="165" fontId="0" fillId="0" borderId="0" xfId="3" applyNumberFormat="1" applyFont="1" applyAlignment="1"/>
    <xf numFmtId="164" fontId="0" fillId="0" borderId="0" xfId="0" applyNumberFormat="1"/>
    <xf numFmtId="0" fontId="0" fillId="3" borderId="0" xfId="0" applyFill="1"/>
    <xf numFmtId="164" fontId="7" fillId="3" borderId="0" xfId="0" applyNumberFormat="1" applyFont="1" applyFill="1"/>
    <xf numFmtId="0" fontId="5" fillId="3" borderId="0" xfId="0" applyFont="1" applyFill="1"/>
    <xf numFmtId="0" fontId="0" fillId="0" borderId="2" xfId="0" pivotButton="1" applyBorder="1"/>
    <xf numFmtId="0" fontId="0" fillId="0" borderId="3" xfId="0" applyBorder="1"/>
    <xf numFmtId="14" fontId="0" fillId="0" borderId="2" xfId="0" applyNumberFormat="1" applyBorder="1" applyAlignment="1">
      <alignment horizontal="left"/>
    </xf>
    <xf numFmtId="14" fontId="0" fillId="0" borderId="4" xfId="0" applyNumberFormat="1" applyBorder="1" applyAlignment="1">
      <alignment horizontal="left"/>
    </xf>
    <xf numFmtId="14" fontId="0" fillId="0" borderId="6" xfId="0" applyNumberFormat="1" applyBorder="1" applyAlignment="1">
      <alignment horizontal="left"/>
    </xf>
    <xf numFmtId="0" fontId="0" fillId="0" borderId="2" xfId="0" applyBorder="1" applyAlignment="1">
      <alignment horizontal="left"/>
    </xf>
    <xf numFmtId="0" fontId="0" fillId="0" borderId="4" xfId="0" applyBorder="1" applyAlignment="1">
      <alignment horizontal="left"/>
    </xf>
    <xf numFmtId="0" fontId="0" fillId="0" borderId="6" xfId="0" applyBorder="1" applyAlignment="1">
      <alignment horizontal="left"/>
    </xf>
    <xf numFmtId="0" fontId="12" fillId="0" borderId="0" xfId="0" applyFont="1" applyAlignment="1">
      <alignment horizontal="center" vertical="center"/>
    </xf>
    <xf numFmtId="0" fontId="0" fillId="0" borderId="0" xfId="0" applyNumberFormat="1"/>
    <xf numFmtId="0" fontId="0" fillId="0" borderId="3" xfId="0" applyNumberFormat="1" applyBorder="1"/>
    <xf numFmtId="0" fontId="0" fillId="0" borderId="5" xfId="0" applyNumberFormat="1" applyBorder="1"/>
    <xf numFmtId="0" fontId="0" fillId="0" borderId="7" xfId="0" applyNumberFormat="1" applyBorder="1"/>
  </cellXfs>
  <cellStyles count="4">
    <cellStyle name="Comma" xfId="3" builtinId="3"/>
    <cellStyle name="Currency" xfId="1" builtinId="4"/>
    <cellStyle name="Normal" xfId="0" builtinId="0"/>
    <cellStyle name="Percent" xfId="2" builtinId="5"/>
  </cellStyles>
  <dxfs count="11">
    <dxf>
      <numFmt numFmtId="165" formatCode="\$0.00,&quot;k&quot;"/>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numFmt numFmtId="165" formatCode="\$0.00,&quot;k&quot;"/>
    </dxf>
    <dxf>
      <font>
        <color theme="0"/>
      </font>
      <border>
        <bottom style="thin">
          <color theme="4"/>
        </bottom>
        <vertical/>
        <horizontal/>
      </border>
    </dxf>
    <dxf>
      <font>
        <color theme="0" tint="-4.9989318521683403E-2"/>
      </font>
      <fill>
        <patternFill>
          <bgColor theme="1" tint="0.14996795556505021"/>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tableStyle name="ABC" pivot="0" table="0" count="10" xr9:uid="{A46EFB0C-9348-48BE-8181-BCBE2ED52572}">
      <tableStyleElement type="wholeTable" dxfId="10"/>
      <tableStyleElement type="headerRow" dxfId="9"/>
    </tableStyle>
    <tableStyle name="Data-style" pivot="0" count="3" xr9:uid="{00000000-0011-0000-FFFF-FFFF00000000}">
      <tableStyleElement type="headerRow" dxfId="8"/>
      <tableStyleElement type="firstRowStripe" dxfId="7"/>
      <tableStyleElement type="secondRowStripe" dxfId="6"/>
    </tableStyle>
    <tableStyle name="SPY" pivot="0" table="0" count="10" xr9:uid="{36756573-64E8-4C62-826C-3D12BE6A6000}">
      <tableStyleElement type="wholeTable" dxfId="5"/>
      <tableStyleElement type="headerRow" dxfId="4"/>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P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492-4A19-B8D8-3B7B279F10CB}"/>
            </c:ext>
          </c:extLst>
        </c:ser>
        <c:dLbls>
          <c:showLegendKey val="0"/>
          <c:showVal val="0"/>
          <c:showCatName val="0"/>
          <c:showSerName val="0"/>
          <c:showPercent val="0"/>
          <c:showBubbleSize val="0"/>
        </c:dLbls>
        <c:axId val="853828255"/>
        <c:axId val="8538303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492-4A19-B8D8-3B7B279F10CB}"/>
            </c:ext>
          </c:extLst>
        </c:ser>
        <c:dLbls>
          <c:showLegendKey val="0"/>
          <c:showVal val="0"/>
          <c:showCatName val="0"/>
          <c:showSerName val="0"/>
          <c:showPercent val="0"/>
          <c:showBubbleSize val="0"/>
        </c:dLbls>
        <c:gapWidth val="219"/>
        <c:overlap val="-27"/>
        <c:axId val="853826591"/>
        <c:axId val="853825759"/>
      </c:barChart>
      <c:catAx>
        <c:axId val="85382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830335"/>
        <c:crosses val="autoZero"/>
        <c:auto val="1"/>
        <c:lblAlgn val="ctr"/>
        <c:lblOffset val="100"/>
        <c:noMultiLvlLbl val="0"/>
      </c:catAx>
      <c:valAx>
        <c:axId val="853830335"/>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828255"/>
        <c:crosses val="autoZero"/>
        <c:crossBetween val="between"/>
      </c:valAx>
      <c:valAx>
        <c:axId val="853825759"/>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826591"/>
        <c:crosses val="max"/>
        <c:crossBetween val="between"/>
      </c:valAx>
      <c:catAx>
        <c:axId val="853826591"/>
        <c:scaling>
          <c:orientation val="minMax"/>
        </c:scaling>
        <c:delete val="1"/>
        <c:axPos val="b"/>
        <c:numFmt formatCode="General" sourceLinked="1"/>
        <c:majorTickMark val="out"/>
        <c:minorTickMark val="none"/>
        <c:tickLblPos val="nextTo"/>
        <c:crossAx val="8538257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SPY.xlsx]PIE CHART!PivotTable1</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4861089238845143"/>
              <c:y val="-6.25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535542432195976"/>
                  <c:h val="0.25194262175561388"/>
                </c:manualLayout>
              </c15:layout>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4444455380577426"/>
              <c:y val="-0.19212962962962965"/>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6924431321084862"/>
                  <c:h val="0.17786854768153981"/>
                </c:manualLayout>
              </c15:layout>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28194455380577427"/>
              <c:y val="0.13888888888888887"/>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2757764654418197"/>
                  <c:h val="0.13620188101487313"/>
                </c:manualLayout>
              </c15:layout>
            </c:ext>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D55-4E07-BAFA-27656407D54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9D55-4E07-BAFA-27656407D54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9D55-4E07-BAFA-27656407D542}"/>
              </c:ext>
            </c:extLst>
          </c:dPt>
          <c:dLbls>
            <c:dLbl>
              <c:idx val="0"/>
              <c:layout>
                <c:manualLayout>
                  <c:x val="0.14444455380577426"/>
                  <c:y val="-0.19212962962962965"/>
                </c:manualLayout>
              </c:layout>
              <c:showLegendKey val="0"/>
              <c:showVal val="0"/>
              <c:showCatName val="0"/>
              <c:showSerName val="0"/>
              <c:showPercent val="1"/>
              <c:showBubbleSize val="0"/>
              <c:extLst>
                <c:ext xmlns:c15="http://schemas.microsoft.com/office/drawing/2012/chart" uri="{CE6537A1-D6FC-4f65-9D91-7224C49458BB}">
                  <c15:layout>
                    <c:manualLayout>
                      <c:w val="0.16924431321084862"/>
                      <c:h val="0.17786854768153981"/>
                    </c:manualLayout>
                  </c15:layout>
                </c:ext>
                <c:ext xmlns:c16="http://schemas.microsoft.com/office/drawing/2014/chart" uri="{C3380CC4-5D6E-409C-BE32-E72D297353CC}">
                  <c16:uniqueId val="{00000003-9D55-4E07-BAFA-27656407D542}"/>
                </c:ext>
              </c:extLst>
            </c:dLbl>
            <c:dLbl>
              <c:idx val="1"/>
              <c:layout>
                <c:manualLayout>
                  <c:x val="0.28194455380577427"/>
                  <c:y val="0.13888888888888887"/>
                </c:manualLayout>
              </c:layout>
              <c:showLegendKey val="0"/>
              <c:showVal val="0"/>
              <c:showCatName val="0"/>
              <c:showSerName val="0"/>
              <c:showPercent val="1"/>
              <c:showBubbleSize val="0"/>
              <c:extLst>
                <c:ext xmlns:c15="http://schemas.microsoft.com/office/drawing/2012/chart" uri="{CE6537A1-D6FC-4f65-9D91-7224C49458BB}">
                  <c15:layout>
                    <c:manualLayout>
                      <c:w val="0.22757764654418197"/>
                      <c:h val="0.13620188101487313"/>
                    </c:manualLayout>
                  </c15:layout>
                </c:ext>
                <c:ext xmlns:c16="http://schemas.microsoft.com/office/drawing/2014/chart" uri="{C3380CC4-5D6E-409C-BE32-E72D297353CC}">
                  <c16:uniqueId val="{00000004-9D55-4E07-BAFA-27656407D542}"/>
                </c:ext>
              </c:extLst>
            </c:dLbl>
            <c:dLbl>
              <c:idx val="2"/>
              <c:layout>
                <c:manualLayout>
                  <c:x val="-0.14861089238845143"/>
                  <c:y val="-6.25E-2"/>
                </c:manualLayout>
              </c:layout>
              <c:showLegendKey val="0"/>
              <c:showVal val="0"/>
              <c:showCatName val="0"/>
              <c:showSerName val="0"/>
              <c:showPercent val="1"/>
              <c:showBubbleSize val="0"/>
              <c:extLst>
                <c:ext xmlns:c15="http://schemas.microsoft.com/office/drawing/2012/chart" uri="{CE6537A1-D6FC-4f65-9D91-7224C49458BB}">
                  <c15:layout>
                    <c:manualLayout>
                      <c:w val="0.15535542432195976"/>
                      <c:h val="0.25194262175561388"/>
                    </c:manualLayout>
                  </c15:layout>
                </c:ext>
                <c:ext xmlns:c16="http://schemas.microsoft.com/office/drawing/2014/chart" uri="{C3380CC4-5D6E-409C-BE32-E72D297353CC}">
                  <c16:uniqueId val="{00000002-9D55-4E07-BAFA-27656407D542}"/>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D55-4E07-BAFA-27656407D542}"/>
            </c:ext>
          </c:extLst>
        </c:ser>
        <c:dLbls>
          <c:showLegendKey val="0"/>
          <c:showVal val="1"/>
          <c:showCatName val="0"/>
          <c:showSerName val="0"/>
          <c:showPercent val="0"/>
          <c:showBubbleSize val="0"/>
          <c:showLeaderLines val="1"/>
        </c:dLbls>
        <c:firstSliceAng val="2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SPY.xlsx]top 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90E-46C7-B2A7-13BF3684CE02}"/>
            </c:ext>
          </c:extLst>
        </c:ser>
        <c:dLbls>
          <c:showLegendKey val="0"/>
          <c:showVal val="0"/>
          <c:showCatName val="0"/>
          <c:showSerName val="0"/>
          <c:showPercent val="0"/>
          <c:showBubbleSize val="0"/>
        </c:dLbls>
        <c:gapWidth val="182"/>
        <c:axId val="147021744"/>
        <c:axId val="147023824"/>
      </c:barChart>
      <c:catAx>
        <c:axId val="147021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3824"/>
        <c:crosses val="autoZero"/>
        <c:auto val="1"/>
        <c:lblAlgn val="ctr"/>
        <c:lblOffset val="100"/>
        <c:noMultiLvlLbl val="0"/>
      </c:catAx>
      <c:valAx>
        <c:axId val="147023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SPY.xlsx]kpi!PivotTable2</c:name>
    <c:fmtId val="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14220705346984"/>
          <c:y val="0.14354066985645933"/>
          <c:w val="0.8748577929465301"/>
          <c:h val="0.64912280701754388"/>
        </c:manualLayout>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1DB-4FD0-830B-5C319F6EC4BA}"/>
            </c:ext>
          </c:extLst>
        </c:ser>
        <c:dLbls>
          <c:showLegendKey val="0"/>
          <c:showVal val="0"/>
          <c:showCatName val="0"/>
          <c:showSerName val="0"/>
          <c:showPercent val="0"/>
          <c:showBubbleSize val="0"/>
        </c:dLbls>
        <c:smooth val="0"/>
        <c:axId val="147009264"/>
        <c:axId val="147009680"/>
      </c:lineChart>
      <c:catAx>
        <c:axId val="147009264"/>
        <c:scaling>
          <c:orientation val="minMax"/>
        </c:scaling>
        <c:delete val="1"/>
        <c:axPos val="b"/>
        <c:numFmt formatCode="General" sourceLinked="1"/>
        <c:majorTickMark val="none"/>
        <c:minorTickMark val="none"/>
        <c:tickLblPos val="nextTo"/>
        <c:crossAx val="147009680"/>
        <c:crosses val="autoZero"/>
        <c:auto val="1"/>
        <c:lblAlgn val="ctr"/>
        <c:lblOffset val="100"/>
        <c:noMultiLvlLbl val="0"/>
      </c:catAx>
      <c:valAx>
        <c:axId val="147009680"/>
        <c:scaling>
          <c:orientation val="minMax"/>
        </c:scaling>
        <c:delete val="1"/>
        <c:axPos val="l"/>
        <c:numFmt formatCode="General" sourceLinked="1"/>
        <c:majorTickMark val="none"/>
        <c:minorTickMark val="none"/>
        <c:tickLblPos val="nextTo"/>
        <c:crossAx val="14700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SPY.xlsx]kpi!PivotTable3</c:name>
    <c:fmtId val="1"/>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09916695195715E-2"/>
          <c:y val="0.17621092817943212"/>
          <c:w val="0.88821138211382111"/>
          <c:h val="0.67694566813509549"/>
        </c:manualLayout>
      </c:layout>
      <c:lineChart>
        <c:grouping val="standard"/>
        <c:varyColors val="0"/>
        <c:ser>
          <c:idx val="0"/>
          <c:order val="0"/>
          <c:tx>
            <c:strRef>
              <c:f>kpi!$F$3</c:f>
              <c:strCache>
                <c:ptCount val="1"/>
                <c:pt idx="0">
                  <c:v>Total</c:v>
                </c:pt>
              </c:strCache>
            </c:strRef>
          </c:tx>
          <c:spPr>
            <a:ln w="28575" cap="rnd">
              <a:solidFill>
                <a:schemeClr val="accent2"/>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282-4274-BAA3-9A19B5F6871D}"/>
            </c:ext>
          </c:extLst>
        </c:ser>
        <c:dLbls>
          <c:showLegendKey val="0"/>
          <c:showVal val="0"/>
          <c:showCatName val="0"/>
          <c:showSerName val="0"/>
          <c:showPercent val="0"/>
          <c:showBubbleSize val="0"/>
        </c:dLbls>
        <c:smooth val="0"/>
        <c:axId val="150940272"/>
        <c:axId val="150939440"/>
      </c:lineChart>
      <c:catAx>
        <c:axId val="150940272"/>
        <c:scaling>
          <c:orientation val="minMax"/>
        </c:scaling>
        <c:delete val="1"/>
        <c:axPos val="b"/>
        <c:numFmt formatCode="General" sourceLinked="1"/>
        <c:majorTickMark val="none"/>
        <c:minorTickMark val="none"/>
        <c:tickLblPos val="nextTo"/>
        <c:crossAx val="150939440"/>
        <c:crosses val="autoZero"/>
        <c:auto val="1"/>
        <c:lblAlgn val="ctr"/>
        <c:lblOffset val="100"/>
        <c:noMultiLvlLbl val="0"/>
      </c:catAx>
      <c:valAx>
        <c:axId val="150939440"/>
        <c:scaling>
          <c:orientation val="minMax"/>
        </c:scaling>
        <c:delete val="1"/>
        <c:axPos val="l"/>
        <c:numFmt formatCode="General" sourceLinked="1"/>
        <c:majorTickMark val="none"/>
        <c:minorTickMark val="none"/>
        <c:tickLblPos val="nextTo"/>
        <c:crossAx val="15094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SPY.xlsx]kpi!PivotTable4</c:name>
    <c:fmtId val="2"/>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95424836601302E-2"/>
          <c:y val="0.16025641025641027"/>
          <c:w val="0.85620915032679734"/>
          <c:h val="0.64743589743589747"/>
        </c:manualLayout>
      </c:layout>
      <c:lineChart>
        <c:grouping val="standard"/>
        <c:varyColors val="0"/>
        <c:ser>
          <c:idx val="0"/>
          <c:order val="0"/>
          <c:tx>
            <c:strRef>
              <c:f>kpi!$J$3</c:f>
              <c:strCache>
                <c:ptCount val="1"/>
                <c:pt idx="0">
                  <c:v>Total</c:v>
                </c:pt>
              </c:strCache>
            </c:strRef>
          </c:tx>
          <c:spPr>
            <a:ln w="28575" cap="rnd">
              <a:solidFill>
                <a:schemeClr val="accent2"/>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E55-494E-938A-EC7F23CFE325}"/>
            </c:ext>
          </c:extLst>
        </c:ser>
        <c:dLbls>
          <c:showLegendKey val="0"/>
          <c:showVal val="0"/>
          <c:showCatName val="0"/>
          <c:showSerName val="0"/>
          <c:showPercent val="0"/>
          <c:showBubbleSize val="0"/>
        </c:dLbls>
        <c:smooth val="0"/>
        <c:axId val="294977008"/>
        <c:axId val="294975760"/>
      </c:lineChart>
      <c:catAx>
        <c:axId val="294977008"/>
        <c:scaling>
          <c:orientation val="minMax"/>
        </c:scaling>
        <c:delete val="1"/>
        <c:axPos val="b"/>
        <c:numFmt formatCode="General" sourceLinked="1"/>
        <c:majorTickMark val="none"/>
        <c:minorTickMark val="none"/>
        <c:tickLblPos val="nextTo"/>
        <c:crossAx val="294975760"/>
        <c:crosses val="autoZero"/>
        <c:auto val="1"/>
        <c:lblAlgn val="ctr"/>
        <c:lblOffset val="100"/>
        <c:noMultiLvlLbl val="0"/>
      </c:catAx>
      <c:valAx>
        <c:axId val="294975760"/>
        <c:scaling>
          <c:orientation val="minMax"/>
        </c:scaling>
        <c:delete val="1"/>
        <c:axPos val="l"/>
        <c:numFmt formatCode="General" sourceLinked="1"/>
        <c:majorTickMark val="none"/>
        <c:minorTickMark val="none"/>
        <c:tickLblPos val="nextTo"/>
        <c:crossAx val="29497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SPY.xlsx]kpi!PivotTable5</c:name>
    <c:fmtId val="2"/>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19-4C3E-A299-AF2796A9B968}"/>
            </c:ext>
          </c:extLst>
        </c:ser>
        <c:dLbls>
          <c:showLegendKey val="0"/>
          <c:showVal val="0"/>
          <c:showCatName val="0"/>
          <c:showSerName val="0"/>
          <c:showPercent val="0"/>
          <c:showBubbleSize val="0"/>
        </c:dLbls>
        <c:smooth val="0"/>
        <c:axId val="409393536"/>
        <c:axId val="409392288"/>
      </c:lineChart>
      <c:catAx>
        <c:axId val="409393536"/>
        <c:scaling>
          <c:orientation val="minMax"/>
        </c:scaling>
        <c:delete val="1"/>
        <c:axPos val="b"/>
        <c:numFmt formatCode="General" sourceLinked="1"/>
        <c:majorTickMark val="none"/>
        <c:minorTickMark val="none"/>
        <c:tickLblPos val="nextTo"/>
        <c:crossAx val="409392288"/>
        <c:crosses val="autoZero"/>
        <c:auto val="1"/>
        <c:lblAlgn val="ctr"/>
        <c:lblOffset val="100"/>
        <c:noMultiLvlLbl val="0"/>
      </c:catAx>
      <c:valAx>
        <c:axId val="409392288"/>
        <c:scaling>
          <c:orientation val="minMax"/>
        </c:scaling>
        <c:delete val="1"/>
        <c:axPos val="l"/>
        <c:numFmt formatCode="General" sourceLinked="1"/>
        <c:majorTickMark val="none"/>
        <c:minorTickMark val="none"/>
        <c:tickLblPos val="nextTo"/>
        <c:crossAx val="40939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SPY.xlsx]kpi!PivotTable6</c:name>
    <c:fmtId val="3"/>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019607843137254E-2"/>
          <c:y val="0.13651877133105803"/>
          <c:w val="0.89215686274509809"/>
          <c:h val="0.74971558589306031"/>
        </c:manualLayout>
      </c:layout>
      <c:lineChart>
        <c:grouping val="standard"/>
        <c:varyColors val="0"/>
        <c:ser>
          <c:idx val="0"/>
          <c:order val="0"/>
          <c:tx>
            <c:strRef>
              <c:f>kpi!$Q$3</c:f>
              <c:strCache>
                <c:ptCount val="1"/>
                <c:pt idx="0">
                  <c:v>Total</c:v>
                </c:pt>
              </c:strCache>
            </c:strRef>
          </c:tx>
          <c:spPr>
            <a:ln w="28575" cap="rnd">
              <a:solidFill>
                <a:schemeClr val="accent2"/>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A15-4F84-9D7A-B9B64D7ACE86}"/>
            </c:ext>
          </c:extLst>
        </c:ser>
        <c:dLbls>
          <c:showLegendKey val="0"/>
          <c:showVal val="0"/>
          <c:showCatName val="0"/>
          <c:showSerName val="0"/>
          <c:showPercent val="0"/>
          <c:showBubbleSize val="0"/>
        </c:dLbls>
        <c:smooth val="0"/>
        <c:axId val="150937360"/>
        <c:axId val="150935280"/>
      </c:lineChart>
      <c:catAx>
        <c:axId val="150937360"/>
        <c:scaling>
          <c:orientation val="minMax"/>
        </c:scaling>
        <c:delete val="1"/>
        <c:axPos val="b"/>
        <c:numFmt formatCode="General" sourceLinked="1"/>
        <c:majorTickMark val="none"/>
        <c:minorTickMark val="none"/>
        <c:tickLblPos val="nextTo"/>
        <c:crossAx val="150935280"/>
        <c:crosses val="autoZero"/>
        <c:auto val="1"/>
        <c:lblAlgn val="ctr"/>
        <c:lblOffset val="100"/>
        <c:noMultiLvlLbl val="0"/>
      </c:catAx>
      <c:valAx>
        <c:axId val="150935280"/>
        <c:scaling>
          <c:orientation val="minMax"/>
        </c:scaling>
        <c:delete val="1"/>
        <c:axPos val="l"/>
        <c:numFmt formatCode="General" sourceLinked="1"/>
        <c:majorTickMark val="none"/>
        <c:minorTickMark val="none"/>
        <c:tickLblPos val="nextTo"/>
        <c:crossAx val="15093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Sheet1!$A$4:$A$16</c:f>
              <c:strCache>
                <c:ptCount val="12"/>
                <c:pt idx="0">
                  <c:v>Nov</c:v>
                </c:pt>
                <c:pt idx="1">
                  <c:v>Dec</c:v>
                </c:pt>
                <c:pt idx="2">
                  <c:v>Sep</c:v>
                </c:pt>
                <c:pt idx="3">
                  <c:v>Mar</c:v>
                </c:pt>
                <c:pt idx="4">
                  <c:v>Oct</c:v>
                </c:pt>
                <c:pt idx="5">
                  <c:v>Aug</c:v>
                </c:pt>
                <c:pt idx="6">
                  <c:v>May</c:v>
                </c:pt>
                <c:pt idx="7">
                  <c:v>Jul</c:v>
                </c:pt>
                <c:pt idx="8">
                  <c:v>Jun</c:v>
                </c:pt>
                <c:pt idx="9">
                  <c:v>Apr</c:v>
                </c:pt>
                <c:pt idx="10">
                  <c:v>Jan</c:v>
                </c:pt>
                <c:pt idx="11">
                  <c:v>Feb</c:v>
                </c:pt>
              </c:strCache>
            </c:strRef>
          </c:cat>
          <c:val>
            <c:numRef>
              <c:f>Sheet1!$B$4:$B$16</c:f>
              <c:numCache>
                <c:formatCode>General</c:formatCode>
                <c:ptCount val="12"/>
                <c:pt idx="0">
                  <c:v>349120.07400000008</c:v>
                </c:pt>
                <c:pt idx="1">
                  <c:v>332177.15950000001</c:v>
                </c:pt>
                <c:pt idx="2">
                  <c:v>309770.09970000025</c:v>
                </c:pt>
                <c:pt idx="3">
                  <c:v>199252.98399999991</c:v>
                </c:pt>
                <c:pt idx="4">
                  <c:v>197115.20170000009</c:v>
                </c:pt>
                <c:pt idx="5">
                  <c:v>159589.45099999988</c:v>
                </c:pt>
                <c:pt idx="6">
                  <c:v>156122.28669999994</c:v>
                </c:pt>
                <c:pt idx="7">
                  <c:v>149580.83800000031</c:v>
                </c:pt>
                <c:pt idx="8">
                  <c:v>147082.61130000011</c:v>
                </c:pt>
                <c:pt idx="9">
                  <c:v>141851.5674</c:v>
                </c:pt>
                <c:pt idx="10">
                  <c:v>95365.937600000019</c:v>
                </c:pt>
                <c:pt idx="11">
                  <c:v>60172.649400000024</c:v>
                </c:pt>
              </c:numCache>
            </c:numRef>
          </c:val>
          <c:extLst>
            <c:ext xmlns:c16="http://schemas.microsoft.com/office/drawing/2014/chart" uri="{C3380CC4-5D6E-409C-BE32-E72D297353CC}">
              <c16:uniqueId val="{00000000-9370-4FFF-AE47-9F89B238667E}"/>
            </c:ext>
          </c:extLst>
        </c:ser>
        <c:dLbls>
          <c:showLegendKey val="0"/>
          <c:showVal val="0"/>
          <c:showCatName val="0"/>
          <c:showSerName val="0"/>
          <c:showPercent val="0"/>
          <c:showBubbleSize val="0"/>
        </c:dLbls>
        <c:gapWidth val="219"/>
        <c:overlap val="-27"/>
        <c:axId val="94529376"/>
        <c:axId val="94523136"/>
      </c:barChart>
      <c:catAx>
        <c:axId val="94529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p>
              <a:p>
                <a:pPr>
                  <a:defRPr/>
                </a:pP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23136"/>
        <c:crosses val="autoZero"/>
        <c:auto val="1"/>
        <c:lblAlgn val="ctr"/>
        <c:lblOffset val="100"/>
        <c:noMultiLvlLbl val="0"/>
      </c:catAx>
      <c:valAx>
        <c:axId val="9452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 OF SALES</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2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SPY.xlsx]kpi!PivotTable2</c:name>
    <c:fmtId val="4"/>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547959483403926E-2"/>
          <c:y val="0.20890018955963838"/>
          <c:w val="0.8748577929465301"/>
          <c:h val="0.64912280701754388"/>
        </c:manualLayout>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BF9-493D-8674-D528D8DC491A}"/>
            </c:ext>
          </c:extLst>
        </c:ser>
        <c:dLbls>
          <c:showLegendKey val="0"/>
          <c:showVal val="0"/>
          <c:showCatName val="0"/>
          <c:showSerName val="0"/>
          <c:showPercent val="0"/>
          <c:showBubbleSize val="0"/>
        </c:dLbls>
        <c:smooth val="0"/>
        <c:axId val="147009264"/>
        <c:axId val="147009680"/>
      </c:lineChart>
      <c:catAx>
        <c:axId val="147009264"/>
        <c:scaling>
          <c:orientation val="minMax"/>
        </c:scaling>
        <c:delete val="1"/>
        <c:axPos val="b"/>
        <c:numFmt formatCode="General" sourceLinked="1"/>
        <c:majorTickMark val="none"/>
        <c:minorTickMark val="none"/>
        <c:tickLblPos val="nextTo"/>
        <c:crossAx val="147009680"/>
        <c:crosses val="autoZero"/>
        <c:auto val="1"/>
        <c:lblAlgn val="ctr"/>
        <c:lblOffset val="100"/>
        <c:noMultiLvlLbl val="0"/>
      </c:catAx>
      <c:valAx>
        <c:axId val="147009680"/>
        <c:scaling>
          <c:orientation val="minMax"/>
        </c:scaling>
        <c:delete val="1"/>
        <c:axPos val="l"/>
        <c:numFmt formatCode="General" sourceLinked="1"/>
        <c:majorTickMark val="none"/>
        <c:minorTickMark val="none"/>
        <c:tickLblPos val="nextTo"/>
        <c:crossAx val="14700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SPY.xlsx]kpi!PivotTable3</c:name>
    <c:fmtId val="5"/>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09857958931599E-2"/>
          <c:y val="0.15240157480314961"/>
          <c:w val="0.88821138211382111"/>
          <c:h val="0.67694566813509549"/>
        </c:manualLayout>
      </c:layout>
      <c:lineChart>
        <c:grouping val="standard"/>
        <c:varyColors val="0"/>
        <c:ser>
          <c:idx val="0"/>
          <c:order val="0"/>
          <c:tx>
            <c:strRef>
              <c:f>kpi!$F$3</c:f>
              <c:strCache>
                <c:ptCount val="1"/>
                <c:pt idx="0">
                  <c:v>Total</c:v>
                </c:pt>
              </c:strCache>
            </c:strRef>
          </c:tx>
          <c:spPr>
            <a:ln w="28575" cap="rnd">
              <a:solidFill>
                <a:schemeClr val="accent2"/>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25F-4026-86F5-F210CC3F11EE}"/>
            </c:ext>
          </c:extLst>
        </c:ser>
        <c:dLbls>
          <c:showLegendKey val="0"/>
          <c:showVal val="0"/>
          <c:showCatName val="0"/>
          <c:showSerName val="0"/>
          <c:showPercent val="0"/>
          <c:showBubbleSize val="0"/>
        </c:dLbls>
        <c:smooth val="0"/>
        <c:axId val="150940272"/>
        <c:axId val="150939440"/>
      </c:lineChart>
      <c:catAx>
        <c:axId val="150940272"/>
        <c:scaling>
          <c:orientation val="minMax"/>
        </c:scaling>
        <c:delete val="1"/>
        <c:axPos val="b"/>
        <c:numFmt formatCode="General" sourceLinked="1"/>
        <c:majorTickMark val="none"/>
        <c:minorTickMark val="none"/>
        <c:tickLblPos val="nextTo"/>
        <c:crossAx val="150939440"/>
        <c:crosses val="autoZero"/>
        <c:auto val="1"/>
        <c:lblAlgn val="ctr"/>
        <c:lblOffset val="100"/>
        <c:noMultiLvlLbl val="0"/>
      </c:catAx>
      <c:valAx>
        <c:axId val="150939440"/>
        <c:scaling>
          <c:orientation val="minMax"/>
        </c:scaling>
        <c:delete val="1"/>
        <c:axPos val="l"/>
        <c:numFmt formatCode="General" sourceLinked="1"/>
        <c:majorTickMark val="none"/>
        <c:minorTickMark val="none"/>
        <c:tickLblPos val="nextTo"/>
        <c:crossAx val="15094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SPY.xlsx]kpi!PivotTable4</c:name>
    <c:fmtId val="6"/>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95424836601302E-2"/>
          <c:y val="0.16025641025641027"/>
          <c:w val="0.85620915032679734"/>
          <c:h val="0.64743589743589747"/>
        </c:manualLayout>
      </c:layout>
      <c:lineChart>
        <c:grouping val="standard"/>
        <c:varyColors val="0"/>
        <c:ser>
          <c:idx val="0"/>
          <c:order val="0"/>
          <c:tx>
            <c:strRef>
              <c:f>kpi!$J$3</c:f>
              <c:strCache>
                <c:ptCount val="1"/>
                <c:pt idx="0">
                  <c:v>Total</c:v>
                </c:pt>
              </c:strCache>
            </c:strRef>
          </c:tx>
          <c:spPr>
            <a:ln w="28575" cap="rnd">
              <a:solidFill>
                <a:schemeClr val="accent2"/>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362-483C-B915-98AB07AE7144}"/>
            </c:ext>
          </c:extLst>
        </c:ser>
        <c:dLbls>
          <c:showLegendKey val="0"/>
          <c:showVal val="0"/>
          <c:showCatName val="0"/>
          <c:showSerName val="0"/>
          <c:showPercent val="0"/>
          <c:showBubbleSize val="0"/>
        </c:dLbls>
        <c:smooth val="0"/>
        <c:axId val="294977008"/>
        <c:axId val="294975760"/>
      </c:lineChart>
      <c:catAx>
        <c:axId val="294977008"/>
        <c:scaling>
          <c:orientation val="minMax"/>
        </c:scaling>
        <c:delete val="1"/>
        <c:axPos val="b"/>
        <c:numFmt formatCode="General" sourceLinked="1"/>
        <c:majorTickMark val="none"/>
        <c:minorTickMark val="none"/>
        <c:tickLblPos val="nextTo"/>
        <c:crossAx val="294975760"/>
        <c:crosses val="autoZero"/>
        <c:auto val="1"/>
        <c:lblAlgn val="ctr"/>
        <c:lblOffset val="100"/>
        <c:noMultiLvlLbl val="0"/>
      </c:catAx>
      <c:valAx>
        <c:axId val="294975760"/>
        <c:scaling>
          <c:orientation val="minMax"/>
        </c:scaling>
        <c:delete val="1"/>
        <c:axPos val="l"/>
        <c:numFmt formatCode="General" sourceLinked="1"/>
        <c:majorTickMark val="none"/>
        <c:minorTickMark val="none"/>
        <c:tickLblPos val="nextTo"/>
        <c:crossAx val="29497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SPY.xlsx]kpi!PivotTable5</c:name>
    <c:fmtId val="6"/>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31652394544874E-2"/>
          <c:y val="0.26960784313725489"/>
          <c:w val="0.86045036473200132"/>
          <c:h val="0.46078431372549017"/>
        </c:manualLayout>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FF3-40BA-9A57-BF882ECEF25D}"/>
            </c:ext>
          </c:extLst>
        </c:ser>
        <c:dLbls>
          <c:showLegendKey val="0"/>
          <c:showVal val="0"/>
          <c:showCatName val="0"/>
          <c:showSerName val="0"/>
          <c:showPercent val="0"/>
          <c:showBubbleSize val="0"/>
        </c:dLbls>
        <c:smooth val="0"/>
        <c:axId val="409393536"/>
        <c:axId val="409392288"/>
      </c:lineChart>
      <c:catAx>
        <c:axId val="409393536"/>
        <c:scaling>
          <c:orientation val="minMax"/>
        </c:scaling>
        <c:delete val="1"/>
        <c:axPos val="b"/>
        <c:numFmt formatCode="General" sourceLinked="1"/>
        <c:majorTickMark val="none"/>
        <c:minorTickMark val="none"/>
        <c:tickLblPos val="nextTo"/>
        <c:crossAx val="409392288"/>
        <c:crosses val="autoZero"/>
        <c:auto val="1"/>
        <c:lblAlgn val="ctr"/>
        <c:lblOffset val="100"/>
        <c:noMultiLvlLbl val="0"/>
      </c:catAx>
      <c:valAx>
        <c:axId val="409392288"/>
        <c:scaling>
          <c:orientation val="minMax"/>
        </c:scaling>
        <c:delete val="1"/>
        <c:axPos val="l"/>
        <c:numFmt formatCode="General" sourceLinked="1"/>
        <c:majorTickMark val="none"/>
        <c:minorTickMark val="none"/>
        <c:tickLblPos val="nextTo"/>
        <c:crossAx val="40939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SPY.xlsx]kpi!PivotTable6</c:name>
    <c:fmtId val="7"/>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18616616191581"/>
          <c:y val="0.15788542736505762"/>
          <c:w val="0.89215686274509809"/>
          <c:h val="0.74971558589306031"/>
        </c:manualLayout>
      </c:layout>
      <c:lineChart>
        <c:grouping val="standard"/>
        <c:varyColors val="0"/>
        <c:ser>
          <c:idx val="0"/>
          <c:order val="0"/>
          <c:tx>
            <c:strRef>
              <c:f>kpi!$Q$3</c:f>
              <c:strCache>
                <c:ptCount val="1"/>
                <c:pt idx="0">
                  <c:v>Total</c:v>
                </c:pt>
              </c:strCache>
            </c:strRef>
          </c:tx>
          <c:spPr>
            <a:ln w="28575" cap="rnd">
              <a:solidFill>
                <a:schemeClr val="accent2"/>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A67-4EC4-AE18-252A5DBD4A39}"/>
            </c:ext>
          </c:extLst>
        </c:ser>
        <c:dLbls>
          <c:showLegendKey val="0"/>
          <c:showVal val="0"/>
          <c:showCatName val="0"/>
          <c:showSerName val="0"/>
          <c:showPercent val="0"/>
          <c:showBubbleSize val="0"/>
        </c:dLbls>
        <c:smooth val="0"/>
        <c:axId val="150937360"/>
        <c:axId val="150935280"/>
      </c:lineChart>
      <c:catAx>
        <c:axId val="150937360"/>
        <c:scaling>
          <c:orientation val="minMax"/>
        </c:scaling>
        <c:delete val="1"/>
        <c:axPos val="b"/>
        <c:numFmt formatCode="General" sourceLinked="1"/>
        <c:majorTickMark val="none"/>
        <c:minorTickMark val="none"/>
        <c:tickLblPos val="nextTo"/>
        <c:crossAx val="150935280"/>
        <c:crosses val="autoZero"/>
        <c:auto val="1"/>
        <c:lblAlgn val="ctr"/>
        <c:lblOffset val="100"/>
        <c:noMultiLvlLbl val="0"/>
      </c:catAx>
      <c:valAx>
        <c:axId val="150935280"/>
        <c:scaling>
          <c:orientation val="minMax"/>
        </c:scaling>
        <c:delete val="1"/>
        <c:axPos val="l"/>
        <c:numFmt formatCode="General" sourceLinked="1"/>
        <c:majorTickMark val="none"/>
        <c:minorTickMark val="none"/>
        <c:tickLblPos val="nextTo"/>
        <c:crossAx val="15093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SPY.xlsx]combo chart!PivotTable1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49645211499725"/>
          <c:y val="0.20848429222420817"/>
          <c:w val="0.71098776170420563"/>
          <c:h val="0.61269262354475629"/>
        </c:manualLayout>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F3E-4641-B47C-2205678B2F86}"/>
            </c:ext>
          </c:extLst>
        </c:ser>
        <c:dLbls>
          <c:showLegendKey val="0"/>
          <c:showVal val="0"/>
          <c:showCatName val="0"/>
          <c:showSerName val="0"/>
          <c:showPercent val="0"/>
          <c:showBubbleSize val="0"/>
        </c:dLbls>
        <c:axId val="853828255"/>
        <c:axId val="853830335"/>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F3E-4641-B47C-2205678B2F86}"/>
            </c:ext>
          </c:extLst>
        </c:ser>
        <c:dLbls>
          <c:showLegendKey val="0"/>
          <c:showVal val="0"/>
          <c:showCatName val="0"/>
          <c:showSerName val="0"/>
          <c:showPercent val="0"/>
          <c:showBubbleSize val="0"/>
        </c:dLbls>
        <c:gapWidth val="219"/>
        <c:overlap val="-27"/>
        <c:axId val="853826591"/>
        <c:axId val="853825759"/>
      </c:barChart>
      <c:catAx>
        <c:axId val="853828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830335"/>
        <c:crosses val="autoZero"/>
        <c:auto val="1"/>
        <c:lblAlgn val="ctr"/>
        <c:lblOffset val="100"/>
        <c:noMultiLvlLbl val="0"/>
      </c:catAx>
      <c:valAx>
        <c:axId val="8538303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828255"/>
        <c:crosses val="autoZero"/>
        <c:crossBetween val="between"/>
      </c:valAx>
      <c:valAx>
        <c:axId val="853825759"/>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PROFIT</a:t>
                </a:r>
              </a:p>
              <a:p>
                <a:pPr>
                  <a:defRPr/>
                </a:pPr>
                <a:endParaRPr lang="en-IN"/>
              </a:p>
            </c:rich>
          </c:tx>
          <c:layout>
            <c:manualLayout>
              <c:xMode val="edge"/>
              <c:yMode val="edge"/>
              <c:x val="0.93951065891472874"/>
              <c:y val="0.427952364163434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826591"/>
        <c:crosses val="max"/>
        <c:crossBetween val="between"/>
      </c:valAx>
      <c:catAx>
        <c:axId val="853826591"/>
        <c:scaling>
          <c:orientation val="minMax"/>
        </c:scaling>
        <c:delete val="1"/>
        <c:axPos val="b"/>
        <c:numFmt formatCode="General" sourceLinked="1"/>
        <c:majorTickMark val="none"/>
        <c:minorTickMark val="none"/>
        <c:tickLblPos val="nextTo"/>
        <c:crossAx val="853825759"/>
        <c:crosses val="autoZero"/>
        <c:auto val="1"/>
        <c:lblAlgn val="ctr"/>
        <c:lblOffset val="100"/>
        <c:noMultiLvlLbl val="0"/>
      </c:catAx>
      <c:spPr>
        <a:noFill/>
        <a:ln>
          <a:noFill/>
        </a:ln>
        <a:effectLst/>
      </c:spPr>
    </c:plotArea>
    <c:legend>
      <c:legendPos val="r"/>
      <c:layout>
        <c:manualLayout>
          <c:xMode val="edge"/>
          <c:yMode val="edge"/>
          <c:x val="0.49271513474608775"/>
          <c:y val="3.37463568587669E-3"/>
          <c:w val="0.38413215589430627"/>
          <c:h val="0.154804518300243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SPY.xlsx]PIE CHART!PivotTable1</c:name>
    <c:fmtId val="3"/>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4861089238845143"/>
              <c:y val="-6.25E-2"/>
            </c:manualLayout>
          </c:layout>
          <c:showLegendKey val="0"/>
          <c:showVal val="0"/>
          <c:showCatName val="0"/>
          <c:showSerName val="0"/>
          <c:showPercent val="1"/>
          <c:showBubbleSize val="0"/>
          <c:extLst>
            <c:ext xmlns:c15="http://schemas.microsoft.com/office/drawing/2012/chart" uri="{CE6537A1-D6FC-4f65-9D91-7224C49458BB}">
              <c15:layout>
                <c:manualLayout>
                  <c:w val="0.15535542432195976"/>
                  <c:h val="0.25194262175561388"/>
                </c:manualLayout>
              </c15:layout>
            </c:ext>
          </c:extLst>
        </c:dLbl>
      </c:pivotFmt>
      <c:pivotFmt>
        <c:idx val="2"/>
        <c:dLbl>
          <c:idx val="0"/>
          <c:layout>
            <c:manualLayout>
              <c:x val="0.14444455380577426"/>
              <c:y val="-0.19212962962962965"/>
            </c:manualLayout>
          </c:layout>
          <c:showLegendKey val="0"/>
          <c:showVal val="0"/>
          <c:showCatName val="0"/>
          <c:showSerName val="0"/>
          <c:showPercent val="1"/>
          <c:showBubbleSize val="0"/>
          <c:extLst>
            <c:ext xmlns:c15="http://schemas.microsoft.com/office/drawing/2012/chart" uri="{CE6537A1-D6FC-4f65-9D91-7224C49458BB}">
              <c15:layout>
                <c:manualLayout>
                  <c:w val="0.16924431321084862"/>
                  <c:h val="0.17786854768153981"/>
                </c:manualLayout>
              </c15:layout>
            </c:ext>
          </c:extLst>
        </c:dLbl>
      </c:pivotFmt>
      <c:pivotFmt>
        <c:idx val="3"/>
        <c:dLbl>
          <c:idx val="0"/>
          <c:layout>
            <c:manualLayout>
              <c:x val="0.28194455380577427"/>
              <c:y val="0.13888888888888887"/>
            </c:manualLayout>
          </c:layout>
          <c:showLegendKey val="0"/>
          <c:showVal val="0"/>
          <c:showCatName val="0"/>
          <c:showSerName val="0"/>
          <c:showPercent val="1"/>
          <c:showBubbleSize val="0"/>
          <c:extLst>
            <c:ext xmlns:c15="http://schemas.microsoft.com/office/drawing/2012/chart" uri="{CE6537A1-D6FC-4f65-9D91-7224C49458BB}">
              <c15:layout>
                <c:manualLayout>
                  <c:w val="0.22757764654418197"/>
                  <c:h val="0.13620188101487313"/>
                </c:manualLayout>
              </c15:layout>
            </c:ext>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0.14444455380577426"/>
              <c:y val="-0.19212962962962965"/>
            </c:manualLayout>
          </c:layout>
          <c:showLegendKey val="0"/>
          <c:showVal val="0"/>
          <c:showCatName val="0"/>
          <c:showSerName val="0"/>
          <c:showPercent val="1"/>
          <c:showBubbleSize val="0"/>
          <c:extLst>
            <c:ext xmlns:c15="http://schemas.microsoft.com/office/drawing/2012/chart" uri="{CE6537A1-D6FC-4f65-9D91-7224C49458BB}">
              <c15:layout>
                <c:manualLayout>
                  <c:w val="0.16924431321084862"/>
                  <c:h val="0.17786854768153981"/>
                </c:manualLayout>
              </c15:layout>
            </c:ext>
          </c:extLst>
        </c:dLbl>
      </c:pivotFmt>
      <c:pivotFmt>
        <c:idx val="6"/>
        <c:dLbl>
          <c:idx val="0"/>
          <c:layout>
            <c:manualLayout>
              <c:x val="0.28194455380577427"/>
              <c:y val="0.13888888888888887"/>
            </c:manualLayout>
          </c:layout>
          <c:showLegendKey val="0"/>
          <c:showVal val="0"/>
          <c:showCatName val="0"/>
          <c:showSerName val="0"/>
          <c:showPercent val="1"/>
          <c:showBubbleSize val="0"/>
          <c:extLst>
            <c:ext xmlns:c15="http://schemas.microsoft.com/office/drawing/2012/chart" uri="{CE6537A1-D6FC-4f65-9D91-7224C49458BB}">
              <c15:layout>
                <c:manualLayout>
                  <c:w val="0.22757764654418197"/>
                  <c:h val="0.13620188101487313"/>
                </c:manualLayout>
              </c15:layout>
            </c:ext>
          </c:extLst>
        </c:dLbl>
      </c:pivotFmt>
      <c:pivotFmt>
        <c:idx val="7"/>
        <c:dLbl>
          <c:idx val="0"/>
          <c:layout>
            <c:manualLayout>
              <c:x val="-0.14861089238845143"/>
              <c:y val="-6.25E-2"/>
            </c:manualLayout>
          </c:layout>
          <c:showLegendKey val="0"/>
          <c:showVal val="0"/>
          <c:showCatName val="0"/>
          <c:showSerName val="0"/>
          <c:showPercent val="1"/>
          <c:showBubbleSize val="0"/>
          <c:extLst>
            <c:ext xmlns:c15="http://schemas.microsoft.com/office/drawing/2012/chart" uri="{CE6537A1-D6FC-4f65-9D91-7224C49458BB}">
              <c15:layout>
                <c:manualLayout>
                  <c:w val="0.15535542432195976"/>
                  <c:h val="0.25194262175561388"/>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444455380577426"/>
              <c:y val="-0.1921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8194455380577427"/>
              <c:y val="0.138888888888888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861089238845143"/>
              <c:y val="-6.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E88-413F-B6F7-E207EE99FEC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E88-413F-B6F7-E207EE99FEC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E88-413F-B6F7-E207EE99FECC}"/>
              </c:ext>
            </c:extLst>
          </c:dPt>
          <c:dLbls>
            <c:dLbl>
              <c:idx val="0"/>
              <c:layout>
                <c:manualLayout>
                  <c:x val="0.14444455380577426"/>
                  <c:y val="-0.1921296296296296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E88-413F-B6F7-E207EE99FECC}"/>
                </c:ext>
              </c:extLst>
            </c:dLbl>
            <c:dLbl>
              <c:idx val="1"/>
              <c:layout>
                <c:manualLayout>
                  <c:x val="0.28194455380577427"/>
                  <c:y val="0.1388888888888888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E88-413F-B6F7-E207EE99FECC}"/>
                </c:ext>
              </c:extLst>
            </c:dLbl>
            <c:dLbl>
              <c:idx val="2"/>
              <c:layout>
                <c:manualLayout>
                  <c:x val="-0.14861089238845143"/>
                  <c:y val="-6.2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E88-413F-B6F7-E207EE99FE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E88-413F-B6F7-E207EE99FEC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FULL SPY.xlsx]top 5!PivotTable1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A7A-4A7F-898D-239E220AEE2C}"/>
            </c:ext>
          </c:extLst>
        </c:ser>
        <c:dLbls>
          <c:dLblPos val="outEnd"/>
          <c:showLegendKey val="0"/>
          <c:showVal val="1"/>
          <c:showCatName val="0"/>
          <c:showSerName val="0"/>
          <c:showPercent val="0"/>
          <c:showBubbleSize val="0"/>
        </c:dLbls>
        <c:gapWidth val="70"/>
        <c:overlap val="-20"/>
        <c:axId val="147021744"/>
        <c:axId val="147023824"/>
      </c:barChart>
      <c:catAx>
        <c:axId val="1470217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023824"/>
        <c:crosses val="autoZero"/>
        <c:auto val="1"/>
        <c:lblAlgn val="ctr"/>
        <c:lblOffset val="100"/>
        <c:noMultiLvlLbl val="0"/>
      </c:catAx>
      <c:valAx>
        <c:axId val="147023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0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828463A-FD91-4039-9368-B6B678525963}">
          <cx:tx>
            <cx:txData>
              <cx:f>_xlchart.v1.1</cx:f>
              <cx:v>profit</cx:v>
            </cx:txData>
          </cx:tx>
          <cx:dataLabels pos="outEnd">
            <cx:visibility seriesName="0" categoryName="0" value="1"/>
          </cx:dataLabels>
          <cx:dataId val="0"/>
          <cx:layoutPr>
            <cx:visibility connectorLines="1"/>
            <cx:subtotals/>
          </cx:layoutPr>
        </cx:series>
      </cx:plotAreaRegion>
      <cx:axis id="0">
        <cx:catScaling gapWidth="0.550000012"/>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55AFF0B-EAE3-4095-8901-7AEC9561FE23}">
          <cx:tx>
            <cx:txData>
              <cx:f>_xlchart.v5.5</cx:f>
              <cx:v>SUM OF SALES</cx:v>
            </cx:txData>
          </cx:tx>
          <cx:dataLabels>
            <cx:txPr>
              <a:bodyPr spcFirstLastPara="1" vertOverflow="ellipsis" horzOverflow="overflow" wrap="square" lIns="0" tIns="0" rIns="0" bIns="0" anchor="ctr" anchorCtr="1"/>
              <a:lstStyle/>
              <a:p>
                <a:pPr algn="ctr" rtl="0">
                  <a:defRPr/>
                </a:pPr>
                <a:endParaRPr lang="en-US" sz="850" b="0" i="0" u="none" strike="noStrike" baseline="0">
                  <a:solidFill>
                    <a:srgbClr val="000000">
                      <a:lumMod val="65000"/>
                      <a:lumOff val="35000"/>
                    </a:srgbClr>
                  </a:solidFill>
                  <a:latin typeface="Calibri"/>
                  <a:cs typeface="Calibri"/>
                </a:endParaRPr>
              </a:p>
            </cx:txPr>
            <cx:visibility seriesName="0" categoryName="0" value="1"/>
          </cx:dataLabels>
          <cx:dataId val="0"/>
          <cx:layoutPr>
            <cx:geography cultureLanguage="en-US" cultureRegion="IN" attribution="Powered by Bing">
              <cx:geoCache provider="{E9337A44-BEBE-4D9F-B70C-5C5E7DAFC167}">
                <cx:binary>1H1pb+O40u5fafTnq4wokqJ4cOYFRt7ieMvSSS9fBHeSkaiN2rdf/5ZoJ3Z03NO5OLm4sGfAZhWr
ZNqPSRarisy/H5t/PYbP2+xTE4Vx/q/H5s/PXlEk//rjj/zRe462+UUkHjOZy7+Li0cZ/SH//ls8
Pv/xlG1rEbt/GDoifzx626x4bj7/z7/hae6zXMrHbSFkfFM+Z+3tc16GRf4PbSebPm2fIhGPRV5k
4rFAf36+fo7jvA2rbSy2nz89x4Uo2i9t8vzn5zeSnz/9MXzef7z3pxC6V5RPoEv0C4ubJrf0/Qt9
/hTK2N03a4xdWNiyOGM6Vy/r5b3X2wj039sr1aft01P2nOfw0dS/Q+03nwMa//r86VGWcdF/hy58
nX9+vo9F8fz06a7YFs/5508il6OdwEj2H+b+Tn36P96i8D//HjDg+xhwjoAafnm/a/oPnDbZsyvj
l2/pAxDCFxxbpmVic4cAf4sQMvQLSi2EMEC3+1nsoPl9R06D8qI3gGNze5ZwjGQos+2TfPlu/ntA
sHXBuUWpTozdmBkMGaTTC0qYhU388qY7QN7TldOQHDQHoIw2ZwnKfbH1Xr6bDwCEX2ADM5jC6G6E
sMEIQejCZJZhGKb58q47RH7Xj9No7LQGSNx/OUsk/gq3P7fR9uVr+QAwjAtmmsQwdb4bHTAIjhcU
y7ywiI6xoRuv09nxrPWODp1G5VVxAMxfy/MEJhOdjD8SGHJhcGwYFiK/HiUmodykpkJusJz89fsO
/QKYF8UhMD/OEpj1c/3pchsluSey548bNwRfmBY1Ecf05Lhh6IIyZhr8ZVwZL++9m8re3a3TIA3U
B1CtL88Sqr+yYBvnW7AUP8pcxgTMZTCWMdovNWAOH89u3LggmCMKBtkORfry3juU3tOj0wAdNAfY
/HUedtk/W/LH+LyR/L/czmB+QXVMmU5hpX8DDL/QkYUNwGU3+w1ss8HO4tf9OY3OQP3NRziPbcto
G4q/Zfahm0vMLgxKYHeJ9rbA0FJG/MJEzGCIoB0qb0fL+/p0GpFj3cGIGf11lrPZg8hc8dH4UAQr
isXJ6TXHujA5rDnEQLv2gUnwnh6dRuegOcDm4TyxGck4fn4sxGNZvPyE/3tTmvRLPkUUv5gEg+HD
wNTGFhh0xmCVeWdvTkPzRnmAzug8Nznj53Bbbz/SWoN1RtctGBp4bwcMnDKMXhBw2RCMwFzoXwOE
3tOj0/AcNAfYjCdnOau9eDg/yb8/gZujjH5+pHuz99XohDFG97vNgWsA3Js6Mg3LYnschzjt/a/v
7d0vMDv5lCF+o7PEbwruNfG0/bhZz7AuKKewLuHBmLLAtrYYJoaFX1erY8/BO3pyGp5XxQEi0/P0
HMyeJRgKH4gINi5MAuuMxU4PIgtfEEIwI/p+0zOwrd/RodPAvCoOgJmdp5GwEo+ecLcfGRuA7Sgj
jDNrbz8PtqMWBQtB54yDBa5eA//ne3p0GpqD5gCb1fwsp7H509b7wBgBIRfY4jozXjY2A2AQIhcm
5ZhBEOFl6tx5CH7bkdN47NUGYMzH5wlGGIpYig/020CYEwEWBKI2u4EwwMPiF4hAiI1aB3vueG2Z
v6NHvwDmVXOIzXmuLvP4SWw/1C/NL/rZiYFjc/9667mBgAFscSzd5HvHKBkMmN936BfIvCgOgVmf
5aBZy6zwPo23gSw+cO0nDNZ2E+sWwifRAccA7HT6uMJ+hQGj7XjgvLdXpyF6qz3AaX2mk5usPxIf
40JnxKSMnHbhcAwOUV03kb5vH1gA89/05jQuO60BHvPztMr6yMd3mQUvv9sP8NsYkLHBDdj7D3eb
9MKEnAFi0f1ggfY3g+UdXTkNyOFDDEBZfz/LyWzx0XEbC/aOBPYvkMekXujtIsMtsNcgQACxg900
N0Dm9/05jcuL3gCVxd15ogI/1vIxaF9+tf/9UIEIATUYNsBZ9hYQ2LkYFoAFi88OkMGqv3hHV34B
yavmEJTzHCpLWYr8g00y/YJbsLJbFHbyb6JoCMKfCDJpXqJoA1Te1ZfTsBypDnBZnue6stqK+Pnj
RgqhFxhCaYQezVDH0Jj8wkAmImANnBwwv+3OaVj2agNIVufpa14/V9uPdFVCFABTkxCO9h7JwaqC
kAm7fIp7d+bLqvN2vf9df06D8vI5BqisH85yVVltszbcxk8fN1Z6r3+/rFDYjByPEWZeMB0Cnpjv
x8jAUfmenpxG5KA5wGR1npuUO1nCZnK0zSR4YrYfiAwkM+vw9RtoH1EeLDBWn44OfmSETjss39+v
0zgN9Qdo3Y3OdATl+fbRK/Pnosg/DixiXEByBvj1wYf8Mn29GU6QVqtDug3u9znH89pq+87+nAZp
oD7AaHWm5oCADIH8Y30zJpgEHEHC2T7uMlh+OLlAHIJl4JwZ4POevvwCm4PqEJfzdJutRJ73/yeJ
ePmSPmBbA5kZBuQHvHqTBwsRuJshy9YA5//+CMHAK/POTv0KoqNPNATp7jwnOEBIltlHIgQbfpNB
NiDZL0QwRI7ntj6RkzE4wkH3CRwnEPpdj34Nz05ziM15nuVYybj40IAAuJxhTQEXGQSU1WtgIyAd
Rg+BBAETD7af7+jKLzB5+QxDSL6c5XBZP//MtnnwgXZbn4oGaZoYMtB3mAyHC78Ah0GfH3A67/k9
PToNzUFzgM36PPegX+AYJ5yBfP5A1wCmcKQGvnpwou22/kNfWm8nQOoz+cXRgXd16TQ6R6oDeL6c
pznQO9KvnrP8uf04a6APPmMIb1J8eq1hkAsApgIcJd7BxwfT2vv6dBqgY90BQuurs5zcHp6zCKbr
D4SHQAiNGvDfYKGB/FrTNExuWvvYJ315012qxjt6chqUV8UBIg/nutzUn1bPjXj8wAQaOGgDTgIM
JwP2C84AG6SbF0gHYMBX8BaV/hf/+96cBuZYd4DNenWWo2UThJDY9KEHPOF0s4UhLrNPx9CHu04I
6QAwus4g7Uy93uLznh6dRuegOcBmszhLbHbZDf8PnGyAEIbcMgqpf+o1DENDspNFCWIQ71SvgXvg
/f06jdNQf4DWenSWaG088YHzG9gEBI4Jgv9mH5AezG+Q7Aw3bsDu8xd5Nb/rzWlkdloDPDaXZ4nH
rQd3fnya5x8bOoCNDhwHMPjLtp8PbOn+GC6yIBsNDkqrF+B27Pp8b69O4/NWe4DT7fwscdq53D88
Lw3sAwzhTjgTfXKOA0v7wsA6uEfNgTX93v6cRuit9gChu/FZIvTlufnQM9IIMgKxRSCIs1tehgYC
RE3h/gdIxdkfJ4AhdjyEftud08js1QaQfPl2lpB83cL1ArFbfOhFQpDKCbcEUWb9Ysioi4TgpMeL
T3RgWL+vT6fBOdYdIPT1r/NE6DkvPh2Ose5+wB8QOYAjt8QAjCBMrV4D2w0CpCZsi2Dfsx9cg/Xn
63u79Quc3qoPoTrPBIOvIn+UcS4+9uCNCU4BiuGam93rbfgAAjyQ1QZ5H/z0WbV3dekXEB0+zRCe
8zQQvrYSbrpzXxaB/34MQdwaMAHPzS8u6QBHNdyYhgiBHewLeMcL0Ds69AtoXj7JEJjv/3+muF/f
cvd6JeB4W2wn6i7Bo4vu/rlVfXa45XCgul/Dd/A9Ht/b94Ls/OnPzwYBc+z1hsL+EW/W/sE9GjtU
XvWet3nx52fNNC9g14ThyAjhBiRZg1uuhnnrz8+QrXBBOJyHg8iewQ1u8s+f4v5YxJ+fwW7HcCkb
BPT25+XzPsMFVCBVCFzj4HlFEN/gcBfF6y2O1zJs4Sa/1y9jT3+Ky+hairjI//yMEXyaZCfX9xI8
8DBx6xymaIPBqQg4NAntj9tb+H2DOPo/IfKzGNUBfU6xXNFYx/dNGhrjxOv4DFWmcV+T1BhHXcZn
qlW3NLRrNbIY71rDMNi3ntJVj1LCp3QR3wpXemO3StKFKqwwTBP7QPOmTResLwY83+2SF0EtX5px
0Vy6pMuWhyJM+DEpSKQtZHDJU46/ukkYLeEOQ3ek9WTaxvqkrj02M8yUfDVY8RTERb1xm85GnjeR
LPOnQVe3P2iSjuIC8a+V20wp94vCsXXWkXHodM6ibVNnoWpmwp1F7LhmZh/owEH4qqp8O2h1d0KY
09pFhn13bNUdWjQhYukUTn6hhaI9s9xo0tF/JoHwL1ufxEu/8+Qy7AvPadgo1BMyGjQoUhWmyOQy
SAItt1U1ueRuHSxVW9g02sT1Gn/ium01bXBnrf08q6Zu4lhrr691TdPYGadynKCZzHH+wPVUuy5C
GcwCzZN2k1RyXfWFowVQsLS1aRLXdlHUbpnYJDKjcZK6fIaLYo3colu7iUbuEBymmxiV406zJqN3
npvUKzfJ79Mocsa6p9PqNgj8/KrxRsyk+W2ph8UtfI7qMhZC7HiqoR8rNhe+O1ek2Rnu7T8pqQeF
tLrEmZTzusEytako20VtBceF4iUGa44aFK8iyf0ecwuvW7+6JKgONxkW3p3jaHSWExONMmJ6d03e
Iruq82bsG3UxS4MCLxAyyquE1dWlhVKxpo1vTmKrk7dGY+ER1QLvaxCy2K4bXi2SONXH0mjCkV/n
/oOqha+1vNbEjneowRpvXPqhZ05QmIkRYjGdcc8pvZGi67iiMzfi7mWF2nJcdV5qa3nt3bEmiC+7
rEov3Ua3bpO8yuxKi/wnr6knRepFPwqnRWOPaGJFC8NZujggY6donaksCbWjxHGRDaYFteFHL6dJ
aMi113pyrbNMrtu+SFlN7YZnyVQ1ZFbrIRg30KJ5BbWtNHlkZbNKnfCH4Ue1N0p4ql31ZBxXlTeS
rNOucCl/wPCED/RKZjHJbvJujnAXLTpa4NQmAUELPw4Dd1zA8bMJrrtsx9y1+zn6aSaRd8kiKibS
08xRWWm+NaPao1ZEzSpgDl5HDR9ZPgu7hyqsQ1tPhWvFtuUWoY1o0touDdpr3tFmV8RkDBrimOM2
li3TrJs5BESbsBk1xGhnIXPFjXSkYRttFj2K2r1s/LL5SvNszeJ0FvTziCpg1nMWtJ9HFBmpyeRA
A4Abp4uFzTLkL4sKRSsvI2wMy033zXX0pZkb5pMnujvSUfE1sng90anjL2WXRSsBhxx3olXcLX0S
ya9HS+GJ1QU2a4PVBYKIBuGQctxf2QsLTb/6HK0uDEWi9EzPeg5MEc4FD/zQNrhIrrTElFdFYACt
qkN6KHpE/0d1qJu3XTDSioZMCO70+zJ1b1PaNptICP9e1iMnyqORI1tnEvYwqwKZHYE5LAqWcVjs
+JEhPWyrVqvXaLTMmSi5g9qrxoFPjc7FttL4/XukcbZK4zq+a60ssPNK1jfCyLKlY3r+mJpFsnWD
6sptsPsQcU3MieVEUzezkm21KIQbbPNI5lO42tm6NMMgf9C0aB75gV13xV3jdvG1Zhb0NvLKlduy
8ltLqXfZQdL+BLGi/BZXaWRHWe5tIpq7l5nL0AhlKLJ51no/KidvR5GuN8sqttq7KEivWc/Prcab
6FHnzFNB469dqY8Uv+Q+m7aFb8ycKPB+oGJTtw375rSxdlmVGZkotluReeEn4t7lVrEoSBeMndoV
P7Dhg7Pq1RA79euzICzwxrYBjw3sPA2CIewGBwp533706+t8bOWmboonHwU4ECNYunw96H4QvTNH
dWuAzZA4+LbsLFjKZftDD7k50twiX3Z5i289V/vawoCdolr64zZ0gmWG9WAZJdm+pniaFV0Hcede
DvhKtinNJreV3KHZN9PrDGfwjZ94nOLpuT9LvPKGUSInTVnWS72I6DLILH8Syc79Vpj+hvWDmzr0
OjWJ/lWJGh7Zi1adcSQqWciepIav/SRCX02nlROUIG+ceYVLPFsjWpfE11ZZz2FITmuf+K7d1/SQ
BK7tlt6+9rZ1KKc1YtoEEjTeykkrR1dGVpKRFXN9qbXdccETNPexmc0H/INs4CT6UpEmlcuiiZxL
EbRtaR9EDrqKR2W8MeqwuVSqqlHxh2oR12+1wKjHjQymThe2X2Dx9EfIQtk3sy2ELQqr/ukmxaoL
XM+1/aCwhdBKYUcisQvKs1skomyk0fge+Y2/MTzduH+lOu7ieyHSe6OK/A3qqb5NUQasVAfJd+l1
/Tu8PuXwfi68g6Je2w7v17cdqNee0Thk8yARpe0j4a2sxCWjhhpyHDHirhRP1Q5FoBrckIxM1Ozl
Tgl7jeNc/vNI7u9CPB7IsHeCuBOchjQoXMJrYTYYyEnZSga/XutJc0NENZui1JioLYVEs7A0tC+K
CILLmibal0SY8k602ypiCyf33ZVpZmBPvJKJo4M94dfOrpULlt1wtx3rMFPRLjWWmITuZZ7oxpL2
NdzzVE3xDq0ycbTZQU7ValHforgTy5pxsF6J0UyLNMs3QefuC9UgS97AduKFp0Q6mJ5HqiGhYUPt
rNeDoNz+MUpaCfKg5fY/f8cM/HTD7xjDjRK8D1LA/QbD77jxhGZ4GdaehK/fFV1m3VjM91d54FQj
NWuC2fVYxti6AfNSrNJXvgX8/JVfdaIeydRoezPtsWGCH8krPnbZY+hsRcZveRF2pQ0TKFo6rzPD
rtbz9C5PJ74wic29XAfBfuJQzapQI1rVlCBYIMSGFEx4omLuHm4hJx6lnaePNQkbjzQMEjuueLxI
+41HJLE+83QsxorUYyu8KZC/o2QvgR03sUUTyYWgP7oiHFlOSxdhWuSb2qiTUSGC6DEFiHzHbH5E
sBWZHCRM+uTQq7yyzDnDOLALZMIP70An+DcWl/mfKDLYHMLlR5xAKBb29G+XPJdWQtMbDz/RuHBH
uRBoWb4WZi7gW1R0URCwDhN3gguRXx1YaQzDKxQVnnSCkrUmArIO8tD2sZevSFuStdEXii98Ek54
i8ho0KBaGx7CztYQk6LkWjGXnWDhWpeVPxZG9C1tBJpTSfNN3pT5Bve1ni+J2V7uZAOfBBtSBouK
VMZ9Z0h+zZhYZHWC73HQWtd9W6pbR215TxFSf5EybCfS0NJ5Xif+QtX8ut3XwtfaofVQc2vmLwIj
z2b/PMKs/5jFqAHBCrhpt0+lh+StwSxWmEL32yB24MByPEaImdIuuxT2LDpsXExkRQtFptRBNs38
biw7sJJt1TwQ9C2PsdFOXAk1/TOU5EFcPVKR6pFWQjehgaOp8It2LQhODLtwwnKdLBSnq3G7DhSb
Jb4zdWu9sUMYgoZ9aAc/VmkzFgazDol2vWvePwXBvtrOsohOpDtJMqssYA9ZZkvkyzQaq6oqci10
FpE7UYRek2x5JHwQa/sWD+4CXWjhBI5DwOMUa1d1SgETK8PO1MlDucrjuJ0mYMXYDLwRK8VTBYW9
VmOrqlWzZaK32dz0Cm/POwh6vNg/QfF4QjnkI/6jQYr/4xcAJ4/gkkWzv9S3P1Wmvx2dHvOc0G/1
7Cko4i4nE5bwaea12iq00utEa6q5onYshpzOzuKyHbtwddMo3NG9tGr3A9Fe1Sybt7GlrXDk0WrW
cnn0GNWgZAVcmTouZF3YTpL5I1922ndqxLcyyZBrg4esLRj86+LrxojTH7WTuKOwiPU73euaSSw1
Z5Umuj83RJzOLdPDqwCspgmq/ewOR7E/anPP/dE/0QuY3j+ROG5wa2EvmxEtwXZRp9EjZM/P0qZu
v4kqciadxuorFJrOtZIIM7Neh77v24War/r5qSGlvmRq0qrTNrEpdsNp+dpyEJRGGY6xW8WjuMb5
DW+kHaaNd0dS7t0ZdWmMBbfyqeK9ShRNGoxR49ymvQOBdl48NRxHjPOeVDwRsmiacjD+mXI5uK90
DFv1GyWoeBr3/XGH/PxGNRyeFSnPRWwQG+VacUVSb5IWVrwu3QYcIn2NGZFcJzSmC5S6kwFfSajG
XlOJHpRor5n1mq+PVRKKr8QM0eweq1gD9bePzbn8jdEGx7qGFgWFqyxh+wX7f/iBwnUVb3/tLu98
ypNC+xnkwaQA3wW2tcxKx0iWzVitEYe1xKp4s7Z+KIaIExBVa0ob4XQcdN1eXvGUZie6Zl09wg+p
f2q/Su2e9fb5uzcVPvubwZQXNFF+E/VFxW49naTXO8uvN/9gC37guFYUXCf+kpTGqIFZ6CYoQnrH
tcod50SSmetwehd3pr8wUyO1VWuDGnrXKxAHfgaKBR5XUKg7O8zzeKYsVI0H5RhWCHmpSDdKy7ER
Inmp9850z3lpVZ73Q6vyvKtWvRce6KJAj+9lVEfzLmn+dlojuvZ0L94Vmls9dUmA5oqlGksrrOa+
kf0doTy+DnWjGzdwOwx8EshjLqc+dsdVb9X4VR6MWqOlm7TVywXLaTKhueP+yJk2yhwPf+s6Z+y6
qZw5TemNYW7x7qoUe3coaCbcLbSNYjWikWBkJd64pj5McWVtTHhRxlNPE9WIIsk3KeHWhvW1hLqu
Dd6UcH5oaAJOVqnWjZTYga8eUhZxddQAvsLOxroGxoZwSLeoshS8GwHY5H4ir3XNfCxa1nxrKxlP
GaLtzEyS9ptTyo1ZWvVt4Hm/GQcMYjhvDGvwisGtIDocAIK7kcG8HvjAytqxMj3tmp9NBp5+3Y4b
LbZN0tAV2Gk3kkZOMmIF+RtXHl90vl7dgds2vwxYVI8UqYoq+WLGXXqrCEPA7waOgzlTRXoopivX
pzeKKp24uquE83cQpuXCqLRkDb5VsvNzta02kXWtLZQPa+erCi3uTb0qDEYHOay8WLx0JimnYy28
UkZYxGG/EyShPlZ2l3xL8pZH44IlUwh70RUO5Z1y7qsiCaJrt8qStaIcgGASYmZOdtEAPzMP8hK1
eFSBgXpF/AaPVS0yG+tL2mbLuvfTKD5pA3LFC8f6UljJkI9rHVZDX2SjGumu8xtLDtE+KgYmI0TX
VNSMwUUJcIkVhjveLIIJ+DffTm1WauRFm5vyZ97W1jh2nGxeROXab9qgtZvYa1auzJqVqskgzudm
lq9hr5HTKyXck1Ht+K3N8W2oh2zFpYguE869q0KroxXzO3PC4qi5AzuK25kQ0ZZFzSIokxzW19Cy
WRUYT6xtfTvW6doAn+AKnPgxeLisFuJKsCClnW5Zthm28XXMApuzblZGjmF7lRGIZwP+dNk4br1o
1PWG1qEwPZEvrb448Ko4sXXUuDakSKEJh9W9uJWVOY+d7DIyGvwV+54ctwmhcxpq+GthWkvH4Mlt
Gbb1rV84C5gCg4eEbRjrgiV0JViqmiqsLmtz26+KhcxDdKl4Ga8gQmS4+my3pYPA05cwyZ3ZYROo
9o0HUm361J7wVVaxlISpJROHVsU8T9x2cSi6KmkXURhdRlFhXGLsJql9aN3RzIOAlel0c+rXZNOZ
9biMo3SFe0qxClh1FnrRrBQFc8yeX0ldTFtfr0cHnhKBGM4PVLb5rAYfb/bTx3o8qYvGnOPYhO1X
0rrfIxzjEfgu24Vso/gryvwdXzqOnLee70/AM+d9xzIHXxT8lZYNiWLzBpHi3uz5FDbv04A3zizW
WAxBpNbrattJG9QuqqY272IsxX0hp8rxRHKkCOU/Ip7l9S2KCHsxtzoSc8U09bkHh93+yTbGOgTB
B0MK5kZm9H/3qv9rGP39SsfO2gbXccLjDv+MPBgv/d29S1VoVudP0zYs7AOPeEVb2QY4wncycRjq
Sxh59FVLyQ5IJU/1NrbDCD4SS4s7T+vaK7/i4Bjti5bqI7g9pVkfWKbIdbtNjfgyNSTZiXnYDKam
nlsjxcN1gMY05elU51YzSpo8mqMm5V9SU9MnJk4gotuTSUeyy6CwPLA6gfTbGOKBMilsRZZwCdum
0slKUYHXyS8u3SkqTmRWl47vs2uXi0dfj+JFZILTuSSNY6sQWNvbnwOe3vOCt3IHnkYhcr2LtQ30
Smy1C1obgd1p7vcyiIKHvKq0CTI8WFJa11mZnV6NQxro3/XOneuoNJ/eigYMVh/Si9K0qsaiaeqZ
lXkMIi+Vt7b6ItXBnavr3sgTobc2aRrptmpVdG01a7D1yVzLjFC3FY9X1FtnWlCMsNfGkyO9VDPY
LLQgDyD1vHCDu+JHB1d4PvgmmGkkAseNIrOkJjMWePFEkbkRigm2ame2Ew4db2SEVbZQpKul3xj1
yo3pZujBC/KRhelz6ZQQTIRrj+5amopVYqJvahVTLIjNLWB7IzZMcrZ0A3JLWglxTmWPo6jT7QSB
R/BgqB+sctVqpOAWHJjrmqPLeYOEdcU7B2afomz9q1SQudfoke0bFoTc23yB+8KFvwMFAUOodTKQ
MNvx8YGlakpMSShSFXrB8oXjoHwGUXdh+25pzQyH4YmUQnwzpWxt0bXdKqhd54G3G49V4pvuUGfR
OXE8UqTBIzKG07jRXJGyiBdVjJxbP/O/O7m5DVDLxq7pNFcczv/cF164yMKq/aH4oucbRD/JZ+BT
vxIa7mwVDm1MHkwUqWKiKhqqGg5h0wOv7IrLpNPnWq7jlaN7cgqLnw5BbyAPBX8lHZ1GNk2JmKlW
F7a+7U46Sw1/1Ym5k6R45XM/nbgNiSe4w9aqgV2Y7dZ1+h32jd1IeKazqMC/fJ+UDgx2kX4ngUZm
vhEW07zTk++pQVYCVvY7i3h8p971YgP1qNTGig+mEplQ4S9FamlH6Q9YJr7tRwxfqfQHsATQJu8Q
4ABJE23MihHtwEq0SjfYsPJeNA6zbPBBweYAgo3jRmjZpPIhgKV48Ne+IILB7nkp34jF9FtQw87H
9hKN35D2tgPnnhwhHmvjwMBiSnHp3ek8dfrGtM99cCoTbg/4pxUC/iDfYIWAD2kaDHxncPLUIPDn
Kt+uEB2uylTjZvRgNiLqHgiyyDT3fLOduuG4rEpnoZnYWXhVeuO5LpkpSvHBNmOZfaAhHwPmbnAk
XtY1ieat6RM79oiMRswokc2cLp/jija3aWom19IsR24WtreKFcummlZaXIwVqRrgsPOdmZUQOOiV
GKR3LHOvu1eUKhoHJZAe5OvTCoJGE9+AzBfW5WwmS6ebND44gqXle6NML8Ilhe3s10bAvtaK2nvw
xbrz1Gf+yKsqWvT+lG5kwJ/zHAtWsFXihWVnl4GwVqKQM0KyhVvqhk0jN5r5vMs3BMymXZEExLBJ
SMOjBq8XURqs11DCcWL+RNgxIQMjgQyryi3BvOFBuihea5lqUTRsFSxrBJfxPzYJh5BhL6g1+rrQ
zeuQcHcF7k5vpWqHQvFEa3fgBlsqtnS6Y9HCcFOw0xxie1bsXUEOgfbg+s4PAo76jaLKYhMSad1H
hhPd6MzbgOGiPRil1yzgSlMxymipPUCai5iZMFjzGnzvt5DCEd92mubf5ACIF+j0TvOhSL1a2jzx
04XiRQmfySJqZ46fVAvN0cqFJttqwUPDSuwDrWoHGauXVqQbmGsPpimjQs1lpWtgh3tBoF95TnKv
NuJq661qxCtTu5EcYpVtAnIuTEYHOSohhyjX/G6GGkQ2SFA6MrPCmOCeVIVeuHQTk+Smj1dctRkV
zC6qwFlllWMPxPy0aO1dfpXeOWQR5Jm3UUXcZMHaaq8V0TEYTWOYmx5kaXTzuKsjYqsWJnrzhSAY
+L0qhx/Twir8lQDf9m2TMzuUdXitqMQMIlgBBQRAoU0VUQhGUgcZOuMDjySebpeJNYqCylvFWfuU
OxW+D8zEUlQifHzva90RBVbbjsojw7gPAueorYK0mjH4S6Kxm5jdFfV8/UrVirrpdjXFg0w+bOt1
CCHeMkyv4OaV5ApL5IDBxso4tHd1RCDTLfLD2Gawa5pbadvOm6gMl4blQEaX1jrrso66iQbG8u3/
MnZdy5Xq2vaLqCKHV1g5O9v9QnVwgxASAiSE+Po7wL23+/Q+4T6YQokVvJCmRpg0TJCVz0v5xIM2
SnONlW8cyHsVW9X3gDv4OY8SHDKpUn8ghqR916URLVgBgYA6sdaKv4Vl/zMPZfzKkyZJfeGwpwY6
o1UeQ87y3yfUf2g/YyTCsudnzLrLs3+RivFfJ1Qa5iXXbR89lTK30wVV0kK1Wa2r+vChBbWgdRS2
XR8+tKBzKyP9r1bbqX+1fo5dWt1g3Cu3EXfjvxm/XG4ZULrgqIKuc82RtyOQEVny9A9OOVQgFNN4
GNzUWnYvcZXok++SPrOI0k+iy7usSEL95FdhqoCWW5Z79X0iXqaYTIcxauaYHsV8HO11XHgGkySK
YRGBKGxle56k07wEQZO1pq23KpDJupBluIN6pN0Ggxs+qSm492aplpFTmcagzB4qHQS7vrDbbSGr
6MkavHsCsc2uCEp/543twe4b/hZYIB6htXXOvsfdY5m4wTppwuGZ9eHzot/4uyvr+a+u0ZA7H13j
ZHxptLBW0NxFZz+GsHXl1FDfVI06yqScZ35TxGcXQfzZkzr+5rLpPsRN+c322veoHMM3TzCVJiyf
XqB7gqguDIenMQKNzxJXPdQVN6tWdeOdbclhHbelf+XcGjZgFspL3gl7OypfnkLtRzvXGpNDEkfs
4FnNuI+0to9x2zY7E0JOlpCGbNUooouoAmsdxma6ueAVEERqdc+rpl5VJJaPfef2GXe5fsbE5aWK
jc4riawa+25tfYmm6RWfpPuOAOAcTW30Hmi28VVTHorcH3atxscZfF5fTWPaOy7ab2PlOW9O4dur
vnDaA+0hpXNqnS71bJTRtgM6uhmLyH4ri2BX1nH5qNV1xM29nxJT7QTEttDa9CRDWES/+61Ky5aq
d9PGRapCJZ5IXhcbN7C8o2x5cY6LgK1ruy1eqA6fdTKpd4tWG6UCfxM2lbszhNCs8ai6Z03ubTxl
D8cI7B8mxEJsVFeKh55VmC5Lj30L2mnjiE4eaUPqLKIiPmLrGH0clmKIeA4xSFCulgY4pXWXLqc2
q3C6dPo4Tebhnpz4kZLfLrN0jonUWWQ39d61kn41aru75DZxDyrk7qYA7v0IyJxjwfH5u1e+6amc
vnMszNnYcfvObSe+syo/3vlW4d6sMsat10btt77osmUMj+OfyrWbJ8F8ulH46R0DD9pey+ERKM9y
XDV5Z2NZrNgBs+EDWaKP+eDNUcpS36npAdzBr6rPesS1D0tJ5y7EETXpP67xH+uWiyyvMA71K/Ow
0QxJHKwgNyke1dD2F8nim2tV5eNSFQby0GM7crXnqjjpGCR4xN4ujVUQMwCSvZ8uxcQ17UMTbv3I
rvqsH4c1BFoXr57kNZSWfJAlORY1Na+uM9S7Fs/MWw/xaF4hvq3SwU36a+t56sFVxW/dlAFWz5IX
j0ZmJ7z6zBIN1tNt4+40BkA/l8NSZNTg/xcEfGXC0LvlTlPcKnKAuNPK06XK0sEX+O3lr7opxI2O
jWS7XloRZQgkKfivAbr7B9IdQ3IQgycIwgA3J8yUf0A4rcfZ1FTcfYpl6bVig7lWHPQUb0MVuHft
vJBPSbKF8O9XaW77LM1tS085L+vjv/T857ilZz9f8+9X+HscoVa31R2f0nzIQXPnSptLmJzsfgDq
HofmstQsBwO4bWtVNcTs/9rQhzV2AQYPi36OY2avko4fShqACk2C6h43eHMJuny3lJaD35Ngi4mi
y5yg1BQYdqyyIYnNtuRONgH5gopMJdfIkPxAvOqO8Cq5LlXLmUX6YaWKycKK8VeDE7Buw1lhLlXS
r302ubdijloNa8UqpFYL4IJDQO9U9hHxA00Nc791k64fiRO/T9Itnzpn0BvDc+fg5DS44MFYJTin
ot+LRidrgLrQpsjgPhJMPFDBt5SFzUvIdXUKFGRGS3EE4o1ZK5CbbuTixUwuySznEDZCXayas5Wb
VC70Ck2I21wHzaXo1pPTg3ToLWuPUEKuBwYZ5dZM09fAbXRq6CDXRUDiJyXce68w7DsbwhKRMDhl
gEvhrvZKLK7/7FE3VrOSueNuIQVxNpOQ9Bi6jJ0rNok1EzZ7xlr2A0xz/u66b0qq/lZDm+rv8qgr
sHUSQepGdXDTdeMcqo5Ea7C2wastrE05Buy7Y9W/euDd24dZfLaOwqg/98Lvs5JRhOAzaaSpVFnd
RcHRFYBJwFoQK9bHD5A1L1VxImY8jXbRFmk/klRaPRSFfRXA+6Hdn4XjX7Qd0W8dlKXpADLlJRYt
zxCU0kczEGeV48PcapLIDQf5eA5KZnajBBhiyFAe8zFodk3cxOcmzutNhWes3eE/Blm/B6m+KVjY
bxCDT2evNdCSuI23L2zLvNIRa4AYkycF2uI8Qq+RLvV+3k8rrxzRbZ64xnb8rZtN2yCV8wxmGY6r
yeBXN0ohEqbJTyzt9MXHVwgZfvdWQDC/rsO4PMmq7S61Q/OsgFDvmwPvSmGH34ltN9kkaQJsLXEP
vewI3qzbvtCGXVhIw++srt+5pbvHqG3F/wp950xJv6PNmKqQA9t3HdixbGQW8f+YquRInahWjXkC
3pPcd/5z7ClMvDBcHIIhAedc0/aNkUqkoSXVddCtdze6DswZqKcTXQ9Gr0roVjJPjHS/bESWIumD
34tLa9jIY0vEXTLF9Sl3iN6U3Sju64522Qi0481j0x1ZmJ0k3osgan/2ofjqmTp+sSBgy5h22L5S
5CfS6dpHy+75SihhvpQRv+/hOXvo5voSdO6q8D3zZTi1Vd5ctZ3/2vk3dLI3emqKbNnvL7iAM07j
mbgi2Id15Mtt0Ng8bQOv2kb1gMgS0uPobGLebQcBq9ou0s4KfNtwiipeIECyR31aynnR6FMxBmoj
87H6s2HpEooQQ5aOMunGNYvHJ+mHtwWLXtBr6KTr01xlgXa+K0VUw6QQ6xVEmPY5jmS7RqZsbIZs
W8BEQsYfEgJc4hbBzyhu76s8tl4hSQ8yWnXObYLcGfO/Ux0+h5McqOMyHN/cx/AwKPyfHRnuJ88U
V+XneheRkV97ENNpU4T8teuI3OCxqmxrdT1/LaPwTeW+vpF2Ig8JRIFLtUl4vIP8HiaxeRA32P35
bpef/NKWL6TZ+V7OXpNGhEcTll22FEfLPECvdK1mSxnv8ktUBe1joWV91I43rJb6ghdXwLLtoyfN
iieTk9q12PhSIgRHJH8C/fj74bPOjqRe+03npUuXz4alCK5Br6HxilZc92Y1uqy+S1qerBFu2Fgo
ybAlFWtPRWuaPUVYeGBglY8ebtCdVykFlwlzNnYxxCDAJrY2rBrv6zrJMxHz/onKJk9Hx1GvdtnT
lFXG++rm/b0sRfPeiX5jaJ6X6RRs4wBsRuqZHAhWQYrUbpxjlEfyuyrIgzdMvPo5dD7C1Vk6Pfb0
IHJF7+y51MTkkGN+u1vaGEpLmzfLqv9u8wAd/5txCe3K1aC5+8E/Jz4JQUsk5W7B8KGu9A6NKCFm
mxWgsoisja9rAbIEv0j1kNjFHmF88RNSp32ZN+QNWIiDiWKklzqpvYMNc9SGVW70EHesh3q0Uu9V
mOHuj350Tmunk8ut+9iZmq1EMHAYCxjuihbxZuvW5q1piyNJannubeptIyB5KYDP4idIC8Z976cl
5FtDpfMSKSpWbaymqxcJs5s8V+y9XPkbatXlEV4bsqnL3jl6nUPOtmzrNaSh9MXT9TOU5Op9Mmqj
qF9+NRTODxGa8gZqHTNNy8td0Q3eXVTSEttiN/gW6S8ImUFY19zTZ7IQ3eEo9BFcf6ZnxntpANT3
68x3zAiFfDOltgnC26DlWyeS8XWIjdlE3AfWWHTmVTr+ylZW8mhq3Z6gjCGZLX3yqprKWnn4eeyW
YjJ1Z9UX+r7LpbzTDX1w515J49U7Jg1sTXMR4B2QT6v8zgOtLn6FfwMVkLOIOWKDpoTeT8REKVxJ
Lrh21C0Ho4aVBdPidSlFPCK7ri63cdN4x5qOoOyLKNn6osfMYNfWqneUeqThGKZ2N+gvshB3FX4d
RSqsNaW0KVNeiaPxhuKbnBzIlgviP9nT5SMwsOh3TNTPufS9FyGdaacYL9dLMUkGlVkW7rSPVnws
zYsQiSv/W5we/mPtC5HNBGp6cMB4zv0/NMKOniCyDVvrUSfcSXnueZlpp+Fqa0YPve7yDeSlzWPe
ICzxXRb9EJabFRI38WdfAx3o3tALwgJ0J4I/irasU9F44Wd3hrRrH5euoZA7fPSdLx3MeoQ+l272
IfXlkwIpW9dHCcT3vZPOYVQN/SL7wc+IrPjNp527a7Dv2BWNU90KqGyz0GqKLwya3gJB+TJo0BEF
Chra2WSVqTvPBCJg5DEqqnThuUtYJh+pJunCbS9tf5cMnf5sm8fJpI/+hzEJeRX+jD6gWfDgZbBD
D3/gMP8VeAN8k/uhGKNHz7WiFVWGipc6yNO4nOhWQ1xyjG0NLety2imrP8r58NHCfZNkS6Wue6gi
JxNnBQvGjR1OZzdOgqOAFOC4nHV/n/27otaBgTZehv4Ochu4y9QwIAAf4ofIcRF0xoM6OlYbnSQN
h3UP48ATzC4FoGx84UycYMoIfiyDmEUwKKrUxvaw518G9bTAbVnG3lNUC4T69dV1RflDab2O3R53
SVs0WWgC/g592NdIhtNr4sg+gxoiuLcNhYyYkvAsK9/aQcFm76lNy3NggmbjT9oCjeg/lzkAtVo5
3QkQXXJMZhDGYpN+5FBVYa3U5j0HQSZ9/EAaoLpgZqonTZNgTZLu1yAA4eRjELat7d+DjNPk71EH
s2dXu+RjUDW/0rxt+nil3LX0o52HoEhiUm8HP2Fr3k8leZ5k8RWqIuekPVodJlElCHaBMvY5Ytl+
HIudP2OQrWc3YBtN8oFBwqCYzvvNJ1EHK21Te21ZTvgqhp/9zJRKJcdNBzxlFwdVNFe3XtXcCp++
sojlMNhC29z37guM8PllqVoOSzFh9QbAe3X6o97vXTdTTHdrbu6p8syxnC30YEAgvp7PPg9LHYUJ
f0f5CTNUPGDfZj9w6vJ0qvPg5MwixigceOrGPDy5c/qApdUoOzh1yUPRjf3eZdR7oVOyAUkXPthj
VN51pX6oZxlR4/fJzmE0XFmT660tBUdZIzq+08DfV8td68SG7xITq4/i0spCsc8dsw2E/BnMW7MR
VO8GME6IKhStyjm32onu8+aHZyLr1CcmOi8BbulsSGS354+Y141DOQGdd4cVwGmEMxT+YG1X8N/2
5dMSkmGXWaygdy5PoirZQzBVv9dP2PWNPGAPc/9AseTNd0+1AUfMJFSaVJVrf3lHhIk9Qv94pb3B
3oVTgH8AK6eUSRmfJS2bJ0sW62WfabgSewZ8ONPUVQ9mLMVWxF61WYjCnDIvZdRPThRf2QuvbsJ2
zHNN5eNH3D61wltNnmVvEBtHB5Yr6xwPEtvLSravgaS3YsY6h0ocQsaDN03HCmLqhFzbnOT7xOr7
LSkS/77mtZvGENn/kO7Gp/1PDrb8jTf3AIMbyND+OrGsP2t+b+LuwKv09z68ldGbDXnYQjmQyJ05
oghw6/xz4j0oI5c4xWZpHSC0axvzLY5SbrBXz/HvzEBGy0tNInpSQUPg3u2jN8W6dV9L5ztrlJ0m
Dp3uagRJe/yH401NdPLE5PC49OgYwYaV1E9S1O1WxZzsnVq192oG35YeSIm4FcFgzgJz2krOjpVu
Pmgbcgy7ZM4qdkqDfX1YoTIKvaxWUfXERnLx3Lq9LYtPgxIGiNvyM57bPkvSK34r/T0uz/FD/O+r
P57p/M/1H/S/B+YHD3XGY2v+dHp5gdVbhT2axyk5dJaj1Z6wsciQr3tYDU0VHhmkjcflrFA5NkA+
VDKrqs+tVMsh3ygOUxPkDVByA5s4tj5c7ry0H2lEk3WIqWprfFltwpwDFW5hYfNKt8c+B1432cB9
1ULyRGDZOoaYWZ/xeLBnHlP3upTsYkw9Xj1SAtTGCXl+wLzdrQoeBW/Q7P6IWMDuRNJbFzoNY8qg
UbqYxAIrRce7Ug495GPqR4BcJ28dkLU0poN5qTxFMtLVN2oKfWkq6JhJHDeXLonyXeXoft9hd8qw
h1wb1Q4Po2tPp5qoL87kDg+m5W5WyaHYhAlYBYG17kcS9qmH725Hncratbn8Zjo4iZnPBL6Pwltp
J+m+OrjbuSuiF9/4+RaCUr4NW6HuylCca0ix32rmrRZeyZbwJxrdlLeoau+0VVb7cSThMedB8HHA
8lmIr00Lw+6sNJmVOcNP7WK9BUND2uS1bHKkavDs7hhHRl5BiWEpVcSsvWBsNx3N/WuH2SnTeRtv
Yg1FQQrdLzxpikb3cW5fPUdNX52i79JGNDzNIyGw4TGbxo5fyoAP3+KYNGmru35dTarahp3tZJgB
9EsShiTt/HL4XkBQ3RWtLlPlPQ7cT34Gg3WHTfFOgp1fmSiBGZq6mZSOTDUr4y31ZXJsxn7chbF1
yKeGrx0DHXTdD6md1P7LxNW4GYgXbppcYQfO5dUVMXA0bsg3RfUtBtn6DsoJmE2UZEVexhsYzuSh
tvvDohdDh7+EZdxMw4Ga+jQWZXW3HNrWdo4W9e6HuYpaVpcRFgdrETTOWUfGOdtavI6xgM2ai8eh
6R6dLqmvsOHZT43lPDeFE13cSvRnE3Q3eKL5SbCqwhbuvbIVP9mkuE+gDN4XESM+pLyNf7IAQCfr
qQzZmw6BGgtld5ulaJnwGgtsD0N30BcVyjEtLM7ffKsiq85W5dFN1NmRKt5/+ibLBG7JFq4/Kspi
y4z+5adc9K8UICbgmrnLUoaX8osVNXw15OYJzAi/tnX1hOikv5ixwp00aeegdT882zFm6tCu2RYg
yQ+su/qOxYN3HsdoF9R+STIYawHo+eXd0mibXN8NYxQdxES/gWNEDw2N/T4hcF1+lAlyqqQGurs0
H/mwFkCWnxHGqLUXJVjW5mKIpDyZnThqz5HhZ0MSYTItewt2udDjx4/TyFfYJiHiijM919ICC1Ts
WlmpL0KXyYH35taaKrjGTG6x+1z7ifej0Q4ivEp+034w3CbJROY2cbfpyNvUgd+tsNMxqup/av9B
x5F+6mmZnNp8gvq0rYfVSFWUqgpTOkzg+c7WhKUCt/ONWUrc+HwW+c6NYdI/LlVL49D0bKu1V2RL
EeImdrGc7hsFJdz0UfDYUXvY6z7ssqUYkWIC8ka/VhYPH5GdRt8z1WT1XBINNH+kGNR6tEfrNM2H
JuK/zmrqDduhDL9+Vn12++ybQJMKagOv/vfIKOyPhtQ/21zEh7Htq32s8gSiwpHtiO8UZ01Ivy07
j15AJZqNJ7z2OsVdtE4YzCFaF7cEK/OuYQ07IqONPJS4/XeKNPHJQ66NjWvs6Tq2slnnEH8g6QJF
8iJf24+ivuu6AKqDeGJ3yIxU7Qa/6/ZVkcirIYoA96q7NzfnZ7vFnU5raAsc3n+pOuVlYeSxmwfa
dQchlb0bhKJZ27j12gGKundCXE0H1rxk6DaLI8/5GmJj4dpd+B4L9uAghsh6oII37Vlr2FPET9/r
LiXmwrdiwDvUJW1uASdq1xl5iXErbakb6+0YQCtjRzGwhbB0X+yg/+aGrPrJw7Pdl5Do42a+heCe
36LSE1k7OP09DENq09ayOcVjd0wqcIJ5YfW3pvdVxnswAW0zZmXT1e92iW1WwhGThLHPNwPjzXGa
vODsQkeyKhPtvPranIGBxCAqEwdT9qa3w/YrKYNprWO7PQCmjO55r98daHC+KbD22BH34R3rVXX0
SAGfMhvMhSXz9iUIvlWOKB6TSZqdU0q1DQuESLB43inDi+8JZHKpw5m5N8zX+7ru7E3HB/UCeAIE
CXqQOXCO24bdubpvoAPod3ZU1PtoSsK9M1XNCf9LujW2DK+J3yYrome/21glO+MSc+JC03QkSf4Y
+H6PTCPjgULbqD2dei3o3mKU9ZnAiL8FgyzXi7irwHe5CjVp94v0SyE1FpQisYQrDtKvXsWpQlaM
R9se+L2dN4BMZXAMuqHOPH/Qe6WcYj3FDn9L6ugdrMt4a5PKvzVe+YPMc25Ak1QMlsiICxzWJHa4
H8hgtuNA+X3h6gR4peq/h0mHdBDKebdAWbQ2iZ5a25/WjkPfYtOJVcO95MbmAyTaOnUr/FDz0HKt
FECQs5q6SKzLvEtuS0ckCvS3ceUn6WcdrKHhsQswscxXWbrVwRje4o9rf1ysDp1tAVXDoKcXYxXl
Om4EP1sFAEBAX4ifB68+JVXyJaJeciYe9tdl/zB5HsncyUXKkwQ66S4/RHjU7lkI6mUTMjRBeoK0
akndu3s+1OYq5gPZccP4BptjshPYKaz8ULkvSJjx1evG8Sf4uanUgC0L7LY7q2ZpL5NmrYF9Y7qs
i+lg1ZiofSu4GzGP7GxjVau6DZ2nsCqiXU4tjmQNHPerU79CM1OvprhHwGULc5pyqEcYksZuqtAb
4SijzSa2TXRqWqUGePHUQ9BEbLfUfR6cPv6rSx+7wNUiyL8QjcDT3vcvca/7lEc+eR6QFmw1sMC7
0aTEFhVaiJwF28qbptPoDRz6HiSE0G6r04nIs+48bAGBUD0w8EwpZL3jfqlzmBemwyS7FOK/W+WR
6B1cFPLoZTIv4vvCQ5RMXPurbVnmAOXpdPAtCIzSHNl3iJmhidbSCATpq9WT+k3bpQsBAUSCrB1j
AODlAQ83GmAY98KMjnG3DglNg5KAkCwYOdli5HsycdwPwrZWbTS5oPaS/N5E+r4IizM8m0UJe5kF
gIWqbe50zR3wtOYOsTRPLUdCeBwiaipk0T2FjanOI3ANQCGye6KiiS8J9R/x+wkfJ5PZs6D4L41x
NPuNFk3xcmixi1u1AwjgRWK81FVtn1+k+L4UwrK0102k6SqKuulGYa5MPUeOW1V60+2jDn6RrVvH
0F7MXZYG7BbgsrHgIkKN0BXN7IAjAJ4N52MStSel6l9ntSfoGokHAhhFdS/Bw6LPxylmIvyuanvY
IOkajNUBkhZYdiC2zEny83LAzyDZKxldPbhTzkEXYgFg1Z1sLYrbH9MiItjozplG2GvwzeyDLoju
ljoZNweX9tOuqWIXFsU+X6k6BAs/wj1vc7hyWnMB6+TdbGOCzMvL4q7Eu96ayNQ7C1vL1i2mW2yZ
GUK4QsG6GgLbxzIN5WYiXLYFNvY2lAM9l8MP4zUgWpURmyQGcCsIjQ593iMWm88cCgPWR+VSXg4y
uoDlNZtBEbkGbAqKQkD4ra36Lacl/YJ0dLOnxpLPmO+dTFZ58QAtCln7VZdfQxs/CkK/YnMFAl51
9OiqAEvLXFwOOnGhqg0SoAPp0uSOUXjgemXp2r15/T3x+6KCyQnmnRxfMET1yL1jJ129z0NXp3xy
LJKJCXiAT4N6RSbLu1sObekgLEByxI1T2L/qOqkUCBu33Y9153/0045zAaEXnmgTJBtRzTrxyPEP
kgBpSZAF6dEpw/5e9zq1keLj0Y+GdUJt624O1HPVOy8eFKsnAAT5RzEQjGWV0dWGuaLqkEkEORQF
EshtYeKrwcU23+O8apB7TusD7jWCHbM/3gXwYmQmqadtkOTxkXbWc1k19F4blvmq6x8LY7rHBmok
4UnnIgqre0w8HWQDshxhhkUReTzzrTMAmsllfgkaiKpgXcsvvAp/ONNUvRSs6vbELsEIJQV9CSno
Hl/3ZLe0Un+E+b/0BdQraEWiQmS7odaDHfv2PdYPyFhQPUYDP9VlE6YhNprHyJogGBwCbxd4fb2C
DyV8CsBzwvIH9ViOfk8MUAIyIMb2Crg+Wo3tbEWD5d2iUQCIpUQCAMhE18tYNxmKrXCEWn+MVRCd
YbUHzjd3RoTXb5oJyvillQ7A/nwztR9FyLSwYJnR3iydua7Bb44+0j/Mr2sXlK87BWDsY+w45qsI
hPZ26ewN0kWqqzj/aK3DXsEhwdrdx1iiQbwNoISWj0Cn0srAsNIt0rnugigZrgOSp20YmcQppkeo
T8ij1WeDY+tHy4mGR9aNz6UBiNv4fNy1gw/lvjfqq5IwMZMhOUaeRcKPOul8bSc4cj+qBljHLj7I
5twWyJRSYccMoXl5iHWsr8s1eEdquGY42cZ8zFjENUI8Eq0gqa6PRTE698wZv3OAU1+FKJFQsPGC
K8uDakfG+CDlxG4qoE/KpsVLmHD3gMyIyOeTjMVLR6XcAGs3m6UV4oE+A0eYHJbWxu8eWN8Mt4LE
3rP62res2LllY6+EDjp4TsJu1Vttt+0rkJzIiggjXSKQX3JdBdFfp/V86jusdbPfOvx26jNHbKgB
fFAE97nRxXOIj/eQ+JDxjknx7OHXdpfXzWEpWYH2r1Vh7pdSNXHkUOD6+1Lq8KFPXkRa0K1t+Tx1
cJ/FIzi65aqVnLxNDmXKqgot72py+9fBt/aRpYvrZzUCfnGo8+Jp6fRZX/vKWZcGTPEfDU1R2Wmb
wy3w2XnpAjwCex04YfXfL5cP2DAGneM8URptiJbmLZ7CfDVJiJqNw+2z7QLugnZ6FcMtlJamKzMy
59FcDsjM++usxpNYcHtzrOERMmgurc7fZ3XDkvU4wFDyR8PSeWnVyip+a62XBJ6h7oFKAHv9uGrf
x8hdMEG4p1IZAmAxEz/AcPrrUCFUONTzYTn7bPjs99nwR7//R5fPy08QxNN0uf7nuKX42efzlf4f
Xf641OfY//gu/+Orfb6Dzy5/XL4vZmHeH81/vNLnZT7fzB+X+ezyf7R9WXOcSLD1LyKCfXkFulu9
SWpJtmy/EF5m2CmWYil+/T2VaES7x547E/f7XggqM6tArV6ozJPn/LfX47fL/POVaBrdpTaIZtsn
6dP6J5B9Hf72Er8NWR03L8R/X2r9M26WWl+w/3S1mzv4T3P/+XX57VL/fKduDMyQERksqIXAo10q
P4Z0+IfxlQulKMyqCvdt1jLuzZwtqyzjZcLVtF9egYy01PWs39/RetU1RkXded6snuuV/q/Xx2YG
W+/RzPB0vl5xWXW5znrda+v/9brLFa//Ero6Rw+E1YzDdr3qelc3tnV4e6O/nUKOq1tflyBPIf/l
NzZy/Avbvwj570sBU9+HAhyxvpmJ7r6fEmfTAhEf0DAZ3O4ePbUdkDvwAqNlBWrjRqHidkzfFR1o
4bvWwxOldFPgJGJg4gBeOQ0Jbw86A+tvSO542Jhm4Z2B+UUHHZmG2SuOjYenwFqv9Z0uDCc0UVQK
0PcXoMwA6KUk/F7owIkZnEjB0bMHUgg6taY5V4KVKlx33iauppVMPIqMDDw50AOL0k7ZmyANCqqy
zHeoSSEfpZbsCajMO7Op+L3h2tWTguzLyfL4I/koqsEnd+vZ7RRqMoLC9Bxk1AmSLQcK0SMVj0gV
Hk2xKgUUNQOGy8w0f13oX15dd4dHx9IjJFF/cWVPxKdBj77FlYEMXOWO5xlILOHb4Ck50xhyBUkw
Fd6be3WY7yG2qSCETQhh49s0mksHivPeV7GaPNkyE827Wo2OFqPNUAWgUzogSwiai3V8FZS77hno
S7G7mgPk6V/hV1a05xduMBnqiEZvkICBPNy+H7TUuaezAuyHw1D15xs7HojSEM+neA/dTJh4chry
eLuuQRF0qLG99fvIHnarjc6Swhnu0Ab5x42dFqk799jWs30gJ5mcYtyWqhj3DfD2wEyiTggqYAsv
kRNUdustdnKSnc7WA+B19pGG85BW6CWSq7gopkRt9jaXpnVmGoWp0XKwZpfTFhCAIUizWfd82/K6
R8xDkgS0uAretYBQI21nT9vMY/xxjFX+2Gq1c3AG94VMq53P84tVchd7DYTSoQQceWub8RAIOZNs
yzVopdVI13GdWCzXIYdaz59K1nY7atOls0Qkl7d+3ZvWXRtY+9pffMs59exS9y6IRYB24KEHZocE
NdyDyg2jADNWU3YHpVFsnEeK2v50zjWjVQMKj3g7TEcOLXg/7oYy7DLjrXc6V3rPRXYD3dHrwag7
0D0gm0+mq5Dbzmvyx5mLduyrUEOJRppOjdggu/NT8CKCehs5a9NAo3RXuPYxkaAIaAyoX0qmLFR8
a0RiaxpoZ8Yy0Pc3oJ+8BPh8S0ZH6k2g/9VCAiRk79igDgwQlR2jciQzgPikPKWoooL6AIwCdACl
Vwlmcj74NKyJkUjGcVTDljhALcaNYfMutLq6u0AnFAyVvM3CBGRhSQCkYAU4SJmFY+S1l3oU7YVs
mrT1C6EqcrRbGpP7Zp1JzR66Por3g92NpwHaEidvRIXYp3EGHrOjq9+znk1VuDiQfAIeYHL6bwno
UVG41wcw+MR1uK7QV9nbWje2RK4X6fc3ZltNlZ2iT5f+XWfi6nflTYeijeYAOQTt6hdm+dlBCfC4
xND4aubyIzNGqRrEAD0F6PADw4qCimlZpK8j+sJ2laQrp0PxfiaIlnwdk3sY82XGjZ2G2EEPOyD/
P3Vj784+Ep/omvLQxFyaqXJeD1XUvQ3NmPs9YCIncpJ9mTugGyeI53berNOQVY/CoW60YOFLMdFw
iDaosQtB756mAAFrzUZxus+G6Mv4wCtnPFVZhY1p2jX7bC6afW4Urvo0WsgdqJNbBRTTysCcWhWE
B2R0j6rbUZ/uyeQmOgvwMDoqUdBpahl4ug3Gm8mZ7/Azpz2gmVV/oLMSShL6nPbn1a6D/PtU6taO
TJ4KUC2IfGpr5+C20eKH+esBaT38JUB9h6kCGqTFnZpejil/XY2iO3nJiSkoyeBq6w0kbdWdhs5c
rnZlr4oG6Bgwq4+zvp+LtNkhT60+e33ZgH01sn/ooD9N+nL85vJqDFo09T9G77Gp4cw3saPzqcVl
igaMPLGGEkDfqQlw7R3SSRW4sAthjYu7sVNkJIF0eLMxNFaxqQFFp5yxTKZ1xkQm9ZrE9TvpaRlw
lCGtaE/JHYXcTpFro7U2BW8YZpCXWU1Y6I4z2Q/ArFcbtwNVDf519g87QZ+IljdfEzsDr4fVFQ9N
m0M9BnT4Wwt9Li8Um03Dbaw6zBbKNIA+KHqr+I6GnyTqGejAm4dmmBxDCSNWjerNS90G5IVsobN4
aS7rUYeEQq7ptUGEdQITdXK/lYzEyNcjA98AP7UOydtILmPylgwsvK0JQFOngSfG630zKgCaQjH1
gc5Wx2pLpBcIDm1nZ+hWoDg6jODzWRzo3fgxo8I3jyOKqOsEusTNSnQJAbYTcAphYQper13ImwL6
qjs3gDUZjllvbAE4XmpP2Wf0QYE+V/0c4wVAsTAFWc3Ya58bSwPIqhbPgo3oz1PyApXwWPvsVKqD
4qcaneNiVkGhjzesnE6rVrxq9xPyvf9u1WjSwY2hKOBDxsPj3hpda6dFAzqzgc/yvVkZTqmexq9J
Pe/jBtl+7mbzC2tYMHFN+Yj+OXav9+CdjWUUmhbx7GyDpZS8Xq43+FOwJHlpSXTljSfypqZ6tWQl
KhSKsYbL2Q+UFApUGDwGBL3TP6mgrNr3bmJvwZZrf1Tm9J5LStw1ogDwc1+njrVNOgu0PeagiNFv
Z6vZ0XPynKXG0XSq4OZZGU2VeAKfVdU4Wtmb981GnrRrrzxiws+Pvzyqo+BzB/q451wKABhFARYd
sztwdVTG+/chiqLxmQ5zBcEATdRnWwGvPRZid53mpk908ADwqHNg8WgEbgv93Jj8aAwmKERLUU67
sh8HfMliwozP/5NTFjyQBL47lqFHKBBcPdS8d84UIvRovLfdebdO0O05v8M3KLrqaQJama2Ag4Br
iVmuO+cPNWPJsoihAXqYCBQ+6S4cwPAh/BVZPsXSAajpIgS2adyacvlZcetgAq/es1KEagYmTtZ3
47OIWz1IR0inkG0C4vYEVNQPj8XjM5kaZoIqqFTPjjSNQKdv89bGU6Qc1tj0PRnWJ/JRuJmhj9Qr
0bLD1cg8iDL6DO6Q8ejF8XgU0QQUOp3SAV/vigJmxPeA26jm3UMxNIwYjxufxireuRvdmodlzTWm
ZJmIgnU2rWu14u0+liVoXJfOizq28e4mxO5U/KLG3ofEasHF2XvmwR2UFNjBWcUpHdYx+SmS3E4x
ZW+RNLbXyMVFoShIiECLwTNCQbQGna2XBLudYgS/vBpFYo+agD0OyERV76YHx1byMJu0fEPDwUtg
G4zpYXBnxx/BQbG9cURj8SNBvWV/a2fTIalL7dhWbWGDkBOLTO6zLurxPtZjDnBS6Ww97CwvoEVr
/aidxz0N6ZD37pNqDtmJRk2WaZfemsIKFLQPTI48M44vaMxcpzRg4Tj3vXUXiW5OA6/nYBnwyq8a
2r/TAFqCMz4iuuEv0+WFJzMZt11aAqfUtAHgPeOlddTkGY0AwFVGz3QwMpsDQWRFh0La3A5A1XlW
QA8qh6jW9w9VrB/Avvs2QR8AYbDARE4mtKKVG2ce6i3FA3tbnQbm/LnGozUQ8C4b9NhywWZoRBAP
ibij4czrHmA0Ow1oqLiF8VTVH8u8eLsaWJEapC9tZ28UPAfqhhlI2riS511PgRypG8jnKZIFnmwp
swAiXsfm3kCjHNjeEBDJSRRFQzoYqZ0BR8MgwSe9q2Mdgv3T3CaWDYzgR0NzwbQqjBhkmy6KTROY
0CwAH0M+dvMWVXiQn7lpclFT189EXf7NS3NNkLpSbGG48TPNR3P/7XyKSEz8v26u8H59cq5rABQM
YkqA0D2QxW2tBBxeeQvJAd9G887ZVfgGnRkxiASs8XvLs/iQSYy1T9G9nTqBSIzpkQ7caM1zHYGE
teXisbLR5FFmUbmje8rFAFI/qz0tIxdltE6xJj+nl+PdS3dX/sJbICV2NbeXc0f50lVqbt2hVh2j
w6lA601etwfABcEtBQCsVPYrUlnwlxamZt7Bnqo/ybUEtVG/KRo33axz4pEVvhjit3XIoRb/P9dZ
rz397/fTD7MaGBYYyprCMk6s03dDplt7Hhl43iqGwTiJBsvg0aswToVtZIcJLcDglTdOZBrJu8RQ
eIOmnI3GPfSSyCkUSWvTUJnAPxg2EIfzed6IDRnJvVyRwic0IW3QfNX6qZvmb9/StQDOx69NQ9yB
VXED/vTUDJDUMA9pU1qAbuM7n8f4yQNJIcYefb+TH7kc4W7qhvO7t+eaaEr3yPIp9/iAxA9uX7jb
iXHDX22qdIBBHZ05rb7YKzDvQApGToMG1qdBt+o9zScTTdDw9gnxTgEtipxPjnEo3ZOtC2WblRP6
Ocb6BKxEc5oh4nf61ZAcFCJm62S3M1pr//dYWqlI46+ODUa01n6uFUMJ6MwEaGU5q6StLhTQx797
/zkOghIKUMFIZrrF5oYbi4Y6YLxKlQIwK5/jyESHNhniKyGnAtCCIjJA21bGZ82J0XyG+rJplsA4
T6YBAHP2bEhzVPb5QWAvHdDQatB6D44kBQDmmb3qGpLwyAI5Z/LiiX5ZY8YzzWPmJM8xmpVeccjx
sTXxHAM6U7sEY/iO1c5TF9lQ31iHaA7ZDzEITXZK5y3eGGRll8w2rRMpK86gSbGE0R9JbDGSMopd
qqQbiDHqoTPU+PKChGZ+mt23Caseo2sUy1Qy0fzJyrONAyhNWLtNgVxnL3ZMS41LjUarTV8jT2Za
FkjZpS1STB7UzO6WEHIILOCDma061Lr4o48t7YDUsHEBff9BzRL1rPXcTQP2KtArduHSJXqunDV7
uuOG46WQCSrFIVf0P5dIE81aQKebLKBrrjdTxD0AIYDF1MCwH8lecI8HTTZ3u2Wp9WbITTcIucrl
Rtbl2Kvm5c6+yvQYhAnY2BlyZ+mmynAHqD/6thRs6f3VqIkZuFvaL1I4MN+IFHq2xKxLrI7Vti4D
vtjMn/E5hVra9BEptFc0VCovnAlrx3qzvuNlW7yAye+bDuDj958DptR9jNoYaRmiAhIq+mQMEHkR
GaCa2EZoN+X10JRDCiYvBa9D8t7MZRCtvOPAWAdjbxnnMgceaIrcT8C3atEh1niN3gU0dBZtrQik
aTLzjNyucabobuJh3hrjkfE/C2aZhwQUT0d0kuJf1ShQOkBnKGtBIgYr9MymI1JC5BUyhM7o0HZo
klo8t2M75cbBHr6DFNtGX7SMo+VojCRSj1bo5pCJGBJBEIks0QaNgzFriXI3NUjYz/gdCQarqdw/
i8Isj0AD10h9pmV57ICICqBxqgU0qXMLb5P2fYpnq8pRzDPEXtC1Pgp0AEqlNDkEa5R4WKRkQau8
eC11aC8zV4szGvBesetkn/oyg1wyS6PXvgccSRuYeI2gE+l7vKteIwfE9YzF3sc+6RRfsdCz2xvo
aELZwDtoUPNZ+rTNLIuWoUZUDzV458hLw9VLfXX/dm5RxFAOHrEl57L70+gBjzHaVMOzguecbcl2
gvIZUOwCNcPjGDcbsk2AXM7h4pZTyoFpm1auYKKha+NpertxW6W+A32Ku8nRtvtZz7OPHVoMLurQ
6A9j2RQ+2atygEasChi5J0G9aH/Go5n2KZobfsAL0IWAa+Wf0d3W+V3sRffAAs5PtcIvZI/1stkW
kWkhMYaLpB3f9ibgRBw8m68Q0Eyy6cc4x5HP8LV2GWo+36VJ3NypZhk/YTsIDL1d2T/SLzoH/wlF
gt5MXOwMtDBvT9bgm0TnE1QBQlBYFOiBepehIyNaDYqNEE5xBhrPeagaRQmU2MKv2ftZXCFVSrb0
/Wz1LmfZxM59BXKsNLYvCZ5e96S3Swc0sZv3VhaB9x/c8/6Ng4Yiiy51Xbp7il0jEgO5M9sC5nQo
4ieQ+1XPWltkm0gF7J91aBzLlLoOrMEpvvMpC2ZTTF9i8FNv5ja/juhkauYfI4gnqshSkGEm0KOI
FTR8VKDa3IHdpsSnSFEhzEu6VAk0di0VnGCL6FRCm5MrjaoY/Q1Kah09cIb2oSd3IOT1ChcfmqI9
C6Vu0RQi9zRX0+TaqAFPx649kwSdPiDhazRe/SQATNyPrqJvp7lWPiKDtUQYaPrxSwHiITtDS1SF
+rBmKN0TZIS+ovSsHcGsy5/AoyjuY2e6MyrcdqAywbaWgEImxdLBUIuvoLDTjjRq+nRGTyUUtbEp
fcTmMhjmFmXJCHTgJLXCO+ThmIHsyNxx8cHRq5BaoEGPiu1wn5ghdTm7uqP5rm2rZzQoBkWiDcpz
GgmxiV2F2eiUAS0uHRJbVQ+KJQ/Ampf4FsEpsLWmjpaC/luJ70ZUCqSHwmVP++9OKwif+y3aYdH3
2ojpksrva5B9WajhFBa29WhcqP6YI15tV1GIGbhb8MM3YJsXDlQioSdxqxtBIVVmTMdCJKY/g4Uj
pEByrEvRWZx3u+x9qZuw3H1QPK3s0h0oVyCRCxXYkHO7erTqAhtNM892rc6LsNNT7DTVAo3zvQql
CrP9Ntalt9UHdQ5I5ojUj8jGvWGGmvHUXcjxW5sq56LDD62pawxNKdpuDHoxaSEVHleC6KVseVXH
TPrK3kbj+IGqlot74Y7++/lS3jQNkJovnNM96+3twPoPbhqC/NK3IIV+HsUwJJtcQaunU/1tSBqZ
1YgMXTHw3aKv+Vcol73IpKn5bqcVaUR2inhfmuym7F1+j6dLUqj3xW5AwFRL1mo6QAvU3kA3ffZX
G51J/syzzjzQ2FKM5YKXEP36b/MgMIumIIoc8yY+T2PubFiTX8esK3IQr+1QjfphD419aBrrfnk9
aAjWK7RFx2/3S7eJKtsSRna3clAFeJ+6DMlzY0PG92sUt42v6aO66Ti+2YhdoO6MHwDUDw8xoMXA
sEKoUJKVd3FTnkwTPKEURZOceAD7gvT+fRLv8vNbqURLNWhFmRXa3epcnFsTAj9+XtvTmcbxjDr/
IFBKJJsiY64D0XW9wbeVs8wmN3LCGiqLyL8Be22AeCj7w0Tlba9Uwnikw8wHJ3TGLt6sthbtdSgh
QryurFQT22KIfY3z7D3QAdlqYCRa5LyrKQKDo1SqSuzcgJzRFwq4MveDtgWdbRmQbV0DKT3gnjrH
WdYgh11p3lmP8agpL9W/Xw8ooGI7z+Z468Azx3eUXof9unjj4WNQmz3efJ5+BwYlUMJI2Q+SojN0
hj5rx3zoqr9U7WQAmSiADplzbaJQORFgZWuZ+PNa6/I/ryUY/wQBVO3g6onv2JAgoEOmMWimaVEf
JKAXKwLOQIqkz56579WCPw1D6T0OZSJzVHMRjDEUOiIV0csYiSvU4ivtLdpBO84jw1bmNnq9Hs1Q
5fpkE+bkPU5Yn0Z9rb2mZfI65alzmUY87jW5kexpSK073uwc0YXWnamHp8y8+JJpRxpQUAJmevQy
mi+p7PshO6KjXT4ANdVaaAYLehdgaa3DJ4dmUAw6kN8utS4lL+UgiQvhJtyMxllyiVr0+ck1VHRe
nUZcpoTKeWCqUbWNpahbAZz+Y1IO9y3Uqo9kokMNVqcdZJV0kDkiDJlHcMlniFMtgAdyxWkOzWRm
DrRoINx0R1uJnH7i6JQO4HCMQq5pmk/bFLLRtoTOVts648ZGC5io+vmqy/pNggZQQIbAF3ZFGoZm
UWffqsVxoRNDu+sbYRgT7caydFBkDolebhX0T25bWSCd87rcos0g3zaymrp6Rax/nzQgaFDSSwP0
KTmbG5g8Dclbo+S4eFeYPMHpUaVNlrk3jmUp6c1nvJM9Dz92HrqIamZ9nGswdUUQ3kPBQ7M+Rr3+
JQLr0gM5e677IMnTX5oSGsdCT3ZkTkpXPxsj+nAnPbU/Tkzt9pVa5yF5rbhTNrEH3VUaRlDPWS6w
LDk5NxdAMfHqAqnbuVtQmQL1ijYXfrKSPMAQaRcaQgAPLG6aHhT5cACBp3vqIwGlSytNvzVo5Jh1
8J/2lmJuR53ZILVg+YdJgcKlDACA0gHZRWw8rDNnNBp9azRsgr3I/FTMpbXlVoy3lQXW+mIqwQ8j
MSuDBLusB7JVE7K8mVftVruXtuO2AVASea4UzTc/T6WhQmBKORd9uuxqrnjKUryZrD5ua7+X+hR0
sFmPRBWdthkgWFweVjfZxBwn4TwiEUSO2yWWdeoWhWJkoUNDb+3Tehj7oTsMNaBL7/YYaKSTMYFo
L/zrFC2Hw9xdxTCeTruce9+GGAqg4ErWz62ypQGooSEUZEtVT7I35Y7sZKEzLueMeaef8WyzmmPN
KMBphyLrT4terbfaf1o07tLtUHWp6wQ6OqfknoI2IFbk2rtpyr+QaT3c7D/QKPxpsGfgaeVM4Mt0
SAtPyBbL4RrryNWaJP1yJbu77GeGZgwBaHKPmVE2SOlU7XNXoIFPVeZYA+TOAY9w47wI6FS/gLDm
z5zX7gcN35/I4WnRac7a9qgbAELmg2M84zUf/UTh6g+FP0ySvUvOsRr9bU6kKdGpi1OIO+VMbLRR
BKJk2BUjo/2F4/vZH0Di8tB2A+g81Bi7r6ScoXUJ7gfwRYqg6MDl6IyChaioZA+AHk972xXKTnc6
dnE1r8HOB31Yhge6ZXl5kY6P09Dpn24mabxVwLZqsguXvAeu0J29OXqihOoEHiDRH9Q629yqjI95
O90Xwi2+50aOTko8vT2BX7NFjykiEkU1PrbjAOVT5M9+FfG+xm8j0MTmBhW6gEO3zz+AlwIqjRLC
0G9UVLc+WqJr0QCWvBCggiWqfZjAsbXAHMraANQTahhbYwJ7VQ++3V1tQIyTMRN6TXKZrEqXRWk+
D2lRAbQkLUoYCjR2OsuivSb6TQbREkCL8ayiOuNjrDbVCdoG2IHMbr8MSeaMeGM1mJA7AcOKfNwh
uzS1mVqdaIn3dciUWeA9zhQNLzPo+0lrL8Lbz4lPs63nD53ldkGfJNX3HuLQCfe8L5Cbj8ICG60l
wuLq4CcA6UBWT93aXYYGqvd8KugAugdWFxocjgKlaom3WY0WeLD9QVOwdaHZKNo0vg7OB/mDHNsh
m2ak10RZPpQ1uERJGatvsgmAqr87WlvBXkI6YmTUlhn54OFdLB1xVpsn3QAP8XlCqqpkndo9v+V3
RgOKxhMK1Kep1sAANgj1K89fszgrvyPTpwapJ+Z7DfimExrY14BqSDdtoQDPp2TuTvB+a6ncOdoi
shxI3Db5tgKRIlBGUCkjdwo5tmOKvwf0Q3m+LdB6ty90NLHTXwaY9cYA+v+1n8D0sdrBjbMxizx5
/UW8Le166jEgGztwkTHQexR5i09p1KMsKMeqG7c+ysbWnfxNCLxam3zTLvmZR43x2qHy0nIkIZEc
uE/avvaJZRM8K6C0UsB3SEMTyqz/OKmB3r0+VwJij6BYXg4KeCoBL4R+Bp//sklvlpg2FGFGwJ5U
eyPAblxrbnPKOiEuiTxUk7XpagZ2dzmiAwD/ZtrhoVNavLJXH3rUimkEDkfwcQDZd1aj+Liasqkt
j+OgfiYTHezeY3tX1fkys0vbZF+11h+Q6OmhWqxAxqif8uFoxawPQIRuocY01si3SyN5KJLOlnAa
m3H5R1WoKvAy+XTClknbNPMw+oS11EZ03+C5HB4aUwyd0QEsaeAtyE+rGfS9We/Xff82oe1q9M/O
6kOuO5AyUrjn4DtZ0fHK9W20EU3shlluiJduSJBHtbyLrgLLlUw12ENtTTmScx5VFQ2VrNmR1wX9
010ZJVFAXhc/NWdbOF/RWSxeLHBBP0MOgLVt2wesVR6aEdxiFMksdGc3olL3tI7e4qPTWaPYkFfv
esiXo98VbJi4I+A4ssdMrw+0LEUACQnCPqV5olFagYgSW87mRKshZ9WDxL6B/nBrs1NqVlDx0wZs
w+ZE/xChmRUFjxQ0Uemo3o14I+8N0Oie0ZWNr+Y2rl8akGP46tik3xhetAgJnxhyQV2oxtl018eV
FIyPjHtsp7UgTZMGrHgYljpLDB9ohvyMHyXwtUAXGL1SphNmPNOCIip/CkwciABETblVqyb1EwvV
N0WW4KLZmgD3HgNvmPg9mchpdyCwUT1z3FIEOeweRE40n2zrIprVA6ML1Vyyq50yQpIGmlno19dO
bd9Ud3USXaJZMUH9RZRWcamDyEoDR+ocZd9L/JaDXEV6ks7DKbRgIMvZVgA+SSO4mxFOp0soqCur
Td+jLOW1Ueh5rwnj4mFNAQjFRFtAlCp3lDggR9qZUCpOujbEF6zxSI5C71DzZtorCDKKg8NYhS8+
T9+ZZe/d1xy6BqWVQlAhmudAbZ3slY8u8525jL42bnM/jkjI+9P8pcaGD68q4+ggGZo/crP8aI15
9aVX8K9F/7L4gP1AGSZV0V36gSEhAI3ps5tM852Inf7QqN54TFEgu70ymyBCuF7ZkldWkvq+Fgx5
FlZ8QdH++spDn3/M6lINssocHua02oLEDGzcs6nsTCaUr8aI97nX5zrIsFt3A4p/74Se/+GAOrq2
M8ZMfcxBaBY4XVN/srr+VYK2Mf9PUBuh0jnnXxVNUV/jwclDHR/6x7iAkDT6t7NDmmfdeeLZvLE8
SJ46SQTC6MTUvkFI4+02NNyGEsXxt95AEvDmNsTs/e02UtNlP91Giwebs4Hn5KCf8HluRshXoAhR
voAKll0Mjq8VOTI9FQdg+SpHVBBzhglPW13odUa/oyFNT2ZglWjIjWmZjr5upwvkVDQGoMccpMjO
bKbhYCTWc8S08oKdFIAJ3HqGnoD1PMQyCQMRpCPZ2jiWqF/JdQWS42cgjMqLHb1NhyQY6omphWyC
2aunnptvh06e5YC/2wqEjclup8OM3EphIHEqPSDngWqPpu6hsgpFNKnrYGrILqAEMp/ABgtNPfU7
mTtIDx4oinRqKKqahTjVjXrBc0sUpHUNPkwhxaIHyaBCB50PA56PQQadgv5xvzogjYBo9T1aTO2G
8eiOM+ycDeTP9lS8K3JwX4FhwgUZKnDW5AXntbenSl+pz30ACQIfPfLRZgEOzGOS+FE0ujuWaq0R
os+H3WvSCE0Fd6c6aIcX8kBn5NXB4uZz6W04sDP9yNm+AknYw5wYLzqx1MqRsNUXorAlnxytPhmp
vkf+PA8y7ktkbbQGGskAC4tGS2xyDg4legRcngbJOKU1dELkwyKVyumwRJvcQJcvSvPrwROK2Iga
T79jYt9lpmIApJCKLwB2hXXh5a8ibWu0+sFO3LR56oHJoikWuyskw5gbQWMV9jVe080/8Pg24jsM
uRfSKKcDz3V0i4x9inQbWNxXbyzjSofPADvQbrEqyuQ+1vDDxfmITgvIuX/yvCgOJ6PUD1Tdcdjj
PIvu9SZqdDJZWzwU2P1fFPzTesNG4cJNHTN0qwQFzkbu8Y1uujQC/1Iqaww69mxUXpsMxbkUpmo8
g2Vno+D3BpopVn9SCuzXSKlGLzQ8zukJmoikjg1kXypA05PuSF5eWAcB2oqnOE5MWoPMA6RFT0mJ
NWhJA3kw4JHy0i8TlkPBCuqmtWga0O8AqNQYafLMQNwPshY3WKRQG2OApmEUOVtSPyVvjm01TSXT
r+bLCHI6aLDbWNCkQe9A6/Ba/indQmDuMLM54U/pFs5y1UraE3lnWRknL6rjCE6gdLB66dNEw8TR
r+f+Kpg+a/hWy0/jsUqdCQ2EnvKixOJvZ2LS32zj+9lNnJLFij917bSD4rtxTCYXpDvyTQscxJOo
J/FsDdw41r0ooGqIN2cLum8Du5crO72Zo7/ixwxcoPPARlvd1LaDBBFITI5zl+hHoXM7LM3M8Mm2
On41RC5Bb3yat7qNarZDnsTGrUOT6xf4xQ25a0DiS9GSBzqUrHhB/6oDxONfJjoDr5sXgFO+2DDS
yyRjnXWgTbFdUKD9HJ0mALsX9rfVbIg4Xa9QOuztCo4F7JZkjfMCPU6KDc1Yg22lfI7Hcq8oYNlE
91LmN+WUbTlUPqEl5+p7PqvNvSorvUpSeke1B8RAVnrxS9s9dcg5QWahgW6rjCBH2Zl7DT1kyyS0
F/dhB3Ezoc3RPeRIua8UXv2Z1yhHWnqZHMtoqF+hR7bYWwGVIggSmZsmb5vPNZ5VNY2xJ6OKwFZU
CiCNpX2Q09EBFa/TG0iuPsd2/xEiFyyE9l7+PKpIt9AZ2UZpE9JGZ/9v4hSG9EKlgmt6mhIt8IwZ
dPvyG83azYPgn0w9EUehArNM1rwotWAa8Y1SJwb0Kzb9DBJsDyI8Cgjytm2XaTsSupgd497SmPqU
l1P+mHb6DzJTlJu66q4yTfFJRqmeszNK4GGYYj7jWbM6aha+BFCPt57JxpIknNDkeDEsyI5nFqhg
HaCudxRBE0yBdKcUgH0mm5ww2GBvXfIArh6nAPHlG7B2J6+AS7f7aGj1TSJTXw7sFreu7Qzboi8y
/lf2cS6gPttEfjIl/X1eje421we2YVVSfgCNoXEHXUovSCJefhiTFk3LTuz4iodhNkdIStSgx6Rg
zQCfz1CO9+TM62x+ykFCFuPRaYTOVljGTH/R+zG9jA4f74bcdlWk4Wx+qPFjWfijFkd709hpVtcN
P8ihMNBdHUt94oclHLJ90JuBCBXQUw1YWOZ6ujdT1r/y0J7M8VVVOg7BqanwaRjXvWSYVCADK71Q
Ja0hroBWFhqWExTMYmt8RmXau7i9fSYzXl0wFMUAudd5iyVdqKCVEIK5I6+jiS+RKfg2L7C/W39u
kR0poKuODAm0AK5+hunXdv3xjaaNbOq9CiBfQgoscM6QeVl+q2mijhx0CjKkkwl2d+whtXE7yCpb
2U/8KZ2jLe+T+IFMvepC7zhpf5CPTOuk1fbzJD7NzVHrxx8U/18npVQApKv0nYs8qTM9eFkMqEfd
jUbzTbTxUcnwtPlcRZz9D2tf1lwnr3T9i6hiFtyy59lDbMe5oZI8CfMoQIJf/y41jnHy5JxTX9V3
o0KtlthO9gape/Van8os/GmoXVfD2iTwsJm8gE7Qmrvu710aXZwRseKXpSsyVJwZedSsfe0Q2qqy
WFredIdeRHXGw197FivLQORu8wBIiLlyiti890xj3EJWuj2DCG44Cg6xHJ95/Ib4srXWAJh4mhoI
aYxV037zmvjADeBtgwpwbvATQCi0sL5BeSf+7JrMXGVIt81LDpqifWTl25JiAmCpF87bkigpP0f4
7iYdF5+1yhxAzYirETV4AXQOxOeS4550JZTtr36VNYEm1gdh6Up2Rbwlte8QYZWLy0Bx0YA4eUPd
tm8hFA5FTlIKI82wujDZ5d1O0mIuAhh4GWcp9oIXr4RscIALO8T7J4BUx3zxcei/+OgA/ByHKbG2
UW/16xiy9YfE98fPDHLWvajqZ25U6SUHQ3QgoevxmdySJNMO4AiGzqbNgtoc/H2ameEuRrHiGoXJ
9iYRNf6v63zq11aVQ/eD+mNn96AVse2NhKgQdEHdaWPpbAcs0z+hM0YH4q0H6Kq70dW7fTGRfXKM
2Z8o7snkKMCIhB1v1ehAdjLR4P+0/7E+vuMfPs/v69Pn9AnR8b62MJ2tj6q2raG5Nr6Qv5oBRLaj
2d/6MgPveyM8pC7K9FtrsTDbANuO+E/bg2RETZh9rCmF0EvKoAqT4in976UWy/ty8/QUlL6uLKAQ
rtQQ7MpR3yJer3zDy7dkI+2EHsynV5HrgTWY4MXGq9SyI+OA1Kg+48aEl9uBw73+wsAy/5Q01tsL
OK3f3GYYmXLzu6q/gDXEfcp+uU2d/Ndqv7vR9CqM8F/s4ttvTTgYQ4Hp1tUONOmtht0nPLHvgfYU
qB/GF73Sz3kHZgvy5LbV7V3X8sCVaOJQovzbKQHVYdyC65Z8Rs1xg5YDTWcixzL7qDuAfdn5cAd9
PbvnIpzOoI24I29aVvp4bllzckjn8igZUCt2qBX7HDqYz3qNlETIwuhCXVD97dqiSx41KNI9FqO1
HlWNa5ZbJqqeeBVQd5oMaw8yZn0ezWUMIIwsyz2N0pIxBDcu1FVLjjk4+WjJEvQ6eR91FycKQYui
+QhWxCuT4iaq4W0BmDjk4M4US+mjeoImXhJtqWtksTiZOjSLhiYuP0XIGz3a+RxKIYe2AeXzMp3z
Rl/5rN8YnQWVwij172WDUjVTqYXWYgDtBOsANO4HsD/820N43amVeNX/4QHkFMLiKuXxlzUYzu9r
mVjQh8eepTA3QOIgpOJaNtpJ0e4PqbYlIv3ZNo+DVB8k+00LFlin1Iyd09jISphgNUUerDkz6iJl
MncJYUOYmlg4s2nB1LxPalQajLzeTdQj1/eJJsoRznGEUurUrG59np0gP8geAQ1mj8w0n1HG1V5A
EssgWd54G8S35YYGO6b5lxEhq04Nkqks82vFchOstJidJU66QUl9u6Xpns4NnETbb/NsNQlSGjvA
+5M7MunegE0ViJ939Ank4PWnGHrAAY3SGiZycKVuDvdkErWGCiLBsj19BKhrN0fHdHUAQH59IpD+
QPVLeyBLpxdQfZq+hWkyHCgAx0GQu5uavp4DeCKxuitetPc0SF8yZGMh+p7G9/QFi7MOZR+/T+dF
Xa9j1wR9c5l5hwTvAWB3vUPnN8Unx0zLTwX2SZbM5C1qLHzHHdNeOWbM9zQIhPS0t0CUsKIJ79Px
vCpA4jqyjedW6dWyHgk0YeIltAakdwL7DvjuswZJ5VbI5BtocL+6PfR9QDTiH4oYaowsz40vmEjj
NHGsNW/tpADNlGtNT82DoyD4htaMe6TFDQW94PfICztBWLf51gNrgYAM0uc+SyywnebIYORKSUpJ
uSg7kLXmB/vv/sgZXky/jfsDSpclIKwZkAoq8vdHDLBmSb2yEiQ0loEPwcKWIoFMgFWzTPAMH4YK
XBoivIeKV3jvGsiyYHvs7wbI2N6DIwAxfxelX8Lzz+RhhqlxJ/uv0+g46Sr3Y1fRh/8ImXDTlaPY
gVu1JPnSGrSk07TQ7FN3aAYTwdse6t3hgKI3dbLDc8mFjF/UHajbmvo6BivsU4KTB7Yt/3ajV8Xg
QEHbL7q/ujVqNQIyv7upc8y8Gtnpplpv8+WmtFo/gFF5yASAExAm23VTlp2gC5afCkOzdyNQCLdY
VICxV4b32IcIXTemU72aSfyaxKL+0aTQu8uYjANLAgLdxtWP3m9eRy0uX4umTCGNk7HH0cSPudbi
/AaBire7NIb8eBfXTtIN8mAt6I+/NJb+xhoDpWlxAmaLOGI+mKENOdPK/M1GkxQFhxcZkNjwvU2O
2NsjRGKqo4PsDIR5HPuRbBH/3Al7eBAGXge+A9nhdgIX1uIP6StAGrmOXWprtPdz8zJ0E0RLK/vO
GaV7tNRm1QV2Y2tkY4o09sRvSLZLoF1/N87i8WS0lGe6sY+Se94/VaafdbCcLBfMNWaL/+viN58q
9cfnpGu+0B6Zdsu0UR4HiM3zUD+QXfjeLbY8YB/y6bWPIDuwhHcpDKzstgmxc9uNtlR5MIrnOoJS
BaQijHWCPCMk59LpaoVcX5GD4z9nXWOv4hLF6i2P8hWf9Gg7JY591YC4nRvDN+Ozz+3NUIQIb9EA
uQjILa1K/Mi2ZBtQ/7fWnSSCMF3Pb4MAXUjnZHJblRz/fk2lIQDJxyM2jeNnsOcySFQ62rFXXdPc
Nr5kLzXIa06OB/W+WOUYjGJiq56Dwn9iWgkmrPpHPVraF3XhZfXbhQF+3IxDEMQxkF0sjdx4bryu
W8c9t2/CgLZA1ibFEQkDMDqEk7+pTagipEZYrvIa5DuRkqcr1VXvAe0NIA/6uoGkXyp1Y/OffciR
mjQF20msvJfF6CouvpZl5+O4ZZ3pyDlU8XRnatOZZMiy1Bzv1BidMGmsNfFtUYfT97H/Ng98KGC5
l/aXFrIMAYiP4sfYCr3t6AFjI0BjeDFTP9n0DTeeK63/WlQSauYJePCwq/sOumcrkGqSZv6aBPCt
vKCgJwWzpqY/T1LOkyCrOk9qKwS0ADfRwiE7JY2jrfJJpCvEnLJTFEqQtNNIF6bj2yUNTZmOAIpT
TEdLIoFWqrLKSkMheGJAeB1aYMnZD8GgoRW8fdDstF5VNY+/jIW4MQe1XsEgvg7c636gZOpn7Dne
M8st8DB70r5lTM+g+8TjI/5l60s2WuaG2x57NFP+koTRblL5I2pENfrA1sSoG6d+biFdnDnyaFAG
6oPP+3DsxeORep0Oxflu9KcdQYIqCZ3yoUVEb0YIKfgQKFn+buMuGChIlJqcyU++zyXUEa1Hfv9x
PafFHt3LujP4N1CeojNtvURYBlv/BJZ0YG5UkKa0AQqsHBdUZQodrRqaFELbabPYptS/GtqXBsfu
Y+L5NU7Juibxbxit564UhXsbRZGicjfxES4AcVKiGhoAk10YWE4Z7z54Y7e8bsd8uCzODlPE3ln9
+MENQu7JRjpFCy7wFxDE+Bde1Y4VdIgHHHwrfKlNM7yOHOeWNeD3W9cCA9nsgpqrKUiTUMPTZSzW
wBNB1GB5Pkkzr0FmvaEHU0d2e+zta5l3xVooZxoJc2TgAp0DIJjy2fmPhx+tXpiWAbJFlKUrtkNX
0SNGZom6TLrUifhwGSKjMFIbqD5gM9QU0sD74BcPRhWvydFJDJQHWTWzDqYtZtu8gjXW+xYybXYc
FHUBuQnDsO+SbGr2TtLlh9JyxtsEIUhoxKXNq4TcI9Mi7Ycnmr1bmexLxwq5okmFmzZ7kRtgHvH7
8WZhyXlSobsXeiLYZbdHjMidJ4XAtd356bgxodAXFKpSwVWVCtTUslkhaOVfLFsYwNWooz24NmLQ
X6H0AISMb344NYG5hNcN8OYI+QTvk/UqETvoo0HeGOmcGzDD8lZkormYLhTquVm4EN8BBYqetOOx
8vV76rnKRFfgLcn3vavKE9RUWoQGSi3KtnoN+B0L2/JtFT/Pu7XZI5KaGF6YbEobB02ZmSAkXG6F
3BI+DRA0e1pNjuk+TFN+5SBV2HieSDb0i6rUz0pPykcouZln6rWh313KpgfvH8ao8RtdbFwgLjZp
5b/ZULl6H1aaN/8WUVVbXurJupE//RRBHs83USyazbKQCPmdBdniC62D4DDoN0aWIsgESpVa8V8Z
WfKTi5TdOQPEu3kI1nqyc9dhK6M1zFMblfLJTONdN3rGay4MKFmX7bgjtwwp9NzAwb6dBvP4n5ad
TK0OXAEaLlq2CEV5tAgW2Gq9tUfVYLgpnKnbEgsZdVPE1j90Y9UlyjK9bcLNMhoKBCX08meE18LT
AE2hI8/wV1LXjhEtr1wPhQhqNHUUR2RcA5eounoK7CFXNP3URcoguWR1l83daBT6Jaq1H/NKyHhc
06j8Sr2IO8516PRnNk3TU1fy7qZBR4zGYsOK79rcv9KYBHLxrh0tcAbgjmDUaO6xwdqHIFh5SrRJ
A6Zo3NJYMZjGgwvCQJrXO337OHbJisbqKUo+ucXPGt+8nUiBde/DcngURZmBlisfTq4idwJs2Nqn
pl1DSwd8UbMLqmkay3HuqZeWuQkMYGJsqTsYwHCXmX+lHk0qsUEPECAYTtSlJZnX37Ms/TQq2pN8
aLMHTUVtyzq2d9hgDJC7ieuDRO3+lVyQlImv0KA4LBO6gus7FAIAQaEWoaYvEj4vEhXNcLAAXQ7A
MOEjlV27Qdr4QDPXtq0FpubEENni/trup/CuzqvwDtWS+T6BvFGgk09josyurPsrjVJDzuOx9CP3
bnbKWjxcWnwH5nUzH0xJupNF+2XScq9S3cZIQWHrZ6WzRsEVMCR+pJsnB/8473uBQiRAa1P/w9tf
JmO+6RmC4HWn79I+H/YuqoUeo9j5J06n4nup+8gcsOqpAF3a3xyylj35Y1XPDnjxDvt6xKFLrZDj
sPTAwCMTJC407Usjqi8s16wXk2+nsEhe6kY2V5lEwGkrc1+KeJcBOL5FMsp6WSa9dbFbTxHJmqbq
NL8ZpenjN5LEFcr7II/0oelDAN7iYYTKLwZa9W6lK8i8sysOPIkl/TVZfNPEPierql2Yl1DDc2wf
sq453zjcTJ94ga1g0kXdPxViVZpp2z850lg1G9NXp0NQIwc+GyftHsdDbL+PRt2i2E5NDyF2M0+f
PL19Qspj2KQ5dvutwkK4Ch/BWxuvS9Zfqcd0sClMXcZXxmgA36FGe0+8jUYRyuUbpwJiSk19n+97
stzqPhhME1BYIxaAQvhBlaDkFmhV8AN5RN7eA1cUzgIDM/UvvfhE4yG43dam5U8nmpiriZ2a2Ezy
U5Mn45Gpsoqm88qro66oG7khfqfhcDYmaG2DhQP8jE0lzuRGHpMWVbuuB1nsAeCjfuU5RYOM56jN
tQFhnlZBYujizhi8+grsiwY0K1KnrqgrfD9rJU76a4YVZf49CAHBYZ7b3xn3+IleTn2b+FfIoO26
GG/6VWtGwxZMeu162eqpCa7IuxOZBGj6trpnASSN8ChPXfklzOsDiHe0H4ZjnCFcOr1yMAusGOr9
b+DN0vZOrw97lJcCtakmMQd1i6neHCYZV7cptMsgG8v4kquq1CwBPFpAEmjuvdsd7pR8XYjiWFrg
UlxIZgALha6P1jOwq+rlkQZyfL02VW4jx2+GUHLt9fHSgCHtpf9ZC6N/iUwZgSMXrGh+41svHPxf
29QQcktOYG19m2O6jf1ifLejfC+aMrnvGyt+NAsLwPhcB31VmyaPOa/aM544rzQ4xXF9AUX1pZRu
frbGLF9DGRcCi6rr93gDBnRJTaileISpkVFmGGEQ7lRCPe6GjIPzDZC4/N4eWXPNgR8NusHXP8et
1NZVY5YH6mbIWEAdUzxlhjqCAWcbxGCG+RymjQS2QvcOLPbSE6pO3RW2Q0Gfcf48FVF80bXRB4Eu
YAAQku3WWuVFx0p1lRtXbnrUxBfEK6GJFrVIhgGFtQaVTXyk7ruboVYDWAzcaAQqmNpvqOwAw1Zd
ffVdxNRVxDzVWwGkVe9dpV9WZ1TEuet3D6QkUAKQCrFylUfYgVKePKBJVH2Nmrc1yEOD4hy4iMCR
jAeS/tAhmbaZGtSAyKoxHlBKbzzk3N+2iFLeyKNIUguIA18GiE6BZ5el7hTgaTMeyNm2UJjNxxaY
K0ylGa1aE+HIdmNXYipWtatt5eC8mtDUOmSgYwo6xQzjTGF9oi5Eaqwnp+dv3UiOyTZBqfJaNtzd
1yUEw+is7uKv3vNKJGs6yNModem0vjjbnQhPCOqkAWW1OrsDVXBaDtuk9TSAlIv+yG3LO+lAbc3Z
sSwEJZdEhpUmkJ1SZ+0ok90IDNC80jLhzzURKYIq4TqLse0xcwDd4mLI7vwMbzQ5sfsmLGEChuAk
Te/LYhpSF5IIdiFWUZf36YrFBV+nWpdt534dTYqzPLEOc98I8fJtqvJKS1SFm92Nssf5UE0G3m5e
P0eJLUjq5DFPTkUksjN2O2/N5KUA+/zZj6t6OBXtiew0owt9CzSqOlHNWFemwObTEEIwmKGW0go1
MyCbowbw31+tSoCiNgsNCF0hjI40KpB2cVI8Ts7ofJIcMJkxufVccz6RxdKmA+gj+juuTIOlN0Fa
9+xEHiUyEuuWQwmt1VoXOyqUSvIGHFI0NYaU7BHFWH5AXZTEGtf/cSdmNf1dAohLiyy83+cOKqWn
pjh1qkmkhX4/xgUwQ1NxoisaruxegpzYkuBtfJ8TkTuNk2c91eDz+fOSxrV2aDaQ0kp2dh5la9IN
PxSqOqzG92Rttrq49ADgX5w8z9a5blon6VY/eJj1Z0P0b02U2v2ZbK4Hfj3Hzk80OCmPHmwNiKO9
u9CIRAUdKJ3Bq1Zo90uaahpYfNLH5pW/V5bbSDOQidJU1GgdKCqVF/XIlSZOcTdPnDNav9Zalv99
LbK/33FZy/x1R1rZLEvrhFpsPD7xMGoyM94Rgtd77+K4Yz6lHR4ryyi2Ex+7NIqEeJyb7cV2NHGR
Jg8PeLUdOzMFYods86UHgMohNYwj2agp3Rr1zKpBmQFISl/iDicI8HZxNj5pgN97qfZSd031rbS8
Fw9fhG+ggp4vgCedL34b0kPJniGVcVTDpZr5P5b4/+4DCTBUeYG/e+P0jnNupGsHRPRQxHm8baFT
O7NDWAzKLnWtO9cOf/Kz6X1KJtN6+duk0DPbmR3i35NkWlsvkWUnZ1Gi+LIvNHlHTZewHFqZq8Uy
IRB35yZqQ57FSvRVV2yWZW3sjARnVFcY44epeb/SwqYK5yUHA1wdulRBCXUHFdO7a8LY2GUhiGDJ
ZiNDGbQdK0ENWtabATX1h5Dx/HnUpl3ZmAC1KrtuZf5iF1H1ZmdgbDs0wNc9OxXOkO/2xf93e9Wg
fo2yV3PiS2WvQHkJTeZxTpY1oK099377acmf5YPZ7AbHk6slfyaQwkQUNvG2S1Kst6PXPLLliUyz
PV5VISrKKOc2aWF2jq3603LrHg+cXdPE42pZpg2Hj0vTwGjk89K0kA4q57veNVeTgQpB7k4IDOaA
pFzz2nVXWssL1AHI8DqP4Ak1HlDX8lQoG/m1ZggFRSBIdrTCPJcWeF9FgN0HBU1q0fcG29N5pcW0
rNkk2Q7vG3aiQeDAHlIn788DyvjXsmDYcauNzLzzwIuvHm2kZpXJA8/0vspHUHWpLm1XnDJCrk2E
2YlsrgeCA4DCbzQ4u6l1XaTCt4utNH8uy2qj93FZmuRrCGalgmc4R2EbRMsOYLSmQWq692VDjqPC
WGNXJTvNOdQddna0n/Ei4CCoS/sZ6rreIFAOhNTE0qVR1LLh95KdvQinngEVxLtQTl/9DkeiiOnD
GYTi2ONRnykjXVGThCUkYrN2R1NDsKzjtaGmUH9ZIaxA8G8N7cMf9nnlDzcZcz8JmFeKLUIcw0Gy
6NG0B/0LgxCrHzrJ96JPh1UrU+8Kwd/uDBoPlBOOlf/VaC7k4ECVeFUxcMo3sq4vJXRE1jTgQgKo
QMF9WzVrtxHJxY+j4hpPwB4gtZV8d81PQ21MXy0Upa+hY1uqbXO4Q4oYsQcO4U68c8cvhW7zIMms
6K4sXftKAzgCoLZCDWgosZsHag38y6GJOgrZHJkRg1rRURAoycUD2UTnAGU3DuNDg8jg1oo0cQvz
2LwZrX7P1aY2RSqJeqLT4q0GxnwoAqOgJWLMPCKqcqCilqXQhbpQd3aOID+fB8mf7NSMSC0dncTd
/2lXy4IdWjtWRrf/4P9eP5NNWnxCQc48+Md0VO8if6yL+eMt9TbkBkhkeZrqfLcsawJTf0k9sWo0
Li+ui4SOBCb/NoR4XaPQLHngmQ/YbwXFBtn65cqwjfqF8RZlfKLNv3geUABClN/9DORJpdv/7O1y
nWUFg37oA5JBKU4pOV/VvhX+ROoMMO48+yaTf1Cj1zzZfT9uYjwaz41eVicD2dXt5NnYVIJ8IIgK
r/tumdFKm/LiJzi4n3tntF98TSK4j8j71dV0/VDZKN1nOJPdp6U3rESnG19GezgI18h/6mw69qPf
fAFoEwJdYD9kPQ9iMUyPulmmu9BusmPDeHazvThaG/4gvgBJvxvrLP+hj/HnPk/H50HIEadPozz7
Rm+f8cuuNmxg1QvrEQ5UrlY3HRLmxaemTZxVHaU9KLAdfko8Y3rsuPEIng7nCzSaoeYU2t0Z+mH1
A2javpEdfwyiMkMjLiVo6+5bHgNInXhrzUdxHQgwo6tWlMmlMWIc9i1r+NY6GzdNyu8A10AmSzmY
3B13qKGMN6mZlXcofinvqhAFXgg41IjXO8WdAe01L6gLfOIpv5EJNVwaMtPCt+JAatU+0rp0KxTo
A//V2r3p5UmAsLE4Wuq9Nw+EqBaYwuqOerEbVpfCjC/LpLzCW3+ME5B4vi9UImG8xo8p3WoEEcGG
+m1h8mGxwYPCa78T2duk+DjrrB9PXRGUjqJ8m4nf5pZ8qPnQr2U0nTiwrr3hHSFhEzguWDyq3LrO
mIUJ0hgIDqRbwjhEpckvKNB4pkEyubFxMa3hzZ8D4Y40WeSctNZzVkRHYVft5yqxjQcTQbPzX+xD
U360p2b32cn5m38DANCK2Cvwvfnsh6n5ICNUU82RrDIc+Bu/K5IgZ+aCG5QwCVSqVoB/oWs7cE+E
9h3+YaqnAZJM+w4l3NtutIzPEx68Uc/ib3iFgT6FZ9p57J3pBpVqD0QZKEhWM5HTrZ6kmskrBIYi
t55nkoMTogiMZlpAVNz6FKLj7NdMuqfOAFGkmU7s6Z85wEfkgJ0eai+iTRG19gMQ4ukW/xn+WWQJ
+IYhXr23uFUjLxBbUAvvdehRW6BXtczsO6SLtmPNpgg1ifEGHF3G99RGZSEQs+mzM+li7ZvCvFUi
0nbDNHRHt+nGM/LsEB9nVfPQ4DGP8ryhfMU24lOYAdwbxA9T34IxrGa1UhWxX7mml6u/fbapt/71
2aJa//DZEk2DyK6q/aLSrVjyYsWtuDvOxVmqC0B/d6SyL25qD6gj4YdaZJkIEFkFhRyF67yWNRsr
AWPAbHSRtt14MtYCpLFLnFo7tpUQM1vFMsS/Ohl5leAdHTnnSal4SdWUvc62PILYOavlzpKsPGqA
hFyE28sLXVHTpxUYykLXXS8DTRN+S7geBkXL5NZKI+vgsTp+8EZV0qaoSoA8OaPEs34hj9G2TOQ3
rSdU/4gV9Nijo8SjxFrS+h9i/PMlOU1wohQASxNnK2SMYz/Y6EYEdx3moQYlzDeNghVzi3eB0QEZ
OAAW9Ml1AJG2s+kzuYU6aE6dukYEbsBZI0m67toptyFCLZ+a/jc3iV/+rgQUETJWrH9qi2KHUm7k
9fDL25pOPO0K1RV5vUqhG/KSlY1+zEwXsuPapL/qjvwxpr53h0SzvIFNGxXryt8yfHfFe4bMlVq2
6Msd+Y8pe1u2Qtx4PxWobAe1Nhh2tx4wYytkF5MDHW2pW+tpepgPvmoUFRvJhy5imckhbXRkohtU
l3oEXI0SZwgMY3A2funrZ4fQrnhJDO4W5Rl3b3eEOs0p6hCnySezO6PIBPQSBYiqzxDoDM1tVKOo
vGJSbGmcGo0lX1O3NneyNHvUsKBJymi4VLypUMqfO2CQ8VwZkDGp+JuP5fb9quYc2V/lTQM9iyT4
L6G0kNVI3kJrvb/0IgSYEPpSIJWDRKPIgOZH6h6X2Hl1WzC+dYGH0KQMyNiqEbrygJQ5VA27Lfba
MEH9MY/21tqoATSU2Bk4eI2fOP3Q8BOKL11m4zdHl7H3WFt5CoUzxM2pQY4qFwjp/up3IIEpwetP
lg8zqT9liQHN8hWttcyBkBBC8aoxC2ZtbJm7+RX0YN1WBxf4tTZC66L3T4aCe1FDZrqaYmGt3HQs
Nwl2KgxnkNA7T1GxIpeMbKNfttDvie3NskKb6E84ncSg6fP6MtCgSnb0VUNXUeZ0JZgUXBhxnvM3
ZO2m1gZ8V3k5zIbSOR/35EMm26l+zaYllz75ULeqCsdeLSOuwaq14UJQshVIGIkyeWtSRCNb1Muj
n0uvAeFQ9GO25TRC7k7Lqu1QaD8pAvkhSJklCVR+YpCnd0Czn3F2/BjN/CO4SZM9J3rSEu0ZKGjr
YmrgBxRWPEIpfkwvzZiX4F7qtXsUoZmrpotNxHjyKABjZPmPjLINQIolsB8JhGucMP7Rp823KnK7
z+2IvL3mxvoDNjweuCe5jv/HKjvgpTWABadFNT/LNi5ervg9OCX+LVIxnudLzeq1o9FiT1VmDSqJ
1Ag1rgAyawQtnsRpsEtMFO2BDuMVwMt7iHW2j95U+2cUC7Yrsms9yBerNm5uWWhNd74jsX9RE2Jw
BSBjVDknG/XFn7wKcrpCL5+iamoDCUa+MzWj0IqzrprFRt1e9Hzl5Oa2mgAIFyW/cDeqnnygYB+4
F650s42Ba1m3bpk/ObKrnhB5Bbyx7h/IMaryK1BS3o16bdr+I8tmnBeBXh1oVfMYv0O1ZqUOtHgQ
iQN188mZ1sAC2Tvqdl6N9CAC3FvqjknIcRprvbWlbgqu0OSA7Ia1olFk4rVjU4HegkY9d0guXYcd
Ko3q0mxvCBnc0yC2rklQO6O+LzTNmsC2nLUoyGiPHTYHCCUVWXjBdyu80JUm6s/gyxZ706icKTCb
cEAAfgQTvFHgYFhAmVldURNBFeAYJmiW7t/8lmk0g1xo2tL9f19queUfS/3xCZZ7/OFHA4yL/jAY
j2EMkWUNKiFVQJdLA+IPZ11ZtQwglJCflgGWgJK+qYpfU6i/DHtqxaVLV3/eIO+QkTQYWA7/+zJx
8/7B6C70SWbjclcyum1jV4FrG/dTn+Dspj7EMoW6swtd0pS6Tl+gvNkcNCup7jpIQzpIBZ1LxdhJ
TT06QIFoYb0aTevNJugqzbYaRI0uo/oFABvd823bZ6iVeJ9LM6oUaDnJzMtin3TUbk85nkR012Vg
BL2OcEV2Lb0YO/M+HtxNVif+ar7j+8KIUqFwGxzegu6d9yVOyY2RruelaHLcv+ZMxLd5qbw36k2c
aM3s4mv+1QIJ0Q4ME/3R7fX+OF+xfHi7+ouNXKRnsxw/bMyjpny/WmyuWmZZlQYWWwOW0FVq4xcP
ejf/oR4YuKliMKlTN3Qy/6E3IaEtMvMWK48G8mr7uHOGFQ02tuc/VIi3FI3QL/Mk0UMpEEU8iHwB
Ilr2vLx5lnUFTUrzTz05V83V63/snl1jhosSFi9M+ZklObiZfD08sFY+ESCdYOiRwqIjEjDbFxN5
kL1ophuqzAN9xIEgd9I7EOjZ92mSsiseSBvqUaNNYHPOre6fYYwyZPo6IPJqv+Erzw3BYsCK6NTm
tjrPN+5r936Vpcabja6G3HZf43jMA70q2Os8Gu10w3/M+j67dxwnuwfvtXvm3XQiE8QhsvsOQPxb
iGcZVPNktCK3YbiPQcZ0R17UdC3fZ1YlLtSTSZrdt2X1UrESTBpqZTJJDs4KVzOjw2IbKqtdeame
7ciFBvK+QNFFhSIestGacQM50aizs/Vy14j11i6TYKBe1ous3DwwQwKvZXj4wGk1eSfb7e5pGv1J
wEU0UCqtP6xuNKDhTeePsPwJGU6UAuxf18VUhu2d9Fl8Xj5Zz8IkMECTiJpU/IORL3fbMNA0l334
qxozBIzUBF0VuVDjT+AA4QY35r+KFmWDD9G9ouhXy231rvT2WgPc+vKXDu2gHXVPfF7+4RAgBe9/
nx+WTydLx79V0SutNf8f+rJWUdfxNnen2j6CYUOoYhpxYCZEErSqkF9T3n0y8yL7lEKy8ch0HQhd
ZYeenaVV3XXCPhzgT49vO1AZHbyitp96EN2Rk+6axqpz9faSWI621pyqCHoI8D0O0ngW3VhehOq5
tT9tgRUBc3LjG4+tK9s7D6RXnZcZj2QaDFB7RUWUnMgmh6jeF0mlr+YJjhk9SmMb9r0BJk5A9LCv
HtIDLQ5O3OyIqIgRUJcm+PiyaK4h78k0TAgl5nJod7Q4qk2Kc2qVP2iQPq6WGCekcKPbfPfOEkCb
Je6GFvNYJq7/R9mXLceNK9v+yo79fBkXIAGCPHHPeahZNUlVkmxLLwzJsjnPM7/+LmSpu+Rhu+N0
dDCIRJJFUyQIZK5ci4niSP60caPoJY8V31NrwPRw7SmzA50I/kGTMfgnIFUW1EmmHBKZM1F5w5aa
8VRYGxUiWEcudAk9KuPYdE8GQ0HjxS0ntqELAK0H2/rtgKUk1lR9+JmFVneahGrviql/83rX/QJp
93EJRcBx4w9oBq2xAOkWMJqR6+6LKoUCHyqov4CnUIASN212RRcCumaeLuYOCnxtWYIvBDGa+fuK
GxRqmwtO74rNj5H62HVZMfsA1LOiGmLi3DobuOzC9z5T/tpn2Wtbt/lDgSTbpq0h8YMorfugHSi1
jTngq6ifDQQ5XyMJAGTci++xldw2yWg+tVEzQg/UzE62FXZrpzSHrVfaMeIUMQNroBge4hHKuBkE
Or/qw6FRKr6HOFylCAbjEfVWnpXg0UgYShJ0HXnoGGC24DGKz5Jg+ASNCnA5w35163X1eeIqpBER
ULu42ai9JzdUR7yfbdRu17OF0VePiA4geTyC5hvlHcYsHd9SFQBd6pqfITtcApTI0009NPGnshN7
VfDgFfU8ybwAPPrYKpMdcj4itWaN4evfR/YJxCjoyNz2Adu2LLYwoggJIj9LPtFe5tvxZa//je13
fj7jDONmkXzIsxm2Ne7ADLb5kNW75NjkeG/Iyb6h9NqlVyFLtpRGiTKTv3N05ExnScp6Q/YhSmbZ
hMTuseiKYm2DfuCzmRYXPis7cfgytpzqBigkiPMm+YXPCnNp2KMGBNqma3zS/g7iZKhSA0xBjjl4
lM2iN5caOz8PbBc82GUQ/4d2P4/amRe23s6NITsCqEycH9NJIuHC+wV1IE+YH0NoCFqLaBoWwFB5
u6ubN8pgNfqJmg8C1Zw9gBq7Nu26h6A3syVYyobVpTmBiE3YFS7JVN1D2/MJBK7Jnjpp0ysQhqGo
60QtOtsQ8/ezCd6/n823DH/VtVmDiJdjxjPizIL80L53eHWkVs2SehO5aTWnJm0Q5AUxp18fRekC
sKk9ahCIzYWWEiHbb85x8dAH/HiO3/2KVUL7tejAPRmMorg3Yr4jbgYP6qSbGLVWy0G/FNDoC3Us
ur8tIdp9L/ppxyD+usTgqHZB7QfzxpnEvo5z6xMDXfqFtq7N8i1YKIuFD9TcF3LzklLsOfPXjpl3
KKq3X+mNqWsIV5SIWZwaxppd43fOgvlx+Nqmh7y03OcuBu3q1EzhlqVJdq8PpP4qzqGhYwIuZIWx
fRMnOI9dm/abj4BPEDT9K7Kl/bwTbnAXO5xDzHUCy6iVTxBRjt99JRRZWsgxZguO5GkHhl5wfwi2
GGjPwlK1z1oH4QLsXXr1nhW8yGaAiruDMiG9ASlm669rAHrXshFIyrYYiRpMI8Dvr6a1i3HmVCqk
1jVf2uWPETTjorYRdKW/ZRJ00QnKclqD6066TD4n4NqFmGL/bE4Dm7dx1ENLz+83jd0ZG4ZM522P
kvA58nLTUzkMe+LQdjOwd4Z5/8zKBHKQqL8w+gi8iCi9R+k29vyqgGwohuQHI2rfbdde2ssYq5d9
VoEZSGCgRIlGuqVL9uwk2dtl9XK5Yv1PsQuQfZFHGrQbKBZEj25a7PPccB8iED5tMaLot7Afn7U9
YfhamEEgtrYCVcqP9gmJjFnO63KD4W84YMI/HCZp99CHFvk6NotwVrIhGmfUo4JwmjWlDNZ5P0LX
zIAOguPqoJZuXm0qTsYNsG3VqdObGsT6yF7ARk3quNryWtWr0jO7OaHcCO+GNfBJCdu7IXzb1W6o
aFozYIdnCdG0XpWtXKs6IbdWL7MWo4dvcPM2i6WxDPWeb4/ve2T7XS+ApaDPAVZyHeHp2TpIHazq
SRWPVZW9WYgyvoVlvUIgrn/mqRcvgJ8aj63jILLH83qVJcqem9lkzDwn5XuHGBEoUExtiYgc5jn+
lky0UTqKTHtIU0DLtZggRAvw6ipSLaqVdcEdgbjIBgIA6N9Y9gGBnPzo6uE3a80nc2rYJhISQ3Jh
DPGNYAa+EmUMDfSu9gXEdHj05uGtcExbvhRuEC24lOnRjZmzC6a8Xg5t1qLWG/XiUPN8E3X6fcy7
5sEJwmbteXl646cSSmn6ZOQxWVBcD2v5gtB+tPDUlC0Uc8YNKAQJo04bN8vKpaekuaRmj+K9s/3u
ICy5ttMUcPGxuZ8yD6X9cZjeIKeBAkMoPJygDPJuK9XB8KKbLLCXv9Os8Cx8anXnpFPxKgvYApDF
3rhHdA13oQ/9YkG1/zFSVxvkek18wlR1ApFidQoQjLnYqEkdQLc3G2tuKBAgdKIzH1EG3m2FWWhu
agfhwwrSENemDQJF3FfrEFk+ENKO7c5jzTAOqdZPdl3590o2yb4bY29OjN72X/Y2t5J9bmnNJUTg
l+DyTSBKWMzw2vJX8G20wPybyZ1q7RFcL/hDJDLs7plTgXBID7Vj8O7bBWA0tsw2OAcc5NWth0QW
1obTs2BQ5hna8TPkYt7tBMQAR+bFTv5TFnlL35hQY9A08Ub0YbBCkgN5PWfCuIhcOdhtUBQSJ8mG
x2nzhTyCJhTrCOJ8M0y20vmFer4x2LD+bZuI55EvQ5WMdNyNaYMaLrBrqJ/RLW2rj03qRcS/v6H7
X4b9L70/HXt17vSpSsdo15M/bfsRSVdIoZe7ARGAVVZx6z4DJAwyx9n0lnu3xdB736yp/G5Jx3ls
E46VpT94e6DAq8sxbVoYy2xEpRK9b2wU1ToyghyxJz0HavWEp9ebxJ2sOWMv15rpa111ATKJm7SE
uI9A5XVvpzUEisf2vRL76gdNBszNu/RRsJrhOe0rcNOk1iqRABeHcVkcUASfLQF7Kj9Vin+l0kbD
/ophK367HsPCKVgYnnxqbfwxqWoNCONydW269VCuII8crBLl+3s5ovRKDp8J/Z7nHaTpAm88OsLp
92aLhUxYevylji8O1nDPBj5DtqAEQgSvRI4ZJsLCotiTDE2qm1I3qdfqUNtJvVgrmo/U+7tjYztA
5iLNQKBqZEdMEzCvhACtWQ7OrmwZppra3lc2CAPG5qlsndz63sbKOUOPdgGGWz89Bb4uYGjDvSGU
FF8z1BAvQKshbo0Cqn+joeJHP8mrJZSkpgNKvpKtXcT2eipy686KCjnvpB08dWZ2TpNcfEdhP/CN
bvsWlH8droIW8I0uNkHkj28F+BFchGLcdC+bzgN6YPhErz/ZTZHZa1VUF/UhdzTTO9R277IMwkhX
QaK0CJq1bAOQ4U4QJLp28EJA8MO4A4MNmKgKoPYRXJmVMux31GzG/L1JpYf4OnzsHX9sUm/EUB72
H4/NJ2B0yixdgNp2L2uV3bh6ggU0IhTZnDINDtSmjXbx8im7iWIV7jkmn8RnELX9N0/mwZ3dD+LM
pvhIZAhW1ltrwEajFXmN6fQNVXr+Hea2Fy8ym6MFryGBl565/n0u8FdcvLK6sFetU1tLRCgBEB4q
9jm0wA2H99o7ZUENPm4M/gfUyCAH5XUBgi69dZgAFYc4Ym2dm7xu5jnPhi+Ra710roq/mWWDw3Ue
SiYllkosfrNdCK0OvmQQZPPxTvs1uFH6EWmSjocHjxsvieGJy4Syi3m6z6PghaZptEBwUOU6c6wu
3tJkzRV4BlEMXyyJzYt4vdrBSw5GhU+FZv4iezO0KO3QdtE786sr2SHTmeDD4JYzEPZOaxTNpJ8V
5MUz7gSvqYcyaAUutmOUBP3RQQE1oAZN8BpBGkAycG+YKvTWPx4Z83C6y1Lrc4aZzQEUTNkBs97s
gBVItJGD8cmxwnBnReHKN9PyPkmi7s6OFQAtPZRBB8Rc5pXH2IZ6jU42e993ni+9bLTfahR/7DA5
wqrFFgYkLxEhI1/agLhuJfvMuKVWWLr24t//+r//8/++Dv/lf8vvACP18+xfWZve5WHW1P/9b5v9
+1/FxXzz9t//Fq5jOVIKcFhIF+wjtu2g/+vLGUlwePP/EzTgG4MakXkv6ry+b8wFBAjStyjzfNSm
+SVCt67YWK5mVUAl/bmJR5Thtq16Q+oc6fPsa2csLutYvw/iHSpW1jHNsHopuw2gZjI52lOQrh3i
lYNcqpgFYxmuLyqDcdj80EYd8TEAEOY6zYhiGS2QjUkhEAJmItr4sffRRs5lmiwYnvEt5ImBntUb
maXDwdKbIWqqVY5BD4xMf/UmVfsFlPbpRnYMM3aZ2hXwSE53caFjyZlOADUFNvvzrRfmr7fetoWN
J0tK5KBt8eOtBz1ebvS1su+bPhw3SAL7QE3xaZkKo3yqYiRN9HSin1AHXTqiuiMPGzVPKNVmgIn9
3qvKPGObBs6H8/RM02xYQwuxYmMrZR08JWFlLiIr7g8Kkpi7sgBPxojc1KcJpM+4vfabdgX/NDDe
2pV5UBrxk3FPrxmvxts2iKytECbGXJQ0qH94Lrn86e4o0+aOa7s2rk3a0pX2j3dHpUZWdllXPBee
6ObpWNtY04eaIYF4Ei77xI/QqYLNzQAhxncKBXKgrsumklim9JiCAZoIaHuaJUtTg5fBKlKuHVRJ
Lgnp7OV2sc6NOllyzRBqY/Zw6Y26ND9p3Xmmp86EPqU9xBkfK9WGN1d7gYXWxaP/q5P8x7/xr9R0
WQ/q2hp5IjDRZ3H4GEcDPpbp9MXkCab3ANAuqB7P7adh5rIhOMZuf3EzwGV0SAfDnHt6TdTXEVt5
kmM5pptko40BsSHgaLC8ujavztRBLpde7Xdtko2cHX1mal7PYg7dvrEi59aFVofSc+w07E/ciPvP
opLlUkQJMKIGIp5g8g6WBkoigZmqjiA/HF+gPYPVTAYxwrNn9TEYTJvyVsh0uO9NtgUqA7SNtUTM
cgSdMDXJzXR9sBbxDqgRb8TwHg7pXRc56d2I2fIdpqGPXTFAtbfNAUKzUC2zQfFsCVIKuNCm0XuB
nT+C+pNtr/arL50zJBQbUgqX80XAEIMLKYDa8pTEZxA8cfAmA7BSuDI608YEt9WUinFHLa/nEJqP
v1CDjgmUZ95YDbJTV9tP5xkyBJf/PLpIU/44vOAFskCTKF3OTaiMy5+Hl3iIa4jU5MUz8CTp9lqN
O9TgRwPgyV2gwAGAiZ+Kcq/d1AHqyqe6FsWO2AUa97a1/e5MjbiCkgXYgoI1NQ1g2CAjNJxzmSIh
HcfsW5lDC6sDBnUzchnOQQkk+0Xktv7CKjEV7avR3pRR+znEGI2wJiDMxBoiiU+knazPTiai7ZVJ
JBoNUCJ55ZooRCaI+MwSUC+0IHIp6vOYQxxklnmuODnBtKSLgr4LCsAxYwarMdgUvLwNkJ0Rc6Ja
II8KUfl5Dp4ALAjBxlAq29n2JR4dakIITyDyh6xoIibUrwoAxixnPNrFOB6nEpTlOjvXL/3WaOYB
kE72grqA23x2C0dsRtcHpg/iAEAyZd3CHwZ+xmq6W0ws4Wcfhc6LQe9F2pajiOlgoCZn3KmYu1tT
hHxrJsEd8b1eGWHJrqAPRDStYAGEoEzk7hxMPO4mo3uioaPO/WnVFUa65lXv79omsm+CzDs1yVBD
FdcO8LXP4psAsOsZBR5oY6TeCexu9YFaVw+qy6ej/j4HeYSoi51ZeOPxVYdsBo2ENNgRNL/x3n4y
U1N1wFz73aXvOmTSwdTntW/XMZX2SnEA51Nlg00SiCUnigFzc4OtC+PGRpb9wHiernwnGU4o/Qtx
U4HCbREdnKUocHsp0+bOTYT33W5eu2zECsoA5CC3J/Otbvgz5AmyJz+2/XlmB9YWTPLRAigtdYBC
tjpEqlGHUNbQ+ODxyYkza1oE2kYd4EVFbAPFOsxwgH8d/GiedSZSc3oZE2jp1CFLVrkLDiQ/OGHS
K77+vZP40cUC8tBrV8PVrRGAU8tmiXMwgrqdZn3VT7NWGtWKjIDS4SLKxitWWa/CUxhJFGswQK+C
Vivi1kL6C4PFrkYs1meMPtUpGm8TA4ol7iT31/FP4W6swgljwmXo6+AdOMZS8ci/6cM4eYD/F+5B
CL0N7RSSc358Bg1EjawtiKcQli6fFZIU5JG3qIpuqio+pJgjHiELhYEABRngBcrx0XVcQOPTzN5V
ekPN66Yq2bq3kuDmamrtuF8jrRdOn3hVt2upQFUrWHA0wwi8Esqy7hwQVM84qpnXnRJItOVO1K2C
0mZz6gYBIaiShiDaM4Y6hLCM1k6YoPYdGPR1lFTTFripbJ8AzrZqeYWHRwCCWEtPfS6V/DpMMvtW
YLmoXKz/Z5CORqK8Gl5jI4QoDhAYi5GhtMzp8uo+B48R6DJAyls7JYhM23CJFGq8ok6w94AD1HBX
1Ekmn4NLswGR4w01DZb0O+kjkZH2cQP2lz55TCIrOUxlkS0KCdAxFE1ZugxTFAEHCSqDmbBR2ku7
ZKRNrLsvewysjkD3Oe/uZKQmhlt77YjB2MYeMkezQVThNgijL1ChcG8hz+Wi9Ax7KA025iwukOPV
zT7OIQxWQY2D6PhiL8Sw8gtpnw86/nk21lCNENH0aUKsHg+uGZ1p4xuPrVd6d0YXxudGZsOOj9Xz
td+qhLPsi8FckM1k9YuTDxEmCpAXG9bJGEIwyC9eGszXF65tQumsZ+rI+djPKQH8G48CqcdVX4gv
lhjzs+8GK6RGzUdqRdL/0NJ9mGlYl76cG8trS/eN0KL7luL7tkvyNrpr6/FdgbpM6mwNHJUE4BHv
WwuqlzP403cemDXwkkLrQtMma0HIChRLD55Rd2fGsxsiWRaZHPallQBLoL2iolfrqAyKJfUmEepm
grrgIPUDHQOdGtStyR1vMKHXv0abru/ydeVF71cAlHy6boDpAeuDAxaByTy3qQKEIRvBKA2R1QF6
pU59po3r1McBKsTLxqtvL1DtqmbQrAwb0BVf8dvJKKGUC5TJwvMjfMJs8BYAH5qB7AcFO6jZ6yFQ
eEOWq/nqGug6HuqA4sWgXRnSQ+uusKTYAHZhLocAlBmubSffICRL2SKVInjE7aZ5lInLlj1vJ1Ka
3EESEwsaTBKJOGN8tpJQY4m7R+YDQNn5zge7GKzokE/5a+qn1hkfnzlLLPeBD6X7gCqfuQsO9zO1
Ik994Z3nHahlcoB8urbMt9Ts/AaqRyjnWlMztOxmHYUKqyN9NnsES5kyDTWTjlevOpDLL03TjRaT
V8k9E6O8RSjSnlHIAe/eqeOx/ygsfMAK8I+skBMrD6Mm1sybbF1XBqrMEitFiWDS3nsTqkjaYBwh
RGl35wTipTNyieJuEYaYbSS9gb9IFzSHyUy79Z9nk+I3k0nFlOKOJfA0Wfyn1ZjljZnP3SJ5Bj/+
zO5AV8C1ukvcmPG2qJGphEhIcyZboWqOQT9p19SkjslC6fSPRw0G36DasjHupQ08xTR3BjeNwRBx
3cHaGUBZ5pvLrjPA8a2spt7Rxktlucole5kMo95B/xuoI2gf1CDPwIZcqAk2OxxHu9eDPxxD5xnG
6unPt4uLn8IqylT4DpkcWQwubPeX+wXtsxokEVb/ZHZZukp9jjpCPZ/gekN7RZDgsx6y5lyFKkIA
Dh2hnlT0pUSH07o1ajWsaEZGsBI4qFSz1B7KxFgC5T4Woza//WmvMxNUHOle8B6+7/3v/XoTkRAJ
Hmwq8ZUdlCQDYUc7WhZT0xdRvKM1NDVjMUQfmtR7db4eCzE2Z/aT87XpIxaGr5kBZPfA1d7J8/zW
GeNNqrO4tPELcPGnLqKfkvADk5vd2kA4CJOVr4iYGLNQZs1pjDpzU8RYRAaOiLEusCwQuHb2W+zN
avy13+y4BVQmGaJtwTEkI0NcIEiaZF/8EUO+EQx8Tc1sUA8GcIaAK03lOWDWEfVn6ZcwyesNAPvN
8tKMpgnEAN4I2Fk3fgLEK0qn7EufZNkO0m36ycapjSYNF7nD6i31gjwNBXVZ9RiGbMByAldAJ2Mp
uO3pCi5NoUeoLju1blae604ewcsjl+CtDm9aP+GLakAJTZoU3l0YjS2SLSiXw8vxFCLof28xIPjt
kAerWkbVs6NeoWgfvP50oNfyz39+/l3rx7Wn6wgGzB7eT4GvBdaeejj5EFXscRkOiA+y+0uK1S4k
WBVz8Qn40vzki7E7gWjxkYLZYZ0ZKwpYU1N7odguO42FX27MwH0Bgq9dYiTIwHmPsHKQYdaFiFrz
xWyrA0UfkNI4ZxHLP0ujgOBz0cN1zMWuVneBkVd3oElYodxC3uc5tBDLBhfTRbG3I1tt+vG6KaDe
Qb10QBUOK6lVFYF5EpjPhmIBnaR0DmhRdDOpDJqLXgbCqsED4ymCGNW89sABFTT3fszk/U++gt/V
tnnjQHf1p8Qs11Ehs5XuVneWOnY0dT64ZXpAVpC8ZHsuwm9V76YPjd4A51VUMgJ9OxopPgSzDsRR
29QtsgcT09eVwad8Sb10dN8nl6NzSC/dXtBiojDZ0hRN/EEasGuUjqnzZkUdpcmCf4jnCfeHJ0Iy
5nD8LxGJwKxcKUuH+z48EYgLmyOIgP17iQTDzKrw0Pcc4ljEEhWWn7hbmy+UQhNGN+x96Q1HI3CR
YDOqYGZH8aHz2xIxlqIoZgxFnzs/cv7arcjaaIcQJZxQTi4jSAPDiQ6iDmr+R9vlZD6LvXVdO6iR
Gi0n2ah+4phlO3xHe2KIrXKWhaOODrCSbYQT3Vy7f/G5GETV/tPX+Mevi76ZoO+2BbMd14SMgPvT
1zgOKoYwIfPOCtEaAOlTd8bBPnGH6bqLkv2UL7sEC9qcySVlKsmjqgJwLPWihz4RZIMAAi8cMMd1
xaYGSlRHySsdG/+wAUXMoWuT/AAHMkOhFZAhHuBz70/ZvIo5xHlMlp64G4czgspQB0uN9w5gaxE+
1KJ8hmizeVQUYCL23ORko0rpHwYd9csjhskJk4qbEEzCsuunu4J8mPCzJrHPLC/jg6XlThFIijGB
VWAdp1CJb2NhPxSnEJG5xQfhrBxylCR2RTZulKA1cyAESMJYnhpRxTjYzaKuIgNKamk9p0LOXIJc
tS+AkZe63jPy16ot1OerV22jtlCxEthWDewpvAiUpqHhb6jZalvvgF8mGK1fbORXaKDQxVn7kW1E
GGTnC+Op0uJsM+VP4h7DMFRhTYQeGmmXN9QTllBI9yqIqFPvB29X1JhlF8LdB62pH4HxGY9TsYrM
etpkEmVG2s7ywcYYAUgYOG+B14DcogMqBenMutod7unrX4BGDsB75Ll1PF339SP0r5MGoCoIvAd+
hlhEz72bvoqKY9uEEAmcGm/npOpLkrXNmUw5Eg+LBAjUFTWpgycgwGH85c/PiCl/eXVcfHJdzGOV
KwUwFLr/wzg0ugzJitHC1zxAYLtps89RXYWvWY+SUW+w2R1wuyGKK1G+DXWE4BWz2RmqM7ynAqDg
VWwocJwqO3z48Ui36hjSz+PeTQ3EnvQqzu6jCogiiA1R0wmnZVC0030XKHDC+tkqhI7L5yI38gNE
flAorJvIDzcbR2mOYt1MK0jHlI4cNtQETcz7KamJaMQyRKHg0rHwlBOfS+iZ9TKc7OYDcR64/pDX
qqoL7QtgRtNNIkBUdCHOkyloQKHjzi/EeWlR5beeJT8Q5xX+UC/bPm0vP0G/M4JWBVX7ZqyeTFO1
JxvL5Nu4A3vZAAqWJ6s1p7nNWLpHfYl64H554wUFfyqsollhTPXW5BZFUK8rgFTuGwfValgHAtOI
w23RvFxPa/kT8Hv6cDpt0eY+gJTFvm7FhKrfHHq2ZRc8QDFPoLoKWKtK1TdjDTwnSCHUHNyl4RuS
X9ksnUrvMe4mc+EZQ3KbobJ30+adeUNnkg3w29cz9Sz1z24xgFoOKuedN8xNr7QALQSznKM3ZJdV
My5rabVzbk/vNuogvwFHWYxZl3M44RoS5PWt4wP/kok2fYZ833bkufetiZqdHCb3CSWo9jxSYwD2
C9/eqKbimyEE3BIxfgtX4KTPTlhvay97BBVFfMswHJ5GpLURavGbucy7h6I3/SOQTvlDnk41khVF
t6amjSXZTd2h7J+aPBfWXV2zVdRa+Qn4SL7IWaLOZpknt6xUaz4O6kymIfSahWd608rSNlOUCLZD
KF27e5jmHs0CkQwNtYPkM7QpEvuG4D4B4Zu1rRkUouAdA50fJksOiPefjIyfwkoCkpXXN5ZXld87
M36xoskBY1ntzQGyEHclt+q1SGoD1VwTyDbBwbUqwjY//+48SXwzpEW5BtykW5ad50N6tjhTaIKC
DhR+yIy8mwV1kuGVQuCCNrLnF197wijlhCUqKobxCxYgi2nMx8coBr2GU9ocSFngLTC7FaDXyPEh
1dIUMikWoIUZtn3VVMBP910fH+ooL+c1Z+7JDexgbTlFCL3gfNzHJrCVKChV97YJmKedB84rGHGW
SeqL737r7roGeFo6HMUc7kn4QbhGOdq0+vNIaP38tcSsQTCL4cNgc84xpvw4ECIlUjbmYHTHfuQA
yPUewMGU8QFZ+J0btHwDonfgWcjWQfk7aLqHqbFLyBVD49BWBT9FXYb5QF+mX3M8lSgNFJ+vHmBg
8FFm4IUbpQlyiSW3hUQOsteduyRK3NYHdTXtJfW5A7LOr+v0Mo+wUDs+b8UYH9ugMe+ogwG/evfn
28B/npfq2yAZ5g36P9smfMSH74EaBlTpO6w9vjMSKFfzgOGVZ2Zug4IdIA7LnBCUub70iW8tEFEq
fx4M6IgiAUUDvf1BATUC4Jyj+Z8vWfCf5jmIwnDHwV/OweAhfsENgCeMc4hRRsfLhH7yVAUdOz98
rvg80ZBKcCXHCPN7bP2Xmb7xFUch3K9mH6obFzOz2vAZQqlX7zpq1EKGZQaG7SWB1FLlho+mBBMv
AvpjUEP2CYDVRRbz4Gz45fseZCzFom9B0oGwkViMeu/ql+V59g9gClo/5ARv0TgWiW86gAICCwvL
dgVD+8fHuR+nIawmGW9GD0Q9cm5BUrebgnWhMNEE/Eede0TUIQUHupC+je9Qslh9unp4hpiA7jWH
We97xXY0QUQRDkOSzwPIgyX45oDDKw/uJUvLba97qUkbHzD+EXmffYDUxP31+KyXMVjeOH9l/e7P
z4CpsSE//nPx8jrI8TrCVAqMOj/+c0GUkY7AIfsbIMOQTreK+QVPA2SmezD9DLBzMOBWehNPfg0V
N9i7MQMjEeTFZrENDQ6/7SCrwBRAh75prUcocQVYL4B47UP72k+MPk71D08z/kjWj8FFKZmJf4nr
WibwOcJxfsYgMVZmuQqDep20sdi2Q2rOUeeF+sNe+l/C1IWAAWgDHFWB50ogxUV2H7UBK6BAUD4Q
ZsEXl+UJpKqlfeSJPT6mQLWTW5bLbOcHAM1QEzFDaE9HPYMkR4jZ8tAUW+CdX1EqF31PiyMmjfgi
Zb51p4APfkJ9ajEHrqs9Cy9pVikry32TdGqLEoB+3VRiugOznr/AUG5+1ufpGi/8Pk3v5zENJJ9s
QMGL4sj9AB8Q6H90R9AkHBw/zpHfBS5Ig3ta8If77WEyHiuwph7Ji8zUHNty2oC77oXsZKJO2oxd
6S04pv3zyy+QsdanrPnQzdos89dk+/BjjmrW7RjVuw+2FIHKfcPKhexL9X5R9FMS1D1rM6nSy4Ve
bORjyCrXCvYdAha/XnXVd1gTOsxdY6ZV3visvrMS8P6sIsHBruUk2QJcTabcR4UJsGXMPYgctEa3
o3bu5P688XmI2e24TLzazuflFI9zyF/hi2I36b1qA3WYhHdriwAtbWoTj8/qhkkovcoU6Ftf7AyR
fr969JJ9h4SZwtAuEMnWRwJGrW4aVaHoQp/D1RvI3oFyspUH8hBJGW+AbAR8UHeSzYrFEqGr4O7y
S6k7rtJxnBaXc4SY8UZTdKuqdVjH4PnXx5m1ky25y9XycobcK0+WN11+lkyKTwgShqJY01nFVHjH
MPG3jmQyn4PMCXqihTduEnb5ncb3xH5o0s/kTj8yoChj1kAGZUtNDyHQLfhTED3Xl0Cb0gcbamKb
ezrKd3xjUxX4m9AlkM0yQSaBSoUj+YciBLWqxwMk3HCOcfCerbwO9w6Y/THGdCszEOIMmQ5xtiYQ
mUMN1F02tgyy+WAgcReC74JcUCFiIagtpnlomvnSjESzdjtoQdXJS9InyWqYRHgjDLP4lEweJiAq
eUH9ar2wm9zcWX03nI2ue+WlF7+gqg1TiazhR8d341vMTpEH1h2ZPXzvSmWcQi+P91PdJAv6AeAa
d44uRs278QihBYgQIsy8pB9JvIe8cC1o5wzJOil6d10Lo/hS4Is6sspbmUkNYjAXIFyj2fVRCeRo
i2DgHKNLdMNjxcCQh1uGyCObFUPIyrmHQczjfnaiXm6H3cLGyn9NzcBwUY2WJ8+XU1V4hkvEaI6O
27J7k2Eh7JkI5FGzzCp2C0KqzcW3GcCuB6HHfOXV1lc6myqUsXZFL+dYhfN70xjEObV21HexZOCx
SFGveLlUx2iyLdYsEMrVV24lWF+BAhakL0jcDIjHvl+zjolGgFqv6TranIm9JbL3a+5t5xbF4Nnl
mvXjsAIzZb6kX00k+AcmpVAHoX9Ab+i6hdn/f8rOY8ltJFrTT4QIeLMFPYtkeacNQlJLSHhvn34+
JKubmr4dN2Y2CKQFLZB5zm+G6+v6316zHDQ2yv94zWFSY7cIavq+zcftoCTWrqu9QwmyGgWhroSW
o/QsLeTplHY1pGMQrWXkWHtPtrhKgdZUnmqra1lpkeSILTfcdPPC6lnmGODDb4PIfU8MUX5NpmIO
I06y+Vpb9rrqQ5QMciVZAzcBkp08x00FiqBGo58lSPqMalb6XGXvLr+nR9kByoexURHC2chiqSb6
E4NlRzkE/3Z3PYgh38q6xgWo0kUrqzWmQ9Gnq69hzNuIFlZVV+Gapvfpsxpa7f2k2btbj6yaOt5m
V+zlXN3cesB+wKasqrK8k/3k0DocHR9CSnOQdfmoDqfJjD/nau4OrlGlayK78c5sR+uoJnl2Dsea
lfq4DnKgC0mBObmaZ34qyumXmLdp7jS/p3T+yQ5af3MLoKFxHeQw+rEtmBuTjaXeho9jgAowOJns
G1k0kP4MAjHBTqfVv8eWgY1iO2dP8srjVFjHOB7tA8YOu9K1EYfWZ+eujcUvY9ArQO4K1iS2a53J
euAMXIYaWkiBtZ6Sylupgeu+Ks2mMpFVTeHIfHdD9YIB2gJeJ2rjjnzIMTQPEenFX0oX/qzU3v6w
RzVZmcMUPDe4iwBMQ1fQNeava6PBWB7/dd2oC91H1CwQPRJieIPjjTydBh/k/7reUEWoMRVNufWm
Ev85crzbGgXXdZBigJz3Ggvuqde+I6vkB73efHoNQokCzf+9SizjzTPtY5Uts9aetnJnbKqNsdfu
8ygBiStHEosMRDU9B55WHh0zYTe8DMjy3azH7jeEQdKt1g7NAZEF92X27AfZPtsxMV2tGi4CJNEF
bapsdR3ohY/sxp0X/nbtYVRFsq30OvgW1NvrQMPtN3o3kyZXiXANov64vhA4z74CtvE+YUNw1snf
rIrllUA7OxZRl7/Nrpj2OkJ+26ztuk+QJr7soBioKymFlt0hnV09eS7W4fJSjYX0XsOq4SGEwXKy
ezVdywbFarYed833jhT2zsVoZieSUXkvTL755ZoYFFTrWbgpAHz4WrbSV9ePi+wgmBKWfU+2gr9w
QDbpOmUdw9cikPTZzna4G+ey3uMhO73NBS65ywedZKhiYl+Sne1Z8SBQxro/80h6JVn1Wk34r0aw
QfZFmGD6fqUtwF2wWqTPAmEDPF9kfGWDFjrPyujqh+VpWiux9VQuBzdlbVcZMTCU5eEaeT0N7k9h
j831gVpm0bwrUG1eyUGyVw/3emI5eZYle+w8PFMX/ExR6DuWudoR/RvfgdP0mpqK8piE5Z0W9OH7
6BR8OEh1XWORda1BUlNBZspWOwvTtULqDnwHoUl4wL/T0lUvsrTMqMOBec2XGfuZ7MzSyaq47t9S
f6lINiaSHidAq+6ps3pWp3016vvB6e71paEOXCSA/mhWxnLPTd8+zGU8ISeYZO4psPS/TycBzKud
x79C7dtghli1dX1GEMwzkpVwRLsCh2HsKkM1k5USpju9d41Lg1rI01yr4mxk6v1X51wh4Td22fpa
1okXoq9VtfgUL5M1+XNoq/FjGnnp02BZBPyF96uzU9r0zs02etvwM5MXasziZ1e2GsghRd3AVjdW
fWHH72mo2JtM8QDQLMVqwFAvEEl5ksXR0PcwCFlFFYH1nM9gE6c8eQ8FUDpjsWRnIZ2843Xp7mo1
+GqN0zFZo7c9HWRrrzrfzULU93KoEm5mQ0VvIq3KB4Ivr/I6WW5WR/mismX+yDL/+0XJ1ozoo3xR
Cv4sLBaSClAjoHLJ0ZWwIFnMoS/4ATuZK1RI1l1FIP/g9YZKQIB96eRIKcjbRNdOcs5o6WRl2YJs
DDds6VeQyuJnWDzzq4FWAbi47urPpg4FSzS89GSbqxkHY1aTayktp5MRFsODbAvALKO27t7Lkh6q
zxXGINcSnNj3bnS0i2zLw+yHJqzo6vmmBmFIbsQcztdLqHXq898ITtLZDXuc2s+9CTrP8uKCrkBx
UkvdO9ma85wHI2eSp5GtthXwn0qdo9uF6qsNmHCVqefWrpMDqbHiZbadeJcoqraWxTBV27NbBx+O
akf8iivM7KZARTqevmrLpQqj8Y55oxQvY9IX2zwmRC9bh8DITs3EHe06tkXl1k1fZFeAjolPoJ6F
+zKR6IZ+g19nSvadiTz0M49oN6T10FxSA2PINMm0Nej+5mJVBbHKbjmNhdv7E36b22tlJTyaqkZ7
iLPePBB6mMy1nEOFxpOBlqgHcQCfib1BEuTPmjdklyoSF1XRlAKq78yGTTMwg15arahp74IJyFeQ
VcWzrAPr9s0Cx32SVZE3BHu5EQILzgSThuaEXjTcfRk/ahDfAjF3BKQoyhF6uRVJrz7JGk2w1pus
NNnKNjElwwNhkGt32WMYHX52JZEkWXQJe2K72D/NzvgNoeP2JKtb0B8+P9D+KIthU5noxCD2IIvy
MNT6i9Gm6VleyZsRxwBD3CI4wyuTB9Vaj0hD8ENJHwZzVDeG2vUb7jTVNm8LZy0H9qAQn4Zf13fb
AN5dT0gFQqpkljk29PskjXe6mL7erZWTmNXVWf96+W5osgey3r0Et/AVal+oKYYrCYuVANnE8eDV
K+7xViXPktHZAmAez7J0rcIulbThOO6QQ/uC3+LSaED8n/oVOpUHUY7OJjVRqZCsjBvIOGjcxS4z
+OJnZA1mBeOYf/UzvG7Ydo7TbTxRRushCbUz+ez2DI8zWydjKn4GBxlmvrWrZv+/tsvxPJozNn9p
sSXL5awrUkTg4FFW1Bf8560oJZBvRYRfEA9eOiMyRWeW3390lmMbSLXrGmLOwSWDdd8Y2m+ZErZd
gcB+Xds7mRJm1XaesJF8almFyl5B7LxOA25TYTZ426sDtq699l3UPnqmVz2mRvomkTBlHLpbpyy9
bcejk5SsPwEy8pGIK3Y3lfRUqbOTYNuSJBGI0VuXaAFbJqOo1ggZj5tpKJLJd7z8AdeK+CDpbdc6
SXKzxxYuh1eL7lDCFt3okGl2va26fGjYYInZhHCdI3uCa4PxKlsxiPdWJa6caTKANwuJ05XKgBeK
phfqWSTeRiM79mAshwnt0ocwK39Mep0cZUnWu53+NVTWyYNqK+N6YtMGEhWnqghrsbsJdsSLlXTN
pq1Esx2WoqlozsGOw2glWwszBrBcm0fZKKvKvl97hqo9yhJux5grTVlxFzfhn7MBDo7C2n6USEUl
OXd6DptpgTcOGSl0L2jVP+CNdqhgQh4NBIT+gTx6ybmtOx1UfXa5DbSnUfVlUR5uA43cIi3OINR8
BsIU89eV5IA4y4N9obtueslZJyCZqRHCCp29ouT6XR4M9v84Y4W/1ZwA7l5L9IhIGlGKRUMCeMBQ
9dZJlrpRse6EZnyXJXlAsGFaxWpu7IxswGatd8OnnnjqMlhOE0Stsvy7o3XfJHimLTO2wrJOw6CI
J1sAkkrzE7jyN12+pRhTsrUpbBcDGz4+eYjr+i41DOUsS9OACto4aG+yVDtDf6oLd96lZM5OUSi0
6yH558yKvG7XJtWn7JFq1VcPWZzSdGWZZXzWPbPFQAgJl1nBSsjD6+wyVKl3ry4N2dJQmFCRsfNB
ZLEYwLeDdrqOQKvs91zqiK1Y6aFfIAqGNpuPJt4ls948ZQtMweHWvm9Kwiiyg6wbFilnBSbzdVBT
KOaj421z52xb48pO9Aiqe25e5GHwRvOizDEqS9hhs6GnQbgLTX1aWkzUp0aDkJrsJ1uhhr70ecC3
vYjM5J7th5bt3klZdE/DIdGXDbK8tCpB+BPGLuqJAifo3Bv059tZqExiXS51SkirmXh/tt76jYV1
ApP7QwxD9UlwlnQIX/+FvKv+VJGNlPW1UiiEzZpyD9+k+hRsk7KxtN/6jgUPkF623Ev9bXiOx/Bd
DbH+odWBeM64cL+zkcC+bjmrlzp5Jutkq+w39LX4d6vrDV9jizqoV94g9J0yG0gctQKJa3wUjwBQ
NrLqVi/PCrsNz51rNjvPSuYXMw3OSlmNfy0nEF4HeSKqrxqnNjAfkPpqAd9EF3fiqNTaQxqwh4jk
NydPG2/GatmdBgIkfKf2cpANxqxDT/p7hMs7vVyFXBxsd8F4QN/Ri7HdDW6lvfBVKrshDfO1LKYN
PHGLsI0vi82YsE1jpRDWkd6tDEXfDkMcgx1iqAfC0a/4590praG9yInruCKwuhSFzcReTqw9IMKL
y9PkPiAPvymFPl68RdolGbPmUYUt1KNZQyo7aE3jHb13DCmSrFxpXmq+K3ZOtBZCLipFlfFel83n
ZBnpQ0j88+U/BinapK7zQrfPebdW4H8mrJXWYQjqkn/MOpInw7zmiWXvbcO2tpmi57sJhj7xcR6+
smg0Jjur5eEri23rVas5E9XjNKUmtDhPWUl+qKp2BSh9KzsRcunfwaTlJo6XspcowdnWpTd+eC6W
S8h1ZyejV2QvOfi/ehkKSh65ZguiIUn/bipnOUPZdl+XlcV/XZZeTToU20oZtDX5Qygf/xxiAzX/
UoVN9nd1pvEc98FkwQexypNswBs2vyBd2J1UbJk+8oz/Ms+ZVzze7X02VdY2IfP50cO6TBfMUuxA
tgrL1j3F+Pjcj73p+FcwEyODOk5e06r9GqmBdJcjZYf0n5GVnhnXkRLtVKXt41S0+win0e8LowW5
8d+w/oi+lL39aqGxuin6ITrXlZLc1cqob2FuF89EWshtOb35s5s7X45KiumzE3P03hKMX4MqExdh
klrVLOJ3SJglT3ETiFWYpdWPaHDR6CRzlgSQCJSy+Zgjr0JxtxH3mH30B7cuPln0Z+tqNIlFQdRE
rXtyv7HgBFPbRb8Xm9okrvXPPNOcVVBYEfSYQN+7bmLvC0MjSRQRC7T0Yfw07QITYp6tmhJ8djwQ
Os3yLkGlFS89AhCrckpQ8PEK9lqkqvY8LeZVaYryZZgG9b6Fl8f/rniRPazR3YfzlD7IKrv2mlXs
uuIg+89hb+2qTEvXspUgfntB3P5RXkpWuWJcY5TcPcpSKwwPtRhcaOXcUVQrW7uI0S9dXowdGgUg
2PKb7DsWWX3JIgu9vkgxoGFF2Quhq0uf5sU3IwIjbSLIfKxdF2ztjCRHoxXfpmDCi6Uz+VHgxPpR
qj9kd0UDmzS6LOxlEVVNp2iHz8Loqn06s96S1VOfrlszzlDCyPRDoYtqIyftFetY8Gd8sfMWQSXD
PIAhS56SwsR12QTc3Tg97uJFH/AorHhWE01+KltQRmLqkejJh2Rlh3W3R4NdIUG6lP8fB1+nWq72
nxNoYd/6cVugnbvobbboMuq99xojE3/utNLyZX0Oe3BdhoNx7Vbn4x/dWjf9s5vNYumgsk4+T5HB
esMnifhXlLSe3zgabpftbL5D1icy0ERvquqJe9uuhD8vN1HWB/3OQ1ljI4t2ZZGHJ1BwksXAeO1D
u30TEOAuYxYmpDGZrLctpOA6DCri3rfJ+f9Ei3Ct6jnBCThXd7Hmed9Mw4lXXa+oT0jt9tsxaZW7
wKu6O6T53K0RlQrcT+T6BQp936y+u+hy/Jwg4j1E9V9lDk9wdNoBf5062pSBl1+ccuoOmJBBOAqa
9j6bFDyhMJJ9I0H0K4t78TtU95Zu8DoqTX91U3fES5j/nrJIBMVxpe1gBnTHVszi3PS5tYlwbnlR
lxsFaczxh2I3OJEREzNDr98nhhrsJ6WGAd7oxmsete6+rAhCyOIEpGyfKEl8LSp6YOx1r0muxSHk
X5phXL9Wi9h8TdWRbLmR5zxfKbZWPFK0i2tnh3T1vrLj6tpq12G7d4gIXceKwmGdl4r22lraZE+a
SeuuYxFnyfaBCc9KzpxZyIB1rgolfHnNnldG+1BTpmtr6gXKLuw19do6p3GwI8UOWWx5VbVDIiSq
DOPaamke2u46dnFyKhGpxk5tccGRRZ5t2m7uGkQnl7H5OMw73QqwvF2uq/X6uAsRzcJBpDk0btnu
YWu94hw9jn7VZ81ZHvh6v85i495p5vH07x6ymxAt0XCrSHey2JSNiomuheX1GHj3mam7Z29uwRmV
wT1aDfC6BMnNbRViXSMrZT95CIv4hxOBLJUl2WgruId02bCNl/G3rnFKLAqiI9uX5TK3Q6urL3qe
Dsfb3M0cKXeusI5NFPDEk32DGMW0CqXjtZxYy7j5wAVCCguNvLvbxYIC89hKKR4SNuR/XAYKR4NE
dR5vZN/bxRw9OcDaLE+3+i5UsiPOY2/yyre5o1x3VwTGtOscznPgaAh9LWa58qBE+OQKTySnadEE
+rs6TYXV+rKsl+rt1CKVhvqu73qGkq1VABan66ns2pap4ou28a4t/8t0bRrt9CAktbBcclrmscOO
XZEsm5PiIhDr6Rstdlmb4WLkDZp3qEJ+5bJoW4nDvkkUZ7Qmwrc6aVayXhtd41DVKstYwFcfWoOQ
j90AdwblbL5mRANkfZJ542EWI9JOcnIdbMlMFs4nBsKCViMVIA9lG3unejnIYttC8FMDZP5k3VBV
JKnJ8cP90FWTyNTftPwkbdadZ8x3PIRNYmNLgx04/YbAF88VydWXNH3ZokXttbf4h75/m8oLtK9h
csB1bB1aR7PAMecHFN/dNOnKCUhD6prZWR4mM0JufDnIM1kXkTBaA2SuV/9qwCgO+ahlrOwcK/1u
Usvi+K962UMOJU0ebGuWy9cr/tfF5Fit9n4QQFwic4R+U7hoWxXjIL5uDuC6vg5l7RK2TKGVHOxQ
3dSyeOszGKG6Uj1l2OmNE/sWmh3Pil6HB6fM0t0gwvQtCpJHSSmZmyDmZ9H+2cMDjP6/9wiUql1P
c4u5j4f/i9e1BK/aMD/pqrMxjdg83KqcNEba8la+jaj1pNsbsGWhx2QnWX/t7Eyqs+6zSl1ZXdc+
4BQIs8XEb3UkduKR7qudPabihV9NVvtwrSzzZgegb7Hhoa5YDk2dRhv22OpaTnNt0BworAleaLMK
wb5bnLlHZVJXaRp0q1td7ArHuZYL6bx9a9I0zHB8OVJW/tEuy02Dkum/pvvPjuPyCmSLPMgZUVP6
qrsV+dfxYJd93LzCz3ebQEBbe2RcRr8Mp/I8TlpGZqeo1LsKbopqCIqypQsavVuHbY0yFt/yVlba
tb1Yuk5GvE5qnGuMoXmqoLD6tR45B9dLCJcMdfKoux+yTdaAOI33DpHH1a3OtnBhjXLYdFpi1U8C
rMBT8SS7ywN8apbtqutcryHrTKHGSL6KZq8X7rDXMhUMTJYhkBAN6bkh9rEXaHhWQaEN/HZdjrJF
9gHL2YLH7nHhWnrLBpSvtG3RGwi+Z6l+LKykb16CLM42VqUiLuCGz5kVjZ9aBma9trKWPHRVowaJ
EtGUN9NxqpBEZOEYPmCDUq97Bf2shK2zPyAH9BcyiStIKEPop90A1sjwwCyZyEGmUfeiBCTxeqNG
eNVR04OaJvFBWdZdcJeKjTFO40vZACaPbPiampscrjMNEb67Y4BdR8ffL83ySzBnWOC05Z1h6eRx
nSktyQ79XZZn8tBETbE3GwOp7jA82/8cCK2hXDhyW8siV9+pbvMpG2/1/+o7j5VYsG3/OcdtqEjc
/thm+kbOfauXZ7e6uXSjU4Tp2fIK/nWlW518Mcl81hUXDZ5/uqIOFO0qO0cmPbSaM7Y+ha84obEd
3azZ1PEMfj979ByInErRui9lrj+UmGffqyRSX5pOm/3ZadO7fsi8lznomjVxF4fPgFazGeytwfIf
1RKK3jR5B6R10pWcKe5rDddf8V02WgjOPAX8XVhzn+rEKg/ZFPJXT+QxWMyIyECBZZBleZrxIzqC
aF14H6P3mgXON/6Uw0WWoHI+Z7k63F9LwiSw5Y4P15Lt7LO5UB9lyUuIkNioPuaG8w7+HNG3oZ3v
5QElMXuTB4YKRIG6vDK/GmoQlRjmuu6mVa3ORp9xaUES1w+5Q+1vM1SoPN7HodjladSfbvVIG3qb
3AB96Q1VDt0pMzcox9sPLaCbB7Nw4v1kOjDL+hJoyXIwiIqcs4xEVcBuhFUpdZ0R7ox6HlmeUpJ9
48jU/dqOEBvEnPmhw/I6VsaTGk3DOiOy9QMN5Uqzf9Rd263VJNNPhlI6l6knrSYbKrQCE6NRP/vB
gsM5t78gZLm7qWmLY4bVJhYOt9MYePaRtG4zr+JQL46tZuO8PirBAUNOYs4QKm2rLl9EDwycJ3x9
ILhXvmQscHZ1Ax1QtmaQC8/1kL0RjE7bVYdMj9tFzVO5JFXRCJ59yxkMhNk9LB1hSGEK2+XqsdGC
+XpI8uHP4g9ltjNsmpTwjqgQvJTlLJgL8UdRNvyrLl36lW4eF74cos3thnuLta+BA41CkPGYMrFx
hFrDio3iR82qYcJUTfWj6e0Xb1SNl6QbzX3imME2LfvgXYFGMAKl+VHNGMbk/dReYjUzziPZzhUy
OPn9GAm12SFvhcEwKC/UTIfgoDVJ6JuNHjzoy4FdU3UZFiJbTLh/AwaWRXoz4PlLo+zGI/oX4ev4
KOeQB2FHgMDDLbRUcGnCnN/qGSMK00DooyzxSSGRjqd3F++iHkR40FviEqPCeSkqgWNPE9hEIije
GsRSzMwW6JOBhfatQbGt6qwA3HRgZ63cvHE+jDDAKUvUzp0N3fh96H7YS3WAg/ehW4KDZAkqHwRz
uNfguqJfPign7KOVE+RhczOEGYmfpUHWyVZLY5uLGA99gMNWKxwkfCWbnXuvBSHuOmb0Q53Sp6aq
lJcSaNe+mU19m1a58pFbykp2mCo9WXdVYp7kyCAHqiONczGJfco0lfzul5FnayEBpSXGfWxb+j0R
yWEbZgr+r//UybM6FtVqCWdsJ2/q4RCyM+qn0eWHyVh5sOpUv3jFiywYBTcIPwP0dxgL5y+nnrpk
w7o73Zgw+Na3UdUyPjTK3m+mwNnJBvlSArAPGDCHWASmivHuQMVXuka8TWWb3PelFvok9Ak41/O0
c6rG2chubkCKwDY9nrtL6//3KKuPqtcO62zF0PsHpKX7B9gICLUa5cEjk3S61XdRTqJ4nl22g3ST
DUmqqidCrAc5SNbzfpHsbIclxOUY92gQEmEfXPtdtdQPKYkcezt0B5xfSthgvqi55ZvTKPa698DX
GaFoDw1+33uQWca9VTZfo/lEP0AP/zbC7hfTheerS4P0b3AWYWFh4cEdBWmyvhk7yIa2H+/zNFHX
eqoBBm7c86ShiS/1xJHD2IUqAiKyJOuXKtnLm0WwuyZ+9bwA8LcIw5WTHjwq2RMgYSgvywGlDWUd
V2O0lUXgokQEgmraVfGMLYnbnRqtne6tOetfOrLuKyhV80E2Rs44bWch8o1sVZ10vMtyXJRla52h
xz6B45KNsgqmBVBbc7qXJSsgxhA0p4DtTa6vgdsd08UMtQdQuk4BpK9k8aZveLUpluVx6dNUSPPN
gQmHyXFHuNHa9Oy6mK7oiu5uWfLOzwqsHjYT4+u0lGSVqutvmPykZ9m/4Se7y2a4I7LRBUb02AuT
AD6TeZApkEgFKaZjgqxHF8zNWQKO3H3K9HFSbVaPZnQmL6WueUHDI0xJnYWtz33zcaz7EnClnqym
bNoFEPLweOw+wtbyHpKjzc3m0YHbnU4T2dY0c3Ym0fWt63j21izSjzIuFUD6trISpCf3pGMP2DhF
j17AzV2Do/jNJdBttvhrabppoHFhjhd5pljAjaoS+w3d5muNlSFb1QZSYylpfeJPPKUJxRI545E8
qEGxGprAXLuFThQ3WZDke2d8nLxlReRhzBRyfSQwpuJo6PW8etUjWN7IZxz5/yMkVSc/CwwSnkrV
CA+hm316ffhdxKG3CyLN2yeBQmyL7TBPyYhf0fxqRVO6sxfAg9uMh7guea+oH7vRBXi75U+IgT+g
BuNtBbIHKJGh+aa9dIb2zdN011dBhK3NLiDaiR5TbZAgUieAP0PYrfqBfw9RghzH8BbTdTRD1AfP
UzGvI0/o67OAAEQiYgPo2YF4Wo7NmkzHZhg6nstqGt+NwBZ9UbTnjnB8SMT+r8TKMQiqjHYTFlq1
LVsl8wcTgKme9itcQQA6RZ+a3c3f26rbBVZ0aGbr3ihr9c5rwLbycOo3XlTnvhZNv4Pue53jncXe
9xdGZnwWzSceEbvYy9/7DDCJXnZQcYsnHbSaP9Rl4evKe5gnKwsRPfSvW8zjhfkd1RlU27cGn0zu
1eRlnOaXyjJhbZlvsAGqI5BjdidY9fomyjVbVVGGlT7nKQAr65se6TOAb9aUXlSIFR0+IZNuypwH
7JRhFV6VySWyQVbPIXk7K2m29Vh0O9Ci35Uhz1+64HflJQQS6+ZVITrKOmG+lMiSrtC4QS58THl4
zM5a1XSIw4J3MldoahNeACI5/ErjsL5ok4GVffrS9b32ajjHHgTlSgnEiwYvZF2gbLAeuQcQ8TQP
RZ1fzHk8FoguPs1JdhlaHLs1KDKbOeHLINHb7yLwpMcoPHhVu3H00jwERY3BsTk8Il1Ys/hsq11k
YxnR990D0I+1WU8DKGTzqBWu4qtRlIG0656duSBhORXzGp3Q+iji4VB3YHMRyiY1C3xd6dT9MMAx
K8wc4Cu4LkwHyfZHDga4KOTFbecesx5PzSiwL64DzBnPY9FV9q7tkDLLIxXN2XElkF7YzzM8BhMD
Z2QWc+3IttxdDWgYgQ+uD8SwfbNqJ1Ac6jH2BPzwqor0TTVVzbFLsL27l6cVvLfU/6Nt1lUq8sLu
d43aHYqSQBfoSEbJWTTZfJ0gxOE5DnQ/G+dhB9kjh+1s1n7bIog65nNzFF6kb61OvVf1sjoCJJ/5
h0UuZrfsj9fNBMik06dfPKtsaDKz99iIxQuQlYHP0y882jriCnm4CkoHB/HU/esJN+7P2GUDNzlV
5Of6D912nkWA7iI5vUMIV3XjxP3PsuHrEd78UJo29kslzltk4BF0hXvce/d1mkS4P21Bv4qXPJqr
TdoBRK67X5mDZglAXQfTm7LczErk3vd1cMhmV3kOsGcKpuhOM7rX3GqLLcoln22eoosZNHx52HKg
/tOfVVv0pPBJVGtN8dxE/bewNlt8KCJ7l9gkVMqh2wZ9na94vcldlo07L+IDyUo0W/TM6s9VwYel
peIlG8jr6xVbl0DskjjbzgSU97ZoTllWIO2TFK8DQtdicfadsTldpTjek9FMtm0RnOoSVYmEP6Oq
9Q9loH1EukOopqnvVPYbq27u+w3MReuo6OhUYkdnHlKByEXdVr+FVhS+2aJVUP9GpSdGDzIeV1WT
rr0gfGxzQ9vH2bEOO2tdV37hNM9qKt4qU418zxjZ+rrZJXLscFsbA+5QIdjU2ssOqOel68RNPtra
Q7s0caeV05zKNvVde7J94eW672Sluy1I91w6IIt12LSXHPmzuxk5EqTw4WG1QsVRBDFtYvqxL3rr
wyhCGFmEnO6F6u2HFM0TtzkWyvTLc4D1Wd6nNWRPiWUMByQYAeEL0sU8nMfVZAHnK3TPXRGGHvfs
vFKya6jZpFl1Fw8t92B3NLdYn+p+p4zDGk3GNwjdI9jV+mROrreOyx7n0wRyqhjiO3nohRXfkR29
S7PahjpsZ8B4+2c3gWBBZMnPbMXv2vp3bFhv1jD9rPWWHFhkngBj35WwEJ2JOKJpu9UaHYT3JhFs
0/L0BVM46zLyuPfbOq33ZdhkD9kEDg/x0UeBRpzZZekmY1G31iFmIYoV48+uDWBpM3vVaU22qfRF
zRbTk32dueEJU+EAtR8jupu9zDoErNSQ/Uy0YzwYMDSjfL4r4mTY51hYnYCGGztNiOncR1nIYhZa
K/CYatsPgw6kutE2ZYzgcNaG0Sasz1UHrccUNsnUqbPQzmBJnFcGQgsISCLUmHqrNlHJm5tA4i0h
rBfb8IbVMIvqtWn2vWLjFpnH7mtL0n5VO1aHV2KEQ1QHDMiYMNTG4FB9nyt2TlrVFx9KRU7US9rx
UFqmtYby2vgtt8uP0YLpE8Fr+YBW3AJOBvsATrX1tU4YHzzAOr+FqvUx2l2HvKJQP4rIwv2UuMhH
iCCKz219+CCezoYtqfoPzQuQEQYl9eFZSCFZs1t/hAW3CFwoqg8oZCOWaAj0h4pxjCZWSLiHeAQk
nGAti7GY9UuuwCIao4+5TRZNXM8E0x2228ocecia5jGy2RMHodlfWix4Lg3v9W506y2AM/bKPIDW
pZdBtUwd68xam4iS93/oOrPltnmsXV8RqzgPp6JmyRpt50tOUEmcEJzn8er/h3R3u6tr7xOUAFK0
LJHAwlrvcFOmSnltYr6y3vQ7m0+JxFCMEdvQrwoFUZg2MOYsKGo+QKOA/QY1d8hgar4NZHyrqkq9
DRoUVruEEjPaIHD88yc1nXHboSeyBilk+3iZG6sOIexrafXOapSxsYlJAa8Mq9vpeezdkdftt1Nx
6eJy3Ld1JC4T/wvCvGcwi29JKOSNRCpa3WwiCDcU9YqRHX4M2XSzzZEFO6/QUVVr0HX4rlGYYier
dlHrQ2ZotoZr+UGbRT6M+Phq921+8CbNPWLMgYNuMf3I2xyX2HzalXVPRFF474CD123VRxBfeP7F
BOJ3LF3Jv2KDDXF7SCOgtR17I+IwWImERGtdoYMjebmNIihDUqDxpfXJDYlTFNqYuoOExJWdttW6
xflFQYeNhVtCfCAhgJOOsPzWS52VmuYUIlkemkjYj77wSKpb6bZujWLV5yQ1ci9w13Ee2KuayvKm
Dgt7PbpVd0Sow36JJEqRRTyBW6hJl2kmE2pGCH118uicGSUgXeM8Ik236awxOsHtKHcE/haf7Ipu
WrnXUMyQSi1ODY8q4lDFb9OZWt+iyrjvkKIJw4gU8uhom6YR+S4PZOKb0Vtta+UtGAd9RUbtB7M3
FeZejsfMWnVjV6zCOlCuqBS2l8EelFVGuf4FhUvp47jFP656xxDj1CwnzRM31Y1sN+CGFuBPXuEf
klmF2Dmahq8gkg4rLIVcVYsv0Bu33BLDpampNsagEo+BcDM/Td0XbPh2XaAkq85VryYJnY1hj+NK
a5Rj4+VvUtrOOWuUP9XADzVYmvFiFmW2qcf4ozbA71RYwuF7fMvbKjonXT+slGhE6RiPyIZ1H1UI
lhXVTo+paorNKPB+lh1M6VaIY9Yj3SEd5Y85mP3JFMC3hiL0w3aw/Fpyn7QFivoodEMBNUiMjkN+
cMcOX1c3L89ojl3Uii2VAVTEQE1axzAVsCwRmUztUzV4+PGiuLzSqq7eQbLdhIMCZa2U0z61khpo
ZfHa1PldUQG8YY+GDmhdf9dkovtGpZk8YQkPn2dep3aAJTcFBzfAc3rOibaoKm8w8yKCD7QRXdrO
L7xQHuEoqVSvph91bYCVIyxY81AglDcyK0/DgHd0631PRGauGqcj14FM05Dg7FXbV0qlw2UAZIhm
Ub1N3ODdQaxmM3h64Ud4Z0xDYLMZ7viCuk5u7UCoG+kk79g5D+uSlNkGwxwU6kPQhLkSILSiF+ds
QA+rFixRqY2AtoMk3FaJOsdv0gghfRHuyMElxxjjJFvV7RMx/nmMrAYTuuhmaJqyK3iQVmK8JQA4
+jSS95r9bGBRaDZc6iYSXklT1uxYVXwkHJ2dXWEEwy4tbG0dAbBZSRczoOgayMEivKnxGAEhubac
+B568mRbbrVpMDiibp2q2w463n5yVA/GLyInzOFQabo43aJSvZlaO0fOK8JJEze8rRjVTe241Qq6
crIVnsVMImSwQeXpuzZbEZRt3T+1lLQQViRQKXWM2j1P+I2B8FcpomGd6NWTn8qdHQF+kv5MtlLB
p3Q01k4CRiYgKQda36nwo60QtNNFCsxnkO8h+Rl4rr4CNhBQe1P5HSHFtrQwPylRggAdnjePMoHC
ZVAI9Kj5VwMI+mQwx5VKJG22GLsz//xCZqE/ySi5K6Kc/E7VxIusje+2SR1+6opj1MbykI1M16YC
nCunmlE4J4ddJtTTU4dhsDaRDi9LDUWkXECdE+CU4vrYYHmCuHiCpmNQroRtqTsViftjV1rVZ2NN
oCDMPMXY2rbuwounLRxNrExjCKnthFD6akgjgABeedCivj0OveyOy6uvJrDN9phGQKfg1LBSO6Tb
wbfvxixxd/y4xdFI1OJok+/aNlN+GbFqOiKJNCHPyqbNg5fkL1dzG4oBbTLsSgqMyNCcyF64K1L9
F6l51TEus/fKTUmgZGZf7acwZYvswWp2kxFTqXY89kaLE51Th6vc1tJ0ZVmos+iZeegU9L9wKB7G
KTuyimRsggaxsdr83Q5BBTRdkHN9Ui21dQpSM/eVMA/ZS7niuDSEr8ShYXyxSLtvhaJWx6mt0Mvq
rV3FdHisMABAa4GwdFVW+WsUN7/rJms/v6vl1fI1hZOFc90oJpxTgIfvBJr47GjZZyyv3Lk7sOPg
915XRTbwoWnsQfRHO3iD1FQw0W00jBrZXVCV9ZwIFdwg0/xaLeND00wU3Ke11sd3TfGiTTbwj1F8
s5ChRAmCCL6uhfCZpOYPUKI9X19ihekCAyQ/jEeBCLYqxG5Kyn1fl7PxjXBXKOD2DbxEhWANGOxg
HJdPgJgHdWFneqNsVxxZGGYB3vllrYUF219hrMIGECVSIdC/X/PMY2vVm+RrsBM/AnTQjxKOuV84
8NjKX+6U/CLv4vLNCjTkOt1y2R3Tx8F8NchQoq/Lb1XoQ36s5mbpLo2JmAe3+f/vsCjs/z67d7x6
O/by6YKE1oreLzv7O5uT1q9NVOE2tmIiMJLF+w55foo6nBAUzXHC8GBVWuOq8irwmdIpgdzRdCD+
tuOHxBGUCuCgKc1ZJFgVJUqKGd+1LTxsDsPunoniHDMPHPE4w9++SH8iJxeQKK/dFR4OynHSrzXO
fqTDFXfjxBXi/7aknBBE0wOngIy5e0q3Wh/cHapiIn2GTvdWqa6x6+Y0gWpZ6XEIkImsKv00ahgT
7yAiOM+24hn2Ohe8ZJq/egsNEvPILIBI2fUHJbdjHh2sVuSIIJvlKDVRE3lGD/GGskuOQpW4qjUK
YRVkrBNfzQEtGMVaTVSdV8oASMs19FXsBeYTxaOsKOKjl08f/Ni4CwNaPZg9wtauHjXrkBKZ3jfe
pZeTsSOpXMAa8yO2EGurqvOrmkJq7NhG+TIpolWbBPnViqg4I2SF5WK2g2g/YbcBCK3LsesyBpRt
cSjW3Sn+B9R/dRIZpjMCbY11rUzlOUY4w9By5b1gmt06Q+UeElyl757CTnmypub3EMudMzW7DrDM
03FkvuMRyPaCPPp7ngkUEyLlZzv7ayBP24EYlclFUdn31F63KZJQ/gyK8I1Mkp87g/m9w3oEQVTn
TyrJp7Eu6JliXxNB+JIFUbmq1HFfmrX9i8y8Sy6AOcpRm3ZPsuRBaRCOS1tCtCJbss6DOj7o+AWu
ndSc9qiYTruJ0sEalKaxnpSm3hA+rvOij3ZqOec78AqpMzKtjWztC0B/PDRk98jgkxhRHn4XSmHD
BKeYoD/jQs1n8greGYY9Pepe/d7U2j9Z35R4y0GYpNpPHQan3ciNPHSA+myN5nJ8l1GcQm6NRyap
TTOmyalMCww15uzdCNS3N6py73WV8qaO0UZ6BinVUhpr0SYbLFuCN5CCvyQ24S9mpSuvhmopmJ/i
7OO2KchGKw+3STW43yvy15Xngq2vxXgi8RlgoIScUkcFeY+f4trFh+9n7fWG78SOdmUHYByqIqx3
NdyzZ2g2sN6phP+pkA+2vOijGrlhSLEYdy9Pitk51tx7RifvRilIbSgy+50Uf5AVCKmRhsVqqmzv
CdpYbIPQgTBcTjikT/F0JcXwMerNYRpl8+zrxr23CFuEGXjmsWNZwMeN6Wipfyd82ONS846ppSWr
r/7n4eXMZXDpL81y+te7v8b+n5dYDtuTWOZ5xMqUQ0DmE/ZHyKry+TLvNYLoub+8WtabLlQ5aen/
18uv41+nL2NL8z9jy3WWsVFrsrWhFsOKvV2C9luWFSyq80vVIYQhnfrvUaMzCQjm44kCZHejz8eX
/udbP1s5UgZULGUbxLI8Lk0xL7O9mSM+tvTNevx3H/VqosguOuejHjwsTeVxcFPDB0QUPJaxIrWZ
3SOz3y1jS6PCTVfDXpw/h1I7vgVMY19vanrPO5h4MX6OLQeyeqqo78xax/PFP8ciBVMerVMPX2Ps
OH1Ls41rbibaJnSLYGcVSI3nSmld1MJULyL1Qpa+oflZudp7ChD5qavKcJyETDc29tH3fJzYPgXj
Cr26/HsI4mIXGUW8pzACaxl2Yo8qvaZ73bqrEnIpInux864+YxG1c1ljT5U9ECJNcXKAObaL2fKf
MiRbd4i7vGVV4lygH6obhW0X00pgv/TNEBHhqy/x0BwRQ0lPXk/sWbK52YOimhDhx1VjVFL04/Lp
p3SQneSL9p4k9F+yplK/o7eWrWVvZxt10jBtkS1bzBaZxjwe/Bp1w51Z5VR6VASZNB2iHKH3Ou46
9a10egCjTTyzKcgkJbh7YyAeGP9ExYdRtzU7ZQCNbWC9T71ZrFO4c48kRKSgGPJf5PLH0zJUBXp7
8TD2W3pLA1E42NZQv9fL+ctY0+pvntVV56XXhflEhWl4aZrRA6fWyHWexv0jkyKDBhv2GyXo+8cy
FuYEu4CjLkvPa0uE0Mv0DzI0/zphGpCqJisJBmW+xtKk+t+wt+R9uYxXTOFBFSAjvk7oWsw6TaVK
DstYyXN7bhRx8Wpq+GO+Ri8xuGlTqj4UzBe2jhvM6Qmm7WUMK6N7mlFBXYasvJtwLcp/L/P6MhT2
0+irhabvlm401vkDg5t/XSGLt4oOUGnBvC4gV+Cgt6iInH1UM78i2fJv0O3nKfVEfK6Jb1/j/3se
KX7sFlVD3y7X+zqx08LnQDWOnU3a+yg45S9IBpoHY5j1c8pwWC1jS9Plav7SzE0QKcA59XHa/s+B
r5O1eHJwd1FvX0PLqzER+cvXmBulf1SvIvqpQm/lVnX0kuuUjOUQ/uvV15itNIAIKu+4nKFQYfo8
LQvKZK/ogGEaHdXxqDCxslXT5i0gEbQRxAzbpatJfNLYk8C7dqz6TQoxg3zmXOF8ctjLdB9JHIeW
bi/b4jCE4EyQamLvJe03w0vAt+UmGea5a1JU3+s1yP2mb+23Iav6vcRna70cxWou3jdVMa4DE658
19jOUVQEJXZMdk5VNIlIWmK/Ol3GFsyT70vPSrX4OdcJll7oCvvVMC1Ukpr0vgzlbUA0kRbTeemC
mDL9eLC+l+g8rPUBVx8r7DDyaENlY3me+6oRGu3VjKBu6eZIvaC/RpCznGwwXdxgMJyWgwJEx+s3
ndu68/vR4Lkqips6XzRuCHcbz8vOy4kl3i++GFt8rYWdrJaxnpVnI7He23rs772w6CDRsMQNy8K2
rE2u7gjSnfP2qumgi/iGrU97J6m30ukSsJ9BuMtQC3kN+ntRVOnWU8p4m/Sz7mVvP0kSWBR/tXaT
g8p6U+KO7FSifmuDmNV9zNI3SxtG4nxmOSx/E2JxwzlNIXRndESTt07BtLP1xDty0FhwDIg/e625
W3pl0VevjnFgdgw39lTuHFBBeBrpHvStGCnqTMi3eiCTlZSUpKDR6HsN9x1fUhOYs3yO34F02YSJ
2W5JY825MZdwHs3A1sh8U0+DvaevER91b/bs5rs0erI3TOVqZNW3VlcwUnbL8cqHRoYjH8hXJ+xd
FANaZETx2A/sAqqhjoYgqln5zybrbkKU6msUoDQJ4mZVmZ54puS14pJYXVVKvp9RA100N8srOccY
dm6+BFmQfA5pgwiPitE9ojr5Xdiusa+xsbhIC324kRD3lJbpP8Te9W/XlJduSLU/2GxsY6+22Cxd
63FaEZBn1LCbBriEFWMFh/pUMOOvcXlZBXhjvJlRfQgB8v7WUoThlFuCjclDt/MTyrzZNtfI02ZK
lG3cPiooeoffCPrwq8XDxpeNJ9Gnj5ubidcciQA7/F3Jn2ow2Tuv1mZ0fuZiRkeOMItkvkUqnKSt
CjIWi8P7FPXZa99GM7swkcelm5TojQKaOMO8t2+iHalDtX0JV8MYbmFlzvyyqN6CCo72dYlGiKVk
e8y6MXFI7GpP0q/amDOtnJ258SD0589P1CApUKwBQW0ihUI/Ra1kFelNSPLGXpn6vVeaRzAxAxlM
tdtA6DmmORmoL+wY33SnQbM2ze4Wu7W3bnK1e1Pr2+UY0qfeqfUAVw/2R8vk/GZKx3umBfL8WGS8
dZYxPicMAJdjA0Jw5JpVf+mp6C0+yo7M/fy+jmLxI9OzzdJDD7h41F68laKw3pq8VO7k93fLsdaz
1Lsjqv1nrzDLe9NPB1ONVWQt9H1cJtMlnZtG7U9T1Oika+gVbd1tO1ex0TLS7cugaw573jFdkdFB
M2AZxJ3WvkQWa8w4pqdUr+yL2mscFWMzbcww7BCsnfvLoaWhgIlJd3dZOp+XSssav7c6J42a9nLf
dzhoMRljd+9alYQwhHLY0s3nP0ARwObdM+yZqgVwIrpDo3P25KrTAXux18/uckSriu4YWvElTbp/
zDzKDykZr0vXlf9qUMB0NkVsl/7/HOhVb3jR+Shf5zaGoxmYL2nlCgA50iLzVcKGZNCgRwgGmCK4
GrE7bGUHmVJL1ODKkwRJwO6m8RwCr1rGlvNcrIGuS9ctzRuMO7IM8/u/xqeyRr6oshV0GYOKUE5o
azkKCeOUJouaDIAxFMs+KSgiz2OhyeyJEFAAnMNuXlMreytEKS9Lz/NGMUMrMza7HOybSNkpvR2x
kc7aV9XO9Bcb3w8QIw2gF87AZRKQp/lcOrKixoRe/XReuloDlAMyXoJrLqcWYxYdRO+BHJ67yHim
16kPP//wMmRbox9WSYDpLidYaU+KtUcTZemGPcbRtjknouej0raKI1wMG/dauonuWLcKCu7SWz5f
E+j7xE6r2/LZ0xnnNViRgvkt55czsGjUcUZduoVUJ27NbPbC5ahnp8ggRQhBzb3laqHobklBipfC
MqU1S8tUXynr6mhTLCCRPJbM1SZuWapNZSiwteTNGZijoyBwfgIgPlW8kjBMbng+T3/JW7yPZEK/
F9hd+RTl5TND123VEBquOvYrFxAcyb7IbXFsjEmehFDCPXXIbJ8j4nnV0+g9QZ7toxmdhznK4d1x
i48sze1VbsbDUStC++pGoG/I/YQfBwrxNRl8NgZa4EaXZMgikDhBcKJEuouG6dWeMmOFHCfwjSKx
X5qpzadVWmrc3jypXZJel0bBsfBKNhSJbPHTQeHR72IY6G5fUk8Lyg7AFdBzOHQqGpstLBavGU6A
5adDVZe/ijpRDpaWjq9WW3LbDTdNVPq7Pcnf2eT6FOhR7i7EVtryT9mm8TXEdHCjJY6yhaavvhdW
pBG0NlvN1e03ae8oiSXfjGnqt4YSRhtXSU6B4v0mXFePOH3+McP8VztIk/JO6ew1EKNU2VyMsxAa
G6ooQYEJ8oMnjfhHT5EI10cXKFJJsdLhwY7LwVvrkvJSCRDgkec7MvIRJT/sMZsswvwFdWKqBNq3
cgq8veVR+QT4nmxKiTym6QBW6sHC13UnztYPF9b3pc+0h4EzGkT0EkfnDHO7nIyYhdwliZeBfK9K
bF45xnUYfug4nhj3vLHd/Zi2yB8OAJQrnzyjstcU6mpwmsot3HkdeRBhHH8D9VAvCRmwNfpK9jqz
s5WBWuWB5RGJTTv4XqZu9Zx0Fm2G9KtD4R5wtyPJmNIo5iDPgxf9HjMlfBl6tHOnqfg7QYMpGt37
EbRB7VsYL94p3mo7q7TkMbAysvJh4a6DTDXeQX7+6q2o+Guigkkt6E/YtiXkb0myPi8Qh+ibdqUi
UnfIRNA/1FwLbyUolaW3NKWFQS3EeZJj8xlLIwodpMvgzSaj/QMZFQ3YX7QHG7GJ8GK4dpqpPkdK
qxtPp9a9dC2EFC9phBb8fLADXfjsDcjYg92dlyED9sHOCe1yXbux9vQ6owHlCYBo7i1DmmEh+NYk
8XF5w7z6HAxWZmKXcJ9rYlb7LNrnKIC0mmFxX3p4UgWbxBVY6MwHB3Y21KsbbMnpebrWPkMlASHg
IEm/jOl4hBw6L7Nh0XDK0hCUbHk00tvyhsBVxk1c4pz++QZHYMiqU32Yr6bMzdCT+FMgDRyWM0h1
90eRowL1dUkMo4+Ir8afnxkb+9wPvfE5RqQ7RkvTn7XAGi2r5DFJJStd3kR/7cZGV5rY6eFI+5H0
H4U3Ga/kNP3RsAasSTLjtRiK3zJGaGI5RopW9RGn9PYgRs1XW2vAc3Vev1nOzQw9OJbY1PjL0V6l
0qPWobUT5o31vgAMU43p0ZNEEFDRwsfSII6Sb8pY5Jv4P2P6GKaroPQQ77b18DEGAygv4aH9be4S
GRpPN2+NZzwpTPpgWg5LN1K89qBNwEOWU7TeNp4sYKOThp/nZzVl5AGV1r09v70Mqi1wd4EgOty2
Ummdx9LEUc1sV/fDwQki59GgjX4ZIgWauQ4ALTcD2NE40uyWk8kIyjtacuxpRJP5oH7rDV/QsAHY
/K/rVe3fPFXEBmY/wChsUx5w6XQs7ur2s7uMNWa1rjTWs6WnBnW+m0oAdp9dXfCuKd0JgBvXZQjb
bMp5baRi61EGz2VsnMRRy3gwll7VKN2+saqcM/ijS9PZ47UAHPLyOQQLEkerHhtpJwtvjstj3qCd
ZY+6uaK2S6XY6IPH0niq3Km5MV2W3iBw2g0rd5frSRj7Uz1ngavSWS1H85BVPrF0Umd1HG2/xgwv
/uOpKoteV9R3LYRb9sdpt9ZQq4+l4T5CwaOjWv01Jsz+rcJc8oyij/roAhGdK83+5+uEmH0Kyht1
vfsac7Era4bPi9Zdj2AFMkK+NdjjGc/tW4NH64U1ML1QQj92kCCOS8/GiRqX5/mAl8iH1pjN4b/G
lrdZdf6rakSw1ooyBeSTOfelcSuyhA6EABjqjBWqAkiXWkzVr2M4qs8qEsVTxAXpNS8Kd8tYGmbk
KiMg5jLLC38shbri3heH5WTTcH8EOSrFhgn8p1Cxw0qYZjdBG1bPaioeDYnCF/ReMe2OEbk15ew5
Ch0Ur4f+5LRmxxfAQQl8ak0hFaSUZldPdayiax25h+XgMoTPmEbyvvYO2tgXl9EcTnYlcWideuOt
Nvvi6A1VCypoDNKXKig2WbFR1L5Y17VTrTU8VgEeYRZszu6v3ezxGnUinu3HNvi4fasNkcOH786i
6F6sLkCxXVKTgpfwS7TR1pIIHsQWO52cCMArtHI/hPbH5GYg2KqD2gUwJxQJplvt9HVDDOLXRB+Z
h7+Qnq4mUML+ECoQSQWr+VLtAx8Du94Eg64q/RHExJtWOeEuYEEgwa0CSQek3HX6SZ3Qmms0xaC4
ADvJVXbJoL+z72KyAb2wLgz1krbJYVQc5Vy2BfTYrncPaQcBzjDeorqP2P657JNBe6addJ9TamnH
kYo2+Y6GZKKRr9JsbOBMrdTBaNGkIVsPnahee0UXr5qJNZLN8Iva3TVZe7dZhG+ExGCPpQnvMTDO
Zh2pWwVjlFUevk/T9EpFaB02WrHN7cY9dSluMCQCePnVjD0K8LZRnhAt+wbCYsCFrum2hSPFCqSG
uHTZB5eRR+RWjBW6z73vmFizj7minVNi1dQa1LuRcOW+TKeTheAsjq36JlWwXIx1OHlY2tZaXx2r
VlQb7CP7de04wTlxq2mtNvq3YMA/AMRUuwkmKBrqVNwt4B/3UjfflCgs9ylqjWdkEsGVsKZsktpp
zkWekyXRe/hbk/CDcuzOAAn2bYUgY1PFflYVOy8dvENmjOU6IW5ga2XKlYGbll917d4qZ0Rg0Gob
s7fjLQDhX0g1/ZzNRPcmVXKfb6vzgcO1PupsZPC4b+xaAa4XN81Jo0UnAbgWWhLs2FuD1d6wYduo
v8pYH+HVmdWpB2hwUOaEh1Hfl4ham8NqQhRuo5Y6SCIRZsliJCPCvlHf9PRnZyuXJIHniziKn0R3
0Mt/J9coj9TfVFbCuEJzTT2Oeak9TBgeJrc95V676mPwN07pG5kMz21WBsdgIMJINZ7fUeLLk7QF
cnv9fPcWKSkrp0OTwgnfRvwBNkZMDtUuq2on7fGXa6rueXDjxicV2EhSoZ9gB7zVqC3ZziHoJI4Q
AWQaLcO0LK/mTMk3iACZ30fhR50WR9LI5p61vItBrCBvVW35Qv9WCRYxA2l4qg+YcjSldSMxoq8i
0GVrEdVPrNnhmLk17m+qkR9kxTwYKaY/9V3tFy05gSq7oWmqnrsw1M7N3DgmhpUOJMwkW0k9EBuz
BaknNZ0diuK0zL1WvQni2PUBZW3DPPhQqDygxBCiKEQq43dn9cV7g6w5i/a+zbCxc1w4TXpADUQd
oKd6hMcvQQ2QZ7qzI2l86p5lYV6qIUlXuAG8JZEq+fOONUOo1yPk4uvgkWCv9HakKhw8EFZh+WxK
EEpCbcHhm9F5AHm5wjaLqIJNYRurcHjMhuT1lARb25vVZ8vuI3BFikCZAbzR1RNADGYG8FDs5IRV
ow5hftVqUJmaPz2kwRDY76b2gPNVtkPW2VlhCa76CE3nGzVvQSi3CgYsmqogBoleTBAICguF+xzL
8TFIuz6Takz9qR0RRUubK+zlB5nmemWhJ3/wRh0UqC6sg2O7R0V03lGJhXu0ZpxOGbU/a9c7FyHT
rFkrTGNJWe4nFJawUP3RA0TdlW37A+8DA06wHWyUIh5feryKzg7J43wmEAeJ/kwc9wT+YSTKHgTf
YP9jYNdOdiMAvhRhMm+0+FrnkCjSqCRR0QQmVbfC2pduma+sGJd6oOs5oDjPAnTDYrCFzHx0MopS
eo7mFtKxz8JqXbI8ubaOo2hXjI2566rS+yfxXuEytWojfk92tYbzzlrqzRAZ5XdodH5mpcFRHwL8
EUu1XrNT9/YdwLOdBQ4U3AklKUWweWsh3DtWTtJDNdfEjC/eYPW3pEejyKGHmEy8aczgNUsV+/TV
lH3ufHZtIv+DXUERw+brYgliR6+3wDG6KUDP0vO2IhCeLz3U1zSmPp8t80pXAx5FYRqnqYoomxJ9
fCSZvsmCeDyqE/JNCEXdtSj4Y80OUVB1zll2W25GdmcsxHMzi+eY2aCdVbNq7n3XjJcmmmduel4R
NPcqJNQtq2RXBI4q/cThZwQTdlAa9h9tlxB5WOF7nOjoHJr5zTIGeztkIfvvuRHuy+S18NAaLdrU
7T1x6vgo2R4cE+GEayOHAAAbOzxZtnnXAwP2hjdwR2H32IO4Ir8XbXqluk8YVJLYY3PWzgJnWrpf
MGD2XJGGKgws0bRmrysQmP9plJZ6UYe2ae5hl2FIJLVEAVJjSL2GNAt+DQ6y53MhQJn0jS6wdcVw
C44EZqAeHOugA401Bv3IjlPwXlIjZwSlD9yo+ak2x5sqpwFqh7DXA6o0/jh3kSkY/c7kxzITF6CZ
IxN4JS3Sk5MGusgz8xOIjH0/wkgBrnRpzfauNPg/ZbjOr3VMNCd/wczJmcBvgT/bOP2YwSmY3MuQ
aBqhYJtePUpzx6gu3yfgRm94bYA2zH/KPkze1AyXGK/5cHPBzb1kCZw5VVBNOjudhBvK8VztZWlG
ljAAVp6yFsvZaIBjr1YsrQLYU4AUGKvMPC6XwbXyNayC7JBGBVP20DprDLuBh1BSAASXT36OYlro
5DbPhe2bTHkvvQaltwIogP9av41r/h6SI+IlIsG6jyf5LpGCQ3x0O2JNt3acAYL7jDcCoL2ONX5d
9H8TxU+66i/7mubU9OmuGiqWSVCBsYOltRpDEmrgcVbVwZHf86wwviEhjyLn8NDjwNonvfKYSALM
9FZ1V5qz8UD0Q22NfeQNkmr92osm7yBD6xJRSvMTHfnSRs0Q/jNAjNsn19THs5ZEr4PKLlWWATKK
EsrwbNJUCnRt4pq/BxTo/VMBIkirdmtT8AbLVdifwhHJ+LftHe0JbNdFGlsZ2QiYzNPajKvPkq5e
54nt3WABOFd1fJ1A8N0MwAh2FtTbMoq/FQQGyFeGQCsLiqlLd0r0lJivSAFoKsoubl1J/GQkwF+s
dRa0hl8WebeHHZG/tmZV7wfYIv7S1WOnBm9cWfiFKvUL4TL/T9Paa70IPkZbGXd5lEwnhD9u3QTY
23Tt+Bog5XINaq2iMowUptM5ycaq7HJXQAM3AtgZSozEXMrHm5kabo9UsCMpMubBypmGdMMu+mqQ
52AWX6fptZWAxfC0esW0rDmkM2ammHF1EoTFwXSu4YwbrYxRPQCMkDOSdGlGPXxXFENsov8MLePL
6en82FXHIuB79RrodKs0T2gXoGetg5zWqjJYi+2oGgSG8jWqQQqI51AHyTaAzms3Btyifnj+H2Pn
tSQnsq7tKyICb07LV1dbqWVPCI1GwnvP1e+HD61F7/5n/tgnGemAKkiSNK9BqBx1QzzvVl0NwQgJ
bigzmTC4sYOS9yK4IQWdn0KSHP+a3Ca4A5dlzUcGq/wSicobbVVwyS4STWZWkGBh8feGugDt67Y6
CkKlcp4WSCFjWYBDPXDroMHrwd8lirasI5AbgMU6sqvyzVHyQ6IGOOT+bfYDKOblxjXLGSW24RNt
LVHno0AVJXOcsym7SM3IabkzyCIGf45vl5NILS1Up53tZOlBfmWC1jQbsAifLa5+56BRz6Iw4nh7
SO7DFQznz255fqMZOZccNWrZA5Ygkfsv0ZgpMltaGN9JMsuqc1gqOv4zy2/KwX0GeGdc5JLyM3Be
DqNqQJykr45eWf4tx6VjAMd8eYzrE5ZMwUvlPrsu1kIa3fLGUu/OSK3gyQToY8X+SmuAdssO9Til
41HV6x+CB5ZgAEbd1fDrWE9FciSrBhszospJ6ePd5iib3ivOK1SD7z3MxaPXhDxRGwnRU5s0H+XZ
24n7NLDuc5prg27dGiL09hi6s71V3KUO0782RLNte2hgh3Ug1E1wkMclT0NiJR6fyU6i0gqsUPfZ
V+52XtHnd/g6eqDPJLoEEBFoG8q5wuudvmVIZoAIwJyxGsYI9E1UjnZwpACJ7Br53Rqd0x40lB1d
5Hpj07BG3RziNvkyj/qd3Ln1LkEt3RVWOh3kXstdSdqC+X+rIb6yYADkmcgREpO8tTlIWgIjxTGk
6UIgmog+Dt0HefBr05Rbs7UGKalZ+dxVYNgPcivkR+p9zf1pg0Lfs4LOKNeq/moX2xDkLtf7a+ZO
PwO8Mk4ZowFa3UetyluYtuEpnyE6t/r0QV+6DvlsZ7HtnOdgBgmM695Ohc6JEm6DnpCV5MX/c+E3
v0Gi2F5BdtdDfa25Pj3UZHAo7Q39IF2AfN875MYvNoCs8UMKl3e9uSuc4s1b8wZU8f4OGmzjFRGs
ybk5GWGuzcfYDb8rXaYetztMJ3inOy6U7q1zUfvnDBPLk/yW3q+eUntWT2g09vO+ycL7dtAVYB5L
P7S81nKkxP41z+vKGeGAMDlIS+jj9MQQhqnL0hD0EWknE4711nyWCnY1U8HU9wMSbBdpwWNnDZcp
t5iWVMfcGTA+chdw5b9e1y7Sqx+CFfZyA7jCAkjZ2t4cP7j6AmA0Crte5G3o3pZuWVqSJLe8gtWf
pUey9Nk5+k41gFlJn51AoY+U+hJsb+ubJrpGpXyuvOHiNeZeWsJ6CLYCZ+Vz27BBIH0hE/bmjEL3
dXvDt7YseZIMllao9v2pAaR3Dp3oJGWmNHapsR3/vglKWp6axNZjJL1G35VL8l3e2mzLyrb/dD3Y
yrHBn5rXAK7cLgUeU6SA3HobhPPy4dA9iKaBzkR10k/4ULBPz7hAnvhg6xiDOk/53L44jA2YH97r
rFjMaoHHdvKSA0oZ6u5mLVjVeSxf8sHtTqY5M5RodPWgBgVrNz0CMyg8ZifhHUz5YhdpzkN9CKLy
ycG8eHvwclVJrq/TlpbMrZm8O6QY0vbSYz8ojVGCeumuJaYn0JfMGM6T3H05SQGecQKzQrPrfWj1
e3lLYLWTK9E3uYNrfM0tRJRk3jLhGnyEVPfNFi5FyA3rYiW9sg4ONSRe8A1jon+KeuDuyJgc5R5L
II89XoYnCOUyR57Sv/JJv/NiIzup83hLzBKBMq+7SCej0Wu3cHZL1HMPYRGsXwCj/RtSfnaVE8qT
lxg9fbuwYexo+HsevGfs5dwVs+wn9kcfz7NTLi1i6wxUTXWuHLf9Pr0dtUM/Qbzf7mKZOfSkyfKZ
ydzMOvgWdCEhlcAL+Aou2WAk7iE/KlXYW4NyYqCLMmrWcdUxk8EWeN3qPLnOdQKYw37uGXokGsWR
vc9wDFtHV+ssKtKCgj03XVs7YbjUj7WRGCc5v/wu347Ga6s/zUbenlTTeJGnuj1aieVd9zM2pmg3
FgVK/1DI/0zQto5DkW+/pNeBHdPTEkcapg9g/I9aZuew89t8eECQ3bwATavuhLUzRF11R1v4XYZZ
tj5feRJbH7M9GD7Qv1Lomebk1QcLgjSyGI6Bw0nBS+DSgx9QCDyW3DJ5MtKsA5W1Rwt4sF/gG/Lf
zlwqbD369iTXBr3099tN2EolJlX+/6dirDbCXnrYunr5MZJcx+JbWmJr5hxh+8GAFmEGGegqnX1R
8ViUKnLZdcglURw2edXWKPvaf2D164dSfuebUcZ6bJm7e2AB92wIYo/Bh17Gr2yOsHQtr8lcIAez
DybzO1orrCeHfXIpmjBUj1J9jfrLFzQCDNIF6TqOk5YqI7ot2PKmOWPLQUMpUgMmtgzC5O9swYqS
lPSbsez668t5hInzMBbouvXEG+DpJ5tdqnmPXm/BJtRfrvwQs77TXV29yrBMBnUSk2A99TIslCQb
QWheBxBAtspSZUtKbAu2x7jlbdd4d2yUf+oQ6qAPo8+UjrMDCJBfJC1vHnc8YRq/lK8/fi61Yhcp
g/pmGCmPcG15848Aov1Vmmukqw6g6eUZhF2H5Ia0lH+OytFrVwUop7m4ZXp4TwUJYIpsU7h3nBAh
eEjpVrDNAaVAgq2eJAf/56DV+XX99UtLXske2zuzjmfWxiy5np537J/8972T2FpLou/TctB61je1
3l/g/VGKxsZGa79qM1Kz0q9sowc59p/ytipSuo6zJboF8jy2pMTkuH8965vpjNSWiu8u9U957876
7krB0uFjNFd3IYy+5RXHw5m9impe56rywkvAUgrkTGhETN6XZbYt2PLmDE9Q6HfUqVqD6FpJuls5
+Vb1TYlEfTMAIcQW/Nqi5WWR92R7WbaX6l/ztsPkvZN6/5T3fz2VP+cLub+IQfuNBxeHNoa1y1hY
PlxbsM5kt/SbtYp/qv4ub51PLKddryDneVdnvcKQePeaMvxWOy/cS9cgc1CJbd9o6UO2pMS2AdlW
+V3eu6TU83sEA/qfWo0kQlLYEPl4Odl7Z3grTXiNSq6kZ5aymVZnVXbSveLj1r0DpoI2vqWVeaGR
S1p6fsZCAStKVma569KRH1jtvJfugdV/JFkblIH/0NXWTsNWWUOQ3qUoZ0iYiL8d/qm73ZqCI5P+
rc7WDLa8d81FklI6Bk3KkoUL02tQZ/PQOXo672X+mwAwYLkoGV+DdohO6xsvN2UL1m51S8vt+tek
FGyvriQDFlL+dN+SfncGyZuzBOyElvAabZ39OrBey+X5bEc2eJUwecuuFgsjxrJC8mbmuFWTYyWQ
gcGWlNi7etKJbnlv/riUvDtk8CrlOBsPoAKfa6gUuAZIDVbKDQ0kx/LhKnHEaz9K1+VnSZZd5M6U
SZ9nl1l1dk3mWBd52bcnur77bxYz3wwVtqoSk8cbFT0remuldZErdxA9MeIImRQdrexh9kq2Y1Bz
0aZHeUXXdUppAeOsx81XeZH/rGrVanDEOputk4bNwTzPrgkSwbDEIa1JUDfsVu62tG8FCvpnobUr
F91hZ7YwIKND3lY+LF0Lzqbu34SzbbEBEKlo18hdledSZ1CZ9Kp4LWN4JsIn15cHPLeI7rTreua7
2y839c0jWqeu612XOYtE19c8YnNy9szpKHdZLrsF8gO2pNzYd3nrrE5K3pM5t5pSvP0lPQz1vY21
3g4bQ6zigtz/3BXxeDYQAjzqMGZJQj1DgLS44jNJqaWzd2Y4yPQspZ4HzFNPEryb6uBjpGVnbTmH
mtTZQxnU7U5qzV02XpS5NA9qnwHSG4Zi10S86hJ4mWvubQ+Apwam6D5N3JMahVZ+RDIIw2Vm9kdW
JUENT8610YPmCU4We82IxkI8zxzci2L1PvXH1wXR/iGAlPIB/k19QDVuRJWDpORlCB5lCdsT9YgK
RGxX6YfYc1AWNLuHKUYLwQG2cNLZ2z97lj8/p1XzE77jpTe18vOYm7hqpf73vGRIXuMDf+cHKkjx
rHntvdn64bFaz86uH7DhoLWo4wzDLmjq+ks9g+llSl5+0tXU3qOoA7wqQrZLLRZbAJOl5Dm3KvSb
VBUpo5hNpqYEx40RY/U4LiUsJWEmMOAoECbauSns8nGekupRYhJkReGge5bnCAuzCG8VcXAoK+SH
/Gn4ZrJ5dm7VRcovUysDOxKUOA7LAvDO9Zm5xUWM6rUK4dPwMRJVUTA8tFkBJshrB+bDTeHegdRg
e81jsb1F9Wvqp+h5WAKILtGzrybfkdVUrpJVZph0o7uIKleB8JlhsVvjBM8NatjPKjuhz6miaftp
HANmEBTEtge0KrW5lzmWonjI7qZh6B61pPOe5iWoM2B7Nm0LdjU1toJQz9K9Vjq4og3szpgTZnPj
qKML4/+akmh+XFOgOVD+dWhz2/FVZHlPqMxE+ypsd+ieGkdHs8zDNDU5Gm+A6QtDM+9sB6gzsFbt
oNt60u6wgkcGAwfw0gvL+wqq3X2zBFuS9nlOCtZQB6SNbLhppX6Xz2Zq7DXT0O4kKKbgP5lFXyn7
yYPl7oUpi82IGrz2PoBR1x77b8mQfzXYSgcXDt2fd8uEzwwyEbRCUaES08+/2O78EuaJ/m1qEtAK
COK8BmMG7BodrKdZYy/ZmhLrVrl5f6f3cXtJ07h45BFoUP5b9UMzKjSuLDUfVKN/rVENenCj5Gmw
qwbqq1J/iHs2jhzEHo+SlAK2Qj8hv54f63HXY9yxm5bqsZZiyheD5VqOYwebLEeBdkufcXhzsJV/
d9LZvMmp6sbUHh0vvEAOw6kzQxbtxAenOmy/oA2S32E4J+t5a2Nun5quPeYqsjZ7H4vlPsg+YlQ4
s2hfNMyVbfMG0aL5APe8f2Tp+CopjHbbD5jWQYbKRsSalhqS5xjl+4MS91V10ePCNRCgNrQfViyW
qAKD7h79tP6+HlhWLlPUTqTAQcniigxmApqNW6GbSntGbFPbS1JuT5aqy6fKARO23B97HAG6VMtA
Lz7b4+/176RJ7p/tooZzttw/VKdB5GWThz89bWYcTJRTJCpBFcww3Le0tLaxRULyTaYUS0kHueMw
PAGcAYEXDDtwXVgqlBWdkl5/resgvPT2EKDxHlbfy/Ik5fEQ1qdUR7WpmhWHBWvFxS2c9cBrE0TB
fbcEQ4LuiWv45zcFfZ9iJ/M58O34CIUhvpVjhofhEkhM8kxm2QWkABTVYi1q8Bv8l4pyyFp7O7ob
MQf8vxySugP4ClU7vz9N2xWI3L6Mj6XKauD+3a+T2nKRqSj15j5tFx4F246m1cKARZHyIVqCHIGJ
B0lOvo9iYeQPkNfVmMX1pbhUUS7fbZUkhoPejQ9fxz4yB8cuqyphWXl4YkyKcud8toDioywlpe8O
laRcuEV19OIgBL4eKld7c0Smm8euBKDxvmD5VVMZQ3Z8mQv7a4o9Kcil2U1v7VSlN3eMAJxoKG92
GfuMKrsVx6QItY9qGQ73rl7/lYea+nGwC/WjHtaPHR3sI3vTMF0QHeTr1xvofzl1q99soCWf3YxT
sZlTPqSoGXyOKuULfOTgSQrNMnjwi9h+ljKQwscUQt2HfKk51p+TQTNfNT8qPmnJVarwzck+qk0D
/fIxrNPpvg+09GFcAsT99GFnJjVRu5l39Nmg8Zak1IFoykaO7/5SkwH3Upe1S5hL6efMq9HR1ox2
L0mjb4aLgWvqoTQtFPF3ttX1HzC9QrrIGvVjBKHyc9Nji6DC1zsv/MrPQMHKg5355mXEMvO5tMdX
IDTdN6v8MbuN+8VS3PYuKyOkk2y9+9bMAClUx8qfEdFBSzfsfweO3X4DsqUf5hgXcbvxXzXAZ2jY
tgN4T2Jx2B5nrGHhC/8nC1rkn8J3ebrlgIrN5vty8Oojfm0lCnNO8Zopln3XpN2E5nZfvOowpj9g
/b6TQgUY2ysIjC8wedUHybL9hv0FdyjPkhxRk7hq3pTsJVnHrvk8s0snKTljN6gPKlpvOozoWzDN
4BIKKzRuNVox0KJrHxU2O39g0T3uDmDxkPVEWvZY+YNzJyV963tHUxss2h1uJ7NPz4NgTPS5V6t+
D8cnupOkE6k2MIWov0nSxogIH0jdv5fkrEw/XL75j5Ka+uyZ/jp/NmLwPf4YXMJoUF7SrFUfIh8a
cehjVzXk1TNAnyOyE/1L6bWfkrhVb4AVhhddb3lVYlTlq8S9lwqSjy7iqVTq7FGyJDBROYpsCAx1
p2O4WuAem9nBi1SPoaM95+ZL0xQnt3MrDAvrIzLm5c2enOIWdZDlFrHg8qaoBE1XucjMqtMh9nDR
0u2oeQo1ByvwyXpFISz9plqVd0Q3s7xIEo4OkHq9+FyaI5KURg+WYKmm9ZO/Q9MPVE0+4q6stgDF
q/QbKOrsDB3fOensfXyzLeOWu4r10Qwz56FMLAAWS7V2Un9NoCWvfNq0B4Z1Gm5ExNwlmLXU37OC
14Df/U/eVkViltL+qnpdO//T8XoLAKaz46d6nJvHUamASxcu0neguky+RL9y1f9kjoP9uXFG9IFy
vbjPQsNG2bhKQcQN85e+cl+k6mik93VkeF/rJlcPbh1bD2npYcBS16iloAv7CTrSTwXxq2Nc7F1g
Q/dqyUvljvGPTgMgZhlu8+SZXXCn2E5yjtJQ/YiqSr2T0zvzV7X0mp8d+0bAiMwYHcbJuLBmW6K6
W1ovno3mOK+7g7Cllu+SrC5QxkWj6r6kT723y/DQ+3p8VyNO/qdgrSPF5ZYLjwTwMzL+B3UO1Pgg
5SG4x3s5W+y4ZNoVdMLKMa9rUop1T0vGE692tNYMNP3FMhPrrNoD3O3tFJZj3mzg5XdOaCnHVCt0
bKkG52KB973iddPca4bpnOwkm54nfFwOfas2n3gbVaA/rvOdsfML2jzK78Z7dYeEIelYWKeXj3Zb
mD/hJCIWadLP0/p4abPEgaQSzMe6qurHWG/ri2lUw13kthbuvn6JLUHnoI8FWJWOD2amXiKL5ff+
tzgYPyWRqfxSQFquF8pyDam4wvp7SocfoaI4XzW7yVA71uaPoY02OEOU4AkKtXvOFlFxVfHTW5/G
1pnlgPTJhQoExrmxWD+jI7P9OfxGB/wd8qHytx7ggww6iRE2g/AkcM1fGcrIete/BlhzNO2HvgOz
jE5x8+q1zAm7vtKewG10wHNwWIJ35RxYXPP9i64beFCNziJpoKa4xWlddpOY49RsASKB8NAlyLrg
X/NBcwbvNU+9r9oUKw9m73ncA+R76zCt7yTZGSjP5U7cXfW4R5hKY1x27UqgbkXjep8CCOm7agjV
h74q/U9RPX/TrUB/lNS8IMAd3XqSqp7m3CLN8p8lFfbBuU3L9INZ6P4nf2YvsbCaj6XhOJ/88+hn
zreYT+W5HdX27LRD8L3Qz/VQ299LEFlY5lT1ZQiG4is2d/veitwPzCPvMXkoHmtfQTw/gLzR9aG2
W/OWgqhgxxln3YXJMp4RO5p4iRBeMyLjl9gdWoiphU7QfdoqNEZtHCq7s04DloKP3RLQMKZDgzfy
QZJSwIZt8djMuG1hWX0D7MSVg64C3YDh6I61u+LRWAIbKd6bqxgPuVPNH1gF+NqV0fR9ihagRwuf
Ax0oJPdS/Ws8D9P3sY6s/bjkR0v+/67vIrm01fddn/MAT9s3gYvg23/Ov+X/2/n/d325rl4NMLc9
82jmVrwfmLC/lMNUv+iOqZ/tJQ+5jPpFCnImv2ueVEEosnkpl7x3x/LlRM5K8c6xzjdRAmthW3pV
o55oGdmfPBX7aC83T1s1KRxjz9vVNXyDoHxSstaCMAnna9TqITg6vOuHHh2bQzZqxZMEo8nzKvrP
+k5rqqMeJup9UEHEo5OSBArt6n27BJK0DQXS/ZrOqkPPdA2tx/+USv6WlCMkD227Wx4BaNuy1jNt
6ZRObx7dp5Lb9aPH/gNFMu9bAp+JRlXmV8+HS6qPzofJ7r0fBgJ0rBZ6w5PluhiOJuitFKkasfsK
mxji8bUplZOhe/MXFBmGc8dZRfD0M7Ssq1wjzIDz9VVrPeCE7T36ncZG13JuzCuedO7aJ3AjFq4D
hnHSm3a80+sQze7FcEccdVZzHSssIOcy+ZICCXq0uo8uICuY6L1zNVOzRFyn9V8yJ1FeEIjuDvrF
w0YsmWc0XQy0YxAhd8wdQxB4MfFYn5Uq689M/pDFN35XZvsdiZHhSxTjBJ90bf8UNb12UeM2u/pj
aj6GgY4nhlLOn9Mw/Q3oMPvNwSF28HeKaaKOhfXvC34yZ2PsgseqaJqXYgkMleFhWCCXuFQw9IWK
1ADZsNryUUvhxSOZrB4Hr+gepb5Uw+DpiGnkhAEa4jTJ4skOZB4v2T55CRDrwFetSZ8RHcIgwsIY
zejU8YQPWv1oBV1yrqDWPCQZpApjNOd7xwVZDDvevjnZEF0LpIxvnhlZV5Y9ijtvmoe7rBrHq6JG
5S0zCox9/D66TxofiafBce+TcsLrtWaRJOoS/xS3rYoDg1qfXK8YIboiuowAVP/M/kR5TGOne/FR
e0I3GOwgPQ5ooKrvP84dVj+YO4+vkYU8cmfu+i5kUSoo1E8Ne9D7cFSNz6ProuWN7ukXvGf6XRVN
44OPDxUS1Hl6qKYwQgkL/Ti+TRA+/HT+K2nco48f2Vd2rxt0baKFaz9HH8GS/o5sdf5LSYy/WPiF
Xm4FLJQHrn7KWj7O/mCe++UMbox/BziwEouHkQmVPSHSCcTkrwJcot6ZPzywBkwBs+GGNur4XGOk
vqjxz4iu1Q+eNXVIIfMGMDMqL1mjISSDeN/4GKPWwqB8vOSmEr36iuc8OhpsWjGCD80eyp3lD5c+
Haavps3cSdOCV7fgTdGmvEA2QB2/RgAAj0E59Bc5So+Ta20M2l3uaMOBtcTiDkZQzFR1QQZbHoYc
frtbs8wJQUSpIrE3mfZSIpnvS7bqYyb6hFxgO4/kVZULD40NvH2GY+CjVbZYObZK97nDwPJu9NUM
+QpuSYbeNuuWA0yPJYminXec2gKfyyWpmxOkJdMqrpL001rbwU6Md5g8QJKzHSYFS6DnIX5PpTmV
t9FLKhwsiEmw1ZGY5OE0Tu1GB6I05KCx/g/HzQhGlRDU/9e5Jfnm0g4+AldGQrs3edshcv0xKue7
LP3aTGH4Sp/r74rYsa66D7eiz42Pquf4Z2MIlf2c85gdr4if7aq4SEoOMg3vY9tl3oNlKReki+ZH
r2ugFLZ5+6UfnWpnDE7wow2UVwhF3t+mpp1yl+4AHfB9oOV6RAVEebss/s1ixhPqIPFfVVTHfHaa
9utid79PrK58YJ37piLi/gBRoHrItSo8IWc67xJTrR62AillgPWnnoklT9E6e7X7DEQG5+blDHKI
VNySvT06O2eo2bP870XenVoZE/hCuv85BaOKYOZyke0EkkwH9cLmV3x3cAfFue/GAAMirENxfFH6
EAqJ7jybKDk+p/bS+2oFCAMzdNc8mL5YKqXuxWGp4MFRMS6JVaT+1+SSh1P38BAtgeQBwdSO+KKx
C7KUbgVST/KqWs1O5oArgCRb28iPEbIwhy6eWN6v6r8iiAteodbftGCC/taX02enZNJeT43/MZ/z
/gBUrH/Ruxg1TGfMnlwDUZUYEbeHyeqHSwGqFgXHCMw+tlVXK/XQBFl68cFRo8c8VatTxlz3WUVr
lxUDVq9Tq1ZYWC+yT/y6cM+at/slsVFAsWbT/I6n6Fe/Se2fpeXfqSxkBijhwGtK6oSh9KeibG3k
+1hkYEOj+z1O3r2f58VPo4l/KCar1PSWAOhBDVlWjxuWidSChaRnNmfDJ78eGjTNmUBI6eiE5S3M
oAJKaY6F573fz81OSuM0zPC8RFNOSqfWTh9rxfyeLGdixyN/Suvqo5TFpsuaE0JLjMmjp7JVlccY
JyHigTVHTxKTQM2Cb7OuVtctS2K4oYaHGB+f9aitVHUy5xyzEbWTPKcJkZt0G3iniIPut3rbddQh
e2jMwr7zZ526c4wrFUykj2PilWwR+WyeaKl289xOu6nwqOCsR9o5nZGKkQIJRhfVoL2y1KkVZapO
2zGar/ws5xJlu/+e5k0Vy4nhkMnJt7P12HTse2cqD+t5pdhPYy7xpuZsK8oeOyzzYNgeRLDl9MpQ
QxGEwfrmQClYLyk/MMxU/+SZ5uc1z5BfsF188hKaoO906rUJ28M//qet9p/zan9nAboN629Y7oLE
3vzY5cetv0lK1ot2ZfYUI+wKVfxsta56K5ZqUsE3a5Z5JColEkxy+yVquh3SDcNfHjtCD0o3nBht
YKc2Ng9NElX7GgOLIIJqFjT5D6toJjT0wDT26tUO/fnseN0vYLnTIUVYUY1+9nqCdaRp40fhoQ/m
Dd01TNu/68z3ToyZbi4SplGlRwfNnhYpW++nrWCRHXc7paYjR2jWRA7f9VhjbHC3cuvkM/PMCyS8
T2bTe7ue1w5dj+m19ivAxd0nLRg5GTQ/FLGTx15t7p0Y/mUF6okFnWPK6lZh6j/CYrhX2PWcCiwR
JyQYymXDr1DYdEjg+17gETNN9ZJbpGgvdZsoz2rMlLfEz+i58m8mYxHs5ZasYeyhSaXJw5qnYeKy
m4shu25HBazkHbIaySV8U5VnKYCD9qOdYVxVbQ+Vc/7YVB+b1ByeBwZCrVOjhZ4zJR9mICOIl8X8
kOCTUmKygkMOtgdV56Ds0I67Eaqp6YE3tNLHXhtxAFuCKfVf6gEef1bcnGCwQP0TFKwW7+GYjSe9
QGtM8nIUGM4zLmssmP4nr5sZSCBpqp8rXPQK1/KfsiVAjsIrneq5tZFrSlt0cUbGMM/zEkSpUV7c
yZl2kqQHMZ5j1CggDDVr1pbf2OaXyGqNO8lylUpHl2ycsQttiqPkSWDovs42EZqNUuVNAYp5xtSs
F5ZsSy/Y352K/CoXljw/HHa21xqHdqrZsV5+pBRGiZrfLBsBwiXLYln90XGUwxCE8UtRHgsIwc+t
pkUv7Jn/HqPKvw6a8YAQeXo/Ylb1LIE7o/WPrJV12vLSqc8xcUOZP1GVWIHS6Bt4Xnd3iZVYzyz2
W+uxXWQf58LH/Shsm32eu0za/BSPodkq3fOaxiGpOtVFau7B+VIelpZ+WwbPceM+zR6jg36u2Cuq
OvPZ8xLlyYpuwZIwovhPMFr1t45Vy7vJTJdpIXwf3P8AZmz1xgSVo3Sm65UTOWph410RPWN41z2W
xXRYW9RcRgFY43aHKnLzVNRZ8GKySPaix8XH0g/Gm1STgCGZvsMWqLxIUupqqKwfrArkuBwleTAq
UigJyQNzuHHvqYH3nOaG94wu93xnGN33wK9RCVnydSfrcZKKd37swvyXaihgXtm5Dx+kBiO/ZzXS
jFs00/6KKWovSuDZz5BFnWccxKqjFrp4GYyz8ywFWou4p1qyOSNJKUAwxXysUgaMOG8oKMeGLVvJ
hrHvI/rfpLfut7oha6eYmTXOOdWr+OROICaQswxfStgQB+xZkqPhoIy2d9rKPxmegXI4+i0vSD1H
L2bbwA01EtYPRtZDXSPFVGjxMpGAscuMWxZunvo8MtooA+zwFMxC/EWpz0d4+E9sSaKv9yVv8fLD
W8MDf7dYq/iYQ99JDLvmjP3ru3ZhCXULhFFiEgwClFwCJrUAJyUT6dru7OnseI8xgi/F9BquwKsF
560y7K6/qvrMMkvLLHYhPmwBY2SoDpLOhPXQm9kXcyEedQuTpl5+At5EMI9s4R9ZFcJuqEGyKIDu
7p0EetWOMwZH9aK/8d+onno/o0RHA6PJkX2U4r6fYYhKNEZ2Bsn/JGabA+F8Nu1Q2VvvmDthQZKg
MxK7NluIchfXYsRebsuqzBntE+wOYJhBXzCPymQoUOy6X1Nn/u2jFpEW1XnE/utgaR8DfB3viq7/
6nBbbxF2YKdWM7+Hk+kdxwVVm3CawrvR42RH+b/b3ZaYPAH2sMKjGXCvFFzSbmqnH+okMC8tRm13
tlGUV5tJQlLF9U5Ru/Ng2p9S/rVljTD0IXWoPGGagFYzJncRpJ8V6xDXkJgXUlq+IK6d5WFJLEO0
4VghC8J3t9fuGpQtgspmo8soUeJL0vH+zY2Bosx9s70GCUVH2ytK5rPez4JbFVo/zSxUjoZ1Xwz1
eNeE9rAGhhmNd76+3Lls+p5penUH5be68/IK0XGJ5q7Xa0eJivWqxCRIHL8C7eShhrFg54vFjqU0
Kgg6DDr+sWGVnpNfowwhgIUjuvxNCeQPb8kuM1CW0fDN9BcO07xgFOV2FMI5lWg7s+CVZ8502J6M
tNMtKTFPG7C3gsBL512gE0hgLLC/LbA6Mzx3pnVLFuy9tAMJoiU5sMVxmqPmXrJK38LcIXAZjYit
QS+OBrbS83z7oviQak2N+6iRwwFbWGNr1On04Zog8gVJnnu66ENUJjYGEkgyjlAh1iLld82Qcrhh
DNnu5sbpcUVR4vHmuMXBwKarLcZpF2RY64b4Ux9Ut2IWo6v+mbWfv710fNXKRViX8Qi+sQWGc1Dp
J7bOj3rWwxtNHrKiCndolLFROpfhvQ0W5iHwuz377c1umLLHTOMTkXuVdfBQWb2pVbunyyjZQmdl
say6K3IDy9R2Vl9g3+uXecBByHbxpHW+tHWbn0w2YUCxdz1eLE1wilqMKHECV/qM/RFgggc+uHQa
8ZOpa/Z+0ibl6CsttjC9fkL7H3m6+ZNhpte8LFm/w5Ioasxv1VDhWTilJ+SXoqMF0a9ou/swqNUd
H0eYyWFRHBoIGWF3j/AreJKYLV1FZes1iFlUgUu1R5QtOg3V4hHdGqBwWaJgc3o/l/qAv7HbHEok
KhqXtcZ+/N043Bi397BK4fi59+6DKYn3EQZbfh6r6JpiURppLFf3KsK3Row6PqaZVf879mFkqyCp
9uNsuWcfrRulbC+tHnIT0KGLTJs7bYZwxZvBBBczfPbcZekSI0jGY83fDp/upW/RNLRjHPuaJ2dD
mSACK+D9u0E5M6KY9+w/fmfwHB7dCf5+qdgJ2kTAdNyZsacJN8dFHg34Jn88yL3pkrgvIxJIF3Y8
1XvAtLhnuDgwqDkPuoSlC2e+CxAMdgNXxWurM9GcgvUUKr9bH2+ZenxYWpAe2+1DGs6/LAr3ecOH
smKSrTj+Y6F3P6sMdSSdV3SvDT1mTdPAfmPo4JijxuaBBdH7ImlwwLXhicHgPqQsJxgmpPA5UdO9
3S6SImgt70a9/eLzvTig8rrDlxl/0IwtHJdr2ZUXoQkx93tQOROKXtZDVymnLGj+h6vzWm4V6Lb1
E1FFaBq4FSjZsuWcbiinRc6hG55+f/K/9/mrzs2qZVmWbATN7DHH/EZ8v0BcXzv/qy1J1UvM5HOZ
jd3osxFU1hxdCsBZOuk1XrmdG6Q/BhzWTaPJJrb0+hZ0CBYIkJbx6xGRCNfIyY6OhZIX5OY9xAU/
dJYyitP5abH8HUG42EdSrFiGMOm2skMyiu+is6bd2ukpWtKy3Rn+S2rU9cbNq3jblzX6zFzvXGk0
pzXlBdWIMphZ1jnR+QiacjlO5ic7/zQMFm/eTv3jUBDV2pPXhZ6/lUH7bo0zeBYASb5D6PE4v+DI
dYAd5WlIime1oRq0whX+6iYgMHUzLrra5F56cIVhbmaQXTIXL4DEOoFJEsxXSX3UmVGdk77iQww1
relgOYnL95bXJJg/46TrgTo1P/n6ttoF8LUy/cacW0WD/UyE4vOMX5KuC7RUdR2ATL30NkY9+RFa
m14mD8kME7CM7X/INyBM5Huu3NtG07Qvg5OweVplqRvHpPpnTc+3M6nDYzuc4nUiQLZe9sTzStJl
6/SwfJGcjV79VNTThzURKG+Oy53Iqfyn9YLrbRACiUan0SdYoWsgkxOeYcCGCedE2DcTQLD8c+Yg
bfqWUGDDMY6tpshKhdWF455jb0alh+BPpMC10+76yo3vyTYct7R28lB33rPUVeTUEwuBAYa2LN/I
uC8jK6DhPfRjthmG6hW/KEOOI3toXWTkJeHelD1BwpecWJzRejsY5Qsw/3vQaf5meJ0lBLouK5i7
V0c/s38ao/ipMvt76BzCAnvI/CZ7KBTufa2mZedXNAsyCy+7X+IjSpfkzUIF1RWwP7U0j2be3XYX
oapeLo3YX2fwiF5Q/MIpVtlhFhu4d/1WG/Iy7tye5zTfZI1ELbkYdbtEHxuLm0KFR0gC74P1wqop
kzC3jn2VnT2MGJu2bG6rovlXOd6x6+TnkLHx0uIu9csqEmZ5wKiCHhSP5LWomLl6X12NpJkloKqj
Dgf6dnJyiDxqLiJpkEZvG+OyMdxaR7FjfPuQjdJ4xoieOVtBqJQ9enK/6P6JmDfa0JXYowLs3RUl
M62fa23uBKneOz+V+IfxrGQup5nRvAVmk1/NYZL6F4bYw+yk0MbLl2Udywj+zFPar9+Nlq92s9zP
MrQr2e1kom9W0JyFhDw3kD9pSXnTgLH2mwHOYGPTURPDsYhjbNpyrzIj8jOy7t+XrP0IkvJJttNJ
SzyNpnpJx/Iw4MEpNOdEPg47kGygaeZTCjgQQxtgtL50o6JlB270kdNzfUKVd8tDNzQKEXeBGQcf
GmgA2RWJ+7GM+oNs6mrjlcbz4AOyGTP7faiKbwVOz+n0O/Nlv9h28cU6+3XOjpOonhbGyMPSbB7a
CXh5BodpLnBUczweBSFi+4Y2AJ4/B+1oWPc0IIGpDcdkmu7JNCJD0EcfV6P3O4gBNAV3WDK2iXqv
BchfAMobQygiL80abFN5ssf6vgDNs7FW5W5FEOy1DI7v1QCgD9rQsdHuCG+/wCy/YI9IydEkjf2a
UIzmlrlhLHwe2HSbK7KNUXZQhUf326zGU2Gqt4lfiq3fa4YJA9Jn+RL0xjUr3yPmsnYzTR6HPrm1
SKZvXHs/5uqgm3g3HAZV7wYOC4sEO396h3pDby+j/leggL32NkOlOozkqZkDwWI6OBUNrM/JKein
1DuVcfUqP/4tSyKUC/xpte5f5TSe7GC8m/wyJM/hvh2TD7di38gIGdENqnz3mKmHT9rMIa0ZUh4E
0Z8r5wYdAbDxNWVDbykqGr31HROD8bQX7DOOAbvlprolerSnDshMtCoul+lVjojKa+nrDRyec5nr
YdN5EAFNgeHIqZKnRpa/7aj7TTWWKuqCicRIhg771DzOZvDgORSRSwo5u07ma2egym6n+GMaue7W
yd5JYN7eMN84qHeQU4oIxJ00SrqhXQxKFO8UyN1XGIQYnRIkNAftsJ8dDrLHYSTyZGVBt6posr2A
gX/f38y5qqLqcahgRM2FYe5sB2bD0GcPBMCPMWx7bnBUkvfBj6mn6WQBImM35h78eHwyxAJ2M5g+
xAhpfDEyfC/TRz8Eu2QGKTpkZBQHRRCVSAQ9DY4SY3xUmwYXD0VYJ/KwS1AEJtOsUKyLQ7XO/pGQ
yVcvA97DHXya2x9rpDZeFJdnA18nz07CaEiYUzAUc06XLnuwWH4ippNwNZHfs2bdKcmaf4SMphth
TbSVnOd48Akqqb8syHX+2jMlYZEIFmc++Zz1zZR015JiMRnr2zmgaUi+CKirGwaIXqi1X3yaFqGb
XLIibP29uOwACn/Wt37ArUYuUeFPl4RB7uaSAKl8gKPavRZ2x9WhQtmv5tmdK00xXhYb4VODyRLf
RpL9m9Gzx2u3uRCyXA3vTatnt1Fby3Y1hRWhGZkH20FOd4bS7TEzijsnoSAnk7a23XrvoEx13aoo
aNN5z5C2M8gqQhB6lmnyBd8KdmqBZy+1Oq4AThrjH6LfZ9YUx1g6mmTgkW7lbdWCMQNxLzYlbtvD
6iZ9NEDEDFQe5qt7008B3tTp1zWuiFo+ZQSz1ojQAB/x3hXtllHGu3wWYmfW3TuQhaupXiE+NxdE
80cnCK7WgcWwfpM+t8KjEsID5SMSbDozoe5sMjCTWNBrf49pySUa0lNhLhnukQtTIe5nPoGAnNVC
Zru0d8JZnmxTnrqcKzDlCBeCUAm6kr+uF89ROUIcrrapJfeZ1B+rvsI581ziSN2QC9JtK4vjRJT4
LZMY2EZW9uuSWaVxuUjw7qsBme/ibQuhh7zZw7Vh7SSBR5vANR5FI3YzgNvLItVs4KAyCrVgoN5f
6HKkfxQsbIZzDTrwfU6dL1sayy62Z2DJjJBCNGR7Wpbg7agI3YCzvzGYHaAwITYxZX6FGn/MUhhJ
hfPPkWO9kRq534WaxLqJhOiCF7TN+8w3bahyXlSQcroxAs4Sz7U/EVx+yVBur+eCrrVN434hqqiw
rQeAfVWEVYYBSseKzKJxLz+wzdCII9umse8Xe+HCpbW0PnjW7FMH5G0Iam6AnjK+5VYHjnq8NjLO
tqYXm6Fsn/OyZhxJXgHGjNaG+lmNAam+iBQbWaZ7ReI41M71VmJhb8XPYgXfbbXmEUa2ltN0uvdq
9e4N6huS6GFdllDa1kejMxdasgLRy/BFrHsXPomqQ/ogZise58K7nwafsYy8upn9iQZKZ9LIDt5z
dyTRvnKe4vFhEiaobhiiJIiRuGN6caTT+qZ0xUlYkks3Gclzoo/Rm965ZdcxN7WK0sy8I3Dk2Z5J
xQymepeky0MauzNeQO+ehgoBLnkMs3l984MHXxqYROwLi68adTiOOQU2BSb4uiTK7SZaoNgSc76Z
+4l+Q7o32vqmLp/B5gU0O+MD52TYt6mz1bnFTmy2eKqd1VvDlk7oXw0JwE5EP7wLZIMHE56T2tuq
znwzypJWy2TvYw1zT8eE4ZVg0DpvCpN5/E47rPeuc6S+GOqSAkN5G5eqkt2XOpvFkUrahTpcklKV
BaHVzJK3IQ+hDIwwxptbd44V+n7+s3jpW0qfclmmKjRm2IB5YC9Hb3ltRFZuY3tfChrSNXOozKAm
W0kOTCOmt6JOLgo1O/8451MLZB9yQ6BX0lsoreTVGfucIdJFFs9ac/d2SfXetYqSY5YjbcKB9nBK
SHTgBTCUf9qYjIwibW/HJN05BInsgkVft4X9VRoM7KY55PcLb6gbv3EkPdMQb3YGHpVNxxW/DQyP
vWHApaTUcFsvuwAK8LIgt+Pn6qK4SKCzNYwFdkwilHS18oHZvzJGC8mynyYuT6ZnADXPW5KFYpfW
UzYcUgAbG0xL3qZv7B/lgJ0qny3p1SRuWR+eZRy8VaOfBLh5nPanaUCdwuv+gTfzSUWtdp2d3q4g
hyH7FkVIGiwUgvXcp0S43mnuplyKDBzWn1hisH7P/8i3vI0DIpYz1iiLoPNq9l4CS18vPTASOHNk
yTv9ee7FZ82HBRLlPisCe29cIpfTdjmVrgn1PaunXZaxTzOp/dtWvXCNYgPBVH9ZDuW2T5Y9P0cX
fEoA36ZHYoWeC8s2IhKw9i8MksYb1cW4h34C/dr5ziva9pNXTVSbGFPdFccZ0dWMTlyXRcA2lSUq
dih4uTYx2aL1dj32mndT2h+dhZeqwjOBYPvQcPA2tXLujbJAMhTO20zf0krUHJH+c+GpBMkpdcVT
ssqDVVKgi4RQPlYnKgBIe+xhfRt2azc5GI0hCSNY3QVpct/+svDGdH4Uk5U6ne9LwU5N9szT5IpY
FGG+pT1BDYvdkAelngCQljs8XHe5N59oKzDoZ5S3okzGiE3gSV3IrYvzaH0mtf/pTcPLYHJiFu4L
2RePtqwjkZBTSAQwFHCCZJeroedqYawLh/hhcMy3aXS/DG9GV8bpNjhk1+UmYkzO/d9bM4eJifnY
TbdFBwecBQAb3AXebL3Hl82rbySnFVIhSO1TYcsV4W74bju96zzjpSSSeOOljgpVQ+FturgZYs4W
qpipbgJGxYW5cUV51cTjVy0YoUinFSgl9qd+evRKce1UcghtY6KmqrHfmwCqdW4Ykbjk806BtWUU
nCj6vPlOq/QAuOKqz9KdWbg/qd+jU/V0AUlSJUox29tLe1tIAkX7rjy2M5Gpk9lucYV/FtaAXdQm
odvNtnlB4zkf8b/FNeBgd8uvcD2lZy+rMQmrU21Y8J2klW4YeoyV8xCPjFDE8b+1Np5sooS0bNIn
o/iAmVi7qx0aiYkbS9m3C+yxyBmtb28aj3aQPTaKzjoTgD9jfDnYafmxWPNrUTNXTdoC9KuGvzlT
t0uhbpoce16cfFJCfBKsmm68Zt657fIxtZe5PJMbuVEFOALXBva4jduO2vyiVOo9Xbw0chakWTOz
CYC3URPSj8AlkaIY6lNVEqfUuA+VrwQddON9TdTJ7EBIB/WNzRIuPH8/No0fVgrIXT1uM5W9ZWUv
wn+d2367TvkVty1eS7u5r6A1jl7F4iJ70pbcETze9VqrbUx+PC4nZrWt9po5o0fbmDGnM/nLlMVh
UWAJU7JB89xE1JvqmbMRz/kqnMikpwqDK2EWpFahGY6rzklKzIrdmnjXTFB+StF9lOt6nuF80VaT
N1whr7KA1mZMUVA3eDD9ZG/3eeipCcOxQVpUvt4yvHQFtXbdd66zdcEbcP+xyKMsQ9/m6ppXcz6Q
6QBFHxu49icg6/xRrRM8aA/xxkNP2ThUdJzF9Y1TvkyiiAhQvevT8S2daYFfTsF1IWIKY4m5SyQn
CvMTt2sZ71HE32JvvEW5PceA8tklMIdWdtaWFKLrUlSPY2q/V1oKNnopZS3zVH4A5UmM3Bjr7PHP
KpCYiDKIx+2B3dgjodpv7Zh/s/t9Ygp0PILNJ1N5jSPmXt7c9tS38TvlAX6MlBIlRqg/GTRyeouw
lWlxi61f2QdcRsh6+eJQMnQJ+ZDGqfFa45a95quu0HbXyduRl11HjSsVe3od7KoVFM0qyuJQ9zd1
Y9Ag4AW2fmF8s+/dLMxCiCz2D3o1mJusQFYSkpVoP7maM8WmEXICvX0jbHOX2OLF3S9DZV0ZJR2s
jkkEOhEeGzU/NRnPsPbLEnRHxuOyTb+QwaQtp3owlgFovFcM+78v//MYGPqc63Io48hjhAMQf2tz
rxoJG/eqhiyDS/qTfvNFBoybAAvp6SXsguXYeIykM+T0IdGRLYH/1HMm48Dfs1stCtVJxCh9QOzZ
2rysZT/sZyr0XnEPm3sEyGx8JF/4cxrLy2QXd5/VUEdhzcHei/95ZHaGS2l94iPjXjNgd8tNkZBz
XL4bE0DVxqG0l8r6jWufi4YKu4rjLycXU4hE5EdgA0TgAHE2a/4mybLkd1eZupRsqXGdenj4Yu87
DezvecC+vbAIx1N8hMQMIB3Fagzs16AA+u3u2sW46S5vl106MI7EPqUg3wf+C/w8sIc1yRJrHc5L
flpN+VC15zYX8yYv1WOd0H0uff/YtwJJ0zsXNtPknv/TaxeIf9LdLW55n19aB4FRIRvq/lqYiQqH
3uGKCEiBZ6rsinyMOuqSTtPDHyOKa8Vl7RzrWRCo47J7OzhJKoBN4OwwJUQCy2thohaOB6Ex6be5
2577fH7T1SVoUefzPnaqfypbh5sR0kaCvG267JSdJOAGuzj0BxxnG6TmW7Z4N0Hyzx4cerI9eWg+
G84282uWx/yxUi+xk0EX8tmjpYmTbBix3ugRloNudOgHOXtnz1Ubeqr7PDOt1yJgtYYdy+4WiUVX
5ENZ2bWYUF/kLG7ZYz9Js3odKr/cGr3IMFokbzBGGGH37T3TTGaI0YNl8GI69IgdQjlEpJrCi+y5
nW2G1W0+Y/vSbV0NgiHdotgTZMpP2dcOvbCd6cvPlUn+SiFVxjPNFRAqjLjTcVejZg9nkLvk16Uf
FlJaTDTNT1YJENB0QL7MTYutCsHKbX+KvIP9UqtDuaAzW6UbHG1xHKtx2iwJjalhRXzyvOJzQuTj
btMYmxrTw1A26THJ50sBbb+7jLhsUCsTcCe6vzOrisaK7X41l9ZT/NGhsIRWYVC7jqcBzRKbbH+V
MBo4UYzcx5Kzsm4QOyeTuZP5dma+LsSj0m6D2oWSvtD2kJfEmqlD8cvWSdEv44SBjFDs+xRKBeXd
RvfFdN+RmR4NxBtdgPzX6PI3iduF5YRuoyFqWApZk1qqPeZzB/GDO0LaiTjspsy8GZW5q6gpN4vH
5HS2klguzHPQCmcvzKnbQYg8rl3ubWRRb1ObwJY14eaQJGK4VujthY/BPS/0i6wxmZrjM10zPv96
xfqDIhtnQ35VNsjq7Fvh1OaS6JV5B4sBikRXZ6fRo3/a9Yj2raMNhmLhQZZBtV1Hh5uxGt5A9Gxr
91J/NozGrfPRLVhJy6x5qeXqHDy7wc0smuVKDJeeUI+dhvgNPHxe0VPXluSJM7uxFSmnhaEEA9gD
QiAXGtss6b5UZV+FnlXHIciVGi8nU69tHhLZVgOAulyS51LzFsXCJeyUvRsKIS55Ct3JFfnrKDm2
sTXKQ54VGJi47Bnzeeklf3Hn8pbME6HEJJJljZaM9OdXN3AxFhfVCdSnvk6aexMJhTOq3sR8Ktu0
GMB9Dz3bPd7bapcdQSMzXWeqLI9ez1b6bRPmyXwQbNyJF66IWJ1EvadZ7MCI2QXzTZMS3sKs7Kcp
xfhQ2fF2zpdXRzF1OXvz8xAz64kNqN/XBNGwRI9nna08yfgnSAlC1km+WkdOkedPVwk9VITDwAaM
kizI5rL9gd/MIVryu9mcDMKnfSZgZp/YjZrBhK7FT2uj0NmEjUwkbNacyW4Mbo0Lian/9kYsI8uN
ru0joJJmpaxwOedEa/3oxP007X+zXn9AzxBuASjc7e7WQZqQcWJ06PgT+BY/LWy5M0smKGgZQq8Z
GDJB9zDUfKvoMUtSfPJ03g6p8R70wt9OVk/gWlY0N3T+vG25+qTjCXo6tL1C06LSYZ/DcC8VK/va
PWAfEcLEKCJu28fciZcrGZv0Ntj6iBpLjpc0emfAgseH/Dgapbnr/TsYFxSG5vIya+uwDiaqsO6f
x5mOiFRjaCf1EGoVWBSK5cpvn9ykw/heSlpkzj97zu58dvtsgrkrzrPGasR2YNI0oNPAoGY/9MyN
nxPySIyGMGvCnSI1GD99M787CbleZXxTTHgrxfSjfAT9NkeCx135NCIKkPcWwP2tJeKH8zzHbA9z
6A1bBnQ+jcv0Wuot19ojuqDK83tDtNDz3YVTbm2bTYMVJbJm9nzehYk/tPWv6aivcTapWKQ6WKw9
+wt0WzXlF94N0iuhn9LvZWdse/0Df1HOWZXmyC9uuU9B4GI2jAojP1Qmgc597Nx1Q5BfNQPnttNF
CQd5s7QB9kCa4FYXuNt0VOq29bcO7tnI14K0jelzWZozd9icKtjZiJbxub6p8YG0uyW/DOyO7DsI
bcMgv7Y/OUNWbBXyR9sM4jDtkF7Txs34H8JJmTTTuZZM5hrfaO3qw0gOdF9N0E7idh5os626/va8
C5tFsDXqB4x1M5+KZa77JFiHc3b5x0V9q3DSXv09JMuOKCOUh7aQ/LXDJYIm1ocK+yOeXJu1lGB1
3wig+PfzErUd63DcWk/5lOWcB+brAF4ismzbCxPn4EvpRmINXpMsFUy5oWk3Q6W2fcxGplLMQeSb
XjfdsdPD0+y1697OnWw79+WtxjJG75junNOX3Z6Lh2BjfyrgCGt6tXTiKOFYY5nSB1OBOrx1+mG6
nVv/oaw5oPVabqrW6m/HYGzJ8N753PT9FibLSHsD6ti5jxdEfmTGMdVfarKgiHu05fPJenEkzsJ2
+Gg7SC5MdFEKVdug984VHbGoXcUQUrRuY0YHZ1qsMHMuQRvqN++XKJbzSHzhVdFPegf4G+difBus
yU0i2auwLdsVdpuGyijQYyx1ZZE/QJGjf1lygUd5/p3l9PfdVCDDyOSlXOh/Cu5LCQTp3lj+afKD
89ixbjPXmaOxrpKdUZKM0Fn+P8/Fo1mNL3qc440Agxx6ixl6w8L67Kw/QvuH3iEmO//nSU7QtSq/
O81sremN1H4GIUb1klwrp33uC8wUIyeXPTwxx3Ed9Dh8kjjdxlkPxWOyN14gvi8TJxTi0EmGwHbC
2PZONs7rkv7Ldk7kMcDyc8Wg4rN1iRlPWoNue8MB8MTPUDJsyRxRg/i607EP1CYvyUumT217ZBTB
ArmSzXKeHboHrojf0zscKKwqYazW7WRj3Z/7m2Uqyj22jOMyx2fiQhh9QYsoLI1Vx+M1k2V5rWr3
t1/1jRDTmSoVbHF6XcQ8g7PTwBA07AoxcXZfqjP6KGeZp4JydqhQTpxD545HS5ODXulHY1mtmwkv
kI0PeNdkh6qnxB0D59cunGlTy+HVaMYVnavgZsBxs5nM7DA99X56PdJLQ3P7tMU4nizCYvPUX3bG
OAbRsDZhIFLOluy+hMwQJqz1Tb8Hq3TEM8mtvDBt5vvbj1ISJxZrh8Rp4zdxp89CFF9jn66c/fZe
dXwuIiO8kLz1nVyHj8RBhMzzyzh9TgfNIePJbvwkFCDKUBjo2Loc5rmfdxifWGGv8jF/5vN/8L76
tg+iBL0AmRbRfwjMjaHYVrnJrx70w2B7v205vvrL8EgXIg7t3ICT7xGcFUCU6mK2A8K6uHfooxqk
BkuBJZvIA38zVWvHlt+k6+zFzjWgtC8rVn7Y1fjELt2semQ8n51aGRG7c5y1BP5wtTjL3uMKqpNm
X7Fwx9J4c6bsH3CzGuW50/vGxNbG+Hva/9be8ErOFGp03Zw7sbNi7pys6dCVg0MlZujH9Zdd+HjT
9XbyMyx1pmjJZWDutL3EzxgLBrvY+vHsXxqa/jZdgxuNJS2qLdAIWK+zzsTTG6RX2l2tTZ6lN21j
kFrpVCfJtFpRd9V+XFxzi23OpbpQ4VTLvaV0Am2s7Yhg6R5sXhjCGpd/Ia56NqUJE52kO6YMXgfd
yAq/X9r8N226C3RqPDq1wd9NKqeQqDiUt2zCLhloi3qx1jS4RtkI9UD2uO9m1lZ79VPa9nfORBAE
mGp+jSxSFV5XH7WceW/3RhZshTra5WG2mARXOcUJpt499m+gf7qlY6VpYmjCnXBO7bvRaLeqPY+r
aV3X1bxTtZFEXUFR1g6HpraoW9GEszrj09P11k/Xm6xiAYrTrt6a7XiV+AS3JyaxCziOrMAYtkFp
MK48v5W63/bzQAkwJneGRdGv6uYnoaHX5YRRBomRRcZif8qxOwtzPFRBuWxHi3q3HAuJHuQwLFRC
ZInV3Zg4X624ThxWTXICPdph/wI8Do1wGXOfg18yUj4Rv0Tnv9BB2Wti4JhpuXbYlKYJZYRO7DMD
K+dUmedMTbg9rGOblNXOQh6QlbzTdnCx8lCOth1Bigte17a3XwedPeGwpByFQ+WOM4MatbytV+cx
dvIHwZqy871pX/TrPmitq5g7OcOi4dTQICOacpvnqJEkduZZv7E77UTYKPnKTyh2WnwxQ4Vqzix3
1qT7ZbZ23jhSlSA2BmQWbFqjPAnd/8T5/FMM9CrydWN1D2U3TVw0jPzFzZudyp9Mu7/T3MDrtyPH
LNs98Hv6ZQtghY5du0y/kGRp2Ld1j3hmnJ1mfUpd7yX39MG0nWOXUqoao30Cv8O4h8CjM3FDdAd/
2pz+WcLYdmbLDQM0xByIndtxhzXVV1+DDSy+hCPIYSuOiLr30kOJK8fmdY2DqF9WsU9H6zkgh7Xr
gvd0ujjis/RkKIwUGO1Igaj0ya3IPW1sBO7KfzahuE1xcwZ4NOO8mh+7GS1mTBiGbTx5w+AYgXZx
+1AxyLAJ1uVUT0GUrS4pSjyFjsnJgZNCm9XfuX7/4LjVZz+QVWaYHqx9DGnm/BQI5GUnYKzA9R/V
aFGwuRFLLh1oGAnYcMVzQUAn4ybgxVyn/6zNKTJwqXakhurMPkvLIzMUbmCO5j618eFyy6Mv8LrW
hbsRac1sOqM+cefed85w6/baD+k1su0mtG5jdM5dOclhW+PpUT7ORz1e2xPd4IR2Sm98Q3Ig6hFt
daN6CJL4Um2Pj1bRLy9Li32pd0SCZ23MrJb72rqfrOmlMpHAoCJdJtL3BoPdQyApSigUFdMqlzYg
PKkM7ISZLIgDVL/x8NH51m7qxWnyPHgoLcmQBWs2QAuvQdCcxhvVivHGarLpBgFipa2njAP2EbUZ
jFYfq0G0D7kwige21Zf//z3QDMw/winitiljWJBxmlhh75rD/n+/zRMNPW+JNezOfw9hB6AP4Yr3
/75IrpKcddzXW3cd2gd0mO4Bu9hjawLv+HvIId71tgvMw3+ecHlWSYDpjt82jf77QgjpTOkr2zj+
PQ+ztb7XHfH1l1f9+4fZkkPKQCVta36zv8cGOYwhDjsXjMv/PVZmfmgB9Tn/PQN214LbJUfQdgt1
Fnr+33/Y2937olZX/9/jgtoAlI6iofV/z7c6CcVCnOiT2rf/fbgkWu02wWH096J/j5fNQvRU6t6x
F9m1dhff5WR6PnUxxqmmVePV35cyaIpLBty6zXQ+PQV9Ul7bHVpinaiJO8fo35OBEJaM34xh7ekb
ZbL4/v3o0gdDmGDWO/59mZdBvmewQUT/eeEkVieyChHNLm/bl1DnCus/T/17Kz9oX+m6iJu/d1IZ
kY1r7CcIEjxdTV11YDtthH9fZkye3qjAfq46g9/DNM9OZw2Pf69j8ZNIGX13+nsht8bU19VBvPv7
7pi74YKnl6masrn/+8ctu35X9FxaoLLSNJxkA+tCVUP4920czc09b5gdejKYWcUvz6myNcV1RVPr
v69TDItmP1DvESns3Tg62RmJPd01Spd3tOAvzoG2vQdR50VNks0PBUjNaICq8Lj0nQxjpm+eqL36
MFGyfBlR37juXPWarvDsvNL13mrt1pvSmJoP0be/hMoyLtnXr/6cV9+6rRkbzJ2fesXIXvrNv1FT
UVT0VOhwNOFstiwcq3kXayqaTX9CrcKSW0GhETLHfkA0MeXOzLPXZp/SC/mlEXHtjGv3U/bevYfD
/ytT+btfp/2nyZ6A6m0I3m16t5siL5dd1iZEowRWd0+YPFzN0mMJugQu/z2WFC0jlatB8TN33f3f
N6zE8lgk4nb79+XfN/oMcShPSoNyh5f6z/PaRG8lFrPo78vx8gKNZ/vbWfsQ9f7fe5D13GCfpo/m
qq5Jw7X3zJ3hWFCIL8/5e/2AnuBed+78n1/17xv1EE/7eqCn9feUv9fXhonPf07p9zcdfjYm0g/r
XBAXSQv0TFpQdZg6NycStE1vuMyM7Wjo/BGIQRb2ljt+VKVxa7utSugR369+nP7rKvcTg3fwqqTt
E4E8MjarvBJVJeiujbpxrj1b+Ts2rzPXf2XTF3fmNxXPb24DyiV1t0wP8AGtxXpfe61819JuwiRR
60NgZc0ukBW4nWqYr3D3+3tSm+MzsaZD5HSF+YKjMAeYlN51ZvFQr7Z96/wPY+e1XDeSpetXqdD1
QQ+AhD0x1RGzvSU3vaQbBEVR8N7j6c+HpEqU1NU9J0IBIR02uAkmMtf6TZEitCCsntQEucA2Dsor
HhwSRX4eX8VsnbYCrYVzHBvJti1RSUkyElxp3I/n2BTNVmSgCjKD5H9raOlZa0d9i7KNf9Zc3dry
h2Kf4hgiQM6Ey1/ZIQN0si2g9u+EGQU3rEZY0mm29eInB3QlrK8N+/BF3fjjrewampNCVOavrkNX
/9ZVQHO+VfH43naNyezbxnegp6IT3mfb3kPbFLVlwhmyjoDntiuLPlj32IWuikol6+f1N6le46wc
edNaD6f+Rh6wl7WXAjmJjSxqcz+tg4nri8LcFkxtGHdHxLJR9fH3elgOb+OCiKCyo3vVgST41wk3
P4SqiPSD9b80hYvsDTwldoPOLsdFBYxlDxkYXsKNQFV4BWhnWMu6Pne8G1b3YPRR3CQnRD9ZZ/di
1Y/IM8lSH3jpFRJlO1mSF4Kf5u4i3POAM3MNeTAN08O4mb+h9zrwnBWpXEvftz/6kf9Y6UjbXcuq
wnUyJN2qXV5hoT4kSbNS9R50BQGUZqNEBr877CCDNWxE+JjKFBPL0utrm9cCQIC5kthkvHwr12WF
AB9x3LeesohwPqGm+fB+CdmQm35zbZFSR3PaQQamr681b1R3MnCfKQk3wYP5byp901J3ikaIXw6U
HeVBNsBDJR08D56mAvh47Fp7f96AlkElrjriP9d+WgJrQTXwM1HDmiSPmV/0AqEKc4KPk7ckHIWd
vWZ67t6EPsQbtySeLutT271D7kO9c+flbllCi1GClv5ZfswLVKHMEbdpb8zKtaxvA3ZEfVs8kcWx
EScasFeNSF2mJpazWtArx9rmaVrI02bEuTQbOqTMTeUoq6ooplWW305l7Xt750JcS1Ll22/1svhb
nak72j4t43XvEEPF92o8Bvr4/aCq9U3Y8rNOBnjxNLDNj1oE+UAt4uIzSbuvplFYz4qdPTaa1uwN
SxhbR4uCtZsKVD/QgH80co30GQyPTHeYT30NXaYqCZ9wvMTUmAkTVIayrsV4dFDZ8sZIrECFM/9l
w9VYlunrWCDq2db6R9+sVRCkucOOvVcO/dNO1zpkRVVS9wu1F/7OSzO21g3ULkdPnwtX+4Q/uXKL
YHZ+zHRkBkN7ApAwtJsyLZKnTiWJNiqJtlGgcH22vCUXSNftU1f5xUErq2SjQhDb562fPjrjuCcY
mT1rvchhPXneMQ266NYz/G/y4ybd4TdYDvm1nafdleeTZRjmAfN9gKAkpxWBDcws39giJ/klQpL0
LA8iG9pzabTAa00HiQOFXXoJQPIs9NAYFrIPXM75FJg2HDjj+L344xKye1oUT2ma5Lv3SycCWLCh
dM26LaEGDMO0R7fFvZKlLIaAZnfI3stiVIFiAZ667536yiYh2OxrIiCgw9RwmZdK9TR25FWjzCg/
2RN563BI6uc8SZ+AefQvWDSfW9ajr3VnQcnKfBzs82mRO9AEFgob+Tkc7frwW9IBhIzjGzPdPoUn
3sBTnsXlcrtEYU7XikWItfRWFt8b4kRJ8UEGZ9kR7r4OH5UOG3GBIPXJsYLS3dQFEN9+sOp9INqD
LMmD7GLO/WSxnNlFRu8TL2vsm3BQlX3mwOtKYamzS+8QUdAhX63CuVn2qRRPXSYJMdHKNOnDa/WF
Lb1yeBuia8my0n3z+q0zv6crDWcJszLtGwhDXOTHZ7yN77204sniM2ogBcehaPrNsgGHfevHaXbr
zVuOUK3A6vyoc+q2WcWEwIDuIAkHc0W/VKrjnEo9qk5wWZ7YE5v3KrQq9MasS1HbSMpG4MltHsST
bDRRtV+BAyl2agFOsOlEsc1s8K5JI/yH0MvtddEhjqBHAzwq6J2Y53RQ3YbUup8SUDZu7iuvG/Jr
3mvWsSQVVWPep1xrDUA2Pg2mCFZFlEAgAilwRzRzPXCtizCFeTdVHoFTW2eHCcmOvTmi7sJoooVs
tQWZzrGxvRPpeQRGwzC5KmqrurJBrJFCr8IvpZ0eqiwyHytR2HAqfORApjR8KhQCCHMH+9eR5FJr
gupO8AW8yNtIixlrWYy1fiG3RMTdLpP7PoGhhIBneBN5HrpRWpOTIknsbT9a+jHiHQEcJm3JaEf5
ifmt2Y6pal8ZfD9rO47FTZ5gfxeqin0/zJJF6PEuytJwtnXrTeMinT0YWnvUzqQ6EwKXqG7NVRkI
/nMxH976NZWR422hfB8hW5pxxCG5NzwsCCG3k+Neg0hsby3RBneFhWZFiNDbWhblgQ6GbbW3rOxn
FhDCQ+8dZB0dNINwIBGQfu+5rYEzbecfrSypzn3Qp+s4TZpHPYxe5K9aE99Csw++RjyrBNNHjC7m
MQ5SRUdjHpPYxBSqyKgfJzGnD3rv1cjexmRuoi10J/0+prTApcRJdoRS5R61ZnSPpDzJb/U6CYky
yvxNzLuhwg2bpkw2/X7KIlislDbcJEOZtpgUGPD4cNVd1Pz0qDzjoz76iDAsTNXhmM0V74cmCTEA
BvV6P0GkXbcDjut1OIhTnunxOjQj5QmS/HXPU/jVDLuLUffiCd5CRlq8/peuXtpey6WrEQyXwg2/
d/3tqsak4rGelzFhxGe9ysSD6lXFvd/9VAi7Z62z9LcWzf2p5fcxhVv027ryAKFMZYezeK0OvGNh
/JMQVY21PI01BAHC+VC4EQqTzrWKbtexiuf9mjzN0KBV8FT9tVaWUYavDpMgZO2OyiEz/SOUEWOb
kCo+kJVXDrIe4jvBU1mppYODLvLcm6Sfmy1kr9bSWnMnO9SyVp7KQ+mY5MrsNloUKGd87y9bRs3/
3LpVcByZ5y8+fxq7ZCAwp6VldvEyLbvIM1ahjw3J1MN7/eD52s4RJO7l0F/7gjb93rdBu3eBxkGL
7LDjn+XBROiT5yg11naZol3StHC/5el7n3ok3fF7H9lsqSZiLR3GMiEwQ/9eQfz9mGWNSnx6PtUV
EF/yTB5qn3cX8KRg8V7X6c5Ynt/LsTXFmyhFx0wOhuKIUtNv1yFcSZKmri2mK4cc2U/XYOFkL7Nx
UMHXFHC1kOvr3PCCkEF28dUgu5TJaMMR98TKHfX054Zd0yHg915bCGGvyLSKlRwoD0grZ5d6V809
ZUXdgw+zWHJs4WmkOM08TaQbz5ghlAtZhMqUb2uB0pIs6gaUUQWu5kkWQytc8YLU7wtX1y9xatzL
6j5Eu7Ux8JCLxmx8qjVSvWwh7L1sVUz1GifN6QajbOOuzqa3S7uJ0R77qC3QU2IQGY9xja4Q+9H5
trQENcHcVMRVj6/Sk+7hTPKvd2vMd8syLNiQSRqe3u9WXjLmbtMageYSlv5WKqGnvC42Te6Di57F
0t/U0Wc99fdiWQcw0VwgNLJVNkxDwswuy4mafUq0JNvJ0piWR6ZKKD6JtnYj1rrQAsPwgrbbsKqJ
Z6+H2h6BMgXp0kOo4CpnKYR1kmeSfqiQz5K93wbaIgA7XTqzr0d4MZU6vIA389la9Dcx/hcnBOSP
rTI4T6rOx4/uAOvIdS9lFz/Uc3XmwrOpYtLpTRs7T0MjoiWB+PAkWxsrwhNjjB99DfR0Y2CxM/SK
81RBGttkVTRs5Chd7wlHtlF05SqJ+zhFJ/mRjtKpJ5ReyQDOH+VFEYncKlO2sjjG46cJ31k0rOri
vva9tfxItyE3pk04X7ddoj8asMbi0Dk3iSDjoaqQizGyOuOUbZ/70iT3EmmWBy7UuBvHxEBu6Efz
oIBheB8yTdPIJIrEvsmrVZiwToLuzg/a7g6jJUKHCeBQz6eI5A0GMv34/N5Da72HPhLJWfbH9aTe
ig6ipSxW8wXnLO58LTmmr1JziaaIu3WFuW3asboeMvj2LACA2lcKf60qIpmtsPyvwU0bdPlXPJxS
cIL+7DVgwLadGgeifx89mFb9xRVK9jX2dOAvVvlR6Ga5blAmPBGNtM7FpJV4ILn250gpV7Jr6ZDn
03vVuZ0SvOFGNeRNYlb97VS43UJ+ngVJMems8tkrgCoq5cBiTInNYw2pcp2HlvMEcOAsuzaR/qlz
VDiIuqVxU0R05M+Qe325tNlH/fUzxOyh3n6GPGVNJX+GCtbQQ5iVX4DvdhuvjI1NosbTDnBAutIR
9niQxa6Ks5UeqPqD0dTfWyfXFz8V1VgvdySN0g1sZ/IkQokeVXzSV+qoVleA4ft9qcX1DtlkdESV
MFnZ6OZ9HMfuCQi08c2pj3WiTK9NyTSBCHkEoZzRk+tVVzXxzLxFcKEX2XOflsEWvawU+bukL05E
5rCMms9+K7aIPGMzbDRL9gH0Lst+hB2BDbTXpNZVoom1NyjhibSRs0yIu65lfenoYIEgOmcnYebr
vOmxjPBbRgg3xPjFHZy3C/R7YRu4ammzvZ5tqyfDAAs6l8rIB8WTV+NbY1cF2rqqOhQJ5gbZRba6
nZ4fSSCgoh+RoEIJbJNUvnk2iG+erfkgi0HSW8cJc0lZkvWyh5aSPyLpY6NMnUVQ3+exfY7HUWCm
mwDXm6UUYIfp+lAg9H8X+gAmaw2chRRCt6f6wXKd+I50evBWXyT2stX0+jNqG7DNu6+ojfMOA/5y
4xeGt/ORDto6QZLdxT1JjkZRu6+iV5cIQLfPKqpNK2QctSukU3FAa5NwM5RK/Vip2oNfxT2SOhhl
jZn7ZEZ4qESaHZ/aouzxABEjqv2jf2GPARk782+glfcnoTfWjTkfDB3copnfjFFozYpi7RkI5hH+
H1jLyoirvT6xrHjv39Z1uFEbtmyyTg7rAlD4Y9imW1mUDWpYvSJbbx7eu9kgqew6T68hb1o3SenV
106nLN87oCzD0iwaX94vUwu73DYTpD45SDa0bTis4iTwoFxwIVmnNdmA2XWY7mWxyz1rk4UFaAgV
bxzXN58ctnTH3gUEIIv1OAZrlGrUnSzacf7QkO66QKby7mCob+qmNZ+K0YfA5t5qQ2ScSV0gwe+r
34BhqduoKtjSyDp5CMOsPsG5grZMX3XKxcabqmLfdNknsMBQz11PX2mqE932Y2ZeDP1LS2wB4gx2
FXtkzKC8zo15lce3qhGqK5Xs0FrWvTV4xScx6tpRlpBSNC9u9kV2lzWhqal7Fq0/XydKchVURKOs
K7vrIJI29ScfDtXbNdhcANcup0+QX5xl5ZKZjkj9a/MEFKL3evde8ry3kpyrBlQu3tu6X0o/xslJ
7kdPOY6cU3+n9+Sq5wnwR8+3z5vbZsGdvxnnDj7oR7/f+/0Yn2E2xmcz9m7bdOx2yLHE5/d6efZW
Vw4kzHqQDXR/r84qZvqFLNdT95L4APPxZzh7qZmf5Zk81OWIpoqetBiI/dXgaWo4/FQ27HCXq356
iHp8KN8u836FrlbGtRbN2n3z9eVBXotFQbf48Md//fO/X4b/67/mlzwZ/Tz7A7biJUdPq/7zg6V9
+KN4q95//fODDbrRtVzD0YWqQiI1NYv2l+fbMPPprf2fTG0CLxoK90WNdNP6PHgDfIV569WtqrJR
H0xw3Q8jBDTO5WaNuJg7XOtWDFMc6MUnb14yB/MyOp0X1NDM7l1Cf4dYrrUzvet4wQCvlV3kwUlL
Z5lV4H3LhRL2LgsVTAKSjR/FxlU1meLtkE7alcHUeiA3zHeNWpJxBSq/2Cqa3y7e+8kGcm4YaOYh
kslFSFDUzHZl5vRnM0uHszwTP87mHiinZCzjwJ0GbE3Onq7tm7DNb4oQKK1njD+V3Ezdm4E7bv7z
N2+6v3/ztiEsy3BcUzi2Lhzn128+NEdwfH5of62wcT1beppf9a2aXOFuMZ/D3q7Jb8w15doccSYD
tjEgHTIfvldHlYtsYFl7Z4Xk5io1VBPBm6G+cUO7QkKBusGzTOCkahfA6vurXLTVS5lULe4zwWMJ
XP86JBv+qOqPSdy0DwLS1G0MllvWOm0TnTUPiqEsJhpJlUEoiOfPY0y4B2s/qSvI+635CNYiWU52
lhxla5bHP11/KH66viLUfd9WEC09DddTz2sQ66i7M9Hn//xFu+JfvmhLU3nObcPRoHwZxq9fdOtk
DgtWP3slItKjF8P3J79hP3X5Uk2kLCD2oZYnv+P35j5HFrXOssNbv6BuYQqjI3oIjKk6EdaBDxvz
wKXW2GKaOVd2zowflqeeZ8yntv69V2Far13Juqv0C3ePZpVYd04zPTfNYqyJh08YxGzUVG/3bWo4
96anXWR7yi6HiLlewOT0rKsKeeNl3TnTs1fH9wMx5nvmgN8umAA/uFVdAdBwOSTolk7mcOlsOzi1
fXGWJUQCx8v3+u6CzzMKfF2ReYtOoPwIzEWsPOO9C0MbI3sbqitGtZpYn+zyCJRHgHQIEvbhcKt6
5f04aBoGbx2xJKeZfxZf+Wjb67E11U8q6v87wELWW9Eaw6sMDuudcDAJCnMzxTCV0X931Xl4JdBC
kI/Gf/0y/dVyOnzJi7EK/aD5rfjP7Wt+9Zy+1v89j/rR69cx/7zPU/79xy7n8KXKa5AEv/f65bp8
+ve7Wz03z78U1lkTNuNN+1qNt691mzR/TeNzz//fxj9e5VXux+L1zw/P6GcRZsWcNXxpPnxvmqd9
TVX5I/nxnpg/4Hvr/FX8+eF/kucvz+nzvw55fa6bPz/AsPyH4zpo97gOCtOaY5sf/uhf35qcfxig
p4StOWxuODKtZcifBX9+EOY/VOz+bNdRhWHhKmt/+KOGqTM3qf/QdfRvXdMC8a4KV/vw10///SX2
9mv7+5ea9utLzTS4jINxl6YDt9PVf5laI63QjVoYyg7+l7vRcT5bYmyI8Eaf7wp/o6VFtkMCTMW8
eIZAInGwnDovfnu6fnm4fn63/u1t2K6wiWMI1dH132b4CaXMsZs6dHoKBOnHRHeOLJG/2DVKlmgN
+2Wkw2IslDWRBHvZoMa8CvRB/C/zn8Yv46dXvPw2XE0TwtCFa1uGOc+PP73iHUOLarcT3k6tjGLl
oYg3C4/qe8VbCmx18Kn+GFvexQrdj8wciDjnzbLQUujYGbGHWnQQcNiQrn96ov5m5aEZxry2eF97
zDdmCyAmpqoxMwtbnX+NP90YsHmzRIfB27G+J9WktvnWiMprLQ+cE3bs7mIYjGElo6fVpBNtZ35Y
DZGOKmpZt8T4Oitfm5ZhbT3M7Loid0/akFQn297GIOZPKFpNO9PFFjHXjdP445AUNshNs8fbdnTG
ddbnJouaYLgmfzceQmV88kiFHgcPnLYIlfzsj6CkrFx9VUrHOhg3pn9b4sGzdId+O84KM8rUK3vc
Ob65njPANIPZC6BjXTf1jnzK2dOSem2pIliybW/Oalp/7QbMGKe+WPJjZ2c1mu4csAUbZXzx/AaS
bpRvhmZtkyDv+mbr2Em+ikdsIOO95hBu6LplY6ViUyrllR19xawSjcA+QDEiIYaCTPNCENUkv9vf
Q9NC+7ltrXXtHkm4LCOdjXSiGtZGc6N2YdrQUJz+lIdxtK8CQpcdsrjx6Bgb4GKId+ydgLBzxG3F
6bexVHEYKHC8FIH72sy/kCwA+hY+paY1boemTVeT38ElQWw6Roh+2dfGwQXqswobZ4vCr7ctx/CV
HIS/IDqzBsj9zc6mC35FlxId68jw9MXQlTfRXZaUX6A9V7zwMGWIcjCwTCfXgMsWaH339IIa4Jvj
0hRQvmygrgjHblEKAITckmdSkFISFcrvXrWzsxi6jGveaSzKtroW7fElimZvyn5RwFY30/7B0ZGm
wr2hXSsDMZtiKL+wssAL4aJN9mffnpRNYcIEVgLvCeRpghgQ2tcsZG6aobmy4+RVM0Zj0aQkC6p0
spfEeKEA912wyuxPWkHMC/kq+IThdaR+8btCYNUCIw8gaJDG/AEMKlJU/esA39QkygSJzEXCjNTm
IioSILFOC686G87tqIGU9ltxMdIMoZUKkRFnBMpVIT9GoPxl9DUCdOTtlvnYf0ssHSdfgDuLpMXY
GKE/bwWVEKttJDk2mMDaq8gozHPmVaQae28VltA2Cg28i5sI1KSFuQosAw8skwNku1mRfD7FbuTn
Q9oE5qqM8O2TDYpZfhnDZFqjmdrwbQbXll+bG2AEuMTOVZ3PPmkhy/LQtNkDaCnoID+6yLN47ixH
vDfIuveiPKvMYdpGirmTIslsPcIJC1fjCVqO9SbwLcWtZasU/TbG5AnVWm0Cr4bydx8aOcIZsxK4
7KjBuIFDbVtv+suyD7y5YAINSXceGQDYfKXVEoUNQBbzwLfKt6PsFboxsegeVLcs/ia5PVmtI5Ak
mIf+dCejqgY7b9TWTa1CnS817FHmj3y/NweEJKRleQuydpQ3Ly8P95cbk6elvF2mEHT64E8YVoJ8
SeS+tiDnAR3zeCq+9qWP4YjpZHy2vtmw2UPHrQl8Z4NS0wWlh23fqyhvoWZWDRVI3KG7D436K9m+
DmjKo2Xppyy1kK/Ouht8AB8N0QK47A/IZ6Ita6Jb5hXY+rJFS3diwrKYvwt1rzCxo07jO4Qiq52n
+reGYulrM0Sos7OjWyiai8gS116suruxbG5034FVDWgGNvHabgOxsOrKWAWzGJHpF5BHHBzcstE7
ZdlnAhvnoXCgw0UwVZi/oeG5xWvT2Zh1WdUuE9CAPL2C0mRGyDipGIdlarjNu+JKGbzgMAXJ3ujG
6V4X+dZT6hdyDNi1EfWqsn5YsrePmZ7Lm4zAMzZhaP0WgdGCUYOTDj/RXKn2qCzCsfBX40RolR2m
14QR04FaQ2LFDg6QCIJUAwJW4eis7TDVmX6naxhHryV/v5/K9toK2nwVKmLaNF9j27dOJLgLcDZZ
ROx3aNdtM7+0YPG3loHxqAOzt24B8kDFVZtNisYuMYQQZb18eBgtjddZplebjgUe3L9jPQCBtid/
R77ZW+mwPzZh+7Xq01djmr50avVgKlV2q3R2udMVd+fGvOp8ElHX6Nyi0+HXs1FUlB+Nb6z33IWH
uGmORMQCx9gEQEj3XA8kROyq1ZbCDvM1fDKo+5V+DGKiDK56AIbJBIAgQNf4+aKDKKRM6FekkH0X
mOl2qECs8MBzVKjUugaoviiCb2HeHdJSO5pV+VVzin6DWvm6KK9h6n0ModmtdBvVJbtsDwiHrFFs
FChYPmddqB81x4SRkZTDDsDFndZCUOkMEM5aCKlKs77oafmKZ70O37As18TOYU7h6rLKi6NmDefE
MaYl8hJXk0LQYjJhHekKolhEJZaokS1clSdAL8WmtsVei8zdaOqnOBlRtM13KtpBKx7sa0sPxo3q
s940LL/Y6flG09EFbbth7Y8BEowN9is5q5l9N7xOuBEsYs+fNqAyN1B7P4e5OqGQlIwLP7hJwvSF
P/F9RzgzjO10bRcm6kbpCvmRB6/JIlZz1b0FBaW7dTD6dgbI4x6ZZqXSn6uu2IkAcJdSkPkJneCj
CIulpTooiWQTAO7iOppQGyg7hIJ1XlCDt4xdgjcdFkOnsPIvagDuzZxuO0vcjin4NE84S9vBMoeo
0kbpfHupWxdWfvsYY0SsEPKdEgaYjfvDbaWRmbBmNpAyiW8EvXm2SNjkkDYzO3XXXYF+TKp+HkqY
hoFbvBgZ4n4IljQLCeQuQ95icXgH9h3rgA4YBLhl+2yJ4nqIUBHh9RPAtXbXhIuUxbBHxOWgp87F
sctLbSEUNyhY/Yzxp8Hrz6phP1YxU5Ob8hwqB9zvUCnrx8sQ+nzRo3PjVfXa1Lp78Ls+jwd0XfgA
qGooyI16MDi8IIC84IMOtRE4i7ADI7ep7wq7e0Kcylw6qPJEAkGOLkggU5abJkMVFu3jk4WKgg1b
xepCRNHGk9UM6DAq6ilLIKZNXXusplt9CvS1o4Og9r3icyGQhQVn/BhB5QENI+7t6eiEs8KTF5xV
WPRjZL06g/o8DstY8R6UwDrEBs6RLGkD/FDwsKyQkB9Phut8zfr0KS8EGn/hzj2OuJiSvrYRYEIv
5cpGQltdkD7H/7u0xDrMRnZTc4use2vWEou1lEVyOS/uS14yIAD0j7KXV6TVumixeh55/V/BOm23
uspj0+gEnH0PCiS+dNnVhIb7SR9w4ArS8QoC6brRlXSd4HWCdpU7q/gglR5WBX+NOuxuu3QR+iIV
gHRmtfQc9Zu96/JyPAlE/NZBmIH4QWcQzNdZNDrJT42VXo5u+MYmGhkWib60Jl5pHlyAs6bch7bN
TzjfiaE20xqH5pRZ1ebr69R47SKxh9kdGYHWRKEh/OY3U3Y9iJwDSp1YIXTPeBV3iEO4ODTmeHfF
zuDNKCc02fl9T/yfk4tudLzI3EJ/1d2ekJwyfFYKsUoQomGL5J2iZnD2KUneOkRiIMuggJjI0+pT
e+WkcbhGOOmboljXMRK3h6nxr3tdCF56jbjSkGOwvSQ5f1GhMDAk36u5tdfzrj30ZnU2kNtBrFO9
MRNd3ZPUSU/FmK4CR6kZayPFM/8SizTFU4UUCSJqaHmNtTaunRIdz8Ls9mNlrzHeyRcKlNPWKN19
UxborKE6fAWCo8+8+Aqd9nKnjeWXMPcPwkDv0o36+OAO063XYnYKx5p8tV0SVou/BRb36CL/X3d8
TMqTFU8m4U0zPmPnPi/BzacyY94H1rPT9HKFN+Enx+S3gmB4wd4PzpJeIfobqzveS+MhcLCZizUP
bHBVLfG38whVlSbvflh3GoYSaZ2XR3cM9lnj9FfJfHD1/hV0p7FJVR50C+9Xd0wX5g7OFJuhhpWL
YcfjUiVEiaRU+MX1h36HNlR8sqt8lSYqCF19wu9juJjuF/AQPBb9QR66+UzJgbqR3ea0brVJW8om
4bcOLyl2dEF5KBBnOMizKLDyZPFelpWGdNWQpwjF085G/nv/v62sDXcVCyRZszbvl03At23Nlhzy
LAQc+e+LsgvKEd87v4+Vw96Lv13KMVDfGjAsZ03GB8kLMH+b+F7svdkXSJGWQNIh6Mfh39Y52Yyc
+LtxJQye0MpjopNT8dZDdrNJ18Kj/XHptEzrgyy+Xev9o0LpICObjOCYep2xLxGMVW3oK/Pwn9p9
Y9brk7Wx9OaRp/Igr9e2qDQ7o46kX9WQcZ0/My4B8a/ladLV+8TXH3CuYlXgRdc4JSQsPAVKbybk
59zXrtGrdxdNPCIZyBZvH/kQ5bIYZwkwqN6qJEoIjJT8SgShekDCs5p4qluSS0jAA7g2crR3Wxsw
CVSXTQl/+wyyuNooQQ3ici52vpacQwURaCUwBxyge+Ok1eIxUk1jO+HMskhMT0cbEhGlFRI3uzCr
tL3jOOJkk06e1OoOs6o+MKJdC9L7FAVhciqCavah5B2mBdZy6utu71TqdWS7hLMnc6xOI7eHQYUe
bEbkOJspP2H39MBGfDp1mTKd5JlT6SwScpc37dygzYdMoNrK4gGUdfi9mz9p00lYI8w0TUONVkBB
504m81OYWtk5QoZ5MY3sCWqcCxeF8FYE1rW12sDhFpZ+6BLPPzXzQSN2UUe+uY/KUlsEqHWu0KVU
lLPOTuXgI9p61CHh8mLjO+KCbOd5vUz5cGI2hVnrp/elbtrMy/SofKU/xUqPzhKuOoCTsIpS0K9j
m54QYRjCR1uvCjT2IbMCo4XTbWQvgYswgtfiXuvW5c4JAK1PqnkEi77zSjZ4U4IKa+5G6dYawmcP
4PymicKPlWuFW+xM1JOaOBiLz2fyIPoRzoWpTks9IXofIexK7EcR/Aq6KUZAV/YqRjcDeZSiVU86
6limmXU0hYb0nWOvRs1+cdnOn1CVgJaEqq8yl9r5SWF/QZzSsDreVH/VBTahFQC9ddffFoAcFtGU
Gif5YMkzp+v9TWQiDgpsYWTh2JB2aK2dmU7i5PaN2MZR9DS5aOGs8M+ITe1kz02y3eoLcXJAWAUJ
iz6dHyXssYJT82kPfexQjDn6ySrC77aJ5s/AH8lJV1PlJM8SH3Qfpiao3qYFzPqT3aAzG7YmMB9h
Ktk6SconNCYPlYVEBqbzwM3iLj5ZehKfhN2QYti6xqBtZC2442pliZQIT+5EJ/tHT9ldHmznGFnt
PYHOeNOOcXMQXequjJE3MWB99RTMUBdn/g6b+aGXB60Nc+xLtIJ3a8FG0IyOU9B/Pyih36HeNJff
TpGlGOddO9qwyvQoG9p5SB617S8dZZO8mmyXRSgK8Htiob19zHvD+6fKuvei25RiBYwc+PCvNyb7
FaJOD2P7JCKnyaF7hfFPtw7hkS2A4W5k17f7e//E99sr5Z0nHZEzj1zAUrb0PFwoeavb937y7Lfb
+60ou/x2G+9fQdeEL8i5nis8x7a+kai8dxHgMIv4LsY/wekDMqYV1h0GWZRLTsB5JwrxETND3Ggr
PVv6RH6AjRnhEs808+wif9RjPX3lYZ8m1OFFrZRiOYHzXYDsb1eZmWiHPNH1E8FHsLqI7LKqD8Zm
wvbsqbbVbULMYq1X8YvOOnftWK7LJMVO14B1hq0Bhlo+8dhCFeq8t8TtLduGeWJDQsX8vO+H6WCE
OvJMTcETrGtboyX9no0qwKTkY8C+Zkt0g+2owEqUor7nJtB3qlkOmm7kbBQNsOPonycv+5yqo/PU
Bc9FE2yKatAQi12kVVftlKq7+X/kndlypFq2Zb+IY7DpH8txvJVLLilCEdILpujoYdM3X38H6ORR
RGTmscoqK7N7rV4wHHBcjQN7rzXnmAWcv01LQ5z0Ksrcs9PXflqkz5HCY5lMO9zLFYWkodO/Qjb4
mnaZcVwqHTDJAOy2Y4L0sX9uAueam6q1UwykfjByEu0T8zTznE2ZT5an6XM/ByxcapRUHTB3lQP9
tYvcx8BUhVcmE3ei3KEBMMKYhrvDuB9IDmktc9AwdXKNL7g3MJarw7HgEnwQZWpSQUcG2qJt2rsq
HAKJX26s2VQgG6MaPHqagTJ57rCviUb9MlTNS6ua2g6C2RZwmY519/OcmOFj3qR76F3Wji/JZRiI
5iuN5NojhtvZ9XiHC+S2nyjocCkbp+wwj0bKFAxUXWvV96rb+nVKXEzXK8UB4+hwNmfCReI78ErN
HvPAqXQN62Z0pnkL2hqXLpzA2/YlCSznZugn+aF141NL+fJY9olBiEbQeBS/zF2EacjTZGndGR3T
pTI3io3RzLu+l+aDloToTMkf60vrMiiDdgnITktkrp+gPpFHFUTOuYqH7wLixZ4Fbegpmw5jO3Q+
tbMUbNE874NcKETZAoQFZ6McGZCAwyBcL2VK7Ku52noJQO9dZPTgQ6dZuZdTdNvh3jtaRU6Vo7MW
JK4Uh3JKfhDYnd6pRkmYBt8oKm2ga+NhT9+627kKIG+k96bfZcMXZn2YnqzZTx1THOFXHFPNav8P
mr7/N/3cX9rE/657/N+w6Ss0QxM/9ej+qetL4HnxvSnbX/q+f77rH41f9w/DQeNumgYZBxYd4L8a
v679ByIWV7UcGlmmZlp81p+NX8P9Q3cM3bRJP9BdBkg0Qv9s/Br6HyTj6Kar0SE16ZWa/0njl4/5
taWouppNbIPNzY2fTxWa+mtLUY9S9NlGoZ6JRymjhZiH3lY/l0YP4XFqnDY4W7LVvwdjhDhf0ldz
9A2e3sj+QDc2D3/Ymj6Y31RmWcpHI7Ag4AyybpsfIfG05ets673yrU8cnKbJTLTpvNazR9nHGHYc
Z6HRlqNNIxeHa9Y84nabxFY1m+YpFkWf+gn4t+4wVm2VHgj30zCqoxkJvkK+G0OPRg0lMBn12V2q
YN7YBoMS2SDUlDbfwO4cUXC4bsWdsogRvqpONMm7EJqovrcyLpm96KjI4xwSYbxVu6x4wQ2nkBJr
h9Dq6gy+qYcIzAWGVoQIBTGxtNp3MdGJ9RpUZ6M3RgsaJqpG0GZ9YHSNZ2EztW6mDAxhdNcVhhgV
DEaZi6KbjPtJxVgYorLa5EkGVOnVjpCcHiurTCh1N5kKCXRIaSwOUT7U+yAyHoyBgXKiz8wVKYjQ
okKaCCeuJmr4i2h4ptC3c7Po0oZ9HuebzKZKf0DVk+X7fCaLFnOc5QbPRb7qSYOGeWBj6rmOjlSb
Tu4w6sm2d3nwMG6yJ/fazZE9fNThJ+qPHOjKb1Y0Rh9Dd8i+qvM4N/smrZp0m9A8Y/SMQZxTmXr7
YlGlDnzdHYLb3AWSK0Sgfyg0M/JizSxCv0qAzWOtVeGM87FI3gxh3BdWppPXo1ZlRQsNVLrXVIH9
sbNlMOyKXrbjvduJDE6lkiSU8QVgqVNN5FgOMUlP0w7rOx1u35hbS17nsQHwHluTKDZ11UhrO+mi
I9ODBvG0i7poZgYXI1+6ulmlOD9MTPENYSbzkMrNSNwuffXSpetox7VNqbCPw1g556GFujcXlgrp
TMrZkThwe7ulC94QdNELpFT7hGgZDO5YPE0/UFGx34YSqAEQkiYnQklYjXorZa890jsUyX7AU1Rd
iHcMwwvt09F+KkzFFXRuANyAcjIXsFEXMjbCWKZK/iu0vagc3VpDN/piqhLfomN3SmckQ9LIp8fe
1vUHDdyQrwSx6TWpMVxpqoR4zMvEk61pwlJVIWCN2Ni+EaORflDqZtgPhYj2phiwR/ZWuB8VYZ5z
1ZEH4DOB7zp5sRdyaa6DxPRnx0KbMatF7UdYPs9GrVWXOKSYgPpBv1PSWdm6sTJ+yBhy7QeG9efc
rojfwn+wdwNSn+B2WIQdG2Spm+HwaFVhsMUDSjJdoiUHmrTiqAYh6rqpCkjhc2MTKZf+3cgxTHRN
VjMB7Y37kgC5+6EHvl9oWoGeuicLRDQgh6K+uScArfvSA7gjPjHWH6NUbeINo9jo4mQjB1KZ3Tfj
oH3OiyY+6EBrjtbEpcKIMyXYOS5Jx0yQcedOERyaOEwPiltPfq1Y4Q0hijGW/1JLHjLukHf1nBQv
xUhMYdXRkwfKaO87BtE+0p52B7zM8Wcy6g4NdqCD0cninuKohYu8rS+oJUgvVBiNGHNqXnsjUF5F
DAum6kr51MeyvTodWSOYWsD32El/N4M3OVqJmnFvILjENGPjqpoLSNOMjPw2dRToKaiMf+RqUjzW
XU6xcnQid2NpPJ02HZK5I6Mf5RPM/eaytPcab5gmnJVqlMprpGf2vdsH+W6axnAr9Nzehrrbk/0h
XT9BEsIUs9cbX1eR64mEy7zT2vFhpjGxs6BIetYAbYFYIzkdghBUicgGd5/mDqz4BgUsjju6/TFu
A28w5+Irc96Eb4jK7VbF5dKXNaK90WxuISUxhuL/cxCxNI9Bno5HIVtlZ6QJuoJI109VrI2HlErM
1qHbfVESkfG0moq909JXCHLX3haBaX+tBxhiaCuAo+vJxPgUCREKUwn9qrS2euxWngMJ8NapWzBX
k4zI7cqmC6aKyRdCTXbVPI6EximJ75aMDE0nZ0AH/dtDSyO2FPxBl0SGfcnyCax60+G1JeKCnvBY
gSjv1b2Yh/E+yJEz8jcgKFEvkmSfDmXJoBujXyI160B2t/DRw4g9SB8XWu0sETgmEAJrUI60nYtj
JQhvx46EeGIiys6kQwz7ZIl0zoCqA8Nhih/a5CmUPfRdCxNdR5V7N+m2gNmcOViAwdob4YymRIKZ
DcA6XtqpFt+ycKDZkaDDkQvxvHDgGDlqFHuEYxpbJZ/JOXQGqAtpbPjJ3AGZS0ig0W1alRYOmGME
hfhQEMqy03Vdu4F3hkS+S9xPtAmsj2ntiDsFyyaRSCG2aDfJdnnbGpQQybzh8uYm2hKakrU8LaRJ
v68ydOdHBE3+rMWwJ5VZqR8cZ7I2qtlpfoJIZqv1+JJCSiHoZoBC5pNlbXJaySdiYWCD991wR0qE
9JUOkgL1KSS3QGP8zIbRMI99uE8gSPpFbBd+rs4E+iiUDUHzx+MhDuE9o/kmJbKRzUW6Ga69JQeR
VMKMFECsj1Ds+DpQ46OYlg0zFGsrWx64ql/Z7rjNLaYAyMfnI27QAHyTBjsVZvTWdgEOjBpXBhOR
CZtm3SAJcvkOx3VN8Yo0RGsxK8hE7fbYqZcHCHO9iefdFgK26Y0ITcAuIhfKRoJe02QmAGsAKeAn
PSh32DT0Gqeue6AWAh81n4vDrNHYaEET7BRzqSNUpEyGNbeZRncX10Vj+qYbjPSqSBqcU7yDG8Lu
wTLUEqyo2ht7kDqwgrOxg36oVDK6761MYgx2aHwEGKU/yQ66nT7MktwaEg5BoBqooZJwGMSuSRsk
1yMsBGLA4jDrdsBjHPMwkjs33zj8kTJiVGdC/0aq1Pgmg66mzFDL4cJDPQOHrEUM4izkJ1jbK4F7
OzEAPJExADPYJOCxpmVJYa+zHeNLOPeIVYr/N7Og/0HzGw1E5d9Nb/5XHROg9svk5u0tf85tNNX9
QzXQIppgjBGOLjrxP0WtmobgVTOwLqMpXeY473Mb3UbU6jDrUYmXIGDpZ1Gr9ocuHEd1bXKFmeE4
/8nURrP0f5rb0NjSNUZLAno5RPrfrBp5ZcNESq3hxtGzDgdTO5/WxTim80mLxXwSNNg93BKw3ddO
CL7/E45yFuvasoiJhSzIud0NDA4z6OhRfwpcivPrGjHB9AXhtq5io2ku3tbWl9zP/9RFvemL1o1K
lXZ7V0RHdUzoG5bTh6gkwcFzl9x7tSCv5bMq5hsRtQG+bL04vS8gPKEGWV/nmJiQcxr5p1WWteqZ
VvlShPoB5eWb1qli3hAiXN0abixP60JU7UiaA/qLk/G+Chf9K9najY8xldT6dXffU7d6OzIhMhjn
XppMy0213lhr72j9izlTVh0Aa/vJ2u9Zt73tHqr83BQnIniHvJAncwqIZbR6eXp/mWURNNKCu+6p
ImytbNtTwShI9dZVyGSI3dbVdaEQdHdyxsqgbVV0DDdLLBrlogN7X1D84NcPEWCT37T8+QkHo4af
S3vbIT08RdIqT3afSJXBCHdyZFCWVhzWzesB70cNtXgyB13xZySUu6mqHnDAknfENAo+K2vaX2sx
shjV+203BqZA83U9yXfKqH0InI5eVyupiq0Hrq9Fvzbh3ne9n/2ncwJZW97VVhXRXjm4sV8/Xb7t
/mvjeo63T1pX33/O9Y253NPFLk6pki6dHkd7W1OMVpx0M2NauK6uu9dFNWcvSNvBsyzveF/kf700
K2U6FGXydsT79vdjzUaD0An9TdHKE35t/vJNWLN8W183vy8A7Jent/3rxn/5+qdTrasxBPYdYLkP
729Z197O8/spfvrcf1pN3G96PpTH3z/hpzNlFgMRjWmf99O7f9r/Nz/8T2/4afX9h/7prf9y/3rk
7z/a70fGVkJOaKbvbDNlHu5w+b9/vde1f7vt7br4fXec6cXht41KycW0XjqTnXUz8wCusPeFbMpa
9ZV5CQM06pEOH7e09/e8H/jbadcd1nwfLaN+Z+arQE+4PK1rWsGt5P3lb9tKIDdIpZa3/NPqeui6
a11bF+uJ1lO+vzSVnjvg+jpfT7eumkPLmf/+09cD18X6MaZBQlzHQGjdJIjW6z+vqz2hHCp1rVnb
q4O915FDnCzTkadpdmlpJF1WndaN68LJmHF5b7vWo9atbczcyQOfRVexSoat0SoJuc3LqWaVBNvH
dZV4+Ly8++k0wgrVDcPHFMpGiCri7VwKA7vkXMPO3KW4irZTpl1cpSaNxhq/EMH4HMwSCRlYnSKC
KznW3Zc0I0W2bsfR77NvE+bpHG2qnysNliRZEFrjxGfErORxjAV00ARC+4kY+a/63BN8wyMIJxjR
WkGN8uinn/Lt15gMxHVTjK2qW56qlMtZLPf59eW/3dasj+C/Fus71ve+vWM5wW8vXfrmPEV/PfX/
xml0x+z2MBQO65khifPMWU/9trpuXU/jrLriv/9J4CafSFJjIvjTTwM2Fszu9CDXJ5lqmvmJmlR+
Wtfa5Qd+3/b7Me+734953wYKhob5++t/dVrR1zw/13e/n+I/+5j1tO+f8n6adZubpM/AGYsTUJz6
NC6PLrE8Tde1ddv6kif4Fd7btHvf3kfNwLNwedvb6rorWZ+r63t+O+P6Ml+fkOvutyPXN83Lx65r
b/vfX7+dMzKU7aSY2XYmCZxAEOXWpN2CnfslGpX8HM35TTmQoknQEsaMbhj3DfhAYjE0F90F8R1O
qkIh1qFgGBY8mUh+SXtSXp3JpUHaSpC+EZUAjIXuHhTETeO65aFvNUjuau+lqfOiGyGOGyp8zYul
OEctlTlUvYpOXyAiIhsfpoLKaaiS1q401deEec+2Z4Thx/qtY4X0VKtg38jRIToEjlYWVx9Uanj7
qGw+ZzGc75zG3qR1rl/O5m044ExPxOzh4G/chSwS0281me+ZaUTrlEJPpg6bPiv6jUW6R1NFX9Og
DBgSWwe9IUfDDAbCC9NdLsfG78eM8q1tHGRaXYFl/CDNMNgw41ARqVs3TBGiTTC4BP+k6euUORXU
wrQgDnIst45lnzKhfsr1dLzNY3mjTg0eHgIMJst+7PGAH81q5wLd9Kgau1hilNE32glZ9BA/WGSD
bK2QzPPXvigR7HVlxH9SpWVZxgmQ+ZmedfyKyEb3teFZbR67UF4rwyTN+FDmau5Le7nPmdF+rnX6
yxNpZylFiK3pkHbfBcS/2zOz+Xt0BqtX+yRELTy9LfE0OOVLOWAToASlcFsM9M0U6fdC/wb9RT/l
QdSTCU6LOo2mh7y1boq4ejbNYNx29LS76T7Mw1Mi5DmR4w8Qu8VJqWqisSQmG1K52p3WNthSomne
BEUUM6lnbzoRyTilp6HlplqperEzmsbLKU6jERSdh/Tza4JLbCMa4dxMer51qbpuTbeMjzhuCQ1H
rUsGmIzpN1ZG7WzhC+81jAxGaNq+Tm48mV5oZeSui/m1rHk4joPzXEQiues7Od93n51HYi36vR3j
+Tcb5buCH6OCNJhF6lPpQkQC3bfJSJbzqPZc9QynDVnXprTJaJcu6dDEGWkk4fUyAqBa1IWH1JB4
OBrMUZE1xypBBRwTi7GtnNreRqSwKnFM0m8Q+oOZVwfilp/DtPtB4swItJgcOwIoe9INiJJuzDtT
O0eArFM3uJV6a52dMCAqOYspp3yjqhvsBjeDdgr/qyrVzms77eQ28kdRGVezC7QdQvo92Zw1yc3G
HMu9m16rBFeZiSXHsxoIWiYSHE/PpbvNg5gwupJHNIVm7ChLxKQT9lw8s/YgkX9BiIW/bwRxt0mG
53Ye7y2a4H4TzzwqBZah5R3UIaNtpE6kbTbXIgglQs7sEGszyS/2Luf6aNIcPa5BGhV5VR2j/Y1s
MucMpHrYBk6+SVVAB64wTlU5aWeRAFjh9wl9I9S+juYSrzYYmWeGk7yOhYXJ2p0OdeYSSOTo3jhm
3T34ffgFcd7ztIeJbWpxfsWiRBKd7pIONjkf56HnGV7TGIE53u5sPdT2FZnJogMKUSXtY61HzmGe
T/kc05afaknee2kyIWMIXRGEfVGdE7Rncz/q2XUcmP71qTH5ZWl+RD5R7Op5OvQD2fLUhjZErmqL
WKHxpdPu5qR/NTAZw4wqwg0a9dkjZ7Qk3XiTt8Smmkqw78xw3JFAh8mikx+VjvhskBjGTVAtaRrT
i85gxMK2zv1UZp7iEGho1UuFuq9NP0SY1BjVTnPORLuQSFoTKgB+dTK5JZi0v0BZZZ9K2KcwmDFb
8JMRsdFcqoGWIbFNFUV1/Egz4LmNqo2f27bPPTMZDpJ/7kb00XdstN+LMrrE/XywkvExKBDbB3Ci
nRa4oVLZO6mhxmqBEW3I//5QgnEjcKisSb0j7r7V9cde14ztHLtHOg0ouZRxug4JFgB6C/sedxpp
k1m6a3PT2chySVS05a4NRLcrc2K7EExW1Xgb6NZnSqeaZ6TEPORuTq9xft5OhXiobPnE1Zeg2kGH
N7hqQcWb/Ayw+OVgMB9NY7Q/c3hORIWjrhEbdSLcd8zBgXKZ7jv9VSuRkZNPCVyoQpxM4elxDNx0
a/eR400tdoyktTdQk2/SUPsAC4shitvfqOaLmwXFXoro4LZko+YBaatanT/qASRhNCuhpxRphUYC
ELrbmo8AOfveEWecQETenwcuMK40BJBJPG0c1/aAjXSbJidVbeoFVk7H8UPrvp/xZcaSa3IIEIIW
lSKOo0nrpb2tRjIUK5vv3pB2JFY16TFtPxFuCMEaN0/A7a5t0xcmCIi/sXG6revuygC3rWnB7zJS
LDMtTFyfkfSxVhMilKfmmjqxPyVGcp+G5JkBOkOQORlncliCLRfetgtt1YPaNHhGnFz0eQ/qygVY
RkBxZxtktQRPszWVnjG6T5NQZ/So8CGzLvOoor/WnXnuBaFlQ4oar0it73kNE5/o25gUnBB9DTOB
TSjFYzEuPCgiuKiKn4VFqIdRBQhsR1fbtRE850SLgY5Y4rlyqPS7NU1X22FTTRDGYbIVmqZF+UxF
LT/OPSOizoqpMVsfx37akQv5EVsMBk9CZnFO2kirsoGO3nxTOcC8U7P5UHQGAX86bTywJnSvygF9
jYk2QIsDr3FAu81D6NMuuasf1FaMtyjpdkTptKeSa8NO6RFzI0Ev2L/2XQyTFAM0cbxXfYlvZoJn
8oVWTxVGLORF4gSAYkLgaKR7RF5PAT3405wot3ZnfDEI8460OTyhEli+GZTAhVqDebduy1rJ9kYM
htiaboLlLy21/rYsbCZLkjsfwYYa+F2/cGpnozvxN6nFiTcZDBRI/IXAi5gHKy5RhrhfSBLv5b5L
ig8OBaKO+/HJCt1d1GjDhZgzLFym6HwDh0BHXqgPNF54k1o+NowcKkCO27Ztr65e1Zuw172sFfLO
tMQTqv4zuOPRIrHLoi2+sRPZbAGcQuV+7FLthoP4t+n3owlpeM7Dm1j0XyQqJkNF6laoKPZpWJ7q
PqhuNBE9GGPW8x1td0MSfVvCTTElTGL8kQ0KCcq2QvE91I7N4u3TjdTeJEbeLUHqIDR+6BM3ELXK
SpJjjI+OGwHEV6PboHcUhHaKtqlsYimKInHRaZF5EKdFcKwYQqt1eUN/HR6tapAA1XuZ7ZDMrOjH
LkLE3WEh4BO9mf4qooKs2RoVWJTKHndkousH7nF+rrmwI4sE+1b/tYNUYKTE7cQOf7gImleC/ZSR
T3euImtpQ1vnSh6KbIqPrq5uwwbj1aCdW3cuGM8vtO1xI0WqeC6Gnz3TB08YLwTH6HeNttw6syJF
eUy7p+u/FirKW0Jv+IvjogidD8zYJNM6QlzkfkIVzMQlfxiNwtkqRICGuvogBhAzulo8ml33DZoL
RjKpbqQdfc4SZN7OGIkbkn98Ut27A8hrf65Gbs1REp1V27xNKUODrtqALPhMJI+74WZoEW8vb3gO
MtyyHP7c4MW6knjLmIGCNKCjYLc39lXlemRWogUhBwc65wv9txfF7HehDp1F08uH3HXiPfmYAUrN
8NBl8wTDfzHuBbO9AdQ6+2ov7hKrvqIjhtcPlbhL7eQik/7WjL/R8butB2F90gsyX+KTVBhvjym1
7jn5Ps166bV9zeDINSPfMWe+oyh5FajJOyczNgzRlM1A8IUXlVq3rQaNiy/GaUbG9zjea2IgADYQ
t4rkHGVbU+kOgKskiqVvcOH6rZZRaRgSScc7PcdtF+6B9flDOF2COlJ3RZh9iro53Bf1nJKvZ94i
aZcfW7yZgtwBLi9GBwBot9lAuWNsZ6xz0Ws3xR9UGn20lYcfguQm2+21ozb1P6zwI+V4BK/N9GPI
R/3JXMRUqSKXgeWo+yRVQJIsm+5ibRNNuIcQtKvShDeyhQfkdmq4d5RL7g5f3KlJL1SOdsQxYvwZ
mwumvcqDNHgMqQofqNG/miUqlqGdzU2vHq0omPe2232XjpwQLPqRGn/tRVqD44P7Wrgxtj2Uhsg1
vtV54O4q7IYOMQgx0ky6yTwUpO1+tcAlokLG6OheTLvZG7XFExOKURMQNVKnT6UIDoPmfDQa2oM9
k+SNbk8f6qDiv9p91MKRkwW4AG01ve3V5oa7dOxVLaW7OvEzUT4BsHqNyuEGf89mKvvMm8D+yjSe
b0slazYp5ohDDz9lX4OvjxXtvl6MnWpiBlcJGOFaBWeDXFEw/cumYeyP9Zill7dtmh0iSykHVCV/
vSsUQYRkGRKrXLatO/pZf21nmziZtt/q0fzYVI9NhlJm0IZ9a9eCpL0Ba9ac9pvBShJ+kPCjIsmQ
3QSMYpOqs/2+b0eC4M6I/tASmdltr43hfbsspoxQjsFzirw82+GAXXhZUI6cvWSaGYmW9p/bwMpV
yGrJBVH/2tbNxHYJRMv7ylGA3pvBXb4saLe7EhsmF4Xglg9cfswFnIZlQWlWHpwJ08n6smkj/ZrU
dnw3oEZdN71vbyzjU8zw97RucpRKXDM5ztt8aErCO/9xSl0EAuCrSRzJcshPO/SNozN8ed+CbQGD
8FQWx/WD1x0BSiVGY/qWyancrpvWnTEk3bNpTY/rJjOX8a1tK9shjJJ7aoUlprErCRDx/VCNP8a4
Co6Dpl/UKcluxtE0ruuC0NzOI07I3L1vy6a+2AcNcZApTBhlIym73OhA6FMTUU28LNaDO2jnM7K5
JTKg8QoiaPmnZiEx3aZ0MKksr+tyrtDWZeTEr68jaQpGRuOV4Pa72eUe0pNlxrXTGVfXTZU7Mz6H
ywud6c3bgqnVM5ln8wkJJGfMwnnp8Os8HP46jtB3oM8z9pv1RDbGwzNGwWtO+vmtROTx9o2C2oHj
I2o3bpY3dxBDw3sIm+G9wJEKWWs8r4etC6sqBZ34Qh7Wl+uxmgM1x6wG1V/ftW4Tk4DGCskv60ZI
V2ro4t/R3Su+uPmk690LWHf3um4Xdt7fWQNBcolDpPh6WNBNR2kLKNfLO5kFXtVY0ynb8P0rERgc
lNC1rvB77KssosrXIgdk7jjb13WH1ibNUSUAGYwCx607wlQ1CBKuPD1JyeAgApOclxyySQ9cBlO8
efN+bFQtlL+0sfeZqKC0TKggSIKNFp6ms4WBmCJJCYoQqQVh9bpL9a2pqvi+WxaAX1vA+fimUUWq
b2DAP+FTv0CV/oJe/Y7G+v9RJQ0CBgzR36Cx6vS1aF6bX9hY63veJdIwlgwbBbLh/srGco0/LM1y
4WEYKKiRO6Mw+Acby/oDAP/CQXJ11NCLDvofEmld/4N+P0c7bF66//+RjkBoYsEq/YRd0jROh4cE
LYOG6hI+0q8a6YrnJIrNzjgSZu9Q4cEsGuYN5FbzKYNMeexETA3KMmhv7GwEwAjBj5ZbP9tjpeJn
QGCI0/vRsfLnBp3u1pqdmtl1pTPhDT8i9L6U+RCT07TIOvXYOuEY3MKW71QEOmis+20SUE7oO/tT
OCXj3kWGFhnNVobkGxFNuplMe77gS4aWreTwajJtMndC6OhG0QfJVPsCYylIeCSrBVnNEdwcFM5M
TlA09ZS77B9pr1uPDYCPQZDixL3rDpPjIWtaxn4dc2rpTvSIRtXc84zAeG2MUA8s1ben6GoUrjhm
KtOr/OVYo51j/E55rXKmbVdR6upn4zZ3ypnIwETbggxQt819ZA3tjeIQKKraTCnLMnUPJckWC1Ip
LpP4OpskKQ8u+RqC3FSzvEMuslj7OjRXaq4xCoefYeTB6IVd+b0w7e+BrZMoWxNuDWBzkw9FcUaV
Nc3EakZloXqggIPNrdY3A1E8jMuBXUc1gyscGSgW9L2dTE+orR4JfNC3RR59cmcktkiCjd2UK4iy
dB678/AjyMa7tg6uGfFJ20pNKZL23OXjXloedfxD2sXGGb/cxqxU945QazAODLOHTkgUG9qnoMSW
3hYqHvw02AVhvKOYUO0Cht55pZQ7w0UvWA7mxdScnVOhUnOdU19iHpWLx2/McBBiywn3WkqJTy0q
ouCnaKJs736QZmFuqrqu90jGACTI5DAPxUuppg9lUx/tRuK/7TC75y62LIU6dNMCx+CxFh8nt7kV
YXWiOUPknRXR+FCLl4q8zUqGH5tkD3RqK8Lia1Khe47GB6yrBTfgQ1fAYkrM8SXCwockX/OG3KCG
pOLW7cLjZEnt0FrOZxXTF3BoRP2tq31Tqvgj9WkYMx9qcuNOdoaMUdfsV/LVng2HQanV8d+tzPLV
XhKrwwF+d+CQ+h0rin3IQ3HJSyr+NFuDM2WVVPJcF+D4ufVTfEEn8qzK+PssYHsI+F8bXRqkUxMd
S90yy+Q2mVvSRCYl4ccNX3uid45pcFUSks7cfPqc6OIgcms/EQyOrhuXVhNCrsjh4CrfTWR+D81o
fu3jzNinBUmTRfMNosUALXkiH8cV983gPGZRr/tPZeLIXcFPvenIGNqoIJbHzrrWqe4xi9Eal6QH
uyoAwCTn3qCYoCclscy0V7QG5CiNRv6T2LaE/kJJIfF7yrZe6YIjI33e1lJqCyasIobaEAUeSmvo
99bcW3sKIk9RlyBVJ6tx5IKORPYkVWJOQWRHMJrDGBCIhFGjEu42XPidygGQQOw8JFxxrePcmLG4
DWqbQSmISq8gKRCIGDPWDG8CEeVbxVGOPYphxuBUlQfiMbvkMBpVh+GV5JaZLnKk5l9FzyhiynPY
2K3jT1n8IVSifhuK4RK6SBXyAkljXrkjooq0o0Y1/IDhM26UjOZIRyAO9mRdqZOToxgvTRZFt0Zd
H4PnyhoZq4+wOoykowEDhT4e8WRprfmDEpyzEUgkz+GDIwnqToNKeTTEyRb2NwLlnV2eJIYfkxAL
xCn3ytCIfDUkKNpV+yOVRnqSdeuPbvg5XYRYPAP4mhs4ZktKwx4jnuehmB7GEfchF+VwlMT8IvXU
L8miwc4rdJ06X1C9Hy+haMGLkfDi4YsG38ecdoMuk9Z4jzeNAf+4yePxZQC7hPmlZnRkfzHiS23W
3yhHhCTNITK1ZbEtG0Kj6wgvI/+10Z1R0XbJHXCTbDelSYHyq6lpPyQKgQXg2xrVPSZFfYq4VKhf
EptVL7j4dp48i7sP2mngQ9k3HDikEw74S0LnKsAFoGhV1a2bIlKtMruntN/7CnDLczeED6ItFWbD
wPaZgHuqSc9RuRAyxDgPSZUXM+sL0TOf7BzZwGQ12X40+WbgB8+D5hI5eL9nlURyJ6uBq+uJQqw5
/GYX+JwmI8XTojL2siEKETTnT4FZEKQoRqgMTezrwUBnokfoq8yJ2JaE108RCWsC/93rSD7HgXIk
j1jai77bFnf9KJ/pEjmLj/p2pFlI9MX4GVemehy7z0pbNB7+8JJYeApTMHw8ei4ObY7U2sTpXR2G
xpmbATdlKAReLIa9SaPMayzueCi06zHdJ7Bj/b7GskxK2hO+g6fKwmld9bVCx2zR7Jqw+JOglDuo
VRYmhFtcSyRMZpDmB0vJNiL8L/bOYzlyJcu2X4Q2aDENrZnUTE5gSeZNaA13iK/v5WBVZVb1e1XW
857AgmQwAoEAHO7n7L129gM633NatTiW/QMwCn8joMzBRtlKazggQxaIbzg+PZUYzhmWe4JAtrG5
K+VMtnxwiqyuoY4MzafSuCO6ySn0rUNbssnqBNTHAGXDCF6kGz8nZFNHjgUWItjrtsWSrpYXKtTs
qoj4ZgGKrEzLgUDNsOuF3FWlE/Ku1FK5A8nt0LxQmK42bhiEm3rmifWseXRt6FmF5qnMpkdYyHdu
zz5qDCQrit3aIVHNaQ3LgwuPKM/C6X4q3Hc61DPn5HCcEyM4YwfZjOBNVi0dlbDlQq4o7Bu1iK9h
6iJqLvpLR/hqr4MlLUPC55PmB0iWIjXPZejhwa3tX4FVc+ZPOxQp3XNMcGgdVYy5IILGIag2IqG/
JbT4zpxlfjXQKEZcfM5oXcPZOhiJcI8+sya/4oAmIoBCFf4V9K9F6gAwcirKXwNOtN5ah2Ne0JNH
26150zfnToBD3mRG8+7qsIa0gRs0ldKVx2CGVaqeVz2uooysEWg+1WZA4szYYn+QAZhtcl28Sa3q
yAip95iT3c385un9+1TZxUXHFlwxezvjLuh2GFyjM5qBd4Dn9a4xQbtwa3xKNS1Ye+quLaKwOfrA
y08pB9ADqwx2rQs3VtG9geHS97FdXz3Q+TzzieWVoij/ZTYZYZUTedMwOMIh/2HTOdh0NXdSOJA6
4xGDVZd06cHT56NvB/emGYxrJ2cmmNjT65RYzcbrKIuUVGoo/XbaqtTRB3GFIVHozWPaUvYNhUE8
IvZWaGxGtA6a8TgP+LXSPvZxdYdHXznEqhm3wRwwdjELFCvpH0eLbz0j/nJjWIiDZEHykEzEpSan
Y9M7RkF8emZuojA44PcL1oVVI8wguibPyM3JKnIsZ//GfWncehVOrshze85ITlAgEK8mvbpZPEnw
mOuwG3QSyTDvpvgIy7SCHGa+OV5Tb0vXWfl+N37NuTIt2UyoMY5+SlDnGJ46La03dbUynFwcCt+9
1JaHjc/lFjjpjYFvn5kFuFD8z0DPUsdSjsPM3hBgzAL2LhjAZFn9xC41Oqkq9aEP24c4sSKSfAmw
QDBGFDUDOGtYYVivRPlNINPqepeWhB7rFlZFg3RoTTYeFPRAHvBS7B3wGaQekfxSjG6wnSxlHrJ1
zDBvOXOXvUzTfmOOrbx6EDuNovkQYdRs2jL6SGaxNSW4KCPFVz+qDmqaQ/QWxN9NLDnWhSl/GV3k
raKS6pFnMShPAwQAu4nVtM1muslUk4bMd1kN1m34NVj1jyl2d+SnXfHS0WPNKXfFwnpraBCJrLc3
dgr4Mk9okBNRwhTRp3WNOMBcdW1a77qh9o6mQRaQFELfDPH84FHM3ORFm+4srzo53fiUyRqXSU2T
xsHYum1HH39IR7W71ZHRul720FUM746WPs6edDZpD4Uv6JmCF2b6I9H1O8rGTDfBsWResE7yAImC
i7+tPHo/fS/aOrowKESXXCct0KqBCmwuz1Xxc44DbeVIJA2u759ZuepP03BENUFRqWx3SdV9Mld6
Z6ZXEj3NoscW2yXSKdO9bTuJbtuPkMTMiFq3GYWr3sUSGdNNW5lus5UYSnac1iFOLJyikustmS7R
pB9TQ7hXQfl7PQzh5+wO1Q5l0Ep4pbUtoZtiVSXY2tcoz9KRsXZZLL0d9CzEenHM5Cvv72wb/c0s
iaZwABJklXbOuACPrWXexQC81lHav/rkRa0ymb4XHfFmqVbTl0TTUTR4x0gHkCBShzM6iOBeTOlV
iwNxHD2afpGPyEYMydpq50NbW79yK3+UDUOpS8RVTOVXBtJVuNptnul3UbfT8cbt7bC7lG7NMqa1
oDmY7lECaQmTEA8S3EncqS+Rp+QaYqhw84JX4B46swpbefLsmncyYi4BUQfJ9uiuo1an40oZP3K0
TwCVes9UtuykDQSnoPbIibyzQ4yIWrfPEu0jHQwgZQ5t0rDiDudYzElY7NCw8+J4Z+rRyd72LOb7
KT75eWXTRmkkyCBOMdOAkh8zEVtn6Lf8rilwD2cWq1U/XXM7/eX73i3uPGIi42BfEW2+hjfzHVLm
q6GHPQFP2oNewpRL60NuI7NIo2cCAriPJnQ7MSYBl2Nt0jzYNav5YJYoQd3Q3UT1tDL1+oeRoQ5z
kyzYuR2zrBQrTGoLe51X2VPgyQu6LnKZhf2kBTH4n3baTeg5hP6UptaqG8eSQ4qIIjboMYkEimEx
Q272m5dpAnk3TX29jRLnQ+uc5zpN+drNt8ApQHGn5LWpaZRlbJyYjIJhwLwGeGHaNfgdZQ5RL0Mg
ITrgqbEDajgzhrWsvvcdZO0q0eXOHN6HJCbumKEgKX08tbH5CB1xDX25fgI8KXVTuXtp8rT6N72D
xiPJgdsQ7TY6PdS5CANolX4SG/ua+o1zoc5znbXJX3G/HI1fyFrfIxGeyDfYEdPWwEscCMnrhq1Z
WOY6NARsIHdaaw7XMLgj7iGZgSIHiBaMZmBA3KIixDiq3z/lF3PoAJoM6c3Th5+i/GUOQbCpwH2s
dCHWoZMhDxoGFTHRrEfXLpEDDnIz996udEdjW0Qp8hKSQrFM3ocanXFvbE+ZadG5MUi4E/4VF8GW
1ZuGtpbureP7D3kI/xvDx7roWVX6jc7ydBIkEBMVXuU9sQPOzJhKjaqLS9BK+pM5NN7Rt+bXwttV
WkZoXcrgUoXGNUMlc+iZ8bg4bzdyoAPURsjQWr++hWpeEoWsm6y8vBoOusHeB7DbjvpLLYPn1uJK
c/sXHP/4vlzzc6gopLv4jCe7uQw+MwdB1R/Uyrh1zOhKZftJ6gxRiWoNS8G1WaSPY0wtvYwpy6zT
PHokH/bEWmy69g2lob6eBk4n3SRxPnnLTL17MGL482k5/Jid/dCl9RHL85trjetrH/SPyRw/zRaA
ArNjAEvsmhZjhJUAjQEIYvVw2aTFT6Qc1VEjqvfQaPMWYAG3HbXBlrZ3ueb2y0+LQLwxSnjidvjN
hOIx4VQ9hnEZnMwcunUo9DuZ6KhlCXftChtkrfLxOJMPSXl5OGC67Km97WMjYSTLBMZiFpN+C/gn
j0YImG4n72OUblMz/Cot5CV449ptZMbfOs98EV0bIceS5cFieWdI2uY9I/LnoH1zY0d8DLjwmhwZ
peyckvixwIUw67aUOAZcpkD32LORganJOZ5R++l649HVQNimjmBEMxxc+bTbVQ7XyjAzDOKsFOMg
AyXzqHuxvdL14ZsVeldtAILNelZskqg+qlgqBP8JSzod8Wc/PYRaNTI5Ae2W9w+gRD8ZimjKWu7V
9osTUVvv7jDcyP4dNpWmr5Hu3Ezv3Cb282D52X5OkCqgfgGzy6ld+8U2DtCi6vo7bX5EDELqnCF+
t5p88yEnZmHTe/V3bg8IcvtTk6Z4tVNALL7jXMK6ZEanZfa+rY1gA7LilvXudyCSbzUNeJyvHdUg
xAFEi5N0j+qm0Nc2caP7tFEkJ2IBOekZVuYavae7QemT6N+IFb3S6UX/AoSB+izZSiUh03VDzPWk
WweHRDGVIpXW99LRsj12JgWSkG8FGHvPCqPVUBRoNOnE5gk+U6i3bRmvMw/dIMGPWHKRrJ4pJ9xs
y7xMk9bsHGnjlwqsHn0x8CWdxJGT+Y+NpcwQlnrK8jsnBnijWWO5XmwGw1jIrelrn3WRmyfInXcd
p9J++Qla/3NX+B+JpGrSdMgo5rwUq+XicJO6OtmkMzDI4PnNhXsCdG+d+hMUsfpUBhCw88Gnp0NO
oDIcDIttgTlkjZ0IjUBnw7pf9lwb52GfzKz9Zg9p3rKrPfScnEVR7O/x2IKTz94re75vgYOsfeWC
WDZf9oTfPxt8UfgaYiK+/n4RT+XIcfu6ns2DTTn9WLEy6q002KFtbU3MKGmQYduQo+thKW2vUWem
M6nuXH+sNptj778uFyMmZiLWQDnZ6rMvLwlm+++vrt7bIrfmCDW5QDbCm+RaWeyXT+x4ovybj2L5
uYyDdueZ04NjiY9AIkSLKZ8MRNHsHaFwHg2EDjBE4C5nm+kU6zGwUOwRi7FoONlBfxySrCfemoCd
ZU+XUWT5sWqteU20AJQ+dRSWXW+t/K3hbsUtBn9ZgNZXuNI+0G/pD2VYbX2P4TcWA9NGU9wjHbZ3
IyHF1EcLUhZXo/JWaAGwu6YMHv5mVLDxw1VyzxyMMaEIgvoQpzNlKUwIUzFqewuNDyFxqX7Wk9A+
G61gRTbGwzYgH++kR6BX+hYGfDFP6PhiHEjI7Hkf4LGsZXJ4nsIA/eZpXnciSxXJZmceXA036Zri
4lQf1AxjGX+z2OxPQdndenTffIWQwmGoMhtVCNAQbuoXAnT5cTnj9ET7Nesjkt9SWQtNxLqAbvPD
16WyXC9qYyr7FvN0D6Qc+gRRK0NaqlxGAf+MVLfzNgRbCc58C8lsVyIsERYTvWSLPPJYT03MCsP5
q4hg4xW5c/OpFOz0ScjTsrHgnG6dnkve83J5surG55y3Rm9NZiB1o7CLqHcz2ihHasdUncWVkteH
xHCkyRnId70xelY9y8W4bGp1Pi+P4kRrD33Ub0CNY1VyAsxdEfyYr82sTo1P4QrusoaorFNUj9ZJ
uM96mfbH5Xswc5wXX98I1Rzf1D416bAUdOF/DDCFWerNl45mKe7ItN1H+vw8mgh2naS4m6DsXHW1
aZJ4JzRzIkI4ftEdlnSjD7J3+ZvRansndcG1jpVzyUO45LOG5bJmwVRQkbi4PpWuHGDv8gQkZB0t
djxG6m9GMVw6N/w12MRFWo2GEGWY9nqmcBNDJO1VBHZtb3GhIUIsixugooMEr3PoqIYasq0YoEIn
vjao0FfOiLthADl3Gat6Q/XqkdoCFdyWSZKpdlpv6XEhTZLkiujmNVb8dY0MGlyQM1Icwe3REpfe
s8+yKw/ZXFxFkFO+QNF7DadflTBicIgdNSQKboAIp+yYtOnBj1x9l/asnodhsknW6EzjypBpXmUr
SET2aSjYWX6Js2Y+iEaDrSbzXc8SC3ml9r0hYQKKBFXOqjj7ITSGlUBoswHvCymtg6E2Fu8gxCAn
6/mbaOZhC6YPh9rgfyZt8a1QIt6pk+leNMyx9Uvi14jX3eRiYGI5k93CwZxqZ+MaXcryhOwCqEJt
ssbmXZx/b7zRdBE0zgaCp4spPXcX+8E9hVsd6PfU5OfCmNaVmHvmIJioRcKtDoHmxplM8+R3mslU
iEd2am41w3QPgLaLszX7+dcGJSlFIETViFr/GicvIWSm2CYBiu5qisyTYVsQAtWjRm2WR7//EHe1
eSJa3VxndEwJ7uApemwz+6sdpEz/eIHlVZYn20by0lFf3zW65p6gBLgns0o7pOHqYeAZ2mGy4w0A
n+GEo3f57e9NO1Te1z+VrYKOOkWGY8FiijZ6p7LvdWyD6k5CnfwUhajaR91EEFbohzZEl8WMcOo4
OYcGRbhs+w+KK8ryYGTrYtgDTYrP9cQVE9TWllsB3wvDY2RpJ50b57FmVCVekVgPDcl+Q5zqGkbV
cDYm3JXpQK4zorO1EQ5HsAtkI2lZtXMYBYA/GcCydC7v7jXp87+orqwrt38jUJ7LC92eqLqnJGON
m/nB65D5hLBaEK24qii3ilsZxj9zclNXo5fHa2uoab21W7Mr3KWGebKy/B3lajoNGyejkiZd7CPg
7j9HnUQAi0OWt91n4NHz9vttMFpPafBmTxTGEwcTYW9Pz9yyTTB6PTrXgUpXBUEXhsrKd1HvtT3r
7MJD84hkMU6eUHpjRe99B/Chvx2r4jXv0l1omVQeLcFNlhHPidHddjVHwaHcVqbf/C4+hcTj0mGL
n2Txjp/BZ1y7syatWvt6cYeqHtNDEZIAoC72aquT+cQ4WB+NcqQ61DBZmOO1kRKG0XplfSPHFR26
y1UfypNv5v1ZlWXVrN8COI4smuaXd3Cb9Js12c7G9LiVznn/wZ1h2IFCybXxRB//G0Hue/S1b81E
jy3In3oap5xYXDHuqh3Kp9YDgURgY4TdnTOAkXIfBKOLpggtvQUieebFJNVF8N0coz7B71VRMcah
0W71zj57DIqRQ+yCU67meroVGSq+/Knrk3YjLbRdDIBcweEWfSEw9oYQHX3Wr00Yfu8NypRJo9jM
x9EnrqNIftR0Arwi3lVlc8srujnaN82sTyF9EjfI75tw0wusZn1Y3lwjWBmJd4zH4Kf0yhv5TrQU
ZPID4cZWRXHUluSOdh/6xCdknQVaB91OjZgI1NJaw1RXYNgZ0H4Kaga+3BuU/KpUQzEKyNw2LxQC
sRL4+nUIMRkMTD8tfUsX4kL53EYpnv/STHlIOr5Vp/0c6/nql/kmGwgvN6OX1jUeDfcSes7P1rpl
BXQ16n+P40BxjQbysRmD9Dxp7rhxXAyyMy6LM1e7cV4eLRthAZ+bfMbSIk7fSckuV5PH5DKzZzDO
ZvFqOmGF2y0vqfTHMZ31GFoEQwA9h4ZrXOh7v8O40xwChQBYbIe68kG6Law1JmcYFLvOmzdJxax7
MPtglY04AFIqjGKwG9ZwjLxDlFnfY+Yeq7yfGCmZq1lqnUmtgi+zp1p6atXGjNHQxvWUcnV27ZYQ
o5uAu5dYZnMSUQXQIGAdm7iokxdyxbLxPO++K+YWASWl4xVSuuo0Adqb19344eI1XucFixhPea7h
aR780Jv2cR0qOUG1yhcH9fLH8Q5LCmJ7tXox1IYULGZohS77dUGpGdE0nCETJ0macq3gLAPLZ5PP
4JVcw5nRjifN1fniadCtUDmA9pxhzhdZsJYkk2EfmBMoOKNe0tF1B2D5bCDetSf93VLz7X7WHv2S
T1Jq6pa3PEmpYQ8x6E18bBzqGIg7izXCvJaHY1qHx7HdGhma2s6PXs3FBV4kClzgqE88fs0eaQaR
TR+yLvIscR4jJnumgJulqRkqxPCGu0aF3fr3z0DxjvoQ9fugH+j2/n77VO0IjT063YwtikRSZLa/
dhvCM78QJep3y6Nlo5nVpeLSZ34UjCemKt5h9OJtmM/fLZtcFFrpL440kKq6wqAER5EJ2wJNuoqw
oFKIN7holISlahYy/XWFjvlMbaBIzZiwHZpArsHdSG0A62BV0MZ9SW0YVAcbJ/a2fqilBxKd+YQd
QBkU08NEJSA1MWrBUoS+muySmhh2jWFxO+aYI0mmaTd1qzNOC3KpCzXXZu3FciNxo23XMaLykF/m
ndufhj54XCRo/yfW+w85lo4TkKr7/xfrrX/kya+qLZN/ov58/dffqT+gfWiyGcQJuraFHo5Qyr9T
f0z7v2zdgd9DSKHNkuB3lKVtosnzzSCAMer5lqmTqfg3oqll/pdjgTulFOn7luf/76IszX9OCXZ0
dgsFH1BVz9IttPoKCvRHRiKm3gqvrBhv5WABpK90hq7RvkhSS/YRpNDnyh7Lo7ATf9MkaEY1RBbo
RXB0JqF4lCHBpoWef0JOuBA5GDO1KG+Ji+s0pp1vlneFHmgnAo/fE82v92gP5JE27qEL6ufB98c7
QtXHu6D33f8Uf6xUhn+oENUHs/WAyRuwJfKnl2DqPz4YrLA6C2IhbxFzdEVQW5u9/TnbrUM7Oiov
FXm1GwM5CJYG6ulCdP6lHUbjRszWX3081+dglHeVS3qLaeTUE4XWMxWR7rXN6q0+tOKbp1J6ApsG
N1J2yb2VPITQD3/iIkwO+oi2CNzbk1dU7dowO7kN01qeMR32e1cvf2EQHc6t65uryYaJXzakiNNB
PRMinJ6zvhPr0UO4O0H/31L+Ds9WPOAM1/xNF0rrmWocZXqPjIl465RadCwnX3t059o6lPYk1xHA
mP9wTF3O1f9xTF3PhUodOB41rX+h39qJF0MVn/obmO9+J0Wc7AJJVy4CAPskI51UwXk6aTNeDdyU
yb6s0/e+Gn76dtTtwQaa567H4kzi2p2UeDP6qhf0iXEWNum+hXL+yN0/e4DqhNnTNZ8D2ijQc503
bJeScpmLJbiW5ZmUmW1k+zMscureZaIPTzStI0IrmJEwcWXCh3hnn8fMKz2TsGug+/G+QYyy4aIj
BKzy8ztUGnSUZZ9uCAmNVpM5GE+Wx7EM5m9+7BYvE15DCYuKjnkdXzOjupukOHk1lppkmnvkYc5D
lvjzIY374sXE++iI5mLRrVvulr83MkhGIEhpsv5jsPn2dTL/UwDs/7x4PdvSPc5ycOyuZf6L0pYA
uAiJXt7dSucDp1B19rOW9ZxEz9TGguSE0EzOkrbcdZR2ss9ghLhhuW3M+Nzj2EGx5dxEb7Pexe9n
xRr31w2Td/3l3++nAof9eSl6hucZvgeamTGGjTqt/rgUHX2M7LqLyptuat0pzUiCdAsQejEqG9yI
wX94uyX39l/fL9AJebIBIrNUUgLlP96PcvY0N21c3TadZsR3Gnl3RKCsNECtW6M17NvUZ8x7iOx9
bLigVnjnNm4gqnOgkxglbP3Be8CSF730FoEeUCoYzrwPrCxMGRPtpaIusqKtVO+rkPlTRwretZoL
Jn0mpqVOD93rfzh+/6Ko1jl6RA07pm3ZrqvuJv/8gTzPSsgXL5IbkNt31pXx2Ys5+UffaBmuomYd
uRnqYs+R2w512YXE65xQL2HuUrd5SBIz2kg9xuTFP1kTo2FXG9+WTWYHf9Gw8Y5WwiU4GXO2GXS8
yeNc9usubncmvc2LNPh06FmH3SAQNofNQIAZAAQWhsYJkYxx0pPG3nWtl990LwQfPKfeK1Fn2NHi
02SEdKxS4bHQyX1CEfp1FMwdQ0Dd7aJ68LFwZiMdk3xt9OQWIm4cmfSSXqp14lff4YTUWppJoYHa
WgCmvvhYQeFMZDNKz7w7h1VJyKrdl7d/f9wdFaD8zycSHFNuj9QgkNR7trr+/jiRdFcwdXZC5Hr+
ug9HEwW6M9z7Tvs2xBoDr2TSNrT+gDxn+pkZfvqXBXAMt8nwo8k8g66N7ZLKk+rHbABc25te+ICE
dlwl6rmyIzFCm34Kkd3wPR8pHqXvaeXDbEShfAfxYvrW5EjnWidnJEKW+sM2QpW4+GA3Pla7tkOi
IsmBNZvpW1pTCJyzWWwcOyAsuDQeB1OJsc2GCjURC+u50cuD5ujNrrRHmyAel/yDcjiMM6tW2y3z
G8LOlQzb7zIb6zvKGu2L7d23Zje++p1DrrCx/fcH2KQm9K+H2KI9Y3lkUQQG3kWPic6fh5jqR6K3
6MOuGCexvxm5cWZ1Z5z1joLIKkqMfT67/mH5w7IZ/TDUAA/wnFYjTHf3+3+MkPbNXFOv+sfL/PEU
x0uhpy8v/vvVZFekawkddvP1usufQzTjOFjVW3w9c3Y1bQ0uwFbVKotuM3upDS1BxYTJ/vGPyx++
3nLZQawD4Q6h5svX7xA4sQe/33wKCBQi/lfoxy6mQP3/+ky/n/231zV+FpGP0WfZh3/s4h87q/7w
tU/Lc77eVNTFHXYCo5UUfXof77N62vKEEICJ9nXkl78sm2k5/MtDm0s2a24x9/g95bd5Szn+olnh
OVG+TIfVNi5NqfyaknLVFqFLuOsRHMErtqwX6cy/qORku6l/nrThl6zo+orMuqT2/Esfe4QOU/LU
YxbNlWs0zsaPukAkmwp4EwN1IOyrFGD1+jkU3i3tiIlkkROBmilfTaIqd2BDrvAN4QUY0R5t/Zkb
Pi5W5WdNS22LNw/1hPK61ovrtWGakGGENZUjdhrvB+WQjQAKJHQx+8EVlOkS4tr7UFtlHtVzH4et
GbbVytfHx6FkGBXKh5v4XkUm51/MzuY1TXFrWyQnFKXrTnl4WZHd3ORng7VXKo9vYmlHvjY8/Nh/
AeHdoQojzDAdPKonJSHdbj9tPKGRvaL8w8pJbGIpjpW3OHLljsv33YYrWBAI50yoeBK0R87iS1YO
5RSrslw8yz7u5cL117XyM2fK2Kwczp3yOge28QaOHvezdcos7xYh/jhrPUGreUU4Hh7vQ6ugKmVr
Xpwmgp5YZW9ZqK9i5bM28vFn6tSPpt2KTeWaD2nUXoOm9xHvFw+zcmvX2LYb5d+mh6OV4RNehXCD
zXVdYfQuMXx7aM9a5QDHbYxSnB7knWW/w3ZaI/e1kDXXyGGsceUrU7zmwqUGN3mu0B6bBmINPOdt
fdCwoLcxXnTu2OdMudOxuuNTx7DuKOe6xMI+p+Nn0uQPhVeSveUzSiq3e43tPTI0/Th5TbfRRk4w
CASk9PaXQlRiVUrnOMbYYiHIET7aH0hY5fYew2Vxpj1RgOFR0DlnVC/xsSIKp62QmognYkx1ImV2
UzAUZ96zoZz8M96PFeKwIh8pz5kdSbEzRl7f0kcakkTxKiRAoeAAM5QAD1pAPr7YTvrTrUCNIDGk
aJc+lFSaLnBbT3hSaB2AuNg1MAhSWASWF18ovQNhSR567vMrCbWghF4gqawrmEFCoOnKGCYTtOEh
1HDp587LSJHlbqixa8YCJXInv7ULJIGV3gw1IVb4BFG5gBRagooVWgF7EXFTCrfgwV2QCsAQQGKQ
EBksyAw6TQngPcAahMI29ArgMI34anqboZV815+zLXEWKOADIZ2zAkDUCgXRwIQQBawweyBsjPJJ
3YKN0OFHOAokAQoXAVFsYl/0o9OAQrlMvQ+pRXcMWDndkuxlEugGMD1B0zSt0xRO5daBXoHXBYyF
AlpQHblHJjtyaeEBC38UrtZvLCYbuwi9JKt1uvQTqiA3mm7yyUvzO2vA1MCAiDSzhHo9U1vrfEG7
aExvorNNKFEAOFJIHA3q7B1pixfNo0Q5elzKI27Smfklbt7qmcnWLk2D58GN0h1ytIuhd8WxN5vv
nEO0yJFrHSzqqBTlEGA3A33euXG+az7Hb4SXs63rzFQILjQe6O9XY3YhSqDdYvwxVsjRHk1mqCtu
2+VBqbzWptagoA/8v4auwevvdCXAJ+/McugDTOm6Ukc6cci+sX3tRUvgCZCX+iqho7AUQ1KngCn2
vHfgp4zo1ddSIVUm2CqpgqzoCrfiKPBKzqpoTkGx5LR3pYKzdNiJUmgtQCYSvgAALq5CudQK6hIq
vMsM52VUwBcB+YWsnwFUCKYAkDB5/xoj4cEQ79MoABqDRaDdBHBkJlzgC1YmBDCT1go1o6AzsXvf
z6a/tRSOpodL0ypATQCpZtKBXY+5bu1tCvGewtnIu0HBbYp6TbfEeUwQx0eMh3h5aBDYComD2+kR
OTAzUIXLYV2kopTKveG8owi+mAqsk5XWkwMGzAv5hmfYO/4C4VE4HvhTj6YC9Iw97QVTQXuk9YML
TO5zkTxnDJzrSQF+Mkg/MbPqWaF/6gEIEGCHfaEYQQoPNClQUKuQQa1iB2X6A+Sh+XtJT5oCMrrL
IDWQqrhvLeQhsATbGhKRUEgiDzZRoyBFQuGKSD6mgaYQRjYsI0KKCxIswRtVCnSkQzwaFPpIWNaj
oWBIicIi1QqQROrdk1DIJHR0zaZQGCW4POdegZUoTHwDTfCYQlyqIC/pEJhEmf1liI54dTkeyJ0q
1ga0JnDMSK4UwCmxEWglNX2ldBTXBiHVxlbApwjsae+Ur65CQc2c5MQ/oeCFEkWsWnOMFdWvhbdP
cdOyP5G+HaYpNN5MR5PYGO3hLKNAuyGf1tfLM5bN8mM2l9Gd7sbjOUSXC8KMf1P/b3BgPn08j/gq
Z+2hpx9wAPnn7aMsSp+SXv+1vEY3TFdEI+K1acgOsAtksAO6Uvr3ebme1WuU/r1E+fvhplmyqRwj
vo191V1yQRykFbTad0kM8fJa3lxgY+Aefm9qY4U7gmAZASD3nMYlwWte/oN+V/vTLIyzm3T9m2aj
/URWUF0ouwxXTY/HTaCL4h3M2m55Koc+h+USUR6J5cTqbUD1BrP/viWjYPX1apKWYpd/mp42oP5E
la2XPvznGNsRmDjrGTHIm6PeFxH9VYZe/DYJguJHPYovg+ida5Rxy6htEF9zlMPfcJufo0eXZxKN
eGTKcx5ZNW+nECO+lIZxr4vQXi1P0+1Xy67tj6lDqGaR73k3RaNxcrq+2Q16q3IqSTlSL+jgbU2L
2HwVkQ893xuJpwTqccMIoiH3NAKpvUOC2FQNTi4/SqB2uVb6GLQIJMwJFa8H0eHebkwDPTqfxY65
ZPSy+8AFg91k9kkQ8qrg5KKk2Uladazg/aflABl5843bVfOaO/TOuA6Gc5M1ZDh4A2FKutn+qCq8
kOpVaxcMFvV556HOwvzgEu50KEXSPOT4Db4Od8Bs14/98IfmJAGyQM2+BZabnTUtJwfYr5yXMIgf
l1eLRPSAsJeyQaP727Z2CHjhvLu1VkEl3xX2D8KO/nYgffoN5VzKByOcO0QRcX0whl5/CCtJ9rLa
twEgWi18OEARr+F0tJWFMdUX2Ds2sp9xQgBaVJ+D/arNuflDhrG+aWSrX6q86m8m1cGvJ5TaubXs
/CMF9bLRtDa8SE2LbxP7uA4nq/zE+pO3g/FRuFjPbHuorpM9WFdZGQqyx1sU+Mo44XQXKWxOIOo1
dL3uShBnsWnSyfvw0ecuu9IKqqu9F1z9vk2uuJO6TVHRH/UAUFxCeViexZTPWfe8160aNeuyPEEn
U/DHpD0s++OGZG2UU6LfgOn2l6BzrM2AOOWHRGL4tUMxMpSqAlg41UZ60YmV2JS94797fFnLM6hD
tMRyFM0dg6dzjicz3fbV1L93Y/f1qZ1gKNYsOo27nOU0WCOvBg8jw+84Ar8+NqLAZM0Bir9FvlOc
CzU0qcX9dzepeCoHZu75eswghFoWETaLNdDcKrLF93ISu+WzEGLvrMzKPSSplrA2aOaTTMpgy8mE
kXaEOKpep9ccBX5ys3sCb5Fucc/dua6WvskIL4X6jgCrqrT1/2bvvJYcR7Ys+y/9jjZoMTY9D9Qi
GFpk5AssMrMutHbIr5/lzqpiTvWd+YJ5gUGQDDJIAO7n7L12Oz11phbRaATF4SAB/2B4cFKPyCK4
jgmnxNPS1PbRxMq+SzE+9KYHXwZpnDMt01fiZwHKmDk540MxnzFio5fNpi9OHp16gBs++GSJXfSY
koYnn6Cb+R11SectN63woLtMbMIYMbrRndUTTSfFykRd48T9PN/Csup2rl++qYN15ZNwNdcuMdw+
LkPUJ9dXTbPleRz1/jVtOxdiaW5v8X7PX+7I4MaNvgSNux3u1uoY5HrzZlLgU29fd8WIHKewLmUU
Tg9GngAclW9zGKbvwvGyl76zrFNCyupW7S/jmkmkGD+Je2V0gtLrME6O+b6AX1VvEc8TZsNoNshL
T6xHJ6JnrZ7p4s2Tyg7/KUld8zzMXKuvB8JgY5KG9M2fQNKWWrvs9cDNvumJvVEvieJv3vjY9s6a
3oZPYsabFLhM0jS/Cx7r0hCrpmuMx7pLrLtFjNpaffapjo+UeZb3qnSYnxkTNgh8rJ+1ztC+B/hL
m6NfuTZm7qluzRNQleKlRxJ1fVcIp5BDVOODjnrk4mv0BdSBLl7us8gr34bFrY8iyJjjTn32hShH
vdsem9m26RIHClIFb8AMqRGb1fP1v9P15bqN6o5reejdOzEmAvWqrdG/jRRGXzxjzE/wKcfrF5hr
Z5Mb/XcfoAtxN0RE6VPlvvltwvSUL1gzNAOlJj+xPhrDB/Wzo2tufzfTvW7GP6eBW3dkZGhAbDCV
Fvd2EfreqqpzVLgAF45t6n6ncYrYxnKaSxVHDE1KC1+3XXmXOoN+43sYbpth4K7aPwcI8I6ph1B4
BHOAbsrYj7qNBiSACMjIz39IxfI8i9a+VJjuyfYKwN30UD2XH+4MGslM7GVrjcTLwkewN0hM5g3t
l++eX9OeMYAEFqNfvVV+cExQG62KsLFO0+BjMWUOiFTUu3gWs+rI7mnFJzTeFnN40XL7O2WMQ576
zntvxjhazWE49K4wd7HHOdo5NfJUJHGnRWTNOWy8+rqI0GKsPOpJ8ksrTwjF0Cao1UnqUHuUte3U
xHs/CYvTbf8/H6cerBaW1OVfN3s73kflclZPUy+g9i+DpF6r1dtOLuPBGjwTeaK4MJg7of88ZQNS
CBt9EcFdlAv8br7wWhUWDy3fDln5DvaY+kvCDCjWBOxGX7wn8TeE+AED4iLftC4CCFwJ9QkgUH3K
ep2xbj0w5i9R0Bp4EOl5J/xzdW3j+FC+yJMFneB+eUKfjyoIo2ohcy022KShz3tuAlO69YcHz8bN
oR4wSLGYCs4oZLDGNUfjrFOcOliT+UJq1trp4u4k9D8qTeMDwdsH5y8XM4rnxQmgSkeE9+CcRkFc
zNukGb4lXQTXCoeYiTGk8zDO2E7zUHjWnRe13V79ezjLOkgMmOiqDDixi/ZxlTbDm/pwVEfrEx6O
Qq9lybFaTsL+kQleVWOmAjA6eTMGMju6TrzqaTytySivT6gk+F8ZOrHdKdS1xKi0ndqnjpYdQ3SX
9MeYTOkNuvB17GFFKktvw0AhQrqyVm8sRmhGziSzuCqX6mfIj9CV3D3DsdcOZ+4KivVjTML9tjKH
exvzUtEztfQCONFSluP7qHTq2epOVcSNF6jIQCQzdqIwi4FDWx1yBvn7uL660yItVtsFavN1OjmE
0NviaITpoaNleFiMvtxGXKposeggGelab1yHkkOa5ChXFw/Q8pASYivap94u+70uY67JB5j2Zufd
ucRto2PJPACvbU5DpA603dKO74lN4G7V+IcqCoITk0VbODDmdZQlWBJRAw0TRcghcdeOPxkrDILk
hEvxhZGa89aILfekTeHPset+pV5YrP2+zWivWff2UNb7tnIf8gWFvTmN70oxrpThinev1lo6Z5T4
tZEE9RjzscjcheB06x1ErXsJc8S/vfeoEe92XsiGQ59X+8eep166EZ5y3gX2rm005ulYrrepl6BR
wpa9D7320PXuiCPPdJHLZvPeMYZgaw1Gf69BTj6iT3kXTg8fObXyc9nZ9fMyN9kmmSP3QpSntUst
DeocScprmpDeDnq5dRpw057CCcbWPDG2mEKmxtwaYANr1h41QfngEyJM1D0giYyRdd0kAG5fI3sM
HzOS57dWnqP2Rpf4rKHrWvF3iJvuqdlmcZqcjJkOR+o0yyofDeOg/BexHVwQuXs7lRRxdYD0TZXv
Oys7p1JjpRYoOh+DToewW5mkZHEBi4nm/m2RaUa5Hivkcrqn/Yyy5E0PfLFmABaetKp/d0kg7rKJ
ZgMFEQ9T9knXOOW94TusdWM3TyZ5f8i/PPK/atyJh9hiorNtGPlzXg/oqWKcH4NptPvRqu4KqS+7
LSoXjcCC0WKlFdWPMC7AT1YzYirXv77/UcqjpiHHiloP8VVRr2T1lJzQ+3jvQTVMcOZqcRIifUjK
3NnlJmhXtav8e21AOEdXwXlfpMkhnyY0r5HBaQh5rDuZMyE9ujd9izJ64lRrHgsj0TkTo3qTA2un
HNxJcI76ncMhlTYvTQY4Se+BiBYdpn42n51iusvwoK50M2RwJHX7+Kr660JtykCrHIUCR8CU8j2T
ETPKT6IWhaU5m7AsZbErDk+LXBAslW8LCEorQ4+tdblU99WgvyqfRBzyFtTCx9dzXQv/XuPFLDDE
9PKzVCBek/IrtWZP4e+b6oBOvFGRuvXhZgOwpCsgw+YT2WaKlRPRmFoUDdexkBHbdVPt8zOgOmkc
2WtNBl6FFh7WGPXxikh0hMCW+9ZHLrj5xQKhLJ+aSZFabC3VGu76hFIeT9mCMc0z6vpMHlcOFLiI
ig1dN0qjPtd2E7FbjeqrNiEoVe/2sFCosfWnUGB+KEJcXKOBZFXMXC8i2YPVCFPf561slHJHVAvS
EqgT6klx/Zf0UvpnKHO2/FWoT5LB7duHTNd17VBafr+bkuxL75307AzRppmN8XALA+k5O1GJ4/D1
9fCR8hroy4U8wCgep5Nj29MJoQsc12AsV5XUuqVpER0zTFFMkbhoFx6nmlnqAL3VdtDjGg/7/GiO
abnRqaqt7cJC1xgQvtOW29wKUW9LR4voTYy0uReVuzjsX5XLUBlR1OVArf1jX+TyQwxEQ8eV30Uv
sEoTkojqeilAa8YtNrIqK+/oFQb49XELaDGcmkWPpr1H+DjdXSZjZmW/Ekrf7Ige8x8m19z1THO/
6MFA0CArjsK0WPg20JCPjQaiGYdoP4HUWdqI/VZ0cL0lu7NQ8ch8tF2CefN7UJiwy8P2tXDa6ewP
Fgrbl9gJpueyW4L7Eo1BZWkDViwaglZMb8mmJQ6nxuj2cxLND2MDEN4VEHNC3wXchQyq2XbmSJsm
H/BAIiPAtFDti8yNHwuA1gjEzUJs4iKipJzK6QogXBQv45NJhXeLs15H6DiOTyDlmEZhqUbiOe/M
RSsfC2IFZtzDj6GPC98MaN2AzV15FF++AaBByEuE5ipNJ5PQiyG7M9CJwRKxqp1r5rCH62ihO4P5
cCii4DUf0l+tHtYXtUUtniFgxUUFdC8hxoFjf0ylvZ41z/je25q7tWwD9YVZJB+QKLZqv1cPdBGA
YRxdK2vf26LdV1XqPAdj9dniYIDBY1FTaoR7MGcEMObivNY4GD5s+vzHGm8kxrGy+6iMxdlMUUlT
SB4legQEQ44DtMbb1RWEcUOFi7WjDmQTf/zcfmAZPzGcD340tsH3YZEhX1TZXtdFTClnlxQjhK/7
zE27B7WwOsKegfoDFGrASTBONL6E1iIeKJxXPNU9EwMGHh2ZpI897XbmHu+N0Px3eKHJgUDLC42U
fkvIuPkYybU5WTB5JlN1aO2SUwf/9onI4vkpzlsY2Q427HmZ4W/Mg+Bf3WGhztMZuK+OzA3C58lb
uALl/dwe9dgxD12Zgznv9VVf1vV7MGT0NpKOYptNHAgwvGjr+/awY9wgVjr3yh9D9BJkwyGqLf19
8pMTWYHxOnWj5tUzp/xYTkO7RsFFPVm/J3rP4U3gQ0gNEGNA3RZkf5O4IGLGoY1CeAUPjlthILqn
tsEnOBlV+IeVET+BnNVjBNn1x7Ft6veWBgd66/zBJj80svF7ukGJY9Y0X5PYEq9QjnMPr28yixTA
bd89lHwK15uLg7BEeafO9MT1gW7i757BWs88h2+NW135nJd5f7HMFmAOW4aHaE/TGzo3Ht58K8LB
ES7xw0GbcvvDm/J9u1TFDwjF8HaGNLof8umzmer5jrYotW/H8o6e75hPwBnNJ0gDd05KHb3Qbdha
zPrWZsOPjDBX8Yj2ad0jrcAW0Y6bJHTnJ4v0veMQ020LrWwTVohFypmGthky9gyH0vpmUqwExqmv
vdqIf/iwVTSIEvS1+090V+5m6jqHtMWoeg0CyhZ4zb9HspRAqbK+o0FEtEkBB63OHJ3Wxzz/9HN3
6y/x8hkEA4qoPCZu2ie2tdarbqfZs3gR5A+vcEwlPycy3/3ac//QUiD/O20A2cPwzCeoTsBdosCF
ADLaFX5cnNDqK6wF86Lpwwgi661x9IQGIjcCM9bNNyds/txUR+lw0iR1GCpWXdi8uBMX52m2v4He
XvYNiJUdvhL7W9NO34bWQHFnjv/qHH25H2LA/EOQP8yIAc5+SgSPZVMBdkBOPVC1LNZuG9ErTWbq
JpR3dfdnUNC+R+IRv9ohjQC6JPMh0n3veTF02YapmpVtLeNruXecyP6XLoYfZOmQalnOJFloU/GQ
R1IRH5TaqmgT+jigxGg2tDu0iembnUyfelaloCEy/8vs/KfGN5s/RreiNRNiT1mqA8UfAHQdFHin
drgsVzklUieTyTRRd5o9130NJcc/ZUSw17wFVI+ngXSbhvEhyY3PPImWo7104mIvHkjqtH6vubIX
qf02uO74UnDOl5YtHoAxl3hDfOPIjwhXhuNX21bPCqASvYC36zrnehAvVZO/Go0ltqm1fAc9HQO5
MpnXYHt57rTO2LTIzg/RUg8fPOdb1toQMRtOjJZWMXB74nFnQX1rDmqmaBD4PpZqglDUrTGquN8s
OvxFeZwaEIdW0+2JtdF3jR32FEzjg0Up6UCZKVk77mgfyqHU5f212moic7axSV3GCvPuga4wE8YB
tJmdhWJblab30s4gpbuqdE95BvnHdvBPiQyKItWjhaw455JmevwZR3BWllz7ERsaPbp0Yu4azeRV
cUX+2U2/bGws+M0tEC2aTQJEOxj3Xdq/T5oZrvyqcO7Svvvetkb7kkc1/h1Z33T91vnyPzFKRvsO
qNLraJCnHYjCgL+glQjyu5yRb2m9LYv3ldbGRosrsXLBt26X0IyOOPxI90lJtu4WCnN+1Yjj4Fiw
i9qA2Znw8z1tEW5iejTfIZWhrpBU3p7uV3Wx+wBipq1dUkTaW/rF9XPdWu0ONyHE6+s3KCAXY7l5
dYtu2vhQgL+6JN2hRsZtOsb50a/kf0W3XpossY56ltfnOqSPa5DGZQ3O9Bwvk3ZvCNyjcsshH1uS
+2CAgkmu3KWMVzS3No6XWL+ypfrVOoa9K/j2yUWF0Jd33teIJHZZZQzF1hhTmnshaGQ0zfLWTQgv
DD+xP4PhrSTQ7c4d/RlBZaddLN0uzoQQSSmRfsZO89eirfae1v9BJ+NxTEOEhZrF0IIIrLNWzXd5
bKRviTZ7Zw353ComLeEB/kLwwFk5I/42sEmi2fpjcnLYCLG9HGhTpS9Qydq2808tnukT4WAvnRXx
K+w6KqSuCWu9zC6lg7eiw4KzXkIR7zLg/jszJk9ZTaa7ohfnMDeP49gFL7mhIYBJksce1xwkJDCh
XKK8yr/PR6ZVtfyE6J80PGMMsJpxm45vBTboC8UL/74TXsG8YnDe2zjeFwG5VeSi1keaxqDBG8BR
SclzhdMEJ17uLdPHj4RJ1bs5QbYNR6xTYVN/ys7jVxI3JYSo0d3O3cwIraCBwKfJL3aNwV1QXzhp
4yz2Tl3+pML7IPLEfIJ66O8yymObugPD0fsQ9BzA7tCVulNpN927q1NLjwpyG+Rpgs0X/F3STE/Z
7PzQ68KVU/jxCYl9cbYZ2sMvkyiPqtuLgQJvZoVvEc5ebtp5/DOUI0ptOrgIYEksA9PpP1kWzOp2
GIYfvgx9w3y7pV6UIw8y4NwOsn8fakQrLP2bFqZbHGIJtzroK85SgQTj+kcCVpbeOZ31Ynt0WdxE
Wx5MDUrwiAj7EAVTuMvpfdDC776KkSZQ3xb/okZDV83wCmAsjJZMN3lu/DrZEN1YHRx/GNelxQV7
cZ38bEs+JHY276jpeXXofANW29gjF1u0cVkl5mQd7Nje1F6VfwBkpMRCvb4UGfd8VwQ/dG4WehwV
L7VHUIvX6Rt7cIOHxLTEnjCL4TxXSYRZOHL3BiisB7Onl+UOn0XVRDRvi/w8eca+CwT3sCT65kTe
yBsOUX1rm8oggD1JrW2u4zgBmzGUjyb0EiiAGf0ng6kQH5s3Zb1FYhHoG6KnOs2MLW8931LAMp7x
lunPnMAtAD5BZ9S2mfjZ7Z2SiuNfa7da0mWAmQfAHkEc4mDThz33D2RRvdmerUa05zrhLl+18zFC
gL9nxBGujMCEvFbmkJ44cm79qT0zV77HqXacQzG+TW1+IfDZOjI2KTelTVTYksbWmWEWd7fuMxY4
RKfeac56pl3y2Mzu/YxoNA0b8oXKF7ytXI/vspz4mUJ0Z0JxjoZeaI9htBjAEjiVcde7H21Gj7Ls
30W0S/KkuBe+ld9rzWIcscCSEMCuIjOQ05JrZ9b5fE+kyWsEuOZ1AISFvDT4GJLWfUqaj2HaY2Wt
n1OyiAj+acz9MFXEbdnZ1q+ok3jAfOOKE6ZeMJC25T7SGOoUzt6kXfHdcun4ppXzHb9Z85xK33BX
FO4PCcCzqih6yWZPJuVho4mS72k/AOtw3FLyDKYPgS4pLSfwfYWdHzXN7l4yhx8s7Y+DD9rJxRob
UforrAa1S/nCf4OiVCviM0qYVTT/EL2c7lrfpwgUZDqF5FUs2OKSJLubB8Y5VesT2YSz4ksgKx50
iMJO5plAOqYF4wf/iRSw5gfGE7I60FPQYPKmD8YsCCmB8fW2tTGhbj8xhyBbqQT86VZueyCAnhn3
YkUXtUgmcB5OaQybIBLr1hbeq1pklHZns12NSTF9jBhxd00apXvpmY8i4Hz6qOmnkECxSxdyO7Yh
2iPIExkgv1g/kXQEIreA4Eyl6lFY4TfN0TD7dQNDKy4Fac/01e/9/L78bs5c7tIe3KvtQs3upGOY
GpiGbGvI9zM5X3yzc/YqFho1ATOBodFW3KWM+7DWIN5oNnP1pAAQllUwwLzHNEK6LZjQEHgwn5K+
I+GibuuzqQHTTyIdDfloW0eBaK8UhnGZO6aZUIYbxiZaukdk6/CbZN42jflT79rikg7BXeSSzGH2
FSKzgoazhqjF89Bmi7oh6pTCd9BxomWDdbLhr1w8nx4VRczg2e/EOsij753lBe995ZEJzHAEjWhF
LNbklLt3Jvkl7pa8fEBgsh08c7yL94ZeRQ8RqVZvTpyQsKCPl8aU3cCiM2C92t4RDuE3o42NB3Qs
51IkzdHq3RL6mnEqMWXSkGmibTJPNcWKNPkxzSeR7kffDF+bcR5fTaJkzDb7RR9LXDQn6p6YARf0
9wClTqFGeaGoKsw+aXPxRhqvejdaaLN6WhC68ACNeMkhq+Z2xcUjPwgRtAwwWLhkz6yENZ1xBhV3
TgZggjEQqmhoQauicmgPj7rzGgvxEJV28RWYPsmYJoKUNnqprSVfD31WfRJ0TwPHc/6waLO7ZUAE
neUwineCfVP66alwKuNCmUq/FLRaLsjx8F622p0om21JWerTGxDWNiJOzlUUfghqwgc6eJT7mL5T
c35MCHyOGqt4DYXZP1mg6J2ipEvPOLTQW/2rh/i+yjV6xr2hI26ja3p0fI+SUVNY77pvYRSdNcr/
Gc1r00UuABQifxkLg1K93/1KlvzNq5HpQLZemL529Y6mNtjgkU6yGd51xuC/FF59ibNiS9HKOU1g
rSH0kvnlcKVbUfRg9KZH1s6kqvMwDXD8OtF9uF1lP6hdQGP9LfC9+uDUFTVD7pp5Qvg5t9VsLeqR
qiYyy7vZdH7alLTWVa99FM0ynUJg94+JHU2PhlNHuwALIJ2bHhER3eTU8dH9T3r+zozvHqsSiM2k
zw70Y7yVQHh5oPtuUfmI3DtS9B48JBDCh5o2Ytd6FtQzcDRqbx5J9EsHOQ9rGsBLzYL32ydnBM71
s+twMpVatTE1kkzNIKcpMlOcLCmqHnxJGsTbaG60vHozl5yTb4HGjTNla9vwx8mBf3OTpDlEEQb6
0ajQMkDioSuGGJFk6G0VLtEFGuGfCxCCwQlOTFFwnaq/CqD5Z7XQYL7BBqoHSi4BQSNCp4xQNS+I
/Y0nr6+yg57g+66j3C3AYiYNAggYg8vk209zSu+gFU+pXEhqomajQPIA3Au6qhuDBM9Rzz6NEmnj
PBvD1p0X4yQYrVDqtlJUnMDchdtHK6tISxKWemNLsKyzbqfafEhgJa1x+4nDoFE2nEdt3HfzBHmT
SioGntI/Efzj74ykeeldz8foP/vngHCaTZcuDfzrqlgtWVfdJVq5vHTpKzmg+SYCl74firF9RRrC
RL4DY6GJ7lfhIjOx53jZ1ONUn4iOSJlhdcUBlfopqKUKpvzqwiK6zKA5EIPO/cOYcGKG+ps19OIS
ZkivssbUjpoRPc+L5t1PVe++zoLzPcEodp1XD/G8rOlIU6NGAyfa70EzLJ+TyxzUCa10pzYRiNy5
1YJGnBLBSq/K+GROhv1QW2QQ2cZir0un/gbHzXocx1/jaPSPSxdhZahQA/WUYC/MJXcZtm3sVDMg
xzxoNj7qElLOw4/UnoZdNur60Uz6R040OvmmPmzCHr2o24be3pA/1biqV/R0ltM4NHCZBtnAlgCp
SS2me6o+zUnQWq0wxHsQnsP+5Gamfg+jUWygYbwXoAzXCI2tTxdsTrFY7hPwUR+R1LGqLPeXHUXo
ivt0eh695o7RQXCA3IbctsrSN9qBwX0i5eS+1Z6clrG1D+nvuSTvsG6p6WVWfCooR7VY+b0wRQtp
1f2eNFl6/Gb5K2kipjxJdw/rnUCtKB6OBgWVkwd5wbLN4BnddLo2stg+qE3EXsPGw5r7uPjG3VSX
aNYGEoszn3PF0vQLauZqS6XUXcNE0y+VPkAeHk2u6Cm3RMOKupep/wT8mDybXte9gJ3ba5H5Wbq6
/pa4/CsirfxzTe3TBiArS2HtPaEhn8R09WLlwYUyyvC5zJS4SDJG2GS0khYCMjCquGSQpgkcluBd
3Yvm7xRGX6yxnV6SBqrxkGcYAFwEy/1YtA9OZyYwgBeLQIvBebN9xJqzZMnwkWiMJWn11Qv/DWr6
U8Kpvo+dhfqiLh77BfsJbRam7SJ0l7UTT/4P6ZI1Uw+FdgyUONfRPOnwXo9U48JXu0M7bcL19+J8
urd0zGZx0knnQJUfMdmCs9CN8JTtcsse79J8KDe+6MMv4aRo42v325A60C6F+2v0qPwafY7yxUSA
1eS69kwJGY73UmafCBc/IpqT53LhJUZm40dXIE+oAi164vqJ3B50IQLUxKFGSasgb6b4RS00Qq9W
0RJ4J0L8ms3iBcsGPnFypxZJT4Ojia0vVcGN0VkaWgTJse//MLlEHpvoUXD1OmTa1B9S6q/00wd/
G7q0mS1N21Z02pBXG7ggkwao5mIUe5RYuK3CgqbuQHhZg3CHCR55vr7wxF5PNepPtubsXXpfB4ey
7zpraeM1ccAUiM7kwf+BBy14EhS41l3uQ42ovG7LJQ0Im0NBGfaKI8vDjT2a/z8e6Q8GgNTW5/qP
//qPr19FUm4YFbbJT/F71JHnWriH/x/EBXSq7dev6r8/5y/egg46wbboxDgWVllTemX/4i3owX/q
nOwe8kr6foHOX/ozHsk24C1QGuCZeiCN7b/xFtz/xJpoBr5LA8zyDD34j//1P39O/yP6o3q8ekWv
sVa37d8t27yNfxgefTJyPdyOHhVUhwum9Jz+7iktmCyH2qKdadcifIy4iI9d3sCu+mvtuq+eAISk
c4K4Z1Tr6lH/7dgU4ppjugyZU77K7fXUplpUBpoFmLzAkMfgkfIo84KOiQVYa8EUB7pd1sU4Hbqu
m9a41JK12onHHaaiXNTI6TFCqAe1JTJN6X8vT+pRuXz+7aG/vdztMbfDam1C/7Bq+/ETgAC6r7//
zD/+6qgUZLfDau0fj7m+s07zQJ4GBCreHlMa3YfOrGmr5YIENhB4XUiyBx5mEDc2duk11XiAP2qv
Wnhu939sZ4CsT+oI6TVcjhwQC/LZaleOJfpkvKr12wPVplrcHnl9uHzib3/g3x3+x76orPxdl7nE
zESr3tXr4+2V1JoVICLUGxhzUoQ2EWqyrG+itPRveZraZ1IWpJdMI+2qWestnRi/oPOuX+XtW/zH
l6o2S/X9E0SybCiSEgnk1tyVWhv8KJ6D5kTKS7wiFIVggphO3Ur9CKuijtetUcOulQ9U+9Ta9Xnq
J42xw9oZwrhXv9NZ7VOHCwavjRVTHJTPhd7mA8sTML7U37w9zhztR7f3xp06cPvxq83ri8o3aBF6
Y2j3SnhCWqTLKUXN9CpESUZjOPb5Vyn5OXPUSpSOpOhkcqFENWrTlvIFCs4VObqoaCjsxe1BrQoa
pFXUUM+Pi3JDdjNVM19ireSi7xBJ6Xz7wOT75OD5uD7lfsUqVWt6Fu5JztH3CsEa1pAp6YfDYb1t
W21FOc8tPxUzVS1cyX5VawoqC/P3z02Qsh/LXPsYOnmEH3EvDEr7cKWYomRBlOkn8YCIzzso/ZnS
pEWehJf+tmolBB+jG2LE32yyKueoElMValWJq0idHI5O8Ugas0NVSr+ojwPmiD+hVn2nRzWYF8VI
+lKI2dL0zOJB80gbTFP3kNozZv/b2/fAxW3MhtKUK3+7iuCp4LJqUy0UcFatYZy7gKnzd4rnKcii
p7G4gIhcKewuFTGmfnNHu53/AhrA5grKVX9N77WZ0CXoogaYrFnCOWA64yIoZ/JuRu8v5GyUSPos
JkG8bBmGxjwzvRMae29dJ7W2mpm7LIDjea9MCWBcxSm/0AoP/Fq9KfWd2Fq77kOArWqX+sJu31W4
o6NWnvJw4SKf5cV7DekMPIrcJJu8Oc0p8TRtKHH5OmbRJCTTVv76pLgrmJpoN9oL+oJq2Cuplzqm
1mwmqqadS9snAiRNQrDUWjBhflop3VITa93WsPpfPspQwGeS5mVlgK9XrVxV2+WSvhh+Vu+ufOLB
At6rVhVMVq0xRUv4MUV3SoJjSFws8tSJf4wkfim0coSyc0UupoSvRt+UpG6Wujq1dtv0F0B1oOD+
pXb1ffTpD5O7jauen4Qn6bc+mWc7K1ouNyBuHAlzTwLTgWbrR23nXO///rA+E18+7N/bE3R4ZlRa
TfrJX5/w+jEVxMyV5LFaGOaRotENmas+5Q2ZW9t1c7KHAdt/G+5pxs5r3R6Stfrk6uN6St50FTmp
HVVDdIM3mgeFzO0nYDO9mWbb336v6tdRZV0AYIAUGquTN//rGSx/wIF0hseWsb/tsu3inpEqwYWt
xhVYyhJviwhY7NpzwCuqb6XymxGG5/CoZJKjlBliHCuvqsNUh2eCQ5ht+ndyXjyQGaju9b3WcAWT
C91Hn6k1zbBjRkfU3GAFm9oU9caTv3lXiuwKL8N2WtAnATM7ndS+sJy/e5VIqVoiKlML+D6Q1StU
mmNcwFNYHMGgnLvjhNP5pNY8Hx0gOTrtdGy9FwzMeNxK311D4ERPXBQTPwcpzgzkYpgoNweSYRzp
BvdvJbZTP/Drtt0IkMQBMoE4MjYuVdg/f+Ct/CLVYpl9djak06xMhUteJH7b9BCdKxCy0PQiX9HR
D0SVcMfj33dTnt02BYjELVb3fuuTlYHdwDipRRQZH4hD4W9UnOy61KWqhSe1+Ld9arNaygDBkTyi
HqMO3zbVPiuNYtxw7llt2dyhqQfJl76uqr2/vc511Qdri2psPmBj13Zt19yZUqKtmIlmN4HX654q
0x02PV2sjW2QVYfVOmKeg/psJLGQSj6/s1wOJaFVMgoySq4attx5XVXHuag84KtNCZAiDruUXoRR
GhDaSONdqlW1Uy2wujCIlAsN+QU3DflLuz1HbQ5PVo8a+/ZMtVdtzq68Z2XmMmBjd2uGJnI7kS9y
e6U4xGttJg6AGAYoOFPl4UqNZ9Qq1SBuxnIncdMIhuUiK0a+hNv2vz2M8OWvR6onIZpljHx7TfX0
2+b18D/+Wnp7jhOk1V709fUdqOf99i6vD7y+htdgEohC34RDwE2/muRNr5OCf7UdmjZBgSE0arVP
LXp59La5+Ihd1YPV2u25arNfmviUOyu1YUceN1a1quMdZxosX0qz5e1WrV733l7n9qe4I+rrKAeC
q46qv6ee8u8e/Nsr3g7/4y2qJ//2+vJTqH1TwpXCTw6mvPkY8rRVi+XvtX9sYhUL1jAuHRS2PNgc
pLFE8sJvC9vBzRs68y+1i1gXbu8UIX9/yD821QP/r/swTqOr7zN9pR5nqfHC7c+p513/yr893sMq
WzduQ8CKesd/f1D13tU+vLdcpNTq7THqcGulfx25PVw9xjEI8RzAqdajReUPC7t8YbVQ/7wRNw5h
OcZY7LTMfanrkuyhvB826HsZ5BXDcKGJ7e06CVF35EDIU0M+tX1bXHe2pRFKMrDJjUmOC2/HLfnM
60uqF1Hb6vB1p9rWZ4SDRrlA/yfRPsYpi5Fep7QzUlkX+UxmneaIbdPC5/TbNEKQD/9/29TQnW3k
4Qxu5W1vspfxxZi6jTc33WGwQRf0RqtzveJcorKP9liNJReZz2DGuKzXfisjyWiGbcM+sE/BomOu
lGtxU6C2k2t2Mnh7pvog4ZB6KxrqlVSaUqFbB/+bvfNYbl3Lsu2/vD4y4E3jdeDoRUqUjkwHIcMD
7z2+vgZ4b+XJyohnql8RmbwSpSNRJLj32mvNOSb6QpLqmB87wkGSWf/ze4mHVrjeR0VGyXWnyobr
Jn6/Ew+Q4Axyq9o0MZ/kNSQhQ5yM6z0y9yiB5s2AMGM/rTc9pqZdTL8QGVW3T9ZTy/2jnGQ6Eoqk
DQZpEdsSN6MRLPu2USQvLLWvO7d0WM9Bf27u9+lUCK4iIV8fzTZmUotIpWwha8stUOdMwPUm1cnb
0piml9+3Y3Pdie83La5+msuvzOf5s+7PhLbWVfcn5v7R/eb+hQy9PzEzQQFHDE/NXzdyFkGmN/3g
vjZ295X5Howwrktzcv/wfi/ZzA+zSnrFPEbDHsqlRdEc8/eGjK/+/ZuldbW+/7P7V+4faZFdKbwY
ZYPD4c8NA/J//fT+hft9cS0xtrYmzaU3OCCzxJCgJ2rB68tA5H7fny/cP5rWp8qaLDjEazV/f33v
H/25IZXv79f8ft/9005amz5/Pv/ro6V/jBh6+Olfp4X1B96/cL9g7v9uRRR3uir5y93zt26s1IYE
SfzzU+G+RUb3w167fr2+m4+IR/r7W6OYKJhAnC0sYetuev+mTIk3cYz6bOCoahHI2m6nNbuBSSRP
PPxSiiOp4tQLzoCcB4T8o2GUDP6q/ni/YdTnGF1vEoY44eIOV3vF/abP6UPZKMYQF/TVXwt4fU88
+bOGMVudvIoJJkJlc95nBCcySB33d0oxRh28f//8tL+HhPz5/P7R/Xvu333/tAoIuLi3IP8Hj/v/
aNbCn6W7+n9u1rq37HP8bG7/2qz969/83aw1NHq1BNJLuq6Ja0NW/mezli8ZpkEbQ4cLxxdoo/5n
lL31D5OALA0foaoZpKPxj9qy76L//b8U8x+qKkmayM9jZr+2cf8bvVoIf/+1V6viA9YlyVRFybRM
Ht6/8U7TZIgSabHq7ZCWxIZTLCzSUMMLMqlIMSzFOdbNUJ1jm7i6dfMQBt1jIy220kDGQI6uwQ7b
OrE1KQ+dRCCOKcE4UpI04s6pUR/QFWa2T3AUTJe2Cw9DAX7ILKlo00F2x1Lu0D82DrGcx77FxCmE
H6YOp6PTOmIKdb0HJ0uVrjA3dqU6+sRzbm5aY7XWz/kuhuUU66p2IE6uiEQVk6S56jHKW1pCkFFb
LfHx3STMQy1vKNo3ddIeyoo/SyIwrs8+6F6YbqD2m2mqO3eeacNZkfFrVsQQTV7wwGSQ0QuyKq+B
xukFDXOiJVilbtomyDXtWibZQQwbIkZ6rXOgUSwHfQ4BYpMYxqDm1Eha4M2mZZs5JVwvLiwRUEPU
Nr3IYfihB5l0NWOELql5RKHf7AnJkRzshD1UJ1JWVxNUhHeVzA00Tgl7/VTDKFpC8X1hkGkWpGEu
snYdR7nyqJTTaxAa73HlIzRTGqZnY9dGXqNKt6UwRicxqgdCkSXMjJbDGte6cj6LwLnjjx7lZSjI
SLIbpDq5NDlzjCJXH73cgmnLPogrpPO5hn6nY1k6SqWR75V01wrDhK1LvPa+KHfMZEOCsiaM0BpA
oEhnmmmGPwRgRXYR5NjWI/mxGXAQpH3rWFYaEU4awd8aSts/E9r6gMFrdJk7/mbzczNjvwyiQoBv
SdJKnNi5inQ8QJlrtHrttM180KoYsVZS/0ir8EUjOcFN4TM5WpJfIn4RaXBEQSLA6eCx0ZiQH4EJ
27NiwOboT1JgFTgOiusQd7ETE9PhsD866KVRpqTFYCNY3wHoepTN/FjOqG3Er6bKL+SJ7onxY+IX
gCZIEl4UtO0flh7sZsgPgN6WMt1lioJsNP2otQH7ellee4QoBrEDv9IhcCaGsx1kKiWKXJDBaxaO
sO1FpNLxilEKzkxMzpMSeIFB/EMa8JcPPYZSDUlBixCjoovs54PMrl0vIAHFEB0E4UahUHk5liXE
6xWaE+KOc97jdgXLqBxH1ddrY9tXGNktYZx2yN5c6NakWaBT29ABgyZVY/aosJaTS/aMdJUsja6r
bagdvxPzCVXmoSXp1istCVaZsO9CWIJ9Y+hgRK99045nvcmPuUicz1Jd8SV3T5i5EdShBkNN9Uup
MtqQ8W8y3oMc3Xw2atvAXEwaQl19bnVrm8xXwiVbL5ukjogl85nEZyMD3kdQtAM7Lt50WUWqolWV
DoDLI+pYwwsVjh9JLhY8/ho5KdVlm7LUpM0Q76qvJtOCi/aAj4MMKUV4MFh0/Gpd2zALC4QwhYkb
SK/zOJV+KA5PeWzgE2LvHwx0l/0smzZO1IJQFaNp3EAnP0gVRpQaev1YU7wfCagnO5LcQbvu5tCL
lKLxirhSN3kJKU+aWZ2G7MmsoYPnlMrw7lo/SBWyU/tu8dVIPFvDYvnID8a6L50gjq5lVC/4+Yor
I+LaTrr8N+ROst4XrIJzJH0b8V7I6cOM14Ao5oEcTZH6hqzI0JIuBvRL15rHh2F+lJXk0K34KkWJ
dIdkE9cMxG/Ad3jaZYy0cnGNQ0qQQaZtrPWBfiCe0jgk0yDtCh3FnJmHoGzp9WeITg6VvOT+yAO4
K2HvmlhcjqnXCcsPLk8XH6uvzNOvREKzqEvI8AfN3Chh123nPn5EqUVuiUSkaRmY7BtGox9kmflT
1YfoYMniYOGXpamnBTQRxppxLiOOqdsuZXxQ6Uk6aZBYDldLetQyqLrhHO0yIkHKdNSQdI8Tiw7r
KK3vxSVGBIFDQOZUrrS/UU6sGnXGk1TtwiHOWo3QOfkiwME9FENcOamwZr9ndX6Isl50mFTAJtON
BM/a8tAlUrEVmpLsplkk0jcny2XJQalMCPJrC0tgobxa/ZJsFNWwDvNQV1sFm3uZ4O1IihlKX6Pq
btyp4CTXR9GsN/eP6uV3ZCTG/v5J3o3Tlgvtr0dZQA0FBbmmuZCCshBzRNiSBjTh/mEdE1He/dIs
4AmhrjyXIq4BoY+2s4Sns1Hlx2k9BmCtH1b7NhQjPNzrRwVg4L0qzK3dJRpZKsvwOweM6ZdzTU8J
Dk/GvYGebbDnMQ6TVaJQZvWCpBBOlrWc7vkiIS3EnZSFDo01smuE5VRPovI/aoH/L7WApBKC8H+r
QHdZFhdl3P5rBfr3P/q7BDWNf6iWrigEKfxVZf4tFrCkf1BGarDuxb9L0H8WoCoJDKLO/aqkGzyC
NdLhPwtQxAK6wYRft3S4ovzE/04BiqpxxR//C4FaNSXZUCyN+HnVQH1g/Rs6PdZjlTcYEji1f2kh
vKKTH4jNaZfEeUOSj+g3V0ksj2fDro1GxdyFOA5Lr+mjAf7RpwpfQydsNYokVPIxQakBk+/YupB2
ljNQaa1N3wF9Fqz9XKn50ZQJq85j4maz8FABQP0lOpMpfYfKaFwnEoIXYTKdSTNANXFMpxJSiW7C
NHzR+pmzroxppc469tAENFszj9ts6QZfaUk5yt7Gsqp3IwlR1SAfJ9KrPZrIG2lMXim4ZJc6Ynaz
DHYkBBkSf8TsU1jnsVKEy06o0JG2SfbLnMPlICo7oyhkfwq3Y4eDg0U4fBshcfR4COeiaC70WZwZ
FcgR/Ncux12A6JdmZKIoqR2up8asl4+d2CqXrjADMOrE0QUDHv15QKQfj7iWkuaVaSJNGCxDdqGQ
CqawIdo9WfS7KNa8xQAig1/x4X7T6fLOrGsGvDDv7JlnI5NHf+6lcpviuoR+gykjB6mxMYtGckA0
PgHETh40fl/bVAi7pPFQNZQW8Tx6tbQEnqVrJMVXIfnuVgEloO8HrxIT/sBVCqXON6L+dqKljF7W
Cj4HcZK9y+ms0iHCBMa830inC5EbeLRxgU5D2TlgS8G7JOpmSQXFnhLF2i8ESsQhJbxqAB1tn3NA
l+isioNKfpYdA6b0Cf0hGm0sATVYZ/Sj8t3WJgK1ZSBMyqPGOLfMsXZ1i8kriDGS8vIVaP3ZzCK2
sbA6TILxJgbSIR1b9VEYydeC7pKDLQ6Uiy4HpHQb5gdBhKOPwcmRoTodYgtJQV1SWd/DbRSLjYvS
NXPlWWhPq8ey46DoFr3idlNMJlrf5UfSy7O/bvjTNDL/KF2zY1q1GNKgJ1OOn0O5eA+C1i0ncC2a
DGtEMFGRj0G1zWsayWYsgAiMZEpy5PaXcuhQjLciJbvcAf2E2pmm9Yn50pOhN44cLd3ZTOHBKHJ8
SlPFb0NabHIPybgTxufamMMHQBLksKcMkZXS/Eox0OlFcswrvX2a22p2IyvnZGa4Si3TkZWSm25G
pyKQvtSo1LwgIF1dKIbhXDfSRcB/QiwRGrhFJEu0Eyva2XoMpHV6CEfd2pMU8EhAe0Js2IoF7qRv
ypPcFei9iKkWnMop25Ji2rjo92bolXHuLOpxpf63TqmWkjMGxLRU6CqdeFhSb+l6IpuSxk9nXYOs
kqLMzyLTgRbnz1h6HYRMozUgVI29ZZG/tSZ95sAu+MBN+de4AGwUCa/JYLa8nEHqRKq5M5NosdV6
eS2pGWy1gBE6V+VFHNHgFjR5phKyYolkTyo5MoezAbMzJwdL9pjUuVKc+wFoaV3Ned1T4RzpC/jK
eXwZSny5C2M+0gP4E/UY5J88uujFmVZK4xdc7V9yRjAIlICtRg1oByrwZ12YdCeaSCcOheZByR+n
Otsj1eLapsU3pkSP1KWSO5H51UTvhqpP/k3PZfj/8k8h5Ou8yFYvXVecs6ka8b3Wb9hioE2YDIez
hXjBWCX+OCijiVZ0ofoRSGKtiJYLhqjfdThea92uyQuga1CWNvnGlKB4cWhcHeBUJrteib6ySe14
8lKK9XpHuTlQT4+/iUWOXWw63xT9nVM1ILsbhA09q6arKBrRrbWaOktcbHoiy5wiTy7henxOIlDF
YXCF7fR7IAwOdc0Mzl3SV49ycymIhxbG+pJZz5HZMT/VlldLFQheyAKQtfK25nqb2/6BhsQLsIKP
YoovkJpId9AF4Be4YexqaS2SPvuPPJjjfZWA5tLkmWjjjBBJKi24p4ETowiJJ9DparSIbjHsQWuj
Q6s5M1U/xS0aw0uGrBVyjfigdxpv5Ek5INc9ycYEM1YGHDIrmyTSZNfM4GPKIKY3hohoC9f/K+St
jywjWwC97k8Vi7tqnN/nCn12PShAcCo4wnX8OonSQxT12kZ6q8QRjloDTaJFkA4VASdEHSMx09ZM
yDI5BH0wOmPImLMWK3o/7XIF2vm7L1CbtgnIgOBRk2i3CDKVsvy7XAjm60bL3FZAkM9WGxqeni17
aYwMuzTf5ExPiCMKeYoZt/pTVCq2FcHssx7MDluELsfDWQBuPQAAXUx1cgoO1B5pqSyAvRfL6eAM
sfkZY/pBlkbaaTBxWK70F6Fpr/LIzhok3Y2ByIHJiPCgGII/WVh7mF7UE3HuBSt3EmvBIRKWLT4t
YFWyiUdyQFIrdHyN90eV5sOOIzwj1N9xq32qPcfeiDjyWua4nWJ5y8lvJtR9aBzrLRHVpzms1VNP
H9keZiBpQnxl6QEQBy1chzI1sm90GR4da3mZDVzLiHq9dtbP1mh+op74pa8TF0W9mexAPjgRb9Rw
eCMmiuX5vR4VAVUOOAdBlnaZDiC3VaQPyohy1yeveAF5zTDne0VtpC4munc4ZdUDD48iXZldy2Dj
MDQOJPDYd8RxoGpb1/Cxn19U3hgucvEuzH94qy47IRrZi9Xe13mJ5xz6bFYz70Fiv53akrmecGB+
SxDyUNxGJdtZ9dzbfTzAXtTFtzbQnkScn0xl1G98sgG8KHchbsOGK6zaMVVU2GrRoTck5Oi6caz6
Bc8tmVHReV5UkRx6vJOZwtKVSDdAWQc08JLdW8BaIg+RNQtPbzhMo76wsZw7TTnhOv+SO+0jbH9N
Q3CQSdEgxQ6gPJdsbz4HKZ5E7WXIZt3rCcYqdGODOdXhQvdT6o8lzU9Gw7RlbD4X8PFtPV2wvT1J
uE9ls/yRa33X1vMeT/XexIXSa9WrBLDR07nExFogipAQ8zj2K3GJNvSn0CdRpwPgML8KEl2itt+U
rYxFHj+2HWbl9xTs5/Rb6ZdNlJqlK4XGW1sEpzbUfnRDlnGDGbc4e6jGAe8zmc2oMQiezjTrPTFX
ADORNXaUsvZV2nbUwNTNZnGZM0xiQmB8xEV1KBSiHSgQTmGlyR7AU9PhWSodwpXOsJmcltKPCxZQ
2tdiZf6iL4+4wb7CoXvRE2FvrnWlWHMo/FGV8KJJXNZxm/tkrJ6BodCFbBs/xLu9JDIpta2wK1nB
S+aOYHWhw7wJVXpZlv6YF4EnwJobZhq2XhEwYJvG5aC12dVINFJSQ/Glk2YoITlLy5SLzz3EltrU
iZCBYIHtk6Shfi1Og605gS4yDHk7QUngIWuSE3fWRrIS7OlwmMhvhawTcxKAJ65T35riqlMi8SCS
XqHGWJtgAF9mqd9TSjqNKn+ANIIoIHyR8/WkScvakAI9MmI9wh3mYh7YARtsIC6Y2yW9yinuVUXX
nqWGDIsx6dxgaE9ym9CCyXj5ybbdFmqxa1IWOjUuZty2ra0r7IN5lYxeK2YYJNpwwyUT20GxbjIr
dq/HR8t0dZWl3T/UzN5y1YkpdrJ+2QzX2eL9K/fP45qwObNfuWnrP/zzBZnnXnT+3PnnK3/uM2RY
aRKUx/uP+nP/v/z6+533B/Zv35OmpLXJfbFJe2yc3v372GHbvz9k3Scb88+PrDVpa64BA1kb7LWy
x6GCtO7+g+83d9rgn0/vH+llCzts/avvN32D6aYmZy0IZs/qzc/8/jvu36X+12/96z6VgHmRBXKd
f97hiv1KXFzyXkJlGUSuFqyK0Pud9++539xRjBNNSkYMzyXgeuff/v2fT8mcmB3ozpFT3xmRf74i
lXq6qXmGynW6eOeERnBj4LISJXi/zxgAK44ZuMkUT5PfItf8VxVzPqFLu4uXeyG8FB3UrX5Tj9FR
OLXqA7vVop04TyTJi+klukNRGnjs1Hszcab38VG5wnw/lw6zx+FA5RLa7Uu+IdShel1eqUgBppbf
hc3RkdXCJVj+maG2reZXE1TkJsFKwynIie34lpwtYEH28tqfpsp4zJ7NizIt9rdCpGDpN/MRdm/u
ZC5cqKHCvub3N96/nFVAZAJGzD+IDMYCSjq5sY0/Rxae3BPzjb7JceOhW8g33TcJrSSU5TNRLm45
fEyBIwCtZmtxla/2FNDGddqN8spSYhejD/aW7Cg7+FU9p4dh4IDs4rQkbATih3ClEwpdCmvqBi6z
9KyiVJA2kzS5Ko664YFJ1CU7mxdwq3FtE8bS+yJGmZDDbHTO9+VT2Pnlk4BEPztyqx0LHGbLEu1k
+W0NHRNjm4iqSThxKxFoItjtDdLFovc+aX3hMO049+j7eJNviK1oha3lgI+Yma50dtGke9bRzuSA
uSUXiqP1XoZBlbKrOyr9e24m/EYvwuelLX2y5pet1jrKIbvmHyzQ2QW+2BaM1bW41o+RA/fTXx16
phtuDVumyLUNG0Ov/2YA/3CmCsrDTKZqsM/8vHctHSGEE0MHxk1OTu5AfCMp6lXuJp+qXWwbb37D
5ed9czANj9apG935rTAd4YN5/DGUbe3xdXKIo7bjY9fY077yTM4uisvx0Ibhc6lHu9ma7iV1Bu5G
HrfelkQIO+ol+DF3g2263VZ9D57NHWCNjX6JT/pO/ym++O/Itda86rvsC6hrvQl+hN7vXpnycKkG
l9Bb7MWm/OIJULZWy3UVOXKwlzCguzfxUrzCOrqwK5JGou8Eb7JLDqNu/BG8f1sv5sW8iAPpHE7O
HGwXkOFSuimOMu1CEwkmquHDec/sjUp2BrwSr3ypb+lHJzg+8w/F/SgfzuHTm4aO3m0yB6yBLZ1J
vsjK2tW2IL6IqSjJnZABB7mSMzmoxjbS04y/4yU4ag835ekpHnaCc+sqr/mq8BYDbj3HnsBvl5z+
5RkhjuYSF21js15rkceJIKH3RnFz3ksF/CC0Z47lpQzCauEWPuJX97pjdQbXtGzTl5H27SFmxdks
B2S+C3995gKGif0dWSw0kz6kxf3Pe2lo+OE+N72ho5fy1Je8A/waS2zL0xvuF0jRL/zc5Fxv6hsR
LVzLTocn2ilGl4HUr/bICUW2fqkb+iz0epzlm4vt+5QcJ5+ccF/GcfrQn5oz/CyFJWQ+m6dJ5Rr/
FW+nHQAT/6bumi3ztsyi2e0a3l9Xyi11NpaTcUZFP+o2r98YILbgu57p+bB/F53dJjwUGLNMY1U3
PQkPAVMWG3s6Xbv17cyLyVV2wNgb7tcns73tcIXb40vqpUxOinNVnFCRG/Q4yHw+kEj8DcFgctLd
8lgRF7LtsYXo26nexQ8g7omZN5zyNNnhB02SxFleYy+0Mz/9iL10X9Mdwkxjl48UTDxz5aYy7SF/
9MfaJi+RKsUTT8uOuEK/1P0GHsPDR1ld5Mf+d9FjPDk3gt8D8t3qkaPjQAcf8sDAtv5sH2IcvGQc
OIE7Nh/yT8owS/pFpUsrqx68eEN/cnElIAa8kSt9My1HEOKW+jn8aC3U/1Pd+SoxGvbH4gJBNn/H
4jlR7C+JNC2HFEHhQav99AXMwGvdu2CIXGFYc7J3i2HTiers6BzR3HR4T+S3EkSNQ22lfI23Qtst
sgd4gyUs9mK7PnGxlBueFS/cI2WeX6K3/nHcDMaZZwdotlM6qWo3X6ZLCgFnI7lwFBMHKY2E9UqP
5qM6vJcniZeodZK3dHCZnS/QJex8z7sQBS4gluXIeyQGnfKkbNtN/yK5bKmqeexkD3cm/RrJJ+Yb
Ji/fn2+W0pt46ccbJGA7WXeMq/LFZskWCBTwgAebxWEMd+UHOUepxqc8B/UmfIzZ6P3pa6ZSFRHy
uLR/WKCd9bWnVVN+Ile2GbvYmvijuByWFsxJ/rBV12uvah2h/5Xjml9f9pgSL5GfaFxmzx8tu+Bn
+JhdoYScn3iI4q258gevf/SJpWcKdnG05f22Swji2bVAClxGSVsYRff/h+Nu+WLEfQg9v32ZRDcG
w+PSZ31wjcwJHosLpPUXZBBYiYPR5pkoCIYl3wgmvr4hooJZsHlb1LNGsbuBgRQ66ULUqU0B3hLi
BqGD7CzkGXCieRnyGzsDy8grs2RJQGXI43GqM9c521uwr23RA9uwXdnaP+ZvvfU14msb9iifS6jl
vVJv2KB8dlL+QNDvj9IXTEmVZ0X6km/53mA5z6xvgwAN2QnozzF5Sq4dQQTaOd7vVDYi30fTq7V7
bvd6vXHzzk4cUAy68YCyscMQFjwuu/gGCsNJWiaAxkMFa3cQf0XPVsdiuQFe9czB+6t7FV94o94i
l6F+uFcO9Qd5tw6LJ2sGI2uwUF/GAWZRGtp+eOg/9X21423wFn4GH8JB2dWH0AcqxDPoDD5b7L5s
L8BM6cpnF/kzPAA9BptJfIbh3Rcml8XJJaUAxmr26wJixaZBBymrsYYHXpz2BbIDT6Eze+uLSKo6
f2/iPq+Xab0Z6BrZ1cFU7DjxWB1bfyJHbN7hzqJEY60LeW7ajQmcisCAS3UgQcXh0CBINCsoh5by
AzQmBQ+3Yr6d84s6QGti/xJSJ81cnZgTIIx4zvKt0V8Nc1ON14jWbxwRNSPuQl5aPdlp6oEMdukp
dQzntsF5IGwPrrjRbGrPK2q+ufHL3IN2hNSOl1zxySvuP5pz5CdEOWwNbxP4dLPcwAf35nCVPylu
3NilNz5O52A8h/VXZjj5dy08QyJ3ph+F0yT8hxOjTmSaEcg+lHRGeJEQhC917gm/EljIusO1nG/N
zzAhTwusubDtjE+yV9Z6r3I7qQU6/Iw22xN3BPewXdGmmowrLU4tOGJgUr1UIM/pW35uZsAPzEd9
uQY8p8v0vk/B1ho+VJdOQsSVwrJDEIFfnOFE4ND/Ym1jP6GQhpBls7Tx9u955fLHguQuqESboH5J
2X4nGmM7ClXeeGdWnsgeo31/q536BV4dzJmKhcOlBKWgrqCLbp9a1dWeav1IP77Q9ozow8H7Xg6w
5hY88KtGwZW0DVmpKa1k+UXhrc12BUmIirsrHuWQ0ri5LtW28tWbehOgcDj6bdzA0evS94pscdt4
ZfSOw8EGQRB5sunMPJ7Fprti50+SxiXsIMCiSdx0MLKJSaYDbeN7m0IXqip2V2CYMasY73iUTI5+
JdySekceDxqzCDpBJRymncy7VZ72k3qmpbJkJ+K3ya5JHkKg/Kf0w3gLVNdUH2A/8PQNP4Lk/vV8
sPZlbCkgxHnMG/aECspLZ2dngYPHoU121ZXShfajOO5QgDP+qwZHWV9Lj7d/n/5KQS0DJ7ex6zF4
Yu99VsetFh7RFsgOopO9SOiBVy2EbVymAyadNejC7+o9HLFIvAnqkdw2rIsfq0BZQn/mDbIH1IvY
Apt9enlLcqd/aC7zSzl6JByI5dNQe3W66WGA9a74ArBWwMXDI0CUNu4U/aS011n4FUzvmIkhBrG4
EG6WfxAvQkX4Ss6PTQmOZ7R15KfljC7E8g3Lz2qPAmPehP2ZAnU55Bvokpl2ptFo7Ht2AZESIyE9
yKlPwfrscSmVL9lVSJ8Z6uzn2jbHnfbVshOMl8yfS+YHXD+2DLyqcqUtlJomf9Sj/YTqIHjOyOVj
NYD36E4M3ewSRCwOILsraHB8NQS9itkBb2mmXHrpTDnD/tjhCWqd8UbM3uS2tGQbN5l9y9gQf5z2
a5TmM0nNrEh+pTl14IhY2nhqzgxpw2GTGKxtEOhtSI1Fuk+brZEfyAbIE3fqf3NOGFlnr/RC4IDR
apRFGLQwh5xRo/ntFokrVhsi3gICLYVjQXqX6rWGW4Sb83r5ba1zwTTM2jCOAfGpfVfRU7IrjK3k
Qz+pkuM8Yyp1ib3TNZdJz/wIVzWLjrSjC+xc4zHF5RC0op3NT3kauj0HEqF2dGIbqBH5X5I9dgwz
X3gBli+qQaRB+j5N2Zfr9JKnm7l3EeQNAuOSA9FVhvppGpdGxHoGvd6WZKdSv8YP2KHWV0W+LmeZ
G7sSYY03OdgqpTf3W/GieTrDr6MaspdTxE54jAtvvrHYiL1LJ3gERtTajI5J81PjLUK9THjR/C73
I2urV3bx2kheHv2guaJ2d/LJScpdPD3zoFlzQHAQNwDFiIXlhYKJtW7JHifBHZ7ZHtif7O7M+8bc
K4yw/bPEl3dRTT/cp+7orvmW/pUDVeIh/CQt5/hR7Ur7o/pRttPr98JJ7N0SnO6HeE2BcxqH0vgz
ZmGaT7wIr6izt1yiv2gLtHZz4Sy7jU/5Y4Kzjh47nVmOd5/CNQndCQKubX3iwYI77iXflF2Q+NnG
jONz5VeCm6UsqOau+RpeWUsLt37EqcqInY5hs2kHjkZMk5giU6VyW5zzU7rnD7K7q7ZdmwebZvTX
jZeu+1ci+Cw3nPTSfXEmwXJ8mn76xqGkiREFheI21pFm4Y5FwQNt8QO5IAK6oPQtmb6H6U0L4wWX
1ZUnlK4En41kf+5i85gyz71Ebj2e1o1kuvLe4jdxct/ULyxj5WO/4Q2X8vhq4DKsWUeUXITerOUT
s3L6BazpiOt6W6Z8Grf4yRmC76Qj2ACusvkWe9VPzv7vUn0YgUu0DeY5n17Ub/FFeuTtzm/JOTRc
OrdPf1KEfrf4MX80DoBEvVUqeLo/nnA4J9+itxwtglc5OFLkV9U2Owf9uUjeF2Pfyj5/FIw8flzu
mskD1J31SLQOTPsXhYLKek3eOJMbvjTY2la+0WASvlIvyL+Nyu0fZaBm6wJZ+CZrJm3V6cKlBZ+X
XfaV8lJ3uncFCiTtAv8s7njFjU1zpleCW5vOU0yehidS0fLkxAykHOmbxlHcttSiNKtXhjocdspP
jhaYhVlm4w/9HdwX75qQ9Y8o4xNFk2Y934zBDz35ZRp9Du2DAkbXNd/LDSDHjVHuOGaIqaek50Y/
x/lvybZe+eXdSIg1nXQK4FUWknQetKIo9MRnwSeKkRJ+0Y7dJTTs/ml8yIDU7ZAC21SzqnIpg634
rtP70C9EwrU3LqBdsOFvQKQZOyxZvSMvu8FNP5tjI9vVsxZthO+AUGPCABAukHDgW5eBIY7qBHRe
ajc86oX/Wn9rm/E4PkeH4LV5GdkwOXSOUDCc0LSjRweW4LUxXkvRlUrnE4t3Y9NOtHMflqU7UEK4
Bbpql82+Jin5M/g9XEvrWHJ5wdcr7DS+jkQo6S7vxFJ/ji3X6OjaH6vhbfxkP+PXfOQbRGZ19/5a
/c6RAmv0mzizqcLvqmWo6qQf2fUZJXB4bB+pRvoPxL4IF2X50NF4zUn/2KK4oM3YUcfSHWhvSM0i
h/fsSMTqYIs35bCxnqjND7nHCZO5qNvTw5Tf5ffE54UU04fwYR53vUzK+yFlorsckYrIPocJtufi
Si2QQzfcPBtMw7hSa4cOCA0MOj2s0zY66Mhfmx23pNlkfua2pzndcK8ok1JGtstOYKDRnsSFXrOX
HNu05eLOjZcq8AAvlPRqXnFyVQZqGHuiDjXbQ/7L7M5T88SrfkIIXvWHdOBPPUNFc8oMkjYHeHpw
YItxbR5y4yjOb3ToIDiLKI4LX1u++B8dGQsJzvqfBwg/pHoBQXmxjMepPehrHarHFzBS26rcPgOE
NaOfDNIcekUAc3T8N8HvAuKr/U1vxFI307YddibkssBlQTtyxl/7I7Y+bAMftLriBi4/qH0ygoOp
8XrBX7eDd/p0lPDEf75S8XJaomGJwD9wdjzRXWTXL0FH+9zpXrtX/rN23Lbaq/VUF08lHefgP9g7
k+XGtSZJPxHKMA9bEiA4S9QsbWCpzBTm6WA4AJ6+PvD+XX91Ldq69212r0xMSSSAM0V4eLhbW/tz
UPYkXlfmfU+wgq7jluztfWT7WRq0Mlhd2QOZhlv9UlHk5ahyK27Anwrk6H0+BviarI3FnLCrE/6m
O7HPdlnjp5bvyTfe7JvkEqE9KDzDQ0y+DqCr01WwLck2N9O7cuUYqn02VRvGCYUfgqgm0ON9CWoT
6vk1zX1BL/t+fSBfXBEOVU5EIWzDWUkWzYkIOwyvrhytpXUHLC9st+iFb5rnkqzGzq7TN09rfCfW
YltDERpFsHX2sekRl0afw2vym9SFuBgslw0Sy4Nm5+x1nJn85fS3QBryMzWfCTEzQD9qQh31x292
t+mj1MKR37EHcBRJ0enSzCTKgBosrStRe4EXzmWeQWP2Gqf0OyKm0zeidwrke6CZSNvl4YHUfjOl
cEVC1fTHd1Wy0m5QKnCXzl7wPUlzxGwfEDFUrjxkeiAzsEL0yqjhXOSrGcxHyJ7E1TsWmfHdP8Ml
OwN4tKA1BKDuJ9E9xvF8C/pPKkRIoYFZESPYjMEbRHoBqyMgGNEM/MQfBly2N+Wm+ym8HRFVbm+B
3M2jxGE6AoMhLIEZkY2bEVTpr7TecQlEQDw+ZocP5RlMlC0jzJMjkBKXxQCZ4Sj/xsA5P6sXajuH
VCTqZUtYJbOQJwoxJSdFwioCHYnPWV6M9+ohDzjbPnlsavYeEWeRf7sgNLkP3KWo39PG/Uy/8vjA
1sDVlK/TN+/EtmKRsCMYh27X8FDAnnqxSWrRLd+59dn4NvWTzgb3lTzLa4qQEIjjW5SRJAQRKuwP
jhXyZkX3zK6l82TILZ6N/fhcvlFJtuZzu5VvKLt+8ftNfG6Y1N+4NHvPE6qpG8BqmGBX98IEB2nC
KzCoaeLQMZHfs3eVhFjo7drbNR2BuyEDDxV1j5JSqOZvlngv55BSG8VQ8tf8hd8F2GkJLhBhsHaM
O6MxWhSXgglIiLS6hYv1mBDxtQF/JwefAH1f89uDL3lMIuStvOoQA45a71Rn3EPlfdbKTw87Zo5W
GC49grVP9lfl7ex4j/cmkXNn4Bf6rrD1c81K5FcinON9IcIJdU8mT7pmHmzZpNaQX6BIMCsrar8B
42Bu1f5hGUnbgkTxFU4CpsozgYlJ+w9gRb3n6rlW3plvDI35DJ7O6LYApO36bLjf3njlA9nJeB4N
W8r0wk/pL+roadQD0ES+J+WqX/GoN7WXDHN5vG8prNcs7+RPM/3hoSLcxJ/zOWu64vOge9JzmPMn
Hit3xH01hDsjI+Irxp5L0qjXUwLjxwv0mrWe44yPa+OLFfK8TLyHvF2mYo65hkHNhotx8A4YAHvI
ixtGEYjyi9nJe9rTjXMPoeta/eCuC8DGNn8D9ucFlw+y3q/hiMWPdHBrdkpOPlJqreHAXW+TFKVe
Zwljxr2SDdKdQuTIoHLO81R1LhpAQ9vwhjw/3oUbYNT7cctdMbcEIXPkc/VcI0PErsBUiix2uJvS
PWMvE7aY/Gy5o98J4jSfY71XlR8T2P7ixrSFrec2OAlQ5eAG66R1A1v7YK7wEshVt9b3/ueT+QSv
P3AJJmk1TDdUFqmP+6QnDe1ZTFQZcKHc6wwjqCcZDifkACOfj+fgr57n5chj5e+pjK8DGm/5I+4d
HyeGkdth0hsBV8Ui4if8CsMhwymhNLzeNneL2QKXVnQ+j45HwDXircr9LzR3xFvunD/iepkE6yA1
0DZ9TJooITGA5KD4Kq3lG3XuztGRZANjaTYjbpPp4A7+fJFffPD4TJVAIWPa8bncDv8t3TNviK2a
bV0ZHnBhmqoA9p4d64FVYZkHlnxpnHrrMFAVsNQNrgPcLPw3BpE3WxdGitF72Fr+0FKse3FOJvmP
u2NgWSB8Br/IsHOH3CbC7Y0/2mF7i/W9wt6wBEt5a6FJrvUDaKBEvz7i2zY37e3xCFyi3URV1/O1
F7s4AZ4oOWDCM3OeD49gPStQOYPZecx61BD92nnkfiRTiXhw7yxnhoHfRQJxnYsQU4CfaYwnOYX6
CuJOuMNchdb5Kv9aAvV0bCPQT9ryewyD5h4ZhrsryEYgFApj0njlDxL1LL0z9TrmB0M5YbdYhq0W
8knU3JOCgPuYKSx1ioDeSa6rzyHt46q47OVMYYNlkTfbfjgxydChfKJAGgtkw3x0pFZXoSOoB6L8
SUvYAksnpMTmAmbv4so36D6s0Pjfso6tJCBynIZdlwWqRz8NvsHV4WnxfLYTb7iN/WcGTayrEb0+
lOYFSpuq01a56fTLanOx7OYqrFWEeELMJGGMIU8fWzvVemeMucwxemHtOd0zL7ndlcHV0I+3Jy6P
tL0zbtDB11ZvRMpc64ONTx4UHSSRsG4mtG4O98e/wWuoCnBUY0667as5Hf55wuylKAzDqeT5oKNL
LpyLLc4K7tt0gOvGnc0ozYIGY5xl4goasuCqteq0FY/mGxgeT6NbsL7d08HFLIRT4OjoDAc8sKrb
J+WOoeNBUbU2kgCuTgHhkwfLDsRrYQVrIlUFNG/y1Pn7vEJHaauZBBrr5GBBdpum2ezA5P5wf4wr
0zKibmeu+KTEg+S7vUXcE4kTkzE98mBJ87gk7n8lBDmQi5AODnC06lA1XXNT+JGpeRQlXiUnPn6d
BCNQ5haHSRfLuhzGSYi7ZEVWtqFyoeMz4YWOAFLbDOO8kV67Ddk9ty2dSDpcoKfU/mAxeqfVvReU
dZ2vypZ3Ht3DbO+y6ovsgUlGgksObJK11fIFhzpzwukkClrlXYXjeV92Lh154/qkDZ6AsQHlK2+c
mYQWRgcVzm+YY9UhtcKuhVERrA/c9k0qUnRAvSXkDuzl0LuoMMKe8ukejObTaNyg9Lc4ABHObDz3
pCkV1CgQoptTRCHLYF0/5rZ14Rf6DfS7R3QS6gGXN5+hbtuTaEkqfI/CORyWa/TGE1X1C8yuDORe
91kBNXuIvvG6Pe7DRrcX7vc6r40bY7m2t1EQpezZptseoB5tPqXYsbKGbgfhEiSXHagCJoXOhVgJ
z22e3SP7sK6jvmuQ4rdXRElBFT1vG1EjH/cWjXS9j3gr23NtHpmG3MUYhyTQCoE6C1QEGUnJF+lu
mx285NrTTKbQy8fiCdBlp5WClQYj080Otfyl/IaxwjZm/m3xf9xP7lNZBx3PlPDG+3DErel8OIjr
TBoOMMvR2LMIUi6e4nc8nuVkxFcqe3F7Qi4W/X9r/Bj7l7XqBZSQYGVDjLAtxJG9Sgdy6td5zVpE
mNH8BYzgUaYJm3bPxGQomLIw/oGkqjScr6xAC6yPIMvZsESq+JXDyMWCVFmLeNI98SO29jXmSA7d
TfnmtZsceKs4ebG5hebAqHGS4zSkuEclxwZsW87rXfCbNIWuL20fY20BMTI5JZCtnc3k7ddImnWv
wP38BBHh452ODrB19VBx4twuOE63tc5spOg/rxvIemYXIGmH1TxB95cU9Ygd02awbixLyOlR99ay
0Xe7ZjzqvNUS9GnQ9b+Z8NRAIuPG0u1TNjsa0IIke5q4IcgOrAqlwxHGt9VQw6GTdbmMDBgcmOFk
WPtY7pUZ60Jkr/xGuTE6uHs04wnbG4AcHrdS3aJVpW3LJsVmxGJtHotP5gxLiitjJ1rGdbD5JSYz
mxE7B0MUq6FaHBg0dp4S0oqNMDDlJYhafvcLQggbFOedYh349SGU5M3Ey8W2hLNWbmvtgW1sSC/C
hWdMbO7HyEE0zJ019uHsAyzjJc+Q4IzVok7kqI9UcCwP2H4tMjCs/FUZ05gDZ/ziaRx2tORkE8a4
5psCl8z6XuM93ooQJA/ZQoqlo78DgnCWgw6PzP4Y6eThwJoBTyuMX09wAijJEIlx985vNvlHsFGS
dfLV9fiGeQL8CbOo2ForzQBjEUM/wLQATOZwFiBMERG52PaK5u7cySuhk5pmhSwZm8dd2i1u0Q6i
GXTiYXqrToDAh4emTzvj7dlgsUTqcL1EHEfEGRGSLa+LW2R0CvUO5pqATUY2+mUOk3OWaho2tnlL
m8k4oiRgHL1VmUTNIFHhZnCgYe0r62mjuFvP5gpzSm3zgyoTCt0KTS2pjb3m3SP0bqCKGWFcbqSu
s5KkoW7RI6e86AGcCRsb1VnkD01qKzsNn7hdJ81XaSPxHEedQ2PFxM7Vm0YwJi+t6ZJIxfq/VP+c
xfojyviXjDhkGoPTOVnKcHCCjLgmjt3qkEOa3sjeK4Lc0Z4nd7WN/C/RwMjGhDLK3Yf7P4ncKAly
1Oe7oF5Z5gg4gtzcNTv/rdEp25RHNoxY1UOYzP/rix4vEDHvr+96f4PeuFutZeGKVQTuLu73zxej
Cy2r5iiRM76flvr071/I7Oy3O9tDcNeEu38Rd6mSf7++fzd2TL+yKg93ZbjUsWAx3r8t7kJ7St1k
eMkvp7tGnZKL2Z/MSdD9hBUL9N0eglhk/utqEbXGf7rN0bW7f3u/hX/+sIUX+o/C3b//scmjwyjI
wfoOrEc4MCHvn3z/chcf/Mc7+f7t/R+tpn330OoJJoNupbhUW/JKTrq77fD9y10o9X/8279NiXXa
aI3MTkPDkefSKbRdNcYtVJe2CWRGIpfECjtA+yZUHV35NnH8nvqGHqOWro4Wxgs2LHPvPGSuHViF
U4ed0rxKkJkFspjlrvB2BjJQTT9doQoyv+g7tvKCiKA91pHXB7K1KIwscNoyILTMGSEQjFX8UCkQ
ZTCBI/VbG+mSDsyzwVNgdjo6mxx4/KvSaD4P7kaZ5WPTcyCPqrUdaPCH0zyTEhVXMa3dhK6Z+93o
Lntvcr/L7llYAIKW0KoXlVJISrqOyy7iym6bhZbeUAgBJDGFfZt17bFV55pmZ4ivrYw2/UR4MsM5
DC1h1xuPBi1SAvC5mobwpMiC1ORIq8fhqYNX2YBa4W8UXZpyOKCrpKI3SxEON4xoohO8dMm1PGvc
d4UEh2rMwKO5D2kDnnQ873BpwwZgqCDsOec81gQZeftnGhQO6JgwyAZtixuK6RniXvQwe1t6D50t
VQWMZzKyQoWqzFI03a516QkfR9eXI/iopxq7RsIIQQRj3JZ1+lar/QE+PRr7FGgz8ufacdKDtsBB
Ql8gdQEIbdSWKRMNX2PNQxMtMgup/YblhYezI9EmwiVEUhNGsXS0TV/0Bw5QM0cY/waWyslHO0cK
iWWCduxQm2FRZ98eCJCl5dZ+Qv5k2xQEj0lFAWYArLIj6lEIf+zUdJFw2rKYlqahupSt/qyvWRet
EEjGAbZBkilxsslc72HyJKtmVJxQTeRnPXDFipJDClRcrK+QRlE5u5whwdsGX1szhezZJPmn0xON
qta3l3nWOR444EqLRtMmjd81m8wQHvNwUPQZ26Rx8lu1qk6eMdIooQrobFbtF9oa3uN/GsSyKi60
g8lajudOjMal0pvbIgcYUhR6aUFZTppjfbS6AZVgVMJmSJELlq7fumGBYspNVg+dYXvvmIiOixV4
0nBP5VQdsKfqD0NjIZOBe7SliIvjWHKft/2XHVvaTsoWrgqLd9sqzm3QUs69dMboBDnwdRKR56TO
CJrj/KmaRW4WSW9bZpp/MB0BbSyNXY9oGSy6qtq6qQOZoeyqw5CqJ2yoLWRWpI92VwlTCfUSLRs+
81ShCrT0+S7D5mw7m38cXMz2UtDYR9vH1cCQFj1aWvbrguh/jn6h9047Ry4vSMPF4fyCus5uNDXv
LJr2TD9Nj/5/eSoi7QcLXRpoGoAzjgBqDRCSeutkWVoWKhk2CiqdR6XWHtXlqbdpnu06oR8ryBG0
+R1cXGvDUZ9Jkpqs2IoC3zs6pDB8iKw/almX6FXYYaQVnASie5Wi+pJ2QUvboIX4YV/XmU6nLtLG
llLoZyeZv90cHzk9TQI3oeUNNQ/Z4nYwEX+b3l4xNLT3GlqabVptKg+uh1hkekLzEfgHAYolotlb
khWvpEVoIE5LB2xr4T03EG9Zeq3u9Ng5ltgc0uUTzX4+JO2WpmGsz5TlII1qvplJss8a68QUKb+x
QLu4FeT1vp5etZI8bqDNzZZU1mQHbJiIT7Ob9qbbK6clhaaBJyYNYNMS7wy3e53VYjoYqnFuGRog
R9jfceJt58H4a0nyGzquJJgAUZGmzdeJ+q6MMxKh1FoeLNN4Fx7+kt6ypAeRGsSENUCUmHtyQpqw
7CaHbybG6VBrNrzBhCoyPlyRZvi1QZsOeufPM/2vKHWbMkwjL9nOCBYeFzzh7aI+D2lj3IY2e8Ho
rt2xGecHPXu141q99lFz9uLFOOnUs+w81V96tFD3BlSsTijaSTpfyKH+QfYn3WOh8jMn5QaKevJa
+zEtp4fa/UIJZTwjqnKJUDQJM5qO6R5QfxUrRQJj6+6Ey9dZbZr0nGvJW2WP5HlUMuZCu2h4ne0a
bASRUnSSQCubN2bptmmV5mKXPen5KImbPasI0k6hChhbz8gvBcVi2ei8NH/xZztnnW5Apy2xxWsI
O2uMXs4F2W6RU3ZpTcpAbq7ZpyEaX/pM7w4xHToUHlaIhN7hWGTpJcXQ3HTKn87R6A/Qfkc0qdME
KuWhM9I8sGz9vS9jiTOGhVzF2Ni70hkPrTVz1Jq6vbMk6ZEjMPrEnUkbDTga3XxD1JuimDEuQemW
vlfXFY2PXn/GCJHYlq1lMEd9J1V9OOuoA0mJ5U7dP4iyAyPIcUtc1PGMuncc9oiTg0HLZxPU8CFz
UOzR6lDRy3RT9rHjIxlWAXXOUFwUg85oPTro01iQWiji2Fs0JHU2oEKL+ekL7T8Pcp7OCDJflQzL
OGcp6YIgoG+btuVEhTuvZSAomVL9qbI6KDIrIH43f0Uqvc9M9qfK1IDKHfeQEqHvyxhah50MZ2X2
njTakGNM7SiZuBUEbl+pEZlpxu4VMUK2dgVUUbNJtpbY/Z0uRJu1O0CVscGpBPavtgqkmVeOdegl
eiG7fCI51EaoJn0C07TuwebcljWjakNoOjUs82y80PU45dUPjfubgWfxq1k+WjG62ziNKrIb7t+m
42VZvPQyJw+4jcNtGD5nc4LMOh9zRT/NC1o3rZjOGG+q8Ib/xJZNYI5K91uiPEkLPnrude0uysY/
6WxGzx6VJbVOB+QEXPcSx+PvuHOiUDkYVrNvG0q3ej8BAyz1oV298nINbRhRmmhYdb817GOFTrjR
uoDgwl0+0ggiRkuXMOYNLOMvvHoCM176wNJGys0aSqfKkl+16TIbKbpnDSVUNzN2UvMoEDokOaTh
fW2R8OaJgYX8qs2UOJ8i9Q5SHz45cJ5sV0ela1WUaELJOg2aKLLOjYdxprb0dJuvGJNaP09eWh+Q
Rz0hUMRN6jT4WgD0hmdSHuwM+p/tNhDt2Ur15cFBq/GCMAGwPqLfHgiBm4xoqE/Ng6H19jn3KL1O
NOLkCYo+MltdkfX8262j7CyiAXZQloco1wG5ThYKD1Kt99LxE4Teoto6aZPS7ZxZezfs/GEZpH3R
CvFG2zrnpAt7M6MhXdfZcqYZcG+uvMfcZigRioDVpBsbtA6oc6qy8W3tBmLWF2VHQtGWyARUl8rs
MhBwjHWk3VhBEXfHbBzbtw7a4q6hvo66w5ONWTYKAA1DVhDQYffWbFpEV88LnvM079XPfTaQDls0
3NHRdUDZSD+YnvfYtWq6H7DSXoNvkDOnG19ITZuwow0bOjAvS7fo0aeyvmYPultiipOkyRjQUvsS
ZvtQ1gb2q8vSb9fFY+dzQPLIw7Vsc+XkEpIq5a6yp3ln9sKiH5swQmFnKgaBTh44SJSZXzWxb2CU
6t9SVNTsVVlCCRH4XbZ7x2ORNnrMNmYwwSPKtYUctEM0li5Wm+VxstkmK0mnheHSKxt1L4ZauJd2
BNmt9Xpfp2sbAoTPSrOwEoyWq6qO2l5HHGJPPm3IZY0KoK7nsbpDZhY6I4QwEuqjlov8NqReFiYD
xfV8bYusayeFPz8bZzXKQ60cbVCzNNp61nSwJe1HroMyoIsawrEoxoTzKgeTQmEaqwGD8CTEsXSm
9XuO31zE07ZLXtE7Vmsf8Ufh0IKfEdT7trPk584DTmllxZmnq9F1dvK1X4DySWQVr6oKLmKbmvbY
oJUHUg3mZ8blEkydS6e8gRaE6WCSqpDaILxU7ZO+PtHH+BcZuRQp3DoFOem+BpT0sLzugBwKuVtq
7RgJmNue06ErCoxWYa25qG780BsMboftY6suJIaWCl7tqtDIZrgZCiJQGBR3H4qSzhy9I0JnTSYw
g4WOThYB5JTC+se09rjQ/9L1V0Uf44urZg+6KZUX0l2Ds/P3IjrEALvTaKcgNi61xkF5qivnEFUk
Cs5AVVONOL6Lnip65VxJhvwqN37LPEFGLk9RSTPLajVEhL/Vf4zR9AbsYJE+uexyVrevHSQHZew1
52gwJAWJ4pCT3B+dRrC3IJ/dUelXhBqFeZuPmwLbZ5eW5lBZymrTS2vNQtURJXkD4iRygMNA6FwV
MEM1g+4TTZYHp+yNR1OOB7ztgzGO0ksyK1DbEVC+Mj/ZTrFq95GlYu90e8JtW/mDvUaG5lb6MaUc
q2rCamS2sKAJYWkfmqqd0HA3hfbaaWyjsx0jshWb+MEV4rM2pBH0s/hSpSUoKqYs0QaVwGT50FL1
NckoFS4jZXnXkxH0f0r90TwvFKjbryRtNczpY4qUcM27Bvo/rqF7LUlG0q4yv06p8aw4cgxVb8ZR
FrtY9xsnymUzJw1UDQVvw94QRSCSG/4lb8sq8jh5AMBDXV6x4n5dEmTFCvxwC+u9G8ffU+ZBok1I
JRtgDp/LxSsP7FbvVHy6S7pDYJBo9QRfwT2Obn5JxNnQ1C+xIMlQGt7JQW1g41m2C/d2fOq8crzl
qvxrSNpIXIuukDH1cJt3UIy00uLDlm9NXVt/FvO5SvNbOYn2MFQLZaBsWovOVII6D7g1Ny8TB1KA
CvPP2Hrjvveo5aFbg8wezighCkpovWkwGtFv+aUsVBY0JCRRpqNHEA5foOXvbFjjbsgimJL4b5ya
Mf2d1sWfxomxm0SPQ+Akc67gUo6cqs7i/vE6VQvsVRok7Ze3X4OrTVc8TgKv5CGhW1GHrRHBAwgE
Bt+Pmhj3Tl6S00jcn9jBt4M2nccxNg56bBDwJ5elrEewBIfSRbPglDJzys4zbQcDwhGpfUASD8xl
bUyUAhBj7hsA8aH1E7kQTOnNAz2+lC5a1m7Smh+V5/01SqXeZUP3jSA2BKQ0asJ5sR+MQgORzpAQ
V4iKHHK7xqWVxlToBhyqlhZ9COOTiRKIR98Wo87yMRO/mxy4HjkKztOY4MLO8two+RxdR6/5k1Km
7JECtCIZw5CnB1VAYGaniTz1l1JCJ9LiZQ7mgjpySjFOQWvO68R3pdEFFbm7uWvrgzCxbqVzHvx7
TN6HrvuYxmV5KKxHr6TTOB+UIkTzo4K7iKiSohAxd2DpHu+hFN2tz0WyS2Q3/H+ht/8roTeH4/n/
pPO2ravq7+8+/T38725y9z/7X2LDGorCnopmm27YqzHcfxMbNv7D0dESVg0HUTfHs73/LvamggwY
jo0LpeMYpvlfYm+m+h+oAiNRjIOtoyH3pv2/iL25zv9whjNdxzA8XdURfXNQfNP/h9owwjioytXp
CPKoctAS5A1xS1bksKjwBdlaff/RKz+5MJ5cFcHUpiZorobJQ4SRHb5yC9RElI64za3eGxx66bN+
cdn9jnHVRKex/ZmG4jy6ZkfZ376yqdBVmR5weKw2TjauKfzKzcfadeNw6NHLYGLnSZ2nsiMA6uU1
9QYaubXlqiXKrfGUFG1W51c35a+oaNwKEs2NGssLaStx1yMASCR7X29o3Wsd0GWNixQldrlyFxna
L2SfKNrjkKpOr8ibgkek5s2bn0YEhwRsBmWpXsSS/CTCvtpW9j1ID/HT5CJFdJ56zDdUcc01ilRN
T0vDgEXathnFx5I0L0lEi0rUfnYgczPy4Z3aD34ZOW+mkTwOTv4zCi7etpqPok5/6rhHCY2AbIso
zI3o+CQsDX8UnlMec82xIz7MelVa2RmlHqIcFmSyuuI0HaiaiSePyb6TfRRjFMaahDG0dCqZ4R+j
zQIhSB1VHlvU1USW/EkWWc1m9AD7ekrTDro2oM0XEnVKZTajauZ7l/JTnpRsfy3XUIxU29Ss2Ktm
5cdk61Niu8jAuQcTflnk9L8jwd+h1NXQZaNsa1mitFJa2yQCcweaYKYo0Mrs5UuziRlMgTVtwraY
TyShpKPbMTdvi1MsDKe+X984MyNK8+toR53yx4TlO/McmsLAYGFCyGvQZzqRMXoFAbp1MeaFeIFt
SzpC7LWVsIFAbwEnyXHadCZhSNrJ61B56DQvFbx70fkGjr4wa+JXPI8QMnAGF9Sg+ukMLNYLzIjr
NL6mKN9t+D/s3c4i2+0ovdXOu+jd8YSdOdCFom164b0gkIrZZHyJjXrTFdPWSQZgADXDH7mEXmH2
rotSwfyojNpvXfzWwB6f9C7ytcKDxj80KjwMv0WbmHrn0VzUfCcAsIH7j9IV0Ac6rlUCuI0RTGf2
/PtiiTwP1koyBksL5LuoP40zgnkBgJUja0ao3ks7xe94cF/zlPGFj1Kq1m1MqTvrWnxr+ypFUC0q
4CqspRG4M26zizMTRCtqpoNewJxAraKpRqr3OrLCKA7ET/gLEdt5zlWvkUJyVyGUwvsbAQ+m5VOj
G3hkzGFhqj92BJ9k0deFR/WvSLBJQpH7Os35z4R37waJJ4huev0ODJwUNSpoOStBBbMGUY4sWtTg
RPimgO3KFMHKvNmWeCxugDxq4N/4Q6sRse5rG+gLk/mt6MSHzBAmUg54SKKtgHE5XJmIKqEatk15
jgymQ2q8OJ6gfaPJ97G2HJf8O0dSdY2s9ZZnjRLJj6rFP6bQ6D/aYRn9ki7TTsu1RzdBXdx1WDRi
bKhrl9D26/LQmhN+IGV06g1g5yLh57abfRsakgzsjZDp2+ijEsm8HxhCx3RedEGl2TUHakdgJo2X
0neOMomPilRPde9OE4BAZ1EwJ4P5cHI+13Za+u+HKUy6+eyye+ZI3m5l8wgazsDiqb1rUTNaZbK+
cSCGidO3cNTYWCoHAgcQRaF3FszWVt3oqoF6dAIBpNCeBhI52PDtsC+7DAJdI6mJCiI7T1/X7NCg
nZdiZZ2xWdZC/NJr70dHOhN1O/j6STv5YJGbOgclqE3l5HbKFPax8Zgny1EkBkzMlhvykreuYzvK
V6GtWRrnVNLLUg01XJaOiovX4yKfpWhNq/nF4EHgRA/UE51UZL+BbgnfzT6YesB+d6FLRctrn4Lz
D4lztE2Uqqb32bpKhREcTQieVUyYRS3AocHdfVUHa1+7GjANiftFLQVmTEO2Kp+gsO45NdtbKZFY
jIcgTiCRyag3t1M+BkTKRNYoQm2l6T1qBqQ+40EpGQolqkASo9+57uAnAQsgabI/1O6e0ddBo9j6
oOKA/biTL7u6EV7Yzs13k2OuXnXWy8jhu7Wpt4EFujMybVBoTabLupfEnX6j5J35sdc/oS//rIqB
otn0Kmx43uixsVnY8aOT03jELIcU0uc0kWWCbnU7lKZEMK6jg69x6ocUrqFbwvrLKxMNJ8OlbXY9
sLAOSLeLwoXWShdtxw6d9IiaEL736bcxNg/T3P9yhuonMcswW4ZPHOSA77Tij6qwFkujp4KuU4gw
dStIR+Q8OgBo11OQl1STU5t5LZ1JUWhNcJrZ7eeIAlRMTh3p9nWRzkVKFarTCgtHI5ytJAoG5EwJ
jtjwF/WvavdkvOTsSTHfFoMOqqVqP9OBxolmVbNXtJytfAJCQf+S9qRRCA6n4orgIvdVucQXWUlL
Q/4uGuAPumnSiXMyX0XT1b94oGdbtA2/+kinNdSkA9qOf5mmiYpdc7bkJxhD4QuB0F+k0aYrJvpF
pM1m41Ge8fCMxUykr3Zah2c94ny+gD1Gcrgq/CGHPoBkbHCmfunGha3CjenlGPTbuLa0DdO0W9YN
0p7gVo0dJ7EKyrMtxlM7RRBDsoV4n5sAGWJPRnkwnCnIFhqaeYwrptug4XDQ7schiwdtFyKOYo2+
8FtFE4eOhZQNUYmVl2XuP3C4Rwa/HvCLF2y2lnlDbQmFRTXZeQMnZWLQgIbiRZ4RNihW8wyzp9sm
Hv2zmCVhu6n6CQXDM4pSca0k1zV0wdThAmSqbBxdu86L+nGfOZ5Rw0L30LpUZhrIFTtwJsR7Bo64
nVlBpM0XU0CL7B7kGL2nWbkvTAu1nqvnGDkTCY1La3J6f0qiR32RCWV6AKoE4blMa+CygRuKtPrr
SspmqWU39HTiHj5YVjCCTiUD7SJoGbbOW4mAKK3JhFl2DlAKPw7/P8o6Y7brNfOJR17tddvuT70+
/etLO9f9SciR5qIZJE0IktnROxrUyNy+0eDPuZ9Ja3NKxMivduU9OJZHQSEpkHXxXqgoqivd+m5P
VuL8ip3V16JpdPRMxKId444v/7xWuwUAb8woLUELOCZ18ZBlCIUMK7XEHaj0Iat/1FZrvNrZ9din
BulAS9+dBWEN6r+YEfeX/2ZGRKigdsPRprsVbdTj3avSbnuI5rNcoDvpySkv3QfTnq3d3VbWc4WH
OYSGsgAcRk8X7k5BM9nFI3JB8nZC30orEW1SUxu6WY5Ol2m26Hxk+QAfUEcv2OwNJIlXy9o7/QVt
tFdL0ApIEYgftHg8wysUFH/aeEXLNLqjUYpsYZRRbo1ZSRH6EWhzuoOgV7e6znmPGLOOxJE9a/HZ
sZHWGZKB8meEqEzZxWfMkpGD0tFATgwb5ejBPnoQfxLbnOgo6Deiqp4j6689VdFztyDb33nj77oW
4zkB7DovtyKxr02L+rJRYFvFp7zayVfjxvbRiKDLxSOu9n1WoLzJhHE7dTriDQXd6v5t7uiEOHbx
c3+FPxI9EoPzn+yd13LrypZlvwgVSLgEXumNSFHevCDkNrxHJszX16DOvbdPVUVXRfdzvShEam9R
EoHMlWvNOSbqDhJK02t6VCpaPH7Xz3IJyEVGR+nJ+pgyt9iMlnwrjZnjPRcr+jjvVZpwOyoLvvvw
y3wnnAZw0r8eW2Nkrb0y/v6VUBEbiuDjr0+dzFnSQqV2DHkdo62tgzBC+ld5HByLoUtWlDlXTas/
b6vCuiGbFYh96mAMZG71+8gaEo5TQeSVkLXxpWs/N46/H7rrP/7r4VA/20kYbjzGQIjgQQFWMO+P
pCdAFh6IhzKlp4+FqTkbSoqArEwGYh5iSd/UdXAdgRyeTYYKfuAem6L0/vosdFq5cnrDXvw+9/tP
VBOSugiOlDCr9e8z9vU/eWXJzdvWYMw68yRsYGtDqn9qfth6NNu3rA2xjromWTNhCMc5UPo4NEwt
JsO4SWeq8NkZHpKeiXJfkB0wWJBRbNTJjVTi0eiwnFuVB/vv+tCdY5i7cb2WcD2XBLtZj3mSiptu
xo0w6Bzr67VlzVAiQgxpD+/1DOJ1lNld5lpIObPxrVAkI9QqYLZRUiAQ2Et5jsLWVvy1Y+k9/q2/
8I9g978HuYvrafw/kNnpBXg2SUQeF4tPhhtf/1uOex4Y1uxUrdr1KB22Vri+nlWTbELUXRLI0VLV
2CbHEj1hXEjYvf5/Xt8RPkMpn0h78z91C4LJsSaSZ9Suk+OTOzfnVlJMcthjjPtNsW914GEVsINQ
zNv//rWvEfX/5VeXHvEIyCvMwP9PL03xbzjJXKpdPnFOvB4YOxU8jvkEXslhTOmYO7rP0fL3Vf83
Zet/SNmybeHQKvq/x2w9/owf/yHh4B//4x99r8AmrsD3fdMTrmU79rXv9I+QA2F6/0YrzJIm3bDA
9y3e6X+mbHnXXAQn8IUpA2EyZ/tX38tyCeByXcd3TNO/ttS8/5e+l+u4hIb9/XoSgiWJ9pnkcjKv
bTa6b3+/lczeMDTQa3MPY1zvvE4/MHWL4N4SOlxJ7+QFOBSssL4vouvKOU83JUDQBH2Tnvgn0Lxv
7HAG3R+QB+6397ZbfLQdGA7DlFiEZxib+jHg0EIDJr6rXf9h6MVNW7kEQc9QcjSOJSKpntDK4n9B
qXjj2u1HCW/CwDPUTJBgEuvWA3ZoJ+IgUpyuqg5R9OcbqbqXuUQUjvYMyPy1gG7cu8buzm5LUEJV
DuFSBQBOjMa+sGd2a5ZaJOrURpQ/lkIDFJEx2RpfaRBEG4/zDMc/uShoa1s0HZltolLLRbGeJXoZ
mNYyEVAHAVgpAW8LGOMsMiisQbllbPbYBSx5g3QAGePmJbkRyXQyWlszmpa1KjZ+2L03HFZV69wo
UvoWoxXvCafGn0zCgz6I9lBpiVD4GvBSDeiXBzRDNNYi61SQhXWUqf/XIxQF1un3edF6NgdH8+RL
R5yZ3WDtBN5O2kxk81s43Y3pivHYGXCPp3EWK8sLjNvSraJLaM/RpWqMbVkNTJkZgzCkwKURuI15
ATk7r/2CrLTfh0R+NZeJzpiZBBvbmmK8aInzKHVnUaxp0s0KHZ/IE3iJGPRBz47gH0QJMxLDD29/
P7T+ZNzWVvWg7U96GXIXzrLnVMeBFywmwT0l/b3aKXjOxJhmhLzLaWKkeE/AaaM3gPZsu5UdbVJL
xMCapL2UXN4ovwkoG9Dw3rTT1SAw1kdXj/ImGKp2lfN9Vkwl4svYyuScoJ4uJoV4vI8BCbWmNW7z
obwEnmmcGHyrB86PMc5QGFBKuv1DeT04CJMm4z52RPtkGhUfzPfInsOH3weW224ctJYX1MYL4jS8
J6ba0CqM5NXMZX60TT0vM68jtLM2SUo20RQhb3gdq256DO3+WYeV/kwHUIfj7Dh32gvFoWrKcR0j
KMDIZaojhfFZcrD5abyrx2Ksz5rGF20ev1qbZlQeglK5j5ZnnwMv7c+oW7A6tNYDx5Dp2yf+IBqI
L2LuxcjL8OK3auAWz4NtmzkgPPzRu4+HLH0XoTAWg6jA4KRuTQaIjBGde1SqpZ73edrjaOV9vpvD
khywzHffOanua6IpP7XVL0NjvA3GHpierOZdHI/Gxu/s7jUDipeHnnXrIp1dmENrb0cDyzX5T9Fz
luGmqDm5XMU/0XOR2SCQXMb4v18NBmsr6EuBZpU+Ckg1vdCKfJkyo7p0wKAXY4vKzA+hk7tdp7+L
D0PU4T1dYMZmfnPMCx2cGUpClhResM1HyCixwIrllB2tak9t3ZSXzjthrJt01o9+2HYHT1tPgYU1
rs6jj8LA99xGznyphDmd4iyGW1QwFyPFKTs2dOEPFJwALvJgfKhILXsoLYt+V5Avh67Um/T6/BAj
z+qTiZDy67+QXRvsWnoPcEOKJaLH6S5r5XjnOv1wKpPk8H+e4r3MtpGZHBPPg+g6lvWLWdtA5vyK
AN7rw2miuqvjkJ+qiK5nufzFFdltSKT9nTur7GmqJkQdw7vX+PNpaOLysSvzc1J20e3vozFCOWHF
ebTLuCfGafQfWYEobospupmSzHwpzGjlt677OI2DurRu8IwwakVtlt9XwrqSicptOXQO7q/JXdMv
L05OC0nByNCT2YoTYWR5AClGOzmG1qNj2cOhSny5qWToPtQOXvaJw85PTCJOk+ob3WDj8gxcZDNB
d6cSwf0t7x/ZYRwitnIKy50ZVM+Rg+3XKJE8KbZLhgzgMyQKwF3t2bcR9fm37wtSUEzja9woAd2V
HIIXw4F1pgISsn8fgvyNHWS2hH+0nSNfc66qPGYWjLaGWTWZusupKPzXIcCSYnJ5LZKhttcSXeOr
WrPlt6/mPITHHBT2UtTMnkmzuLc8cVsPBSR9wzZQQoti32p0DEFAZehEBuREAXE86GzQSL2UK5+g
iEs7dSXKH27hpgQvrgIkzDRPwp3nxPWzrHhTCtknxzEpz2FVB7fDrJBFRDI68COnT9JFQE/j6NUK
iS0WTpQ8FGal7nwwIIljxg9ov1mrQ6/euVWV31hpf5M1qDScrDa4zVP10rrGBsFyefAMlQAVaoE2
yBLdfpMkTxZ+iHVi8hv9fhVAAvEfVATFvI8iU4VAEtv54nrqjjGvOv713PUhx36GOIX5HNZzf/Kv
H34/G0p+nkFjcurpOR5Haenj72dZPuL3mmuxKuJwXNv0JhdjyfJkth3ar4QZd2JZ9SrNCo6HQUFU
hhiYrXd/hGmKbaAVUkmHmQTx2GyDXn5IyjDaCB+Q+cwfgevH39kR7WEufCIfmjcbw80+SyIa8leD
UoW120jZ2AcaVVYrw5sa2LEo+/RsHeqsvRRGX9wZrLKgUjOxMbwfMVMQOWwK28KcJzwvePF0RhiK
l5gPQ5ikS0FC3m62Qw+XPRg4Osd7227eoqDYigjw26ghLblDSy8Di+bUGMFtNDGG8ir10sgsPWln
/HBwCziqVmR5sz8omuHLenpIdN5uLB06C7vvedl2XEjH6Q+2/JJT+jinDSsqdkkjFouuHe8EEZh8
0vwJExDACkVr4yEG6noybvoQgYelv+0R/GOLpaGQAo+/QdOqctJm56cSTbrTvc6c3M1UuWykubWR
3thskFNjSIuhRAY1WkWcVtytz0YPxYq7JnBhCE4RFugkeLYb60sUhApI82yYIYdd582v4+0g/DtV
MV1J8+FHKgnvpUEDniTeU6S6Z3w0244Jy7ZRGBbr6QcZNJSs3FhiFAAHU3/p62AkIFOHUkPag1iZ
EzgJjD5DHN9FmBEgV5sDSOZQh+9VYDC//VaQtmTW43xo6w4KHjhss4WlD9x/GpBouzmtdZ1EX1ZG
29UsXIawyCzyryRl7ungbM41E1viAYaEeYvID81Q0wV3xUvVmw+hzO4rFQSbwuN+Mv8M3mIYpudw
shHG4aOLiJm0jAORB7ek7h1akkK5mtYz9d+sLyjCiEKHUG6hEtW28ZEN3R1w+X2XgRQwvB0hHruM
lRgC9PiIIBHhkVEzQlUV5DCFmh19RIVMONP5PWGrj1ZCMuDMWGBlp82Ku5/Zs+99eQNzVh/t7EDo
TWPRBbZTMsiGgjvb9m6azF5FDnhmwA59wF5vH5K6ASDm4PqOuxvqp2zLqibJWARWPZ6tcgjAZwwd
oBtGoi5KdDNstnEgb7sAq09rL0tZEpLB+Gl5LbsT3HLrInol5rE854F+k0VzrObyq+xNBI3G9IhE
ql717YA7W9q7wppvhrqBOtFwIyJAQAXlymUZTBckwiY/PtK93gefU/P2tLGCElDQuoH4VvomyfB2
Tfu/FRsu9XihfC9ekV/7bFb2OTMxKo2BDfvEBUTW2JL5Jr93h6QvAJE6B9ZIIaefu8J+667fRwj3
LcK5RNcDhZd/9QvGP43DPWIbzZeugSp1iowa74mx1Lv0xWd6FRDZl7Bt+VFrjKvYWsrO/+MX06fj
WTdWfxWTlVdDZqIuWecO7JNENBrTh7b950k4P9obfqYEqUL903WOiScIRk4Z792rJAYvzFfsJnf9
ADK0cusPggGqqy2C7Wui/85eRKzku5dyLbMPME6HtBLHJwrmVzHol0i5953nnf06uMut6VJVdkEI
y/hm+upUkTvvkFNJaWQtqjb+joUNYo8LsHDgsOSAO7VKiVWpvds2QxmP8AdBlmdA8JUgbPzuEpYZ
N2VLOwqpvVrYNo+M4WKI9JLWzrtrJpeI/dczgBtV48ykq1M3UefsGo1ttUuSpZmu0ra4aI2oiRnJ
kvRRSJxFccsQjCUr3rQEYJCAjBOX+IJV7b87GWH1zTz/KH9AE5E1x87D1QyAPw1hRhLmA3Dfy3b2
kNx2udVvPaEv/oRqLG/fw0DtK0OmG0cLeGxdh4MqOalGj+u+F2LrEfsknMbcTY0LzKb6qEpP7R05
ikVpGriYIG06Ud1SbzAMdDzOx8LnbxDQazs5abiYgi6+yDZ8TKr2DymsTGW1DZI634SO439F9+mD
r+wHLyiTx6yyX0I0tETYgCU0wuGgXWJRqLK6vRtwSZWBGnfkp96iPX4RsZPfDK0FqzeZsk0Gb6dd
NRzldkTtnhhQmvdG/pig54IKWTsEjsRYrkhxCBtnFU2sJpEm9qwJIMtNYKaE56MW16m7JZUwZu32
nuM+qdauX97KbEo3dCU7hlwSCFmnjga/KUmx+8nWEQIKCKvGYGGl8W+Hwe92kVlsvDRIKVpQ9dfm
1U7B0r+0jfHda6Xac07cuzHTstn3i13rZm9JWllQEzjFl535LfqWCXBuYJQLKqTQSOQoiKdNLvrm
tSvaTd/CfOHg/5AVGLSwBHxY9tVBUbH2vbsYBrCpY9Dufc7NGJNAIpNss4CZdhdP4YZjrb9sWv/e
w56yiFr7md4g22XLYNJovUXU+7edW95NIQu8zM1Tpwy9LtPQPwYGBC0QO2RVH/zW4YBeT8ZTF05L
g3HXqg2SV4Ji803rDqehNP/EE1Np1SfljoF2tBYkOekqAsWj6GS3HkHoKZFcaD3/9fj3SaJcXzJr
luvf54eirA9eN/3Xf/f75dSEkRSOzfb3v7ZgKZFYx7QS//kSfz1/fTGsV8bGGcGbXL/l7/NDo1dj
wwRg9tloQzsqj6aEn5cWFcvysO1sXGdtdU4nGknl8BMXFLP9ZL7S8Dgl+84wAfoa/b7q+lsU5bim
EcsksBdKxgNuoj+zev6R6fTT2NcYmilcdYG9t4fhZ2Yes8B08MgmdixAOAQ95BxSL/FiOeZidqwf
wh85U8arthanagKfpr/nmYESOWTEFCAuamoQFQleuYrJE+NMbEydD9O6qPr+kF0/aCYyf3025zRZ
9dBI6DpS7RQ2od8v/n6IUTpu5sF9arLRWGsr+SjiHJZen+/04DRXw94iZ3wNaxxedVoFSL6cCJ3K
dcTVWGpku77OvX4f/w6/6CjjN76rSDDbdmlBRlFXoZ2kmzQFMeQxL0fs7lKdzVbxkjszBEFpl4eG
uSr8t/R99mM8lXZkHU1ti78+WP/6zKP/RylFzmczFtnR11a2nwZ8+Vb6kJN8B037bEj32/LowZkP
vRU950N07ODZ9kSaBG77FXfhk0xGAC38wcczNowhQ1Rmm2vLgIqPWUan88kWuGs8x7ohLGjtuAYQ
YMDxld4mgJ31FVTLoYdrg0MKJFrrGFbkwHRAkZiFwv1OoIfaSLTVuvfkug+M90ZE7AyyhG0WfNcT
sq4OigMlgutSziJfl0GOcdI9yhIjUnM3RupUl83ZSMCwJDQ9TIOJ9wDUK6PEb9Yu1thGxe9iNk+Q
AbiX5ggtmyLExoRckTrmxUcytYrvy+yKx1XDmXhVepoOhRR5C51z1CBzKkDKRn3jmBCmRnR3qiHX
2bdurTC9zSLEyWNKpENbEknAgRq7MlA13Dsw8pv8sVI0Lqv84HKK8vPHiUj5hWOFL8LQ29BIOV+M
B/KxHAku1sz7z9AnLKhFHbRiAnexUmyAIC4cu/6T1dMyyMnJmmBAWr06uB4dATwFCw1KgHRVLO0j
VYvrV3uL6MpFXut637mkkfj12ughqxThU1V7AH2c7DZtJMSx+nZySn/bOm9TGD4YBH3DDIoPVXpR
LjjavquBlbsxAmtfHGbVb4typr7sgARXxUt4JWoxt8LIGtNhjZPH2tmqglGebjgFUHBw6aPQraGH
U+4v/AC4T+uhFyD27yl2WbwdDRHFaN5i2g4+bgBOTIui7b6cSh56J2vWaZJ+pVXhg6qiYs1whFno
H7OcAB/VQorm4iTYcu0M9a73YiQENcSZKoy/iW9X58SherTRDWRsY7kPDTJDex8q9UjyOEcZUqWJ
YH1tciBGff6DBuJFOKDXsvmrDxrsMgaxki6qVXJghn0xP+QWfOcA7TccnWnpmsaTLzOgS3F1iCcF
hF+5KHq2hCbfF9K8jQyItP10p6Pa2Iv+1XE6GBsvCmuHzSxuUM3eJPaNXG5SEqQ4D0KRZdkkAPi0
+6c17JMhwnXVpISw4CsqwlMedmIx28Qxqubc5fqnmZO3KL3YonlBTlqvyroAlFN62Lk8VjTX7Tea
SKdAh9Gbqqsv4WV7uzNuRufKAH/2uRHxSv/JfBtLqx/eiWAMVhGliCe6h6YzXxw3xXRVPqCHWeGD
Z4/OjnMD6qqVDwUCdKevPrJmunr0Q7HAZITMJ8Mk5gTxtp6dzzBleCv9aca1Dbs7zh5IDf8Ts1BY
c/Onhn9thv1dbrLmSHGDqgaZQ/k5J2AvWRSEKP6gCz71gPonKd+ntH5XSBhZp1adg6Omruj9a1ER
By9YVtCDLBKYx2+tM6Y7TLCPKMcecuwqobPm7nqqzOEu9/33OiQxsEvIdhpUAEWGrpk/jrtgelIF
ELOIRMXyWqqGdfmnN/otzkqxsEP7qWULUJG4dTDnQMzGBTGVECHlZko4CqZzdGLr29BtQ68L8c79
stjC6lAhp7febHFWVG/eVJ6redj3Y3SX6vnecyjKZjrFiraHC3JmyC5OBYQmSYzbsS8OnWungFZP
KFuuEj/50EDLWLbT3sUeQ8fXpzst3gYzuEfDt8BSbq0ltaEZWSACGqtdIIO94mFn/toZyfXWRAWd
r72Igmeuxrvrn5jgw0dwAUjxWBEyD8hwH38ZnMuusbGUOfwK8Vs6k80YdBBzJnGVqAZP1ihOg8eD
UsyMaFtWz2JGnpoXFz/5QgI0nZwkDhaua7zmSf5mJ/71aBWAI8yegbHkJIIMZUVcWpHc/t5Ifc6l
X/+h+HgqElmtozFfpT2e8sa/NB6j54Hwd9ypFrg2YoXonRkLRMgv8hr5aCFpAlHHYdFTbJPZfLIE
5yIvu2E8xvfCLWRzxbCjN0uLaReWMfMzjOuVyOJLMgiCI4AxqKC5oHXivocBOFU1d6XFHxCdwdq/
HrerCXpwFYkbrzZpCGbBmXd/jx4vWfrk9S4wfiJ8dWgbZfyCke/uJvYORI5euwrdJ7fx3ke3obsj
nsKYBoce/lDjPqv8wVWaJFuG3OHgkdN4fZ9Ce8BK48XsK4lvrNQYR9SRExYwwDwc+v64g2fidvRx
uE73Uc3r50qrTa1QJIGd+Sx8rwE8e0gnAkJdBfMODW/Rmc15boJ813f4eTvzaOUAJXKPg3Yw5ItC
TS4tV+rSjuaTCfJZC4ZuMxFgTbWJc4vRYRkhi7bE2yw+iiF9nhjBANdE2R5cV8imezNG/eHZPpBt
Uvm8QosbP6cOzf3CIkKYH2+sXMBUJrqokL1Vj9e8AMvBeTq7E/uPXDYQsxl7bTyQCQi8EFXqXBEz
E1NNiBQvdN2j4yEI+yINiGvJhLbFiTL/gMd3M+RSIByLn1plExLRtpu2B7htTlt76L8Ujlk4IvPE
PRfdyjy46yy6pL390DfjS20HZx0xy8gbg6xMfkhMRUTHlrvCoEXpxQn7LBsalrlPIkJ3ydzg3cra
PyRblihoObMy51tOowUZT7IRDAFh5rTVwWR90rYH1EL46BJTUWlbb921m8K28T2CZHEKyRsXX/M4
aghjQt4vvI6Q99iqnmNktVXPD6BjE9gbOurVDDtaFFV0A89lpQIucVFdp5saUExT2CQnaPD9Ivii
vHnCmQOefjZWkZoJS8unP2PcfxX4zfsErIAZJBaqQI8DZLgxS7s6i149i4Dzk+pux2LN23uUEf2k
qRpujSq2V0ozCEafsMhbfAr4JMHFUywp5yy9ZjxqE1xdHlVA5YurDjsK42cTnyhtkChYM2EraJB/
OLPXLCOtDjLUpxKIy8rxyZrr45H2Gq5dn3fJHTinM4M6+OiqEmN8NLP6JCPWvKDigJbF014G9Ydj
MU6Ko31fjDSx9I9fm1vmKi+ZAJKAMfMJCsW0SZD9LTVkR7R2+zKDWFABU5iq7qc0GndjEDrj0OcX
9bPomUt7iaSZlySfhMN2hT742twa9TZ201uvIOYNWcqP6ggM0Mz1StrVhnFdAQqHETTY2HgqNiSU
Y1rXBRbIEgdkjfyztIIXb+Qv3kb6o1SoWtGZB4Jon95WJuQGc9118o4DLY6L4cPKfDh1vY+G2u+3
vWm/tYWctmFPjpce2/cup78lEoX7d4S8K1TH5iRuXQaFxFDWJGKx8tlGdjJqskPH2KGpfpUsXw1j
IVs6JTvhLjJgiNOSYJHkBCqDzZqUOwLAwzzted+DYx5qJc2FUDZoNtxAKzTpYqW79LthZAZKKH2U
Ocdmi07Asi2xEAA7a3llFIH9SjPmWmHEfnfDGKa5TWFshgAqJJJ+0c7PkYGhv1AWilR/wEJS+tNK
meOXkjzlFtbFv+pT/fEQMXlZ0Rjj2fG+d9W8ljEyg7g6apCASJJRmnp+D/eF3PPCBvZjGZA9q5k8
eAh+uGzgtjUlsTS+V6yGxLyKCigmwQ1L+84ZI5KvErqEvkAXK8u3Cv1roJ4V/uxVXAXTDjuKONrt
VpQS4oOFzw8Gam3JlWaBORTYElgeNgljfe8c5tzJTJ7sXSoRERuRY2LR0fZGjWwytQekCgX+T8Lh
bxmPbLSBu2mriiV7YQwF7tdpusHtNuyKfM7XECn2A8pPVsN2Ty19VymGPekQnwybaUMCPiTJ0GmZ
OYlLuZh3s08Z4jnOUhKxMwYolw3wnm6KfLrsKBGcdtz4GnR+l/TtMvU4kM+d8Vq18pA0Ybap6xWe
vSNudSRfEQ0Vu/UBQU6pddC5Jhc0Q7msq6DbTP30aSGeOOUkGDA9y1cmbMoILFtjyFOoMvwNBDMw
NFpXVZrdYAZ4CNVA4QGih/YsXTvHBXYrAIfHoGuYTqIaV/ecYzfKNIM1OAkGqqXMD7qE8p4cOqu8
uCWDhZpzNhy6/H7QUfAS9gd6OFXtGt9059Yz2vEcKbaY2GacoLsNLV9jiNbJltf7iHXNqqkVKzWm
j9Gpq42ty08TWzzMiWg1x5I11sCeM9ERcaL07JbWgS30vpbeXsuSNJgemf/oQBpNPerN0HOIu5eK
Zpv8Qv9T7lwFyGqIU38troJd8pnXlRUydKAdMzCPjKT4LI2oO6rauG2yFrCPfPInk5l7mGeEFS3d
FpIAv9IuIh5jz7HkaDi5w/yAdgjSiH0G3g7JESlKZnGZ1HxjyyRfMdxZmH13KdqMUQcUMmFJcu01
ZEypezxweDB5p4FpZvGD7ZcARaJSbfOkNu/8EFS7a9hPTYDhK+4Vxw7CSrW2n5Kw2cwO6D+HoeNe
i7patsGwJo8esHEHKTMs50tunB2jL7dcdyc7M86IClB+jO3ZmjV9Cc5wiHcS7E2z8dHEBM2+0tA/
5sbz4Ex7u+K4NwDPIAmSrYe0hgGDS9/lz1mZ/faCmDioD5PDF1QbVCFDdqex0SyCjHdyxo+9mvzC
u1q3GQ/aw4u2fMZvpb2ZZojd4HJ26VTf6QlRbowpb5UVPYTYyiM+MPfPceDoTWdS7VllfCraXJ4h
yxyj1EUEZWe01tRbgnpoO9X+yGUe0qg4mUb8RneQk0gP6cHDq2YpEtp6cgecNl4z+XDOuVbo31F9
+t5OFgWwYIbLIJE9SAi9RSeb7faoGdIt605/erhOFq7TwBfVr6ztNfNJ8S06H5K+TIG22ORJFYE6
FVs/1CvMzbsQUgBnXurfTOltQIQo1SHhPwlHKpryjU2KETPLq9mN2WiQOSG2aFZsFyJCq2l8u17A
/kwE8tkuUeGmUQEHFrR2pohGRmpCrEb3JxIpba7sDxpNf1Xzjvjas9dekxwUkhj2gY2Mnc8pGW4D
1zhYIl2HCHthDOinvkJU7NC2jMEvhPPwNPHbAHp4n5KP3iXANEeHso5NaxV7skRfX+brajK51PVw
fZvS+94uiPdF/yOEuuAUW5W8axz3i4fMISKgnuN8qyt55Zhk31bMlMf0qscwJEJCZG+K8Tu5VSxE
QdN9zGm8o5I25Sx3eaSZd1fVHwZVz9DgWcp5fbq2izBSzxJmSjf54SacaNcNGqBgWZHdleQfkCYs
Vk4Lsbn5HQLLInAqS6lv/Uew17G2vU2VDpdpas5B0JMdlMQ7hDUKAsI12ruy0OJn3XcmhozDJxVw
bsrmTjXOEcJhsC7geDXyGrMrrIee2EamKgwKTfCWcfjCYKrd0KzgvSE4w6kswi26ul0WbJ4OHQ1I
nsW758seZi7bkh+PrPvBIWUfB6kKeaIAs2KwY7oj58na81LU0CTJGEhrQxvhVQR9VdOnK6cgP0So
ur2RyfbAsAvVkrP0NBcc35qVIe2cbXvEzUWnwwkejDh3EV9030i7OETl1whlb+q3k03KF+MrmLaW
sa1IpzaFeJ5N47uNRufQEdGGwS+792/8RzHG5bGLMJpVqUe/M3rw7B8vT7tLlc53kQJ1UyELH+Px
DGuYW4QTVwdR2h5gAUweSbImcWZzoU9V37WAPWo4kH5kEj5DlGPT4dDzTfPV69z71nY/Kzd7jQoB
jjmdzA2rmpb3Lg3WrR0Qto00qmGSQ8FZlb178goWyAzEA22mdmXi4oMt7u/H+iVDWr0Pa8x+ptt8
Vh08xaK2lypUl762oclblJiVouFTt2Co2h4ya+Ru4x6J5NTV0bohi6408jP5ytle6Gm6FTK9yaO+
PYRJa+692bylcUAPO523LWG/AJQWZqyaXe8IwDTJYK57OvTLLssIcRxgdvDhpkrS8DsuGLGNMCSB
Nm0ND1hHyHxpZcLQVs04rGiObEc3POO7Z8+yuQwQPp+nyXuAomffO3m1D4bWAWksHq6Y1N1olhGl
KcBr1xPbsigPmsH+AXX8yZBWiAVZPAk6hK6j501GJjrQ7UEcLNv/SGvajlPrkCdXgOZ2MzhOQnNq
6ee1cBQsmaIGiXPtZgdm8ixm8Imh3390uUMSGytN6RnFamrpkIVxv81sMqNE7qBZy8isdMug218l
1iwl7zmSimUxlAah4rKFIMgYiM8m9jATxE6RceqGSqvyD+02oHSVXg/FZ2i62XMe5ndJTkxj7q37
uiBdLScouQ3XWUNiQzzc51wKKGr7FsbY9fRrkJnlffdt/2I0KlgnRCqFEuJZXlmYxtiXzbr99qKC
wjSQHefA+nboLXZKfRiqel7rJtqzTnGaKuOXITVYfbFOUrGH2/F64vxO/L48O0nyVlfsywXt6sQg
sCTvskPBRb2zfbLpUSbt7YbaeqhG0t3W0qZ8mqL53eYwPII58eqUEOGKKUbSv4ZWm6yDrH/rrDZc
hrTwllTIP0Nb59usK+MlHlkMhdfQuqakQFYDAQtSbgqD63UeYCy7CEngiPLDWhjqo4RUzrgEmqLl
sWaxkRXAUN2YxMT4w0pq/WhGIF2aa5vYqf6dvfNYkhTKtuy/9JwyxIULg564lqH1BAuJhosWX98L
z66Kemn17FnPOwdp4R4uCcS55+y9dkSSV9E8ZJHXbJraGek5wcGww3ZcSE5OXZz4h9HGsQi67zE3
4R2bBWBqTLndsgKPs9FDznxoSUiYscb3CkZFkwwKoZS8KSpdbB1vsjcpcwfY5eopiSgB+yl/avs5
6MVqSQGRxVWnl/R4TQwWruof9K6bduUqM1Yj/BgXGUINpJkR1T70goEvKsKjlw0ZR7mdHS4/0U9B
rPk/32eyek8gxf/zyeP8Cr8voyiFlk4ZNvnRiEF1XB54eYwqHYR2l9v08V2iRv/1jn6C75saiU8Q
jSG/ujzh3378ff0/v7E52Zju/r/9FH8+5J935Ho3M+4vH/vPPYEg20aWok2PTmWxf8xf5vLufz7I
5d3M0Cmy3e8bKy2hhLg8tISwVf3Zfn9e/HLv76tcftLlUHE8sJPuCVANHNEe3Kwu9nk2mPvGGApO
MyCfLz/5aB/+/PR7nwsKEVXXvx4TI7Kiq/avR15+CuYz9e99tZ8uB4hXu8v9f17h8ts/T/59r9/n
/fUytjbLeoyA4CKHPvpsczOoG4Lr3w9SmhoTiMtr/duPRc2+Cimbz3N58bzKg4052I9J1rM07xJ9
3Litfs1RyB95/i8ep5z5A//9dd/vzctPsK5PMiEM5q/7L8+/3Hd5kd+bE1Uoax8Yrpff/v7i981+
77s8JKWRRQd+/lR/vdblvr9e5nLTa0haMmo7XNIB2f6+3p+ve7l9eam8VTFk///6rf886D+97OU5
yeQdvLpVW6dwmkOdU5YZQutYfXFT+hFjtPm/v27qw+zx++vXvb6JJ5cA4rnjgmf5z5Muz7z899d9
eoEV0BqEDfLgn+/w19v8Pvevt/pPjzM8n8/0+1roC8tDdZgud1+eIFTPDPCvF/233//1Jpebf/9a
8zK1G+N2/R83wX/6XP/xZS4P/P2sl8dc7gtRkK17aX23EQZKdL7ICA1GaAtYSYw+jMyqiDls+mjz
53TRW0+aXaf+dIZ69Hg5GxS08A5hXBR7YQH65ApO9yFbmwkkTpSvRBhZ2nwRS9YccO+gNqFDl01F
QgJLanv+iW5dJVhiO2rdgTcmXUQRmEXrTHezB92v9B1Axm0ydA9lG9Fy1GhpyjxnjFij/mvxySq/
u66N4mxPXDguiLI6G29G1X0J34dOiJ7AAmwP/nWce4DEgKeEFejwq2n5QS3LDP3LS4cHQ3kJJC9E
EdlQIC6CuzcafrQ2M6qkIDlnRUmUcATiNJ9UeHJQQcEMoD1UWASpj9lVZqAFYIhNWh0Ii6NOKcwU
nUjcpPFvVdnuCb4iQ6Gf9FtBCvVu6vlkDsvVQT5TmrC0aWZaXU2hY7o1HDoSHSARkpeasdRnm64K
1iqs9MjXxUzLzEcjaq1hlks/BlMLQv/p0RLpPlfqjEpXQbcWr2UPO7wYU1DRXbS2ubZToZzCgIlU
HNJ2Y8UOkjvfj4A+6UqwxohpA2o6sIQgNha6xRQAQkG06Uu2nd1YOx82xQM8M7CsZk9UkFuvFAvz
2h2vkw50uWTDuJ33ykyd8WjnnYIxAZaS8jp5jENeqWHL7OxkdnqI6IkUl7EKn8vuJ/YpIHWdimCY
bBI9poXUVLNrTMbfWuVuI4H1HCIWuZl1L9bUxk/UksMGHiMhqk39JaMboKXJrAvkuQ6t5K2ljeOd
qRHc2PYalTncF+knb3XnASimI7FTGg0C3L/Vxp2MfiuadOOi0Vibgi8eoGvcJe7tEHnVzq350AP8
O2ZIhXbQc/7QamOFkkALlmELN3DBLKazGdlkZR9qP40PnK0azvMeZMZOc07D6ZsRNmVyzXigFG+N
Jv2rwmw/y4wsCZPDb4kMkBC/EalcGEq1FHpMMCPuGsYUZHbjDRF1PaxS5FuWIOF8SrD0O83IUCRj
tojy5dmPEsT8TrpAs0a8SoZR0eW9HJRk5PaAZGiHbjxUrY2OTtsAnvRvR6NZTKX7odKcEFU9eB87
bdO4hEP1BnWZYZ3pJ5ANks8295A4b7ZCMYT0tYfpxStHHfXJztC+pZcjPgEFsQdARzBYrN9OjQ9z
ckxXftg9jGRGhDoIfJfqu9DovCYdGRVa8pmURruZSgpjGo9qo7nwWTmg7TjDbJrmLWFK5GXSPTpN
HNJLiBc0xQ3jOhjoTmRMX1v93S7hyQDd69ZtdV8n5SNi+hSEu7d2PPVqNN0VM7Rs6VrNJm06SO6+
tYQUSmfc1yFoJnMKhjHo2JUL6PUj445YhjtbEA/alcYdluEnsISlwLaWpqyR6qzUCaomJRviIXik
dmdYCC7TdHwOvO7dD8qKqXHxFU8vk0lgBYSNTx0K26o2H90yfOxwHxzzqIFIfvSMje503nszQAei
XQWZWcK4pCB3fPMnB44AtP817u0rdJnPYKNOwuRhmdGfLR39XTOJeN0haWkU+WPoQ2hNkQMYQnnE
vRruxg+n23Z++pDk7ZvR5syFmvFGxNqqb/EMOnQSMUlw7hYMwsouRyTV0mCtwP6yTyyrokUdF793
bKRFpRDCYLPYqwELFjatctmwRgR+mkqJ36cujhaBhZnt36JGAULqExI/j5CdIcMw3HIi0Og4pOlL
H7TpyoBvhLCPdgS8g2cFnwz610g4TxKtgqQHYF/pNGRIPdFR2a9rLX1yYiAXw9ycfu4cpr5llGCl
RBABt7TQwJVE5mddEoVEw3XZ6nYAUSnDMdNSrgEWXUYGQho3ZaoVjsB9UCkMGbrOfizu9bi8Kutx
meUjVAAanTUNK7PnA4fmxqux3umNWa0HDejLpKtr5lZkhjpiZcmAdWswAPPmokAMbAI5Ar0I7dEG
WmNs7Cum6hIHM7LJ4ipLaGxZcl+WzntNKFExiJvQJdlV6OkuNCS8Cp9Mg7b30X+4/aFhso6NXqxK
rrrrliAKlH8kBTsasxvEfaBd7BxAjqV9uiUDPr8bCAq0mAz0aJSks2Xq/QAicyubTIDPMbf21J+T
MH/MISMLgyRjN0QeMpbpawQ7qdCKF08v4kNHkBDZL6q8QwP8AO7/aZwaaDJV/RBW02cxOM8m8eod
reGMGHEnGM6Tu5IJDVejRspqOM65mHMsi5pJasFQxhH1PvFRqERAZCINdwlKtVem9m9ekD44qj0N
oCBivUfgmu5qkb5CzV7acVNvzJbawAKzAG84HfG56RVNrUSZN5FWkfrE8UkEtJ3uWHWjPkyZ9UW9
g8S+GMm6td/GZngLamaCkiD12i1oE0RMfLPks5fRo1UOr105fccMaWFEbqcu2rcie2C+ykROL+4U
rtI2Isu0g/u8YHvciwlBSjFF3ToxLLhrGF6FF7zXLkDyFlsO3c117sJs6xv5XYt6IvGEwXnbIGHI
BeMnHbmFNoes5hjo/dkj1OS3YHVZJSGMWGOK2g6Ot3+FmDQ3yNx9MTCmx6QWLLVRFGT1cG2GdF2m
LetlH0G7kOZu1lGXygdCIxOCAz/1DOOR3r+0fKi9rp4jBdVGH9Mnr9KOnPnuo8on3ayVbPrgygBj
W9jmton73VD4m3pX00Ku2SycJJBKRFiuFj1jwrdwZDDYSnUVubN6oanXej06q8E7JUVxn7YQMBgK
YVLh6O1d/ztNh0MBWXiZD9UzqpAT4PSb1k2Xsu1vVRO82RligtajDRX36av0PPQHmD1JJaKpBbAQ
PA/7RiJ0h9g4yobKgK8E89q19BOH5Fa047SHy+0DU8UbgNoGMxCeGQ6X9tlpaMtNKWgiQkiu05gG
CS4ftqZAz2llwUPhpN9qNq7MbF+k1+1jRCN+V4VMVRD0SFwLeAzQnedBd0S6FS7QML5hg1lxyjU3
TlZuwD+frco7N4VKQGyipU8h5JeM1i0NXQEWapiaWL8CqUGIs2nyW2xkyWaUEgdBhspq1Zok9sIy
RgqLT3WV3aOnhqOXIGZCQ72w6yq6a7p14zvkFGK86d1b70sf2vZkjM2yhhe+c/3mQRMjqzmvfUPz
S6YaOHejb9+qmgjDzmWqASTJ8JDMpTRpKqYiRPOVK2TzHDwUYSWawDJgfMasD0FqluyyqXP3hEs9
g23xFFfwtlPowKmNx57Ds4AsHEcngR+rC3oSRmJ2lzK6Mzj9rOqWY80H/4xk5RRExY+sI9rjBuPy
xHr0a/cKwcmHMaBKAWlM6Y1JyI/cDePeM2TIo0OxGNBk67zgihIEBpV9NqPkiVr7yXUs4L0Q1pDp
Dp90pRi2uN1w5XpcahwyItz2PYAqEkvnVgti2uNOiXQbEJXql05F79buMqZNDqAV4VKDOanYxEH0
0xEF3xztwqgWzN0BzAz9o130a8MEGTdmpE1FknWw095gMmXYqyU3Fr1xZq4ftMTyLWO2a9KumGJO
YbdFl2vVzLcNN4cGE3ywUi6XdlIiezWY+Et2Gu3H9M33qEj2vsN0MAqboxJXmSKMxQsRE6cZhehk
BwjuEnfpYcqJJ/tcAaTItPab0Q4w91ME7x3J+2rEKQ1hkby7LriJOyEQkZSvQxUfoPneTRbNmU69
lUJDreohGoPq/KgEktFB+Y9uj4C21APqTkz5aGUxgLtoOUgN8hGnMF6Zdp0zLqLcfo/bDMBUP5K6
6szUsvHB1DEvxRyBIVs4EREJJbb2bSMoWaWNXLBGDA0HJcjwNg0ketWPqeQozbK+XGcG20n04ioY
MhLaEfaxSDIpx+pznRAoDGNAYCNDrtq9mPVRMzaOPjAGsLV7UYhNJ1iOcZKCQ6K7+EDHJ3f27vb+
WiVw9pVmHa2wfu1C68N0CI3zze5eH/312BgESAUp8XUVFaHtsfcXJB+sKUwICgzh4FLjE9iA1Cqx
fizGFQtnaL8Zal/Om1D1bGhzpn4boa5fhKUkWIDZveaxl0jbfLdd9ztivoRVsNhbZr/rRhMYlmnc
lbaHdMqAs+9ZWOeSAjqcba6jyAYoagrSCBMG4+a4NBBFSqNzqQOg5xkeEh7EHS+xUe4rvzlqCBTL
AtFfnarHOM3Poe4cOgKUpoL6mewxZvAGKGUnnS1/8WpR1NMVrYAXJb5GJEkqm+IVAyt8YnV7K/P+
Vdb9Z5Q1u4mhtmMab+g77ZWyesILJ1LThwpb39QzEGDnUeK+S+RtyzAUjHF27nAsacwoCUnyXmMb
/Qn6pwe/uWuFziCUpfsCTtjM9vEBceXn1BYnYTD5BHy1dqYBo4YurxWrjg6wxCpkKuCJ/tHstEfd
a/NNEI53ONyIpRzkbeZ7DMJjf89S68X17lx67YhMMrnImSMvmyamwKbAdMjoWsWEUI29fUA2tuiq
dtvIEP0Qruf0scQBetBjf8c+uaxUaK2HGDgacjseakYkyZkOnedDHcwwa8KjFkE0rb0W72kuQSzq
L1qaHtyqhZw6jNti8DdFl2J6AfyDpKr5DMt6NdrWnvoCTzgFRg/AiaqS1Vd/rSd7Kml7r83KE5jc
KGRIOTRqZ029T7ip5b1A+0GD58ZfowxfwiZcjyOGZK1rrWXsmYiuxudCRClRIXAxTXcBtZkAdlwt
TsxoT7QvSc6EHQJtQIYAfzXPIRi69oBrVjA7PbnjYfEsvnKSx2Hg6m0XCFpVT8nROcSXuLVaMATI
EQl5B1F8KV+CtQsV+ZoAYxOShr1xOKrE/AAEsfPDuGXRhh65bD6jfnxMULFttMLzFiVH/NrTJGtD
j0MJFNxVPm48UtPHkcx7s25IOUgIRdAK2MClvxagYYmpAOqa+vRCouir8NOTLtE0sQSzWdbbajFF
RM4StkKiQC0XVWF+9SQT84cFlJxvEb69SdQschron3jZPrHUF5E89kbCHI9TrL49mTWlGV5NAULV
kv+W9Ty/16frKvR28mbgasqhSMJK/h6ZsOHt7gcky5Xv4fOKOEcZslpnnXzyjOE4VhpKjpJVfGFV
110l0JUx/ZNMr4jPgJBPKzxU4ylFdLlOo7zdRAgYHYbNRN72TxyjqEGIdJtPhw6I/nHL8xbZRBxa
Eod7I9Uf8aBqq4jp35Mw0Y4A+bxtwi9veC5d6xn9zIPMWqpNqCs2Ootl7fvRAlEHiiS0lJLVAgUv
xyaa3aIEn+hsrFfdMfF/WE9D1mps0OquYOPRFLRutTQh5lNYLx3cDyPouxXZTUgkUy84YSF4CCZn
Z8y6NxGENaXwggrAYc/iz2GiOStbEpCaAtdjZ954YXCrvjnx+gFivtI6DWF3C6YvWDhwWhdxXyIh
0F/CqjYXo1lc2Wn/MKBT2BD8cRPL7mR56MhcZrIwFZsVi8BTj817GK174x0p9bvEuVzr7JiJ/SRD
594kFRZ//jn0pm3SYEFJx0NdcbQEWKfdYVdb+kvb2B+aRBLC99pjqtrgxqUZA25tIacIcqfZ7cv2
Kikd2O1Ic0WULavGePXnxaurBUSHoNUwilNiQhXVuvpTlcOsFXhKW8L16JD2DP8ovHUbsYjP3kIV
0+aFRyQQbiqbCXLhNx+56G5V2BIcQKqgVbX3MhVHRBb1kiEFNRVSe5eJJR+MeDuRxd8UAAZDGZNA
hrj4DLNwF9vJocJbrCf2V+iCxWTGSIx5agRA7bfmqGC6JsOyKok37Qb8JLpal4X9nhj1oTKZxHp2
tI4T/LdxY32Efn5bAc3kIxDsRjZMflVP/SmHjblIHKQbEfiL3rrzGxK9ff9nyrUHc/as4dh50JK3
Do2DPUF9DHRFzWWi7cyIQG2MT9k2e9OL7iHiBPsiT74af97YYfo2Gt1zkmNVyS2cxvVMfIx60H39
uYijeywU75QQ7/osc5ZFt7HV+NaqgKxYnQu5lpHISkYPrGJTIm9uL53Kgbj3Bgf2SGtWj8wDqnW6
CeGbhyVonqmesjQ4ooK+y9yeAHpde52C/qSX3iH08rPJKRwoyrYpCiQGMCx7BItRH71EaSWWP6Wt
Pm0r/fCV8ingi9tMI4JdZpxcHNwxPuYPpzxOeb/2sb06dPTSxFBHK83uEUMuckJ6zRz1y9hjYQoN
/zmOUcXaLeQXKKbHaBIWY+qZ/V8EW6fMiXVdNhNBPlJGyWYK5DEt8ndHlG9Ix6+7zCe+nv2UI+QZ
t4Nca+3Ky4tz1LrB1qzAivbkM0mSoK14uoIwe8jTbtqWtrW2W0g/XPK0NeEhLikys4qSzOUOhfms
px5cLHbzl1KWdzdImjdgmliVU9GxF+cgdZ8gyBCEW9xUYfMSdmhf511wGksy3yiPNoHDjkIv/wq7
35aO+Atg7ys6t9d+7eusEsyes5OxtmN1TAkUb0LzNRscwUIvpKzt1db1iAcWDRfGPLpHvcB1WKcp
Q/NY7ViN3TdjRiJ3/Mnq96F3m2Yv8YNY+eSvIAi82IoYPf+V8qAlYIwSxadRf9Jcsa7QUS0R2yeg
mMxdpQnaevFoUTKUwSkbtVMhlXbFWvN5yOjtTq3cVCrKVygtetb0CHEw1NAZF2myy6tzXmgMCHgB
GFZETIOuGtvuQUS+uxsm7UqxKt8HWUIT0w0OXdSzaNSqjTXWYAFjRPdqtLdjnRkHLUXLXE7Ao4NE
slBzQ32b+YTdjx7RXpqLHH8kwwgHWHanjUQ7R5A5tpebf+7zs13Mccn4ZiXTCIhgrkyuVY3NMj4r
tmkI3jwfXlwRnRn8tBtH4qkqvXFfyCzBcSDfHPrIBgbqhbRabcf32UwQjmUrfDp9RrZkafM0pVW9
7ajQq55rWFfRgIyaezUU720DAipyuPpMWr8XRkcQn/8jJexnMs/em5K+8VSXUIFxbCJ9TV+1dmyw
MFHaO73xjRuYg4YKO/P9DysWYHMgpZLtiYAUizwgZb6Tw2nJBdnazyVbqCHadHfSl5+hZ2J+EYt4
5CTsky9pTdFJF3SsGs989pKrFikCHuFzOb9dNE9gLMcg9SZ86z33yRUQMdx8J/DfLLsxPk26c5ep
axWDYUBZc58HONwxMu0rJWhpyms8jItKul/kAkkuhpC87PQ2nkcHnpbRNhyqoyA8ABeENacg5uO6
1ZtD26F7LAPSmYsRyRpCNw5ra5934tvTbVZv8FPQiZdJSCfU8Yn2kKpmz7Lkwhwx3oGQuq7i7mXI
asqhIcbWaGU/fTTV5yZptgHtbd1mpWwFRKWwUzIfsPAGhvpLNMqzF/yggoqPejV7EVhwqogQqVqL
77P+ybewpXQua7QwQB4Lm3sxNAUq4QJlhhezdiZgcwFDZhtHuvGceJytE5iwdkKLBRqUvTWiI4Ge
kFU6ccUa+8HRs+eamKy1VmEw6AwQFIEGK8w1t9EshYtRZPJHDFi06ztB55AmFTpN2p4Yf6eUWQmW
ZqWVhwk++WAnyRZlEM8yj6TzNhvddd4nDIlZT6sS7vOAd4Nn1TPjrRlYw2kWhKU8dZeJ4xhrfyLC
Ky0oVK0SZzGknwVQV8gXX0lc3lRe3u/ScXYXpXhGTLFvsqZFusNgqp5oPkmZvLc0+bjaFBpmUzpm
aRHug7ibC2jz1Xbwv9KtDLY8urrRMzRLvYm8bR49+W8lHRaMSxq1a3PCOIBpEENlkELToxi5hW1f
Apmj2dnqmrftrjptRtBkrVp7uV1R8zP2cLre3UM3BT89tT3zMnYYzwoSGBzVCvEc8LsqaW/JrCO7
fM78sfviSF/+HNhwFVr6NkOKHLmnrUktpfZxh4WG1dSWUBuwA22knxvG7jhKOYlJU+KxichZ0689
Jayt0NtyA/xzP5UxBo0kX4emAMkXcHEIAuKpevrtoM1RxifDk5PjA9WbR6Zm/P3zCdgcHVk/qsn/
Kmirs27NML46x8rqNrluVcu+zKNTI5mflhVNe2UNgGbZi2GAAQtskHuygHjxvHyd23P9WTT2cer2
ZPJpOGIL0ikna4fnLOYUVowHUc8zoUrXFq0B8LuXSUVdm9qLoqWtJkJ2C60X5pF5Y9ZwoLHMcuyn
LMU2Jo3ch6e/zE0oEXav8M1yiNbKnQ/J63TgLZKRQ9hKK3sJ59tCRUeknoifG4dt6xuNA2UvQUPD
Yb/KhqfK4RuXNm9pJhjMhoCYppqRjON2z7ZnG0jBs5NLU/IYFLc6LRT2KAbd/FXWYVJDeQSJsPZ5
b0MRq1xyCjXmKotQEzyFLkrwOOh2goX7QtcybW22AuZ8Q56UnW88ZJjkVvF+5bvuiOYuA+3axeMz
OIaT6mQHNYFsyAzzJagdRkQTAIGBeMd1p/2ITGML2MGHspx2Jd32EDBDpXHomV4FwIK2uaO+zCZl
E43xTTc7dV3ffUrDzt3hU+rWQanUokGDujLLctfmxypnT7Z9XFMcSJBZ1FmMDaebITf30sTZSVlh
s88JZXwNgf2umz/dMIHCL2/Jr13bdnkz1Q6pWBHG8tp/R7vHswVJnnr64EOWWg2KU2ZKxeNofQfM
d1o4+Kdiki3qUHv1KuEiVah0stUSJAVCk2SSup9hIpjpMPZaooyl1pioRaBdB6xrt0TSEoJM0sSK
y/Y+tvzxQCAzsw2WPiJvKWaDYthoStumKrpvtFTfVO6NKTQKQ3186gYAVbVOV3ioHknAdbZOj+8u
yGswQB54nSGd+PTBOayb19RhRGb9mF1047LaZxHMVbHrhmdhshxo8astQg88dbyrCju8DgpcCYXF
2IBapSfcpCq6V+ARaLr9c9KS1ibar96loa9iWvAdIPeGpkBhpt4iMHOH5of12PksD4mPy8hw6d81
lu5VKEfIYZHYZ3F8qwlw/a4N3UZOqlgUHv1ro2PNBzWO5r/Kv3Wr/2iIIdgCrN4ZnHu2SV7A+kw/
cJQTdGdjLtFcVsamrO74RjF7Fb6iStnpNrTAeBJ4mGjxLtNhC1W+dUMCR3wo0CUvLWJ82ciLUXlH
9qN8aZR4bcKm768U1ixRIWQZQGeF7fs4FtdcYWOqYGuBqSSCiZqjAyExIC7qE84yuv5erG70SX3F
NVqQJozvTd0j86Gk9RoWNoS+ksYJBrr2OneWUaZ90mvv37Rgx/QVGbtGOE7NmG0a8k8p4YNKQoqS
qr4qZ2dObOjTNoBqdx3N/9l03zLNk4fLXfhUPjubzoNKHL5t7T4ALhh2GQLxRYIEggZRsnE1D7Jg
1Y0rRQAHfmjjIW6jmP1Af65VSEqkaRIRYe1ckjdXYvKegygEKlPR0y7qrF9XPguZrCfVIiZqoCj3
BBo+dFJNWxMD0roDpjQkggwjQogxiqXlloMHF7GLRalx8f4aTOIo4TjHOqjsWXklxdqq6vaqU+5d
mrNB8wm/qjIqIoMatUgikJQ8HwG81jDeKPv4uvJJFZloM+Io/CB8ACapZCwft8aT5ZTELtRvqsz9
bThgsC5Al1XyOmMitsLCjpwY5byvtE3HiNVIyRIk2ek7xrTlOx3W8OKQVO2wyQgU6iL/CijZOXBY
q7AsQwer4MVqJLAXBnpoTymKnOGbUy4wNuneGFZ1W7YJbRgHEsfI/FNwXQrShpUA3ky/u4nJcrqK
bIvA0TwjuzkF/1Ya7o+0O7yHzdMAxR0HF+WGHFHY1iPnZ2v6EoO7qyzorPGPdNhBpyz9LAdIGrps
qP00VP/5GBx7Sz1WCWKKhp3LrB+GBF4+CUBMgsM1OvNHI4FrID3xKboKn7xlgJYjOXDpm/JkEl+a
Mn8hQJHgCCQ/BxUPj8aEhS9QGtN2EuQTKb7gBmzbkOQkmq+bwXfjVR+nDxAimJtKnPzIyJHTjded
xfTAFv5reIMChbPK0u+ndWs2K62rzoDH0i2yjP3Y+deqZkAs6UUkxoBUR/Ka2KCes9z+rqbhLMAb
UKWuQp9oAJ9HsHdqCILqTSLwaSVzdcYc5ZrgUyzdSY1hs7N2pd3sDYhJbTbca+NknFu0QKayuQxE
O7gUNsW79W0mFjhjWBFa0ZCLNSVcDNhuZrnMSkRPlRseG2Zp9NzeTdE0J/SfnO3dcaM1jbeq4Sh7
ImRviW4JxzKWhBeHRbWthbF3upRLOYDkdWqot9SJsNYN2JVM7Tuw2/dEJB8NRGX2fnPbl/xdRNQv
YeIkG2eqwdXShIzjbK1pMRM0Cz+fWYAEEbjY6DAwsbXZzB2aZYRPnGEPcRM/8ve/kx8VfslVQL+A
Ni1N/9rT8R2yrLKD76Ee7mpTfqu0eXbH+p4pBBTSWAvY6A1zZ9xlpc9yQBizeoc5qobn2hHgjfSQ
cKA2m0qW/DpTZ+lbR1UaH4bfg1nK0YnN06y8CRC+pC6wsFztu8E5dtVhtMat5AjKUe9lnLh9R3ux
2uinMnFiw7IetgWg5t7HPV9957J+9lRANzovrkuxMXyunJzTU/h1u0x05wGgBN7ZnuHJunUjJHW6
IAmKQrVUMl3bs82Fk8+XNL8ZaLrrcPLO5AGhXDLEZ5oFt5iFwwMMocNgTxdD+VkBCKNwz05zPkuS
l9m2GW19jWzOprqA2Jg7W6MfglPdqHIT1OUdPrC1bhPypBJxqFiUBk2pYZQHPZB5ZcMZHiNZ/B1C
XMO00OytXON7g1MUDl0cylsWYU6w1sYeCwRZCHQ2lkOdz9fByFgPMn8IVXVjtdZqAOrAx4hWPT7a
lUu3fFnR83MA5i5KxuXLaIShJ63kFDvlbQDrdmEOionVwBBjIDsY5dS2bDQAJeq6mXQDanO3wTUB
Xi2hKFMEtJJBjHclWEU55J1myNduOJ0j+NVLPyzzta6aQ+DGez/QEaqjODIAMK7h15CM0r2kA36X
rqYEaAI4cBT9ACC+AgZ6ZQxYwSMEfKWN5rvTlNdCb3aZRxRvY1Dvpg3uEOpqbZmnBazt/oYopg8l
joHFWXMgvZpx2I+HxqEQNsTKzvuWRP3Q/BKl+8QEZTvkAbOS5GixKA0DygiSKK5lPFyHPZLqvkXt
YexVkGYbg/aAkzk3g4kZjvZUtVWlfoArA9qsMp/rAd5NScPUzsCsNEQEe7lzlU/WvW/Fd4JzysaV
7Tappq2nyOvlSi7ceNkWDMgckElxTDcSC1yMRcIshznvc77lBhQ7Cl1MDc9Yb7J9VICq7oyNbBqq
EpqNXk5kg9LSkxiqrzlDPKmZVRCsY5R3adkSWMKJEC3CC7r7r2iwv9uuWPuQzgniUVtdG5iXjYAM
S1btTvhBS5aBPQYymmfatVVMD6Etn2I57HTT2mPKLFdaY5Jnpc14WTQ6LRdEu8Zre/pBS70udcUF
o66WnSc2dskVVu8/kKzfpMmHsGbAQbKnqXuLJczk71c8T763InFYYHUyHr2C3KbSew1bpO1MOk8a
mAQySAEFBtlwsjP3Hq8VDe7MfdSJOmn94vqC8v//qQf/Q+qB4RgmOQH/ferB8T2v/2vswf99yj9j
D8Q/bDIFpK27thCeaZAq8K/YA/MfdIeYuLvCNYSwrX/FHpDpqc//pGN6CANsi89Qs8QN//f/spx/
eN7sp2fHclyDVOz/l9gDQ9dJDv332AOdN7B06dIEti2XzKO/YjRKv3HTOOCKYvj03+IUvJ1o9ZNs
eqYP+M1BETisMdXWGKE7HqM2LVmmDwXaf9tVh1a6IUvhCGYaQdf7y33J/JjLT13Uloffm4UJ4xsB
9+7yy9x/i3yh9v1syjBSNz9cfiKYh7zutrX2XcnU6p93//7uch8Jzaxifn/dFHWyVVZyrCSIFigO
Zc+cKljbZboGXP7aZYWxYfmEEEvbT7OJKNERGFkOrQP34sdoZz9QzhIOa3gRrmFtqF3lgQcgMfEh
DxjxcySv+lALj6kZDWvHcX66pi23TP5DcaqyekeOkYBWa+uHy39gmpiauumzkemsS61hHriyvTl1
ri7bUfo59Y6rbamn1MFMdSCD83//h73zWHKbSbPoq3T0ejCBRCJhJqI39Ka8lWqDKKlU8N7j6eeA
0v9LKlVL0bOehSgWHUgQRGZ+373nvvlzKOTTVEMDwC0JgoVqv2INtEim9jyp8WiI2jsUoKgYqbPh
cLqgaQ8Iz4G/b5rNGZnOVIRd5S4jI6oOpwttEvTaTleV3hY76mLrHM0xRTnEyd/fxum9UBj99q5O
f/I+mk0NJMqdDUGlgbvo+8XptgbB0tAzQc+iktRnpoAqLIh0pHZu5Um5d6gZJ8Ha1FjASQfp0sLS
7JpzPhcsS1cij7rd0EzVokln21yTUNbugtvBDdGpDSo8TPomFKQtAR0pD6hdR8jyB7qo80ABLLud
KGENEwJSU3UxfYn6TI/69hCmQL9sme8GwGPke7nlRFiNiGA3tUzQZO6RKVh3JQEPE1wH0gLBK+Es
cPWDWRhYfsu5luWF5qEXisGZqZqbO2eRA33Qy5Hnni6MNiV9xgEJOd8U0pjagOQ4j/IEzI8feenh
dOGFf13LR9XRN77xJvPRRhG2svhVhRO6U5YxlrOXINvdFiGoF+5AaRQ7F/+J6+WwYqyE1osGPbEv
KLzFOe0oTSc/LHCiat0Y7quLvmMZhT5F3GkSB5IX5kcXqT+igpkfadZMYD9CJAprXe46clfZu+21
2XrME21bX4vO+AzsZeQQrYZVLuyWKXTTH0qL5RqTV5a9Bd34tGC4Tr2qXwTz7rBI7WVhCXf8605R
tNU2elHcvPnseFzZH/g+t41XQSGYMXjN7GCq5ovTtdNvU52sXaerHlIkvc3UDi12Kjt3b4YUUboy
2GjMNmuacUbjuMu+dhGxBzjf6xLGpDfq2XryRL9MmLjTSSsRcbeBWnltcWcN0cghZlsHu+ruE80a
cfK75Gdn5TaOQwo3AxFetGtqyq2H3vamg5Vsa720QBzBA51sEKGW1gGWMnyQtiwD0P+rhAroAL/I
yVA+eaNXrbHCUISKqP6WHamnNho+tJLVwTRJhU8yzhTN/GeRDmI9psQuEFF3qHwmi8acraYN/id/
5ADNO3ptSWOFuy4kEYIKFfXjcLal1GrbUPEX7L8DylsaL9L4du10G/l5qGItoIHz2cAp6+pQluA2
FxTC03VnCR/1Q4eBWCHmDOuOWbUUNPGE2QFnwp/z9S3RVQA/zKR8PgedbrJdSadbAybTJc+iHfqD
nC9ihzB0GtJmRCWemXG+szHj4AtiOnM6Fr5eNUHxAWnpdlSqGBDi/AmfhFzHEkxJ7EIF8I19a8zN
msHtzRUgdXj0Mfm4FFIvAoi3G0Nvx0PsixXw3itXwNE87UpIs91I1ZiOC/5r5d9bxvVEyRU5H/ys
NHBXelKNJPj8derNAv04mFb09bzsBPMaG331wq5g0epo1bax319rIcL0gDWHia8nzLGTF7Nhi/CF
GMEOWCtZzbnSEyTkarDLlYroZRpWv6Xb1h60kz1uvibR9RAPwxS+BQVuosamBKJXB8AFHBXzn57R
vuCladeA6+a0ajbFNJDTHiaxMZZkaYRpQilfj48o21t+cArH/2GIkpkHO189XRBt+tc1o4Y0YXHa
rPxc0bJD+Bqg805w+HpLPzFnJZxMj5OepMdRtORK9DjBkJ5nFN5VTywd5d9sjikcypYlDCpN159P
KA3SogMAjEmmCLZ0zrA+R9HGjNObrCb7rpE5iDrnOuurXTUlxvYEm5URVlXbpg1nzGPB6TaK1FiM
E71cpD3n+drBUyh0tbczQvlU2VGDbfjFbz23uMyS3t6HVnLeUZra9f0wHaAOYxuI6HZ6pocZegR1
JJVPHUPsHYpxk2f6gPO17hgVZC3MJMtyWCP/WQlklqjlcw1n8fz9pBWJi6drp4uAidBW2sPBdJdp
MwH59dubYYb+WuZFE3b+DiAFGtymkQm+ylWCH+pwusicItqAoZi78DnWY6Y9MFS+XdDyysiHTKO9
wl5j4/6P6aJwW+ZanBZg+yZfqqG/TO2iPzME+MsALk1sAGOtK3ET5b2xwKv+bATAUVuko3DeH0M/
fx5rJm+yr+bIgxapzKhvB1NgsrJv08IVrMClvqpHKEZesfbwbiUzStaz2mgZ949jnNQID7wzaIMd
4SrV2nHnnzQBvyKQ2q5S5WPaWXfUj+IF+ZfT1glGAADFuqazjxgeq9kYnjceNWODRXTrYHCg4F4t
FcEHqaB71E/jzpKSRq98rcmGzUfQiC28q6Fz8lUjwumhcv0GVGC3kVPkcYIuH6wuVJSqHuxmwOHH
HE+ONPhChMIqCiRaLPuijvUzHdjuJvSDJztvysUUAVNj/rTuJvRaYUbv3Z5AMAFmmGeMu6Skqp2w
iFzllFTxGM/jwHORkyKnFaXaNzkxf025FruB0u9VGVj3uFEObBloQXHphZjDVDOPPhQrsNhRuPEG
YDBknBF/G7drOwZfY/fIIgbcC6HhEngQ9tNmmAbxUDMmgUx7tUxcCZQBPgMvszYAc1dVRVaoN6Hq
nTxmf4P1ImbNBwiAO/J4UbOAl9v64OearBMrHLjUE4bJIkcxhCA1d5hrfnQCDU2x9/BHLhIMK4tQ
T5+GWn4Yx15cE78DgRMWIyTchWWgtxmHp1LlwdFQ1d6FUMM5rc4XyrYvaUdne7Mf2b2u9+zk6mA2
oF5sm1IlySzJSl5ZaRvdxCFSM0PiGgN4u5fOiF18VtQNoFMQCZCCE50PVoongInDRlPoBOkq3dNz
Qgk+zl3hDF1AQ4mEUXWD+MogygxoazKYq4CIUoiG2ccu11DnAV/nLawzm/JrRfjLKg10rDBa9+S0
pErTS3/oFXiEyLqheQybJ3c+xiMtf1uZF1mAmaE+twwa2fhlo7U95P15S0Uya7uVXZAoqEun2YjJ
/Zg4/bnm8k67u9a/jq3wGFj00znT4RgIEETJMbg3HblMilrfTRn6M5xmV40EvJrHdAnMnocPA6Vb
FdZPNv/6iP7VWK1VEQwcorixJqK6iik6axRgIUkDYVVAtpK9nHa50V3T3wYoQHkiqgy1GJT7UvsV
J0JzzoLI7RgAoAd5Tx+sVY6FwbMuCZ1x+RXTf05SOCwaisTGLsNt0SIDoKqw9ITaUljH3uvZ4yrw
vSsfcnXU+4s+7W7zVL1okPwKwQfXa2cjk2iNWOHRxxrgBy1vu3faZTkRndPyxVCwDj7lNo492uQf
BanMn2ivPnclqBCWyxtHtB/IzWUNRUjusskiomuVvcJvFoxFuheweb6SG4pyhjicIAzdEBE2wLDB
EksVgBdPRufvF6cHff8zOz3z5IM+3fjm7v/jbWlYnbuAAQdyUBrJ7MifVzVyHnHF4JWslue/Txfh
39dOf/Yy/utuiznjxnDtc7JLq0M8Mdk7XWssvdjj8SSKwTrXUtYMp5tPF+n8qO8P/X7b6Zpl1cze
/u3d318mytW3jY23GAbTrxs+vbiuKR+zsQ6uhXf1/YE/bOD76xB0Nk8XTQss6+nZp7tyZs5bL2n2
U9S5YDnLx++ggtYjlRZLOU7c7/SD95AEp9vycV7dn66+9xh66HAhtbnvSoD794e9eewPcITvj3lD
XPgKTPj6yHffWUvwyTJ2smH5w8slDiHccR9dF2YloWL29pVw/H6TIeM/dDXlj+8X1jzrOv1ZArZa
ECs/rcLTXKtDgMXC9+/7v/79/n3m3486PT6uiEtrhpy1LC5k5uS8O1LRQgAgkNfnpTAtp7i/PF2d
TNqdzVBq1MIb5oaTlx9O175fhL7x4206GtGEk+nu+yNO1yhvx0urHvCO/PyE0/Pfu41fDGLq7y//
/TG6614Xcy6mrklxCODeHoIq+6JZKZ23QnO+xsX+fwnzDyVMV0hKev++grkK66YKPzf/yF//Ady6
TT+Fz//8xxcGpmbcv/zrn1+f/62caVN9xHrgUrEksdXBTvV3OdO2/1sIm1qnLqXlCnx+f5czpUPN
Ej+kg03GQZRnfU9x5S6HEqTBnZayDeqP/0k5c978j8VM00WgrZuSiFmKpswZ3xQzR5HBqxsHfae5
wAiKReq/qunY+v5MW1wIWvO6CXPYcVae+KJwidTdbQuDVp9eiG2A7+ytQ1KL/TRiEXEFL18PL5vy
g4Cw0IRXP+zmq69JxT9mNxvOe+9WomKTkt1juGJOOP78fBNmfv2vf4r/QptqFQ6MtR0k7IMI6MfX
KTIHOJALz/wwusVZ3cVrf0qZde20VL+xmdgV08XodLtSaz4ZTK86E2BFSpBQH6P391iHQnSmWjSa
ZFf1dCMY0/FjLtxL1op1QRgb7vmA1vBEsh65WHR90J1czS83WikGcG7jETFZC2aZf54f08XUY4po
NW8uV+4OquoSFiMv7Wwan+gCeeYwc5pvmh8yvyQVuO38Dpyi38wvxZyLBRzElOKzyav/9aZKM1vN
72l+g6c3TNE21xXTgnQ5P2aeP/ozsqy36PLx2FybozIAGRjL+XrJ9RpVKxwMNh1vap9QPke/nB8T
ALWsgIgFPJW7Tew2tNvp7fFQn9siTGHwIh2CV+JhT8GOShX/KmCDPNsM3R20yierpn48vwZBgKsy
KA4ePd2S50JgXeD7oNhKB9E9n1/OiI5tV+9MtHHzI+Kwvy55dN6M8XLebN/orwbZDX7cLqWJzORo
5puaZ0AbOvfYxul9sfFS2Ju/Puq8vRpTL/HI2wYaX9bt5rtMGZz+B9Wof6qjdmmU7fr0AXgdE5ew
p4XbeffMn33e+PwZTC1al5Ai5uvzLgSPuJnvq1FsuLDx4judtzbK7MFE4GGAoaEmYiJi9ZEIoS5t
EaD4xrCwuN7lV5Fx5+GaJNJgiUg2hLVrqWY9/zk/uAbsn9fObtQrBG6UMZOUJnu3aSNYkEjK5ts9
6rsEVrFieQrZxvy6dcx6DRRfzMvNL2Fw3cWZmMEAnN+VZTC+fXuqYzTLMgIt2EeY8kwIKVTZua+c
X3ZdmHwyXg2XI2gm0dxiSdikPH1+B/PTevz77kchNWph3q4rxw3SPwQ4Xf6cRgKYPBAK9JwplYGm
QMbhL3UZrJ67AW9JG98MmndHF7aBlV88IY5AjmAt3JEQszR56AsL9Y+S1ODV1q/tIwvsczzRxHK1
yyYCfRoY5+0QtqvMaQXefqR/zKgMBLhxhn0SiYMGPHYZRw7GZr3/nJk+axoIk5bPD0YTATGPcl13
lADCdg2pnXQI2uZWvW4ZUsOY2M80+v/w828D3R/GUCF0afxwdl89N8/fnnnxnH751z83SV6FLz+N
m9+e823gdOjoMfhZulSEmP8wbDr2nH1uKdel08hIOOei/xV+LugCSoeRkR4hnUKL3uG3LqBBW5H+
H0Zz3aJJiDTpPxo23/QAKT9IRZtZKEU2ltQFn/XHgcjv8dGhSG13CmMROPwqhKScR8e6KC+bgZIC
ztRgi6wuPguRUC5boyQYp4xXqPJMMLLw29sLrYmxkxQVOBVVZWcK7H+Z+Iw8LaGpjejOa1WitsLq
vHVRmq5+2N/vjKZzOvvXMXaepCilG6bDhEQaumOzg+cM+R8/AmFOk9vRltrqfFXLmsi7WCM/QfPA
9RJDjFeHznrr2i92riV/2LaYpxW/bNx1FB1b0+QrebPxSkadEKlqthUdCKfLt2WCCLkiHDwxBP4T
z78sLAafuMwwi4bt8vef/d3t87W50rI5xkzJ/OrHDw8bJy4YP4kecuorafbxCr04LobMWqS2ry0r
/Kthz5k6xZYwxyz9Yftvjp/Tzpd8epPD25AYpn/e/kAbNE4A8G9J0gmWUdXd+BVDuhyVYMKFBk1K
vNpgKT5XHXrWnoinBawTUhyyFFe4BO76h13y/juSzDX5cQlXvdkjzRB4niyaZqvlJk7daKA2xCzu
7A8f/M0Mjg+uDH4uNrNay5CO/WYzte9IeoVeuyVQHu+yk0friurWQ0HuJbBo/0AkuXcxoep3jE6Q
mkamo12BvkkQepwV0gy2yWBZxyg0v613Pg//43/J3/lBzPv852NSgaWaZQLC4JA05z30w+SSArkh
AwH0tC5fbI88KUsLPpvSxcbr3eHgnIvbUfGHI+HX3a4Mw3ANNSsaBGetnzdKTEvUOzJvt5GOsijz
iP4uyKde/363v7fXDSbMrmPrszpivv+Hj6Y7tRGRV8NHw59FeCsfo8qxBCQEPP3hOHpvL/64qTdf
sIUbqPRV0m6dMaS2lXQrv41ewMHixbfJIx6ZEYTBeP77Dyjtd748x2ZJJB3L5QB+c0IegxiyUM8P
2rB1XA7Q4UGB6kfSR8jZKwj56txL7Gtku0FfbWwIU2PZIS42XURPdkz7DbsgPNyt1lvGLk6w8vtg
UDqL867TdjhFhvisVBToutYl/VdDNejLaat5xrk3Dt0yq/zXWoCSGOOryoHR48cKj8ZohGcIzPzm
WrTak1mqcPeHTz7v0DeHrdTJ/UWO4thImN8ctvD1LIPkwWYLKCfeiIHkrQZdOMne8UrDidzM87u+
09Z2595BN0bCYI5XfdbZq2FQHY2p26Sm1I8hRyBIE4vCyXvEehHYvJDpWMfBYnQdAfIVOU+Jyi8c
e9oVqMVKmGFiMuQZi0vq0jWAhUxDeNrrO+/DaJEQa0QtDbzo8fcfWcwaoF8/M2PXfLJS/HvzmSM3
QXaoEnBFpZ2u23Y69mX0ZchRXNb9/RThRppaB2eSUsMuG9kdmnolH/VCb8INdWLtzM9fspj/df2j
ERKJROTjx8CbkBDInEQOBYujVajyG2tDbJl957aQFPRPkeYE9ynaaJw2jJMQhFjFcDZrOhKWTU+H
z9MQEuzW9G007qOBe01T5trNi3tghQJ2u5lR03KkfW40uthnWGuGI/le7hL+HinGfXno2+6aHJJ7
pzvGAzmHedqGq9y8ZSl/76jktoqU2rmWRqYWZLOmwzlB6Dpp9+Df8HkQ7FjIVW70jKNm+EC+lEPy
vNMMm8nx72UUXuHFuqwsRNZhFy1gBH4eC9J0AEeMa+GXKftukdjxwXCu7BVrXG3XFe2dqUNO6LXm
0u/DY1yb6WYo7suQ4IrRTCTN9eRgAkcgq6yZC9AVsrxOuxE5muXc/RxU6jPVziu89VZeq0VaqidD
WHcw2j7YKeY4zR32qbDo2tjSooXBixDDcG/50JQjVYVbfNYS3Qn9jaxqLql7/+Go+vXE5TApkgan
YqZ3tv3mDDLUvmrJAmq2rdls0BLg7Y+1pQiHO+ggeEoDRKjYAv5w/n93q4pRV+lzNcd9s1V0zh0O
YDyNmv5Qy57w8uS1rfABTto9ga/4D60Pf/j1/Dr3cpTNSCBc4ZLbYbwZcmqAfgDgiV2szA7MZwwo
bYhuKw3iVfWs7A4KiH7UsfcsCjVd/X7jv/5wHYVmjuk5mjzKXm9+uH6rwEB1NNg0O/+A3nUToULf
mxMe3KIxyD/d2dqLhpH3D7tZIA18c8ZgwyZ4HcORUrKruf+HETDVPS0lyhppeWtfuPzC1jJNOxKk
xmEfZ8SvsmZYqq5hcRpMFzUnT0zW5C90D5Fiufn7vSB+HfV5N44QjqFsYTMl+vndxCFaMqtw8TUP
zILQNZKpV8Rr16+BKTgYkJK+Fhe1rXf0cPNLCkQrOtvROg16wF5GtlVQFH//noz3vhrmw0I5Avkk
5cif31NZAlEPO7veGtQxyVTQ1gVayg3atofCH1+7mtx54nqAxViGz7iXPKYyvxnpu2P0FHDtEMFA
uGuQUWkUzVoBdwAM/ILvddXo/p2IjPMm1O0LpiLdFoiaB1T0vJyC18D0hrWKeenff6TTtObnodFR
6EbmFaF0Wau9mYv4pkbsUyDrrY2BaEu6oN9eCBs0ZNYRn5IgmFl2UYi9RpoAMqE04l+jcJmo+Yef
slqrdaKeJ6YucxTFMq5XfVFA6HBrmjWppC9N9rI+o+Nj35Pw9Zw73cjttW8F02owscxU7hlQn2an
cj6wb+59dBurIUl2PvsoB6D5h9kXYtZfj3NWxlRIbWlyOpvv/+E4BznhpiPp5NsO/XYTBDuiDOi1
a+NuAqXYNaQ1qMDcBz0O5TbLqDgFrxHgQhUw4e9aU9sxPadc4g3WigUg4EEJW3+C8LTso/xDingF
CSSL2SawNk3ySXP6+wqXKd0TQSWln+c/llylRSUXEGUQFxjEU1hdfKDbg8Tdqyc4f+PzVKdwW2Kz
WpI9KleGXt/2ufXy+wPgNOv75QD4YW+8+Z3hmO5NPx/rrd/STR6TsVoaE+44UAAEksROuua8QE4K
rTNLzFp7oyb90Vb3XdR8FYT/29WFeu9MzwScQZqzkLDfnvqcsUMAoNoaMLTdbXvTGY+Abh5bD/9u
KcazUHVYocMWvz05VuhJxSX45vjSdgHUm8kOJWJ15uU4H1ThgsbLxqPtpnJRTZhX03mOM+P8SWj7
pAxehDjF5wZS8t71zQKTLV5cdsYdL3tXOWS5TTYs+gAgFQh7TM6pE74mhMouPdu4bBLlbVRqfUgL
nFME7I7w/bwBBmvC/F3fB1BXmMI4xFPpNKchCVGh1h+l6T0LO79HCMPYXrhruykfW5whsgzCs7Ck
Olj5L46IksPvv+dflzfUiRDTAdVSlk5J4+eDXhmwvr2I06ljxs+wRvOVNtGjyCfm9L/f0jsnSYsl
LCQG0JMspuYv+YefV53EVlahJtsWfvYaFXiz7GLHqfOKJEq6BAX5zCnGXzMz736/4XemvHxGAy+s
a1JDRej+85ZLgoIKwFCcnjO1bgnEQRg0mPu4qT8baKvIU4eHYbToM6G1ImEj2DQdWckji4LNluSr
AoqDqdpwOxUzMyqoIkRwG29m3vz+rb5zoFs6ZkpbSiYXLGx/fqeNH5akWOv1NiP+CiDSkayz505P
rgZNLdMwfK3t/E/FrNOk5c0vnYqfQWI02DIFPuPnjbrkCA5hyK9LdO2Fjj6Lc/8KnsxqsuwzH4Tk
0rBqJDOu3FFluDE8Z4/pCyC0i7JD5ubVIKtmFQTkYYIPxRgajneh6I+N9qcp0K/rNb5IxdBp872Y
+tvpV9g2nQrgJW97J29WekECZAJxHlYBHFXcwq+//zbePWJZIjl0y5ROpe/nHWO5UeyniFa2Mjsn
CQYLI1vFEX3ByVkibgHp5U5ot7Q/HbC/rsgdGnVMps35CzEd8+cNR7UAUmYW9Tadmsd+NK+FzerQ
C6ADBUN1yXIFez/rz3jAwmn5jbeIVL0KOo11uOfjMUhrayn1bqM78WGarOIPQ6V476whbBaPOj9m
R709a/Rjq6agBi5jaOYzZxW4FqiyNnFRn7Nu/BKEzI4709lYgAaRUt4WNBQ8cyrIQKbfyFnsVSIl
/cOPx3zv+2KGzDfF6tYBhvjzbmv8zjNkplfbsfWjjZ6OwV7L1D6pIRrOJO2LunFxJdD9AX2qQ733
i31hUERsI4d4PtDQhgpv5TB8aaOgv22Ffx14dX3hZ0dXk9OxdEDCcaY5K92yXVkebM+QieZFxrjg
RuK8cQDIhm7gnk8Fw0TWMYUL9dFaB5bbPdbleVawQggHKjz7ummek0F9INoo32sysh+AC71MZbhG
KgOZMQuG80QwrMlqKs7yOe6ROcB/fHw7Ls4RTsY2c2nx5vgOIAaBSbVKQK1qCQ0nWrfmhGoqawO0
0eouDNprS6teYfCufr9l8c5cy2XUsV3dFrrjvC1ih5Gg3F/Z5RayAbhBvTV3oeZ5W8OTZKblltj3
VXXouhQ1q0d9U8pSkV8i//M1FWsphX5g7kb8MjIUGQGohWMiug/Hy8pMOyydOskwuB9pmonnwckE
mLLsLDKN+g+H6zuFdIeNU81lEQMH4G31yZjllXj3yi1IE7Vo/WBrOPknYmiBTPkl6E/NzZb+NEFh
8TdFgD3k91/CO2cZzF2Wa1rCEqZy33z9zJQyHLSq3CbtlJK/tEeNHTl1jV8gNVaV/sdPzFLonbUk
c0rUNjb5sZLz+M8/USc289afBNvsUvcTGPBo2RcNlk6KNmRdVLdJ1sEXGEr3juxkAndb70USI3u0
Ubxt/cFzryLtmQSJYN3OSaQEAAcoh6V/hSf9rBYktMFl0JbQPEM49FK7dzyk8mOlFsyT4zMtHuyH
mhIT6ovi1giSx3rsEMTXVfQ8g7ugbiXXdYJ2Q8pcMQLqLHuzIbzPmqJfkyfv7zAfyMfYND91VqDW
vUGo5bwmOvdJhFuCe/CeYxt8JgQWQ9dvqOZodyZUbc/u1UNIYN2e8pd37oVAcfLc1K6U3lXXk4E5
uoWuSGOjvG9eZY6dMxw669GRD+0koi8ddf0K2XXVhnc2K4jrvFfaeV95RGelcOMW2HXcm8hG9Yk2
/hi04dU0jQh9M4G/eoQa6sEOR0ueUyIyTPMyc5MHZjLtvor86WIw9KMqWnHAEf/EIig+L8QQQWhI
9AUjZPYwjNGdXvnAzfvJ3cBRHT8GzNtSWOrPZq4Szh0GeIgJvjRhFP0SJGl+G4X2ZyMops96LK4z
J/nYpKG2yQwAY6PdhjSlm5dirPtl0PYJpMMU20FahBPrPVwcyCBYgTXJVK3gZ4ygM+C/rcMOrkKC
GWDKC2b1bfLYaFG7FfNfp5vsYHJmxT0pA7odXjCyhxfg+prDSJnkdJNwCnVogEwlWdif4Svvz+C3
dF+vnW7z4mFVd5W3DQcShmKpzig9Wmena98v+tSn9d9Tk3PQ+W7G0GbYM/Lw3OuRofvmQK3TH8k+
8+L8CMgCvxEIhfxY2tUTVERWLxN2k9DHKna6BgCJLOHE0MEh+NOlllfTZQuRIfdKUlW4hc7feBkm
pGA5U7zLK+usIZHt6vtFSa5CyFzlwk4J5VN1PGCnZHGOv3hgjluY90OMmgMiIRoArNJNj2EBTYPp
HNyufCALhSR52/bRFyjv1nTyDYH34lEjH+ZYB6xlNKbJ2Kq0m6YQ2g3wkOsODTs0xky7Esj+J5eA
Hm/QSInzlXfnB3F5CGo07ac/U6b454itV209kMwNiggbQdxfMU2o+jHRFk0Utld1vLL16Gig3bwu
E1fNmpRk35H0BtnFyjeRbkXXZt5F1xSYuvUwhkD4Rovyu9UFR6mH3dGbYDI10nYheETJtiBOb91k
hkdmBDCozGxS5lbOtraG6WE0QTJh65nOM82bHhCBHDRTuNepXlUP6RMI2+nBrINkP7TEhMvC3pYs
X+59zx1vZwB0ZYvyvhxBLNexn1Ejl9HayltadCyJL606lJena0xde9YaC9upw43oG+ZI8NeqM7uc
7I1dxk+YUdXBdhrrkAaJxfGNkqjx4PkPqb+kvVZtlQhWKZ/lfq5RIlchfTxQfreJMilu9ZTIV627
aslZWLsTH9vtPPe+CzJrpQ+ODYicDeOSTVaD6ItzDP0TIv16Ay5NVLgn6J4Dju269skfzA9d2x8F
cUqXVm/Ii7zmOMkNgoq0Km3OawTbplUEL4RFYGYyfUUNQi83ua8wddXo36KsSW+ntL0encH6mEYz
Rg7N6V4javyDGh6UstMHGZprWZCd0GYzqC4tnY9tcCiN0Xqi/4sHrpqaXY0O9IMCUVzPtxMmJddJ
0UwErHNalQRK3FumNi6Nyhh3LTTnopqih2wMnziRJE+Z9Hh4fBsZeXXliNh6IGJe+mH6MLR9ey0d
YLDjQ2GW4s4BJnbpEFLvt5V3r8Ipvoga7fPpr4Rcx/Oshkycejn4uEzj26D2es0gA9zJ8m7d+WJs
8H/lwWQeE1qgqyIyqh1ZJ2S2UVzaFYYY712CqGH1FJJ+Wz7eQ7uN14mtfxp6tD5lHtW3LVCYc7Cy
NxWCrdtmviBxFSda7hhLIBmkq3aKsnPm9oc+I+8Hbx/xvW0T3YZZsSKB/clNUUeXzmDvesv9MMgs
Zr1m8VskQQpAkb0Tfhx+qr/wRcMg1/qWwccxrzzLZj2uVlVSqwvacuSXDDGo3rKhTdFXcNn9zjoD
NVmsFaaw1RD646XvlCM8MK51AROZPE7ADGvI7CFHX1VDHV8NaRFcWsRMlIgj007hjJY+4VidFMcC
wdfCLm0CXjTLOIBHA6hQutPOHVP7KKmvxUVwAfQtP/oiLo5mgQCxriN3i+GKqGwAZrRo62sj1OMV
8W72sTSc4pgCMjuv7Sm4PA12OUiWVRD1LPQ9fbo4XSj6BiJ29a1eV/6Z6ZZrxxfGnsCw5ylsjlYA
7Soqv+Ra99nywHMk1Nn4AEe3q/dtQlYUK2p3hfNgHZqNfxS6769UJkgUy9ODMU67imXEQpnhGu/v
FrzFSxjHN3HsSXq748afwi/aWG0rrDQK0Nw6q03eBfO+bqjXOdTKyZhovnrRWR3Ujw1WSNJAX6Lu
zGQcZwGzHBrzI07MG10jWIny1zXT+VU2IEmxY1hRY6fggzCH1FLzDGfKozE2VxO8Zsohl4kNeTJo
6Sx5xAPDW1J2/OgY3s6cSKY3gq1ZEzhrHLwOP2usvWZdeDEazgvowgEYbw7F12PSajv9skrEctCb
YkkrFDeGn3dru51APY3lgcVQdBD59NCO1lVpddNKJMUeBMcepMk1Zk8TMHWYFP0ekwoek0FsALRu
61Bbj52B89FaqYSWoz1+YcV5XUj6q+QRYXwsTCqQKVDVrGbKqvhYRcZcGVdi13T9mVXcxzEYPCtS
N5GpT4R7YwcQncesQFGv9VJ8aKHz2ZktTWEI6WRKmuvM9W6sEdKYNoxiW0fMTDQ9nYuM9rKnGlfm
zmUSwY2ZJvhsGfDwps4OqbSAqGXaZTgMz+FkbVQ+gfCvZtOMFE9ZoV9QKukgtm8zErTtibWnW08v
AbE3NP+IzOw4vhiTiNvQcCRWVeVsRq08N2I9guZl52hc5ZVegbOvFSS9DrhxYnwAYHOB4Y7is+JQ
jVN8cEYc4b4KyoseqO9GH0S1oVXVodAkJAin8IXSWEdk4GoRgxrucbQ4JZj2F63pilXuyFctk3jI
VC5xeLgXcTdd6zWhsy0qaGx6RLcbWk5ScOPvcGWECwr/OslAJRrNUJujomhaWNO5HXTtYQiCEGsm
xsc+n02E9800EWmeqQOVwNeMUrI/Y+nb9IsTRa+yzgk2nsDntMws8PJUmzjlOza7Gv+dBEZeIDAA
OapuTJI2aUb7Lm467JerQUd7GmJodpwC9p2mZnBuc/xf9s6sN25k29K/iBckg+NrDsx5kiVL9gth
2TKDMxmc+ev7Y9ZpnNMNXFz0e6MKiVS6ZGUpyYjYe6/1Ld8LiEsjQ3nosguo6GA2CVmKkFy3tZ0G
ygEzXnc9267hbIyEIL56as9gZbNNoo8ftqFpYImHm6p6sYmZfEJoGU7gYsYAKuIhN2O1C4E1ikif
D03d/S7YAJNqih/tBOg9yRBDx9LdFHU1ntIBIv7zWRPrRHv53YHolQvtHGsHQ7A6VaMoSRanzKXP
aBsV0GPP0pCCyJO/2LlrHaa8HwOHLXV6xl5SbPo8UievixQqgybq16VNC/75YpeI+gTL5yzGAVZ1
1NUnQ1N0FCu93pDiXZ9M6hsk60Nl7jq9u7jLD6ytqTq5jsvqaYw2d6kHdFHRGC+xcT3fu8zHIhBu
8pvRQHyC5BGfHGp3vJDYbeFYmSxXINoyHWaZjewVed8i+1AjpMvYu5ZpujcjpW2bMP/so6rYulGK
5bbvylO3/BLShOECuljYVKHWneDeTHtoBTvJsJ1s2eGQe4DaR/bMlbbECHrQflfCaUiP8rv9VCEb
GYYQcKNLKMjzgblg4Damv1eavR1B+BxUa1tI1HJsrgCPkY8TenOKbe1daeEQNMtXz5cowc9x4Sbb
WeWnuKyL04wm9uSN80/P5rAkOoRlNKKqbec49aoM5xYT2/Jbrpum3EDsB2XpFMVhDrnn21wcEo+N
H6vgqSWT6JQuz4xB7mYAG8iyuw+vD8uAryAiLA/l7LaY0IzvRRahfFZQhJ+vJ5nPUvl8Otj4BwUc
1nohx01pKk/PZ76c91rsUAUNVgDHbNjHVb9zVU1UVK/qd1k1Y/DPl5r0sxOX1OJGtGeUFFR5i01Y
i5PT82HS7Bge+nuGX/+fl73WAshO9iVZzWQFBoQBNNQaIQLArtOOqk4/gQqEW4YZHn61nqhqTPNi
cc9Lt7lgBfQI/WCGpg9MPNnXDJfLJ2tx+Bp84qsqJ8jNoILbmoOFeToj3MDTPYITNR7GKl0lvl4F
tVaZ3OQw5crGVUSBfM2eEZ5o8qltlioiLYpD4tR6YOMHXnXCwzvrz+shJVHJYvag1dSqWar/Hjpt
WAMoIfpF9/9MZhuMnsSeje9rGAikxz0oZ6jBACK8Jxbi+XSOrbJZ8pOATzxfRZ+NZaJfnNbPV7vl
G+zaSLbgQFFpTKBrdF3un68LWRjcFMt3607nwRl+vvx8eP71z2f6AK8p8fFEPL/85+f88/j81lIz
inXeaWr9z4vP/wqfNW/3+fSfr5WLBB++33+8t/H55p9//M87safs3TZn95+39O//CXB9EEBH6x0v
KICN509NNXvf2CPbdAQooliQEc9n2fLs318+nz1f+7/+O6QcWYAs/+35+vNhiBSohX9/rxs1dgAc
8fZ8iYiMeavy8rNpC0plLyxXuY8X7fnlvx/mhEK6nMHo4mzlKWt6h3F+tDdeJo6k3qi9rEEG+gRk
bFRZn3tdsy5oKB0MsDYgwjbJd2NuhJtqdEH5LrNAQB3WGnHcX/If2jVYRIzgufObjQhzKoszODF5
EHkxbwAeiHs7GU2QhcV4gZa5hnGQgRWkOaMaLBVWhep+QGBlpsNXpo/6bpY541MPq7C90TqmvbH+
6VG63CStDursb7n7gxOb3CgWcpBbs7tucpGgc2XtcdLsqxnbq7LNB4IVZJ8jduhQhu8lHfuV5sxa
oM/uT9+924YelGP9GY5Rdgwn7BuuSVBWG7Zv5J/xo8GoJL0TA0iID+T5OTvdt78VLeIiMn72lFb3
eRJB7PcToWkhESM0T4QB7EeR6Er2NalFqP2EE/aQN+AeDwyB4xKsWF/AIXNztc6z+jP+NvT1I7ZC
/FJCcH6K7qIc72ZS/m0tgiVy/Cfsn199bwD+bCk8PEHuQGMdk5lsLDthijCisKCwo1lEj4WOmOKE
BI1Saf3WAH1zzkX1Y+xunV68hGk97FSEAYtmpH93+/KzJ1xhm3r1nyrqXrW2xv2nD2TkFoCVE4kV
A6aLgiPoLbLEztrgSyHJpe52bln4p0ihTYg5GxnFoO0788sBUriX/ZtEvvUSGRxnqjgkgQ4QrTFB
xSxRIxFJ5/ttBe0hiddxV8Ybvc6LTRfHBtvzNSF8xooItKQEDgw7IkjHLrP1HGPw6PXe3fmRgnaT
4mWdonJtNDWbvUppaxnpVdNUtG/C+QuNY3p1AdoeLeWd8p6gFSA/w0MgPIvz6l3DIX5yLSIbuqTj
tIPd6pLFFXEOln6YIM7Qevqu8RZONq2PFXHKjAFDb9wSYmAFpUsYUmNWv6hu8agTzbKLXLO/xc5K
7zjyFcSlYO8GEVGMLjwWxpsI0msmijksqLKkdqcFlhNeY+f8QfxKQUOMDWOiVcJc9hT2D3RMkFHI
IdwiNSC63nnryT+Gor2atAyJi74hXwyYFoL6dTwWUIedojoXMQjCIq84BxOrIEL03TOdRFRR8oeb
OOzws4g3IlHq3NIfasjBWFm5p9aVHaFOH7yP0aiIavpMy07d6nCXhIRizLZ57SI6DM2oxftUL6+6
gfqjtwk6aaQc1zAR88CxGzDsoOA3gKF/DplOPKHlyLWMOe9jMosoK9azEb+LEXEpuT72JikpnGTJ
IVVFBVmSNYQdLWvofsTVxi2HgTYWea1l1d1t6EcQWOjJ0Oc6dIRnWDrRv12cedupKKkgPfOamYyF
Ux0edgTqF/4TC3Om/1o0YJWmOIzw26Guo6OfzX8LRslaGf/QyupvN4zWsQMLu8A+HZDMyLXIrAgi
Qsi4jfh+f2zNLc6f3zIOg7Gw6y1H7pIALt+9yEECBBNxjUMMOaetmEnT9zujc/I2FYJttk4CISw1
TpCMynmXtHG6Ic/jD3SC6cEKiBCm77qVqkcgWcD1g4kQ07WC1X/QqOYMFN+nnNo9curyBEc6p6tn
fre0PAxyfC2Eq3Y2RyDN30OePQGFIaDWT+S3dhR/QvtSVtcmYY6j9bZYOsHJfS4N/0JINwZym7OZ
yrm1l7uIYKgB/LFxcyNFEef3OTNKd+eICVkmB+VLvTwQdCctWnNF6x4ByVo7rVbnxq/Syz8PJmtj
K/y/YS05YDGE2Or+wOhvZdBL3bm1PIPnnM52TOAK40CXESDNQZIH7SHtTg3C+RMF5bgxPeYXeRQq
4u4KgD85K9VymjR3tooOvqKzYsY5egStwCUZDSAo3D3Aay1QcX2AUU9AQvHLMhJjXYkqZkwuzc13
mEpOkCHCorVFmID0ZBCVKkLmymqtTaB/HX/YWzp07GKWB+L5+LuIEwv9Zsu+Ym55detVpNNWnRkB
sPPjte622SkWJIUXMg6cOGp+D3n/29SB+KYcdgodI7YagZIWzvRVwq2cHLGb0smhF+qRQqBVoLMS
YkLs5G6Ak0yoZeCBcEWaHaRa9qCP2IwIYIyL97lNLjJkqBENebJjlqNxuWH0yLtyH9H1ClBeqem1
CVllM9nauPGiHzQb7TWHW7Q7UGu0cTaZ5vjqRBy4D6y3aE3WKAJYQTskO8HyeKv59U3yxjF1CMj8
JYPKdZJ1ni4GyeSNljfmIz/oCnHzZ89HWUu+t2vGZDZWw3WIwKPpiCy2Q77UWB7BUmBVQC114102
p3by1yWcsFvKCTDKNPVQovpNkhcXndWnlzFtPtI6iXcTzRewSmQZ0TXbck4G31cijFNT5QV1alyk
RRVSRvF6KIf05DJM3wLgMzYkLMzBoPpjL0dzO9GpX9uon2+Nz+Yi+hdjhrc3JjWo0sUS01dAaqcf
WDryl54BEo5MEp7doijWJS2voCSNtodDciZQdD70UfpnMCJiQ6BErrgnGPBk4pPkBXNnDYo1ll7X
3lCEArQuIA8Gagf6MtPB7kC7NsoFxViFBw0oHKqo8VOzfXGq28Q/j74fBRmaStRYxNVaI1w5F93f
lVaAfk5JHjW6MLnXFjVsOJk3wy9Hb6V1ZXJ/6PE4E7pnm/vITnrJaqvD/nNGc49zC/Ru+NIrkX+r
MnDtSWTe0SgU39DGw1Av4O4Y3Q/VhdWrnSTdZZTxD263+rX1Oo71tixWfghkP8k/4q6vT3qljWt9
+RJlHEmojpkeRV+OB5nRY6jdKBjGwfirxdmJnIat8sdNX9vuRz410SICpEsCoFFM5Xjz8ORhbwBq
pdFKssMk2ZtmPWxcY5hvgl8zWCErP2S4NUG1+OPO10g8q+VPe+wPWeL1j4rk0Csz02s7VqB9sm5P
C4pkHi/729ptvxadigIr1/+m7S1BxH+uh08aEs0lTbBpteSGk63rH5MchJjdCXObxONBN5qOu0vH
vqF1kKoYZg0oYIgYqiBexxw7p5pAYr8fGJJQvBQRfEBROSztHFNsLtyjbv6OcV7bUw/7KYuMLSlH
FLhh+9MU5dUxcyLcDNqFIXmMB9D3hyEpiCLDrJROc6BV0rn30HWsCVM5Q9t93w4vtmW31ylROjuI
0QdVOZl45tldQ9s9oN2TO6ETJp/VnGGH4kOZgG1MmpeoKoFNV+an2+qCMGBxGQVtBDGKrTN0aqeT
wnTMmDcBvZEU8Z51zsfoC2sdDVHXHbZpAtUoK4Ydmc/OoZUxcZNZSyxc53RrN7LYcMMpo58wWnsC
DeGEyBVzlIQ2OFyv2LAfhHcSuBESQAmt0ApI9rI2GiMwhCbT1oktsdaHptvPKgsPSHkOs8zMDeBt
ZFWsFMMSxEeramOXsFpUuuAsw+m7rA37JHAsQMZDyizH3A8KT4E7auLqm5Hl28ahpVyibtlVC/CI
QRVsa/SON5/2OMTKZtoQOzwaenNgRRqRfjg9jY9evnjEtejIqhvb/zIIWD30YCrtRoDQnmIOfdCD
NiZV9rqyYk4LHtuonoMcNq3uQnTNFORdra+W+vM0U/0idw0ZEtjxT5MW68Hy/J/REPYXZW8Nmch7
NGIWyQCArxm05xwuQIeIiuqOilbtdcTaRDEV52E6Ipym8COQAUGurXYijkmOIpcuc8ZDmCrcn407
QcSGcTWk9ySp3auqHXJa9PFNb9ZwqLR3Y2Qq46oHAVBhoAkygjkrnguCLpbm2tlLwnkLPrbc8cGE
e2W9h6UdbnFGaz+d4Q94VefdIExsysOtb4/T2fIIQlbFzBwuCtnUU3mRBQ4YwyogdY3NJWxT46Uf
XgnCxACBLOEiEy+95i0rCa38XYrg5JFLkOCkcTmXPrvaHrVc5KGa9qCjcrJt2kfICebvlCn3qsVE
Nfc24lVHoBr1NK7fivZCb4cEjOQzbqLlobGiNlDu7K44NvpXX38w9iK3TN9HMAL3ap5fK9kmZ0YU
04uy5rU2Q33vn0512/qom9l7PB9o25HUY35VpIdsGz1zEaG6xF80E2agaHqdw2S8sB/0L1avH6VJ
UBZtYrrWPRMaiSrN1fzmMndhTl1AMDtqIH6toniUIjXWmtsNtIY7ZuxzJqCFoH0G4eAdODFUdOVC
dTfnTWcHPtrFrVWIaes6ehF0Mk/OQjbbNvXmU0GjeBubuiCek56nrvWMc2zGzbUtoQiHwyNFNzIw
pKyT0TvjHR2PfoR4O66Gr7geamZGs7V9cmxtCtYyjptNL2tstTlsx06aUWB4tBWNU5pF1bcCaniN
WgrT0nnK8H+IQgYKRhScCJvzeyj9dauF0ZncrHsqRbyXDBjogJKdK6oPhu+sIlYRBxCm8g15AhOE
b+K6mY8kgZmFHWjYRK3lxDDIsD/RomoHW1YeMW7xEb2BOj0fNDX46woQ+pYMk/yRT+UWTorx2nPH
H5O+IYu20/vjFHs/ijD60jBv3jMhkEqC9EdMVa6mUAwcGYmBIVooJ09PdJtSmUyOayc65G1ELmRe
Rzt37uq9XQ1kpjl07qZppPcqlxl/zOzZDtokbHbtwOmwjr2PuZkvRNAjexeDOhEPUzEUKT4wxrZc
En68lZrxOVng0qYpG44tNTFJsx5xDE7+MOdOXfM+Hm9hWJ6mCUL6lJO/WbAK7Yoh1Tc9MDfUQ/J9
akh8FS24QKEh4CPAgqNQMhAbQkfiZke/fPNv7fbi3S8HdH1O9qPU8IeO1phAVbOqdcglRp7qgcLa
YfXG8DdIQe6uECqQJKbmRqKIRaIWzONd57QOWe0h6NfOpTuwS9s+3uOxfy2AZG6IfRXrgQRDeHye
Aw+h7QCsQ8Nsfb2+dic9d7+8DpqfrEN7Y9rTq+Xk1qEjPczTG8QKJiLkvCj4RNuWusNDJ9AheENq
05IaoDkR49r5j2Ohwi0ZjlM9krFjNoAcSmihzCcQvmMGaSPSPcIkIxycVNdsoCpKW1JyW0R49LVm
k08/rEl06YpNGhu/yNNtDCjZOD32Vlv5oBIBboR+ua+sqURoIGEOozPdZSEx30VVbcYK0XtabQYv
YvpZ7RyrtP4O+gH/CCQXskvDWJAfYPRHyNf7Us+2cFuHlTnS/yGr7qJy7ceYj78jk15I3oGnKOZp
BDNjGQdytm8gcf1LpaXqbJStt0FNlTPQZIhaG0ZQCDPest8vt26xBhxDSOL4kZQmxxT3WLc5670F
v9Cpa7Z6EoktP6n2guNUPA1gs4px3woc8k5oIrmkJcNZAn0d2eRtyTQ3LxNvRaLuB5xOOrX0+ClS
0fNUE6Xc6F0zNZOmoqe7NJzcU2QHhtGgHdeaYuMWNL9M229BAcWklJeF2IUqzJmGZO2xtNs/9MP1
nSdgDWKUHrYDQ7YsLX8xJnN2UyRoa2lYazgFbSMTomTs6KfchvY6ii58qWkuTSPz2g73wknrwXGP
RftCBCCUgTRCDtFp1re2+OWaZMcig+0BzU7GgpABWrzU9RqNtb6NxX5a8LJajGsBQOEaz21CG73m
5Ji771IjPBIoULEjXGPc1NWcInYY3YDV8MSHNeJrUNQmei1ufWEcsd9lK6aqA2dZROIKJhEhD7O1
lrIRZwtVziEf8rvvtuW5KBI6P41SV9flzOm045lFeF6NYerfspg+SExvLU5qEINN+8oJSnGxCsQy
sgHmaBJJjpef4WdEAJXydzPpeRhpV15duhstr9W1c+dXg0nZ0pFyj4aZ5RurKwkV8/jFDdVE+e+Q
gkOy7Gudzu2RFe5oEXCN6Wb41Q2msU6SUls3gvYerPDQl1uz5vgWlcanzNqMKUfxp6Fo340V4W9a
+VWkjTwjsfMC107+DPbS6jKjbJ9gube9odxAYfIDyws/4abewuTZt6WRPZnMyRqJ+bfjqvY13TkY
hQSM6zN/ycusWUdtpZ0aO+Egi7UQjEthsc7mX0tI8x53VRiEc8K+3dMs8rSExkI1XkT7kx7GOuEg
8u4Oh6lV7jE1WmNt2AmfjgeRrZJ5vcXAf/Rn8Uu5CVRzXabHsXKIgiuNrRn33aEuko4CnaWEc+Sj
CP8ariJzzrIn1BCe2hZVkuyciDvT9UEFWawbPtVG5WMbicSyseb+Ic2GH22m4lPUTo+qII5K1dU5
w1mwTpySCeFMPew1yLAGuDVRyXkgzmgGTan1GzxkubHSlk95sPelO/Qrx4aonfa+ONqe9knw6ZuO
pzWg5ch+0E/eaRT87xGwtKStEd2Shxbhc4wcb/4k98JF0kWHNtpYBOPsXIYtqXSOUe7B/56M8uCR
tb5LaPsFvfVDnzTvVI8twevk+h5c61rSZCHgJB017REZxOEOJlQqzWy4kTP1LtxwOGLsK3cVmaDr
kvHTaDkM9EVdoSKpWPet1j89H7LB/lPRW6P3F5NC07XxgXnRPfQq6yyV+ORMqf/OlPWwQ11e5VR7
gSHji9tDHarj3tjSEiINMaT+wXHGB9wQ8Kd8B3ZYFr8nfnmdBwiZGU2wpFrGY2302iJn5cCUJUez
yA912mRHwI/qUIz2QxTuuDNrFq05rRnvrdkyJMl7GTqP3y3HNVLD3kMiDzcSqOSOWDDyIH14vKSu
vCVuAUa6+WUSh/Ba0RLaMS5D4dGL+pp36pVD1XQYdQBfc5F9LzgjTbIlaYE0qxVG8G3oppRplWxY
kQZr3ac0TCcPg30dTitJ3NlR6eyi3RhSG9aEIMZNSikw48IwIsDPAA3OSOaCRci+LcbIezSy7Nfa
WOkBmbg/XYRra90BXmuNeA+wbnXrrGz3tVmK0wgFdOVTi7UJ7Tfyq00aDYMRKEFNM5f6xZ8N9kG3
2uXknqwmsucAJffuxfHTXVOS8dvhL+czDl+uWZg5QeJ35taqucubyqRDI4vwkgOI1kfLP2acpQ99
hsvcAdW6IjbiKvtM24/RQiOlLteSl6l0Ifr3k7z6WAZlgn/CjIxslzOnZAQ1Noe5siiVNdD+jVjD
piMYyJirQ1u0Q+Bh8dp4OjlfLXVbPTofGffKPTcmxVFBHgoUVLec3OJ8Uv2hc9LmCkQb9EEls8vA
fSnFaBztnIjtegwBIaCFk+lVtqTsNpkdn9Ow4uPpW3OniozVqtCT9XPh93qqSVeD5122pnlg77jG
ZOzu9Lq6l1FyEyZN39kC8qgl/YkPE8wV1+U2qip9X6Xdkk5dE0KunG+AoJ0NYNtvZcEZJRwQH/Up
k6E+Nj6LpCrusdsQzFpbPzwaLWusQLwl/B1b8p7Ed73ft/1XW7XWay309u4l7WtBdiVioBFEmoiy
73Ymv0rH6b/Kkv6ePfmrWaGHtTVK4Xiezr3miENjjunFM63d7I/VD7bBAg2imUDuKuWxEyCN/W5y
rzJFUxJGZb4e+24TGXV20Bilh7H52sT+i8xnLiKd6nwqiTbCID0hWczFtVXsH2HS2re+mvu1BERQ
0sq71cvDpOcZblk13q2RdHF90K23GdX4Sg7f8cn5S40LVmPI7hP5p/tmrP7mVVqvvcStHYp+BEXW
NN4JjYyuStdzxg0vcKGtE60b92TT59x4mBlo3xOuaOqF3GpR524ore1D3agYEwDetrni3K/Q0iYc
atHBlTAUWoo6cyCUpIrSn4Zt3HAnaztsmzIwFSI3lvufrjHbnMjL9hCXQ7RpY5VuZzN1cFBJYHV4
nb6l+fy34vqOvb54tfyOjDfq6FXKvUy+uH4bRpafxCX/UJ9hVD8jOAl6Q9hieR2j1Tk85YqkKJJn
zxga06tpnCPFcLtsYcinif9oiWa8DU4Jw7bnqsMx1Jw80jgvvVU0V3BnB70uvwmbwL0eZ87BU4oD
TWuvTZcTl+FH4m2c/Bea/e2x9+TGwiKwmsoo/IZG+Ls1eIAd0zo91U6YPUzSklelIE/XFTEdMrp5
Fz8paf6ZGHRHaeZnZrTUWFW/z31jCrqkNR/l+DQF25u6y5zz6ETNtdP1i8GasWm6krS5ZRfRMlq3
ThSjvEPbNDDAsrO5pC/YtS+RVuoP8s8aZ4fZKvud0p5awxZv7k1/L9ssO2eYCyg8U+MDYSIGbkO1
eMHm4Z16sR8uYWV5P0TSEufmsCkatH84HbpMl2DP0bPsfhUjOYLMMq1jbjQ/qQj0k6nYE3xyEnTs
4O4wlacWPTmfCotTmvXyPozitfQ461mgMc/PB48BFciN7pGwf9+xQTwMEa/Iu4XknTSoiBJSofvJ
d9dtjd+osQdA5tHAVctD1FJva/NA8nLX7foenj7ZnslLiDAOtPHWZV1cQjnmk0MDYz850UBLJj8O
GrbAyhfRdxXTdo3yJjzzqRc4GGsa0FZa/MxCDiLAOuJHXnTmrmE6Sh7ZItN70NlzrPRm5gju8vZY
eW71Pe+W6hm6gOr3GrahixXpbyEDzb+lqNkCXfvudHT6+kbnbw09cWUq9EjhNR68Npy2E5SoTdnl
13LuY85PlOhlWukXnV7/Qmn81iJQ5vdaxO8kjear2sMvNkwqsIxJUNEaa5tDaJ/31aVKM7XJUWUy
h/JZhBM7vKvc+eVFTrmTTv/N1KKbkghuu7QYd6HTULSF/BhlZQ978rwTc/qSSTAIbyKLwn2RAf7p
ral/DLhLBnwHH46i8UkUycPAbcigxHRW3JO4PEIilEiGb0znT4dPwQm3aUlv6vmQ2IZ7tSJLv0Bj
2kQbjXnQR2bV6kRuDPtrWugfrQLf2efSO4kBeV/XSHeXaX1+qeIE7bZtd2+Si5tmb/odMVWyo31I
STVH7qFqIkiJg199ToyIptjQzzIBfVB5vn0kiRnYYQkjUjSM6kUufntIhd4aWjicBsi3dl14mHo1
jC/T5JQnrQ2/RtpBLzFRbUFVIFTwn/2qAo1pUUnB7Ib2laOa/OxNpNRr47gRAmUnUBljDeGuI5Nv
cR3EiXiz50ES19mLYxP24q029H996VTsd9DipkBlfbfXS2ThWTHmh2mYMAvk0c+pE/FbVr34ROp8
780wehnEgOYiSR7+ILUb4INdJcNXujrTuRG+RJ7nu4+0COV34zmL6Mbq2IfF2sf3+Sqz+dz6tks7
JZ1eUxDNGiazk8oQYVDmiBNxMpQYvqo/5pARFuaC6og3s98pRc/BR80GWKDzSaShhLYRYReLvHy2
1bgjPdbDX5IVV3vCB1kIJrkTUvNtD1gQMj6bam035dUs87+0GrxdbeooGMxBHDiRc0tw2FiNOQP+
cNJYZjjprvV2nAPCb+jqG/Z0cTjwr6ty6DnfaQbxLFZ762dK3gqa83fylr+3nde98Mb+ToqMzBl5
yLZL5bAvkKGtVJuGZ2Tf7ZapJgPWUDm3FEWxR5ZC34WnPuLAmzfdXz5OGoRR03AhdSIo8nTZig1x
p9K17pSVHZYf+5Rr9riFfQ3w9n2y8/S1jjT1yvktWgEalTu74nw0FNTYw9zOV3ukUdZO7nsn9O4N
iS0lrptPD0Y7xhUU9qZL3eSChcNmAjn9VE5rXJ4PWm8w7MEDSf+C1xiT7VXt9ztSjU58VtkRtZ7x
EtrHuOvSR9WQ3EkOCmuaQVnjuOJ1Nr61vma+G7+zprt6ox99l5oZ3SCKvI+OX20y2y3xt8nh1qlm
uOXefMYBG/pHkDcASmf6BkExcUSdMb4yJi70oKlV8yQanPR0ZlcWTbu2q9i8d1b2K/HRXo5JJd7R
SUlEdt/anookIdEnKEWvyKoubq7VazcKBkRAsqfHMyfqZETasan45IGmvDuz0e2t3gWh6PY/qCyM
A8YxcaJlF+3H0cgDwiW8lcrmYuujA6Vxklqkhpooa7dmFNabEu8cbjP1XdIVXzPs/pVZpnybu7vT
ynyL8X/Yzk331Vfty1QZ3ma0CFyAVHHsS2EDj4veIr/WT13eWit70uYN+4S3G0yr/8dw+f+p4P8T
0RSjIxb2/x4LvvtCb/B/ksAXcyTf82+iqWfBnITVZiL+sARghH8lG3r2fzmA+VhHmHosSEr+6H8z
TbGtN/9KMtT/C3IRVFMb0hucHvP/CWEKrwKf6n8wEyz8qw7/2DrOWQuO2mKQ/w+YhW9yiYSll+3p
l32VSZ2jOwLsXf+FDnkcNROGmZ++xXl91hHAT4sS3ls08dlsXKbnFCsj+R4AHYUwCvps0dJ7ph7t
By2pSHVyt6HyzZWxaO+bwXh4nXbFlbm0SrgDKoT6atKJK0W6PyPh1x3NPyWij4NMMgcvEwtpGIr/
ZtH+G4sLYFz8AApjAJEjzTZbvALD4hqYF/+AwEiQmx8DtgJSQJJ1k7AgOKV9rzTU/nhsOGyJhpiI
yQvU4lDgO3vkeICnB+A9eHm1lUzNP3QUIvjKAsfIXuqkuKjUvBal9dNYvBDO4opgpkrUuv7LyuQ9
zBCgNIuBAiPFtDgq0sVbUWGy6Gl7xSlAZNcgyXYa4Ly6tsFkjgZvIuU3zkGPOoTa7fkl3kGMHCAL
acHi7NAXj0e7uD2Yv8+8SwwgixPErt66xRkyp6dycYpYWEbyxTsyLy6SbPGT0Ce21n7UDaSmywep
bF8W5pMEEwp05V1K1rfJVhJjUhkWt4pcfCsCAwv/mthZUodO+Eycem7MG35Xdx3ji7c4YJBcHp3F
EwPYod+qxSczLI6Zmll4p1CUuY5EPY06DDvtuELj+Ic5yFVhvDFBVrfasdRRqWDLsbHn+Nh0wKm9
FxGh4KUDocf+nbq0ObW2IoSh34C6vrsYfkKMPxUGoLgN2SQWTxD+bkV9T1YLdqF58Q0lufcytNYP
rdMZ75U7YZ3NtvtTIetjjgFjJznjE0TijyHJaQQDFyxKOdMpa/EsYW0gaE7tNFSbLaYmz5UWl0L6
YmJ3wju0s6gM+xp7jcAQVWKMaguLUKERSQaCAdLO/WkL7svftIujysNa1S8eKwezlb2YYvTpt7C/
JhKaNqPUSVSa45XBCROJGb/1LMUH4ho4vSqrAkPPLRMO2QUMI8O0LjSCvKCp19iOv/LK6SWRSR7E
TSgvnZ4crHTq4DdCZU/rPQtL/gC40qJhBn05vo49rVwt+V/snUdz41CaZf/L7F8HvFnMhgRoRSOJ
shuElFLC2wf/6/uAVV0dURMxZj8bJkWlHAkCn7n3XILVJCNzhjTB3nSD9yUckrg93DAjQt8agZ6T
COPoaOOp73XEwQKyTyJDIEEIc/QQMSwrRYE7G7+bAM674sWsQXlsZde5vtJx+E6BvEmni/ZRVE/E
AA2fYMeDsPDTtnbWSc2UNbLKk0yVTzIx3D2bsZdkXIL9bIt5FZOwYZ4fEhE/lCXH7shYH5bL/BH1
qPmivnkoWmPayGBcW2KY1i3m7zJFBIm5Zclu6nYkWQo/4Cy16Wz52DuxslN/xAQSoE1DEwfSaGFl
qXucjey+oVQdi3b5o6vx6hTJgEe479f8h13IbHonLAfIWuRuB1UVntJJZ61FA6nnaV2tqbDmG8NI
DqPoO0bsxxazfh4nJ73AKWLs52YHMpUqKqa+5nM4CxJ2eyzCxIpav95Y9nsKbvOMWd0jkWVD620+
NGb4R7YpFtJSe0WOZO3KgSc26mr0cyEGFd4VUCINNooOIsVNzqpvIvRmhbJnQElH9NeoVR9ZZ5sb
QxjdMWPX1ZTaeh7/GHMe38wx9YBIYewdemKtVdpgY7RqHyLcIsm2HwYBtQvFNX/PYtAU6VHYx77G
FZ7PaAeaxidaE7N4756Strf5amKH7rs6JjxrNuaMBlPrFSuF7eWcaPplzye1dDO2UfNUhuo+RJjm
K1UmaYEsYq8sOO81KlJUM/XFatSdDIsXpCzBhl56q1tjeQTftTei+JMLKEaqOXiKh3wFYGt8hDZJ
qpXuMtMam4fBkHhLZuS8Yi7y17ZglaSMpwRz6EV1uKA4bvAnTwQ/v0k9zBsRo4pvkaAp7CWTVcts
zLWjqi8k/b3m2NQ2soiP1NEoz2KkOK4yEJqmVBeHw0ADCAfdA3YO+PKdGfdEQPWF5sslrEmbOhw2
IfaAIGgZ+irVKo4+BGzC64SZJJoU8rV6QGrMnXJY9+NHZHclZLrwtZ/aw+CSn4rKgYzQxInWpurE
XquJJ3OWCVtTBfVY/YTtrlu7lhzeDU3OZzQNT31pFoex5VdVo4DFsj1EnuosLkUZzy+lUK4OTqYj
XliktiPZ8pU7e2UyR4y4+vE9qtQTFzRJ06bHh6m6FuWc+ewyVEwmgTxaNBhy0SWlM8tyBl/yEpV7
jUgEzqQpeD1M3llifnVaF2NxosvW2+bDRNu+tCQKRFlev2IaHrpQRheUkGctrGa/NZk7SrP85lpj
vc228TJpt6ztxyObF4JjNfe5L5BokgPxls7Zn16n2kfPa3scSzvyljcWbiv0PHDTc3PbKPaPLBs8
mZb1nkQafrcqOQ9YbQ7sN9q530Y6dInJgMweSmNdVtN8rJY8ANE/wbplW5W5F4c0T093x2TrqmwU
HC7GWd6lZ6aOJ9ZPLqW/oVGJoCFZJpkofcRN4Q1NCd9+JLadEgWiFFuUKhCenEnnicVXiyuV1hSb
NAklMI/sVEctWqGlNavC9XKrYTCbECGRtvspQYMyNiRflmIbcFTtm5lrYC+y+GyBD6z7Zl/Pi3CC
y4kGZvs4xgHVycd9352W1YfiZt1ZW24mpf5ymA6oaKBhCDDUS3E+s2CvEJatLaOJsJ0Lda3A1mB1
UaG7KXOeGVcb13OVZ9tMTT5TQZbcTBIx1yUQB6PTWevKtVNfTyPCrzBVQhjgbAnLcsvfEL2FzWsX
/ZXt5+TCY1NcSWtu17fQ1gB84GuMdDZMDQiHslwMt5Ea+k06S1DnZCBXVphejHw7WTZSmiKkkBt1
8COUIorCmLGHTJJPozggxjsBmZrXjd02x7S0v6KQBYkaLa9xmmEHxE7eZMcgxHtgaAittJBD01Yq
1beq7JdyyGXZXLMuSR0YEg1PxpyoXDRn7a3Rit5vdbP1dCG6TdvyVjGAyjSA+tvK3KNaOQDn7/9q
pLKo9q6XRfRukEK7tfLYWMFJosYqLUQnQY/7y+xHn7oy2MUGdbYWDKT8aVXjpYX8QxpyuNMrs9pp
iIVQ+uxidCB1Zw6nbDiTaj4dkeA5j8shw+TMBCr8NNSs2+s5bTxhoXO3MLn4iPkOwAK5TnWxdXC1
hgtznz11utUixE85ZsPwNNqU+toYbIfKggKpQnqZ0hIljGNvqqkork2ReKkjH9mGyWuuNeWlxRRG
k2vu0GbdHL27keNH7NpUsdhV63ptRPZI9PgitHOTeVVmreuzctWREVnt1rIQrcvOsjkEqm8UHumR
bp69Zcx/w+aj+EaU+hWpAxfX+syj1ia8Rst2dg7+P5LjO5qQhynXPsxFrN0OUbFO+hSXDgpvRwmJ
55u4SPfdrK6doDD8quJSwM7uoDrjpczhc/aT/cl4dq1Webqd5+QStpnXq+ywzabT126xHyldRJ74
BVuPtOi/oBTvRRTgzp+CE2jkXzSCu7p+rVX3227YfhXdtmNTlA7OdzCUv1GLAz7+cJ3uMsXQNnva
jdfGNXG0fpG8uResqcZQ38emC/m5uwjF2AeBte6D9jKOw66JFC+0kcS0qTjpFBEdgQgOw4BmkhsG
Hts2dta1kFsxN5tWtNvWml/NUa5EmWiegiQLRbMLj3veGbr5pEtEMo5tf5vd7Dlh+zDKCnyEh/Ok
jzaVVj06uXXjSkvSC14lCm+sOfINFuem6aIWV31wXJxHaCttnnGsokWnnghZNOvX5T9pTCWBr+7G
qTy0yfBUG8GDk5uxVxjqc6k2R6khw4wJGoBEyZVWd4/ZBO9ncg4c2X870/XDkEDSlAX4Mk9DD7Lu
lW5TZTFpNMbGaarntgzfhuYxdFnk1PmtDa8m235kYDjXw2OtG7+WcZW6DqyCH1jrcqf29B0uQBA+
b/YsDfFBv9YGlBl+Lg31KlWBu9lc48WEd8B4bibwn71abAYRaT6QD4RRAzGsth6shBP4+YDtBw33
8gZhaZovCinPmuKjHcf7smT9H4XFeqriHVwej9Zjj3qgRYrJxHI23K2J5mrW4lNuyPYPKJTYQV9S
pO5rj7y9LdSPUcr3oZEI1DejWn8hYH0R2PzTJztQtXMlqs1kjn+EO+1n59Ow7bcgihgW5zfifZ4Q
b3xKYzwLqus4n1m+V1tjjHaVLL/1Sbn2msbol4IFU4BjRfDYwdgVo3PDbqFvRai9Y10+WZO+S9Ru
T2xl3i5esupCQe+TUgouQ5/WlWr7ZpHdzD7bRZeq4eJK3CYeM33CsoZ3XBR7OrJsHQrWy0mJtRVH
E++GpN2gfxRafpUBR0qlUR4qFc2DbdYrObqX/GBSU9olM3g6vaMRqu4a7YE5iJV46qvlDald624B
aigrKDwk9aSATma/UrMVUognRrk8Ge34DDT55sz5gy3jg5V2G/ZTG7Mzz0PRLmPhiwLdo9HsnNW5
2LVOfa7teqXShllxDLPDfGA08NZjTgbfwZbSRPVr6Idcxh9dqjwmxAtPi1bEag+JaTxZonsnKOnI
SWjd9/IXwODREMXJteJ1Mo9n/tIHg6v0SFy0ouafk62fxeScTaP+Tcdbo+bXGkUBnphDOL+0itw2
DN6p71aG4+DqQ8+pq1fXCl+ELfexnXgu2dBlx5GGQJ7abZPkoLaQ3W2zPL82o7ML2fiHReqsA2P6
6KPkfsossL3JTH5IoTxZTvSlwC4mjx3g0B+8F75i6c859t9pKL8VJIqk3HtNL2/YIqM0u7jo4xQ7
WLE6JEs53ztG/FgSgEXDyKZA/gWu9Gh1wSd5064zftpt/RpygptTyy9b69Zk1k8b4UCZNeelz40X
pPk/biu+UdMcCpttbKB4pes+JGi1rQE5Xb5VElCzy8GCFeKjTPDqORRvkYHcmG1SHr1DYyokDjYd
QGLTG/uxDk9GCXigH8hqHEAozCZv+ymX6HOdEFHXX23gLWfXylsxMp9KzaUCXmio6nvbOi95avpS
uOeRYqKozPdBrz3Oaeuw6s9dqvtV9tGJ5KvgNQnc9LkrIx/f9sNklPAo3GLbkTQmFHp0s3vmhEHc
l1A9UY2+WxUHYY1XK0U2mEdbqdc7pZ22CY0F+eUEHgfPSRLtE0Pdhtp06kwObWbCZncdmfnjxa1A
69sJLZEGHD2Ld3Zf+5ComCEIeRTGp31m0Hgh0ktbMxzDwhaTkjwB/K9xzFUZjKu0i34atL91D20C
OxttO1GwEBtJDeaEmfU71cFKYZDNVXN2zVFqr02XmDcx/uRZ8lqBVtuGkEWRFKI2Roc8wd5f1am4
NVw2V0FenaZGO9SKvilV+3WuOKqnCq1qrGwI88HiZp1bQiuT+jE1WWzIqvhAnLaxk4ambb7OBtly
GMNJRn4aXIZOer2JrebNHcvHWofaYCYFnakBsyvDq4wcj5Qv9qih2DGRI3lg4MTBdEJJGBGO1QBX
vpWfamk9gnuewR6Sb33J23xvCWWrtsOlWCb5Zr7G4eyrKa3RSMp8+mIM5UthVcfJ7h86PfEmlgeJ
LN7dab4lufpsVNh16ulUzYKIbmTvKx2b0ypPaIlKk7UoRLml0KuDeVvSBhrWruVkYiWBp7HOZJyD
s2mta/ZDnbfvkQ73HWnXaDyZ+nBt7OI9yi8iLo6JwRWX7k+BMjANyNxR53T6uwpsE8wearqU0sDa
1GZwSKLmHSfPrVpF0DdCzhH9aJ8YPZ4xmvO2L+VrS3neEJfsWOGJAphKa0iRH0L6sx7NJmj95XsV
yvQQMaUoJmtct7F41Cwvt8sfKHl+ot8PfLxQOwonXhVWtoNp/Cp0tGHQ/ZWafSigd6dz6Wvu9Jaq
A7HY+rbjQqEWx1HrfUepf8OUqJlJgytqzm9NXSBsnf2M0O9O76+WRfoxFAR8IaCjkihc2+P4sLxe
dVd+9Fb/6mrtZy6zMy6SLV70bVfiyKmetIoNPVohjetxcyqmn8wI/8YEardK9hXYaowqBlOpq3d4
qGmFjTmJvQD1x1Ijsm/WPcLhSKqgi7IMojpaPbiEwn4uhuBR1doDPBcblk89U2GVz23zPAdsryd1
lQn8fTbSHm0kidAosp0abySTbFzlSLtNIOibAsYyAKqaQ4Dp5lxvGKgsmvvuFKiD4rvFYHo06M+J
8YlW4ELnSsGUlVRs02M27223eEaPxumqn9+bXsdNVlZbJBC+aRUXRVgfLNrT1dj23qTnP6mcDmP3
GwLO4wT+mvXAufRMaByy2XbQseeNKnPTugNaJxLWqAFzhc7B2NjQ1WP6dz3Dwi6MW05te7KUZH8q
OZYPmUmDno6snePeORioGkQeKyemzlR15eQPtbWzZ6bbJZ6MMqE+AhX6N2uLu/RtJ11IrJ0gIWDm
/GmpVEZmITdEMbrXFpgVAxBOdXLGJVrTwoPeDYOVa+Ks76Yi5Kw27ekAVo7Xt65N59w6LBPk81hq
jY96O/JNGe46C8uSjMIbHcH3HBkkNMqk2Xc9I/MQT4bdsJXVHQSIWgSRH2PrLbHca6DW2nYwCF4f
jItsiBV2dfFauxmkvjC8zQLxUlC8BiaAZLMF/a+PnfCitjZ2SQWRMAMlsrqHlWWFC210AYAgt7VU
oCDpIFEtZHjBWaICPgQ6UIAK5LrVGNa7KXTKH1o9bGXRKmhC4Rv1kymUDhV80npa1xN5iTA8D5Vs
3Uj6KUfDLQ1TH8Gk427rWvIMxdOGMXt7Jgvedj03qvdgNPWXMvvDkuGrGc5GB0DDsF+aqiMzJXZ2
hc1LiPFH0VDKoTOlQ8aEZFoPrm1SCS07HJaI/F+8sQwNlshFlChhmXxFVc47OO/2pgqUobUrwOPA
FddJXu/1rCYdRSg+lL/pgYglm1ejAxIp0RgFSfBpDpSnYYzwTsgGDI5NzzlyKOkpEq7S6hFN9tAl
zDEkZ8jKj2aZPmdd9pv0xAxlrty4Fr8eG2UuatY1asa/ueNwuXtD5kcHUM7rTH8RifFaRliUgOA8
y+VIbhrWIq2zcENVDM0Z3Dn8ce1qDC2GGwUmywZVeMrB1iDRXS22+7yLPDpV3GiLJhYHln4jn+M1
QtBuXEEYH+2quFSF46cqh6zZw+iQwfCBevpnNraWk++I/YOiI4KJ6h+ff/YLlwidcLLqVJdn0AxL
LAbFazWAbRLmtO80A8RR/c0l7qRAV1qrCh2u0QzEuEq8Gyq+AP2PivrAuBI4+J1r0iPYqEafyokJ
jhBCfvlEf41Mv0UqYy+jwwoqBswy1Hz6z+Kt4vlZiIIgB2OKBNz1kO+K3PaUSGwNcs5YeSPZTpF2
afuRpQMC5+0w2jeEZx+BBGsfl6u5SveGZe7RTL8EBCYh6gZv7CJ154g5k2WvrlgY7jTwQcEw/tBW
LUlZOPJTbBoleoIhA1CppMWH6vZ7Zx68QVGfhiT+UYZ8DV/0OUz0b62ZTgnECw/4yB9lNHepM7zq
MU2JbftMh16UgauP2/wR5ZveG9E+4MorW0uuDd7JjKSBbzKw23A0RtC9+GOxk9Jd1GlyMLkqJgHZ
Qokmvu1QOcikeiJ3cc0QZBX145kl15vFtHA1W+NvFDWPMVO/wXlih+LVSrBRRAOQYm6ewzG7aXl3
UWGIKEn0WHbZ0WyD6mFolT0T5p4uEa4A8+qC7X67roR1wDLLKsRq9gynf6w22KVjiCYLnmmMMskd
Wt4J2qnus6+Q+p4oKfNxSIft2COwVga+mbofLYArVvphBu27opiXVhC9G+XZMzbq1Ep+puI3TBho
FNSNRss43TaPdq6ehGv5mi5WyH7CFQjxc0MuEH/ItEPQ+4VpeVyRtYrPn2zVSkmyNZlnzxIkMbrh
L/S0nBmVmToGpDF5kcvBeQoHvMAIGo+uoqJEqapfrA+HiZ1iM2tno4we49b+cHv3JUCUTlIXJowy
BjYzUIw00scocnWE0azypn0Na1aKkDPrFzTKl8TunbXbRDtrzhbZdPmbFfVeHYsrRgE/Vlu2sqTq
2q2KVd1FQixQXDPthRQbKDaeneUGysDwj3v3D8Xy4b899m8f/tuX3b/iH98vltt00lk95YuxxHqO
k1IFScNT2NSgzQM1Lw7wLYpDwa6AFfP8VCS4ZowMAJW23Nzv/ffN/8VjI8uTbBUwFrGHOIWsF5aH
KZotD1lABrelqA7OEkl/v7l/SApOu7fnl0bp+hammVYeMPzyDaBnAnSMCPaEFZ3NKFZ1+pLl1zVG
1DP+/W6V2ySg3O/OrXoJDGfcBE7MSdnNx/xwv8FC+l/3JBBVK8Bxlrmkh1b13jE7ft/7r/mPu+ny
U+4fV1O7DOywUVaAdSnhmsMIuAFux/DPm/tj9w/vn7CdsOd1/9en5XLPzqBGcL0Y1lDcSoWZJQ9W
pC6PfctGM64ObNCqQ2vAz8PLg8IgjeoD69T6cL/33zf3x3KoWXu3+3aq/hqI4ScjCXhvNZBBAid9
cELGcQhhv2fWN2d8FxMFAFqseECBauxSmJ6rnOFbhkaydySzKm34TVtnoEvlBp4StP4SdJ06TZ7r
AoOZOU3qJrLYfITolaZqsA+d4tLH1XRojAnkgMLJderPaTOC7jDtcY1w92M0KzwCXATploHYmW9K
P2WHniYAm0d5RpKF+ln2kz+XyPlDsCNZ+lex64M+OsbB7YYJCdX85CRDetCMoD1GJfmaU/3dJFG9
64sAdAjbdDkUZ1lX3bk1apczqnVky1DinrH90uz3dt0H2LJVfoyGrl6kvJhlDmQoZHNJTWpzqXKE
PJcTVtAcnaEB+3kvBuVRH1R57s3mpJaoRmb855WG9Jc6fPWC7Dg7Kaikw6LVz72m62dYArz79ZHE
cOsy69VfO09jny/pztjIvLwwTk0cW4uT/Rq3o7O3VT14SLWACgjzmRg/VaSGa6fSfqXW5qeipH6H
+HTqIkoW/k2cMWBaMPGspi7j36jhTO3Kr2Fs8MbqZXERci4uc/yX4AAT2fGM8JrpYtIrqd9avCrw
4ShxlRaPdZoX58i287MibmyXxpM5h40XVRkrFcZtBRGzm17Fzk9/bp+QrJNmbfC6x8WTFtY2o6x6
erB2BAb91RkRzKzYVlbtEriozSH2AXKmJi5MlKr57OHDpGTUmPerFe1mlE9njOCrqXDJDVp+E3ZP
gu0c5Y2qIBUObKfb3hXZJXTytVvlDVciN4OFqb1zvVN2jOluFCC+sryIbJRQmrBQydnJ8b+igiMr
rS3dvz/2j0/fP4OSEi98V/LEHOd4V1R6Bn8xf9Nd56ez5ocSF9uKRIBnuDmM0Joz5LVDIoKXcYQ9
N35Ztf6rdMltysNTSrYFffRxGNVb3Ib5qjXUV1zV9Uq41aetQeBQZ6ay9fw0zH13zDPdM4RCTjKV
omqBO2cBsxP2uq6zQ6XHD7KgzktqzNVQK2MdzKaNbSZWenNd2v2bUWq7nrwcyI5ahYcOl3CEQNYK
qFNRyT7VYTauyeQy1oVDSrih9jeXa5UYnccBMDDDhulaE/nAQOtAewuEAYuw05qvQzCcnCn9GIRB
mUrjqVjyquZIZ9TmkO1YbVOWjK4fmHBLhkSi0NOrS26fWtaoYDl7F3ZMk8bPcLc8SAJU+TZBivCO
W5AH1Z+hpgizc+WzqzDy2LnrD2gTPaEeHaKbyITX/5r0dqtaJZTRDMenIObMP40lk75QrjEY7FXr
GqAaJdgy3gitHI9DOjvrMe/fO0t/MuaneQF7RE147YSWPSQumo0M0I6mpauqR2ccxzhcxVmBecGJ
EAPVTAZY3Yu3oGLzqkUFu9203DXm/BWAn6JxbZ5IvCVS9ck0z5zxb25LFjtuq5cJI5aY9Ie6VpFO
m9ajo0b7qoXHqV7BxE0MydlZlE77WaD4SEtr2kw2rV83/hZV6e5Rx4qrGIGSVh0rNUXTjiqiUGLe
dzOELs+kz0MDklzmWTGwH/M0ZBMKbO1BSagopbbvWISNhdqtZAtOtCyqtUpIxkqnydFj8pD0EhFs
BW83iodTGR5tqjgvlgoorjxFrz/ixNHz+hd+xreNNnPVsatUMNVsm8R9xs8z7iJTwytamOqxDr/6
SNXeOpOBiykPOWT6fdyNuocd600V55r6rCpRoBhN/ZPVKqfp/lBW0V+VMK2VreBWbrKrS3HWaz2d
cYhWTMQqRi5wMyUNtIjSddZwBY7kfFhKSakrx8lkZafZMZ76BqV3Q8gyFmL5lTgtk3qU4qvApC0j
b2oV/jjSKo5gc5Cq0fysQksvLyPjhJU2OTvbgp5Ht1s8NbJ6QTH13RvJb9L9EEBnbnptCjxrDnec
d41rzpMFe2SlQfTejHT87APGF7hLk5e5k83srG03X0TmdZua8XJrGVhJa5c4uXa8qNHY+bXF8rEO
0AWmS2KB+RWRWrMx6Sh5uS8V8uqPwFR/62i+WHGuAVpoHD8Z5bpgQ79qIlfx50Hhvd0yK7Q0ymaG
HtFUhWw0O4ETIjC8SK8IJY2Mjt9Hjh4BRc7KCutHwm1TX2hYX3EbaX5jT74ryNfqQVWLbL6JOQFv
gqUPSt7ZLNt4Gyrqc2RSM2vAMtZoe/q1DWoAwxn1W1b8jiIdVjKZaIc5szHStU6JiUSnxMnhGNgM
KpRvLkB2UzYGuzO0X2bk+LbWfHZwPLdW1TwylnV3uqNeYpZSjRk9ZQvUU2dTQVBn+MTOesdkyDmH
NgZp2VbKPiGtAupcl+9cIBm+Y0KMKzM8XnIcDrre/bXq+TUnApjvbR0Ih3/ogil5zbpLZMifcOxv
NdoDCjUweIMS+E2gbLskuDJlAd8U1kyf8YFxtjGIGQQyFoTqdyPGYZWrS7dQW78lE+AVRengjwuJ
FCKpsqBJ+wVSmkIrxVnPnwC/1CgMZxW3i2k4YzyxQE7jBXdaF/uUv2zdtHiIpgWJKsLfQoJI5Zyn
Aw/DFxpz3d2kC0o1jYCqRo7inMhf8NQFuKos6NVygbASvDqxKgbMqtgSj9sCa20XbKu9AFwhjFHC
wPtg5Ep+wpnpS7Y1F+irsuBfaziwuHbEwVjQsBJ1vtffebH5go61F4hsulBm0wUsO5RvZJyRjnt/
ZLmZFwytFt30BUtbKABqYWtkR6upuVSFFQDbDpLtPz5Ec7JtDDC3AD+MDU02y8Wl+AOKOy5Q3Ps9
iyHyDiuDPy103fhO0b3fnRsGzvkC2dUX2u4Mdvf++P0GrA+JE9B5+ajdKfB6kwXcKxeEb7Tci6H6
Wgved2Keyluw2CsL+rdaIMDxggMu7mTg1gISrNnggrUFHGwvCGEblvC0QIWjBS/Myf0YLcBhXqCH
auEQwwEHRrxgiSP4xPeH0gVZjLKkWNftwjEeJEjjGrYxjhx350A71hb28f2mX1DIYwUU2YaOjA2O
WLcG0X6woJOHBaKcMQbxsgWsHPZgHCEth7zi6AGBLzsLhhlIyUCoC2hmzCvlEW0JfO4F3Azd4FsN
wTUWMJ072M7dAnmuFtyzsYCf0wUBjdxR8boFC50vgGhTQYkXL9BofcFHE/7zh7a12OSoSI8D7QmY
GBYXSbMEjAKgZr7NemqBUjNbqI4tnOpsqLStemdX44qsj/0daL08yzjWoFovuOsS7nW7ALC7BZdS
mHgH1QWPbd9J2fcHbejZHFIMwWOA2liXG99ZINs2tO10wW4b9x8YM3EDyF0uaO5+eRLCkYVBB7e7
XgDeDSTv+++eLHDv+z1CEWyvW9DfEgY4Pu34sel5p6nNH23BhLvsfLMFHF5CEG8XlLgCUzwygIvX
C2ZczN2lzfkFYpxTGit4D8v9Q1VIZ4U7Ek4tvPJ6AZfLO8I8pJyboJrzRG8wfmcn1tqV5wA+RycU
CkDotsM0yRpDTw3CBZMPZTBkDx83SrwxHo2nYKDWm9waGqf1qcNaTxboulDkhgBL/IMLkF1b0Ow2
jPa7xv//2yH+D3YITWcj/L+zQ5x/+6+fL8wPRQv/Z//zP//HP7/kn24IVTX+QyEB2sZ8gKcB98O/
3BDYJv5lfzC0/1AURyfgyyAqS7EdQtj+yw5h8inCVPm8ocHlUK3/Fz+Eahr/liWGDcLGf0EIt667
lva/RCVy0R4h/Vb6aYEHJD2ALxRM7G+Y7qA+6GC2CpgtSa6squgLoCBGgzRCt1sj1Zq15iXgBLgi
r2LcAOnYAmdsfGTilWhKCh11XrcNEQPsLtDsqAzeon4TBQOhuZ1UscaDG1Jkue/FjE0URUo5MrrP
MV26CWdAVwWwwK5xqzqHJg3lqZ8sMpVMm1CWaoJAEycgDeeD1CNn1yTts96NNZJiA7VWqLJLQ4nK
mCFcK0Nv+4nW70n4Vg60k6QjdSPLwrC5mXr32tBe084NG70Yzy7BYwxKhsbT+wFyoEgYOhn1haR6
OAhmk/l4Ov/QPIUozzCEI+1RIQEZDJ+6/Coc2hY1WuSZnXPsLFRnjBcfBekybZo3XqEpbwx2N4k6
H10z25VBWH2UpbySN3iaqyjyhh6si1YMB5TnlK8NvNtRmTGkMgSFecchIWkPGZYPs/rkhiCH7l9B
miSSdgs4jOYUmJrNzvWsKMuJSFv2gyOqt4aN8TpIr+YcV9u2zLEEbNQB6WyeafCJSJGREGaJEmvA
yq+jlraP1n0z60WwcY0fS7DOkFzFski3aKbc4ByXa0s9zpM0L9gilnboYtTQkWDZj57hDn9tOTDS
yesdZC0/JFWMkABOYt0ItjIhhwb/N21rkYFICIyNmaKrMAvm08hJgTLBhIiwc60zowPCqbQ2M95N
IVMfhRa4zA4AaGzTGuitEi32FaIMhHqtiEQ66ROab3KBThhYlZVAd+pnoWuydjkE1xDJ/SmjXfOW
5wZvm7i1gVdlKhmoJXiSbOh5HzhTtw0Rf0D41bLsWmE1CyiAH+xnB3DcLpQUl1b312z64FSr5XcR
GwAmlKLfaFjsuERHzGMr5S00JP2GswTFpMFxVtxyX+HAXgkknj298FlHTH+Hg8H3whU3kFIHMjQO
7V3cmMgGVeK5bbCbgGgAshHHCQaabaMRhy8usva1W4OjdlvaB8JRzsiV5TaSWu4H6giyj1cR3TQW
vFjDzEeOnsdAItspera3BlNZBbKhay/6nWPRaoVDxrAFaigWjeKtjBP54JQlggT9pmdR91F3xXOG
Xl1RRO+VUJRxlY/Sm1GY9EN4bFSBnSNiyzTEgYPkANsnciPCPyg5voQen9QBGnLGFBtBE+cQJ0CQ
IcQ+NXTl3MSQ5YJZ2Bsnzt80G6FrTrSiV5VIHWwbwGRGtPnZyZ2HyNDy3XK6Iv85R1YbhrP4IOj5
1CpO91t3VflgK8HD7JT9Jk1YcEZqEB2lwnMwaRHiXOLcTrFwlG0UlB8aHLhjWMejP4xL5JkkcClw
QHpZE2tl9qLZBSWM3LG3D/ZxZWQnPaPJ6cBHraF8957ZgjE3ETchiScKr7YgSQZNYfuiJ0tOUbFA
Nb0bYNpBSG8HwWvbGsmty8t1WcO+6bUYL0FuOdiFBHR+OV/5O9tJ55nQJqYDix+1TPKHKGN1eb/J
kuRU4G2RoBdroIVbYbEdIJ2svbj6+Es+gfmchjHDgKSF2DH1x44kOdNsK6Qr1ifLKmPr/Cd777Xb
urZ1az4RfzCHW1Kksm1JzjeE02TOmU9fHzn32V5n4VQV6r5gQKBkiQpMY/Te2teC7Mi5v3Bi1Sf2
R7KYR4AuPKw3yrLUhc2wVN9ZXO+vSznMUqZ64Fb/83+YLTW/F/fX///e/fvM9UGDhg8FmuWZ/1hc
/zVqlDuaUYKmwyrWp6yP/2uNHULYg5LIT+aHbFL57qSxAIiE9IMQav1/LQoFi+v9dWl90nrz+5rE
YI+g9M8TSXTj5b//+n3N72Prq9d/GNQMbb/TsK0aZG/Ckvrv2/77Ewjr51qf8Pft1rX8Y/HvB1/f
5e+iYsVHDvd0+/vh//Hlfj/Yv9/pH/f/9T3X14y1XzjA3UETLj/S73rWt0Z7eaNDm3v/fqu/X/D3
q/9r1f9++r+/3fo2/8dP9veV/1j9+jmIjQDb/vsJS+o+JJOgDqllYenpL9t6vVH1qgEQ/q9ffv3X
73crLXVfpvBGOQW+AcKDiL684O+zYDxBVegpi1Cd0JMWEGgtL9wlWN9OEQQqc9CIWs1YXjJBKg7G
RNspxr8zw84x2V3WR3//1ZKAsdV94fCvx9e72vLidQ2///27FiairOsfa/Rpo+PKbg5jxQQJxUws
xvUBEQqAnnVRqHAj/r0/RZQ3QgQOm388SHOj3yfFy9+nrP9YX+eHk0Q9Yrj3E4Igjp2A8TTILLhh
+TRz6g+TTWpaRxJ0ywMxqtVhXapVkxZTp9BnpoyxkbNDQokwsvyFIcVRvB6i5XoqKOU7Kv4yv29x
rK2Zy1XCNmMMvIhkLadp+h+j+eFMjhsxn95ToaT1Jhn0y+blZlpac+uN3i1dv//D3d/nrS9ja5SU
W+ljQ6XDbV4e0RQbe7Ukk0wcP/PQIj4L/gOFmZlyt6oMbz5tzMLnMh/pDX4Cmf1Jj4hd+NuxW+5W
dA1UciF307BVGOIczLTTD6JFJ9syYli0ALWdLgiGw3qDYoYxWkHSuJ1lfbBTC/zCE2hiyyACdYUU
r3dJPJS2vQm5cNTD43oDSN+i/8/VvOglskW5AufHJkVhwNDN3Pz2TY1ZseXBp/qxhNOM/73pIuFP
KeGPx9tSUGfzlWirj/oDGoroOCnzKmck/6k0N3rqCzvSvpBezPme+apBUUbQiLLTi4S6DoPNVqGs
U0GYOBhGoxwEQAk0OGIQxYpcHeIa0qQ4SHD9+upNKvVzzYiEyxmbKh6vmaRO+xA5u4wthsKDXrW+
M4S6vxcVeNKzdLCEUDpI6tFQh5KxscnQT+NMvjZs16VBJ7iQ0gAFZB5HQUdIgSQWbs685ZAF3SK2
FP6zZOnhQvHSzn2p9Id1G7BnVy08eYJGGAAQaLL8/sZyM7Qm2Jn0uvaM6ZGXBwNz9VKlVHZi1Qzb
9TNMTVscEkOjfzAsi+t9sAUMDRjmdUsY0Nq/1ioftYtk1XSUIyVwcJ3RBf9vs3hdCqbQxHmaqXeD
kEueoanWf5rM4FuI4RHlqd/FoGZR8/1zB1x3xX89NrUEfoZjQMNlORtaRoEQNPAaRoFkl/VqeZCX
r/SP+zrhyWjXEL7k0XJyIZv2f32dtTu+3Kxf2SoHcrlmUhXXfWr9eutel80Th+bf7bDsbaaPD9EQ
96Km4QBevvC69HuzPkZzQkacpryuwoAQKcBfdYDQyhTkzUUtsD441mWPZqepNutRt+5C69Lvzfob
rHe5VjJcjdXdb687IET2sN6sre91aUrFtyEIUsSc4kMbDdQcTY0z199FBSw9DWtNXWAhJObVAjv0
ulcvN/+6S1QqBtPA3/6253978pMQMtxZevABaQ9ooKuDOSgjdMNB/mnFCb6iQibwegNHs3RHn+3V
VPhqVZVaOuSSMkpUhNfsT+vvt0YyrUvrY7932zQ/NHIt7X1N1bd0i7w+WRJiZwWu7mAA5elQ7I8l
TO94kKvUDjSp2U5c89YvpHJIa4XUoDbqQVETgJvhvJbTDQYQ+GFSPR5kAV0QpMV+EVP7BDLJvaEf
oglx2jzJHShB6qOjEp+CKH6EDRi5QVOmrlQjX1k/bJeYwQwamxO6KQMxXHaPv4eCgPEo70tAhE27
WWM3OyC5dTAJu3XvQNSONzZMH3/1EuvS785ggOI7qHg2SDSol0IkoJv6CLgEXZqCpCVH4rPcUJDH
aNomjlY09QHTFVc1a4hAazt5YFkHnaH1LhJDrw+7Zwisgkfpl2DNlJZCRSN8cdRqJ1J1R+KchvgI
J5S4oKa8oPUGEDgbAsc5vj9NU4kErjp0piLiRLLCsO4YBWRtCGkLLgGhMKzTWCaLNYfunCwCGAJ3
iPTxRYFC/XJfgkluWwmXWoha/iHPSZ1RJbNyME81OOoYYMMuY2yMKmDBwj4rKHdzub9LM7V3jcYC
ildzLNX14wCVjWkveqll7WrBw3RHzM36PsOMmK8ST0swRGBghcvG0JHalpGODhm4wZtQL9f5BiMv
Hd1C8KJWOpWSSOdvfWz97xyDNqib9jHsONfgPHryYT7gMAmKY6N+zqowHeQmIOuFEnXE6sYctRFG
8ydNQKcZZDlC5xTGJ/iZBpQwP0BuxuTlJPKpgE9YUxdwibhiFP4nbFhpWPWv1HpBCgzgJYMBoCfm
HXxN1aKi5KBfbnJouKgPxR9CnRsiBHtnbsSb6VfRDjtm0bYHIJG4VZabbkrag0/a+QGhs743+nvD
HGMXBAXoYnQzBHRAof/7BI7efaJ/GH2N4TFGF9kTpQB119xhD6UltHw3GhX0V6hS25W+nHSXmz5D
lNRTZKGBzWlmml8KaDaB0M5MtvHlzWR82IaePJP6vriKkWArRoTar82J3CoNx2y5Oqy/TjYt5101
kuH5CFisskHKDkw2s8O6ZK7CpN8HreU/QjNBORLD7fq4vJxl16Xfm/Vp+u9r1/vrWpMoD7elxAZc
3ugfz1sXRVlHOa/rf/6+dn0si4d9lIuJk8OsEDPQh2labQZq9hsyzQTszPENFtO84DeT61RDno6H
a1yjBVLojCI8XUpoJA2sYU8BAjwgjp/BkOGgmGR3RnW46cZehyndC+xyhACMevkSdPk2MyWXkoXq
1iGh6nUeIPJWoGsENd2HLK2/oNjNRGRa70XmE30JC8n2+8pw1KYbYMZRkxRE8PFDPwvXWQ6/JOBk
poIMXTFFIAKDf4/qt0amjiM4T6Lpw6ij0zwW+pNM7WtHianz4Pf3OIKJoeH/g5IOyJ4HlEngom+V
1D0RSD5+qLiAie3yjbuKRtddTjbYWnL5CGVojjKi8GCRUJcN5sgWBa671GM+4IpKY5d8NFaCf37W
y30coBmow/luXSu/Grt6pKlnCzrjvbbwmtd/tKbwBm40uw0ljhRN9bGlTyU8m45xfYHWPMIY+FZJ
oKDzXOt2FeL05wGP2folphb/UEHK+alsKumB2Q8HBOP1B1OntdBMOSZesfYvxhxJx24MJ6prfFri
EzezpSevmVDPW2NspS1ejcWmRMFx+RG6CQh1GOsywLIUJl9iLkLr5dcJQpyX0Kwf+mCSgJDhR1xX
ORnqrkes8DzlcYtvEUhr0rTDWxaWf18ZgiZ0W2yPh4ZYrBsSiPd1jWKK2pXcpfFeBjh/nvV2QOTN
W0lhcWemYoXRLCz2zVhnngSO/UMb/m5gtWJ3iupG39Ps7R6jZL6uKxxKjDK9ZrYgfEv9jlw6LJrL
t9bM/EkWw4ZpYZK6IECSA3jm8e8GFBGFhvLwPuvk7iQydmdZNLSnGVXJulaEJsRQL7tY5+v+/brb
rWvFMf9FNVq+qiL+ytAkSm39+DleHCRUxXNU6I4EjJYUGfTnoVFYlzigwGoRX/BFzh0kxlB+GU3c
FkyUg0MQ1+MlGDForc/ognyv6UL8KkQqGmei7g+045NLI2h46sSs+IpGdetr0fTaRbnlhko1M1Sj
OoqfaGcp7GjrejLIgSOghDdGW2TOBERySpbfPEytSWlzWY+G6CKGJ/CWalTCBEPLGD/k4UMNP8pZ
nxEAIw1g/Lw1lkGoXpkNRyYG0j1l4sxZ36VG0dCQqfAeTEBbW1/mQm9m1b3oh+TQLe+iI/PNWs18
nyv0/yM6b2JAqEOnITzW9Rldj5JonpsPs9GUTZyqLQEakXin+Q0NheVXGzkHWLH5gTh+3BBvQe4G
rOc7A53+31VY/cLLWTicPEEsu4aWdx2d2xbEPZcI/++zjMEu48n47DvIhZZOOz0x25ldUCKXq2/S
LxQny0fuCgn1mDooZwXH1TnlvTZJPUif1DX/fp5KJFJVEMI7X6j9UxS13Qafb/qZCcd1DZCCiVzk
0nZX9rWIbAHXtD+n8kevvqxPaCZCKmqxUu9aaSpPKordTRu04l3RsXn6njK1UNbftHQoRaLXvhpB
WHJtmxus7Xl/nU1hsHtJr76b1LJTvVM/KiUTnDRiHRX7J/nHoun2cSQ8C22AFXRZmxXewPVoz76Q
Ci7dLHIcJEG9Y2ey2NdN/8NkY61PTRQcjiRaVVetUPtdkfgpyQ2FdsU+1v19Sl6gP6E4+6EaQ7wp
E7jw8MSGY0KGjSv3ZfUiptXDujaOnsdORENNaSXxWg6JQwUJ434oLJWRT958Qsi11eUzKkxqbb3V
hQuyVHnH4EnYzroS34yAknSOMPc7Y68UrV54BwaUQ75MhSZA4ziqZP2SohhlHF6g8e/Wn0eXzede
rKNnnM2VNwZwl+Uor+9HzKaOrJbLyOhlfSbZKard9ZJ0GYEp7YapRU3Z18exq7rbYNCxXp82Balb
qNb0DjwMkUXXaudBDEKc0ah5Ot8IX+cuOa/fBcgk3rdOeTJCQr7m3GwPCeCJe0gGg4PIKf2S+vP6
A1XM5OwAEOGlb4ZkH4X9tF1wQLeohwC2PsXXA8+kXfUOrHwEtGvB1ZOF4uSr+Jq0qGlfpUw6rk+l
UvcRwRS0W1RlR7J7sq0kjMVeBwJy0UFwUXxV1K9uUVtatfCWdIq/GdqiOSEEC++0OIk2DCLbT0gO
qHM0jj80EL1lCPdKJsqHslJDz0cs+1IP03ldV9iKf4Q4iB/pL4BbGrtx181cuo0Aiw2fWvvqo8WF
70uvkPd7d9bD8RjPeXCfNQil/65j+VDr3S6wQLCJ7EzScmpaX7a8fn2aEhz+/9742s3+f+mNU8yT
lP+n3vj++yMs/tka/88r/tsal/5HVBX+JDo9uq7S8/4PKBDJ3/8w66F5LVu6adCB/w8mULVohosW
DXKofsjEJOu/fXJV+h/L0ixdlBVNg5kqKv9f+uSGJMv/OzcQvZRIGpmuW6YiqRLjwv+dG4h8veo0
w9fvpCnuCf0uqHFFAV4mLvKAZFM0wWmIg3K9KaO29/Qg5ExpNIdUihpQJcviehM3IEOaGLpWt1gD
1pt5qS6Ma4lheawYY5oleRrSipSjnbKULdYb6qOUhJfaxT8eI5lsS/YkQ9MASx9JWFSJl5t1SW5G
HlRrk+gcwyeUjyLMoYxpZTDoZNGvKO/RH2e0XLww6q7tUKhhrCwyKUMDHVfA+yOLGXFhdTcyv95a
YQaVzURv1hh4U0lroRmjW8HgtWZ2DpslNIp6o2Shl1faDiFRriMfsIx9MyWfVq6jRoYgcwiZmeH4
DfsDDFXJq+TmQdB4qG7JilYZQlDYqMorKSu9Jxh8piA2n7rJ2hswjSNwE3tFnrFpNxA4tKXkM84W
s9V1sVmLv8SsUcKWRkJzhHq3fk5haYKsS0BvjT0KgSoN5sN6I81VuBWH6H7sm4Le67QLllJWUuOl
wrlULbF5i783LYldk3Tw0B9xlBxDqCxiS/lZJpGmBHGzpzLMtMMY9yCVb1kWVcT5UD5bKj9okCgG
DKSDox00sXgzNf69CZYC6O/daSnBbfIhvoym1HlwdClULjfiYodZl4ylxLcuyUshJlUxky4zwfWT
rzfGatZZboQZ+cSY0f6I+7TDGM/naeO494JkK1MkvhFnLdnwHQwse0HsVBflRBlJYs77JGs36nHj
d028MKEKtOPpxIseKbK94EnMlu3UI/rZEZysBLP30ZLWINwqEjy77sqS1W0tQlyfe0Aa8qaBJSne
t4t2ofF8/dgYx0Q6U8nKX5M/0oaGzEtxppYZA6WHopPsSdIuECA3xCyOONO/C80zsYqDW6mTjkgq
1Ckb5vphbw9OdRwHhzkVKjEEZATN7udP8YmpBD0JZBjRlYmRQXon/RMMAMYR+CM+ZWzhFqiYejMn
J0Ml5IbL8UHNXf0nfsD3BFlGBkkHToCqRGvnt/ymxJ7+rHdYopefDWuihkJcxee5iRCDUFzO+K4g
iKwdXtAUIxCe/9FmWloHd6X1WX5nLgOy/r5/jC76s2DZKEraU3tDpMEvQflmyUTeqpVDWFgin6eF
c2FHx+JCMElz5XHysm3D/Uj2CG6O5EOMOALt8g2vOObpFEl/jxVqA44uBtaMldCheqJSurDHfjtF
D3CMyCKcfjrdHuovmhEGY3kMGcm+qJz5i1Fp0mIjp2drt+TegLm0HPGD6aUFDoE50B0cZmDAI/Ue
mXKr3V2V8Zg/yE/KS4a7TeMcYjMSI/u7uSiwTAKnvPkH0jRqV8xdBRFp4Okcm9fS3MEAwoRIyZo0
QTpf6U0nechuX/JP4yl/ttz0Pib/aXCN7mjVb8QiGjuAFQJbkVhHf4spgSwEkzNS/2XIDgRXc4vC
Y3LEh6naZO0G1pj5qJyEV3Ke+TLstuqH+jM+Mn2EWXkgigN/ptODzZdhhW3S76LxKLzHBEt/ZTgR
SXaKN9lZVjhT7NRnuIY4NgK7uyTFrT9Vz2Shv9McqF+xS1ICZGfrT2aJRcVGeJyCY3GQtaN5YIfS
Uk+moUl2oXFsyQvUneC9PrrRXoQh8ghQIWJLOCPVEICZmF/c9qKGm/kPWSQO9VzZMxvXcJKD/sf6
QmR7bH7Ub+J1PqJv68J5Z2pc/RaAg7JBXWbzE2NtFAjysBGLY/nQgGFoHekFzwWlxwNmGCZfQDbV
+3zn7/v7KXdLLgc6xSybfJiPrKDOs6NMOWdeSQjcd9V4A+2zzXd/xkXfn6F+6C/qCUwuFtT+TAnA
lbMNyqKEbETbf418O3bJKSkdMENQOjf1Y3VuZ3TMnDMAb+zMP/nsTc8iUSB4BdrXRnnj3EGOjElz
VP9W8aMaV41gp2xTY2bYyx/T7BQHrBlcelJWNxKJN7v1myTaMH2+22DLlBmKwK64MvPiN28+AFp4
0mfxQ1kBC7JJ2oCHnLLnFFU78ev0pJ1Ib+e0OGwDV90PiPghiDnaU/Q2V87gFVvOlsN7H3vzvnyg
QiFB5Pe3bMuw2fj+nSjuy0efEi/6t136IHwBB2P7DoLLpufYyx9HZF0cicyEcaOeumd/3gPDEBd/
zYa6tMn3YGRL0YWC6HjUOofCcs6FjvOOdEgfYVihVcIzH3zQTwnh+xExTtQ0TsR4l/iufuHwvmTn
+JNsEOsruLb+QQPhzQlE+UGs5MnoX6DajK9F/xRX5wRz9Q1D9Sh4rIZEPfBxk3AyhHeqPgwLPEbv
9Zd0a1/9s4XpYnpIJrsPNsHzIG6z4lnTccjUO8JwEzLms20rPZP8KIqXZrw3xD+UWOlcBaT7cbZF
hqRChXWz9CeLdyKIQdRtl/G1hJsMGwnp7m2++f273Pws+C6OXlCqsuEpHEJ0EZBOxTlVoOyBdaiB
ZYsjWZ8eJ4slJwKhIlm3hFAjI7bYMpvUfw/7F8JDMti9EFz/pHv+YEF4/ujyxTj/i1vGZofwK0DN
bz/CIbgE6WuingEe83FbZz4Pe8d/rQ+wbyMufUex8ugCEEExBl+9fsL4kGT7HHNM50EGQoY0i55c
EIz6UNSYhlyotv2w5eOhY2umDfmpUnFOkEsCYLNhTrWbRYptPyH3H1GocxrbqM3FSEawjcfkzToo
h/iqH6edeqfcz/f+k3lYikC2dBRejdatOMUkuN2hSRNwjEXXhvUuRJtwCdq7Kxuq0bEr+TswxLl8
k6koafTqHf+ausNj4cHg8CwuD0SXeUsZHHZOe5eMoETPGOCmI45t7xlHO1tQ+yZGfpmdybtxsVLb
BfFetWPWDL9gUAWiPUdH/bokpjdH9JoVmDtalDlkUwaRkKAc3FFkjlWSi79LrrZD/DgXXqedpX7X
qxszPevEceWOXLpBegGqGRB/KcBTtcsrJ6KnZVUYLO5DUF6Mbm1rD7OboMAn4UGtthJxB1x6dfy9
UHns+CdKLnJMRLENsJOANabcGCZktHXgXulp6VtIQFiZqgrIy9FKng3CGmSwCOQX2NGX+lKerbfM
tPMLj4JG9o/hcWTqyEjDMV+qcsNHusroye3pNG7NT/WF0sEpvU7NBqcPEZR/BGNT38H5Be67pYrT
b+nabhU3f28vwra/zG5AxuKh2zf3w1F5q3YXHcTcT/0+3uGuNO9L1jG74VHd5TAwN2FHe++cbZJX
EWzGY104Iqy/I78RkltEjRj/oxtxIA3AHYarFnOFPZyGPnlWHrDS1WQBEAFPPiZeqq34ab2hPG1e
+sGtnyCM44PxUkDjtwlV3PIpyAijJL8l15A8uPSAJJ1Muot6TC/Ty/BSP/H782ZRdywvgm7Xd1w4
cKI5VFcfh0fMCeyx5YY4hRaCZnqXH4xn6Wn+CUeXKNUsP89P9YFpwFBuWo5B2Q2+uofyQ/VQBq+m
JfahjQiszieuZBdeu31wEx6Nb3aceis9ie0LgA7tWSLwBvRR6zCJ0MUXc74R90ZYUv+BCUd6hrGL
4x41QA0qMtxqxZbE1+pooHOlL5d4qH5OlBLpSxEMBMwqf48vLfo532s6N911ood4T0yuke52/VYH
cp4BpkTJ7CkfBEeQMCh9uE11X3xznbaQs2We8kxMV7gtvvGVb9u7riUmzZH9J2ZV1X37JH5mVMtf
kXOKXpJ74FCw1DbNGSQc4WjZwOj2ob/W11o+S5HTX5ViayX75C1CXQgk/Vg9kL9Cpkd1S7748pXi
Dve8AQBVWt5WdKge5N7Bn9gAI+X1xp0sboTo0Jl2cw9bjacWOO2kXX5V2z1BwHkKnmjDDh+/T0ha
7pJ7/4VP1EGVmiP6pvd9se3zDRg7pk3WH43h+UIcdUoVBfK2jm5G+Tlmu+67Qq09vKZYu5VNBwTe
YzQh3Q97fvMMatVpmLEN4XNmzBkCHrZrZVY3TMtgEi5GI2VAy1QSt1og7l5vjJBg84WmZ5r1u68g
3+hDCwt1h6RmXVofW28Clf9aosoIw4QPk1JtgmerO0rrx5sa3BHxm0nFaH+RE4VL63BdGhYR2bqU
rZ3EePlPqjYARdL+OFpiBJRzecmoKciA/m9frZYgrDV9YByp7YwYRGUivFZ10LtyzkiRHJVy86s3
W/Vt2NjuEgusArFuh7wH96rO06bx8/pA9CWX/XVRKZnnE048OPKDzum23bTFS/BT/EQyZitHPDNF
azg9OhHtgXqLvi0LkBBtIsPuGgQBG4EjOV9mKcMPDNljvVPUfW8czNLOPwm8MU/MeOLWxtPKTALt
/Bt53hhejVMBbD0mncxmMnnuRZtyrBADodmyUlW/687obx35pt+UM1qyIj4Kpof3CtOQbLjZT/4y
PQhuy1jUymzeg/HnCxZZ/xQ6wbl7k9+YIM1Hvv1djFPGFpx2p9vWZQo3nae+defqnVlnMLg4skLS
RCFnmPDEbORc/UsFVPQND/+D9K7f2k9h2gQ/bbsMydW3YmsMnpxs2PYTqjPNxbor//Tf8QOT1DK9
ap/mRruAtgGrk4RXjUaBjTzMy/cMPKTUKU8teaeMkpzmjwAO65VU0Z/Qk95jxn1vxgWDGD8d0KA7
ckKXybM96A4djJ/ivQpA+zgEdEKEl478eGAOme/wMrTTEqYly5af6xttSsyl1PwLzq4naC9c/y7N
li2Cmr06A92ZGMWGHpu7bO0JWLad77RLewjOA7igu0miVOTmhg2qB823+I1wp4tREjBkb+PdeOTd
cLlCBbcKl1wiXsSq5mu1aV59r/QdQMR0kmwyC4rUiSd78IITh0EZO/lnTDDW4PYvtOUIg+1fBPdr
dEbOY9HJfzQcECt7fT8TFnX2Qdu5jRcdlF3d4dK2u237KbMJvllrpTgzdowdhOPGsT5BbAm3NnQz
Xr/jgatwrWhzn9US9yPX9yvzZ+VIHUU6SpxYboBpEcITk4UBenBjk+1KXoZxFclFmPGA8yblLn2p
fWb4jKlsnoGXOeVC/oT+RNqoh+CougGJpxvQ8USTX0FMlRFxzhRhbB7SB0fZAhHmZGudxT2uCgrK
T/E9aaXGS3XAUg7a6r54D2+Y5BS0Ht+Go1x8ZBexEzwhZyOhge1iuf0nHSqFrfwyDUwt9ciVvxe3
CzMquiXswXjhUQMypL7J+3o3vrA1qq3llfc+BaE3mvvJExDm7MzspVsGgbvoXS09i4lAwjm48ARl
L10ZnF/KzCWKgM1eFhtyZQkuh54DyWgBqe7Ii2ShbbwRgJx67Sg/ceHMHApmgnRZ/Ja3Bdn4YRBb
72Tmn1F1FOGsweFh7v7F4I/pqb4t90uxDKnQ4iB2NWYoAPGoGFAjAIX1LP6B096fmEdioKG1efL7
DygYkAII+8wbPsRWrxwYTEyGoPV2H9pnBrwYAqE9U52MPUNGyHFbGKovnvg87gkUp8yEoUbajaFN
DwslfE76O8c4dbCX/I2YtmBGIoKtbwPWefyUgFYcsVwu9RY6g+/LXvRu/lBFQHZ0Y8dIEpvDkAIQ
G7y7UBUQXpl8a5/sJHROwF4JTvWuzBvts5kuGYyH2EspSLySKSTa4VsJny3ZFCljtWP/0NwBjzNA
Kr+U8i6uOUnyuShO7PXLoNOn9uKH4R3cOaUMPXCoY00aPg0qkzSSXPEnrd3mfQJvzY82nKGnzly+
Awc6qvmnof6VejD/sncstkCGsq1A2SeIDsPZYjJtbJpP3/QASapnpbORRGy6bXxvtHbc2fNL9m5d
J+0uS9yh20iSk6aXNHn0OTO9BIWDEb6vt8FwbsalzLKYWuO70efaS3EoOPmCJ99EzcEAfEUqukwc
KDpQJ6iooZ7mF0IHD/3Ov02bls0J9OpCWcsZW5etW38nFw6SQLkRuqR251nBk+1l0zYL0Yx4nKFJ
jHkiAeACSilDXmBPT9kFmEB1Lodnql5ciXztIbQYKrhccupPwzXuqKBhJH3h2G1FG77kvf4wPRSW
jd6HULz8hDyXs7N+gBm6YW9aVneBfch2rEhHflrOFOD1b2x5DjnhBW+peVlYdJxhTQ7GT64aDczR
mNMNcPqOM++xeErOw4Pxrm4wEqEBE39GdddxyJH28NlpG6IQxSVF8YD5x6QSGnmjYRcMI2DmMYrB
d1QyXiTp/Gf9vdkwqisSxuiI5ttGpOXUbjO70I7Ms/1teU/cu0YuMmQNMLEGHMNDWOzwetSyKzH5
VJtNNaEQ3lLCMn+41JpLB28rpK96fOQKxVmUHQsMA6qBBETI43BFYshmvnG4EfKWDS4lcWp3sbCR
ZW+Jph9c3lBVN5KB4tleRGeyzck+vAM9w9wfF3fHYW3nH2Fml3QCXht2xtfpfThzpHHChgwXEwgA
4lA6p/GTqB2hCKb7eo/tfMLvzO5U7Jmh8lsJ8PZkbzDcecdRKxCIulUhFy8neoX5LZ+d31u9NeS6
Va5enJBZlUflnTQ2IydRwC3nfdU5CRFzo2dm9x1743fkMj3G/uVBxE8ylDWP+oQRcTfBEGrcukN/
vOEMclu+M2eWyqXWye5os4uF3Nlpn+R+UPxkg/s9TcRdYDwkBDq07ArMKrlsJ8vASMCtVzgQlRAr
YzVfdhRCbyyvTS/EFhFoZHfDmctGXbkR82Tf0TFG3HH6tVH7PCNLDhlDycfU8jjuhh+puVmm12D8
6e7EJy6KFAURKPXfxaUJ9sU29iLtgY2ivKhPwSV4Ur+Jpjfu+mMPH+oFAhnQazvYWYRbUPvdSF/x
Q3BsRqcv9hDbOUZVLrClDUu1sjHii0+IQcaYUhyvHn4YexGS0tIcclqqPlc1cOp76XNCfRHY8+fI
T8Fw7tI+asjKn8GIDRsgO/6l4USylKMTZovFHg2pN1ybJ/2QfSRX0dXfK8jEIQA2u14L+t2wl17A
8/+x6h2ST8kLHdo6OWr2r7LYNVsgGB+cflV2yycukmDMxRs/rN8txy6if8YVeEaZxZGOVZ7xgEFp
OOApOJjn8lVChfJHN5hte7P51LaDHSvQ7bdUbBK2oeMfMKnnPKQuhVWRkiXhm3+yO+b874ZBx43R
HnLVutxU3WZ4GtzgOeMIYIA3cOEjRGgHsDE7Ij/T/4ScgVE3sBpoly51YOqYgETkw3iS/3DWFaEw
YOm5D47sZe0t/8av59t5vSE8EuD2abq0hHv9IK7mDK6XTkkdKD7MND+GH7gmh/ihugY79tYvPiR5
N017olhaAhZvbNxke5Wh2xaOlcy0/d18ru5UdzwSo+3lMFlmG8YkKfdgvv5wWbZSB9zeE0Mv7Zgw
KTmkJ+lemx8mCHTUyB2ULZ515RxVKztZ8lIaZAThaMsww5eOAfY4xJ2R1xJwUZyY2vWf1icHJyDf
/oWdRf6W2w2/nw0Y/hkx6j1Hb/M0vkzxhgNqw8/3/Z4+zqf61jxxUoypn1C/eYwYJrjyXn2bP62X
GcXxUxI42TvXJU29J3QjnL640DD890/KOwF/oX40vxidCKGTEwwS78MrGRvRo3YpKejcEqjOkAzY
3U7yo8E++dLvup+Uec8hvU/OZN28arVNbC6an1N+VA0k1fROiGWyW8hreAoZ7O9L1zoHxD7a4W50
yUfKGYFrbvwse4rLsXOKXGVnefmDdRx343V4lbbmCZ5zyWQJ+tYyciCLgFE8Qc0eW6O2fZmBlMvo
IoS8+gkVvb9xjmyW84adfkr4B7FK4owVmD5RczaBVDEb48zHaLJ064qwAlsluuukbWGZ0A54FKMN
k2mxdSnqK2RAz55JhbdzQBIRLiq4BMlk5r5IPfPWdXZ+NPEd5pDlyVZ2DNK3rY18j6p91xkHwttL
TqwJtSiqDYeOIbK8SyWXASK5cF9Ydw/t+0DiqKcNG/mV4KgNG50RcwcbnsnhPbM+BqZXRMLSO+yJ
ffHEjO9IQ2DPxMJ4qjgTndM7JIKpSOQ5OOFlqtG8iVRaOekHO1LQ2HeED383vI5/RL4eRtZz9Sq0
XvfVPkMWtYj8vVSt05FdG9ras3kUPylcab2rvgiHWtqG1/F5qF2t9ShdFN8xIyQ+FdV8LMoEi7fK
QZ89ALByRAOA4iYb3C3JsQqxMULTXkLbytGRTy25Zx3llHctdMQTdZ/pNs0nxTW25q16RSQa0YJi
MA7RJqMYQ5nkqibvPd8o2g+v0XDTiCSaHJy4aGDkE5X0r10jUPNqr2y2yrcd4P/0LzofC8P/Rdd5
7TYObWn6iQgwh1sxKCfLlmXfEA5VzDnz6eejzkxXo9EDFAwrWCVR5N5rrT85EyNylpENvqbCb2sb
f5U7oAeq5ixYa0Bs0ia6KPNRSp2G08IOOrsy35puXTYeDjohbXCK4yPmrrwfNmgHq4rNkNgiWWg5
rkg2E8WfciXZwQPjSJKlZibTsPFrFOCYia7GF4m4JZ9KY8VVQA8/v0xn/KGJDueCuZg/Q73hyfQF
6bQyUjc5smrjNgeaEfxOHj47HtjipTphVgQB1ZW9cpdx8VAqs5EER80tveKru2vf7SFGG5c5wZfI
KLlelt/kbwGB62/7YcIrXNLBaR+aXbMnjg3jpL/KK5lBr81usHsa/ulT/TuSbhNBWV2w0ZBI0o1m
elxpqNNefOFCpExXLRjn7O9q8TLPJ14x7Hbjw18MtFEmcTGtWKzjbi34OzPZ4XerqZjsrQDpyKBO
e1uaiZxaRcue9SZ9Q17PTaQ5a0BLYhsJShrw2zLXc/PAaqWaAd1sYKJ6NXbrPFjLSx0BJoobWGfj
s1u9qBTl+KaC0T2QFYGakuRFFngjYBZHbINjflEc+yd9Wi2m89thR0EAXkjj5/RcAD/5R8ZsTXBY
LXPrqmnriMj6TX2TCJE3KWBW8Q9hJcuW5eA5+9UyPa9XqegkoMHpGYBjsBhKg35uaFyItOFaPMVe
TfN1DD5xbiuo7l0Zqy7IyEuvnFyjJddseQezucqu2K8z/yTGIfPYztzuGJ5j7djgZIijEzUoASh2
sGbJPvFxqYzjB9VyVh4QDiN531CjWV/GWwbP8J78BrrLqZ4dEttyzQ8mAcZqYjH6ZMyUXcdDcAI+
bV+JI0LKZVnr/pUeHkDR+qjxvGVgEr9XyYlLeij4BK7wZ/gxP9jkZM1ZNqSeTPFd9okVOts3Oxxk
RRbX/oZ585/sutC+t8ZPoa8qNwm9SSYw5oBjmb7WHrh2W3SCLrEbUuKB9Y8TJtNui6vC5HHSLms1
Xz5l76tT1R5oMngZ9l4o3H7YQBUbv9i3wnRheVOmoS1PHPGOW9NZYDmSQaZmaptqwBTbjYWVoaDF
dzquNM5rYRW+YXh+S0zE3C4OOWa+CT9RmlSX8q0oNoawAVwAcYD92RYknW2l+DINdyt2yQ6GLURK
AllWhuR13wlznrXOeMcBFuRcRxN0nI4QdVfChtER5wKVHZFVb8xlp8hZbK1uxoVYDe0s79ge1Tt5
NV7zTqZAKWwKotzeZMzOYua2qFlCCDEkBbmIL+ZbcJ9vmBp0ymdkei1vEBgCKGtjMicnYbe14yX4
EJEtb03fBqE3YzIOISX81E+62+wSjlRs148IskH8Vi3vNfoaU9u3ff4pmwkzrOkCYA5gNBAubjiM
LCk3VEBf9QB4SlyP7bvAWI8OmPJNugjb7Fy9pi9s6haKwr3gEI/5C2AU048SMbAFcCBQZJPcRPUc
74azDikdy4k//rv4PtH7Unhvq498He9kZ3aZ6ihfDLvbT+b/5a4gR0ay5X39mbu+K2zbt+jGx1Ed
X3JBOZRtuMXgmJEbnzs8BufxmK/xrANPiReEDv9fThpqu/S1fuXSHF85yVjw5MrTbsrDZOE+j91K
2lotwQaHvvgQGWHcdYYx7XoYXSyREBOJsW20DnB3+SdX9nXiYgmCf8rMFs2xp9zJNs20QZaatmAu
3uS7GsvL4JCgViS72Nwa5VHCDtPYdiU+Rm6nrucRLAOvSzfzPT3h7F/hhgb+MMprs7NTEpaT97Rc
LD/3vXCSjmws9aLQsTl6xhOPizUH6U9CzDNd0kf9J7pl32Nu538AhK+8PGfM8iXsmhD/XZY6O3pv
9vWfWuQUYUtfGYf4rVRX5ospLp9O6Z/IEqOtagUEiAcVIS3CK98On5Fw3Jky7F3ed45x1M/QhGxx
b76AHY5E3/zi5AWBGbzbNgAKcYaM9/q+/5p+EolrcBX/BefYtqd6XLUVQdXrYbgH3UlSXIxpCMTJ
r8Gjr1YFk13jaKzxTbuJ1LYqQOd67hxcQCg3MjA7xAbSavqO3mkq/Gxdw8MG0QE8cbsdybi8uPxt
7svADq/lGyI5bCK3rA6iR257XRysAmumDfaVkstlUEHKpgZWL8Ef6WUCb/4xU7u1oUW8pX8EprcF
YwlHfuf/6z0+OzOrY/MubpQ3IEXBKW7Ch/6CGD3eSFtZW7e2/INSKvrFKv3O4E57E4ItrqVrsMU3
Y1qzZDS3ehfiPf0e3FgUdHEhomkEfXVLk3Iyj8MGnKHUbYuMI8kmROQirYef5NICvgmXTkQptSrf
lA8VkCe6papTvpnfWBNrDH/23SvgCUptjmdNVvlqeuU12mt9Fb/VfYKFxAqnDIzQqPDgo4z3+bNe
o3kFam0YNDAXvQEya8S0u7Df5IfsZLfwk9MuuIkMm23zDORTTk52+PqirU6YMGzGNUnt7R9jWLVv
FUMhG8uuM+8xuqkseLf4bb7BDSC8qGMFL8je2uIqju9w9W3xN9bhb8oBtQ7pOrADFk64C2Cjtwy2
cfwKcAtvyk3/TDfdC6/NfqmQRzZeiAArKCRvDCz37Sk76yfB4SuNP0surH3k1S/l1dpql8SpLuNa
/SYJVhlW0EL28ka7mJbbPqJ3Lt1whxzvmp4GB3QR0zAxcuG9MJan7Lw60jZfR70tewKUDmMDD48x
C4P5F4XFo1w+RPfefvYnnU8LfPu7jGxRix9AKWcHUTjhNBxn2vVwlb+pm/RFD9yD9rfCAI/xNdJy
ZnVbvudfZjFh4JKI1mkr6B0Q3Th9Id4wdQBENHbzVZG3+pkSM6lerZ24z1g+2XqqA+dluUvfCqyB
vvRv7uuklfKHJYITRfqIodNQ2b/XR9mRqNgiKiIk4RfUeDFIzYS3L3w6PMpXfEI1WCt0thVq5hUh
I5wi4mt9hfcpALnRURM1E39RvZfKa0+RNLuSvCa31dJW4k914JUgy5qKvWQ/3IcbqndeB58hKn1z
r+790CFQ8zV7xUmQwUu+KrqVwGQbIuatPQq75LXbwqLSnyg/XeOLfECahDiNJp2lj7fIjkmDGG7M
dyBsIh3yo/TBXPfPSFV1CO75YaGIBY45fvrT1jpXX+GWS2tmnvqAEwJuQzxat0oPAts99Dm3tM4+
jFj4cPf6QTAUznr4u7Fuj48KdJfp1C64w+gQDvqVqUDLAP6Tne41SXbmFWLZFZrrtf1Aw+DU1NGp
V36xYhOogjmkwumjnNlB2Gn0HawhtYKGxiDcptCUqmNA3u2VKtu4oGxHyllQHtfX6bW5aZdhX69T
CP6qbVDZ3us1C8y5Uz1hb72mwVY/iRBI2JkZf8w/Ap6PDqSYfUzkDeQ1D84jYxaq3im0FXM9rS2H
leBRG854B+uu7/HdIlkDUi8T/5X1RkwJapLcDZxu90j9Yx46BnUtE2PutbDwXAH1Tn9Rf1gPqPuQ
Bvkig3VK0+RWl/oUU3PQ1lQ2JsQFQmYAot/2i0416tfxyfr0bzWlNp7t9bbNnFDckMpBPekP+7w8
xeJG/9F/EpLVOVQcxINhEGK0AUaPHvRU3QPb3HFydYArETWfHWR2chlw4NwUt3iTnxQuzM42voQL
O12mnLPgo4LDonByqfRTw4ZIoHbYWPlLlF4HZeOHXgXUSmH6pwL/e6eGIFWDMqNgjOVUzFbegp8R
JyqfMYfN5cNKnZpuVmyG0q0ke0zWHeGthFrR6qlkKaxqCbbshrMMa7TRAHdleAXWhK0zhKhjsW/X
dvrJa5FMN3E/S0vv6vrO+Mgkt1wP31G+xScKQvZe04nrWBpqJQdKWBbkmYxl1EuZm7FZY2FIJNdt
2rR/xjWOoVxB/YItaK/NewJFNdiExQEbLzI+Q5Xsjw0BpziXQqNi5SNsvoDEZ9C02dLPtAvxMLSj
eSlh6W6YWwZ2QyQXe1UFUSZmaD7cx/ZsbE1g036DpXk2HtingaW9gAUnQPvyEsyOMu4qSBD6Tu48
KhLecJY+JB/KaLkSyOmO+y1utxKbCmAEtbW8HP5KdpMzUe0oofrx2hYvUXKWs2NWIh+CyI47vjMj
SRq2Q3/JJ9KL7AwMsgCY2OF8paTfk75TTchi98lkXJNvKEuoy6iFKBJUvl6GIZTslN2ya0YeayVf
x4x+azxYRNBCqptsGVfNHvG0A+0ufagv1gV6UtfCjbVbAOtiIwgrCqO89KTiK1DRGh60EQ7HnYU5
Ql74pn/3lyew3y1o/z+c/3lTUljV9Ywkz38PhGawTEdq+HD8AY7mZNRktT+sMXnePu+bfF31jNa4
9H5mbU1TdLOOwViMRn9VCgzlMH5od1EwdIxS+M0oYdQPk6Rtq/pgCiq94vOu54MyydFO0zLaft4n
zTkPk+TW/efPrBqz/6qy1u3iB5PFcuOKY/QrDQvX/nlfvTzwtIx5/vgfDjLP+57P+8+fmGq3xCdG
fetgqQz2+HzZ1FRY8ZZfn09FZ05jEsvJjryZ+hz027GkG1cniCqdv1F4s5Iemet6aArPD9r1BAdI
jtuWPDx9cvTcjd6SbjpiO4AACyOCwORbKzJFO+t5dE7T8MtSshdFFb5ksW89NVVV2wLeiJJpGwmx
W3O9dv55zEdlHRbEyZTpwxeIsyEcfvRS+HRJ0OMb0DaBl8UFTR4TBIsAOy2FFjspsegYgkRLYxq0
yR080VSJT0KEarYvhm0fUZ+iOGHr09k39S4CuGrQOWU6yHY0fBViIe9VH5sH0p4mU3X5VrZxzjHS
xN5rJISZXctodLhkrSzhJAj6gGLi1xTB4k3FK3E2nwhwMuvpE1VIgx0DBUdH1BCa97UiBBRGaQRk
GcHv1GBbNH0VuFMHrbEZ2AgTHMimQRy3aRE++ljGl4wtBiGJDzzQWSXyQY34ligmdjKlj9Cwyoby
XUG8tAj51iJIXrMaQ6br+2Ogk04gQmdGKk//LnnzDF5ehgOiudn4jTPtC0k+JkQRzloFsQeaATNh
NOG+kGa2jWFTqAbQXq9IkiMJLgueIJbYV2NNScd6JjyXy7laT/mvOeaxOzRgb9FLSf/QwBare9qA
eApQYc6Do1XLny+GxFF4j+o+f/EL8nqQ0V6JESCRUtGmgxEW+TrPZiZxTZohOv4ep42WC7tZYA2c
CrwZOORuQxTjSorSGZ1g90BLV27L7K8Yw3zAD56maUyH1ZxoOwssoEf0EEnMHGpcuk8xboldu6w1
af4VVagtpFNcVpAUChPSwtzSkSfGJ2kL7Vr29W8rnI+TnDKUMiWYxyLJlRH02oRPFKjMNmVyFImM
IOAzLfwNftoUvVxqW0NBqd+P46adZtjcJCQJGZiiohf3ijPRlQaJOSRhM7IMOTJhMYvN9C/RnPW+
NCfs5JmJmNHEAp1zffhDKMLTUAF5UmpX45MlsPyrZsFvjOP6Ok/Z2xIy3XFUU92WGZpcCT0mfNMO
JyOukphqQI0bcuHZC0omaFULQFSruuDKnc5iIKdfGoHtrlzHDyPC9K714Tob5U1MaAl6IWeu3IOq
iswNsZOkb1esW6cSh6yUCS5CLGVxmWnEFMHkHy4+J5Lj9wwj5MB0qpIAUIlIXi//OwhJd5ASVm5V
Vhyrq6jIowwXJXLBdh0lTewHI16ERWJXkG4LWYVnSLz52KbiGucTjQ0VeWKB4bS+1zkAuHYSV4ZT
PZ5KTMEDEjw3pgzFf67jQxdRqGQNVV9eJtch+IqaEUskeF8iJAOWWOyjNOwSVWCIKBkIouyBSKPg
ERZAyoWRSnioJutJaTo7IjJ8LXdq7jXErjADA/zvc4b/9axGNMDJez3PdzW5II9GiAmGOCYT5OeO
MzhcHJoFhlhY3awi7P6yZBKvhpq150KmhUnGH9EQP8aR77rQrMkVpsSFlv3dFPT2Oz8ktEGelLOp
MnIU1HuuS+zVTwrQBOASi4uRZQ4HV6tfxkxQPxLGjbICVmkwCw5wf01VAVumwJYxyl8ZzaJi7aNP
AiBiFxHdnnBmA1bkDGrdA5COAbIEH5ZINFVXzDxWZhen+0IBJo7xZyP4SsFupipqLxems0ySr6yT
/UOsOW1PrSyRajnkd2aGxlgYlAzRjMFCjfzGCM+I7OWTKHePWu7eCnKlio5Mx3YUaeMN5hNh0ISn
rKQB1QDtZw2DbDFh2E43ZwxlyeuyvsmC/4K3KThFJSQ7uIi4e+9DTGWd2AIktw4+S2RhPsSEMaWf
Ed+oo1CQ4qndYEzvCnr6Zo2LXEHvPlszxDXLoBwe9O9Uz/5MrW6ttXHoybNgBp+5oW7ITuJDLZHl
LHSQv0nkFkM1tyTMvHCpZQo3MNKSA309B901KpuQxA/rrhY419QpcwouM5hyzQhRxJydgLMcpp+N
5aS+sEKGPNa3qelhAFqA5DWkP0TDXexepqG5N8XL8hZ36JI5qUJdWCuTvyJVUuM8Se+RpYReiOoX
UTQYTZ1PAzAOHA8CseEWtlyKKep+z+oopnOAj55MYSjQok3QjmDPYeB7fa+dcfqH3IzpjovV1raT
whKP9BTb/mza5MA8g9msDVWeyXKbITbMA458GYEMUZYyYzQmzcuSBoEILzLS4XSxI2VYegec8kaM
V+e0jKkbCnE14ju1xDZDlgB3RSgRi9cMl3EgWeLVmX3h2AEI0WrvWEmEkBIPcyvMrlrBnijwCoO5
hFl92ccINlFSaouaG+t6EqSQ9uHTQEeq+d2q94l98OnC8MiPQNBoYSCeDFAWcIWFHz3ViWfUV0Uq
BTfUREBCwtHx5GTq0ej0fj077MoAeAoNa0KBmIJhCnCxYY5UU9/jSNOU6wB3f8xmtNM0MjPGDXMi
AibvwPcjQ7Vlln4vrBHKJELR4AykxZsIoF0aUy/yIcgTGPkumUyXBc5vt2WgVsRTRJMovFlpYzpY
nwFykuBZtfiNyHl8FyoSUkcW5KBrBubwNCNiLjtdgOglb2J0S2wmWW28NwnOHjiiTQoOC+SrbYSO
AeYkJii2WkJXa0DX0iSHztSGx9SZP2jMb0QozKes65v9EJBYCx4g69Gw1+QAprlFU99nTKFqyzxY
efal+f4SpQ6KX8SXMTSNnTJ3bxNnICcrZQ3VXTngiosKtJlAGnGXNuyM2gse14z2Bvwp09UHCU9r
S4DEFqNz91qk/StFTFPYaNKvkmj3oq4kXCdEdxzIIPIhffb0L47Wt6lTSuo6T6AuhM3LbBhbEh0c
KYLUIGOWZ1ZE4mWY0DtKoH8qzUDKb9u6aTQyxBLyU0ksiV7PCMYAD8pM9ixBEs4d799pcc4lZ6rG
HQL7jdEMN/qwJCXjHogNfCtuAjwHV5lszevK6N0e/0WKFpBtVUyJ3G3irR/NO7UZLlVaROtcCTEn
YnolhbD4i7hChrS47sZLCyRgbk2mptT0bNORdQoGadoaHdOXOi6cROgtTywB6dMwJrcDt4EstnVM
mzJNR8goSn+1of0xxZanBRdo0NOe+o4DVr752Wxuq4M1tuptlnV0t9KqzJCkzRQn6/kexpHqoQCf
N5a0KyPAHNXnrJVm7TCEGmAKcUKSAVeIlJBtpDGlHxu5os+5lEGG4HZCStpomOaTNm2WWWjPswHv
ajiOFrvEAPbTVLqEAQhsyKG7K4oSb9M0u0BEGGWMpCoI9ZXEV03IluKKAm5uqH1XvVEZ28mo9uqo
Bi9lnDgBge5NDVUR/yDdU6v208BM75BZ1n6yaFcsrVzjTpNrR7kknQmpMGYoWH3kU0QfbbyHknZr
U1J/O94rhymGTZjh20ND8DoF5nek9dpGmRTLa/L2hWTa4JCpLGU5WUtaIpC5xgHVmJNaxJSFWvlR
E1VGTdc8MjkC1xCLU+RX+APRcA9cuU6mExPQthwFUkJpSvCGqJSbmIlOGfXnoGS2h1V6YIqeid22
1VI5Vfl8GLTw1xgyH5Xjt58w2fGTScNRmp22LScS4qRTFpL9JJC4rXikLkA5LhmqdXS9LP5WdRUt
EJU2Kpp1uTB746rbWkYl2MSlVx2CTZwbGGIE1J4NCpFKm0i2yxArmhEJUHEjuZZW7Ssxc4vG/Chk
9uEhFdaJxOwIU26YQg3Dt2kSLjXSglcR0GyImo9sjBs7VAZ4k0NirDWI+cle72VaaLnf6wr7Rxti
5G7kGb9NcOfEQCHUJIKfpuEjHUVQNWqcvO3+R5yxuxfanE96bSs00AOSslCaAlfXEIcOfQRNcQpi
zydYFxJ5ciP5K8IMDKyWb6OwyTd3+xQrDykDMaKLZp5vJg5+2P2WLJuLZFTMuxovEaedAG9iJN2V
sWRPeY75Uhlls8umhc/AsOVKtl6a8lCnXjh1y8QNriAXDxynEv+ZcNgqBRH2fg2sPIXtlZnCm5BK
6DYyYaP4fIGCVDMDGbvPpMsTW1dNl2pesJtWPPgTaK2oZbAgGTdOkKU1/arTDeFxdB1EALF4usdB
t7EW42QjlFIvCwQOGBe7TBLR8K5h/WKHvgSt1lr0ss0dcfe4l8lwX53VPLdIuJ03mC51MGK1cK3o
47XvJTrvmmLGV2JGoZV5UnRmr4EQHGd/KZYlTk7qUgg5zZHzPHPMwALftb7NuquZRsV7SegvcSAf
+eDYZDY0bMLQoGHvK4Li489ESXAL1ThCWG1Ha1KvHNVIXuQR9nivtFBLJo6vuHzvPnxShcgd2bfS
d1En4CoUSJVsF51iRhpgOpFYlFXCOm01sD4R3GUkUKnjq1RbgA0tqdPjuMz5GjLD6vCbvN9dje/L
3jIbzg5TBdapA1Q+UFqxjcX/VQG0nlHbDoqxDeOXIoXGgEXWTyjCqagZDlQtTY8Frj6qrSMaaPvz
gaNbMpzxgg7CThsBeAsFzQX5QWi5p7HesAsggK4VeLrwEfVKH45hYXilpQ3LKAONN7aHdiT7nauP
CoTVWc63XQ2/rlNxiI0l1R4U2ORkZ5rrDo5LDfER4x4dUVX9d2Lp1axwOmQdyZrxVOuQGGEfDZbm
O6rvD6cmCTd9jxOSKCf73IT3N5IibHVt45S1D3fQj1wt9q9JDflamOW9ssA72mJao2bNXU8xTRdF
Rx/e54DEWgxB7r2KKWLZN4TE+zCB+D7DjSrMsGJGIPccrykl7xBKYYyFkR7ndSZ4ioauYborKRmu
BLgQVFXCrGrYDgLOemwSReLQQt+hC36HmlGKtfwzV7dQjiR3WfUNvlAEpnYTnWQSGBEPRNcCYkcp
wzAsp2rTJGS8SIJ/E2sUIjO4MB8sldL3VFe8ft4qDdoKHO/3lIVXJiYzZIthjcnRXxbK33CuSBjP
6e7ybpC4AjJy2lVhVbfYFcdyamu5Wbh6ZNHQmtYrCT9chDonqgFYONDDn2UWG8RZxs8cRXBCIL53
hA94sj58oKBq+RLr+kD2kWCHMKqrMh89oYrBOYQ2vE76txm8IHEomUmR9tFZrjHIn2ILmDIs6NH0
MAY6l1RvPmWRtq70Gl99+AXaUiRYO7GF54Hr21crMhSK8QyIi9iJ5IGyKgakbKrqwSXHgMknck4R
1Y9a6YaVhG0+Tgu5DM1d/Fb04TbXYBqtTgpoARWgIaXZIg0qHZLfkJTgywxVX16MlYulj9Vo4SRq
uHIIDgLCCXNgBDKm0sGfI/Om1QAiA+DVxPArUCLpZBSSUxDZ4DQ9VM2kHPPbrIjfZimF3/Q2v5rP
JS3pr7mlMdVUml/2t48MC2iqs4Aq61xUXb3BSUXD68kjH+BDFVV4WdtuYEONVMS8TcdYjaUBw82O
bEp0+63sRATlrbWAIsbAq6FWBo+tC2hCxQp8SElLkvpvX45LkkxhXflUJxM2gqiue3J+U7y6TZa3
fJK+Ut96y+cY/Ur6XKwAn/zxFI3phylhXzyTPXqoRvK42lSQHD0S8RSzqq9+UNdLm2EXZBO6RBiQ
NWL1UDmoW4q5zr1e8o8sdPEe6yd1FZQ5ww1Tei2tit4wGwWonojitO7B5hVdk7GdbM20bqYRkOg4
+7D+q+bNzHNHnyrVGTFa3QeFclNb1r9cUmsnDcq1IZBlAEdVLpE/+Waasc8x4xlZ+/JRrHEd6XUv
q1XiRnJ9Y8A8UFKjW+Mn5oYmSk7Fz1mFMhE9AlWSGBXo5Gn1+pAVxWzVraB2xKsHpZ3ksbVRqC12
QaH+RJlgnaO4vBAt07mDrIwecaIkWJooXrKcQl7VXT3WPJ/ItX7Cdl61cjJvvweIJxkLv01HWMHt
JX7VaEAd/Hclz11zViDp4/M9hPFXXRbGxWQcTdcwrfTeuFuQ78iqiNC8qJOrlcLfXO3Wg27qdG7C
2ejq34DBm1vUcCWGUpnXFkwMEsYDu/Ipu5epfYFfnBcYpK8OIeEfgz+RZTsSNWeAkWr+RCFXURwY
AoxiX4CDMMmsGBLzq2CuSZ4IR2Kjuu4jCIR7XBiak+p0yWGZP+Rpzjayluz9xQZvGpAfKt1Csmxb
J5vQ8QsDCymewcFGaS61YGLFEGTMOYJQ85rPjlSxGpe5tTwPiDr0Gr+CpmvYrARcyyS0PGI+N44W
5WD7M+OIkR3OjiUr3cQ4IboV9vr43Yg/eqe9KE2mfVgEs8dmXH7G+vgltsJJrvUDe+1l4Ju9l762
GwkosUPS73ZxwzWYLUnm+WOkK974NT4yAmyG/JAMCPljqO/ZwOLfIstiI8FaVO/Zn/Xqh6gSClI8
x5n+L847//uv4VRfCc5AULX4GI+WVsTn59ODihQYgOqlieiHyaHxx4b9+aTlx7+bWaXjifC8/Z9f
n3/+vz7+78/nvuZ9/bttmCCMA/Zqw1/+yxCNBOb40fLj+dvzxzOwul681//dfP72vO/56L8n/4/7
/sfN5/N83GbK/kci9m8idtR9mjj7ScmnmZaP+J9fn/c+b8/KyENChtuHbBW3p1P38wdnF4rbf7eF
2f9/t5+e3uhoooeRzaSRzoJtEVQm2yqjzF2atDOfUmi3qp+t0pL0TX9UcMtZcl6znhi3UAy13UxO
tWOZlDTPm201/98HkuUphk7QCSfV5t8fPJ/2vCkwFFrrQ7h/3oWPqorJvImSrRMTYlcUfHuez3s+
8vxRZDX/OU3nSxwpCLf1HEFXvLyN58OtrGnbQv7BL1uDMGz1qFt1uAIRLmJ7Cgdctha3IqMCzPdT
9uKqBP1VSahqYwCavp5qWy90vImXH/LYQogIi3qG3zjDEMF1xija31GAa5GbWPVHsUTAIhu4WoOY
hU0DXCgIGE2H8iZaXJzixSgqf57gy83nfVk2QN3uDKIya6JcC6lH3vB8pA9yaXb9Mv+TDkzl//1d
2oRsqFOnk1uELC55vsLztcsA22sq4n7Px4nW//6///wvz5f9z3OeD40tSIo05KhC/+tNJf/1zp7P
fj7w3177//vwv1coTSykra7Z/nvuf/s/C/yao6TepxIFMJ5ZLH9mhpGCZsVOGFi3QYW4KEvo7Iyp
PSSMnrGTwj2jN3PAMCFidPmVqFK1MSofVKAIt6Sg51s9jOuD0A2gSgk4fhts+rB34zbdCgG8larA
yguLFce3hC/sOf/qapjt+gogvk4p9WsqFzpOjS4bpwJB15mJgVnKPp2nlSsjDjB4EPVWs/bBPgSd
UUCD26iXWK8UYMUpGVjSrEqEOiuKbtAm5FQFfYVYCbCe5DaInya9iDpiatDg4ZFnf/ogEty6hANF
LeB0yXTpGNE5yOVhF+nFa6sDIFQhziASTIqeKRkhEQZ4d4teMUrVYFuN0k028jPlbWOPqQgRIYo3
KVvwptelmiRRPHgk+jLRj6BTmei5iu6SSgWbWeR3p1ECWOpAMCUFmK5b2OCEb+36YpwcP0G0hcOs
wQCgnLm0MMUh2emI78cEUdIshfpSgC368TnE5dTOZgsKjdT+akFiunNcGY5sSfsiHDropz5k9Mbf
BSYCENGw3hNolS04iBMEpKBiHv2Y8obhvUB2HebKdd58i4aXpGkL0KiB6CfJpalotmOthEMdotf1
YYPKgGt7Vfs0NOVLTjrEsw3DNHWSNpoOdzwsIAYU5z6Bbmik1Tsqg2xlmfic1G0QrCqTOamURBpb
YDNjyMH6IKjFuK0MeocADDZpo3pvDMIJnKDu29dKpC6W6EzbHA8TwpRtwODTkEiHAQ9e+GMdfrhm
cRRapfIGzT8LsvqdV8vclrcjcAozHJGFlRB3WAbmCGMwG/9rpNE+9QeE40ElHMOcGRrbGZ5CkcAx
SeVTgMuIIvYkzjaMAyooMGQGyzgkSw+xVf7oibDJA8QV/OmRcQAXTDhfMkG/9Xo9Xpg9ygHFWqLB
ANM1w9oYS2wOw5CdoIoTqqkk2UomXVBuCTiH3hK1165tKv/VSCJwovQtoEBBUZ/D21U/esK5HKud
38ONEEi0CbMcb9Rk4fXq7Q9g4NL4DVjNVvR6bYGIT+lSt4xZ1ZRMmgFXqFkVXPkjKLBNbpAbMFqy
WyTGT9DX4b1gvOX7VumEQ+RVA8ZtPnNdz8/8nZhEW4aZb/KSVl9xhARLERh1FtqbROBbmllw4EwW
URW7dFzYtE2vEDnYlv6xCaN6R8AD60iBkfqIwBwR1tj0H1Vaf4ol7yArIcFm/rUspEsTjrR+HO9e
cDEUj1dKN/1KiS4c6widgNwwwsMVGTYNPKwkggYea/4jjCBVE0iCp06YUXSiAW5D/1jMOrNerg/c
I4Qf2jUYFeI2txD4Bt1ehWE3IOxpaiyVWM49ZcCNrxSyAE5tVn1nOmODBodEB+9e6ajCb5MY7UF+
SRrPmNXhlrU1LMMYogzHFgJzGwonanoM/CRIt/+HsvNqbh5Lr/Vfcc21MUYOLs9cEIkBJEUq64al
iETkjF9/HrDb8/W0fY59qmbYovRJJIGNjb3fd61nTfmuNeLwzui4J4e0hVQC6bxRkd7MxBJRw+To
L+X0cVLjzm9StuFSZGiHPrp8tpTQOkkDiSEj7xo73lfVJXdxW4IPnBXcs5eOq3vse2Qx08rqqUwR
MWm4BON62kxMdWm0w0MHDL2Qh4eqaUS0pdG3TFyRXVEs8FoNze8oyRJreP4oXWI0Lt3iRBwsy66X
8PAma+GdJDIRbUfeouzIzaVFMUrpQx2bys9hVNLGRwk7ThCQw6EFnYeaFCGHPwuC5g4JpgpoQBng
55XeaNlGVgALaUJ0LK6sRCPi1sF5Db13IYB804bisZrRhdGseuzmK6am/jQ0pErJJrWPqZSwF4qh
uh3M7jOBlEqhLf8aE5CEQx0RddSLT4JYNRx1suYFDVJm1U47UTMxtnWG1ycdJfxCocCjGAsGlDQr
sRrvx1ZGD67GVIsFZ5bLedcirrlqYbZfRGaMXKPo4yAt58ytsyygTnoUxJsAPSZNOiH9eKqM2u9a
9P/DOKfbqeZEW3NDlHcMnKbsL5QRxlcjRQNyHcdjSt1+O5Q0VjITG9eYKJiGCbEXx/R1QPBKlvzr
VaeZLurJvpsF9NETVgtdxsIk1oodwnj3pn4KOuIht5U3DdnpWkrMqbn1TqQuxfwWi69eP6Um6RsM
5HudphZ5oFBEde7MmWB86culqsu0cNIsqAcuIGp2rPbm8eMiVodBnEqgOXz6BMe7JGLJNjMsyFX0
IFmNJiHVtaoNupysQogABfQWlDDowO1oM2ODWr53+8FswsarDPWhaNoQDrz2El8hGya12G27hWAz
LA/SkGKmIDgxEqJoG2W1tZ3U8SUiU5NKvzJtJVZ7yEt4qAUtdLUMOcEtbyOtckKMrNmRl+rhpZH9
cQnIEg32BRX7SLMpJF9c+J63h1sOxK+nv73F5Rcawky2uXv7Rn8L5gEbn1FDkR6E9ArkxxhEx8Rb
ji7yORvbJXs791k+Ao0eljQNUzb5kkZ6sSr0XHGICwRAUlt+DhMxq1+VEO2/ZKHzvC3pbw+qyVCQ
l4fb00gwqaCzYXPUtu626eUtVDvip29vSmmaYXbbqTlFywhPVe4HbUIOqM7VwuaSpmYlgy4plofb
V3/6Xm+SNdbpGIxqOaE4ueychFvWWKh0qC9T7RB2HRu6fCD04tdDs6xRu1gLbXEJd1J/y3m6pbgs
a9aQFKh0iYMal3SofnlIbmlRt+fxwmOdK6oxFqlS+i1far5FTS1k1qw+90sIlW5ALDKXh3mJqBJa
wqoGccmtqoHFbrsS11lNqhWEfyaIJfdq6gi7uX1VL+FX5aAXFDMoxYYLI7Za4rJ6XWPLwbPbe7h9
pbPVdfQlaCuKg1KrJEKbTGmLjr1fIrm0JZxLXmK6wlti1/UW3qWcaYsQryKRaxQlJlC25nVeAr/Y
62U2bQOSkswC6HxIMBike2VbyoSFNUtsWMc9dNUuUWIGGcOrBZ0M69Ii+S1deGK38LESQWlJt25q
VNlWevYy9DHvystliZ41lvwytrxuS6bZsOxjbg8kWCycXKLPdDLQfiFxjSUgrV6i0m4Z6/ktP03g
hgbVq7QQ4iYxCmceqK9uiiV6bVwy2ebl4Xb8b08VSorXJbSNwx0C0FvOASu33x+sEYaKiVbAnpfw
N6Ieka1GBMJRvy2IKV5XLHitBST8awDenk4JnvJimi9O15j3ijK8liWeun5etJLJnDReRDqdgj2e
ed/YDGO5+1fifZpIbYXxIAMjnK0NxR3gmyF3XmrWwCdTv0jd1DVwh4lv81fEBiKhTOgir4bn6FoP
1YfwUOxoTYmIVFFqL2tBmMsJC2IbR5MRRI/zK3ixr/FIx+LyGD1kaD18Y4Jwamc/QBSXi3L0KXvS
QSzxJdEKmFaK6tIEgW6dAI6kG/6SL8AxECQek/p8D0+6HgC9ep3oQ3WM+rV4no/tZ8HTCdngSkUM
AeKIHuCrzOUrOQhz2hdeSqcXh/yrXolnzGg0CTPc4Ahv9CD+IDAH8XJp8Uszcgb8xsIO71SbuKyc
69HHESKrXqR9IoYBVlMCGn2QXk8ArNz4Djq8vsJmjNDiQaBSKpB64icLaMoMps/wjuwhLwVc4OKP
hUhwpfX6VXI7u9r6vf6lHeR74U3ZXu6px7PWa7BjKbB3V5coYM3AtCK/Js/T8fI14g1/HmBgt34Y
SPFGxcDf2QOTts5G0lMrR6CLhZw8AD47l2y6V8UL4wAH/Ex3gq5RcN0lHzguSaq6uJJKMBWOAhyx
6C0w9gJ46IRVFdPCspHHAYoa7liJMW8gibdOAWoLf/wIiUo+f1ut105I5YMJn7dZcTNcq9XaMu6F
q/8HXPsdKxKyjP8lJ6K6iPO2IbrchOfOunD5/hJljvBE1ESWE5phIk2VNE3n55/v5xjpzN/+Iv1r
WY1DclUkjJrithSQrLjpj7Ar1ulHtw3PUE6v6BY88XJHzPOU+ZQVjcDcz5+MENa1aPSuC9tl0h3J
qy8smzbCdeGkJqEfmZtLfgezcyhhqDqK4AuWTI+ddYMvI/l7gWiCMvBp/oHu52Ve9gqFY48HdF0+
9afknD2UhCzZWP+c+jvZQqx9ub6rGFx8ArS23PvRYYoMWIz1a8Wf6Ej4xonJDK3BGtkMdmrk0/j2
FYxNky8TIuNwddhg3lCWziruqPbJ2INhHqlmB3rvWp33Xfdf+kMWgOONfjAmYGgwfnBAEUCn79il
OQDTXpMPxJDiF3Vr5K/DPY2Fh4qTjtUGVjE/4aqG1yAg60dKtsEwewm0E0O2pf14RmxWPSOxMA+F
d8AogVeX2vCV47dFEvVqxCyy19cPtPqecFKeoGB6lht+zx86xm7Fjx+uC6dRfjEVNw66jbiOfPWA
L5Tgo9LGPuVivW9PYAARPGfPBWQRXC8om1zkzpgjuU4N3AAfiWvHm1wD17riCpuOCwLgQRHtb8Bk
seGyOnBaO3bWwCyBfdLBjjAQ7rrFeLHDpwBO3ZXONCuliJVOQIkcuvhCb2DYIuM7TA6rDGJM1xAZ
NnzE0FPuJHI5NtWa2J03rhFOfuhr2+p12lmv7Ct9Vm4ea/O1gGPIWUALh1ftDSUhClF3m/im+z+M
/AXu/18Gvi6LkqobumXJ6j8PfED2DYoueTjIZn/AsxQ5yxzD8Ho0rBd5UZiuYmhdb9hmUDZhNHrE
kdQsxO9Fq/w/vBmCEP7Lm5FUFcWzqJJ98OerUEvIcq+tfjjEMrVC/t+Kmyh3Jw4RiDYcNtw/HHx2
JJuzrwqPZXsMaeBis3zEPxIfb2/n3z7Hfwcs+Pu00Pz9P3j+WZTLyj5q//T07w9Fxv/+Y/mdf/yb
f/6Nv+/jz7poip/2//mv/O/i8J59N3/+R//0l3n139+d896+/9MT95ZUceq+6+n83RAwd3sXfI7l
X/5vf/gv3/+7vAvTJCPi3/74Cr//5vIR/vaXTf4Vv+fv/5x4cfud3xMvTPWvpFYoGusii1Opm+Zf
/jPxwjT/usRaqKqIkF/77Uf/mXkh/dXQLEMUDUNjOKomY7Epujb6218U468GP7AsXbFMS2aa/v/J
vFAsdRnWfxj2rM0VyeTPIWWXdVOWeYN/nO87meLGTFNpg9VtpptFY5v5Komz42WKcDdaok0kvHFo
khE3ZDLWK3Uyua4ltmv0sJExqr56zQfMXHSoEdLoAEuuftbptNXr97bJqCWk8oduUHZQc+lU67K6
7dP4vTKiyBtI2LAL1Wx3RdGRzJN1FA4zaoyDHolBA2l5LiAEV3nTbNrxpUVtE5A36Jed0u+mIaSp
IMPOyCB5ZAbdWSXD03vN0UFOfdCj1vLEgvXa1RT3JInA/pfRxVRV8oGQoLIFigB2MyK5uDS439vu
TDrTqrZwXRpxr1Nu0nAFUytqFQUyv8yKKUJOMGnGWyGMkAsyyQlLQjQqVFL8k8ovwsEXQtAOXQ8Q
WoJjUC8cRpU+tK69Jlew75lYwukvf/pnS5Q8DYH4risS5jiVZDA50lwryQx/EpDL6AJmAZqNHOIR
mBHd3vVQS+7VGhTWbUApijLbiDD7Ouub2siqko0gu6ZAAqSjGF5lv0J+T5WnetKq3CnLFFlfG5GB
N7YHfDlB3SFBj+Pojg7t1ZUL9SNUo/YYqXgVjVSv1kUo3gv3WSSFXtwAvFEQVN2iO8xIgh+RWwei
osVT1f0k7dFCkvw8YOlwMjbCjmLIn51qGFvKcAB6l0wFK54Patb52Wycp7iEwExQxbG6nlIM6EYP
V0FPCd1rZiO8a66tscla4SwoFDmqIv3SK2QR/dzVuEytyk6EIfRjIzsXPXF7kSTN6yhOFDo6tKEk
Qzk1JvKsK31lpy+vn5fCAtRulL6esyiUhoGECkNoUMgKjzErNCuvlVMUQYHv+gzmxBTmO3IfYReC
FmmeCuSpG/k6nVs2N46CMnhzMQjOkPUykHC8Ww2phIKCL2ZsYLVp07CbxCE85AicSHmaOvS2+v2Q
FuUzRt+pQcl9xaBTXgvVu2V89iEBAnl7bZ2Z5vdswOam+YxNpBvWrRA/pWVxj6A5dy4jUjG5aTzh
ajS2LGr6WrcACEtpjj88QuOFXzBXhI4KhHr1kiVhkFssrZGHJTjNugDem0N52iRoPs1OEJ1JFvwG
kR7OxupomGpPBvpS089A58uGEaA79yiO0zTPrgPRDVkUxGLzHs86sOlJhN8NDcHq3uSkPyYTIC1z
QfWlbXkWzFALrtWJNod5SJMIL2kC+kbr0d/3BjDVONkMWU+Vtpd9SQXHQfbYh0AmTtpMkW/N2aeQ
podIEXDLo3uSOd+4SCJmGvpmisaKGcBLDLY6TUu4lihHEHglujtOKsWmgaKe1oEezCH/FWpBEwYd
ijfE9tAa6Hmq9iWZql3Sobi9NvDQzfkzx1ID9l3fs9eEiIewFSRSe+q07jsVQ9o7cquye5ocQxNG
4nbQbreqwYrNUM/VXuFwqcgJaNt0yHAUOjZtIMvNIZREJw+nQ1vB2M9TDbMmuFqDfmdUzOz8iGe0
VS00XQm5ed8me0FBharoZeTiE9nSGCL2gyhXW8jY8nVDIDE6NnjX1kmIfE0I9cFJ8uoU5cZk9wgx
FoLs2GnKXr0ytaPbF9hhRU4vKWexNF6pvsKnybLdIDxf5Q5jJKYSQQVfqhEmhnwAncucqifBwv7U
kuL4ksIhssaygcydM0fQZIpE6yUaRs1F6wIWXO5Nf6yr97CSD30cAZ1NiydzKo1101OWjNJ8jSr/
WyqK4WRZOTSe2XzIeuHiqUJr3hd448M4I5e9CO8uc3ce0UbSSSEkXKrbYWsxj0tdTs4OAgFyXsDZ
mD+hFF8oFnWPZYtUWou/zXZsfeqCq3LQYMALo+YnavcyI3RoZv3FKpM9NokzQoVzK1ZfqslyN+6z
1jMGM7hcueXFU9dup/FIvdAzJcKFwnLEyyKUvWuaI2zIzg9nMfUSNBmleCCNHfybRIRJJM17JDug
hssI2wQAE1GlUCEJgZKyZ0qL+X2sktKfpehbmYsxSIwfaQ7xYlgbrC2VY+rKhhKxmydSdzIUQBsV
WTiXZD7jElzyIi5uRyGdo5BM63rGkI34oPDjQTsmFhhFzaBoiZadPkLNjqXRVgqlN3scjftwmDYy
kjtQKxiiRw2qwrVjMd4JVJHEuQoac36/qPmioEqfdEMcDlapbcIyA0hbjuU5G+N1mppXX1WZDXSS
AMw41FBs5qcBX5pN6jA0c4uMl7ymX9SI5Xdp5WJQp0DQFJSIaPu7d73W6+0E2tPM5GRfXaAaX0y5
87WOPeIVGUfSXmhbaQoe/YtV7BRx+JgV7SDSpn9S9NrtVOujN8LRbStT841Epo+ASWCVF/mdoOlb
KeR+G1vzV9p3HwmmAL/Bi4bIMp92TEoko4MJwVaDaFG7nxJrdIQL3RFURih5Z2lAcFo9iClLHCFj
C6gps1tKNG/HyKgcOZ/Z2aUCpr7rXZlxLxQmDH9yQZRwKD1ENIJQnzOdteWY7GsISoku6KSAYAiM
kmiyy3RZu2MLdEbpRx7rEh27vjcWgX9n6M4ExieaUZ2llGYP7PBnaVqnCmTivIRDrCui4eNUoTwY
pRFkGQAcAnZRaXpp6jBz6PmukjhMaWRGSMIjcTcZOOgmYFry3LMr7K8o/Xv5/VKxLdWNztiHPYpS
tREkn3I8+jC1/ZJCbQyqbCBv60o6hsYnwelfWSV6h/prNCAYF1LxqKvVW0tFc5023EZCVdHdlnJ3
0V7v47aG4qSeTYm4X3pRz1FcYWXuAV1N1xKmUw7ulz7BCrEenkBh/oibCK93kh8oj6Lp0UBISbH6
JLeS7CGxZ/3m9Vb9VN6JF8EvTEpbcYvdVsKP4ZktjVGyrtwuXHgzxfxJzreMZ4uN0bXodhiMQ6c0
UJNeS+qOxE76Jb4UYnMARiBYZRFXM7GlaAGRnrHFl0NKYBNUHYLULuCJZ4meSEG1p+h68XgdSQop
FBPGh95tei0eAIjKzLQilDSBNUgxJ0+mUonHhJw0wbqP01bYKITFObo0YSvCyTQ3uywx5207xb0z
z/hpR8gK1vQ0M9GPoDxHqxgQwmHRkiQAykIie3WRkCFTsAo0RsA5dSVv2gui36w8UER/uwHwJ1b5
GH1RiSaqHk9QNrTKHwWgMkZ+LxuwpMbcRNur1JS3jYnStSWLOF3QGjfumEVfmSAVWx2DJ8y0y0Os
Rg/xBTHa1NcQCimRU31Sa6p4BZw38xLjPF8etEXg4gkixf7b89sDa2wJ4sZZuXnIf9nH+d3ExZpE
R7uI8YNrKDYIBB/pqKfMtTlxpJ7W0UXrVHK346ja3r76757+d98be4ouVory4Pa7V3xHdknzyP6/
/pXbv7tUEnlN+gi/jxURVpHl1W8PWpphZf/1vGUN7yBdXJLA/vGTP3x5+5e3vxnqcI4qEx3dr98W
BBr4YVigqjBZTP32d/+3n1IKoVXSHtdtLoG3qdJBQv7jKP32CW5/Ki0hn2WKYP32wrfvFXWuozFM
TbtZQustjT1VCxZCuw2FeklwuP2gWEbA7avmivUivHA7+/WDuma6oXoCgBAd1xI5T0iHNDOkoptr
oF66NreHS5LvChbzxEZzVpep7g8Pt+9ZCmS0MKeohpl09tvuupaXdky3tGPS6wiGgpY4a3QZDbqY
V2gesuujvJxQOmuF3S4NnZtmTVw0bLev/vQ9VSXdPek7fzJYt+zkSst9dKBbdUIFOmjl9JuUTV8a
I79J2+hMGkTGybCAQDn3MSAflMlo7bPx95f4pZIrlgbTrx8UOuEsxqz5l1sM39KNC2eI4pchDW76
vl/f7/sRZGCBDHuJHuyMkh13xmvelH1WpJ8jKS88S1PRdoVhhVzr9hPFAHwl9/X69obL5VjfvvrT
U3maOm9Wd4zoQLMAAi3v4Nqg6BKqpt6mclJvb1+ZXLK/PSX4Xqb0h+Ndb4jsqLnZbWu1rLa3p799
j3Hn4HP0083d5M1bKsyruwTgQtaiBPGeRWvlXwcWWdEZvJyXBrgZ98/jlurUZvJIKnA0MHJug+S1
Azfm3c3b58Hz8cdRzwfqAtViSgKLSvm8udz7fbrNAlTUPsQYVztRWvUC6v428geboGF/3pINs6rd
1+XFAiZntEF3ae08J6YdjGQaPOeG82wKnn6cPvlG5/CCGJzugVnNxReZa0IKt37lZ8HzBbMW5QPg
TJ0dmTZCxQ2r4BPvTfJZApx8/jbuuB+6zyv8ftvZphiKGB/GlFPUTmndAxGwI47FpNh8Orij1V7N
jxyWOfOBLBTaJ4dnSkV3njeW9gJ6Y3wbp2NuDe4ct4BQUJmShe0WkycKHn2GPnOtCSXBnU58ZeiO
80aUdRY5B177sr+2oXtlpT7cDR6nBDfXgCQiCa7puq9X/U+Oy9wCEIoYAxI/iR/PvI806Eyft0Ej
o54WEuvg6dwUNsnAx0LYTMcdy5EZunzBU0v1gHgT+QCPCDQQJAP1GNHNH3bgVAGuchJYEujW3mTD
/InFRKYTA45WX0tvaAX4LmaGcqCf6NTp/dCSq4jpAcsuhOb8wOJ/ebHxAEqVs1C8gJTGdZR2Nq9e
NFimHdQ6IUBW2oKOeJy5r+270IXqyrBA+WLncIAq5id8ZI1r3pvHCkbK8UpfghAw/kNwkyv7zHfy
KcXNUjkXLJ6tnz5Nkx0/KUc4nCDSIR6u1HO+l6Fs7qMt1t0VMJnV8MAOUyIexPwQP8VuTWF1MH38
BHdANDlg/XcF7viNo5NNT5czs+LKkskdee/c2YseCGtJ7elj3TyInjsyswbFJq73rYDy9puwBxlA
oq2c0ad85AS6DSjk0ydcd3U4gvTai2ciHJzYwbf8g44mczTO12wfyn0kwzfLH69lIGx+VC6canjt
NyNkc3ltENK20ZgxyAOBasiI7kHeVshdMkVxWOJo163yM/4ovHOaU8n70q/QaOUYGxVlVeJ29/0h
+yrxAj1JCbmnPt2sEowemIQnvTxZgAzS8kEihrY6Nfkrv06BHwIvx0M9EuFGf4uzju+ZwTuObwJ2
2enIeOSUdfbzvBU//cUU/UKt5A1Ibm/3bN7hazcuA+k6r/Mf6+qQK9WcJTDi+ZHXTiYGpHP94fSX
6PcWZA2+ipNa7hlc8OEi3MUMNM6seZ/P++iJD8ef5IKIOLFGcwYWUGFUgW6L/ULwGPjzvM9VMFx4
B7Hl1F4z7FTBYzKY5B+hZy/fvTOSm3qDrMgSApi+DMqr4SilDUqYb3YTlqHFZbS93o5SnqLSfqzK
B6v87JSvqLJ9C5BYvSnqjQi6mMJW7fEn4yQQ6g90jCp/QKNzXHsZeEkW9z0+iFzypWFaS927crnr
sYVxyWfVKZ1Aqo1vVf4qkod1Le7kcm/ezxKqIGRHnJGBJizXt0RsTJJsevbikeTzJ6Li6xmHZvHU
NG5YsxADhcTExWeuuSZTD8Qp6Ena1rb6aQJQ9NJ608131pt55Awj0uG49vY72OZjuzrExOr40ydX
sE5UzVIyZEMEW33dUnVdZ9ZxUN135UTTZkWjlak8DRAaST5fcToMv99iWmYOZo59ZSjxGj4RaZ/M
qyObosnll+Zt/qPxxOWtBPkTdabJwyGFX4xPGiIJiogmEr6RsDN6OG3xavoUvRL8N84BNWVNfoCA
fA8Wb4/glXGCIA1wKBO9smUQ8k7G7fTSkpbAMaDuRhXDn9WXDkdN6F6OkzfA83hg5owDThzcAo6W
0T3yFmAqsrO2oa0yeM3Rmzzoy9Mnsw9T6ci1RuycyW3xspa2YFu4c6jwQdzYxk9AA/uJybJz2NxD
uGN/FnHXuiz46jjQj2bKnZRRLzyqrZ//CG8FN3fB67ecLMo48lEn+Qb6NKZa1qVoAt5e1Xth/z1e
XPGTQ9c5vIsJPDELMsyf/PnkmUoK064Wb+YLV77NT5mqby+vkEhi2EVAt+3deHM5+sKjcWpXwwt4
kjfjxO2P82j4HKDoffjkCx/wTL3cRWhZo6wFd8l9mBu7yIle7oRL1Ab9VeERkRyoHppl+V0pMyKP
ieFwM5tPM2eUocV7zVexnQVs7BkOaAE4HQqHi6Uk+UN8ZFv8fGfkcbsgEWDVbquA+5d55CxZGOvs
mTsxkG2b3N5Txt/jfuA/G29swwJMWnZEJxb9QUkGkHgU9sIjiZpMmtPqOXka7U8Ogn4/2pwXDpO2
54jzJZ+fj8XgX+gN2+U61Xalu9CLVtKJ2wuNfq14uj7J95zGIuD2fLk39i2waFthjsLbw5TFsTL2
3P20E1dZFvBnk/coJ5BwS2cYiOO05hVnn1uZiaGQN42kYFme8Dnxue+ZKqmzesyizcsrv8wahfAM
2BLk2LNwyud1HHDimXyuT0yD0pYrj35JwCdjDnjh5q7tX/kUCokOFM9W3EM5sqBq3UbweCnj7bVu
gpgb6hsPVDwnmwk1fGDYZxsEmsYJxObEZcR5yVGDeNF7ru0a7pOb1iVkhrUCBEREQiWnjSOcATc4
Mf/zW+MySPXRY5hdf3hb3Px5Cbbi8xo/XXm5az65rC/Ys5mz5w23bLwnvDFe2toDooXP7rRCwG9O
Oobw+2WUqngrwd5A/lNEAjE2FI1HFguqN9xdf6jFm6z2wjN+mtmf5vGe+kFE4bV75L7ZMqdWb8iY
wKMPdxwCUgHukslGs9X1drYhbCJ0892lQ+y/gjO3ai0avJzJxf+ZGUgWur1wJsA3Xo8cYgAnpdUE
FD96aiW4Mfh3NTlmvU54S7yeFbbwmxbHLX4hQjrxU5HQoT+UtA+ui1saFv7+3bxnkw4eZMXUMC6T
nIyl3x7GQ2g8kln8QqT7EsT0NnDiRaoBuKIV+CEEMJKq2bYbADXBcvCl/LZE88DZP18zKosey6YS
Hpxt9jviP6VAz45MUQZlieFz3CIiseKlCFDadEReuZ0O/JkhTnCd9quau9oIfhwG4L4k53WvW9uS
k0hDRPIvF/Q0B5Lg1X4ZBsjRS4wKvNJjiOV6Ng9R7U3THStzcfBl8rsZrqyI1Z3qiAoxwmy24RSj
b4E2T0R1touybzQFwhO3VuMxYUfJAA5dhes0dGj9sKZZBlhQMY+w1v9kzHI7Z53N2M3Wo+WgilG9
5rVH6sPKH4EM9A3Nq2CIbMTNBTMX2ePrRPVG1eMemOe7yDy0PCVN/SCJBKDgu3B0xfV9n0murc/C
Y117jLTihfmKETACu6KmPXqdtUfYw9uKyz3mAoQgPgL0mVmAaWWy0fhI8oamIDsMViujLX6Zsa+I
GJkfhn7HG2bHwdjCf41zkn3rhqwE0smJvnmAlkTdkUU6d4ymW0sHaCisDUDZRCyEB25QtrKHPiaH
ThY0n2PzkwExFE5099BkzOdW28oP0lvlcFEaPlDJFNtcvQPLYLI0ZkJW4V/PxDAJzlUc7yoq0u1F
XRsfVi2x4Y9eK1knK2wxq7KVia37a7LV2qcUxM42ZIvqxdl5rnccCnOTvZXFZjS2quYkJBBjRYJq
gmVkN0MYPgkua0tXY3CtWdjWLgOwBemZxYHIgkTZN6+E0DGuuZGyam3POuIuenB2J9iAig+QhT+5
5IrE5SJODMA8/G0Nfe4CncTgSoymk+cLnAj17TP1pol6PJ59qkOf7Q+3KWNnAYPnXrdnMuHkRioR
sHtsySGJThCh98Oe4iPNzuYkEk6QvdHcrbZ0WuieRJ5IAZGlSwaICF0OKjLdJcugdnVaYgPlWn0D
Ax8LswDDmkbtwVTuxFccFQyhkUsZ/X/3ZcLevAMREKleJlCO/TIjXBJQeJ4GOt3aNhFeUoYNGGxl
L1Q7vjOx834qsL8fyO7DV6sy88NJHV9GTbZRPmHb6dzG+tZ1ZqHXTrOl0k+K7eJdonuUELLhiagu
u1MbHS3xnYY6H0WP/TJfh6yedcfARI6BzTYfzohjvehwW5gA52Vz9GYduHCMs6X52Xf4ON1xw4Me
Y8Y7VdwlVHZJvEf72lMI4K6LRYrojSBRWIb4mHW+Qor05w5q3C7nNrjKn4UOp+3q8oAwB4tu53UR
YXoFOCAxMSr6/wPNnpN2xuWMkyqpfHLZ4SvDqa7eSNqjaNzDb2hDdk6Rw/IedY9V29r5AsxipXwR
SJU9Xd5UgSkDySaApftwT31XO1uwd0tc3TTWNiUpwzQj78k5U3qHaUx6uwTWuQXJWrQm0U5uTyTx
wF2R06z2m9g35eDSMr+MW+YfhoKBB2nJO0DNWxmBBoecRnu9m/oTaU7h8DBDAe3dIpr8KHpVeANU
dMEzrzK1gtuB6CCQIIser58zwain/HV4q65s5R3uwMySO/SPSJYm8MEra9uQJo1KhxiHVf3Bf6Pj
9Sg/tnc0YhoCa7MVxWi9P1r9AdnDBdX0sARAhYkr7DNs5oRBU2lDePDOjNGgY0PROGBJs5Eu5LLb
2FpAfJ0/kRpgozVeXd5m4iG0IGJ2c9sglJgJe9CuS06Cvw/X8wNKU0AqFnqikCPSbxrDWYBFJvRz
MrGM7TopWSuz3wPX9d4I5p1ocE2VG9Uu3ixP8pgzuZm71RO4PYTEjxRZXJnSsLhXNXYYW7IX2+cW
RwRh1XTaKdzRRwUXBP6S/dUahixrlIujA0IASovYzUt3IQt66yjsdlO2oY2hn8Jd5YePcrcmGjT1
08TRKMwdmU3hze2JT1+C4AklUtaKk50twJVREDGdQZddCTvtKDlUvJkVUv7ZGBSEPIXveCxFhg9R
B/kmp/njXF4rXyQzDyM9NoFt6aso6PAiVXf3l4PmRIFxFCgprIxj4RY7AhzH+3jdwe9iFSoH2c/I
9u5Yjc74ABTC0wc7nF+IMX3rHlvc0mQqOdUj1D9mnz0nK5kDET0CRlG4e/vyWToTuFTsp/SAiY7E
irq550RD/2X2WIGnAitM/B5GcmFdFygxWGz5xR4fzjInFrbFnH8oWxSFhtu8JM/MouIrHbLQJ0a8
VTZxwvxNSBs6jFXVu131VsYPkGu4iqVzpd5NJbAl+J347n4W2FiNzH8l1hv0gjmr7gxFLtVQcfXK
1onbHysEoV82MVmB6KMGKEdLePnv4uMTWBQ5SWC6+Zb868xuNtjNUuZMtIEkgGwF3ku4yXSF7Twu
WpD6XTC8GEgQWNOaz1kQ+xloxI6AvPoZjUIREnUC62vJmBV2NLPYVdHSodVmIgwiinLVnVTTmfay
ZcMGwJinEp0GDL7d5N1aBgdq+Ah8aQw+stxkhz69EES16HK7Veka1t0snSj146Na9uwoSdyYFwHt
SADk4Aj7yXtnFBDWxbI382nbTMkbQWdgv93oEK1hN0Koe2FaSA36JqvwkXAu9d5wCbDW4QNaq/gJ
sw5cQ3VPTujrMnuTMUpraKV440v6Ez+TEEIVhvK7I31qVE8ca51OYFttaOViE6TTW/NzLUk3RDHB
PG7tBT4OLKwTUWoIIvH8UqJb5YFUYRxa0YCSG0BU9PnWeeTCd9jQZkIfRPkABRArBGZ5FB0l+I2X
8h5nVOMPdDDW5oZFPtFX28bOzjEjA85R+V6cahIiSsQ4O/RPFIesQ3RUIXvk6+uzyb1qsDEsWsbq
8pXkJKVsMrMLGkUDnkCwWOeM2/i1g1flh8qye4meesnvZAfRbHImJ6xn+2xVr+UTJdXPNjmx0hL8
TL3rQPiqB6vYSnAKx5I207xm6ki3Fine8Av7zXCQns1XdNN+5bO9D7gkwbDct8/6a8QsSkvcK0IN
qWynjeswuUs71GsERrBz/+YIsAskV04u/g9755XdOJN12an0BFAr4AOvoveUNy9YUqYSAe/t6HuD
ZTLrq/XX3wPoF6bIlCgKBANx7z1nn28bYmVjHU3S1Q7eswu+ojvFnwZ1b7CaOEWI0FxDi8MZtmJI
kDNefiVy8iv/4Z3g/VDZ09e4IBdALWCWjwkfaHImiapZsVX5jry5P9KHV+9sHjg7wi3BRHJjX4bi
Hn10uG8w8fwi8OYrfC5ei9W8K7v4T5m5DVBxkgJIAPkQLx3/uwQMNdv/8D30T+RVZsazBJz1TbQu
Ot5tcKA14KIyXoErYXG7YwfAArwNN90XiTZ3HR8fnlXBWyYXrSFHmLJkPo5bVpLgnu3tyTsDA3mC
T3KO3beJNtpaWGT6dWQhdo8PwOE+mFcpl7nqu3ikx/byyQDImVfbF/XKFoqkZ4yuCzdnpZNXMhPB
tpJMyLLfvbpnYkXpi19MVvKYZF32DRFxYKt6k57s1+EntoP8w3zIn/1dC7bxNdwPT5yJ32V07TKy
o6IXK9i7D08WYXp3P8pF+AxN9IzzckLNfI732rnlisyp4F+TZUNy6AYQZL4IPlIki3eXGVFkrAzx
Nh2chbNnc0Z3Izbum56Y3X7XYL7OtWOjBddgHgAF6UDtf/sSNBJYgwqTEhJNciB7PAKiIb26nydN
Y6thT7Y7Rh89E6DbY14ZHgp0PISMM8JSs68FiQQNGQOMHCt/P2Lk/+f/pPNXv+9aQYfuQTw1AhRK
M0/nbj9/u7l9a2NFPNMYE99rDjhx/vLzsVHpO2wtoWCw02hO+febYL57e8wverboStqfHpqhlUM5
7Lbqj2/9y0/ensPOmRX9fra88vN1EtePti33GFfVikHt1i+ZFt1ugnL+HbcvbQb2+ur2JUgOGG+u
wKJRD+rw+9u7f73M3495gVb+4yluD96+J02qcMulBpDLP3/V7fHfd//+lcK8uvjL/8SWQlxfc2n6
/R/SxJV1d7ufY3S40wuMS7en+OPX3/5sFKEEJGgjH6s6YAPJZzotvG6FMorm19zDDUmk6gpsw1WZ
7qKu3Nq2qyCFg9w0zPIUpDMtJaJ3NeFfiTX2o/1jrXvbtqD8i0lt17rGJuOEOsqxZ/AmJC8lH8JA
+5Jxc6ot48ODDD1m6CgbOPWVRoZga74qswIWxMjCw8JMBUT/Z9SA2aHlBc/pRRO9ZrnpUn1OUuos
eKv6VlTICmIf/7ZpI5NVRAn1hETgaN01Y4UGTzxhY0LrE3f4hKzh2YQ2S1Za9IiZ85D6bM9EiRtn
XBKCZ0TeClrZMSjja5S+YcNfW3Q5eoo3CEI7rR7YKuLWUn1SrT2gY4UKL6pOQQi6rF1mcJ0+hbT2
bovXxY60vZVWz0WofQpnusfYDu39q+9wgIIbDdAIOB7ZiBXpBGhUgLbmtrFy2ubktjoN0Immju9+
DMhFQQZlV6RmUHaqwqY4Qh1JBcD0lauI7cHMQaxXWDR08r7DLE/Si+8C4B3g7RbGT5QkJxG4b0GM
hNVoJ4Kbfuj6PuiTH1lfgSbMJjYBiry/tP2lMvnFGDk7tMLsNrmYZuRmOId1TSXSRNumnG4MZLpN
9uqOkL8bfV+RCIyYBEIRc5bJPw6h8VBXHYmfZKP0FeqobD/GTIQqsq1Fs07JA656h70Yy71foWq0
jOfW23TyCdwTYcjEb7f2tNEd0Ez0PBv7g8P0VSP6A8tz0Y3oy2K3lcyk5wmcsgH1raDrkXLMzEj/
LqL2qw4E1q/JYrfHNb5C5MIRGx332LiYA7XKhqgy4TppdBwySGehPprOshjuy6CwfkwEjFS+/ZA2
41taVPRBvZZuqpmgM8q+9QDrrWq1AwT/5WDl2TYu3c2Q0gaz4UeCLmdOzcYyirRxp8roZ44t28DU
H6T9cyG5uo6NDai+q4cdcK/jgB5oWdtzZF9VELeVFOewFu9TAZqjNCTxLyb1ZGq8DK2e7+p0+oid
iSXF0NHK1MAE3UFbog18p9Zn+hQs9ATlZViRs2pa35xJK10n3rKXn83oXHym0pOLVGMSw/MwdIcO
O3fllCh3u5QkX4G1OnjEv71PdXJXS8g0J+z3D4S0pDR0Eq8zAKbVq8JojEUQWs9mKwEr2cZn+UOY
3q8yTslKzDlcA2By5QJStXV/3Zc8uTeOXLw6/9DYIdmqJfZZuDTgXM+T8NcofP0z4teDFzXfeu8Z
S5/iAQzpM2ryCiEm6tuxBLDY2Z9OhnxhyNlHMxGbAPevtEowtRgJ5QQCPPpme4lFLjFNnxE/X/QS
R5Jejd7aCvxfvtlHx759s3WWuVIMeztxnJVuMt1Woy5RoxN4l6S/KtdfNF7PVVzK+wpo7pydLrLu
l1VPj6idQ3QMlIW4QfE75kSBOfVr2FJdpEYP8BtFLxNrhh2JLONV8ZLoKelZ9nQuNO1F8dnk6GK5
djwCODQ6MqHYyWBkVglYpG2jj7HXX2EO4EOHzbERGhVzqGzMCWAum5jsG7+GnVk7J1vqByc08FiN
AuJnwk61D675d1cVP/2GOY/NADLdm2oSy9IK3YVyg4Vr+IsWSyzxgeAhXduYt4RMXCBq7j3ZfuQT
009bo+2psfZsq8SnYzaEV5WUH3ZRP5dZf+aYn+F3Qcf0l0MbMTXVxGsgaXoBgYHNfE2naaMVxTW0
4LeBwIdz78IJ8tPwlzU8mvkAwg2gJlk86mpYZow0OKEjL2LQRDrgZBSmC83uUHQ5BApbJJeILvmh
5RLn0tT8shzaW2VS7gIr/opZvBeNqUBsEluKNHiA3EHJz/qdlFh1C+hpiMJJuWoe6zb81YTGeNUb
zv4pQK1ueT0tCK6CyB7ydSq7kPYg8JKoLt/ioehx7mcX82rSCdEIyArSbzs1jMVPx2JcUKr3pPly
1MRHXWB8zEdBqAQQVIT6eyO91/zqHAxlfUZdPatKaajr+Uhl41dbv4eR7zfpi6baL9swC/zI86hr
7tXBo+vSBMN1nmGrHPvn0IFWpjGbRPZpEK2tKGFj+vUI2MFBJMVeG1x3I3KLMXCsEclAx7xoaIJI
tL1DkV/NjNkXUtwMTHH/KgY4paEld1Xuz2w7IlJCz34VlWDHLjLO2rahEVLFTzBNfuSdWuV1uwfw
NQQ0awuS/QgkkYRDxigIRsc+Yqxejw3Vp6IjtsoJGFl0ftLtMivXF329MM291h5d02fcJBgzBL6H
1mRItnps+6eAlqOXIvp0zfEHpvTyTtS0jNKUFm1HQz+WgLVzcou61uPVMifJsgEwT6nTaC+yh7Ym
t7qziIR3aloA0tgLf2JBDIdhGfranVORhxIiDlvVbfEDeMn2/1vK/l8sZYapO5j9/mdL2fm7/z/v
eRX/6Sn7xw/9w1Pm6n+Ttm5IjBi66zmwUf/lKXO9v7mOsGBceJbOPwb/9U9Pmf03oePrFcJx8eeT
IfAvT5kl/mZ5nml7BClI2zN5wn863v7NG/jbK/inhVj/i3fRkrZjWkCTTFvYnnSc2Wj5h4NY75yy
EyLIdyMWpEsnkubBZyYMteiub1OKTN2fWO0hs3GBsR2az1OCUPiPg/aPV/Vvr+I/fG28CunpgsPE
sdBn492frwLQkDaVUqfTl3jlGkT/Y+elXBFH/WxPZjqrfk8VEVidIrssIHAmsJtf41CwjbPZWlkG
kOX//pIMl1/5b1Y72wEdarCBcS04CfIvB6bC0eEWUmQ7YywYRyYavF8054skcX+mQOOuyUC7E8LI
hi3yl2W7M1zawQksjbvM1h78zHVXbdbT+bBtnycAVANMjtVIIB50hdZvCpMeOFy5YCXhKy5zt9rC
St72INH2WjA8//e/SJ/N4H/5i2wBds+TnFBSt/5ykEsAfwN1YrYTMO0OpjvoKwnjblWEPlktnrVl
1Q7hAg3GVi8sWHN0sNGQ5E1xJMTnKWQDe8kM+eobwvtf/Lw6p/p/vDZOdAjt5vwhmc/3P0+Apm6i
qpcuU9qgf/ARL/Zg/ne5cMZNINjN1B6a8xGXBlvWZp/YdLANOOWJg50ZqtV0SUngFOP/+rr+48R0
dD6EvCoL7yRv1F8M9pHQhsKoKw/Ryg5bgsvqzu7HJooCf092bGinjqrxVpOeRRsj6F+KtGfCktFk
muxJP8FG/V9OTHt+m/7tbXRtYWL+tPGBWp4x203/PFRjrVMmIfTeUhT0a7jN2sGp0hXYbw2tRFg9
kgQYG2Zwj3g9esp0oqNt9D8TInPYrhSMEJsHxvSgIPJOQ6I5JBYp9ugX8km8Vn2At8+vTpOJajqR
aFDs2HpyxoG5dSf2FmmGmR5VJ324RFhldwMVHh4asKYh/oBRAuvv/PErbzNitjRvWNd5frRql1F2
Ue9sM39XTYMEv4awmFCeUgSczb7S1nlejecqW8qRyMKoNFZCQQQb3KLDnpChGWiHYeVQoDJ2hETR
Zz3BIYZ8+u+fEsP6z88JPl6dx/nc4/k1bibcP5bELAUsFqUNrWmY9eCF8rMZ+IcyI1DAiEx67mRD
ofyT3XUA/TtksHynOMuukcLV0nLxdhrS5DNdCw5eV31XKVyPseQAje3PXuX87WPpH8iM8Q/Kd38U
ZRRuwnD0OL60XUHFLB1XK9596kmlpEdFaNSb3DfwZhrWNZbGkzcqogZqV5y1ipvbV7EXBPvGaa+d
55QLUxGfgFNEXW43ifLOcBZzeAbI7VonP7h19sDb2J6ThiiqurH1p87KxntFxNqd216zJoVhFE/6
04SELK4rppmkYcEdEtqKk2da1kgCDDQEdkNGRyHsChI0CXu0osq1mgkWRRbtLGuKT41XxCfD/hrB
ii2HQQ9ORqIEmWNtsuMCt4RBHK35cIfEl1bxVo21dXSQWURHsgWaoyN59TSCQkjtdL6NILhPwX5o
zOa5tNWYSafxkFWdfkZ1CMduPOOIukq7pMQsKrnUcb6SWYHIz7Jzd8/M3WWXWuho/phUNSKlgWrh
PdRlCzlYhTXhUIzMm4kIAJorc2QEavbWxDzjf5Ke9iyLXO5v75GTqGpRKhOUSl83a9MU77YiLyMo
ERINNBuPEZlwZqqdg6KB9IQJ9MhVdeeVbnjvNpIw2NRk+BeH977WhfciYl6dA8Myq7zcaFqpP7aZ
67MySyQGqCZ0wwmOdsHfWMpsPPcaZ4thYSRrk/FouJFL4WGV956DVTM3K7Fpi+YjbILsWA8IU0ZY
neRckKwX25QQLtMrc+QqH2kkVcrOMvglSXTE5REd8YoSutmrczy5YCx0aB7A6llm5fAQ9RkgJ1uH
JCEUZK0O8crUAh3MIBHvOmUio85CcfUd9F5hFILwaz9xGwK+TLXh2lEVeHF8mNrG3E76YD5YotQu
YU87e75nWuIpmwYOsp57l3EkYKaoPcpZwocCz73cbkhhCXeepHl8uzt5mfz7f8Q2fwdwYNiU82MI
5XtGZ8WwSY18Ot6+2fQEjimZWbS5yWFPXQFzN6iD+2q+SeZoFD4kCgYJd8eSxZTO8HCyKmdze8gS
mcL1rkNcSnu6eFJtDJxLj3GmXNrnlkB9YmkPtxsRgcVNxolgK75DSRTKiZx9fcUJcJNzvd00Bgd0
tMYft3tpJaczfx5tGJ21ue4YpIcqebzdDJ3/Lic4IMRCgAtsG0QTWiTotjfWqkrSdD8NZXH1Emp1
e/CaxyBj1lU3E8J7uLSt6b3oIZiTtK97StVuCST0pciQhiosidsWnAU0MUDdTUsTQng1nfs6bvFw
Goyx/bJ4l2D4QudnH8bhczNyEouuXliJ/aLbzMhlnro73YJ71JaWS6tn+IGzi5BOeZe4xodMze7K
EMVvx5fWaQ6W025gCyClpMGb0f/Yjg29LN9D0dKSCZj40W7gc0HEMnNFaAU7O8ErWveNTUSLDZEO
fE/oVtUmBtSOWWnqwZYiEfHKfgQpFU+MBMRw10WxvhNF+MtgaVuTEGOxcrVymfSsE5UhnYW+gV6A
VMfMUM4N/r1K0o/GBN9psfhu03nEW7WQX6D140Mk3UZ06UaAC2C6ajxHjcPYf6zLq6Oy+1D0T/6g
OSjgaIJiGPP3tGgzFI2eWhE+dUKXhtdzPpqJNWm7CSqeTpG8o5rvoQu/4rFsrjD9UWUAhbytTxOR
nE8j53JVv0mhFfdcqc6pOSHyD2ns6HJ4dJ0+3LT2YaAO2UwJj7J1d1YVmUj7vh8+rNqa1lZYn1uj
D9AysUhAwVhaEziluuip8hEEKinLrc4kpOMJ3oNkenSCwDqGQe2tsszMN3E2S7B6byW8UNuX5ULp
NTZ/padAGburDIiFagL36hYTEnlB3lM5ApOVymW4NqPNdabHbIU3mZ9Rr0vfYaNhIkBNKeiHEBiN
prJhUWn6l9AyhNleuyoiWtR91uaHqDMjvqtRx8HUD42SPULOFbK76ay33SHDevc6TdvRSy2aB2rc
YqKLt/DUzlMrEefMKUwugFl8zGrPrGet4u41zEe2KwNRxTRriHe1H+MAAkYLZJPTUXsJWuQTasiB
HXeglAibucryvrIjfU+3PVi7uG759cQjikZyYe2mgxyqeKdGhFdDrycXkUoH9fB0osOxCHziYeIy
tfeFTNmBB1xZxyL3jmreBzDYHhq72juBBWW77tyFCLIo/yEIKVmKvoi2ZlucysTIz8L7Vj2kOt83
39jU2LvYrr7DCBlXKfAna4130VvT3dvjRICSk9qrICFauXXN4YGutH7IXIvLsWxKGKKk84hmqK7k
rCKeyhzrk6Cf4j10mQnHvb0364qJvlWEyzZBleXopglpK6j2rb/HKow/FuwAYqUu3onSOaNjcAsw
IxmxU0iH0m0WE7ADLwSUFHgLhGv4VJGdublcuhFdUOn6FUqI2TbfBPV9gcYvDwptL0rGOfaYC4K8
Q3Hy0pgovVRfK++JWBmSYtIu3JnNDDWWltoyxnkv1aidmrhGkM6R1armYkWqxhwXpoeByJ+lF7Vo
Ktmjlm1nbj2zvCSEqWyHel3XWrHLu6LbdsN3ZWeoOHLZL2np/yomaZLKzAUcODFcVIK5sDqvZYAS
HJupueeilq0s3ryFp9NGdYIMOHpMMHZdsxS2/vBqdODc1MifEIcpvm4t13agEfnQ8BwNyYqLLNNL
4gjJI2qRKnsTkAyyMsH/E40R9LG9GgLSGllXSDNMHFIuUIf6hXZM5syzqSKsta3dFacJrEYoUJHz
nVjhdFXNCh6DuzMaj5TeyMIUOEowhzjUVSgj2By0Ijss3rXXJU9tz6irlCt4KeWhR6+dK/OpanUk
IaQqDG3+6k99QSCb92S0PraRmbDXo3Pi5Zh3rBvVWjoSQccoflV2gJtxdKOHqiX2px7Nz64jmH7S
07lD3GDS17oZ+dUVhyTk9ySYxMF8xVyamujs1C57UxPEnqbmSft8t207bM8G77jTyYNquEZ1djw8
tkCqYg20Ytk7KNFUfygcu0Na7vgntqkGLcg4fdOVf4WC0X2bbr2j93CSVTFAsfMY4KSZczCkZx+8
um1XojP2A2Xc7ZGw7x3iOVBzlyRLraIkJKvs9j/F7afa4lB1HqDyFNR6koU9xJagWIK0n0WWTX8A
es98C3zPyqoM7mr+T083knXfF2Id2ulHRUF2ABYeHG9f3W5c1allL9yWZK4cQFpJ3gmjBDIwjW4O
6uAn6jDeD2VDtMfk/XIbI1x2YjxrAHf3juYYf7/JEt69sitJZeyQCAAsQJmDAHxpizy5yCl8F2U0
Ygw+65R091Z5HZgeYNPn6pP7xYNIDHtb0sEBbj0WD7fHEG5Ui6CCJFEXpsZWWtNX06iqhxzHu2ya
8nq750P93TsStvLtbkBub9CsOY2zZemk4YqYQUJmZqJL7Bjm/RgjmIoZJS8UkMi7im7LrjSZCwyO
PpxF3xxbEZSPweyql+aDq8tgn49lurUsXk5V6eVRevGz7vfuUW/kTlq9u7REESAXVvpDE+viQRE9
Z9W8QL/BO5f3ggoMBwCtqf7OaOePj8xWBjAMyg2i2Vl/FzYhFAwOtItee4L2uxB7MosgA97uuwVD
ORcX5hLb911EgXTQRomhLU2QtdNE21ta8MBQqdoQ2CAPhRpQErOxa/thAsLETZ5IJp6/76uRMFkZ
ME0yOM5cMkfnO9RrNAH61nFLxWDbhsLbYofgQ3RgX94BbyIUk8n3kp+IDq4KKhip5dmgXbw2QvtN
ExMfB2b8S/YNAEmcaAW+c7bjp0ejTd6q3PnyKxEctKTaMp12eLbw2OXEE05jcC/66OxN4RlrMZZ7
44kd3hb8xXkIeamjjlUrYbxGMlNyRIGxkzYq22jEEgWqY1Ea0asGGEWfSFyIIvRtGaVXZe5M9mgd
AeqMInImlKn3w56sT3fCfSq7Zy1TWCyn95R5MzniIfoa4A1zFGAT5XBmGCKSz85ZWoOhqHvk5c09
m5NXNV9hEqsnqWgNyLxcFuXWwCsXJDujUtc4c/xNA/tJGIyY9Qz5ss84grViTjIad71bowzv9qIW
n3n7wD4fS0mJmG0a2NXolavvItMnCK0btp1lxZuk0/Qt6UzI4eGphiKvsI2335bmtjAy4s8BjBQ+
Lvlq4MBHy4aqcp6mBYmzo9W2GLtkGdFTwtvCcnm7Se2lUyk8mpH3XU/8nVFbbxjo7nSJwsCy7Hsn
hB/aVIzOcx2+BRyghbTEuu8kQh9T05ZFZGzBWjxopqqR+3Qo4PLka/BaNvFzeyeVizKWL8LwtJXv
yBAFBjJ+h+HSnV0FBXniZG5x6VyEHeVQniKF4lAXvZ8tJ8ZVS01nI9DE5Wf8bhLzfC0EuregHNL1
3EHOiqn5ycJxYRlSd4VpeBepwVHNerfcAv/61duID/zINtY6GS8vmPDPXkmQRwidAkiOvs8SZVFf
KfOZceJb1QJMDgtKYMvzUSx4zDsN+Nt1Wbj3sTvvvrLqI8zANvGWnLTEfyGkDg8DnBs0CJDCnXLa
1L0dLpwu8Rk7xozfWEMo2uOD5eoDVAnYGKNrqrOWeEQZGNW5iRN3XTe4Ilh+QB7IQzR2Eg4Dly/p
F9US9G6F+sxXW0KfvM0kHrzp3BbAXmq3KO5Bdi3sariD2eMgfWSO1RaOsemQCRe5nx67pED93T4L
neA/0TMo4xTGZAggKmqN6mCVDdHfML9gfFQEmWiiw5fcfGQ0jnC61jN+Wa1Z91i/bHExidu4KhrU
GXmGEpuhNYrPArIxMnrXOkQJibWRyD5K9lIw2uW9mBzS/YxwEdu6vZE6WuSk8+x13HcYvp96mspb
jQDQJV3q8pKX4aNrzTlxPrrqgRCryKaf5AvPXcmYlnKUM+dqJ+dgxXz6d+4Q44Dp3GZ5u24EmvEM
/cbcsVE4gvrtlzFiozV0untyCfznPEIVWIwvrmdidQ6YOYqxLWlUAxGYwihbgu2+1zWPdWsgcgdR
ua0XpKgYfUICh8/sl3P6zgzKS5fX51hLcdVAng7jkT1tKHyfsqjc9nVpLPwMCBi9ib4BIqrlE/a5
YsDmNmOeHSjIa9+dnqUti719Yyjfvqz1ED1hjewPNv6HbBEcD+IpRzGtxb2F7GSGOxdpYuxVQU1Z
IHJOyi8w3V8RzYj9xB4Qu6KBLut2PzMQIqpQ7X5jAW5Eht+oAOy+EBv+x/8mfe9PsAD51jBSevUo
CQ/Xme6WHVjSGDpybSXYShxs7umYYT0vU29bzd9AZ2o/5TLiajJC04OA0cxEgdtNF436evypqMHB
iw5s1qAuteEu0VAfOZe2YFrTht195hfH2IvkPkvJiEqK9HNMgYRoZi057VttPxmXOvVaKk1N4iap
wJI7ql8HAbgkv0wZ1PuQz/U+uHc3Ve2nj6HbPVdCgoudyRHCRso3BLjxqso4jIhcca96vfvYVoxV
vE4y8U3zJ88f86fJRYSCxyzs+p0G1WLfm3I8qzEslzYIuSVQNyyq2E/KLtn7QoHzaeAq9XVLJ4N4
mcnyNTraTYqieNDSvTQhi3qB9Yh7KYPKt/fy6SdvtsuSrdk7qydrUBpRgxNpfEMg4Z17NZmbxHMK
CsUFaRhcjas6pwIcrWWXS9q6CZ2VNgnyix3VJ5nn2aFss43HmbzURObxXeEMflLkBSBkkFP85qRp
dfAzmg1+WGOYYV52jJPsbEIZeylIYVq77BF2wAa6e5Rm8KDtqfkxxMjsMdJ3Eym/rqvATwmfAHel
shdk9ocsi8hh8enegZ7szlBlEvIkACpSBAB5CNUnuLJnqq5F7g4EggTqHl6M+51i4ewaeHOsMWju
ze5IbkN5VwkIslbtfKWZOXuBZ7OToJFOLOGDNzDQ6dCQLSio8ZsGdbwztB72UErGcOuTljxlLB2j
mZhcWxqM5jQm86KPUP0PG1oc9b7OZo+Nap1zUAYJ/UDSBDWn1Y5upYEfqD1rSbH/yyzrLQWls3NK
M7oLiM2J9U5/otm2D2gosEfxxoNNBTeauXqsGnI353tuyTiuTRv3jBRMx3g0oeW3WlxcY/akqBEW
UUsVHFRpCMm+yzcWLm/Hx5rQsjO/H4LTGNkuejCU40JzfkD1Gnf2RzY0zRnWsD4MSGNtYRyKmTfu
erq1Q9WHz73o3FNfpScZZeFRTzxM2GLA8WPliA7HU6dH7b2ROmQhsSW2INrkdHyvkai1haG4SOkD
CcJOi0yAizESMbkkR+BnXabdlsxmLBY0V3GwqWxNaD2Sl0qRhQCB1h3C+mTKGBZdDw1IQ8HSx2O1
bdvxXamGLTr8yvOtLQWQdMPYyHnQxWdpEvSY5YTbdo18c4qYAJdCmfsknGy6GMW6NQzOsQE4ZxxM
L+FYZltj7B95t8adk3nUQHE3oY9uZwXS2OMTa4E/EAm6BppzzxIB/htd9hTTHa5zvh8N5avXuJgM
GCOVo2hRdzVH2pz2cdDf3Ta9ZHZd3asJsWTmBM2J9GX8BFzSqr4eNvb4Pnog0shhOQZxs7I5vPi8
srdkkj3YSAfsVOScyfZ+DTItv7alf3QVxD2zd0i9GRjZxEjMvCIh4ctw7uIpqC8Tre0APhcOIHh8
U16qQxO2D6SO0Um3f5bmQAwqppY+0NhsR0h5EUjOlTokvFKT7I/TVdub7sZx7GA59M0P0Y/qMGl2
uKy7gSyBbT4He6X50J5U2RmLJKCTpk2YSoCpEVFvLkUBcPDWOajTFOBLUwKmwshQuX2GBq/D+08E
0naMORzwi89hKt336hleWmr7zWUET7Mfu/gxGIzwHI2FcYgbZPelJVbDOJu9VZGffG2BnsxAqwQu
RLNI5RopPBUNvb5txWaqKf9pFRevrPbswgmHnMwo+2im3RiG+9a0wrOjMWtmk4RTQFS+uIA9Y4vL
5OmqapZDCFfaMao0ntQIrr1NM2CooPNZvr5t6zZe6xQhq4CpBP4Ijh8bW+egctmCYvWe+8ErN6VR
+eQiZPCfrZGE9owfKpBlKb/1OiYqkXEY/OgbraOzLhJErFn7EBLq+daN4q1tuMK66EU35ChrdLIt
YAikIGODVuNCMZ8fU0ZjkCrNTQ4ZbdEL0Z0dHDhFwcYvwpwwBYW784b8xdIjdbTnJHSUwN4qKXxc
/SmaZHvU4nvJUyxDOaB9M8mUE2qDgHPRDe42pP4/1I3CEe2NziFnz+g3NI7izmg2VLjlydaILxkU
XVM710+hcl5EarVb1qoXRhXokrMcldAwby30ioGvIWv6SwZnn0H+Oqg7BH9D04crrg5khLdBTOPE
B5rDpXdvhca0L6y421jheNTZbhzN+SYkXYWM5PbgEye8LoQsAeGTPhGSj+QVof7UpwlWPdLD4IUf
6KSmh8CEAFv32q/Ex65Qt37xZFqyu4AG3djyXdij/YQk1HmaaPo3ffweig55cKJXR7v1t25PZLU+
RT7BflwAPOrEZixsrA8T8zzZkOtG4+xA+iR25WCObq0Ca1HqZXYYNIMCMR1O0HinhRKWuUxspx2W
RhB+OxEw/1bZ1t4Ridx5zUsa5EwO9MhfOCjfU+jJ+US71eDLKgkAC8VFQbYqla1Ts2DwAgEk1UwF
7rxaXw9dQNPPjUYL2mTQ7SL6QlVPcui2QK4FgNzGOIaWAuU515fJ8MEGWE3RnxWyRvA5DOK7rHk2
zLDfZr2Pu7LPGDElmdmfsD1OHktyXLsXvI71pZlvbstOwicYHUq8dYcLQ0v26iVIvbM7j6mtQa9P
9nAxAlttZcQKH2WIesZRj6EB8ZUbElefU3RnTe9s0ecxG/W6ZVeRvHHnZycn7+qjFSUbyTb2UDkA
SoopTnYqgkjUKTiMlUsF6pnPWZVwmbQIwNMsn/SlLHBOfTNEW7TpJ9Jp916dpQevj9WOJLVuy7o3
rVCpYwdjbd4k0DWVaxLvIlPvsdXDU9ZU4t03pwxWvZOtxKRf25rCP01bwEUcyEUdlgDBqlzbFyL5
6HUo73HvkYljZ/PUnMBX9M7s9/dEJQRPVaMfwn4YD4GNmUlFLpQeU/4YlVVtYOmRAw2eRzE3eh8w
kU8OuNTq/7J3ZrtxI+uWfpVG37NAMoJBsoG+yXnSPFm+ISxZ5jzPfPr+SNcpubx778K5P4BBMNNS
iskx4v/X+hZD0muj8L0rOUR4mC0sxxRQTh1DPYPg4re4L3dTmNI9YBCaOVT/0lar6G2aVHb2ncCS
lJa1+xhl7t7FiN0zdr0MCfWELjVPhlGVN6We31Ci38axWXwbOv3D8tt3K8/yg+fW4yMB82dKC49h
IcJD31BcWs6H5czwdCyPDDm2RZOgeE9T75j4CCU5uTnj6/hJVsANHMoZ+zqT1V3GzHQMQHnqYsTG
SKmMPtTXLphxjTw3VjTjq4sfGY80wPUNUHDKpszddlS2mPbR7sThV993cSqPZU6lIiJoatVV+fBM
OPOHVuPTipJE3zPONJ+mllFrNpnI2+ebsMjpKoUOYzpraN57ZClXaVXr+7Er882Y0dmsIjDGeHOs
q6m2n4M8bx4z3ZVXgTCf4/JO0f9/ULEVPmKKp0KdhQZBOC4yAdyjJ9kXhU5ZgNXltZjtL8vaNLrV
aXkZjPhb7TB0edY1PBLCyD0K6dpQSVryo5dFlgHjqUgNJ54G1hz0NfBudO71GYP3c5VAQf3Yj1cU
m8n4mRdLwsxn1ozekuK0ItfGA+wyRKtozjhyFhocjVBocD/XM9TPQJcEUmRTS47eHFb1mXfkOiEW
e1WeDfKaj7Vov8dNChB3GvmAJX2nmUF7y5oREwqrueolWiKPuv9f+lFpczcKCECDgpoVJ4OH1mmJ
QFpefi6wwITbMqZXu2QVLfFJywcua5/vVdLdgPnODykTsGmdxMAQrKF/Xn4sXt5bfhhtOrasz/Cj
zw+MC8RZiBmfS2qkp1z1HAgtCgBGLq/nBdnFE7VmrKhZJ3DWJlm2rudc3SULaVn7fOkFpI63cyjM
/BOf7y+7/7f3Pl9+/hzRVti0Pj858fH90R8EdzcfwODzKC6vf4ZWhbV/4uTXaVyG8uTJSp6SPlAE
XFopggw33vc9lhrmpcsPaPLNNesCPsMMNHRn0uDyufaUIT9fVr2ZPLj8z7JmBJCA9ah5/3xred+Z
f2xZq12nhpCYHz8/bnn/52fmA4U/OcP/UjJsT1TwGsKaAX4ua8ti+Y82ZAaexK1ch8WDS/Pz2BQB
FdxOJVt3Bg2Ck6xPjItWpo89ZDmMRAXOx3ZOt1peJ/Gumy+q5UoawrY8LYtuXpMK23M5hcFW8/vh
VBJ1fzIpz1PU4+XnYnkvDSZmhhpV87jxwDAlKQbu+Yv4M3BxWYx25W/9uBqQizjZkxt1SJ3QCyQW
DWR0LmQ8zRixgTSWamcrrLhjSLnP1cetA55fuBaKLedRI8UdFKraR2k28IgG5VaW39MweDKy7F7E
lGB70C+08leUzvEg+gayg3HPAM08OxZTfCM21iMzvBWtw6ckNG8gIzs7c4whTTDfoRH+pHL+YIpn
pWy5prUsf3FGcewyYMKZF/j7Wggo31RBUYFdxT5uEqqgz2Zp3TRm5F986e+CaS42h97Fi1VwstnA
FdFLY/1GLY5eOY3RFQKwuPA4MnwgKoJVXUNPa4CNpOS/U93E+5yQX1Aw0j56Slx5UsKmaa+Gub3a
YiuvVXSDX/Isx9qDm3LumpIeaTturLp9kUl1S8Vs33pPhu4bm2B03gvrpVEpONPGPdZ+/M7dGrNC
z/fxw30EOx6pwvg+TXTvZcrhpjFLtKmz8gvryeztbxoxVDXeqMFu3jFv9diKbW1lGvQLvDom92qk
gxOYTBZ4jIcSDyS2I8BgwECgPm9bakBXvhd+LcM5qa3FXGCYwzFHbBHRuSEF4Kg8gIIO/USfmLwg
k7AACvBZ7kYkgLXp5lCQQTy/6ymgSvK9Zj3KxNTNaJA6OA8J4TyGYM/VzMROntmRJwyWnb5CsCOb
jf65a7zmam+6TLNEyhC/qLxd3Xl3IZy/fISok8Zr6bZAZBjXbBqAbcxpk9oh7jjzaQQqmoMCcg5i
m9VQli0dK6qSphleuZV4GBsM8p5qSDKb4ntKVFd8d0hGY4iiGNfnzoYJRLqfQTTuZJLBmj1zdf4w
Guy01EkjzG7zAP8ofU4uwzAP3iTpYYhgP3VhiQlPJxVqqLlkTQPfkU+AA+PDfENdfjXsMNS8jI0g
jzQP38Kix6zt6BsUkiA4LRuQRmrcj7b13VPexupPgLVhMzTs47bSzS2UbiBXWertq0EeJCIv0H5e
BCCzjHdN0Ayw2VpzNwdobxklm/ssyPRNVeawP/zBXRNkIR+H2aXS69l5cgPUAGlqPU6ZUd/RVd9N
87RhecuP3VXV9sa9no0aTyHL3dYlcWqeaV2lU2Mf7YjA0EhSLiA4wT761mA/am1Q0kH39B19RQSd
lvc4oC4+ukwSV3mZcYEKMMSZskgFzyUeLb5BLYvsTqpsegiCAngopg9t9Bjx6Jw2Lho/dC3olQRt
NCoTdfc4DGN03RXREw+K7nFZNMNpGGr9IYJw5fFJUSm+l45wmWN5/aMtK6r9us+jcPpIQvDMZogX
PRQabKh0JwrP5F6VkONrT/NlooX3fmCfAikuOY1Zp7NgGU14y2SDzz6170Uj7PvBCHdjMnW3ems+
lFn1Huipy38BOBlGkd0ooh6ZqBs9NIlYcNcADFHlxrAx0gpQlVvtc1kLaJ8UDvOMsBfb/EaZGYg+
ZUTqfkPIcFH2Fzt6TgvMqxOGy61XD5wF/SNCDzAXXQ+AwHEZOhUMCxP9qlSOvMKMRR62iVxxQNew
U9qouJIja00VO6HsTzqeHxgXaci7suvoLinY8ZSrYBBpL2Lo1JVonMuA7uowTWW4SVOgmTglik0V
NrNaPQ3IAWs+xsR8QFkRLKjYwGvSJ0XAB8avBwuiX2DFL6kx9hfPHYurSDPuF9VNSb5vHuY6IOCK
IEf+/H9WFhu/ZVZJx0F1ZQsLN4ehIMD+5iiYOjNyQ1sUh9hw4kPf0fRuUtw7aAafHESLD0OKH7Ca
xp01izsG1YT/sAnmv7g92AZuqLphGVh2dfGbnN31gqaNEPQfUrDZjteaNzZ8641Grs+GB9lrYjI+
RxBQ7FxMUdfSha5upnAICqKa61KkKOP84DyLTfXOSG86x39saC4fma7q17MKdKlG/ecdt4R5/U3x
Pu85nWgUhQ5fonr/u+IdN0Mionxgx7mN2iaW4Rz9zrs2BNhKxAtyb3V4gIfOAPhFDgnTpvh1EgcD
81zYjxevlu63AfKZE7wpU3/OKeZQ/LE+EKhYZFNUDIGpxtzWOaCJNAyn0z9s/7+YG9h+2OxSOa7i
ayyC818E5WMd4ZkxVM6tLmPoLrUcUFDNl7AqmmyjfkSVka2RPHW7KbG/dCrk9iCvosZttjk5P1u0
/ZfeebPiiDxe5Xxx5woI4RSvXHm3EaEneyxwOPnSACNmJK9lk7Q/Q87+J1XscSzIBvvGKC8DedhU
4Xvzq5vLwC6DNejfW8COef9bpNjyC3/av1z9D8Oybcw2cnZq/a/+o27+7/9mdvaHkqYylGkbrm2q
2VfyX9Yv8QeDOEJhJY6oOU2Ms/3PODGsX0LZruXoiDKlPf/Wf8f6RbbZ360kuovti6wHk3mvbtpC
zPGSv56YadN0mR06hNfGL/i1kRIE1rbOGCGWbr7WvejZMUegllp9qUOCEILCAk82mt+0SFBILMeE
rkBO+M7UXQrna4CV8yg2UY0wOKR4ATvhB3zz8DCOLmEUAP3IVpQJEFZaZwc7Ds1HoU/boXDEudCr
S0g19rrtn1CggKnJGMuj9300dR1RkF1cQBWcxqLPSNcN6eBnWKhU5mGf7J0HWZByWzVkEsUQcf3K
ufgVyBv8LkerIPxZzNkpliebHZPwrZbbjI0NmxTFGJ0HI7+XwI10ssvp+iViDrH3p2vLNjYRj+mV
V0hxV2bqw1YJQtmg+witBoRYZV1CtxmO0sE3PCCxsZMa/ifZ7KD7hHaWEj1137z2PNCvwxbTK4LU
tdV7DAGN4SkG71IIeWXKNn3DF3XO6/Dg59N4N3iZfjTa5uiIpMQvG08bLzejvYdkz2g6fed3wC8r
yz46ZZFsEgbIGEVvCGvOQhmtS5dHdAfJUYxWeK4KewIrbpoEkI3TuYrFQSbHsaHrUBr1frAOboBf
WjBbc2PEnU4wvjEINy9j6+pbu4/nVmR2LbvW2A8qYQiafZVV/TSaYUtYFqEtSQB3yaPpkSFkqdHA
nLwiYpBujkADO6BMY880JI9vm7oyT60SPeD4+zY1ylNNtqXCvWxYaBCT0D6LYGuaHX7ZAQG/3cCX
KqT8IQQQBPQy50yrLjTN3AvG/516jpvM308uddMBp9KUBG+yLzv03DiVutg8Nb51jesj3WVWOBzC
nLrVzDf0cQ3HkAX3etS+ZjYCx3DCX981PYnmnnU0TePcl5j/attPtph+sjW8GcK+rFrsQvgfXWd/
z3ILMqKcJQq+952aeX8QMbO82HfCTRyOIZ25sFkXmn1nZVBjuhn4ZvmMMB3VfSXkajgksmEKOCGf
8Ij/ocpGUHp+tGzfPU9060eI2nnuveTjzeJOUCh/oRsaiCGI1hTavjTkxiqcL5YmpvOI16XTTO+Y
msVdVXXiqoOccYmMH7IaEuJNWoo2GeSVSvOgXiLiRp1QnZXRA+Wo9GFDQPo5lUV7LFx8WE0TvrQK
krOMkWYFdqogor1rQ13t3S599UdCXG2iNTYzNeeE8N90bbJ/TO9SQS8AHYrU0OlHgHyps08ao8fx
rt30qSQoLkP4NEcIBDo0Kn3TdhK8v8yuUiNlVEvx75C5aqcKpj8WagW609BbDd/DtwLgm0By62A1
5W6wYbKrTu4TmunrsE98OL/xlyaRpGd0ONMtdFVfQxia5JwCNYLXUvXcuIxxVKup1FFvhmerZgxW
epw1dK2MyaLwypRkFaSw6kwzYYRR3yXm9EN6hLHH9DdC+GwuEmJ6uR+O8o8q16y16ZE/5o0kpEbp
O9vtQLOzj8ylwJyWNVPhTMClznMQk9M678dhk1Pf3jfh66DAyDK039YpY85ucrZ4ap5SbtorNTYA
N5OctNyG2LCqhm91X+VgDSevjal6D/G1du+X5GFlWXg0i+RG1n0HUEu9U66nUGdE8LJVmZHSAvNl
jFvzSL1wWjcJYb4quqUlR3RuEhdbST5f1kContluvdIchHQ32O2aNcYJvACEC65bL462oxbs3HIC
IZF+KaYqpt5iles0CmFIoECU5XSpTfjC1PinrTZ+R84GXC5Ga4Nza5eiOt6MqvqqmKoSqM23LBsm
6aQIvqQfg9sn2Auq6VhB0idiBm1yPl7cEDFQG2bv+eBe8BPE13ELtqUxGm2jdxQ9vPYYkmR/yDvs
i/QIiOhKTUh6pkU3WvuY4CzswoHmWj7oQJH7j9gmd2ccXJQOofCfeebumNbcTpULyR//CbTL8RJF
AfekLH2TSnvSdO9s9MQY+RY2fN+Eb6t1L+XQbjXdXVe0kU5JZdgUCegrJLX/4Kbdfdll1m4aRLUV
0oq3yB9AygUdQEtSvphKklmWg9uz0SfeEDDQPY/C8U5tBB2nNu1h0490mevCGPcMYtNr3SYRXJiF
tZV1ra9RNtTbXE63Xlw1THzKi+HVnD74R1dTZI+3sUEpzaB/hwx8ujSElpJPabsnBxn8Kq6AGwyF
JTamS0yLXWpIYl2m5oHZHORUHPKwPQJzSjf4m+B11YDAkWJi9Kij5tSB8FId0A+h0Lx2CvhlQX5T
6PU8E5yBCYSWPDmjk6y1rnzSdaDejl8TyAw/ZVWPQ0c5xOQMNzX44RP7rZoI6iUlM7mW+cjN12t2
vaquwra4pBghzhT50BoDzlM1l4k15NFNzwRV+eJ6Qgp0MpH2kI4K+jRMgeeEh86z0U1pjbEd5s4Q
T3YqlD0tpILGLaMWdPskiA0EOvBEnlBy5AG2HRttjczQ5Zfl2W7SA6wwutEhwAynst290YKHTbRw
7WYgdhiCN0eqopskJIBmcCUngkOrJDCdq7aQ5qF60EIgQ4EQc0XSf/RsCgk84cu98opu3eMoOVQt
yjroObQqjYvlldCEosi6kkUnOfS7stCGS2qRgpl01rGNc2urehKe2Mr0pg4ZBrixRfN17/uJ9uCE
gX/EgoJKm8nzSrVTckFxvwcw4yMfJP6xHEqw8jMLbcmzIUUrah8aCLi2X5gHf7KNiWoYFVXfH60N
E/N6w6xxWi0JM23lfDebkUaseUR/XZ6Wd5c1OWfR2MTHIa7ItkndPQxzY9lpme2XuY1N0dWgdpoK
yWwQxRBlzeakCvE1QnJCo5J+qCjEquImdtChlVl6O56WxYRyfUtD5VuMZQ3nf/eO9hDkG2OD/KSn
89FOsB7KEC5cak3tYSYrq4GqAO07tDShOzAUjTNUHk6xZ+IFyq6UDQL42OY5EFsgUbQZweJTnCIl
6a1hDL7yYwqly0YOlDe4HFWzzuey/9BaSNE7lKOifqpSBf+qpmigVU9e3FAjmbtLzqwaNECSRzkp
0Msrv3AuBLvBrBSciONcJV/WTCjoP9eWl8sipawmitA9tEaPu2Ze1H+tjabQjlC5q84L4WfTkcop
7nh6dC49L6aQHkF1dECaZ3G0ziICE3JLBzLK+HVnyOJ22dzeFkSkIAZSE8FiiW/+uRA9kVmrz9eK
chPgWfUyzJQ8ObPwusJPkPfMl/0QVgi4mcvwbK1ogVdZta/nRpXsKt5bVmvJ7o31ZECHSTlfN17Q
YhH/MndDYJ1pMO7n1cSq545B6WyWwxr/7L+0JF051rxc3jBkfjvRvgelO7z6JcrHRf64rH0uxNzI
W1SUUk83yqQiPeHzWptzF0xQpDhZ82J5WY3xh17U5fbzrbggG4gqLuOsuXe27Atr2S3LvqpN62KZ
obczH7OqmU6BRReISqtaORPy1DY0qY/Mi3pZOD9Q9kWroM9HnmeStECfOQqAgO40dMMaVIM6eLqN
g+uvhVvF/UlPEKDG7vSUajigaM5otJrmcy7k+izRgk9aS0bIvHA6u9rqqv5I9KnX11OPxhlL+GGJ
jfLmbs6yWAKkfq5lkgBHyDdyO2jN66fc0zYybpeOKnFEUGPDLIxqPkdMGJV8UxW2115V+ftBTi1q
+bq6d238c8t/LioSUaI7acrBJLxhAnDazsFgOoKDzXKf+BlNNYtLlzVjdJDSVvPrrvGfQ6fHozAf
o+VYLAeqi4F/qMx+qAVl0JW3NAyJ7rJDQ+2XI/Pb+Vv3pNsW9QzL++vEtkEFMWw+mm0JD3M5kQfu
GsD8R4SCFQMCjMDsEJ7jf+6qZS+5Q9HBSkfHfmQ68XMXLN9y+b6LYObzm3PbznZOFRzTsdsUXUXF
XxffcXTAChsy4O6NcWcwI7YljQHLrBh7C4RJ+iRfa99fO2ZHImNDe3vMMTygt4yczAAQi9XAdZoP
naPi1JT3k378Us0ms8RBDZtlCcDDyiUxaASs/rkY6JpDLwrPNZpeVybtVk20HCET63aO1Sm07rsA
2BQOu1LDHuJ7t5Vi7qYFPOhlS9PNIKXWVEdZy/u8yR+IhOSJCWxV0nmwYwbvRkpR3s2uhu4qyrJ3
wzae6RRhANEgKPV9+JLqz1EAJjdxii9+l30xbU+tI7SD/Gp0XQVZQsjvcKcDFM/LaNcPgIX9Hkao
bgqGFuIF1zHx3ozeybysd61NN1Kf4A36SXvovZGhj909RoVZnP2quWpE7xz8JHgqjdEmNCfa6pJm
nU664NHQeb76enNsHRtZtCB+GQGlmzqPkUh1QIXh2XnTqBMg9EoPY+v09xbW4H50ulONkSCp3gfz
zpnuEQeEO1rPeDzS+BJYwxsTEvBlmnatIahamRI5MtHQGw8PLZWIFEikZ/vUHDSOWPUQ+dZNltyO
TvwdHtlEbyfgBpr43+qWwYo2wnrT2/jiWAOmYbs7WFFx71RAEpjqmdQIDUfl7K7mNrbRTAcDmYUy
TbZen161eUlKUtRd6cOzZ9szol9dga5ZN1XFJWGAxqS6jPqj2WBKeHISnnWQU1Z6xLjKiUmgaVDf
DjPT9FttdY+1cr527IQpQMXV9jioXWU9VEl8clL9vkzwVQpaXujk3mOTOXWHnn0V9fWd9OxVpPB7
VIlLSk8SPreDoDprPo2eB9gcZRCSjI+qEtWmFeWxNQMbK1p7mxbdNsiBDA7nxo3mvsePOmzIRWrc
YEOScWwO1qWMiKu1csiHGEOMMrS3aG7ZkXp9nxb0kIlliJDUQX96w9B6H7mkvA2xukpGMPtOnF1g
px1ENp6adDzHMA3jLvZXnRzes9a4Jqvwaarsh9hwX13VemuT6wiTl3XEFwxqrQSbW5CXoAOjjGlx
MCbdV6r9kufpPVu5Mjp3XNFYc+hvMfGSSbIbRAb5A2wjlZKZx83M3Q6ReXMYfKJPEsnAMd7qB6Ob
qNd0yiY4hE6tJEPDksSEiNS9DYf6C1IQrEEeyRp1/YUivEdjktwXU4HEcJyWDAPfXjVDTMZIWIb7
bNJeq4yMes/IeRQcWyY9dl7bO8+BS4ee9JsOrr3SNbTPJsTJZuJ2oFqjnnWZSK+wrnlzCvTMokXd
THx5eFYZImpn5rqAlkFTlW4iE1+awDjLn6dHOFCWq9KuP7d1PW7g5R1Gi15pLRsaTL1e7p0OhXWU
/UhKLDidKr440iR4rnO3uWF8NGDsCdjurguGWKtJ92qCklBDYzOw134HPFuix4zD+zEOxnOL63fl
d3sR4zQo0sA96LFCV21rpwhP/0U3/UsApwHTrB7dFm1Mzkol9rVl37tBlaxzkI0A2QDvJ4O9g/L2
g5GFvxVtV665Rm3TN05D+gwO8Y558URFnrApl84tivMfonXJ+iopSFTi22AB2pjQr2WYl0kNlOeW
FtAaa/BqcEi+bcV3Gur2doqmAbkulhccoYMkY0k4V1aR4gQjO1tOyoQgX67ciM8udMh4tpc9QYa5
rTOqsWkMulRvpHFiAPvMUwOuukchcITt4fdM1ez+krd4j6LpTemCmDxME0TTa+q6Sawb3aW7kWgw
XKEmrIg7PiAQBvMeUBYAQgLt0flB3DtxIcqw1nQa201kh8k6tQxolsWXmor1hdsamB+OJvCNH5Q9
xl01FBsh4+KAteah5B6EQKb8ESQ9yEKPx2dafQRUUci+++FEI62mDDdl0qDmTe7CoIsRuCpSnlL9
0lTtjSyT7zxiLjU3sh36TMYczZe2cz54pHdrMWACdVFwGql+jKLvsaXGbT8Rr656no0RY7JWirVZ
OzXVq12E5YVvTBnEwpNAhORAwSsijiWfExM7zT+l3iZ33Fuja6GBaNxlGNUSz6T38EPkbIabtDe7
rSyy8VDPganhfhDeVzFqHwV+aIUcAsNRiz6Qv2Qk9i1Oa6jQTkFWt8Ta0AHkaK9yb1gbUn6tBjtj
nNn2+zy1Dvr0AeUDvYbh0mxL4Q1DhF07bFrewFw3qZ8DFmxPZR68QoQh351sjpKo066H1zjV451n
eQpeY4iwcvBJq0TPjLzgRrYT3sgSqXgMJSvXDeKYTXVfR4WNWyyODqV1EKLsL5py3gLXutKYhW2U
TLHNyMcsnogUiGIUyTk3NL/tbj3gvm1VHPrQi/CzDtc0veUV7vTvIfKPKaLFJkVv8fgy211wiqFA
b4Y6OYfcJdaawg1hJKhcptx/Ca1t2tTyTMGbKIB2JS3j3ufUT4ydwGRn2f17LOLHvL2qifyG2VHH
G8wj7rprTeZMLsiMdKICp1BEkHkI+zC8Hbv9gKX0RJkMZ5VO/BhKERIZK4XzzrwN0rHdJPIlpr69
+lSC2Z3C+ZiR9ZQVj5IbW7/pwawCUSHjJaI4VGDq2FILRttCqtYYxjz8/R/p4BVooaW+txGIoG5W
881wOGgCtcZAcmHQutegJlHpDNlD1L2FzdlD27NtGBIhR/HodQvxhHCCF4CGGzv+5nqw/+lFVIcx
6V4nY3hj3LQ1/OSrHvc4MhLnzovyjUBguq7CO5GwPbXdfx8CeaRSedFSR4KWn9m58ptljRDkSSBn
onycdKZXYZN8tNK+R+XQrZq62VgieitM+TZR8dgUjdZwL2Kq2XLWOTDEzLCLoPmTp43NH54TZCOk
YtDObZ/5vtYiksGUudL8fN2PhINQMr0XBEivAWtvrRQ9geEiOSIT20wiBLPTXErq02d0nPm2teuC
YqY4KpEibrXa84h64hQoeWMbSDRSJ9KwmbpqU4c5uUiIzPQYwDKzgQYuGd4XqBrlJVAuYJG02FBQ
qbHOz1imbKPr72XReBuX45gWgblrFUlehe5+64sMbjGa3nRN1WmC4tYTgTIXzFtjvNjldT9RtHCr
/DFNbIhO2ki4rCFqYr4SPVnB52hOy2u99BtKTcy6npNFV7fUEdIwak/L689FWKBeNi3u9Fpmn4aR
mKDA6AXCMT3YjPMnaDp/IFzmbFC+oG5HP2V62YCkCeDajgHPr8q9Rb6HsGIip82J1vn8R6PBSupD
J0nz1ol+n9JXh1IG1i23PTl2wiRzxB+eNRmY0syZZjtax3MF4yUVAR8OfUvXAYccCzbgAnc62y/v
6+o1Aix1DFPVn0SLWd1pGQhOo2VgackrgANwwaqGzsjy0laNC+y7IAtiLm2Ec5Ej0Mu0OBQMZ/wS
HhXtLoKUMnyW9lweseYFlZtfF0kDlwkVMelUs69xkeQOnrg3aGjv4jB5tHqz2lk4p0/LYhEWTrD+
IwwJB2+eOEdR01PaYrGsfb6X6/1t0xOphXWbovw8A/e9EQavAr/98/Xnm1lFWrCVgGKfrVHJ1Gyr
WBUHzWJyNMGd5Onu0SyqrKhdYdMBSTiXs8oM+KNXRkAVEkzN25bulhbxe0qz61NRTjUuK9bkvFjW
5p8owa8chItTtG4Q6TXBrSPs6ASdCCyzaHFV6qbBV1SVXDNgM0+pMk1E8Kx1sOiONp3PbradeosD
1epdbWdX8c3yXuRz51zWDHjkuMAUBc6s/YDdMhuUSkYTWmCcpId6IsaoOr9Y3pZN1hxjjhhJB8Td
zYvqr7XfXjLgrbdxAY5q2T4tHwSn8sao+cL6bKddFsvbY9OgWszv2nqysFyoICZ3NLqGF8XLZN7Y
ZYtjBglrWwkDGC/bKMcJgsS8WF4uC1U20aas7uOCJ3GacJjs7Off/2Uj5p0EXsImm2zejuV/Rk6E
0GPIHMw0Fc95lGVFoNNYrNug8JlzIQjTX1Kfycpkkz8QBhXa1IGJ12hjYBqEdyAYR1SFvJ5S1Hg4
tMjR6Khm115zAcKDSs+JvsVD8sYYaJ0ILG4j/j1AW+GHZWVPOfxDLx4Jl8qJLZ5iHczg2OrAG9hd
Q5afGeYzl9BoHnZhnW4NChU7Mcpzw4ymGTILMwYfV2nB5oe+GZhv7icPb6BZ+WeKvhXvHKvQeMqN
7kNL+AaImWrUtBp7gfgUOqWcuZ198hvCm+xOf9A0gphKBXFjUUL8j2jkn0QjYDnRUvx70QgD8bAO
v2V/V478/K0/lSOO84eDPsR1pfip9QCJ+l/qEfmHLh2TfyBzDetXcLAQfyAGQpWpHLQlLi3Xv9Qj
Jh/oSkdHb2K6SCZc47+lHtFnJOsvqiwDHZmkCYm8xTIgCC+qrV/EI+FY9W0eGsTvWl29CYPa3TvV
+FhOtNZHB32GqSBFBrG7H9EXWkM6Dwgcst+7jR6U5D/H5m60MTC5ioqHYY37rLwamtYCSZ8+GVGy
cTFI4HV1SOJOmnlI7zjITUqxygYKbQZJ4bLZl22Od9Ws4KiVKVHQNOZouZQbnOE8n16cmzooiU6s
akZrKBOL/EuiQtynkejWTPmJAtFcjDFtj8rYvsy2qx0BC2unIBAE3zyhaZgcnQyrGL3QelOm30rU
xAclq8eqrEmJo9u/znWefp10CDwzzL3fESJazuTJTGs/Gq4wsIXFAeSbv7Vb8EiFRtU0pUZDEexb
kfIBVTHyRB1x38zCm3EoB3CU1Ypn4OztviHd5qAbALAGSkFbnO1APYbvtfMaGAhI0VH7kNsUiLXc
FLt4vh8xJEFbaQjyY0HQAoEjwBoKwzoLTUphmoPlWhH87ttQRRz5dYwt8RMa/j78n3+Dlv7XE0RK
ZUpoizy8THSPf1cXRVD4OjhaxZFS5yNNVVKD50XiEHxiKcaBPgITNBvtDTpVSu60uKbQ/nNn/nJ1
3f48K38FTLv/cq6iGxQ66kGkUzbax79viqkZOmT3uDj2WgW5ocheebLI6kBJ89Y30yfNzT6QnP/T
HvhNX8UlIm2iXYAtO6hQzd/llhPjz6kOVHJkOn3RS4qhnNgzuT0grLNpTKxoWhTivibFA9AWTu2a
BiUylxNfQ2G7mp7/8374XQC6bBEmJ91QXLAOYsS/74hIN+s+zerkKAN2RJRpQHdcHkdj3+yHPBcr
ra2ilZIJqIgoPvdZMlH6iRlQTcy9kJIRbuV+dEPhrpWaiFXOk/3yUcqLt4MgOKD2oof/vNHiN/3k
stGWJBdFGg58lN/p4BAU+zBLIzbarYjLqcdDEzm4HToNFmJEEIVuY5oWffmqDECepc91GHo6sBVX
z7eV+b1UGAKE2xAXCtpKpRg1wvIJbsGWXsW4YhrkEcmwTsrorclBMyRmHZ86r6w3gza+0Qa5LmGP
7jQz/D5oQ7PzLCQZVmDem07ZbNvEffyHbzxfGn+/t3KQLL6pLbBRoB78+2EaYgrZaawjT0PPLzT0
LFWJ8dDvnwJnMi/CdeBl4exnMhOdDDnpax7h3iqZMJkVPQXnQhCr13Up4gwKcHpl7cIW5/GAWMkc
3MeuJIsj8q4RdHRbVXATcIsWpXbifXMLo4WzWcYnC1AWuqn2W5kP06HSKAXmxPaV3izTllvZef90
vfzGXOdAWzoEMVtiPPl/hJ3XcuPKtmW/CBFIuARe6a1EefOCkCnB24T/+jvA6oizW7f77BdGSWJR
EAkgV64155g8yl93jFQoOQLajfdN7T0WXtvzlk+3tZ9+ol1qt9VPTgcpN+C/D2pUDNJxUtZrqQLk
+IqCc3COjQoIohC2dfMvH8n/69g4PsNgWoso0/il3q4rchua2gFFNu70OpGHKS1eC7dmSVDOIyIv
NBeavb4uB+jX7AXqJTgk5P+ZKZnWfbfWmvkyb413JZGpTWOypkV/x2lJh7CrXIw1VI5iqn9sS3dJ
CXycPCbg+dF17UsVCODwRq+vi7jOVm6aXRTU3ZUWRPT2y+wAZPc9snzn/N//bPG/b2HgfRwhsOY6
HgjA+ef/WOWTIO6jwCnj/eQgGmNbcyEkxqMX1qBLnGiNVkTk5s22b8yj5/PFNBIhJarwPs4skI8o
J/4FgC5+rSsW3ROdCAShU8qgY//N57YirRdd6EX70Pe4VvXpFlK4tQXdR3yAtPYhqbK7oNOPhufa
q0bWN5HsAWNk4t+OZL4M/3GZXo9kDnewLPTp9Kp+na9Awh2t1rhMGxD6tvWtYPvtM3Yxmyjuexz4
jHvHMIB+E9Lu0ldFEZa7JiuRsYJuXJqNfEpdA+MauKSNbdjrgsbWf/8Azd+ug/ndsuHFew4rH3eT
+d38xwfYOqmqnWLgVqLsG4/eDD2cZGV5xbMGIeDdrHAC6dlRItfbleGn7KCUscvWb+yISGXP+mYP
GC3ckm6rFz8MwlnqNTHdsZtdMLIGuPENErw8K1+7U9ahsdCeWsw2y2I0FKpMqj2Xaagmy399938t
C/O7LzyXNV3gqMBQ8euKJBwiiSq7ifa6RThw1TQrxhrjMXKxojUKyQ9IUC4j8qcbBkXLYk698cFd
H2xVYDyT9D1yRMix9i/XjP2r2pgPzJD4FBzTNanF3V/XTBc4XTH5iIv72NvKZoSpSYwSa/34aEPQ
IzCYzOkome5dH3I4b2C4CHncWDX4hjajCGWUU8vcXqnB1/Y2mrSiNOXeMkZB/Iba4IqCWdADle2y
akMrM1h1kQucU3N2zEvbR3OAB91OwH2KrAS6D585HZvvIbEQ+k2iJbmYTFf6AX1hZ3ctPebNWCB0
agqwHpXBlMUr+voUus2339FxTdr2JjcScZt3fI5NQg+5bD4QPJwH48BbvS6aMN15WKdbL/C2WjIB
Vi8Iw7z6nH0O5O6/n9bXQIhfl57Nyex5kh2Sp/8201Cu+j2zDW1nUX5gpolYvZFdTxN/eIr+8WJm
3Z3v0Z93/S7fVJWbwheuyo0jaDCKwNiqOjXRTg32Hin+yg6zmLmsvhq7oiQ2KP9TmFa1cazgxU89
teN6dpeBxyzAoMxc9F4f7d3GIgM68b1NpZe3TP2tt9J/lP5KsXPCoMX0r568V0AMYJxrGG9m7vv7
sTOLw6Qsyg5kBSkdWmqn+f4wHBF40Hfuf3oFLs3uCZcILNpCDk73Rc8I3uBa/gjVeIufZERqxn7B
RAAWKC/YNckceq2BHQj8OtyZVbMTLr330iEJuE+9dxv02h02xVuOmAC0mkmrVsQHaxoObml7f7f+
///q/9d6yUXg6pz/Ojs3alXn9weke3lTqJR3iTYGkt0cfgWi9l05YF4dETTGNuaWHg925eLUpe3x
6KQJ7Qi3uAttYa7xZp7xcJGnlKACzvG3rv/7KfS/ch7mI2Qdp94w8GPK35uCSDM4iTQV/a2Fq757
yIAbrgudtd11ece5zKDXj5veL7Bx1tQ/QVW8jxFlshxNTGl0i6xJjgs5sQH7l6OjX/BrbXF1KV2D
rQPBPN7v/JnRVbay4BLs3dqwoJMiMg3a/j2NJYmLBkEL5dCPR81qyD7IInNpx7tsio3F30UvrILV
fz8g8++O/v++5lwSDCSTQrZSHNqvqjStS83o0CHsBjMlqcJUyT08APp87j7vcu2VH+H1jPIT9oxw
m5V/vBTKBYkfIibCvDDN+qt151I1zHY98+ajVfyhnAEuA6+IICs8gGFkXhiGDmvyGtwN2HSua6R2
y05MuGlTONzI1WBYrDumvpdaIq9GZFHu+SjP8aC+i7KIz05clDvVoIs1gFRhxWRyzjtJKgWJvpPX
mVtaXZ91HIIQtwmOTooaEXRMFWyTCG3G8oK9tDuEHsfZAdFQlvtFeLFBOxa/5sEyB29X5QE2OF4q
9gq1sS2m3/g47z2H6IAiZPHPmHCSg5ZFhzL2iVkopmEbduqHj1uRltuZuMbdb7qIaHlS9Pwd1ujG
RceYh1O308HtGZlrH4sgIlwitOJHw33jzQ7PZk5Cjm75GwlnbhU0SbJ02ECzyLlEtJRg8f2UIBrU
rxvG8Nbey+tVhE7WWLlGWR9ZUN9pAE53Jjw7S9KSsKeRMW9PZGE6dy6CERiGKNI3KbThSFYc5vN5
ZMy2icDwznrLcgs8so/HwZMrfMDQIwd3OBIrzZiX1RfdGMnlBeIvFPd+uCWN1nmdIHxZxrYOO1gD
mfEzTolx36YxmNexpw80atDDLULbmQa3dLe2Tm9aq1dugjcZuMeziO09zH//BmZXsmjyjnjqoeeT
dLuN4UE5xXWDDRSz57qUXk+4+FAtQYmFl9LIKkbUSBaNmeskYI01Blc1sDC4+1bM/Br7DLoD+RwI
nSi9Mr9RPVy2yCG4udIJg8ea+OY2U7rEwFdc55Arp3e/YLEBQsMgc6IHBAe4Iik2i4f6kW0zsrU2
AdyOfYFObuFufOSayzAvmr1T99+97NptoEEhdm04LSSvBCvFwIvmxdmyiVaJpDqaQ4IIj3Q8a5o1
OPM17UwE9lSiWSg2U+vOkPaKJMmj5eEfiHpFU1jJrWHVZz1Ow3PiIPoy4oRBWK6thCBRJrAd9sVl
NuycyLozzG72DgzUqe0wMqJtyRwfojkuMQtQPwBwbudfQcKoTAv9Tq/EMezYNjbGHM9D0V3n/ib2
WmRjAusUVk25SHKxZYtj7Au0MoRdEsqgAYspYamvXVBv61qaA/PTxN3Qc3nxBfkUoDuTZdJ50SVN
cWRPiuXLdJ+LroruaoFGvE2YEfuF3p09MYpn9K4ATown0EuwExQCA4sE0YVBwbTSwhBDexcYG2Is
tokf+KdWA1cJj3ND9h772uGhy0fnTA1Uxpm/8zRiWZ3BukWhHJz17KvTe/whFplcA+THs5wPOlLe
LSN+d27aAwCV5PU67JI3iTnhjgiDauWF+F+JGanMMLgxxi8nE6sRpuAZ2p0GRLfIlrWF/kKLc/uk
wzpkMyiCbTR1j1Zm7MIijk/dYGL31FjKPR2crHIBiTv6qRPD2Xd6EO74d+60oV2RLjQ8F3XWb0Xn
1mvIDcOzWzbJ2o+np0QYJ+pHhOdZXt+6BgeXBJH/go77Gcqft5CaJ86TCxY0hIXQogfcZv1kPs/6
CKZ4YXcEiq/XrIYgctMll9WmVHZ+cky8BDJKrJfcCJyVCejtCP3IXBaaIukTex0QD+eivMnasnXn
fXLpTwhL7aLEUeC1jX4JrfCrILMAuitZ4VpMNiJNn/s6EN4DeFJaHSO0NmHH7yU0yy2VWkMpeTPK
aE2hwda/ml6tmltPhXA+TQWtCf9P1tE1YNf4bcwQtMo2WxJEte42mhAowXu86xIkIK4knYltNjuc
PNhh4hGrfLTIr8h3tgwfs36ob3VQRCsrIsy4aMxym/Rn6d/yUaZ7FNif0htsur2i3Kct96FO68wb
2iSvgkIGzpA69MBcz1lObklkzKjZuxktvChq8OhQSAbu9apb1rFSyHkH+HzEw9X9R15Yzw3kg3OC
nnGFeJoQPIspahITM2aPEEV51UHJeKlHrr9OADOuddckmkS8WwPhWVFvM06CxmSMaEu7XC/hKhl7
05xJ+vAd0HJmiO+9Q4qn+6x3g1rgfsjhWhynOK7vqtEtFq4yD+T9iS2TxweU7fEmDUysPV7tbEYR
D6upcO7LsRa3Ie1w2TJCY0qRgkHHHxCRNrQXXgFONegUYloQWz2MZdfxmIE56XGMGLDZNF39wvKW
bV6NBCvUTynmHx9p02vafjQZzRt2LNgA3ORmCME5xjUfcIRIs89sZ0kPqt5wv+gRF8YRVWV8W9T2
KXccgm8R71Gu9cbGNy1eJglZ1VgEq6wwH8Ifykhx1Lxx7ekkQcVase7zzD2pbpcLU+6sqvDR26Z7
BrmvkyfFKZQ6GPrwgOmmWmOkmTamxxpdekXDNrJtdl6eHEv3ETg1DIKxOWSaQkwWsdzqumMv4tjF
C9oMck2WhIGOr62PugM3HfbO2g+JVc7HEpe60qAmJlJsvMl9Sgbvm7j3/OxZhJNkNLnauGyXCDEw
JPjjceqx32kINHSUJuzCbYd9TLssACXcYqCDO0YYadb9qAbNWzJp96lF+rvKmKEgmqtWKSq4UnbJ
oVa2QZDDFC9lPO2t1Cu2khnOgmlKuHGzIlkIvS/3Xlw/u1H/3msvQ+YgtIscWsTjsnJ9IlLmgQf3
cSil4F4jj8rQrv0noMI1XFbyD3eQrNDdB5Y4GVAx3eghamkzcskpFt2IOFncRYx1pq3Zl1snaT70
CLoQK/EwZrca/e8FOz/aTvWGZJ5qM7qQNgaTAYlyngPo++tKoagRk38nK3zAGbJBp9G0pT+gbB2H
YNM25Y0p8T3V1E6bWliAQewHSuqVETn9qUVkF0DF3Izd1NKGST/HtZ+3nyXmYfSJ9MWV+RbIkj27
n+5cK3msaY0sUE2+tr3lLTqWgX2PFnsBPgcMnZlDoR6RZGo+ZZuRHGsSh1bZJEn7mBAmTcj76jGH
Y5xgxmQqgBTL0COk2mt9QAzW6ajHX/quJCKb7saqTFmawWk99tOrAbVnnQRI1SxSmxYiQeo2yKxZ
9xXhyr050L51vnF4PMd9jct4UDCEtHijuZQTfttsxqRAhKy/RaG5qRLVr9NabeMI7hUdVgDIJCyG
xnDSvUHDRKC9Wk3Bxz1+sLcX7Hzwiyi22+mwd2dqdZjATWtzAy8VPpiQDRxlBV4RynbSPYpVEJaf
wjGP0gE+ita5owETnrucll0MgMkk1FhVYbauYw/JoHOsIUxEE2Iw3L23CNy9CRyINqcRwj9aJhK3
JtJoGwGYf+l9qPfg/5dxk6KmnASkQzr/C1avWxN/AsbvERPHwMapDeUpnZtBXml8YCY7VyN42SYp
cKmmX0Y+Hr3gNDqIMfMRy4rQyZCjcrtp0JSzXNf6MvQ/0bvfOzJ7KJ1653TlU0O/AQsmTQ6SrpuF
ld/UCVaGPNN3XsCND38sOcMpl0tfxV9JY6wytGnT1D6FJBzARLbECu01WxPN25OpKlbvCirFXeZ6
u5BbwcqZk8bjuRuoo1Ld1mX4UNZoAkbfrs+MALkkKtLRCfV5pzhiySb9ZOWE3pMT6SydIgethw3n
asC5ArTdHOVwlOWUKjNP+/qD61OuX/59mB0+EaF0LGvXf/Z+t25c++P6PILYWceuT/QYH/6f51y/
Hiud2FC2cdev/j5ReDqyxkE//f3yH79qfuk+cQNcLKGP/E7ruOcAeS4reJG/XtloyJVc//NlR2Ws
aMQj9Jv/jOtxXv/193/+/WX/eJXAMx7yKYYtY3TRtLwehm5HOoV8jCF7Ppbrf/91fP94yV/P+fXG
/X5r/r7O/LJBC6ZM0Ywag3Ngs123CBrc20p1t0yFd12MOqCXw4eHmYFatd0OGhjT0g2nA5mOLaRE
OvuTXqAC54521bIusVf0F9OlwI+z/jULUVsm0UeX5BgUaIOq0taXWbOprQRDSBM+983gcKq37lpv
8HpGaNfWYuhegjD3zjJLV5Xe+/iBAUObTIgRBlcZ8dqlmjFYF31KakorLduTbHAgCCo/FczeHUAM
jptlF9PbD46brHOTLRgbEEjEoS8WEFZ+VOgF97H+Wfc2e+Akcnd5jfDK96xh4+6nnPpcG6YPvB13
yRCug75bCr0coNwXy4pu38p0uZsiRj6ndtzvUzLFF+jHjzERMTX0zpXtFwACh1MDtK6MUh3j7ySX
4CjYSrlNu3VkvQ0t59HnXDnr47CUNspsrGjh1tUuLU4gIPf5Kjdx+PSlZEBu7gKyXe6Ddc2ObRkU
lo8KkATfyudNwyHOdJMsI3S+l1R/iGh1A+qRXy66VITO3tJUYUPM+t7h1FlI4zulZpsh4k4D5V7Y
JSxHiUUd0dgZ4YRJSr0WbYe8rQGyRdQ9HUpkUiKzofJuNXdfZf2ZvsaHLrptobd4yd1hkSn2QWGP
o0c2T2SPuKfQyzZRzbtneuNbKbyLzTRpW8eCTi4hYl3fEKDa18CZ2jiiR5vclSaqJvACcjf448VK
uaHCojuGRrHpnPqmz+10n/s9cyyTqCpIbLjrw0Mlk4KjpZ1uxupUs6O+ddF3BtWN1P3oZI0mwDHO
+sVQuNXWzwD9gXdfDdMY839xXnED3UTlQM7wqD8hS8b0N2nRbsqKTZhXTHIcdHUJzEpB78EXPf4J
cOuTM9Z7t6XlETLJHL18JfEzAl1lDURB2YFZ0xBrzfUiASMdAmQBy8MgSN2egmhXiug7GfBlZVix
wLSH22HsxU40jnsTEvOG44K9eTwTDCS4/bEtL/xp6pwxTciZK9+QqkhDQ/5RKQIXEv84l6MW5Z9t
t7s2jNdpv85Lb2aFtbwzFWlg0XDMPU4sl4jYBzl8W6TH7PlPIc6MLFkR8r4eC+e966r+WMvPeHqo
pyndVRPG/8hU59HFDBHV64lsJFK/pg/bopIkSuo2zf3HJLC+mSJZNezMUI77xNYOeHM5yCz1d510
tWVoASMtA+Renm+by3zygEwlxevQ5pz6ZuRSMwNwC4D9mTFmXTpHkA6S5IRNZB3Ws0LQlizEM2Vu
rOqjQb49GNJPEpAgLYu1mSFiqI2EHL1UvhhKZcshpZHEmO5RqeRuHg+MbU+ErCRu2IzUY6IILLU/
dRPHCl2eSz2hawmzIFxKkxCcdMytha4PzToKuts6JcQnNfA2uXopdlUFPr+V3DRg2oEIQbQqIzQj
Rp+1a7NsXkUCdV2KYdua07ceE7qcjQ9G2W+jn9YPxHIYnEPXemrtSPHDCdgv+yGlhoitZyH7jU+d
v/UbCxK7RkivZxotRphx55sA6mgusqPCa2rS4GebHC6qEVdcbqTZmggddHRNEB3BTx0mB2p41Hio
3tm/BAa+SOL6FtwwnlMbA2MSPXu6uSgN7KQKqM42isWZQAViGYyDYXl0Ua1ub4/RoxZp9ZKZYrCS
FVQKF5Litv62o37tkNAxy5SmVR6Tw6llJuniGf432hZmFf9kmnvnNjonmm8NSzwo6+heZVW1SSsy
E4oxvcuS7Dzahr5mWGBK8d2YprFWTXPKgurFGzNC3wPUAG2fPZZ4b/BfxRDYenrgng92a5jKTU+A
7UYWE/UM7unaopkgmrUj+DXJqIoLirXgrOk3wAqfy1IxnTD7Dx/ZxMJIUbCO7cjoegqe48T6Y1Qj
8MS59TRNziHOKSlUakgwdeFGYrYYeky5lTRPiisgrLVPFXN/6OWrVudsWGqjOHckjC1s+1kK1M/V
+6jrBB8bPip3YJCB0i4EB+I5EvphSoDUU4ZXSKeZnYV+3W613H0OgyE6Vnr25lDoVY1u4CCBG6h8
2mX94DziG94J3yR/nCs0mSpULzB7oMQBRPF69rMZc9IiHnY68ThO2qRs6P2P0Ap14pew2LRpAcHA
fsesFm+8JmH0IUFD+6+daKJj4hl/nIHntoRtTviRlpE/53DGiEJnxbobcWbi0ABiahAkiCAPcJuB
H5b9hhuN5Dy1Kt8g5Gywny4nPyxWlPkV9pNFEiXjqQfPuRB9gROtau4Nh55GZaWPqt1ojmbic8Eq
rutRS4u93qcxzJs6nLd4ShmHpmgeS499vdvC3gYe0q1N8r+3kUXFz1J10BWusTjCQK/VxDPGuVxp
epfCZQl+CM7ZI1SRW0oRbss9k+1J1WwiGjicOt3Exdyh6oFfYn1h4dSxc8FN2RVw1EtcChaGfW6c
Tto6q5zwgpWdRE8+jczZ+E2mWjRc0KY/5jlEBAVAfVPodPO4ffdOt9Qq9OAyMA+aglc7JynUDiA1
O7MINCBLr5svUrCWcH3wevpxtmXeGtFvg5zrBrskDjPe2DhftkKjpoFytNaBfqwzmw4IzQpo+P0i
Z0x3qoI/eZSSWVxLdx0bZbSmJ3Qft7m7bUU5ruTwMBVm/k1fPK3g7iCzAMPMgPYlSIKX1gIzG8eK
4khUR21gjJ6Xe3/C3FjV6dYmEeU2bbjrIBQ/chF920XgMhdJzMOYY8esTONG6yEe+gHmC/yVrwHc
Rxd8YWbt2O3QqFPle6ZITTeKcjalxDeVdPZ1HKCXZoC5IUA8nzNSNm68a8ouPoAPKpwV/k559Iz4
PIZkBI36eD/4hBonEGqwOzox8AmmBSwS70bU+4tsTfANb4+Ae1pojIQakPK1CbY9La3nyuvvx0I9
VyHj7Cp0XtpyMDbadNtavol+qTnrISWJlTVnJHxHPTAvGmGyVd3jVmrCW4fLH8+XcxPbXcbFPkOF
5n6nUi9+i5OxwOxrEZO85E6iryr2Y5wjAhsrsXm2QrSGp707iOBUDM0jc4J46WpetqLvfz+JS1Pj
erIEiqeqIWfEGoF4xxxOS/LfBGkKfaC17gacMdKb5lK8ugHDHp7trL9vRUfvs6AfyeRdaLdD4z1k
sycEF2B7oHVLUxrqd7COS7opf7/ZdozXa8RBhiwYLKVDv8g0rWSJLc2nwGBG1QaaBsw3NpjIwGBt
JkKDW6so2MCymd854BiKydMP1wcZaAPyO0qn2e9wfXD8qViB1icXqyUvQs4PCrqDJHRvB9kNXHI7
+1VNf1Hm0jj0qUax2JRi1fQqOvbOUxOFzAm0dHpDnbtOzFbuROINB7ApKNDM4nR1x18f/uOYZ7ly
2DpY7vL6PXxL9lDFh8SI68OVLxDN/8IywRBV9EGzLQTRSTMy5AoPwZbBX/ifr802I2U3wGYeZNJs
j3Yb+4uubMjSmHHnV29/HrF/IKKlAVjRuMGLMUPJaQmNMVzk6+/MCb3jZzNg4PrrI7pvKvO9XTyb
WmhZx0Q55BOUuUl7sGaPi3pj0Fwfwvnn1ycNA4q3wdBQFpg+N+hGaS5AJNxDTm4voWNhkZN6ub6G
Q7hAbVkV6UbU3UjkLaBReA0kulaxtcojTsZc7xqCQSgrOAMgHcB8KEl5yNLDdOPOwALIH/w5k0fn
hYjDvefLcUs7aPf3h/P+nQ+SQeHwObkmuWfxjOOuGhOaQZPxlzDsvvtLOJg3oTFLBVlAFkOgmTJy
hY5kuFNQ+97EDsHDTYmHgipOLGCp4OmZHxJNIZlhXN7s6nhaZc1oHCJcRItec423BNz/3o2SHVpu
+yCT4KNyKm1tAv0PGoK12zFpDtcH+tkr0UpK5R7izJjOYWsFTpnrD6//Sucva7dkkoJ5GjU2Q89Q
G1nE594apKBnlZaMcios1XMHxwih6LRPhWOOtNKaN9a4N+6AXznmSQfaXdgRP8y0H7lAgk2303+C
gm9PXX+XusfE15+t1GKa6Xd0efXniX3tAsnqxRjMF2GIZ0Awatn43dLLnHs/6jbjNIS0zts9NfGf
IqBufidO4rWCTIyqj5cGP34rtf4OBeazmmNrfO1pcKhAJP7qDv/kJCqC76pPaVkfiC/vhhpjvFfi
80ezBPssP2o0+ZduT8vcMMzsaDYzWcqcjf2KUV9GychdCcaLHE9JOLGpm7/1nwdFP4qhA5CKfGwW
1++nBFltYesfrj/79dQonU++60tef6y3jVzDbH759bzO69DXX795fd6kQGTplXUuEoA7yHHzXUBU
15JRw09l9xDNUbtUXvTqM8Rb1XSbsnLUniQVwEJmHsCoGnyadsxin2SRVkN2ChUY47OzZC54pyn3
1sdmg8jCWACabYhZ5gPJME1GnX9vESS3TG1tA/yZPazO3c3kR8pltAHbmrFxU8oHLjmh/7Rd0dyW
wzLKh35tF/VZcPM4OfJg9VG6chPcd14X3xM/iedlpLjJiyQ+OEN8HBTmVjvksqrn3h2YG+YYZfNZ
IfPcFkg+KyPDHlQYO62oHtn2S2q6amvbFre7Rt8YaJRXcEYnWNvigWjoYWe1pILZPmsxqeiorLNw
azo3Zu3toJGpyzCl20rpmAt9Y1/boVzZcOS3sTvsQrYslIoorkNE5gSf6Oz1G/EjyXk7JIQcqYRJ
UmzGr+VQ0KKxpjWW9SUZVroAW4HF70NEabMxHOdLpe5ZOuquqdKL0wTflp3rRz3UVkFwKlnKn/rE
2OqJsveEHSx7neJ3VNvGdrs929mnrMbWNhUM6kQ2fpMJ/lwZZrCp5kGAKuQNV8dT5IXoDUTQLDLT
3bhN+Bmr/pW7PX9isbdMg71EGD5a3nCRNiIn5v1TOkB9T7jOGqKkuwJLciindovk64/2zT6rP8Wu
8yicoF8jQpUrvBOPOE6ag40fjIzwNFw6gfwBfetv1XT2c4VsrTYPzDEz8kylAs9uJ9ODxWYlsw2x
FdmL6VhfwPICLl1mH8zVxvWshYZ9sRgkx2P60aylKqNlyxCp7fxyG9XZhVYvVS6bc/CUvWbMsVSn
fJiKjU08LcD7bmnp0UUzxTvRoZc+6C4xYgA7ZUMJtAAKgx+A3PYqWtdw+7Q5NmfeaZK94RzH0rmd
TIZXCUoSgwwkGkjDYyAYAmND/AbtaNBd0I5wBBEmgfDPhjcL9yuxaP0lKeRd7dCraOx7ve9ewrR7
zcPwLO1hF9Ozt+PSI4I3e3cl+rOJwGFT47Kw+uJU5PkHnz7sJiu4c9Lwi1oLr3we7skzOHGj15kr
fTuqOLVO/2cQ1p+WkTw36I8hRdCm7J7ZSXuZ8qxeCozFS+wBJ5mNn5lyf0qE5iVCAq+uda5OcTHV
NxqYz04478Zj06qY9g43yqkqvkbd4d0P/wxgSJgn2f0yGGJYHOZbMs2tAIOZhYKN5xngE6IYsYAb
cIk2dChMuUDg/sZ5Ga1j4G2cpib+dP25cZ1wFaMTpg+vb6r5ddCL1BT1QcxkKDma4FjI0SUemWki
rRNAi74C8+P3swxQUuvBINVzoKk1fgEAkCdTmgzpOfBE6eVKt/rHuGpKSBs5o37Cr1pQSqmeM/p/
idwkwf2JN1BkNPs63zvWUJGSmngLzb4F3ELEew6RVcNlPaAhF8TvrHryZU0Q1his+cjaZNvV1ckB
d84YqrgNAwM3720524as6gmM68oJ7FMz0ruS8z3LsDH5+eFex53tMJOitWZ99ZC3kIBUJB+IkCAs
EtgnvX10VXzfq35R0XnFzrqIW6KPc43WL04e7lacgLGggOUP22m1u+MqnXXC+xnw0prah++597zD
I5XInIN5GYEYjVkJ79FZtaF/0Nrmtk38QxHYu8Kg89UbayAHzzSYTKn/IH7OWxjnnkzui2J8gCb4
UvaQMDyRHrooO9UpAxCNj6ez0T8KGlgi+kIYkqTmHRkfMS1Q7xM3gSKYuA1xcpobRZxtoNndsswj
tc3NApWrQkryEaClg/fgv0+93q0Fx5FyVYbaBdgeLvIJQQ3zytb8pDUBnhOLkuWXX00zvFj0deJS
Oewy/gAQgZzq+MyupL3VGvUcRs4TUwuaaC0d5Cjt/zQFZstOuHd6FGzb6s3XQT+wy7rRM+0ci+nL
jbznIZgDAhlhFObab4BJAvt91kghWhRe+RWEMa3A0mfhqatN5/pio2jsL0eP7amlXhkmWcs+dssd
VgVsXl2Hrs3QqR6GEWxt9+037F+SdgLopIN7DDMddDC5UEP+o9MWZXHt7gJC+LjdxUSZVBu2yY+T
+tIibEctESsLo2mOovM5iRD0b9LsIYNrSRGLqI10nxYrAyVw1n2MgYzOkVcTmgg2how07zagm7pg
lvwpGArscD9Fa8iI2T7kXmJpDCIQJmQrDafbatJ4P2OfAF/iXNPdZBBpMNFn1eUITzLUb7xZRq+X
/iFw7Rt3cKyHanwwuwSlXoG8QqDGI8QwZk7hrPkr0f3M7aVWOl8+RQ2xCHCG4BxqIIqhVLQBidNs
xAifhQORmoGAAYl8vXDYX+q6Lhg/q59E9LvUQ/YUwW5CX2SUKyKkKONqpFV5mzUH4p+tzeCW1dIW
3qPvpuVDE8OkTS3VbSk3IzicLQ3oBqZUbo93FfO8k2c18uRElbHBW4Kzt7KLk8g8UJDCOHtG+hl0
cjr5+Cj2AzOx3pPVqZ0fXJKw14Pg48W75xyM2XcyDumxAI681cspP0YmG8QkmTtLqCUPddp6m9mG
ORLEvqN/duvEqOeuD247UcyC8K9sb5vYcjxEykQTRFs/cOB3jHiyzwI0B3IERX+MpeTm+iBGlHsa
Ub8S1qjL4N5ZeP3sSkT0uRANLOY56iN1BpyFcRbuOlS/BAlYp4HFcFn6hO5YxTDCkyAIg1q1e5D7
MtSnB9dOSGPVbePotIRs+g3Try7r68dGkCCOK4IqMY6NrRtzygWNrd2ZxVPQFvJy/cIJxLgR8wy/
0AoYTnZvcRkgKbAMFN2JUtNNSMjgInGoZkoITqCkeHscI7dOYZf/URb5mqZRO//D3nlsR66k3fVV
9ALoBW+m6Q0z6e0Ei2Sx4IGACSAQT/9vsFvq1q+BluYaXPa91SSLzAQCnzlnn5tS46yyuuzgs6Fb
+22v12aK+CeICSQPFLI5GRtbv8AWUTIJXrvB5G71RDQjpGhmrrn2V9PYuZSWBsv1auC7jSyGdcOW
H8B/B8v/qsL95Ij5ke9C2MJwmHmo3xZ5a23c0WqQ4cED9Cef77mPs8y6SWYecb1dIGa0DcGbrAyc
eZKWISVwAcP4ATLLEdZ8v0opJ8rcys9SkXbZ+QcQQg+DdoDdZNYuXXyWmOhYYmjjojpPAhyldvcl
yjvkMcOG2wwgyRAfDJVrLtJ2RjC6HVqeTFnPFztmsvN5yfZkryccTcwV+36AkDaivkA8gIkSCGKG
oLJ3empFvOWle9eM+dFi8EcFZfS4l14w9XPKLYZeKfCrm0m/nsh6WU+OxJ/HA3Trhjl292Q+Yj+4
JKBKL2muyr0euluhidnsqxrqc/dejMafyJ1ctKSwPZNF3tIAiusrXgj0OrSucXEu4V+xmI5BfShO
GC2/3Hm+6rF+JL2pYOep4lXTJyHpPDSCDY/NGlNLFpAq0yXZNqzmBOiq+7eIp+4wMM1D4qSuQR6f
l380KO+bPJjWcRu1rykiMdaaaTeV5zC2n0jtmW/DiQypkfPfESHRK+m7UTYPTW+s1MKyVk6BwmuG
bZlRprjszjYZ+SNrd8mfQQBF2Ay8QneQZK6EyVeZ9whqHdgm2dzoS559l7UXHenzGaD6wAF1N5MQ
CPgY8yOWYsP3LkXd0hF3WLKTiCFYV5wYvALhcPJhmTVbnKAmOzL/FZdMfjck01sbU36kUh7qhIZN
T/lNlIMgGCsXUotcLNORwnA8rXxraA5J4SRUM0N6cBSddV4RHSirZGe3U3xy/JK7EtjTg0MYUe7+
iYsopQZHcQ2CgJlmnt5JbzSOMTvpIQGFwE4fn1JqnftchaCZQMwUJTm5FTPC5RonBcphNAzKsD3P
g7Vrax4YswqPqRTd0cR8RaAHy55R35dWeZe2lQ9InFRa9h3ZTe0JY1Wo4Jbn4bOpxDu3kHlMDbSe
YJeiY2CRNNwwybPt5sVmC7X35fBV5zmUFC97QFW8uE3UzZy7F19mIV0w9UVfTy9d0a20T07AzM5D
+Qxn/QR0NSAngozZkGj90Y6dZKzo3fQm9gHSClDqS+5vtsgxVsr8xPWVMcsTdx4Be6qVmH8Cgfu8
do9SI6VJCHSEJxVI7xwKY+0hWmYr4b2WKCIcDyQyc1kM3bX7ZWnL2NVFyAydjcQ2g9AVR8PXrzX+
9xUDvz5ui+yWkKU+7rGF6mcBkGqhDYkwOPe8tJu6a/pNA018VVoigVpqeCjMcX+iEGEOzJAidPOb
PvLuR8IcyG/qsOUvZj9zGrwz9F2cMZ6Sq8Dz9IEgV3UV7sPvZ8GMQaEZ4WkFU4DYu6YGGdMeBVTa
RrzpcUYzjRDBDvfB5Ed7bBhUBXlI3kvfgMACu+zW+YXAmJVsfYQjBbDbCHHcpYl6IOucZils+F9r
Jkjfr2Sunuj12ZnplKSD+FxYBcUmbpqm+EqnBPSezzC419aWvMmv2kXEiqQFxu/itbdGdzdNLHDr
CglTzB0gMtRVvh6IGNtyOqSgz0EJYADHpIlMz3BB25UfjpiweSMb3TYzkMWYBSdET7aDwXvJMG5N
h/mUu3zL0oHRmLSEeRJbuUEXdaowWsFqjJ6kj2YW6I3bKv7qAqsxM5ODK8Y76VBxlT1fnsZsv2Ni
m/oohqe1fGZQ0ND+HqmFB/AoceP3fIyfkgHyOhAjgXyNblfOhN1Fxl9nHKN1RXLDetRsaAoM1B3W
EHRWa43EyGjtP5yni4WtuLMEszh7AmUPiBJRVgvmNEUKMdkk2uTjTeY5nwEMWarq7tqkVNSwdTeJ
zTmfsj9Gzsi94N0ak8ubZHsPLRfJzE8V9saTKvGUi3x+HyS9mC/Y+hgZb7YrzG065xRGBiqzHsg3
rwzLyCXQj+KuV8C4FQoPBpz7AHGhU5UL1Sn9+n2e6DYgJbU+zvndaHvfqaB1EBFf8ju+6xw0QXyq
opZU9fiWQv9fW41h4NSssUMjQgE/X1zt/Na1nHrvC1WdSSG1Dh0Ggl4OalelNLmhTTkflpPx7KcE
fk2We2hN86p7v790rRwuDTv3ip3pMShqdVxqYL+c2rvS4dDMZvddJpN7N1JGmsruMPyVW8Oxx7ti
WDY8esOurd5ME/G6tfTf+6Qrz78fjFF+QAZOTrMBE75sshsS68yY/Dvk1RZNyLnWwWs6Gchnvdm+
zMrMSIXDCc45+sCyfdxr23wQ3uDvOEu8syPjM2IU6iHVbwQt/qEN24+otOx121v3qeQSHUhdm3we
kstFZS5Eh1S6b0bAMjEflteP8doJMqATuPFJuwxB+S1vVHRk2RPBPaebVQPEz5F2cggPEHaiPUN+
f4UWgcVdSxbtZHbHucDx9Cu7tSQAOsuGjiB59ygMxlVEmTAtnZrdkf0H+wjnIqs/bsTk2JjZWz6i
BC0C3AzUj/dAuK6BSrCUaXJng7u+ClCbdhnX0mRcGyoZJA4UTaVfPLpkhyPD+cFhF258BwG2Rbe+
CtAO8bORv9B07bad/JdBhB1tEOVSgrqn7tuXjsp43SrOoN+DiPFKA1zBiVai53Ecl6RElM6Xrpdu
VAb0/llGsDN3f8Begt09xW27alVGc+vUxypg689kbdwG1W1lgiyBedseTCgRVIroRWwXRUc2U+9F
nMayH18tA8N1TFnmwoWh1GdlPAiiHroTrhfUtiMP1d/XyfffDPLf2HzhmbdxDP3+wEKTS55QbZlT
8qwpBDeUrjzrYaBYwJczlui7lEsAYYr1M89Er3FPbozGxY0lEUuEU0zRqhhk4qpjosC9mpke9sQ6
Z2bAgWWDR+XQwC49jJKqh6VDKtiZBkTDsMaDmHbqgvRrMf8PfflVkdmyCGkRe1vGxp4X23k4PibW
8DJzWeFRgqTyr0vQ7Fh653i+E1c+WZux4MQqZs7HetfV7bWIZp6P4TGz0jdc9P2mnjCiQYWgLOGT
miHYzxWB3XbckUVYmD8mBnamZeHG7Djy42ulZ85kf7owup7XATiYdYby00sQmaAP6FfL2HsdYnWx
qgf6+KuRYBAMLARzy3k19rsRUQSafc7nfqbhK/h0gipCVpacYoGdf5H/fPkdqWMjcVYVXTwyCUC3
fj5Dk/Sh1C1H7sKuicVCuSiqOxHIS8YhQ+z112DJFhsxv40wq62uyUR39aGK+3TjMT5fGcv7+M8z
UU4nwyqmXTTlXxDd03XrYJYhDTyzR+dc5ggogIitS8XdHs639CTptWULBVRPzq/jmLa4RZpkVwbJ
/FrhOTSncBlnyJ+Mgc6hJYDiLmzMH6Uek6ixPxhUoHiutb7JXCJsPIe0gQSz+sZgQNWYZnlq2uaY
eba8OGo8ViPNX2S59mWkxqlKjc66IYw08iPukxhCSo18E20/l7MAebAi7ZhvCJI26/qW/W795dUW
AI8lp2G5QjpLfg/R/Gzb9QWmwHVqwIHE3ZgjiYyPZucemX3T5EiLtR5z5mm5ejyz5ZCiSjSXk0BF
BY9ZDhWnNIj7Lbnj3CT80GQUBCU+Z98tXpfzkPsE1UGwBab3lQbxU0OWda3dt2FO/5AydUinmlMt
9+SKqcYa0czIWxo8tpTXzsSE0MmWyX5JuesuN1Gr+IvIpaO49xYrZCVuExJ5sPpyeQvKDny3A1A+
hm8mJzI5HkQzBoffB3ZMb2vaZ0xzIKlJN97kLDxkfh7Pdhd+CTM8Fm6EO9A+psQUrcQgvkkP4Zrl
4jKl96RC9uQu2Md4U0cVxLyWI3pGBKxrHr7hyKXtskjh4Zd/+ZipV4mODsu9a+e93lX8OMoIn9TA
cdeZOUm4xnCVJrWiXMoJKGo7t8WtHDa3seBmMGvc0j2jbi9xrw06vNXvT96NuLRzf75tQ+NRjq7B
Oh77G1WE0NHVXrzBYOFQQAbYN4eIQy7Fa6WCa1tw+f+CqH5vlySPVkvCkIF2mtki72+CCUHKPF97
gmMpRhyPYePFX/6Y+0Gtxs7ZYCzhdMBfu6kAfzQWmTGzezXaklfBDToOMDP+m7m63i9/bpL0R85C
FW7KEakQkqEubnknXTam88WdYklYE3/X8rk9Bxx4pFVD6sb6t90RgWmvbYc7SWYXHFHLlJ6HTloT
jBA6SxQz45DaYFvic9gKyUUR4mkq/Y43r+IZJqvyy66cU1eE2McWThaZPIcyYKIYJ4vAzufX1lE+
Qzk/eyF8qnTp7StDX0gV+fYEnUpc8XxOGUETVBLtS8P0t1Q+LyMpsEa35MKjGypLLAO/1txwiFmg
LzEuEfjMGJB229OKVyUlQhBGmwD4EcsdDBnG5Dy2NgRi5G0+T/FuGVekCNxoBZbHJhdHgydd77Fo
GFvd4j4rcG3U7UfDO7fNi+i5x1hjZcZ91gNQyqqIralL2hi6u3XcAWS1YExugGM/upN8GZYuC+by
eRidGQcFj+nQZF2eTnc53u5NqbOvyeam71x/LyMw+35BWdvi4sCA1B0SJP5oLDWSEh0xMl6ux+mX
j9SMLj/t39+zGy8dgwYLBbtqDuNQz9SNvGXKcR7JZcuvwez+lNUXGDP1xhrUnIMbXHQI8Us0vTiZ
jw4xYaeWCHrcz0Sse0Eu1sgaituc2cO6zAVDGJ846aiK2IE34SPrnHU9pfaGb0FM9CJKxH1ncQcd
XcjoU6SeCzmnGzIkEOHMBE8N5gBqO/CnDZKerTlZ8cXQnFh2MD+FDpoobn7cGiOrlTbSh7Hv7yx+
xnMeIGSbve7oZlO76+bbnomXRrcU5vEL6TfdUWDLQYfj78cE16AW8DRgRlhZVmA1jbrd4EiesQkF
EOaGZh2mtd6pdrgDe4SpZS7KB8tBedNwfGOkGRH12TK/9HTwa4chXm2Y9Z2iW3zQCDglepJ/In3+
P53w/0Yn9CF//Yf5f/M5fP6PH4j4w3z9rAjDPPMf8ruY/7cczH9+0f+EE1r/YAtr2R5IoH/yB/+F
Jgyjf3iBDTDIczzfdT2HBNp/BVs60T94Zi/YHtPxfdsywab8K9jS8f9BzCalMCRBy1+Qhv8vaELn
vwOCWAhCTqTjdghNtGz7v4FhHN9JOwQzyYkw97xeAJhFi8BJ+gyIGhFf4ig5eYEm5T5wnypcpitN
FXQw1X1mlKfcmBTcraXL6ECKmwG0DFYaCks5SSg+3qqV+2urFLgSS2qQtMhJG6aKJsKi3EBG2pSx
2bDtzeLj1E4/nb3LLKlhQf4vYOTdP7EL/4m0s13z//w9eaU8MyRL2HYt87/zGBThHl5hA4qLO22t
G2/YKfYWB7hlSK2WMJMsdMD8RpQ00RIDg8OWD03o0sn01MisXWrLfKljbJ+eKfY4tBmuFXmG0YKE
efiARIvIk4ysZ38I+rUlm0fuyi83rdy73w9lRZ4yh7+5jSOe53BoELkcM6OiNmRFMtR5va38EZk/
fv/pzPiTeaUhD8DN2+2MkoHJiD2do56ETpW5n4VDqlBXzBGhat1TuMBo/eUD6Lb2hGvg3yzaHnnR
CUdbcNTG/b//OAp4uOgqAfc8OJs+svXByWx9+v2QZgMDBysC072ENP1+GDNoxQSD36uswWAOTghP
gF/luyZ23puDCOyfsUnRLrvEe/ySfpO5faPH5KG0IH9TyWtWRxRJCdm/J2EkxOj5MMCbomaoIBFJ
ORJsOwWY/rbcCmxdc18WqjjpKcUAX+EsKwFUiKaKT67viC2KLoSDy3/qwYz+48Pvnxki2MBJCA4C
Mdgez8CdWj6r5/JbUgAOtkLWgVKayqJ0CIfBD7wNAIRRnxdzcizwNcYyck8taWKn33+bNVjd/rUw
WkoLS7KDYK22SxYnY9keRKJR4c2IRE7EZROHwu2wmQzWDGGW+WvXoTqPh/bTLgjpMhc69i8ne3as
e3PgjzSa6oWIdRPhyVnZ6Si2vx+Ej4DBSZrsPBpklDJYgHct5MvvH/1+SBK02cCHjB08knuNXIVd
kZTkIC0fRPjXWoKFSua7UHI+BINilgY3vsdFBbSBdlJr74SYB0sQowImmKguO83CLJJbilcMhx3O
wKHBkGt/hP67Sd7MFjV2vfo3nVvAN6WxMV4aA0OpmMC/DWDdKszdpIGAsUREcurG87So7RJ4aKRK
LNFbffQS+Xm1i+vcPPX44BHn+cc+H9IzpAef1UP2lOBmQtPEQlXdycrKTjz3L6Wssn0bJZsUWenB
jtBYcG8cAkiNKwO5aLUCirTYMo1oU6hhZhFd3pQmrgGsZw7+aAJ46/hDutLa6Tik9PHGYg/Kvjs5
iwRQmXgorNamygHCbCyQbRGVRMkYvsJj8MrXLwMzMMwaRRQJs1Jt07ZUh2H29kPquaecynJTjVhC
zaadT3a7C2XuYgBT69jvz0XbECUuhhcS2T99XRonhcFNh9YxDpFayWA8yykt9wAYHxMxj2fP2TDX
FjucBs9tRc0sBPKuXxK2D/vIrcKtB3MSRYN4dyasq7hDTkHr9fs4STv0gtiBkVOz3rGive1YnHhW
W78Q2cEovij1cUy+mxn5V7t8KKMHDo7FOqPFOipxkf0elDww24NbjQjlvXavVXXfBzLYVLDnKd9l
sq3qJ8ZlJBemXoBYiC6mCEWH+gEcAHMoY+eQvWn0znxqGAYeo+Q5FUCwFalz/lD8jRKIX3PNfp01
YmGPP3mDel8n+Y7u6YZstxTKZvSWBi4mG8vamUn54jRTc0wn/BFz3CJ6BjD4u+INM4PqLfc/h56N
pqQLPKWtYRM3UjxNrB3C1nlGPHXSc2jsB9leG9kuGTHxzxw8ukn9EQ8cviJZLFT9aS7JXqNv3uPp
I5OWer8tE31KIpdgIoz2pNT0XMIdEyNf81PaI042d+B6YE889mWM3AN5MTsW2/b7XdLbLzEmlgPn
xEPgvPQWXhYa8R6hPw5ZLoiHsSAJ1A48Em6RevLDbAVI/O3AOgRqQH2MOnkgAIHJU2wGG80m5Gql
bMUqizTmGjc4g2vFmzN5hXfIgKpDFZBLY4KmJNJEJMz2oQ264eiymDjXzkOpXLzRvnmpUufdJSGW
bJE+Ez/+nF7ZRVqbpM8Bp6j2GFm1d/E9gZRFso0aGCcXNLorwVc48xCwgsAS4CCrI2BKa6aPHRtE
k+xk2xI7Mj0xHhd2uzfn6EvlzS4zivheJ2x+TBrFTeSNyHeSs0O6dWsX0S73S+g7qDux5tcHUlMP
HbSpQcwolPHjWFF8W8ZlsWmy9tW2UlSPEeolZ46IxaJ8SUeAFB09tJPQ5BjKENsKngYrA4ppuDzk
zQuyJyf8I2bDBiOV1qGJNRtgpjtFW3S4iGGVQQV2RK+2GhBy6aFIjIdsyWlCA1dG7bSOpLsbNfa1
ZhF0MhBnAmAY936//P/Y5JoKFxMCpNAoN4b/jdSN/xXIKnqbdGKfz2cMiY97zGamvQz8MOVtS8/u
10HEuUWG8Hpq6/fMpDKbHuD0klvZwJ1IQ5zevt0++qK8uIHcDqQBrbvQBfrpGLvlKNs5Q3OrYFs8
17SCdvHqR7D8Cx8ifGZ7/nbsujvdIChpQNjq0UQYnFzYHZD1YeH7UPLeNPFaGFI0Zzl+eIP3kpVo
bxMXATE+4ZRldEHG7GCVgB/0vkHF12dywkvJ2y+y3Nlmgy9ZRFIUYpxHUNoXNy0V22vZ3HrpQzwM
0+2UhO9tTfpWr/GtkXZZYJ4kF/6tjMSwdom0RivmuLA7IPkHYfCW2xGeHSBUGOV8627GGHVXpdPe
beK3FFzBXojpqZ1Qcjusp0t8682c9TdFaMLioSKjppEbjIYpAcAe86Sg9o+5qEAM/SUdgngi9I/5
EO9xd1vHRDrbusawrjO3+Wx6B6HisMzG/ByVasPc1iti4kXLntBOgxJYxsQrJslwE0Qtj5An14Ze
w8LmxlLtJbR5YbJ8GX/0x3CxW5Lpu+7NZMKfxQwknF9CBEGhwljBpmfTITo85B4iLF8E54AITysq
/+A2Xle9rt9cb0SnUzCXc5vLUFqs6I2+JusmbE5h4UDzCFL/E1piC4lCJ2jN3FONoH1FSgi2JbKD
BYCKPeWfYva1yED5gLSquqB+agecEF31BX0tXYfU7nmP1858bJzxvvBShNpgVl20/2WJ7KC3czhk
ERMxYT0D7aDOS/IDAJqNmuuBW2H+0qMGIVCk+9pDBUI6FMG194G2b3UdWIeqNq01NpqCJTRSqbg+
NNphdK5yGoYwZqqMyiV06h8ltlab+PdgtVDT1fbFCKdL6BdQMAZwNkMa7exYfqgypJYq3mbgDUaQ
f/pDPyEWdo6jMewGfuQNwd34Eyo6+iauWdwloJxCSV65MOUesmQtUcA1mc38pUuRXpaESttd8zrM
f+aaYVFSw91po24/1jAqc9kyQlUvSgVvtYgfG3bkKGrGrwGH0i7QjE0i9YKrZB8oNzw4jGwJZSZM
CIEemUvroDsOsJLXsHUEu4Bq4/QKOm7RajSyXohfwkIuRnATqyrWO5Yi26AfruSNHhLe5V0dlvWu
0CwU2whRF7Alz+vPji5f2pYFj+PihLK9FWYtzUYdW3KNyVTVdn22iHxJo/CnkZ9Tbz/zvFlGKv7G
9+RfYY/HViuu1wwhQK91d6Tm/BvIEoNzRer8RDaT4UeXqEnORnGvKbMfMNJQFnZowjL9YNnZQ76I
RH0zgUHqfev6XUjyq7OYMmi0kRFTmAIBeEjzmirOfK5ikjyZvLMSKxPejfy1xRPEBgtZRRLqY52P
4EuwLKZDhTvFZCratitIsry3lj7z3Bf3cXHFQtMmRQ70zfmarOKh8x1zX7FQ3gsvu8RzOCN/9u/s
wUVADSWEwgi9PEyoE6EzpFslR5XX7UH7kVysnTRObQG+SuBmLjz0l7HFdDQg5g6oHx5uhvhz2bLv
CIHGOuDoN1h2EVtE7ISXCZAyKSSTMH9uy+be8abp2Fl3U0E93vE7e50ToE4JrlHnQhhvvLMh7D+6
ZbuCceRErK88KQEkwIcdGLA3YxW1VcrRG0fnFgP1/i1okluVc+2D6sGD0W67lF9aVe7OhJ21GUxd
MgKPPlxH2Jc+wQU7wbghvxRM1G2t2he7Qr00egbb4sTjJGc0wBPzRxposaJiI+o42stxxN03ICkw
XfCxkfGQxiZgVghJaOC6aqeDEhNg5z4V7fKSchb6rPf6WJC0qUj1q3uyiQpkoUbt3zaGw3qazexG
9t0VQl6HCg5Asp3ZnwmCr61j2be15vQKC+vcGt5z6UMs6MLvOJnuGQcGa7/klHBLkuiL4ju3wLGN
mffuuWCDTKzbFFYzZAhigFFGsXdnL6VrjKf4MxDytsIEkez6Dd4NtAmJOzJ5XumEyjGxWLxnw7Ws
HUrBmZwi9VfO2fuUoQNJsMMg3V6UxyeZTt9iKAVh4IfIcTMYQ14M5S1Zb4c8a4jDWooSC3JXMZXf
pNrfMK78bhZzjaRFbMoGmaU8yiWaNTJatp8cf7YFGkaiD2v+Tpi+nwyDmoOcG/RmRycZqLgrn2zF
svn2EIRvkfDdGb7J6sX0tiCTkLx5TruztL/3lV428Ar9og0xZ/G8djIDIxaTaAgW++jYWb5wzhQA
CjLGGVqRu1tQwgdV26wcvKXbQhf7YUiRGysUDqTe30OCe64Xvzx8x21fFA+iFj+OL39sehG36uDf
7dxg/hgVovE+D7jpgXPK8DHD5zoai2aA/G5wVUT4NBCwDP8joII3J+CxtQrQlsfGGwqOQ+/SOJRB
zTawfeQbUzblHGB9WLyZMHrEspmyVKc2ZkiRB6A33aHY9M8N/qdyYk+czCdrNuwtt3FNq0sNndz4
BegKkC9LjHxyhS6tyDQTclWXzUakqIDz3GdlhDqzaQfkjJzuxriY2kpgxUYy1WyA8KJEYlzZfphv
GsX+WGvxZLLM3RH2vk1ZYpGXI6kBY31d/qmOZZRFjMKhuKa1KHaD984EkctV4a+Y2c9KCpJZYg02
0zd4TjxfjeZchm24QhRbihLBkmoKKgZuB8oCvPiwjDeigo4klheyEPZreDOyp0Yl7JM/WtKB2zF8
xgJCk9crjgB0BEZkf7gaPXVcIAmcGnGKJrNdMrH+lmnxKDKoZ+WPwSyATSU0Iizjm9T17uANN6t6
HMKV76HntAkZpLZ/yZuABO/4OXJIG1RRiO24SNZOFy8Kr/jeaHmQgZtae7RFa+7wW2gOfwimI4n5
IWLbI3OSmeaGcmOCXoWQKaEK7WNYvYu6Dx7bajiY9ohWgMEjD8fvzMqggdhYG6CKSvp/m16e50Si
lCJ3m9ctnkxutoaIzj6O19PMzlDZLR05hAPscr63Q+ORESbpBAg/0mQf99FWEHVL1or4imx+YSPN
HuLljgTWVm0jkZ/TWDr7OU4Zn9g8kHDwJ+5LOVrFXkUtNiHje5rYAcTDRwZ3NMMhi77t0nkua8wL
Z8gojUc00WCasuppTm6FT7x0xaqP1TifNh1sGV87FTOwg7xAnvdHUVC/7nQxT38pLVKjfSBOC2u7
hw+HgHcHjBdsi4JFUm849CHnbtK72eEFpMp/VhYcIxdoVrh4+5HSsCbkvesSp9wMHKKaXdAqoxMo
24LVfDMTXBb/pa4ar3U0P7RDnBzKIi5OVRRtWoOc9a4/9FFzY7tU8yVqiUNk6WenVY9xn92i+wYS
6qc/wnX3fsNSbpq9B69sX9zUvc/ZWXjypfHc2970VxJVqqKmCNBqu0HxODjcLSNVf1rZD1W3KeKA
cEGsqGzm8Fqz+EX0V9X5AkqI32O6G0NmjKrU2atBS6TDj9VNdC0mUeJOdZSNBFo53JrLveY0P21X
vzYBvYRWdFzj8K0bwwKJRZQhXfkdbhuxHaPhqavt59h6NKBao8g2oMTNlxB2KdeidNdcPWpTIlNa
JZ36LojtC3QAJQk3itUZn8pg1Rz0BiqJyvmiYFtPGY4N2SdvKBOOs8wCmmhirIYxu8O76Of+X3ss
rjjRmJVZyWfqRHcxHecS7OfX7l/DqBDi8jsb0/DsNzl4FA7yBYFrBRYuQN4p4HQLRbfE41qHFzta
WQqezugOcM7UseRVvArzopLMPjq5OBaUqeu6C2NEH5G1Cwh9WdMH70oBI0CBjKD6OtGBQCyBpaVH
BC74Wso81KeZSpK8ypVnzVs7G0am+oNxTIzoMaNXcFqTp3T+YuBXOJSUHKhhLJoOvKI++ZJH1ekQ
mY/YJWZh3ia1YONW+eQxgioCzrBGp7NeDP5BSckcFgl3aYXbESpbvyu19d7MJkQtUbT7QtR4PRHR
k9PDNN3sz7EPpoYSmxGmnr4romhXoyy2YePVTCTpzf0q7BgR5FSvYDuG6+S2L8XOQqdI423ZOzNz
X0KPigZHLPg8UbIbR0nhGPqrFArlNJfRKhtrF4YPQNsQoUeG8g4eYfHao5rZGP1DG5fYjaq0fFTm
iYOIvXMPHWiZPh3apvlohuqZ+ERwPnPzx6XWXRv3pZ9eLJHzStfIEtJhVDdh2v0Z0gSNTeZa+2ZW
7C+dIrjEFPnUWvpTVZE6YoF2r1hqKVHD+a7Srj5HU7IxKpgEQkD/7VgP2jPPEE7Qaghv0xSAOvvi
dBU4ZrBvhJ9tsXhM61hb86E7lJUarpkemKVZzirFI0I4sXkwJ/diy0LsrfKvk5J+HQ3IZsqZQeVA
acnv7TC0HVjvCpVTTzNuBmxqr6fmyTYxeWhicnbEtCGMGYHHGyzJWbQ/TRjON42FLpDpOBt1f9xy
xoWrtubrxDRtkpoob41xd6Ny1NRgnh8ju0rPGavcNM9Pgk3ymSqZ42uWLizd7iur1B/BWOZEKsAp
EFCoaiLbRvx8OxGb3j7w/Qn0a/DVeS3hoGH8UofONUjkl2L2c4akOGPPc/qdQpIeLWqN2IZAPMcO
Ao6uzy8sz9e+jbWUSfxnXszY7W34pDSO+qYPq5989sgZxzSLLpeOwI2RrxiivO8NCzU0Vh6X8fWu
yK1yz69yGJBzPkwdN7fynWMG7+hqGukLXJUM2rz6HPK2velqFsFhIgQEB6/a4D9YOYZp3qbTfJzV
MqxkwY9MDU90vzXtFC1yRxXnoO5bzbNzm7UBWiAbZYdnBeogA5Tl5EBv3QmyUZ67M+SJW2OEa5ib
Qt5ntbk1O/vIY6LdeCi/4Vgf6+5vlxiE4UbxH2B9Yp83mmUGEYqZZdwE5pidg/DNYSey7wtK/MAg
ukz23vNkO80tQq/asTcujfMuqvamyTqhWig6U8OqiexncVJjxx2KfKUcTotPhoLTv2E02++cEC1d
b7Z/Ajk/QN0GrZpeBu2/mTw9Cle+FYby9u3EOxrQg0aDGvZ+9tMOlXsvbInFJItPcfh3BK5cgjRa
eSJrKYDJ4UbKfUqMhTaVQUU2tHxwm+SO0dG05yhcecYQPtaoq3aeDoGkIQGzm2a676fsJyvqw0CP
RIoqj/ipaF6mLGXgxS1pRf1nXTjhftkWbrJJeVuw9G+Z3zxZQz3cxkqgSoZqIp05eUtiOg6zcO/1
BFGNrg6ZM8JiIiGyV8GWYId4LNHFGdJivNIieJeW89Dn6SZFd01tN8fbSYJ1p4KQ5N0wjAhQTtTt
fU56Kz1QtTwnxgPpLPNxnG6CgTkmuDgDiB4+oDTuoRMU6bazCY0mW/YCLv/geSBUQoFKLGt0gSA0
XrSN+tAU3k4M8LX/i70zWY4cybLsFyEFk6oCWzPYSONgHJzu3EBIJx3zpJjx9XXASKnKiizpkpbe
9iIoEe5BmhEGqOp7795zdT4CboN64DV34mwQQIojtCGPnUDcja3UpQaqrdzH1lUblJGcmNdqMs5g
40Y1qXECQHQRt1+uwfuM03qPByYkwMG9Jf529XEsv4t29ed5WCbCClpY89MdoacCUkn7QsI5zQRr
Yhsf3V4+iHGuGC65IMqsVDLIszAkZpzK43IVBW0XIpDwdwDBR4cUVlaxU8zsrN6d6ddld+FS/Ka4
iqF8Rnsl/fepth2mM1Dx3Yp874hUVqW/8nEgoQXdBgWY3/EMuni6wwddOC6pZeVjRgoQakqQITx6
957fv+HP3Q6oQ7ez4b02eAFB3seXjGl34KdMO5HWo/9Vl6FoNHMP3C9Gh6yM3tJ9Rtm8YlsPXiwB
/YGaGJxuRkxSYRYZOP2N7vSsxBuwg7ukcEE3OkZ/toRbbNhKII9hQ/NnlHKmkEfoIBy82nZvTNF4
6pa6BIdePYH7/gGg5+i7s7uhsZgHQ80iUNCeSfu1b78y5PM2dvdZyLheTmUW/KpoVb/Gg8t3t/1O
m4TSJ3hZ7gqzHm+6zkVACo84HiU7PWwqBGOXwkJKuiRVe4qRcYKUHR/HLJKn7Jng4mWXNjF6AaAO
ITfJvjMh9gqLEI4ZRRNKupcM0+BxSoDRYjcwwddVB9tGDcnO95tjwxJ0HkBEWznXrAkR09Ju3iQW
J5B6wGiQquIxA5B6CAV58ePSa8b68BZ1lX1GJFpvy8547PJOcV1U9KAycHXeYNFsTMl/z69L4eI7
T5CfIRJ/FAW7gZ8sdy4FIYt2vx1cBTNB2eA1OKhPk1eRkmZHr1l3r/s/IWfz62KX/l1rLDAgw463
XW1QbQNOsntutyuEM/yaaJa7kLbciCD2vjetj2KeMaVkxn3bD/2WE//FsNieB1hHt02dHSWqe8zV
6Klxo5OCbR/GkuCZPDtoG5YrkicQcF9Z/D6q7FSYPE2gsp1dhE9AVe4xGjkD9tboHma71BtWWg7/
hC0erFjsYjfzkUCnSKTdFqOWae3713Sp/5S654gMvyvXzi9fVOWnAzBbAIabdXWbxird4Kg4KHge
B43HDCNBfrMAeK+NKd4vQlEU4focQPZwpUBUsVwUKGi2SMRkMFSrCDIxNvk4PlYhy0+H9SwC0QvP
Bp1E4kQfagZv1Q2Wje4eQR4QJAoMP9uj8L4IGcX7dCoufZ/1G4/CgfHGBEAoMk553Q83VrYc+l5k
l376qUHYnEzORtvOSHaTjM1LVhDkXRT09eqqjxDNet3NOBgIf9esOKh8b7SM3TNWg6scszkYxuWD
04YBjuMdBhe8mXGdChHUHWEqWOvuMbAnl0SHlM1vtoqrs55vZIeeo9XJrh5TdSdpl4fwtZBlO/n9
FC5I0ofu0Lg7O5NHZmu/U91VO6UtOL4hgUwJ5cd3OqLv2WcE96fRZRLMy7f7uswf0f09EPU83KPA
TimN+TjTZvlgXAnsIE+/FmWeqPHYzKLdHPNbcMBpH9GpX1YTSi0EvMUWEQCMrhNQ6ehOIBUHskVQ
XuRAYMqcvUmr6JZdA83/0t0jVOTjs3iks+ZWI8t3bdaK1vQCmgRiU9h99WDHtE5UYpBX03jJEVzE
kak7Q2ObrnYJ3oQ+D0YWq/zlp+W9QAcXtADU0i695JOVPSnYdMmUX76/GEZaXIQCokrXOIhr7gXo
ZhsOsS1TSXDLrk+H4JskpSuK+aSATda3XnWDiWxr52rYq1q+JZVidhsvzgOoc1ZN5oqoBphEtI15
003iJ3DJGz+PhyCNo/tSpMVrkfNZdwzfS5kMYNoEOpJ10mkxr7IHab8A9XHme82I8Iz3gkaw72Ws
zDgSaZqUNz2hEn7SPIP7JssBg01Ap67ofRhsNL08YR8aISGLgGbZJmSxoT5RmPKy6SGzYW5MHWyt
arqXXl4dstbYL74z4rKYTxzivlCOM7ekjzn2PRQ6n+mBrCPUr1JUuxr4N/4gDihEUWBoGG/QpSwH
v4RVZQ/pHUThR1gZdK2XweCY7NO46yB7zBL7Yj0NI8GINMmgMrd1Nu96aZ/8Nmzuvr+YKt0lidgN
wklObk08SeXE5qEmdJ1KVOO5hY/+GnOikjPmWDOki9PEDp42j2xFs3Uepry3LzFkqcyh5eoMMfUp
FKyNByFvEY5/cQpKgbLUDxFRF6y750pydpo6JiBzdPTK0t5b6AnmaLkBdPUjaoS42ATJHpi055vY
zN894TZIbkGGw3yYgxBMRmCP6WvFYHPOM3PXDPZlmliYqro5GT9SF+1GbRTDnr7zeExaNnfbCXnI
kJMecthpRVuHD9HEyTvC688YelgenbzzAK07l4hYkye/gGWAi8V2f9QOx1oMiWYJ8mOWxJelnXfu
MSV4DvbbRBbF2U3UA84yEBVes/OdogHSlxtHMdVg+ZNPPD/evsHDSnSLdncimRUdFEyw8VLV0Pmw
Y9nigxQHhDYFgesl8jPTQEurkaKUkTp5mfxVJgndpc6/7YslesKiZaV42jgWszLmL43VjneIv2ww
wLaI7pmEUNGVHsAbzgMWCz9j2J1eIti/9dosrOZ9BQVj2xbpsbb50FuqhdUNzPYDs3WL53hvT6ib
l+ihZ0BG+25ujUPbIA8kq3TDLnYHjpCQkr69iRZCCWgWbnrM44GO6aHUHW5x2t254+Gtn8kpsPuJ
d4q70YZeyRiQYTXHA4PJ7l5Xj8R3EHKZJO7RJLU4wBr8S3rPjsVoyByyS5VjKQhLuhv01f30BF+i
eCtyvHvIAzjUzY+U/GDRSKfh80TgoEMbZ77Wj8oDw5C2J7otJDmlI9fMFuex8mnFM46gRiYkJDPJ
HItzSDL5tWpLKqUpPsfI+Q6+i/XNGduBKShFr0TvB6p4kRa8ptScAyvvfsnMM444gaDQJ8Y9tCi4
FIJ1dylom5me3FVuHT8PclRbr16u7tQmO8cJUWFWA5GtouXotvg3RZ+Ex7XlPdVQgpPO/fRnavvc
L4/DWFmH0tXwcfIZmKj1IwPsC9oCQQ6m0Jl1iC+uiV2jk7FG5WgOLeANBqYWTrcsQsLy/eVbjYE0
gXihHIswZ3k0RtpJ8XXYqJTOVBwMfJKKA2tMPYU6rASqhIOrYS7EX33//feXdmqifWd4L7x1Rr6A
lcozKnlan1b7EK//9f1HEe3oZvAJdF5VbYmLcChX1d7FgcfrQinGFNftOXWCtgMwa8QwgNYvaAoR
gKTCpA4DFDQBaDvT4e7/+vIj7/h9vVV9Vhrps9JwQdNBLn/9Edma419xZf9fS/2/aal92r7/Itz9
Ny317XtSfv03IfVf3/FPIbWU/2BuIBB2IkfxHOGTFflPKbWy/oG01yO1S0lbonH8Lym1q/5Bf5XY
OuWj+iUhgvC4f0qpXQLghVKEtpr02lej3/+NlPrfMvLgBZKbzQ8iaBMttfxblGWnUtPoJoO08Hkj
NqvHzoIPE5j9xv5tnfVb/0yTNFiw05yIaviXC/U/KJwtfsH/FoHnKY+cauFZpDwiCrf+9uJVKaqG
7EMkvBPnDHD43Q3lOWJiGBk0Bwn48uQXrPP/x5ddc0f/NTGV3KdBJ7ys/okKLC44cB52fb6dIZS0
N4IIyeJ/ecm/58j+/Rf9W45sxsAx9AZeEcBlv1wttUnaXQSSPAm69Mf/+dcDDvdvL+dZBGkDQrRN
BdzU/tt1bXOjhgHbfLtcwjOguQMJmCu/lIlt6TVYCumbOGvNIn1K5hkX7K1fjIz1FGJncE6EBwC5
S42QPRDF1bacoVyNDTX2ogsRWJ5D8k1r9qyJ5muoBmtTkc+xnwvyZeBAYI7ipCNgKI6qBDSxxhU4
RXegfc/MruE8l473Ic5zXFcjVig6ncnSpgH1UhnI74CRgd49HbyuMk9uZT8icHVJS5govmYQ/gtW
Tuq3O4Rs8TmEtMrW8JqhMsdzO704Xg0lGDHkpPLw6bZftUGwyo7juKBjV2ZEsDS0cZAER6nf25nx
5eLghUHGW5Xzi6CJPpY9wq1cnGEjqi1ggls1UqkLcUZkdxrt7jdD3zs7RA7kl84XxfVtUjdveLpf
xrkO2ra9NcT4OttsearjyiJxYFaLSzyzkMSNVJiyZXixgF3O5UeftDVuVTK9l8FtQDKPL1OLE6iu
9ZsZNXwwIMHLxNjPM0VdURFGKInkC5zq2GS/AY190dNpqGD5JGxiZaTNj7KjrN56XrG1yuVaWdWh
HvN5p/sx3HHZjkYz/yyNs4T3uOvoSgYAfbEBk1qUWGsdmexct3pTIDrSBKpSP39ly/QSS8KQIsaY
enqZaRwyHa5RD0kUJWr5Io7qJao/y6J979smh0m2OtXS1kC9vJ2zlPbVWL+FRMkYSu7tEtSSI4cX
URdf5lit2qA8WH9O4Uwv5izu5+pBNrgUs9bFnYvurBZoGnCSeTJ+ZAhREzpHZ640+F+qaufaLYUW
vXeyL8agN2r4WSu0KHewyxctV80jfWuUBFjY/I4nWh6kelXul0EY5gFiNyJU5jSZQbAk2jyVJn/a
1WtXtNBzYqO7ZI5FAodDP9bO9U9YDhPI0/bTr5DQG7GakD4ybsz4v43F+TJzJgd5xD1nL3KLXhzC
d1UTrcQbaVySa5dyKbbmAEHYTO3bnNAGWKvZNm54z6otr76lH4lvxShmWZcq9ZnVGaADHBMDQW7E
J2h0O2DIACwa7p8mo+6IkegwbEKaxJQyzhrNLcM3DA0jTT5o32PRacJ3FHEP/CyCnTvW+JCLMdr6
UENg4dW7wIrHW3yLVzLZ/rp9y7VvGILyo0vJSdDLr/SzmU9E7bLpXCowEoZWGQxRX4YFJnrJEH6J
BZy/zE7rfYOE7jkrxruZwzlshu7NamTERHzYVRX0M1f56N99Gp2DTUTSBIa7FP1XbtCRm2PzOPQw
u8flBmtSekIvBcjEQf2Z6QcooNah7dtbwvFejFKTy4VCgbYQn5tJX4t1t1xpLW+2zWOYJ01xSNNw
l+gw2on1iasUHS11wBC+9wf4+mRIkDTi2ulxwNve2zWZTBFuiG490K4mA22YX4XVPVGD3TG634Ka
5slZvziEAWzbnjXe1Xrvy/FlUFzjVug3tcaGKb8n3kTS2vPng1dGSL4MEHvDj3BAb9KLUW0K0sOh
hUzulvVz7Y4tHKqL03o7eRVBvzMCPer3BFB58pI7P3Rjo47yGJqJQl5FRZKM5IGMaTLP1QzEgKIt
NPnkcY6TiMmS/70cUavN7UrsB8uNuhqZeU7zsgj5pVB7mQyKCAtwv7qWhWqY+URyj8V/GoPSDh85
w/PXfKjuYn/RUGct9v3j4sjH2IErxRvrJv6w9Ktr4iZXPYyHXpcvho3AUSczKHYml+v3TwtaQFW9
+vb40gzzi/ZXKEh4T6VIllYCeTBKp5eVNwSJ7qlfmh2LKqjtkXSBivcJeJg1RhdvOhEvTbkbopqu
vXYIncUMLrgbWcvABjnX0c2vlllcC7/54y8qGISNBGp9jpllbpaJy9Ua2d4dUMWZcKG2oimoJoEz
u0ZxDpf2tje5FMXEp9Mj6I+5rDih1BZN9qYm05jLGsMcJd6PmhrpSsL+g1J9utW5wa7poysGZfEF
e4q1M02e8+6e8VyzgDrIjtPA+mn4/Gqo6yhbjPnU+vptvSRzwxZjww/CfV1sCiJUSNFcvn9By4CG
3PTx+fuGJ6/7jSQIorZgX/joi3jN7WyxjyYV48O2+8WOTJPQZmKS8oH7tO52ZltcldvesrW/xU70
U2e0DhKF/kEt2QVl6KZXpDpidDv4U4zswnZ2vc4/FkvW23Rd1eBL4YSzMjhxemk2OSAvNBnJDunJ
thrH7OqNej5WNdS1rg4Bsqr2ms4lpmtfWztPy7VtS+IME3Ur1vPWGourLnko7Gl8cKuYKNL2timF
sVnJ4vm688Vdfgvf6uoaVQ//N35ij77hIwyDdKgwRzOG98aXmui0vSvsZZOlFa3Syf/TReWh0OwA
0ATrwKIAbz1+BcSPENUFbMtlnXnyxJ49+Mcwq+cX1MfbVCbmjlXWQJVdELKbxKS3km2BokCPzwu0
R1Nl952NESKXzRJ4k/dTN7TFehuRY4wrqVHDrrCIIlKzRioVtfnOFPwoNtXPViy7mn4HGDyLDXC6
ZPxTdeCw57CjMzHYr6AsA08Uh3zgWBOm/c2Ydv1NKkEUNmI/AAS7LAaxum5PHUoHgWGB+CUVt3JT
jbzUZL+NFuzziniFuG4hnCz9aZAN8dyRf7/o6QpFj8iqHoR1yDQ8A6izHcaWWMccjxtq0AWCmsfl
zPHcpH72PCwVmlAo7eC78g+jWpvWEnOUgjJOQ8QwWbTXqYeLbKtCbzItkXumCUei4did0qZ0EAqO
Kyzp2svww6WNtUWO8WZ0NmcdY+ZqzMMxUdsqwtoyFaO3YeF7NAbvpH34JynzBg9qJmLxaa8ItOVe
i+qg0LTnzX7xjoarL/bS3DujLG/aJfsRGSw+A5y9HWrTHZO8SQzm0fMtcnytGmVoAqgVcQHHshCV
v7UOH4EFHQdv/L0oNBupo2EiCDJ5EcbM3fDswW1DlrgylmkOdbHp0a3zzrPDnq7dEZN7+8lqN95I
dBGRA32qm3DAeGMPebWvkHGG7+RtTZu/3kTSEN02i6M739vGcvGn5A2CZMLkCM4UgGMaGaggCKfF
0uQQxUhISbRPDfPViEJ6rl19lM5kHheEnChb65V3xDQt7QBbU4Rusth9np3k0YnVOogforNGBhXo
jpRhxw/LwKo4/oA/1gfmG3cuUIYyATXA3ps2GNmTFJKLUCeyGz9Cz0VnjloDQ2lgLdPnoHiowtiq
b5M0x9+DwaLr8Bh6HcEhMf22Y2dXj0x4OCU17e+WRxPH/SfkUOZtQ/zbZeqHXIeg9TQ318TJJfA5
8Qbp3IU76GaZmD5p6Fi7qcyJG4kr1m2mu8m65DYGI9wcfMJfdxQLRaK8hOclvE1AqwT+tA+VJsyC
1SOaL9ZYo/zrS0AjLnYcrgQ5KaS/bmK0MaTGkXY1GeFDLj6jnA+7Rba0AwJ/C2Y63xEhgBCY4Imp
Eslu9sIGr1DykXVDjhIuoQJJgbj6ElCHWOD2INTbul4W0rjrHMTXUu9xW7HTW0DZDNt8SRiE95HN
oJrqC7taQ47kKN4LhCgctk4kKQ0PBa6a2hbgi6PwELKF79OVCOOM3R9USRzcpuyDqgjOrw3goG5c
zsIFGaIO6Ie6jtjRYWlzG6OfdhifMlDel6b9QwBt2WJ7gWGBQAwdyB2xv8bWiWFt0IqEMoP2ujaJ
qVqxJ8QVxgffQq2oAa0Sw9yQJ5ayHnX21o8zVkUUMkElnIubAF0rx5K97dQru9j2K0tlct07JOGf
PQUrU0yIUDDIVmIam76rPovI/lMi6TxrwdGWiHeUQTafq3Rb/zDJ5iQF5pTWRK4ONuI1l8OjquGB
WCip2ILiU+Shuc7tsLvqmPGWssYdIz0gPf0fgSRxJ+qWwnZOXxwzX01uaNc5o94JmCR2LoEMe061
t+yhuWk5WkAeNMymo9jM0h1nSoRcdUsuWNtTbDCwiWUPB97M9hJXziFS4d7RE6S31vvZZZYItGs8
oZ98tOtBUk0U7QHPEQBRZnEAADk147kBvckhdq6xOaZHf0DP74jwKbyF+SgeWxLrIb+BsifbBKHL
1jUrAcJk4HtTEjQrROLkNJQn/utDLV0cWKjgRh9+YASxPoCnxmozHBz3FSxoB8/bf5IY3E6crIAq
TTIEDBnD+MbXvOWOu3AQLtBG81z7o3+/Ghc3CS2DuB/nLeyXEiKN5zHhtp9ReBBgN324Op8DZHx8
vtFdStoMShtO27kcD0U9fXhC+CyKPGcWQMTdGJbU7h6sIq4ut3vHPAeJcqDcyD91I6ojXF/wXeRE
Fdd2l4kw9p2b6vEoiQhaCqYU9sqHotrk9vRJVJgijadBGIdhXO+0HPEmuOiD09g7Xns/xlSMGkEL
RXGC94Maw2SKd4afij6Vs36M9GzPRxUjXqcDcSw9k7wPRbhpS7+hzHbGULHWpLhBS3M5Mg67qcYa
ixIhVb6cD5gUmAsylIldHMhmvEdcaQaydH6VVr3TFhG8A7wWZcRvYwqM8bc2l7PLqWZTi+a9Qt3P
SmKB63TPjUmAOfm5izcR/dusHsPiai7NVzbPJPdyDX3NTCym3c76z/1Lv/Ao2/KXOWOAqUrrNFf1
tUqM9xq9BFwwiq/CbNhOcJsOFnsaxxzgVlhjY3ia9xYjKO5Y/WmOGK9KMmg3dkmkqEpocmertq1H
2lpVj72gkg27alUPZR+pw0zOLF2Mri5uQF7mqXTpHGZroFq4GzwPknfvWJdQkQCBBWcQP4wJBdci
RUxXvLizPVpgCW69OIRbWZRM3uCjVz3IK7fuvxhLPQ5F/KRK1G0rAUrmuGLAikiiGlhUlYGzEuFS
EbsamlT1WnfCxiCO+SHEKUU/aoOYCtW5yrYwcpabGolxHvEOuLqXSTvXNnFvHakJxMVQckhr1AG5
M51cl3eTS+/oCvfiLwAtgdLc4ghP0IQwosag8VATmLMHXLvChwoyfg334FKhBCor8L83L0xt6u0E
cTNcCbtEN7hBVBcPcuXKWXSTdnNNedeRjxv0HOzRjbAIhjXQ4WZ46JxJ0x1a2Umm/IFNqCME29gW
etV8oBMCZm+ekgfDBLo9QyDcMCX7I2PZBOnhm1VW1lwuu404I60YsHxBQ+3k6YHiCNhTY4XnHEIl
zj70v+i/ZFWpLd3nl3pO/P1a30GS1LsZFyodDJimENdLljcirg8hZtctGUTdDhNWr3gc4zmPL3nK
8Wd2jXNl2o/5iHmn7IgunAldGIr5LlPaZ0EhPdNJ5GFW2bLHXB70llVux7adgzlhCYthXmVMweCW
ZRuZTcPthOOaqi0G3E5L8DgX80g0eTUdDUdvgeMSBZbXzmufqksPsHy/kBZ3cOEw31QZBvd08Yk9
q43TINJH0pOKE5PFq9M4zk3JIQgD+zbJTHU2wwpJUdryzBHkB8jLYrxH59eJomLbGEDtHZO50bw4
H3Grn8e2vrcV6R3Oyo/z5xk8+aj36MVcHmf/FmGFxv+Snwbbvs8bvE8TGXpu1CDHK9hdC5RUeohp
OBEjADL/r71a9j7OWMq0NKZq8n02bNHGHHVDhcNImXEwLs1rtRSHosd848Ws7Djt2fZWZh2+DU5y
KnzwnQr8futsvyGCtZ0D16eTSTjn/TSOryGCx420TeZ1cwwMALlMpRx9asbvdTF9AcGgcUYD9JVM
+VpdRQcSdLrtYBf5Tru0WhvxGq5WRpuATy31Z10Yv3IkbkSUTKiZMnaFXPgAG7mANkQhizwSDpTe
vgbiFGWzG8BK8Q+lSvV2YO214lAQDeijWm6NjXC5pjgm2p1Ac7BqndPJPeezvpGiuMZoJnatz445
ThUnlixI6bRxZcr9N6SSuwZZcwbvYIXDuqYhkdjO+xltSOCu91eHU+Jgut68gUwMQYk7JzdQZ87t
bxm6tOuE/QMU/W2SlxA2kjjIdERp9EtqC1NfQMU9HSatT1VBzmA30nxEKM6zgqb4mx6WxWm/F2Il
DfQd6FyLe56be7qh4/sp+oamYM47Q1R0mzvG/ZAiF52mS1laK4DVzh7c2vhAn5ZEmQpss373kaah
ptL5ka3IOkdv0vhjL9C6CJgFhQG9F19K7JP8AerBGRgqKKIvEvuQo4W5tTQxeyuPkl+FU1Y/XrFj
XgyXAsJfLLFt/OyzXK0Ls9+kh/KlWqYduMxwOwgTZ4hqUDisULqMOKcJKNPWWaGOrUK44se05wT3
n2fIO6Ea+GN2aTyvttYgcUaBdyuOdwuieCSLAEm0pBPkV+sCFI10aRl9rz/Z7Lzn1pu7HQPUILMz
bCdTAMCxuCbz+9L66YEuyq00sGDGANnWXTQh0m3rEwNlQPElH1b4aDXXJiCGxk01NvejjdKYYq8j
Va16GTuX2HfNOCC02CUssKN+bsu9tuT9aNCA7ky8TCh5h+LZ+BQhrO+lU1tIhGo7x+LaMJLvagef
meHuxRDvm7o+9W7z3ojTrDEHxQ0leSvCDxkm+xB0MYervY9vffEZ06vEguYlvVdncm5k3gK/mhEL
ddbFkLSxm3ZfIP7CZOdvvEq/Z3r13mLC39AbxQ6E0mX49G1ayomV30mU7yKLOLin7byrHid5ceQM
9xQBz64TBUdExZ7XEYVTy/YS1SEkrt56NmqTFZ5keHJnuZBQEEwRXyPCX4SuLDoDqKbNzHkNIaC6
TfPu2VAHpt64ckJ9r4GxEub5mkbehTnBFcrD3h6BsiSgvBZbv0/ZXG/HujrKhF9NT9U7jcHXZHKe
F8N9HjPSgLsRWzNssMzBsR/VKbhdq3gngebJNcpfruYPMkODBurNYBakhBtE2Uqjfsxxb21bNsts
EZgXoAHSx/r5jTysE/+CRZ2jvFP9RkoOFlaznumVMDf/ACDxhouTy+LaO6aaVIkrPlBVrOSIRrYN
g3xRAsj53nd0Qg2cIymmvjKJZji4TQoOs8AlF03x7UrEsyhrkdei4IeEuRXuYyVd/wkpJLk4FIGg
SxH7kFs/YeY76Jozt2DMIlMtt0OHVxHILY8kCrFwQDquEQF7hYKBnI7XamiOJD292aiHKbTvW/pL
u9QF3VRLRFN+inxKAHvF05/Y8jZrIcLPrXpdBPJxOYBgKTg6xXE17kinjztodt/w7SGlcjejnkPn
iuPIKAnjFQv4XeTlOCYsd+BIZ6b72Eg+dDZPd61g2U+IKdsUUcp7oPZbZvhRnVI1jsrqyRocD8Yu
Hb0ZXTASsrk+2Xbd7GXY+dcRWXzxNQ7+B46EB4PsBSgWza9pYLXoyMMZvGdD4+qNU8hNmOhXMiMY
RQ5GC53pfHUZcdc76UxPeS1sO+coQhQcFo9V7mDnUMUVbT0fYcoCOcUrFwBQqt9zLFGWeh6s6BEG
Mw3UYST6q4aMxd80wAg31jjkN8K4tmWqA6NRD9ihqwuYv/oqzdPgmD+KkUjNVpvyLKbkNe2bCHJq
3pJ26+yNyoxvKmZ1G1PLF9GM7pHMA9oCyUGHMrwpOLu4jJgwp9tHXWSPgxqaO+n1pwok72FBd3Vw
LbK+FgP+ovMcz9Nna0C8Nmj633DY07BxYly5hR+USGTRAcIwmBZ2k7Zi0434IOxQslJxzTxVgWsc
9LMWL4WRRCfIftHReG0QiQLqPy3aO0MKx063nlO/98LI4Aek9iMKAHaDSd5Fgi2buNc7BNd82DRV
oXTcNo6HW1AQJAh66vkbJasn2AiC+J4EYxybFGNEkw/ve6FHsVBu2jG8dgJKaBMnH9+3Lqm5lPhm
LgjGbdYTaEzbbzT+QHTgIIQOziy8BxN0eFBkA1Yd0sVWpKWCmYnYb3hbiZ7egIT8+zmnXvnjaD53
0KM6segrN/WfPop3XsiPJYoeRWldOWjh4sP33TDk/rO/vsdqPW412SqtpnWBC2HZs2htm7Sqgqqs
mInNNEJBSsqacS/CDfTZkCT9mt0MOf8KaF/2PfTzbWIJ+2yn/rs/MiYF34jB1APcknECSDFwwSHA
HlA5aRmELv0OIF/X3n1yaCwSzganpsLQTS0LrYVcFrrDMVKonb+wKy9tz+gb9dieK5SiKcbgixG2
LJdAKiSJqVPgg8QXLG3qDXshl6ADjuWv/EZqL9LQTWPnTeafxCJa1I99dR7U2erk59LG/tlpI3OD
KsAJYtVNd9//Bj7aCrhRLQb6U7L3Q6Lyeg+Adc5RIDHZIrpoGI+uQ4DTyOl4WwMqRYVWv5B0k52s
7Kimq23wzKZdITYRzhfkr3N1nj1W68h6tZPwhnllfrYG1G9YI/idfdO6r00HZPc4RNuVoRanEVUP
++NRG9OD8ExFw6LAfGnmX7nLLjNJ3dNSAM0d2vnPJnUO2vQPTu7+whg9XRcxU0omDzGdmX20pJ+l
qRiT2h5TG8sJ3D58I3BCMe53SFov3uYxQug+gthJ1W0ZB2SE+MAeuvTOX7MJmmWAnw98p8xCulEU
U+QeE48MRj/9iX064pmEqCsQj2/ryA+g75UJm/alEnQW7MYBytrUyUFV8jeuvI2wc57ZGlG/IJ6r
HNP8l6qaB3hYW/Dr906tTTa8lBgKjBY7xmCw6JL5T98NN2lHmAu6iIeBOgI0DUmlZXOg9f8Z1smt
0ZWrlNCk9RYDWS3g3gE9BbOsovA16gzjbdUGO8iX0+W5aoZ+M6n2y2cuj8mNVif93rqDz8aAHrx3
OnBAZrQauGmCwhEzhr0y9EwgHrwpyn2Eo/dWgikYrTUzwqE9Idy/K+qG2HS7QdSftYiDGWBZ4fAO
2Kt8nvD1crQk7VC3L+VcV6cxgXbLiRVaakbct8/8M3HMM+J4TLD1cKeyeUVFR/OB083aBZ+GCxLc
mIDyXQn2+cWmPIMcJjZGGD9brg5BLwJQ8cvZPYX8U+kSE+F0DsFy0FtL/XOEh3S2UBHVhfWed/Bl
J/Ath5G7Mci5eXEl47xHPa0PhbEi/8rs4mTzH7Bx4FqHeTnb9JYOblb+LNH0AlSdaA4x5d/H034I
5XgD6PrURlV4kKLjdGTbhyk1uPmWBQ2jrHImtlhcUoPsnnHEcVdHq3bCgvSraJTO5fhUm3MFl4Qt
lIMNtCNmfWiFm0fl7uK+gVVb+Q+jTaNTIhBk6kLAieHgtceYk7mjda6XwkOvae/KJaSZQj2EZNjb
W7la0VMWZYePevD7C1yk9uxYZQw7oFz+819tkxvMIhvJpD/syj3koru/vpX5IX/1/f82nV6cn98/
ITGf09De5IgVqCyS8ty5A5xfPkf68fzYtOiSvZOGL2ZUi9NS3j6Xiafv89FBb1pGzoHKptiGg+2j
QFn8q88TAJDKQrAc1/7R8veZAWtiSqN7P8aH/CiXCnZH64d3s+JmKe2PslP/Qdh5LLfNbVv3XW4f
Vcih8XdIEASTRIqkKKmDUkTOGU9/B3z/xjmyymocl4792SSAjR3WmnPMz/iEG0LahE2SOsXo3Rd1
v4sDazpyDeEW/x/jWlsZZtguCrGz7kW5gABn4hXw5fCUhXSPkzaIEcB8ahrzWCqq0McwWwGHyIkK
ZEGfQFB7PcSaxNqTYbHJtCZ3oqJ4jjELU0nonyOE5ungdQeRtKR1b5LfHnPQYl+jHPxKbZwx4Rkq
BK4MWHcd+vr4cNsw3qXpsLawgdhpAepXTrXuUOZkkIfF4BYouV2ZLVMaZU5oKbsq9LDJhPEDkLDK
EeL8OsgIMyIvRf+qsoNUBp5g2t4wrYGCKM4jdpIVbvCjXsUkq+o9mpO62lGTwqwzETHQzDRIQQZ1
FEixulHQ/S01cZhPWNiy4BrERv5FaZFNupbcLKyyaWg4YEAKHi8wKNJqqnKRE0AlpvObThgmUUVD
+EAM313XG8YioHK4kvza2tLF35Ti7O6TcwdeOEcfzL0Az2i5izqSPiLlA6jSiz7sTQdoRg3Agh2U
DwtIEWWwXZNVzWU0sp1oq1F90NorKp2Ig/foBKFcbCgAkm4jWm6fLBtOpNtcGD/HzIxvCCrwz0jb
LvCRF9doP8KAbnOZkSAyatTysHbAtLHk1okzBjtqrUWZkO4I1oTWVxH7KyIA5UUr8P7HRfExBYrh
FIH5UBQ9lYmCLm450pqOZhlSF2jRDm8rIXqVvh3hlIE36b/kqAcJhKQYVzN5zvlXpGiPWP3e2wCI
gxGqmEC0Hb03m8IQxUiSQOfK0g1ZXrDy2+zCINbu8N147KAToqmCST3rR5xO7akNybCUfQqWIlYv
knIzu849UEcSYMeMtF3BSNNVQndrW6FH5VXpsF9bar/WjISiGQdyt2pSc0eWU7gJagwfHfGVmxJL
4rbXuAyGf7rxLV3Z5WJecwax5L3eetN6iGXlEHmF6cRKp93lHh32KDjUperdoYeSsWJG4tGQvGyV
lUrmTnR7ULhgMG9I4XqQqEPamqR1D1RgW7sXNOFBAb3fCWznTT8dzo1Ka70SmvBSqgIU7qoUL61V
gr9RjfSKZIfceCNnAxzoNDlplG8kjwOVyhu21DOvwsnKQTCN4mpm2zDCtbB49IlVB13UZo9NSROp
GPTkUTJJ30p7+sJiVeAJ6+vosZ7/UWiqwSO1UERzUuw/AlhJlw2b1OuQISJIIsu8MjFRkK8L44q8
Kl+SH1QdCb5aEdolU+FGHmVCHkUhwP+NgknGaZmLqyF8ahNMNEVPb92zBFqLpXBE361tQh3rgjeT
e5omxJ2aFcq+Dehjzr/flH2zKizMHNh/tEMtNbsqIrC91c3HJjavTY8uMsPoP/QgiOK5vUD0Axp9
/zmaGgJJgor2sV8btj6o5HBn0eDkfVit6hYinNnxIAQYcDZat3f6laMTVhVBUB1sjzKnN1qJ0niQ
2ZdQGImVVdykr8I47UVRyo+RHhG8WNz1vZKvgXAYx4lvLET6HnDaFp9o8pBqTMd0gPE7exbzWZeh
i+L7e3Bqd3EveyxEdATVAqWESn7XLHJsSKGsKIBj1wgDHV2A0R00taN70nvmFtEO2P6qfWj8aNdU
+bQu655ujRYfCfB126qPtsOs+fImJvmuo588KMney81+2UxbrzR0rJ2Y3AAeiCwCDVDMfHJpstWr
dKw+TC+i4AbeZ561fYwvCz1tKyhtKecj4D2hN59r6ZIse+SgTO5MIqSU7cuKpUEPSrp++hrbruAg
BMP9LgO1MAMFmnAY6wsioNiwJ53IqDJJnNV0HfMh+lfgW46pjO1OUjE3Z5SA74082tP52tVVRVi4
Z+ZOYcLBYEIYXIafxhfD/D6UiFjJjulCiucGgXYZNEHccxO7tCTQ3FbXOdMPWC5H9iEwEjk5RDQW
1eha61J59MeByFaKYkzb05qEGnj1CtrR8HGCdvfgU0YgmQRtS6bAb6yxAS8V8rFaCygxkjjCtRWV
3n/CVOJXMBpKg8A2agJc5EQKezMd8VTKVOoOpijFd7WpOyNQi30SduzzDMPcqp0eLtowSBeJOK47
H+yErsn3dAURqirKTYiKzzGprgFCZkYWeSUFzfJBk5QZdJ8ScgDRC2Ra4iY+lLkhp1bbVtFe9GqK
AhFeIwiF9wgtBoPp2CKLeMva761GPQCDNHa3fKA/MooW7vMWR6k6qP1O9Th6yMZ9o7Y4+gIaNm0h
p1shgDHZBe0eD01O6ANAt8jMyz07szt/8jpYbgWnADnGvhzgmh9DCbWRvqsGa9g2g4o5p+rIqlTb
Fe1YqGxoIraaASCyH1Hi5f6zIGL2hTJUr8e2PI5DytJQkTfFGvokyxyDAsWciz9uZVR3liwAZqiT
yMngD6w9ckNWFsySvNH9bWtiISyL6oTH0Fh2bAgAsIB2INBasadhoBfriXt2NiODsdsbRuP0Q1KR
kq7f/zk4cicXVaoL66CcXCMhFj7RUBB0GmBN6IWCXpEa1YKNaLkeJ5GNg2Ygx02yTl/FIufoUpRR
hgv+3ZTKxb6eOF4Iykjcn65S1vEsqoSI8ZZ9im68iyLY0F6yjacM+6as7yy9IYpPa1w1io5aPlIl
SXx9qZRquyE7ibNQ4yfSzs9baTd19AfJo6cQOv/en1+6+SdvspCladVIsTqtNTvVCXmu9Nr1NUPc
IWMzhSV5FY7qlelGGUZxF85/8OcnOaPNn2EWpiLeeLZ5MMlDOHXNWpMx5tsoFfRtCLOV5vWpe+qR
u198u9yEtnTMnsyX7t3aS7QLA3KbHOguFHbJW3nkuKCeIA5I6qo/ERvivYLoaGAzlGsLLaEAjJYd
xrJWnQAczrPfOTArXNFN1tlKf+c37vOzzl9FRg+0lIyk9FEmM+Nuep49zPESkZ12zCDIUr6+GvvQ
mQ6C6AjuYwUynFQdNvj3KaC2Cy1C8c3YsEopS+Ucv+mGA85mIj5uPdhlbGcfxQWwklUejOIeW5t+
8h/V1K3Lt644MCHMsYusI7QyATDWK3IuIWVgDE/gORxQRqcQrTIKdrZlrsOCE0PiRCTJrpHCyA/l
W068n5smB9OADffOpSPOcxSMqEukPdSY+o9yg7AEelnwCkRguFORaVXLYlusASGnZ3bdKrlvQMmR
KzJ3nPCQtJvsEYjPC1ICSknYHlb5utVWyqP6lsg7WVxAhpuCz+agXK1txFB12xTtsevTTFx0O8K4
AduXi+ile027hXIKbPPIxY1L9X1Y97di2JIhd2kfJQe0N1LbA0zFgoDjM6saEqI1J05phVykuwMf
AUQwQYWxyK4wjVGTCJeIYFCScTqM6LbX3E33dW+TvwmdGw0ljgT4JxrZz0ssYOfexf4CVp+/F63o
bu2IoObZjNtsnz5K99ol65eqfmplHHML76BucYt2EBbpQ5zFk3GR8UczcISNyLgu7ad2izdgojYc
LYV9ujMPFI45SF6iTTLMI8DnxDG6/m0GhjnZZ3Uon4XTsE1Q6K/TDcDN3RXh5Co44HAub2GNcXJB
Nfm9Zsv7WtnU/u6kj4Fy/0KzS2wO9xVr3At2iBsTcKpscpin4RrXPkqMhkX1ztoEiK9hBG9GoOfK
JrpiVGw5yQ5bgyIzr6rdXkonu+McjpZgXAriNnhMZl21zRMBwugD3N3Li2jrn4ersI7utHW4Ma5V
dtTCDVEFnm/fpJN89DbsTeNykd0akgs/q126ZBqsKZZQW3V8XL4oQZ9Jw3yqdh5lwFvrqLbwABkE
LlMDvS0IHNQkwd3wmmyrg3Es1q9DsKz3yrpYocoF3m0Pt/gFQ8jZOKFxyZ/URU4t2l+p+Pv9VQDT
9Sv6IocC8QSQcUSId6JybFxpR9Gnf2EqU97o882CehTga6rfCbK8O1DnIkpNNztbb1q8JCvnKixp
mZACe2l2Zo/cwZXe6hdxzsxekqlwKDciXErUvUsQiE/lxjxLpO++E3BuV+v2Pj3Pjh6kuNNCdONz
0rvChVpR1PBIKQeJF0Iz3+un6JXoUaA0a+00gd69wdcwz5wTpy9QYU3ipnvxrJysUxDhpV54m4kC
8h13iMN6tIX+Xb8Jqt2s2W5kK9pE+jbY5vf6U+8YL96+2gHWdYuv2gm8ZfRG0NXYLqx0Z9A94R8H
9oCLduFh3n7xdq3xkJyIHA8djKLJlbr9E4xI4nPAoM0JWXbtklyFGBlpXf/liwfiOqOWJXFhfKDj
HEcMMHc90hrs6sxAFzwLJWsNg0ZGDrYoyDbIbI29Z7rwlA13flE8Bq+CgddoWb9zYh1WzQgKc0Ez
Fjf2qnalY4D6eB3Ftr5r9yFgricGEzSOeWmatQ8L8744QVKbcRosWeFO6NcG0McaUtlSX9Vb7wrZ
Vh2XYvWAIHKYjsJZpu/4EF3RcwuUghdJugbEJx1GF+Od6tIzbZbMuu/+nXmAbd3Z4qrZC+fhaO2n
e4EmKjuGgwWB9uB99hAt98CNqADTEb2wIpIBmD1pF+NoPPtnloRnY6N8CPva5f2LONRTMAB3RoKn
Wz0SmTIsQpSiS/HeWmFmWAbP+pe/Qybu03xdyM/AHFR84AxVeqSuRIr7gkAD37a2tY9OYYkAWFRs
y1qZ5yq1qy/RXwnb6EXkkT5IG+m+bF+jfXojs5mqHZkLeOubJac2ZDLwZnu+zj0oVDQQbsl8KPZr
dVOXtr9JRyf6sppH2PimrfUsmeoBSA2NXpIS4B7zZkGSIxn0Od3UhUtLCU2FwTjfCAdasKisR1tB
LEMDxJ1OAWZ+eZGtfLsBqQxUZ2GclHEhO82jdZAgAOwwQWrGolwPe31t8ZpI98JTvGpctu7yMfz0
D1Fumx9it9GZU4+EB6JdaG0jXaMTZhOkvkNZ2tHjTLnE8kpW+NgvSWUYdsh8g1V+BzDiiT26tC+F
hWEAyLCFV+r8yHG9D+0u7hfyMZ4ZpxN6lkXzZono9BAYHyqPacGGzn72u5M+bKddYtfrGlf7slyX
B/C3b9lNvoxPeNTNN0o/wdbckXiprurn4LEYV/U7rxxJyM1OeRMeuLsO+MrA5oYZ/T03YgJXAovm
EgeuZZ2iftFKG5k2WkNZk6fEO71QbmK41c3VsIFIAg3VldYTIo2nxm1Q7oLPAYvz4cFpH2zC1sWd
J9rGofuCyOZR+5KpBa2zxxrB4LK7Cs8TdxqgFoexexMkIv2mVTY+JKR77zzX4uy/KPeBq76p1qm9
R5g4J80TzvrubRRhaYVO+xBpLsjJ+goxF/9iQz4qni1u3g6D4gjtj/az299r7V4P1rgx5L3xlTO2
ySEGrnSgJ6+dWpZ74Tyy3wiX2mN16pHJv2VoLlcCTo+j4PhIalDWGiiTQSuueDEJS1+bbkoU+XTP
CKuPabGRMjsQlzSskD+0O2IETKxI2VZ+4L83hAV8UKpP48PQ7YzYmbWV4GrxTIKZChwlcwiT4cwe
6id2ClF+1dVD09g1GAAA4C0kx0XxWT001rmJXI9t6EuUbqQTExTyJzm8UhTMHur78D7DU7kFYeSf
29uMHKTxojFHYRyyYSmwcSneRWMZsOg/aveDgk8FeNQKZQDApRx4IIR1SNALVEjhnf9qvsgHJonk
Mzp1Lwa1OxdIx0u+LzfBtt01z+pDAYiCjjCa0jMp6wuoZ3iggskNUrtYlYZrvTTp2kRRlO5yBVzU
fWbYWAADwh7v/emcfxQvczQo7k00DyZb809fW2H3yL7wdqXqJ96y8QnvIjasRCdYFu08FsYle8bG
Me4rCAlbyqSXbB22u/pMt9O7CcJiOkxf+V4/508RIFXXvPhsv7bZIx7UpdLASVwkh0KzCx4W1hEd
lDJ21IXBYDsBwa5QoCyTK/u4Jnv1g0VOaRTE2LK98T0xh2IeYPkC+4EpbGE+0HHzipvWnYRjesYp
MxBTz2vGqQOp6Btiz+mTha3EGLHz2UrANN2JN3QrZ2jIw1Yg1ppe+53p1gimqStOS+2kHdDRR4+j
A2RGfWPgCyRebtm3YviBirHMXqDBVZ/tvrYlXhmWJ1R1CPIfgf8LW89l32Knp3inEAPh5NvEIR71
YO4LvGAmu+ClcQju2Tn4L7wzya4jKAYLjLpuxEVxhiRQRM7st41RsK8IffSwxjDatK12Z8A+3VFX
p06huh4OvsIhXJGOZ3Gm/eu/SExYMzPZxliS7WJznTx6kj3lH8/CSzG8iPmpS2ywaM0SvJHnsIMK
10gUEFKzPRuqy6CWa/MBXpPns61vyGhm7wPa9oOHwaoas43nQLMhYPeQXoYreNPuxYJNuoXdQZX9
Y9QW2gVDC91JSbWnY0XLzylvostj9B48JEU9690uYOMnQ+UgosUNrrygOcpxh3juk79GZGsyf26T
TbLPXztz4e+Si38HvhxIQ3lrEex8Ugh4UN/oz3AQZcNqrrDJWHsUy6SpIxbfhsfsga8tHcUX8aRc
KGbwsbijOCM84/XpUCQjZ9/lNg9X2CUv1O44KCSftbdDQDJ32S8+/HQyGbYoqpo784Zh9y36qlyo
GuamWKnv3t7ErOlx5mOPvMgP1gNeRup6xb7fpvWSiPlV8JFG9LA4D7nNApXMU7WNVqxRjJf2iVIB
63X7ROmjKUneWHJosP179UF4Th3xXRwdsJ01r+oxZj5E+Mktb15JWFDfqy9Wrb60m2lJimy/gTak
rLx3b1ff/GoXIebdyHvBNrZwx8rALoFsmhvRKZ8tnZmIN5Sb/YWEXtAW1hYfCOx4yfYGR1tbp+rU
XBFz3kyII/gfEX7yrqIIdcZ98MquOvpi9pMSWycM9W2kwOcvPjtYHqwK6gp9Nqt8c2tPgbJPPrQn
RudD+OqtU9fy7CG0rR05L/gLP+gtzMjw6TGggLkyFKTwC/VF2IsuXDdlZRGuZDP76ztaJ3ZwYFgN
9Sra1NsAC/xROs+TzSwS4wxnbKRjMR9iTToMa+p5/t14lZ6eSom2vE3Zh6YtnnMWxvIlQcu+HBz1
joHDQwpO8i74xP5qPiQEP31Fl+6dRUA4S072nF3GFIzqUj9562FjnJmjeCmMD7pue2UPCQWj8HMM
uiFZTmf+seG58W0I3Cq0WeKEwKJv2BF7nyjHOa6jvY0+QQOn7IzUFWsPQDYALQ/M8v5iwG5xiPDA
XPK7/BU5urWf65sCXZ+V9+CfA96nhXdLPhnD3RNbaKKQyqV4Cu+ZjmSmHCxnJAot61t9057rG9Nj
8CDuMBIcS6e/cXZVD9keaO9uE59AuT1VvG1EaFQ5UN15stSe2Vtfu5fepRtzK64I1AQbwEy+7dhK
O+MTB3YPjBOJH7ZMro0j0vKj2fdobRlNb9WpFCjLLGNEYYSpX8yncdhZdnfnvffDDcaYkK41cZ2r
nC0XqPpd4y6m9M9rg8OHQ1yPjXEhPs8v0EAa8q74gp4pu5PqwOYcWvj6rr/mP8zX2m68K+6ZBdEc
WtuRLwvI/kHbDmvugLhXVjUNwSse42ARUw/KHgeyH6gLsVDS3Lqbt894Cd8ytmXBaliJH6UJFGvF
BH4TmMhn4cICNvOheK2fsFPIHDylk3AN55A5wMV099W1gQi6txJvK9Ca2f75KR70DgdqAU17EiPb
qHilEe9jaHrxYwDl9DX7iUID+PEdXtlAjHfhn9+PEWGlcVMyVKx4V0uduYoq1nE8Tx6AfQxTZHA8
CQl0WaPRuG69FuStqGX86JsxUBtqZ2WEuyRk74VKGYVo3x5jMSrXScb3CYoOq/PIy9DPv0TIbpYt
nQ083pOCDK7eq9LAdmnI//8vg1kdWrXQ17EeJNuhB/zVqGwok4pYP+vT+sxrq9tbQmu2c2orRVj0
Cau0EDip/PlFn66JIfhrmgsUMREYF6umgnyWBOYNkWXlBgUbc3SPWBApPKt4T1FyUKIdpw9Riy5C
fPSpWPQFFCgvlrA+V2CX5Q85FutFFnGY082Tx/VuQxjzaJlaOy85c3kC528Ld3fpj5/KHEUJG5Et
rN9iHnuKdLnmVSH1CgPlolVlF71yCh57YnkcTkbdxusJqwWVGRpnXvGo1rdRRb06/xyaA3nvYf0h
RNHFSopzNdQPjTAR2zSppL0lr71eUEIdb2MhKOtGFV0q6440GscY0lghyHcKB0+r8x4yST0bHocj
Q9YWJC9wYqkUFzL5yaO5s+ob87FoJ82JfdRA3jBdeyJueBxsYHLVo05UfJhgd0l8au1KHN5NWRO2
lhfg6AtcT6n2dTbUmxaXFfNMkmwqg60rAN9eJJGrEjCdYMYY117ZrjvRD5dzwDLMDONgJtaw6zI2
mVZHMZCkZdpAE5Felvw+UjRembIBGhFxhu1LHv7R29RqX2pfKYhEeOviNnG0hO1CK7ZbDOx3URlw
GoZV9T//zOaU5oTR/4vs3Hz8v//RVNNEvGRouqXizuRDvwFd9CGRweualdurcAZyC0xBx3ohe+Gm
TpsF2SXrSo22hSKzGFfj9d8f/zffZf50S1JEEHi6rn7juxiDNjRablQuGOAvDyS8WPuUDiKqGMIs
UPIqnWqXiFf6358rgR3667IlWTEsiH6IJL4Hkoq1XgzyIAHl8kFUVjjFKn0dGv1x1PHCTyJq+rQ6
YMM76BZ6TtrJnGxzZQPXcPvLV5mv8fsTkGRDVlTVsvhG356AFGviiDy0cj0RLEJUCmAhhM8gN1FF
3gekqNOfnIEwDN+B7ll31UgcWFrshDt//GU4GD98F1lCi6qYqiZb37+LFnqSLOQhvfIyw1AVscDP
WIFkLF4DvGieYKq/PAnlpwEoY/EwsJiIuqrPQ+Q/GEYxHbupKMjh0zPKfUafXg1FQyfJTqudGsSb
3H5Dal6KwgMYk61rnKjlwNYeOQAuk2Sr/B+qOgIJzAEmltnrqxp/yYsdbLc4rqrq0UQDUowoU5uU
x1u0tMBLyBEciBCHrUKzOf37of70TGVFMbDImjP16tu4Hn0wcWLs166ZshDq4GEWetn/8vL8GaTf
R44i8+5oIvwtw5D/+9YNOJ3HxpIrt6u0C2yaU5cau96g+N3wxhSUYI0+O00FEU2+xQ+9SYySdsD/
QWZ8n5z0gBGV1MWx33uquefZrwtT/bSamVlSvCRldZhGABqFXq7F2juKbfBFClnl/PtmyX/Rs5iD
FFnXZNEyJUtSv6UgW5o6SL6scByw2Jr6Rg6tAGx/S6tlTHmmUxWmbmoomwHakziXlU0nq0BMzlDj
IIYwog+fviV/mnFF+DrMBcWHVjD1/tFLzeqXd+THuUNRadyxeBmy/ufP/2PEKrWl50bI12VkLVsJ
qg2Gq+U0Y6ektLvGtNRnT//LoO0ihdqljwCOmswiMcXmt+/y09ujMHGLKop6hKHfhoCPsEQSwLi6
sUb3xCiByc60kTGgJlSS7+hrvE9A0gHH0Mbog/Tj38/ux9eXNGxZFeG86QzE/x6DFn6T/xuDA4Ii
u5JkisxdiEh0vJK2OvM6IcfPbx6+rBggyPxwOvkcmdSVZpzMgE0OG/vwSXYSTxqx/7KJpM/GiCm4
+ociKWD3JJyyrQZ7/3jpAu8NTsQOGyUF06jbzpSlZsZQ/fvCflwYFcvUDVZjWTX/mpfQoDKARPJB
851GPN9CV3AFolpziIoB9Y6WmBzXDYmkKHLz278//ad1kRE2E89EgHvKtzVBHTy1VVPWhHHm9AiU
JnqyIHlpo7XkG9dIyyiQ9M0v1/zTrKWKEJNU+D6Q7L7h5OKhzbox6St3GniWCG5edDN/+feV/fYZ
364s1BoZnygDFpHfYSI4SzXTXybfH8ckL4PE42NUGn+NSSuC1SI3vBSl5Cg9LQAyvRfWwACDl30a
/mCC1HClle0Bv8wJUxPNePTDCQnFXrkLq+7QifhDTbCn/ZjQpTKoGARj8BIWoDJrFMCdwkiG70x6
LmvzOAOjfOOhCL23GThmeqg0/n3jpPlV/u/ZXhFFzVRM5h4Lyf63NUXVilYRgAW5PuL0RcMyvlCT
dCUjgoI6ymtm1MkVdzctB3A3vlDSNSnY+haEbf37q1g/fRPDtNisarJkfJ90St0QzbFQSrfMvgSf
ZnsgU782yG1R9fE0VI23UwBWBMru35/79+4E1aSJsM7QiSY2/9yh/5h4LV9qpiomNmCaAtuQeSdr
bvYyLzr8aEy6lffbfmge8d/uOddHFgLGeU1Rv++OrRpC8ziauMNUE34Eymy2sk9FFT3++8p+/BxV
FiUeMLO5Ol/5f1wZkaSYyyojd01qN5MHZ5fc27D0ftlrmn9vexXJ+I/P+bbZEpREJ+WFzwFJ0QgW
SQE421Y1SWQDsgApV+krPiRhvsnraGDeLp5VchfK6MLlU2vo2s4RrFlzpaQrBT2WBGTaidgJLaYg
5Rtno8mfQT7oUbCVKoCb1qdmROQ29vtCzNbwQ4XVoIkoeqH7tMSZEp7sn/0UH5jsccyPlI1W1r4z
dU6eBum+V+nQSZ2RL+GCI4DPm1WQT+/4zIVNz4ESz2SPPJJeftG+d3OCjBEHZEaV+MUAioDetzme
0mrzhwa9mvksGSglwD4WmJv6xia4mpF2wce4Nf3guU91EeEqdB1tUE9+EXxBDTdJwaKDbWgmNcxJ
MpxK055ER46mI4fmcu1RYc0tGuCdjt0mIjN1YQ7BI7HuFz+8//dIkX5YmNhQGhqTgYgyTPu+W0qS
SYAs3uYkLwMEkIP+3CXZSenls1lZb1QjuoU4xifsPDcrjY61FahAmnqs/vs81LZjpp4xrz9pUrmS
guI6CcmLpCtQg5WGBHlCDKYxoLBT6nYo+o9Vp2c8XK9dYkpcD574UdX4q434hK2NLpUaPOYdrVMB
IKhivREbcNYa625q2jOxUIu68xw1IgJESK27qgxWKjbCRuUvREkITr21gx4vZ3RKZXWPl+QkN90Z
y5xffURjtlEU6WP0JRJgjTt4MHDJK/m1zaR1MdB6DLntHuGNahgSepyuympCXIFnYTl/T1ntY7s2
2nOgSx9//l6n7+u8PqG+tesOQoWMnK9JrO2geK5GW7CtxNc66lxvYE6T1CdFzjb4LEgdzw5TIB99
MtP8GDZEUF2FKT/gdoG5EwTXoI+fq6CY9g2RxrLnk2aR1Qe1NT4sTaeab1a3HDviMe4svFvZEWtc
/sAZlDHlYbj6ZYT8sFDIFrRUik8aqkzj22TipVBL5WpEHQ2GjBxoSNKQS5e6RR0yrTQnTK2PEAE7
kowKOYvIY4/rgSaop/TuL99lXs6/TaCKbKjgJixYHtb3IwpVlq7rizR3wYEgT9/GpGfORrV0ZaKX
a3Wp2yK8Fwlo6l8Ho3mXcvEMLF3DEGqqq7wr6Caagr/pm+GXRUz6+9ShcEITdV2WTKiY3+f2yh/J
lWh10kexDFDvKkyksjReEJf7O2+onr10gk5oyAkR8XC2AqHftK3o/bKozXDk77cIvi3rmWlq/O/7
WbEZY7P3xha8rHmFCJCu8f+lwuoPNwRTx2KIhnGXJYgTlXxTzTSNZvacq6S+VGES4WjU37V0l2An
oCw/HOH9TYfcE+a8RHw+aryULZSzXtXYky4clS7hWsJGhjgHW0vNJ8drdVLeqJj/8vD/PpwonI8U
kAwatQ1Z/nY2qOOmSGI8VRBa27tGtmi9V68wqBZdUl3ImLwk7Yj0R5mAxeSv//7wv3fQ6ryaSgZI
aMPStG/7zLgrcDdBVid1iXYTfiWo7+OFap0T6uW+l9OHSUA89O8P/WFMsWsHd20YbIwUUf92xUWd
563ftQkxTUg+0RISivo66S3Qj+heI6BMyfDIDa9pZJxQUX/8++P/bAH/+21TRYXLliVV0nXt+8bM
D5MiU4kKdietUektdowOXUZ6Jy4prd5HiX7qMAfQ3iYWIhNAW/RUJ0riXwfRvFWtcmnnPzbD+H6s
8fIXg0nFJH8dxwelPYDx20Y5Fn2j+u1p/T1N8MU5dLBp1zS+/jyl/cf+p9SoW+ttyhfHdB8ouIEn
8yPChA+C8pfTwU8DQ6Hop3Ob2Alp3z4qQCrsmY0Vu3EM18DA4eEb61RrDwY6byxjnCgb6/bvB/P3
hpnLg5iuADmfJ5vv2y61AKwpmDFKIP55q3gl4vMCksEWC+n655bHXrpSZeOX8fj3tlIVOZIr4rxZ
54O/vQRaTRGj8YzYFdp2Oyadq6rxfaiL+39fnvTTPdVEyl2KCVlQ/l7GZds1hCH/tutn2knvOMPn
vGgU3Fgq8+dSUPaxKjuRqDkmbAG1ZpatFJxW7UjgnpsBqdLgwE3GTfB+G1k/bJe4B5LI/t2URZ0T
4X8PrUGQhyyKsP1W+ICmMDgr2sAc4O2bsNm13bPkEdalRzCipN+GmjavtN/fx3nqMzQgYaw03z6b
BaSxoBzFrqUBl1Ax+lEBgbUgGjnzek4OGEy3BQZNcA2QSDJisLkCVMWpfx9ggl/0nTctgQ8e/gBv
TQkjoMlLrUh4j4c0hljDSuCHC157CmaSXNk44xCFFG3meHX2kKiYyIeZIPMHOtYUKgZ63CT4xJLZ
0Xb5wzIQSnOl9cCL/vznAPEs2ElAnzCRU2oFB9f3L02tbasOJMOUEyuUBL4TmEq5hH0MkiN8o66H
8o1sxKWQdy4gLmspS+UrgGenmI8Bvwy4+SX968aa1lyakUxL/T7gpgiGa6Ay0Y298OJF6OXIWNLH
bVqhRisBonhau80zSCSYpj5w56yUoj7++0v8+HIROUD7wpLh/3+bSFK1ZPPg54mLpxNJFZctxtLF
NJpfDm0/1BsZwZbOuZdJnTiSb6MIt5uSFWWWuL1C0wltotmC7GCersuO+BrpAvMAPTjPplG0U0CM
T+V1+56o2H9f8I+rm87G0pRNip/c/f9+laZIxEYMmtWVargXLb/YQ7Wu/dc4HZ/IKucb1clbVWp3
sxE+Nd/+/fk/3XDugsqCrpqi+L0ix2ugd3HAbDbG3sd8vyv0ZWnl/TJZy38fkimCMTP+L2ln1hs3
km3rv9Kod/bhPFyc6oecB2VKKaUl2S+EbMvBmUEyOP76+9Fd53SVSrAucIGC4JJspZQkI3bsvda3
mDPQvjffPrVDkxbGVLJiuCkjhgDO/4LIb9RZ3iUdDSgPrFmJpXZx5waLXnGXAyRfdGhMzBqKeIrh
gZPDbgooeefxXWwHTznMHDMkbGBAHtgYCJw+XobfW22IobA54QfvtGV8t/ZB+HUpys72QFLxQZPy
hbdyWZjmzah/uOq/+z6ZFqw7sBf+3yY3GW+S59L92o3DrWa0IJFT+dLSNgUJ6aOsyeKvbfbVBvzS
a+CqeipStzrEBQKYX98Y3vwEvF0OuFAMeW3DIpzkzT5HuhOAJ1GlO0zGuHQA/fuAHyBQVlArY7Rf
mKRKRZgN1QQlwSXwm63uf/Z8+5qjrSlfB4F1Jc67XUO5lLBBgpomPmniQxcYKNsH5+QE4WlU5tUf
aGZIbgbdki+2Sh8DSz3ksnwJBv2GYGQc3ygn7fpz7TvrSmioa6mXaFXTggyuk1HdW9CaJCFkC9N9
jUuG7ZGfW+vSdG/wGN93FggY6dXHqLXAW+gbJvyr0PMAnrpPRcwxl9teR3E6kD87Z3ZxOyxSJ4a1
8+Xnnz03X/98l2VFRyUqvyb6R7uq/e619+iwsv7h7Xtb2tdhM7cUcna2qj4UwJb8tDv0DDlX8wNR
9z36oIgUU6OtOcB8dXmnk8C4Ekz5koj6Wxs1+0m3r1pMlal6Fuyqrh5gcdxNdt1TlgbLtI6+JV+N
AORIGyFKcMc7HF67EhZZOnOmvMxFGa253ztuLl8SvdRZ6B7ntdjy+JIOAR+8lMSt0+EkKMW9aphn
edoH28B7BYah2xwjMXgH8zHur6ti5rVDEgMQ2WnKWBhDcS+G8KAna0NUn8p6fNElWp0wuwTl+MEZ
x3xnRTRYDOeimWGt9bbeNw2eahISy90UGt/BtT0D+38kQXZdBcVDIr+0hrWzduOrOxvLHIQ70bNe
ejdlaL34nXooCFuegyS2Us6dqm0zIKAww2JDvwdLVaAeojrb//pZfW91padluNT71GN/O3Z30FaH
WpTlrk9QtHnFvmrp7+T9Q50W+0mmB733NlaEQwuV5ljww6EjWfR6+5Ap1BFehHUmus286Vsy2M+5
r3+fYMEl/icjH1/SRv/gTPXu5TUMxpLMYjjTvd19bS1I4tpvyh12unPl9jWioUeh5FHX44ug2Cqy
YT0mYjv6zoe5Qu8U1rz23Hk2DSdgrf7rvcWS16vGrri3CE9ZmtzNxmDf8NRsyShztOQBZ/0hmvTv
MtO/06feQGzbFn14dsz2AWv+IlU+Mmbg05ZenH59Jd8rB/jhOM5Y1GCc3N6sunlY2wDnuZKTKp/B
jW3GyXlOHJZLEXkLzqc3ekFvSTjO2RXBwR7E4wc/wTvnKq6MHli+ywHLf1sGSs+OVV7QXarG7mG+
Pr0b7EQDxFw920H3oOvpY5m7N0Pqn2P8ZOg8ysR6Tprpu/LERSvs5wLIvmbjmvWMD57Od7Zjw0JV
E1g2e9LfpvMdfMtiog+NErrlXF2+Ok51zRpuoFhUF78tPhoGv3ezWMRsmY5hmhz33tws3BlhaTZT
saM7sCEpdFnDM1lAXl1JN3pIopFPDh88zvM1frPzMq/XHctiAm2bwbxC/engLqd+qPWQ5hWO5acJ
HeOAN9xTJ1EWHzW+vfeu9p9f6839FmhJmtj23CgL4GM1cYjB1IDUxQnHiF+qoQTA5iNrtK1tpFfn
SZYeJhz/6I8BD627wrJ+nYm+ue1tBPO8Wo6kz9pPgOpzJvmkk4BbyqatNNoYDI++bzR5xRIbgdC3
FM1aKBJH7yjb+vqTfIxEM2f8CJtPvtqFsRst6kKnA7uSTPsmMvZV4a0JBrwd4+/C9NZBU6Ck8w4+
HmxaLuZQ7lQ5bvUqOMq6Owc50Bdt3NZTc9b66poC8Gk1rKYYQLPulHfj3mpxqVXtjyRR167hpxTF
eSggmOTh9OBkTErMgEijEpP2MvZA2GTDtJBf/X2UcjwrbVJ+81B/Jsrmc9q4uxpkmTZa4xKQdjCs
Op2QHAsizabCj/aTcBnwq2xsVJK48eyDiybIS0S1yQeU0nr+IpFm0VlsyMFSx0mMGSzUgn3ErUjy
KbkDwQtsbYvkRz8Q8YEnGCcoo5ZtInqEm6qHTQcoqh8TAiLa9L7NKRKtwAYMkukZ32Km7iNLhJXg
nKPBi7aQhZCM08FeEMLwHFborJPA2hbEAvmavIDRw6PDXT/5xQXU+cqS1GOePuybgq3QgRqX4hfu
yA4K0tcAe5AXN1c/9I+OX792cXkRdXHRGoWWIkTzZGNpL781vvFkZvgWCzLmk2EPy3DhueBuGRw8
ecCRQonJG0hxEO0ih++VhiedUKsWcIAVORul7edbYnCrSzB6R98dMZHyQ87rAJD0LfrWrZXCPQyj
mz5un0tPDKuiHbe/Xi7ffX4MzzNYHCxkK28OrG7VVGp0WZDMJlzVLity1N+NksQLVEL26K7bKTjy
K36wDr5XpND/4PSKmAKt0puXdaIRhooYcZEx/jH04FykOf384oOV6N3tyKHCZMJJyxnwzV+XIhtx
EPB6IjYJo961PQnmJI10OW5duiklcrqFjKNLUJunmFicyvi4UnhvxWdT9VzeY7qwbw+OgcyrXPYO
EwU8HFmF4rRF/95r7g2fPiMU4NDnL0Ix3bP4r6MYxStIxBu9BpDs03xsCeRRqiZpmEgt3z2GuckE
ywGWHBJE00POXORGwSPYhDuRFd9Loe7bSBzgih+DsQOmQNpU59Q4FAq6+YKgEIGBOO/b1Vi6V6sF
A5eyXLbjPCPMtKVZQyuNxtnppI8vVjHtionAnchbGoF3ziMdIf93syFmeuow4JPrtfCs+L6Sl9ov
0bDbmAZ0Nb3MV7OEDIb/a0hXfuI+cpRKcxdowwg+K7mQnH2E3Esl8iXUeoQL88QuYt2w4OitDBHT
qOmSk0+RSlYBeagxXagm99TKTAh7HWowjgYI4SyMt0R+kEKAQF1l8hUjFWBSHTb30IHlRxjRC5tI
A2Vf5dBXmxHNvyeVAO8Q4NA24FAwe/Q699DomCizWizaAY9tlzxOqYS+kc8icTyfccgLzFjBXz+D
7+2XrsURPUDvxq06P6N/2i9jvXHyIu0K6IfMmMxPuZsdx17fpgZxNf9fL/X2iNZJeMMlyMdd5EFS
LOALF/TYwSQue6V98Gu9WyW7nKvQpSBH4zj3199Lr0xZVnbN75Xumog0PVGso6HczHV7YoyfDUG8
GE52cMMf/JrvVT10aWhJUWpxDntT9bg1soIiY3kZGPtCQM9zLC9Knb0oOBqS68v///qNff8VHTr5
c7Dp37oNwKlRt8Ax3NVJjQGsvkKVeTHC8anM6lfFHgLVaf3rl/y5dLyts2Z9LL1O1MreW/HP1Eio
/iQo7JIhi5Y2IYcdGkfMlgFBo3q9mJT70MBmIguuzx58/1qlUBzrkRqh7udRX4nHXF00NqoGsys+
01xRkc754yPSBkcroU6QPOLlzjFF9EajK8QUN+1d6bnLqZ62IpRq6fk8bz2uNLIG6G0fOzi6K56V
YxzDl2J42yyN8KHOMMYpmHB5YO3K3Pw0BNVdoRXjIqQTi6B5FSnixQPShlcm+Qn0ZskZT2f3edUA
TUIASEhYueT0WSzh+H9OfKgTDnC8X7+r79613LMWoyBG02hQ/3rX9sQqa5D38l1fyddsfAygjaTh
tAdfdzbttWpXCX7H6aNG5ns3EDwgGpk0dO2/nQyaThsjabr5DkL1azJx+YKpeRkz9ZLPGoyhlhe4
P9df/7Lv7f5MnlC86/OHn9X1n1YePahTBMmQD1O2kBJczTJApzVv/XXpkPBs3GZldZ3rk1+/7nsr
3p9e9+35OZnsrCsdPcfYPGz9jHss8ZtzbxpPddmdf/1agcEFe/uY0AJFJMaxlFXhTatc9T6BHoQy
7awiuR+Grl/FyNYF3VizzhQxLvKHQ5gb06dpO+oRXnYfZgZ9Q4MLHYaNt3CanSW+ZyX0I9cdbhNh
XWBVDnkI4NTKEPlpxncCyM9hYwPLC53PCRrJtWkiyxuI3WtgDEYJ4Bxn+qRakCZT+sDaCLsX8tQm
KvbUtNiicZs0uLVJbnv6aS5x/UQn9gnbXXBOS9xIlcZ5wwB/veDkRcO4pNbXiisxGw2WEPrOobEV
nUPGnWpI0yMYEinVunD6z91k94TAcewxlLNF7nUOXQHJuQd+SaYJW7CCMZEuhQlDOLWGi51Fh7lu
rmrryaciHhruDSIV1iIanmwxEYOlrknZnol7kGsv1Y5D6qx78LOxFv3QpnpcO5E6kDGrzk4dkRaF
+ZWE3g+2mPcemmAOoGbwwNP6VtSZZbJBdynpq0tOV6X11IGjULr95EjnyMD3SRFR9sFKb7538wZo
MnBDeIyK395PnC8FuYUsEG7mnU2A98huQ3NlNMsKEm48p0MZ8wiuiYOdGyZEGubheYiTZCeS/KFu
GWtKk7FvTmqHmfwoQvmM3p5wq26a0RLpERYvvIQWoDrYrHXWYQE2HGgQv34u3nEK2Hgs0HmYLDf0
Kt88F0IbMzSVGcyjMN+gn8LhrtPxHmrjbOf8VuRvyUWMqU8b4a+nWkTYXhAgzB5LOuQCI6IWqG3X
sgqr4oFUPfRbWJ22pBbgxIXfTqRH9thZm9C1gMdLiJdKI4Ai0+doaJ3c17iLdr/+pf6e+A36EdGA
MRdTPu2f+Y7504oWuKOfK9PKdoOZrCua6qDU/Ksq3W5Zm8PGCEK5KnPQ4blpXCP4CpzhC+y9gmwQ
VaTbOOUYALXSj/wP1qH3hBiIthkdzVWC97fGrBicSYYdi630o5s2zl60rLpEJcZox8aIrMg4qeF4
N85wBf54Gw3q5DD6WnQhJ0/VeI/9Jo+KV5VyoaDUI3PLX0fSCryeb9EW/pHQGtQ+tvbjg/dUf2cF
RRuBVACBG4Odt1NNPQmFS9soR59dE6SU4vdrR5aNUD+Q/IxGhHd3mMp430eHoAc9UCbpdAp02A19
9F0fK/OWARrT7QxikBXO+ZxtherNGF/ExOMyZl/JhyzWfaFuoaPCPSFZMZD0OAqXp8WJO22VwFUl
t5OHbYQ67vjxPYsVgMqi9HZZGtik7RacpXzrUJok5FgRfeF58gU3JToAUAPSl9Gg6LqZaxq+4lO8
f2oqK0JrGGhrvZIoTzXr3nfipwIZ0sJqbWPRS2olX/Nv0uCb17MEu0n7XTj6KnSoZopuh5BtVblf
IJa+ilAcBgH7SSTOSljlZd5POu8TMZhf5qJQZdZTU9dXo22/m8z6mJs/dbFpMP3nG1u6ukbU/H3f
7QOpGJBHR6j13UrE/Y9TqFvngN1A2Em6pVuIJb2uiEwJvAtxyBwfIQKyxHYwv6TaTdnMHR31L0U5
fvvgXnjvVkCQZumIVjjUvp2qjQwTskZZ+W5IygwspLUA73ufi2bYcp7j/YmDS2drhHjO6xc+mzQ3
PlCWvFO0YBD00Zk7847+tsFL3HVV5XOBFpRcvj6Tj64HYrgLKt4b5KS7YKzWEz7SRQxr+aOn+J3V
n1YJMx3auFSIb7vvBTP2ts/jYpe2hEjKItnZJQwzD9D9yqqwV5WYkW5858HhGdjkYQQ8tNmFsiT3
OVL+1iySc9hW5t4a5wjALgBCSC6X7uy7dghP0DJXBCZdY5/gUGqLLVUNNWFd/3sX+69vw/8Rr+Xd
v+uf5l//zf9/KyXBqyJSb/73X9cy57//nv/N//6dv/6Lf51Ibiub8of65d/avpbnl/y1efuX/vKd
efU/frrVi3r5y/+sC3Q146V9rcf716bN1M+fgt9j/pv/r1/8x+vP73Id5evvv7185xJAI8b2/E39
9seXZnMrC7DOnvBff36FP748/wq///b02qh/PMa1iIuYpta/v+mf/uXrS6N+/03zvH8yWZ6HHLhU
Z3sa90nPP+VLvvlPjvG2EdiBTdWJxue3fxRlraLff7P1f+IIYjxHqe0yoJilr03Zzl+yvH8aOIt0
nSahTtPcDX77n5/xL1fzP1f3H0Wb35VxoZrff6O9/7fGE+0OXAMOfSfkEdbbSYwY7T5DLxrtQREn
G98sX9EAN0uzj28bT9XH3rKydSYBFVZt+6Lgae5H7SbtjfbcbcbIdpHSE8xcCLgzxJ4VhAisHDvX
iMcQG+l6L3ES3raDXqxLd4CoJgTz2UqG24ypAh0XEkrdoxw5lY76weRuX9Yi0JatWafkJ09P/YuL
fWU9zUzVdtr5rexX3owy0juTjTCtNpS09IOheVbVvvaHcm8z/mNh04i+KfoXT2AFsP2e2Ty8GCPE
W02g+E0/QQzyUrBZUXWbdxPZzTBHM4MA25ShfWYa+yBqom0RFietNCpYsRA9DfOhpae/slLsDLrd
nTIQn3eDW2pwc2dccMPG0agEsuWYEj2qZLAesGcsGW3l+JVIDC6Fpq+xZwNtMIeHtIVb75CS0w0R
kKQq5tD6Uo+ZTZ9LjbdJoIP3MD2xwsI1tkOPUgnuZD/ACiFGe+UCHF4YhLgRDkivT1R056o23tAK
JmwmgpNm4jqKpnG4Wp1/n/sgC8us3A+OylemQ2C8wVlhl0vzKlXX3+gRkC+4LKNqHl3k9cSSAYoB
j8+JwyWYvqgJRoyfJnBScTCuK50lXAa3LsE8XRt80j1kDUW46CQ4u9SqNyoFxqMpn1Ur+GRR/C0U
8z1RNETzMLl3CiGWKg9oKRr2WcXgOnVXNRv2YOijg0H+yJx3FRm7VAFzEpDxmJQciG/Njr7encxO
f47LJr3BawoQFlfrJrJAq1SEh8WmRtAfzfJFkM4JNN0kV9h12lVouGoL6RgTNIF7eWN2a+L0gMs4
sEP0Cig5VVf1DC2vVsVReV7NDScAPuLBXElj6pcVia7laNJLzDHu+8M3lYurbuZyY9g1UG+RnkyO
chQ+1r00zJs0dC5mxgARe8my6r/YIvPW7IPPlYzq2xr8xhBPYAgt4sbSloNkjKS+zetmrTXkz5DY
xe6fRjeN0y3yLI42PTaGFM8y72R1aDrom3ZPQAhpVTBLXfDpFgecVoTrvG0ZP8wo8xDCRxvBqHQ8
HjPSbHTN44RRhzdhjfvXdKoVvajbyOpPQHK3RsNGxTgMaEdekszr+ZArowcESvqSDFJgfA2oQ+md
FYeAkxd3m06p/lN0tU15H9f3fm5qYEZw/uhy+p4wal0UpfkdG8w5DBmnFhT2BkfebQvOYul1jBLG
qSYQ1VcRFNk7MlTVjvxnDUpEY61Rou4iZllx+ozLqAJvsGh7ueo8M15bBjSmOqmATEZQvJ4KY3gd
tc7bRvDZK3fYt0ZtbjyD+ZFD3OkEyWIVDd0dzV/iX0qHmG/fVAw7qR77dmdkQcXZV1xYqjeBHl6a
7jZkNgr/iZxRJzuTNemwALgWISfo5j0bDHY3OdAYSouANofTbRTrO715CZhqE/36MgwtKYUQL0ah
v+jTfIEE7ClUAxsvbLdeF7GUJQ2mfR9MvzOLXEydTnRu29usnvbEAJs3Wc/sT7fC+6EKwk9Rnh2q
7CGPqnKt4uJlbCN7RaEjDk3h8suU0auUOqn1vXUb92BvMsu7BS3cHYaof/QCKz9E9mPowj6E44A7
FC5WGoHwxXxIM5vzEEeQpR+AuA1mCEgWoZLspbrJfefVTX7EmvtIzj3jwzEAXZear30LrjbXsf+4
I4gkR796II0ZPXwT5OKdLYfk9TIDgdjlJSI311gF3le/cJmEjrOVy2LBmo1ACdmHvmRlQmGyHQAV
LNrMFhd3i/uqPiltzJcyllxdnN3b0BlXrqqhWWrAg+xKv0k9WoGpdRxk6xw5uS3ryP6USz3BbSMB
5iT7ccriQ/gzwiYz15am5EEY2iKPDfRSMHwQK7cnnBCfKn3X+ODJup5MBAkyLilIkmOXDDnIX/KZ
RmiTMV7JnFx5BwCD4awpRlfECZjgNYe16AkFdNIB/lsKhto1sIWOBT1OzDVZQDLWhO7KDbxul/8I
MgWiDceFx3EP9xxY/90w0TryU+YgOmHkjKHNgeVFSZxPNtT4WkHBjnUGF7qotxZOQKD6YKbiTBwr
J9TvshbiOlJ/OOOP7AVY5FI93YKEMc5dZO27mm2tz6s7K238u9KwoWzRDbK94nkwOVi4kVaxR8b7
VhVyldWqvIldeYLwYLnara04yEe0szy7ZYfs9CPe04e4IV+47EDHEP/Ch6zP98DwQc00OychHANz
1+RVnzD9XOHujAuRPkUlsaSD3z8xe8wPxgApSSLvLr1qQCQMeZcQr1VvEc8Qy4k8yD3rKuMZrQE8
Xd36fdRdUv8ogX5a1cwD70e4phNcIo7X1aaegs3YBZfJ0sYLJTWeKvg27QhJJx4qf8Oj9kXW/X2r
Ro1YG+7/oOLcL7kxqTn6XRya0JhH6xCZC5Mibc39e+v0zqosGXW3RQDqtpeAneQrc6x2g5jgtWpH
d+lWOBqNGPNcZ9eb2OkNQgf8Q5PCQuya6HOOR6FuIWZ2tn0vKEBw5DB+IwJ1HYXkK7elv9RznZgf
ddPUeQ6vr8BfrHEm1Mn2Ndzu5HXPsRnvyEzzV3mFzzwXO2fI81ty9hgSmuJL5XnNJjYQ3uodQK9y
Ai5VgrEbc/MLwaBbsmjY4DlGB83wRG9Prs0qvxqp9+S0hMbDtncP9P/CnSVnbZgqzJ0bwGyfBBe0
NIxuM8Qvjjb1z7UuvpURCcq1n27xpR+hVjQ8QLxjukYXAIPDpw6+rhf77g0aYXMTiB6Vv0c2iiB+
NM+ou1w3e0kU4NhMoReo6GE6VUmch9bd56N6zBiLwxgiIKOERU5i0H4k6vtGDGS9Tl73qQoYU04J
K1fTa+kJwQ7fxZvkqRxsCJMEEcivelgBFSZXk3OrAoU2JIeJUPCcAW9s0A9MpfMiO8IhjHq6xMim
Ygdp/SSeRxIoln71xa21a5ooe2VFYbiw6S/AV9Ga3egRA2ITOx1l0yWLHYKYrcS5hL7xg8ESvlLI
VJQP/r6mfFrWhDXtZRORUgLSqwyf0vlGJTxk43Gd91Qr2Y1vDJRIrHVxH9abvKnEWjW9XPsCHHuc
EmBVwcZf1PVJhF62mbyvmL7wCXDY3faAolKgixoi/M6UPVHV+leykb/YNG+Rp8S3Gbvo0chx8uYT
/EftlgwIdArQAtbaWNyHFfFXHknpTpvcJ9OZsMwLUbH5WrkxJWVmAysPsAgYE6RmyRmSYAFQ1vZl
LGpzhT9wOVa6takb/b4cuuKsqH28iBI98NnHeihwjjkv7oldbaf51NDeO3pvMIirL+hGb2jQncJ0
AiLdDe0u0/CS9iHUVlsDPBXAzFrRpNd2rEjtemqm+jOq+idKXmq7BtWm1ZXGskC53xagtXtDC5Z2
Ge2lbSGPUconryJpT0bWzbEJms/TzfvteRiX+DciwNNsd+2nwTOYWhVElEGegtKo8vHYaTTpbXzL
6UCqG/EP/SpMzPaQaT9YYxJq8jb/4nR4n2HKWu1jrYNdSzyKVNs8d8K3lja/8wIMmblgyrgfO4tD
f+BhmnbqcOGzrnpzZrvUJn/TjHg6lOZBew4J7qFOqr5UEpZagVED7SbERksjE9DNK5t4g/7Rjr3t
5BWn0aOzUcKseQ5lgruZahR38S0pDq+tRQ8xseeRau7cQRAiigc7dB2jyc+Fv7BC19iL+Uvcf2Vo
N3u3J+HQ6o66zz2a8gCsosz8GmU3Wu7wUmB/NlFfPY3O+GpW6X2TMAKhYgX/Opg3zcnWnC1UoBPI
LX6mppm51QBEG1IACHj+KlKEulQiX5D37FG4sO/d1Ul8aFr5wikKV9D42Gv1RtfIBjTNI0njXxQi
9a0ojAqldXCfM9cnph0/CbHAOlzsSZBBN927Mrh3BuitPkKAoF7XTg3uEsBkLV5CrWU8YSzRhW8E
xxvP7k9mmqG8MNpVAAm0zPyDnnl7eF7xwuzcLYbllYv2yQ2jr4HxaUDvMHF66wb5WZLmZbgBpFQI
gs06GGCFjsE3qs/PXscaYoezTxXi5SmwUwQ0GemJ/c7XM84Gxd2kWP4IsZ6EeSwiKGdat5ZAF5EB
3tkBOgWVefdOMuGdmYD6G0VCSB7WApr9cwBTI7rD/K2SLL/gmFl1rnUwcnAueWjmC1Mbbh03upF9
fZdM5nNRY/8mxtTp1KEIWaG1kEiLEle9OJcO/DBjgNfFuoC7SHE7utVmEOal1I1HqwJ6ZYM/F6nz
Ne1WYVmeJs3XgTunV5T+p0TWtyMyaTPMIAN8bmW5JrjrRoBB9BqN5AJ7DbApvnmu4yLZ4IK8RoW+
axNWZWOPAtFl8bZvh9r+UpXyqjfmSVThuU3XpqZRFJKTOKRfnIBmb1c5X9s8uKH+NZeEIvoLw26/
DZA4RkqcFN6ThI2ZVgNbAYWAS5QopZ3LcNYz23XeRN8CZ7iQB09HAJKobnp3MGrQfHXXmMw+Oof5
z0tTxMXSCUi3r3dBxOEdDKJmVg9JKVKk5kCnBgDBJrE6UssPQ2keFHPryMJrxVjJn9oe9Ff41LMj
ze+51vvXugTlJiLmcSfszS+evo0LyDdhRzBS6ZDGNgZ3DPYeBTBP2RCQGCYkHhRL2iCfKCse6V5k
lFGcnrFr3aVutxFJDBuws52He9Sa9ZEcVVw+ik56m6d36aDFe6unnqLjctJSzByxg4ehnJq96lg0
JDDufuIcxbgd+JC2ynR3L+g4Jm5DeILNiMbyuy17f3sQljrh/74l056Od0LfoZH5ye21h7g0N1oU
1zsttO9oRpGzMmuOy0wN63QMj4UYbkhHY90N8nVdVq+lyw8QwjFGWrdh8JrdNpUHdqDrdiWniMjt
J4iTjeKWCNrFpE3nLAkXqRbuzBYvGxr9l5qyjgQdUowwheuGf2MJuaVzRRknrLMzZ5J7ZNGeakRk
1Komh/noRO341evAfvf7pqaMS3p2C1eRHcDdc0aggRCVIxpTiJh5YflVxp2/z23Z4a8zCHtArBwF
zZ0UFTQCrXxy3eQ4eJLueqN/rbV+vOrxbeWjgg9CNEChcq628E9sfXedldD414nkGLWr22m3rdU/
mg0tmLKhW6XLYIM++9ZzMvbFcvpipBWhCFZkb7Bt87S1O+5LnEJ6BbIALVJfpKdY9xEoC+OYhia8
Xhmta5yKB4306S5McVNW5ODR6b86RtNu0Q58sZBdd438ZneAKofaXdGid/aYNdaJaeH2RcVXhuQm
Q7ggC5yZhlmeARQqEg3TfRgk64hkqmNGx3Pl6NFBTFu9j/wFliZYig00CDcVxHTKY2GEwXYQQO0z
o4fA28glPMqclDzISJJlA4G2v87T/sbqO2M9eKSTOBw5ygHFcbei3AqhtqkvmMog3VPY9Fm96m3C
Ih1DljMH9IgYIkBrET4LG8XYHIPdp/qmCEgvnWrL2Bl1fy5hfXIepTkZT6B2KvdHjt1j2XoEnEmn
e3bnUVnZP2SZRg5qXbeLuExYxQNOJX3mWcegntwN06JLC/Bwxd9O15HJwS93vO1gYdEEP8LpbnJ2
7KkerC6ThgCx9beU4osgYbPtPZXtU8fB7uQy5M/ImM+9tW3jtFcN7Y3cGLv7of1eWv2wQqwHTEMx
J/CtU9Xa/t4Qer8KyOYqzZa6IB9ulKRRyVj73Cf1nTeUW4NW7KIfumFdaZvUqL5B+ut4gpPv0+B6
y5QD3ZJK9JsXOq+5ZxSELoXaovW95NhJ/aEOmp2uzabNVtwpXVysWDuHPsznMECdY48w4TjlUAsi
lcJmyPhfJHcys7/FZNUj2+uwPYnTZISb1KznRxQ+fw39BcJOiXkr1faFeQ2nYo0akG+cQekdszP6
CQ9UoLpkREO3ZE0vaNt+KTS8QLmnH1TnkUpcuUjCdO1EKokFaoFUB7daYqRbIMNLt05OGIFHGLV6
JF+Pfqxw1zJIsETPqljTapZFTme0EOahBQTd18F3TTc/udMsfEhgW5BCOW1pqALxznehx7lDi2d8
cj0UB6HirRQJfCQjr9agXomyaQmM6YLlZO6r8CYzyOquq28Yss11yK08H5kuQTaaB2/+IBppHqIk
czau0dxZgzJ2cWIQTpJQW5Sud+ij5o8/1aKGOtozHg9CTTvwoHAi5Kyzcnx6nz8/5FFGwKJtugdz
rLgBf35SBfG4NC0e9YY189CKuGV4ajb7BO7mQbTGmYYMxEeipg+IriNirkl9cGNZHuz5gyVEBBOq
E+VhLPDGLizBxIkuDIeNxNjZYzxuaSdXhK52O3xb49YqCnmwOpsP8596RVHjj/sM+WOZudG+RcZm
VHGyblKyZPqAo8jPV4+MoD5IO1y5RRlkK3ryRMLMr/vzh/n5J1riJZf9L5+jCl0NCfHijcNF7PIK
fO8co9zXk780I/o+tKHNQ+Gaf3yICo6tTFaeLCMvDgNa3kOUl+C9f/7RA+iYLqo5wxX1WX6IFftP
YTo3oGv5AtocMPBxsuXJkwcVR9Uhkoi+jbi1GSPzJv780PLUrHtTf/nPp0zHP1Dlym1ltrTU/vMF
OVp//Kufn0vG3FiNiqX9P1/oSwYYVkUxx5RuTweQNAs7LQ//+RDUlsAkO38yjhW8GhOrYsBT4DcB
rFWz1bZeqx2KRqiVEoh//bx68LIwP5WCergjMgT/KBk3ORmvXqHvfTtGv9RNawOkz0rvcuv/snde
y5Fq2bp+Ijrw5haTpJX3N4RUpcJ7z9PvD7T6qLq61+nY93sZAkhAJAmTOcfv3KZrnKzPTYwRD9Ca
6D70OJ7jtmQnFpZ5OE0JPm+C27zgxT/OPRzfoLki1gpLbd6l9iQv5FqQ+XuG6g/heKHIq8spFP9B
/1xkAaZ+MRwYE2jnfiZAvjNzD0A9EKZ7Oaw7DJJamyokvpuq+TDyGLqSQFVxjvPHOWlHX4WlY3BT
nhJV+RHLvFgmjQoEGcoPUpBVZ6FKKdAbkUcbfYReuL4EULhrMjTGMuhv1MxqT+IClbycm11VoFYz
64D3jZLsO0pDTmWEx0WxdIdmrnSWoZcpw4gTxtDivhBndOHBgCdB/ihOrewhmSj18gjOe8s4kbAH
rTIOWdAzXMLylUZSAQ/yhaRnUtKJk8MPxr7ZTSVI8U4PMgvQxukLOFdNUf2s5fK6Fa9CDJFrIsUa
vIFxk7nVc+1pY/imjfKZC/p9w6A6q6tTls0Z6DA8BTRI0BeSC1ySx7TGgVfT7Dw1D7qKgpI+Gb6Y
w/TQzgZO6Q+DXFBvUcbroFfvrKY6jFZyJcYzERDlE8V4xvtrTOwQFI8zjvkKeXUO3l1veHTdrH+2
Mklb68iqQ78rulFM+jgEs4EKPkDcjKxC9PIAPytBzO+hdT+rAgjOQFE2i8QXsuQgpCzNT8yKXzq+
oZZQGOl6Gp1eJpplpoZdyvdNdy77GGexUDJsdW6f12/nqJQbLqmuwztdundjCG8sgc55SXIRpd0j
4miI0FdJaDJyUwm11B6qgP7PwuOBBrvwMRF7rLvJH+SFUWLc/2zRm9oK41wq4Lwr5UMlQklouwc5
mQIP3mFHe2Ye5Dr2Y7nxaBt5y9f4xo9x/pmqcMWNGld2uKlJXDZOFDa8LTUClwKyKhVpfqhk64ce
asupxaf2IvVj4aTQUq6FWR+Jxa3p93XEPQlRQ8XB13rK9KZATJKSmgP2+7F+U1DFLDXCIUSwjAz/
Jy9vup5ocr5CsfoJcukAipR33Du9QRHersgIXjMNASGMXnsR9NEN4fcisfZBKdWLDASXDJC4A5ma
dyBR8A3qS6MrmLrxezQAybsmWsMiyvYizebzsBpbxQVxo6XyOpSNyViW71yjFMiG+UfaED2AijaU
cRfoRoxE1aB50NWUAgKykFxSrsOiqnbjWJNrT13YjhPtLFGs2+MlJx6zLvkgsxgspL2N9faXkVII
XbBcnPNyoC4ojA580wxJb4jjSVa4yhRCRlfelsrk57FMp1YJgLLqu6BXfo75gIQ6oOZaEthQdeQ7
qMysH8EyJjwhbdEk4HZvqk96zEMaxAOPY/nUGNI1Mohxp6Ukcjaq4Gf1E4Msy4EpYDphpuokPjVE
fQWh06YMKfNcewBRV7lJKf5apD+7C0athlF7CmIzsjUGus5x7NavYr/UrpZj25/E/CRmc0IZ9CwK
pBvHeeZSRiAi97kd6oOsjtedFO7iTucvy6bqpHF/EEZN2g86MXWRVu9MvVm7qYB3JkElYYhyqxNq
Gk6IP1gHTZ4l+zMyKgDQnuE7KuvhRYiUcBeYvMxPqSGdm0Z/q+mCtdrqdGelLnHGd7Wlf5gGyA23
TaH0n3K53Fb1jSGXhJxQBpwC7sX1g0Qja6Gog5f1hm+ixeshfApqeFBU4Ti1JcWJXr3FytYV5uS9
HcI9prc7Tm1xe51anDWKN3NAJYbOguxit/wYlWQaJqlwl6fZuRpIigkaYnm7w6KJh7lOcOlFk2ir
EuChZnpK2zuL1oeeXJkEURuWGyjCHgv3K+pUt7iy3ihZd4uy3C4KnYRK5Xr7u3NHKKOYphGjvWyH
Y+Jd1IqlLcNKwI4Ap0Ex5u7U8Vang0SPKJ13vZo9GhGefHkWkvtVzJ8rl7E05Yg3zzpG1CiyaXLt
Jf1da/AsoYMrHbMpLlYR3OlS6irz2Pi5+m5Rx7V1TfuBtTKiNVDbpn5M6gQq0srgEq4UazjGEa3i
ZN2YazZ8R6EohHWM9k55b7P5KMzGW2eav8zsQywJDQM7eyjgPrRJ4oqFIdlpCereiHsaV2jKDRXW
SdwvY/NGGZfBopkwjOz8goZWKGq09DnxMuN1YxGQXKnLvhuCzMUGeiHLZj5HYngULfVBgyZblVyz
nC9A3/IQ46nrwvV+m0PYDDOV9woqRQUMYwuUT+mTe6Cvx0QjnzMH7uwpGfdZ9ZgMBEfGd6LW/RBD
+jjEw3ZjC+tpOPOi9bNuuBZ5GUgRkI06H6qSMrG0UJc0KylHcwXa3pBtlcxgYlUi+424UGIu5YsZ
x94sqi/1Iq7oVXAqg47E0tnrjRklkwaWImqOUVevST8QL46jlRzH11D/iE5K4lsUSD9NkwpSSjqB
mdVe27Uf9ay+5XXxVGR0C/r4sdaHV9VAzTQU0y19jWLH+NHgBRBPeNyk71GH4QLohE25FJZl86Hx
ewYmscIRgP6ElMjMsAUx5/sQ/cdtUuL3MLmySPgCWJ9ynQXkmPKmKVzGbQQf8SiVihsb/KJVPxGI
McbcCVpDWkpcETxSuRCT0C7VHbiklL53NYyAgBcFsJiy07v6IqL65OUpqtAJsCkaRvBbOXxtBX0H
1fJUdPR8VJM3JRSSE5XXG03A9sCIDmjj38chVbnUD+YsvVM0I2J1HHzBgtOg5MWP9fkOSlTlbUdi
1JSTOiMTgTOp+oMqGochwr0k1kHhRmUm5R2kzWzgpKPoJ8U869G4ddo1OQ8MQGWBxG2OoglPBa2m
2NaYpJA1bWuN+gw1YK8WeuNh0TQfIkrGW3ff6H7KKyOuCwXkD4K0vpqvi9XuaKhpMpfiKKXdD0Hl
LFqBaEjCvxdhdOFic/uQHwuRB/maZkHrkA4p++2FYy3FjylZt7uwTNGomDdimsSnHqREQQRULguI
TAlAWgYPVqy/iBG4QBhMF/xknjpxOOmtmXpS3Z4C/Cn4K9XnXBc0GfJyWySLb8TYvLR5eioZDlFV
AArpyEwwlARWk/GutETopobmGhP6laBNyKWZ9kUueSoIP+IYchUjyiAkjSijXwoaJmfxeKhbxKyJ
BD5pxM+1vFxDGCyxFJXJiZLTW7pAcBRm4wXiDflsjeXQ3UKsTACFXWLKBkqJqLKosUu/mimuDoR/
0GTob7gpZt5S0q7w46q7Qoju6jrE8zMoA3tMdnqJKjJqX2Rovd44KQsJQZ7eEl+OwV3oSwphSaAn
RyvsuiPojYNL8k/AoFPVMqooW+1KCgbDV8zpkVuBGKb6RtbG8QDt51YwksdRzArq1rxq44IXWR10
XjKNpQs9rHbprEn0mvnmNFGHAu5QMFP3wT6IR4VnBfvRlE6eQSrtrFukSydFva/Cw7KMCCEYEIq1
Ajw/ApdKnTpSJ9BvrBliSKnFl4y6lQ/mTNaqlN5plfJRhSkp2trBSq8aBtm3vbScpihUDkBmnYg8
OexwtZ94YeWrTYsWmgQPoW23KxEb+SqBK0U1r+pz+pGRaDfW9NhRFhrl4q4rx3M9yLoDhv/UtSTr
KdqLVf3QO6N1hVWkLsrxXR4vd4VCma4Bs5zbcLwL0luzDE8LNRED80s6iOVJ77Nxh73rr2ZZgJTi
UadZRspdysNB0/pfspXrbhbMvpqIj6rwlqX6p6gi1ijk4qQUMGeUIT4vUrh4VijjGy4qXjwiZVqy
J1Xjti6sCgQDPgHc6tzMip2gR/qur8L92HZXgzThcD5Dpo+6bhdEUuxRjyYCIq0xxlNE2sSZVEDM
qNZfjb4NCVL9vOKBkTNn+BaXlq9PqrkvC8M3pyfKM9QIdcHYmd3wUcjAMnkV3I+T8SLJ0xPliMe+
wMkFLkzjC7mOlJ3wtHb+KTVUZLOeLk0DahNmeuzkfVDTTGAQIvZ+avajLY2h5vIO5TbN2ptEx1Mu
KpvCNdJh1xXaobao1Ydm8r5kjNr6/GXMoD8F/VsbWTt8KcDlq6CmQzVeAMQv8wRyINahfgs2ayjF
p14MppMGoB59PyXuyPAzhNDfLsa1GROGiLBAIgHQkPb6Il9roUpHi1Knpuzw3veHUU6xT5Q+xhmf
hzST3DxM9rz7Qr+UHntLzdEo0NlLs7zYKQIxell+k2jIXAtluLUK+X4gGyvJEYmY6P0CSthd/6Kv
UvMmv2QayWUd/y9QlmwLf3w/WM0lxZ5hrtwS7COj1l/CfRrrXmehlwlbES2CJFD3QyCYXJrJ08v8
MY57FJOk81VqgyBFXKY1pho/h181QnDP6kMJeZ/+oc4w/dM80b0hlu4iVewO00jqVzvrL/2HWcoR
XuugSZQYe7TRtjYTHJh0DLmKinRchrTp+Ghq9SWS9dg3Td3ulmJ2tfoxDtrat/LlXpcFAph4funw
ZWhI5Ep1+ylqd03Wyx4sGV/uOpA17C2UbnTAt+6XMEAfEV5rDZV1KYjfdVOOD4M8XLeCBjo/9YOb
YWyK3ek0u4tKIlsxGHeCRgwZHk+JoIxeRHkFOmVBWGHTO/GkQlfE0k2ecYxCC7PXhL1cDf0tPvwA
iMkAQ28Aww0rTxGnL6+Z/yNq/zeiNtxpiNN/T9R+7N6jf+Fnf+3wFz8bz4B/iBoQCdUYCf3xqhL4
i5/N4O0f6PDxJcGiaU0DgDn9T362/A9RknUdHralr6kjyB+++dki/yirfay2Ovtp/zt+tqn8qywR
+RjmTCK+/Ui/oXv/qaQo6zKOSl5PJLTyqGcproE2buLV8bdZ3egZ6Q5rkfZr9s8N1MxfmTC8DNsU
KLI0cB9H5wfGUTIgMDDo1kfraSi1cdeX6hnhWuwXs3ATGdK4b3qTEaMwHlWSXjxBWn5NpRDfFPA1
HWmmjtdOabIrGwGejrrA4ZlCw1EaefYTI7zKl7Gnyp28RsLygmwBfARHgn2lUgpIkXXKeY8piIEy
B0URw4FaT928TxEuxqO2ONs3MXOrKIHF+NaCVJrL/Tar5ks2nMylHF20T9BuUCj/tUPcE5H2dSl+
O8y2129XadtqW4lhoB+3i0QCZzSInrEEpGam9PlfttmgH7OdqkYP2vrBtmqbpHB/jkjIq/+4Th3X
ZnbbMFODf86qwkDMwrbn9tG2+/fitu77zxTbjtvyv83+///69wluc2FcaXQLmunQjU11FM2Y4vY6
N6yTbe77gzYV/1r3vR0CToZ6f+zy/fG2y7YYZajMxTgjIulfj799Kmn6snx98tsRv9ZuG2ghryR7
m40NMmDr6Otk/zin77/3fe5/fJVovSkEqsTu977VpHL1t+WIfjIEIUr71TwznC62aTwzfBjVZC1U
rbNZZhZHyDXHLGxKf1v1tWGxfvC9ydcxtq2/Nlo//l787eO0jfhr/VrI/5rdtvrjcNvi33+8/Ynf
zjLsgJshuxICaOFcSEh1XRzT9fy3LXESpNdhjUJFiZ+By9dyuUIg20bb5tviIkTJcbzb1m4rvo+0
6B0H2Zaz9fDb3PeeRU4hib49x9xWmgLO4H0OcttEwrVSCfWxk0hesrXv2T4ommMuAVNtn09FTv0e
N1x7pLODZCJV3KE3VDwgIdem6m0Ou5Z0aTCYwOzbYxG3ZwMn9p0BK3i/MBKvloKT2GCdr1lpRYA0
rmZqi+Xwz9ltbdQZJxXhi78tbZNtx22778XfDrmt3D7eNvzeb1sXyACOZVJEuzpcqEtBE/2gUxO5
S9CcMO1XaCkYbeuaQTZd1r2h2KqO20RpJxr1cmva9XWtlDcM9tEKOSqSj+NoxdNRNQJSdhfRTWf8
qdT6ASo6QbVDA2Zl5VN+xDOtyVuGyQmgFrKOAtyRue/Jtq7QcTos5WWgwMv1ACQvFsJyExp2NNxq
Ume8JyT4unAm/DAap2MQMsl0CX79Ij3E+TSS+Umf8BgMjIV17ZaBSu9UDUM9BBwKWfZ1DNOHxZxq
hdrxLeQBh895SpdjIo8ArDEYgpPCvwPGBYHcQD9jVSqGjNe6uB4PUv+kKcO7YvYSvMeQXJ2ir05W
i/jcsjreEBDhd5O03AfEdsIAJK22XtqjJdbtUROMv+Zas1H38H2cDac04ybyNJ10K2rwREGvjTc0
hBii5Dr7vTIexGtljJbdtD5B2yTSeFy/F7e5ZhaICMrVq2G96bdJGgHcGQXSIdBfiA66KB6F8LoW
O8HXG71yGa7xCMx5Kzl6CI9REAe3aPob2RrGrxtxwyy/b79tbltXwxrHbAbUITPEk1CWGZ1hnoIN
RNSaFWX9Xt7mvnBIHMzmvalkrmBQgUsrY/2FlYoGr4gSDyY9y5HJR1ON8Wk6yshpVaNTvRZEDFEW
cFFvjoLkiIs6Hb9mu3pv9a18iBYSAMZGPYYN1YywghcQhjyAUWEd01IyvyZ1f1DXkqfeg3pD1ocD
rSwqItxi5TmssOa0KNhphTtMPaLJU3iQJxt36yHeS/Ntm+zme0p7SnRo76c3M/LXujYpwYWzPGV7
4VcZ+aECsAmLi1K/k/4k3CO9iQeg+xcCW6izURSd+xfvh1JdwYpQ270cuWLkDZPseMYQe3LraQyB
Z4MgBVgiV6F4I6FuUn/2wfuQr4dOGszFwH+9jGHO0xi5DWrgCNMNJNrESB/N6dSbONnh0+AmlquX
L9F8yJdPGZiQ2HmS3WPAhfBA6UkUnBRmSYrsZNiNKgH3exX+jYIu7dn41KvDrD1qllf2SITwibmU
+lOk+HV2DiKiPxFcnNT0XESXRgSw2qOWQOhcwnWI/IWxdo9GSfHhvxgyGrxVR8ZpxRfUL711EKDI
L47wa6rA72QItf1LM7nSQhHkHFTX0WoHscMSSejPs3lXZP7YP+cCg/fwpup+6oNP0g0hOS75UDDC
tPiIbYGB31h2iATNMQEY+mOXH8P0zgCXgnECnjkc9S3RHfhBeR+BhYvSx2S4Sg9yeiYge0CXI15F
ltPiJ8X1VR5i5WnJ7PxmxhhTpo8KV83ufsmZI740TyYYg7hXfiU69CG/v5YuOcWSbB9g4h151Eyo
JGRUAp9gZVneeB1iqPEIaQ02jRcynA52Jczd7jDrh0nxqwjDFmqNnx3JndkpLC9m6kjxvgx2+nI2
5Y9koR9JM9nb7XIWrdtSwE7WNxs/Wo4NobL9CaLqsPBcKDDGEjtJf5Xhk9peqF0tp4pKx+IkCwIN
n8pjBqT5C4IHhT7aMIHbdIqOVeiEioc0Xh38pTppv+AOqNpPcBUCXmvZNbuj9AtOdJEeKrLGxPWC
cZ0EqNCEKnB3ysa+Ng8JCkQkAjBjBuTCTvdGjLA2MSrdlQUpDg68Ks1yiuQS915hOaOKIc9J7PaQ
KyhF32mCJ6kk6h4XEWsZtz3k3Z6sm4m04/KUQUxp6DqcDTh5MPsgemStrcLnm21vegPAaexkL1nw
SG87GXm/YA/DWet2c7KbfL5miNW7lu377jAuJ4jc0mfypguc6mQDAciiO8p3Y342KE0/yIKrCiRQ
X2LjOn6hRoE+Xh+Okk4P3MlfLeXY8ihgZS7dVMjZxfhuoZ62kA7PUwtCJ1IoDyNXUnfkYlNwznIK
MCd5Ve6Ad9pNemRemp1ZoToDdHZOmo8u94n5pZT60JvXHVmEyZ764sJY/ycx1Naj2Tmap1yB+BAZ
hFFaiYlKc4wCr8Ks8DUlHt3wk5m6/24Nt26c8kWgtkLDSY7aWhpyOUor+AnGRZnLNb/iZjYu1pVy
yv1iX6Lz63a8xwlypqhtY5CO/yFRjJxJLNhkYg3dIwMnSIzVqcct/aXu90bmdfv+Tv4ZKF7a7Dk1
g1JMoEI/u2oqn3MKWt/Mz7Ji65ConPCxel7zT2NfwffpJPYe9tBg7UXgAIhYNMXSeEYBqiOC+ujj
q8Vye6DH94yfq+5EcAW/ja8GGxM8XOSc+LF4zi9wY67VB8HrlrsoRn9gy/WbopA/gK6OOj7ovOSR
wo3DopJdpOksqJcmOIWAGNXjXO7IDjAE3A9JFsH808lvAW4lFcNaG2hmzvbdDe7nXP8f5ZNxytT9
tFe95r6Ao68ewtvlBEaxwBt8xp7NxAyTwPPUg7KW8yyj5XsRFQpZ2FlT7bX2bca7DrzXQa+TLjbm
dfCnYUULDxpq4+VBXY7zfDsyKEW3J567hheDs+IdGj+yw+bovkIAJ6SW5T2erA/zciSVx8YSJ06O
feYZul/0oDu/xvl1IHqe8aQdR885JbWhA3e/HqLJoRA6iDtlcMTMz8w7qkFE0qXBWZ/2mFeU8RFO
RVy/j9VZgomQ+lyhlFehacMWwowcRmIW4d1vw2lYmMf146f5zlleRy+xeuLo6YkBTQQjYrBT3Y4e
wGf88a5sbUl2l45kIJsyecE4G7aRR7m/+4BiUSKm89PefRBRAyL4kR3BRofi8Kj/0BKneq5Q2d2k
XnNQb5V0t+wStzjNNwAzyluw7yD5ga953GmGl44OjsI0B0/hQ0JaxT3GuonHmVOzp/b7PAHWBnvU
DeGjemP+rPbhJbx8Ns+AtdpV0pHeRRQftVEH0uAjC4IHRdLW7vCZcYJ97nBNbZSTdrTT7n7Yn5XX
/2h3unugtC7fKFeYNd0AiKP2Sx9V3FThCjwnz6ICn91unrW7gYALw85VF01e8KCjUqi8KLuw6Yhp
4HBAEYR4qXSDmwA8RH7M4p2Z+F3raIFD7L2GdnlyECvShSrdDur16B0y7jjMOzEfe2v96jr2EGeL
oh+2dwyXSrsAlwqb3ezFR9WFCssvoTmNukMSsxwVg2w098Oya2fZJ7LXyzvp+aCiIX4D/VDOsxfu
SZhqr4Qf4hPEmwFe6nvIY5Afy1uM2G7Fx/CYXiAvR/BRdTLwrgZoEY+lT/5y7se35iuYKZ9Jz3nq
1XCa4D7vQg8gMykoeh+g0YYO7F2mrIOh4Ma3hFKSaGZw2Z9BD7nPWCE+Sg/YHQ/38lN7VbjFbrjR
zkjWh5v0pDuKy82+65HYcNEc7ayc26vhpjkE/ptQ2st5OddXyo4IPCSuLFqRd+HxztfAAxanwW4e
kBogxUFXtkB2v2eL0obYd7WctV302h1QPmNz5pnH4PiGoPacX02uVtqmT+/jDO/vjDpv2eFw66SO
4AFQ27nd28mFsrrNJm55yXbWTnaSm+6gm071kF5VD8JLfIfV6nvyAIz2YNjir/pp9KqDZleuntrd
a/gMp1lzrQcMj3R02Yh7uHuQ17q4JH90z7Rk3DpcYXQtkIPoIIY2/BTa8PFmuWvO1N+rQ3ol7EH2
zvCRXMPF9Nu3bgon3hmvSDyEzo0ueuMsr70jO5MtOLRQIhpgW38VcMBzTF4urznfyg99OiWH7MTt
8JQ8dOfxV3pl+sO5fs/o9VD5ehF/veRX8d3sBb+i1+Jnvof57dLGaCc07RdcFZbCpv287y+F7Oz6
N/ERukSJUJEfHvc9pg/iZ+GyoTg586Nkt5P9QC7gWyfzy6an+jbfm+/qY/M6X9EQ0kCq781r8kN1
RnhXLm4Gp/QkP+rOcFPfqo+pBzPXFn35wtQBJOQPfFSpQ+uzg5brUivUzsZed8pj9LLedHvheSLa
FyCAMW1n128wD/sLNoSsnOz8VtoX17wSj/Un92r5CEh4WE7Jrn1cTiFtTPdcpl554e2Ufm73ffec
XAOL8N/EU+ROp5zfK3G7zoZRS1pmXDqVaAeFw/Mcf8JP6Z75jIcp7l1dOpmMUbg0cMl4YXGZBGis
9vSxfCT3QgBfxQmAkoYdmIUKk03E85PHRPgQL7TLINq76SAEPLrFjX4M99Nh4geZr6afzSu0idZW
dtzvxcOqWv0R6jZxe0/C9bJDjLSHMd1DvW0bW3walZfUFw/hIT6Au8AwqXeLpxyFi3LpSIs17nB3
omtHmLX1czWlwrQS0Y813aTPpmHr1i66ne9E37he4FzeppfmRJdCw28OIdEryZgemYU3n7AguNQr
0RHOhTvSVT4m1/Ht8jxtDeDWSgT0bnkRqXb7WH4iKKdRAa356NkRKBRjQNoPXoMfI7n3jvrUHQoX
ETNDtffuuj5aH3nmCYIz3llQOt6Za16jF+08XOuofFFtnsPEae+GzkE5yO8+3BvP4mNzDa85XXwY
lvQP3qQPRGI0XbAfNLf+HObz8swLcfhY+BkTWyjWxpiGjS7CeGlplmZPsOXGno+z90GEFd7Q9nSn
XJluaIe0FRDLveaatpTX5NuSX8bZbx+za5q87Hq8cF2RzTq1J5x6iCnXMLl5QukCOdKbeIDEr59x
ez3w4KOFxOzDg2a+B0F3dd+6Fn3xCpNutPEP4TNkU3emXmVjcdc+hfuPyK08zZ/Ay/bTrX7G+I4X
XnLNeU/A7DSSojPtGI0917xxPoyfyyu4lfZTetWuTd7dyQ4r5OfqpB+6U4Qa8g7gdTS8Ht4AgOUN
3UHqMNy0j9MeHa7THEYHG46TdG/6tU8PlSP7N8g37uhTjJ8Ej9Zv4XE4lf6y7z8H2ok9aKUD8WCf
7JL7+Da91U5IBu7QpzrSs8wtsOZxuzKCXru95ZkNnqgt8gOqn0rsFrEnPs3v83t10zykd/lVdyYM
88r4YV1HD8a9hOOFsxxIAvXzK/NW9LAyev1IXOFuOg08zsp+/RfFVjTacePoT/J7diNoXlJBnNjD
dOsGR3gRsz2cxZQulCPE9ouJtKnkcWmDs9nt6Bcf9WPqxb5FeffAeOEWuRmi9/WulR8tyc4QtSH6
OEwP4VE9WIuLHk02vcX4FGcsPcJb6GT8ikvnGg/dg4VNzFHnPoKr8FDeWc+cxEfo08FPkmHXb9XW
gY4VDBeFsRHjo63sJqz88nKU/pp8rWsDWyGQhloBRSdzBRS2OWmFEba5r2qUKfW7EvtjRiEUodS1
nLxNtkrU9+I2F84jUPuoIOZaS1Hb+SAIPPaRVbmjId2n4zIdopDAxGCsDgpqYAmnuIOE03UxxKdW
eBso5kgE5wKpeHAS4v0sluHR5KleTz8Wxr1kpOVeFMNrmZq832SEm24Thi66KKAYq+FCNyt/f5tD
1kIYuDKungXVsU3Wqr6UrbhC0+Z/zULFinkLjDSXWVse8Bi25RjHeRI5QrPJvSVUqJAUxV25YPkB
vM2Ad8Gj4zgr9U2jUhuM4TgfpXXVhA3AMYqk1iUV80PqdKov8GCSiB51NYUAVNO0dspxtkizy1yt
urn1jKlqgQiIiWg4WhpDKgqq2Mel7gprLxrcWrimRrtHnJHRcHJOSqhATiqfp8EghDTFjUKzVizF
WOGRbbbHrN0pYxVW1FbS3Wq8W113mzM2sG6s61MehLm/qTS2ybzid3JDofx7XSX08b4hMS0s5oGS
ijQ2x67WmiP6x+a4LW4TsaJwhYrPYKBAHXSbVIJQy942qwfBbdfnw26ry37VauHqE9xbx0zHSEdI
XUF2EKEvIGOkMjz/vzmYltQ+13Xb5I/Fbbttt1SoADbyYkawVVLobj9Tsf0UJ9gSWEocUlS+1Dt5
z3RSeZI61BpWc5V1Fd9rokh5nC2xgYelTH5SLld5gLFUiH8RamWnVqmKVysqNbUge9tcalqnpYhS
N1mmm1LUC8kLaqqMed0bw0lSethQjbQbBIKjFrmqjzC3UbWZ+hPOzP3ha2n7ACWb4cbhyiXdNtlW
bvt9LW+zKKuswqhOykLNFSdGXisUkbuQHFV021oENrbNb6u3CTJMnu118r34/WlNFPJUD5m/bfa9
/usoSt80i/P9kY7XrtkbHTIeQ3EGMZYcnPu0SwwbZLHldk6pMsCEgoLH5eUZDFZlAiQs2bOk6RWB
X+OXlnr4/mybCyu2MpeF77DtoOh1K3rbR9uklgV+NLXNVl3KICNBZPttJ6rXMP6kDUZc/x76Tbb8
OtT32q/lbYdt1+2gSOF5DW+z38f72nJb+b379z5fh/9z80kLYas3w/0fu2x/cDQI5hgbatrfh/ne
7s8z+235P57Z95+utTTzZSsBeV6v23bI387+t2/3NbvtGXxf49/+0tfstsHXF7R6xpl6RtX2+5z/
9ppsf9kgZv6vH++3v/z9Pf/4Mtth/+0Mvv/E8rZ06iMw3Wu7vkmKtfFfVgHVNvlj3R+L/2kTMADq
Wn8cRtpAq+/Nt7nvbbbDlrXOCOx7m++P/9O6P//Mdog/Dvu1jaEsdx14265fv5+5YbFhMpd+3SZH
ePS8Pdf37fbpH4vGhnDSPhdfG5obqrpt/jW7bU+iObnBWu//p0NsW2yT78N8/ZXvs/nb/f44sb89
zLbd91/ajve9blpRsI1Q83/co//CPZJF1YQU9Pfco8vq1PdeQOX69of8a6d/+kNq/+DltyaJiyqs
oc0E8i/+kWH9Q7VETSGAWvwiEv2TfqRYmEoqkkTyOAkCf9KPTNMgxgQYWcVRTFT+N/Qj6U9zSEuE
+SKKJkHYFqkTKzvqd5vkQuyTJo/SZV/hZLBm0uAgrLb0DWAfzgJEogmhYYqVuVPXyAiGaQzgJRmm
bcLXh37708JGQS066pFG8l9yDaQ/PWY5OUMxTLy1+Zrmv6U3dJkVdcKCXYjQ9kfZQIqjDBIl5268
JmsRECVvnmaVEKF88KV8dXbRlfa/uXz/mVDDSZj4/0Mc07A9luU/3LE7rcVXSYumPYLO2Bd5Kdt1
BRQ7V1wUI3io6LfmmBEEjf75kZQFwz5cAGzhWUw5RahQNslK9yVqHhlLIQfeC4ClmL1BEFDpTzlW
yzkLkfnfAtZlqBH/yizj5pJWepuJQ63Mwp+hN30/m/EwG91eUyhLWf3zYGTYPynKPqNj6iSTDqSX
xycjSkQ3FBsoswzL9eU1FvmWnZDdjBOO39u1XtJBpBPdEEvZ/Q9h57HcSJZl219p67mbuRaDnkCD
AElQBomJW5ARcHH9utZf/9b1qH6ZVWVWPchIChDCxRXn7L02VGzTPgin8DfWIN96Q38dzbi+SwLk
WX34yUGyDqlsT17Oy7Rx8tTS/T6UPSrJEThvpFNPkJ2Jq7nykwNtYkqIbD9qCjFwJ7bQx6fVBNsJ
VDPsXL98Nsn6XYe2IWja2ZswToctFJJ2HUSUufWZ2qq99mElMPbR9ZB46UMNSwP8pAa0AMzAEICy
k1N3LV+iSLtoIxrNueAxmXSV76fZZsLxUdmbBwxvOufN92n3lVdPcSNHB3Ziz1Je6qxrZkdsnGCg
2x1XCLrVkVSPXgwQWOYD6fGYLtmnWgTsvqyddWOH09oQ0an0rK2h6cEmblxsTtlHlHvJIY6rfJ2F
dr3qzegGjS894nOjvOk78R6n3zUa7A9UceYK4XpDTgYL2SzJ9ZUW0GgIyHIcEtbjmA+wbH5nOr4i
IHtiM2kRGnrnkT+fYGA7PVzLCrgqCUfjTHMdpci8S9J3kAAVThTtEAYTd1Vh4e5FodzM5QVrPk7B
hhIMwT37HKMeDkig3M2VfZgV+4+gWNmRNNO+Hai0BRS7HLgs9F8jGmKl+dv1YAC1Gg4R20cSHWLi
XO5SrddvZLatGp8X4XaIfOe1stnh+97wo3HTq5PHD+x5NlogrrUORKSilB7K4LWzsORXsYOX125W
NW1BoIsHUFTck3V0Gnp3lzQpVRor/TE64rr8Rhqcpn4YdqNjv0wV5zxAONAh/8bsN5tbVOPgwPEW
Ri6Wk3xo3my9GTZTar9rEXV1zLzU88ktsnMiW0W+biuOnVdyW1dzfPPK6Ewy0Ztp+ytXc+J13CH4
cf0A1U+d7NjJbGfTpCXfknikkS4HpQEcE3pPEWN5M7gQc3b4g+FWm9amN5jh37bSnOJNYTAsl9Df
1CeIEo+iRj692JAg1lHAlZrWFCb1noRXdd7n3r4NLoWwGuZGOrzCpcmwDwGjijh1hSCupSGWoGRY
qrVGPA+UyELc91rsHfOBLKjQrXd4APWVb5WXphrNref5m8AJ7/uEZ5h8O9/Yotp2hbowei/aBqhG
Vl4kiQaoi2zjDPNn2k/D2tTNfD3G/eOcBHQYRh4fgYufq73pOeUurAhBC7TpsceAkJIQdmcO1pdp
mMmqmiaxi2Txho1xzcjxO+rqcltmmnXEe/6eT04Djccx1vHsAEwHXplCR8PxwtWbBPlAfUq+AcYi
hCHjD9mwIq6n1Vo1AafUr6gGqGG80MEMNcRo7XQ7zJAsFufA9fFZ9lxKnGZP1VOWwQ/LNRWp0HyM
tHdb9787h7gq8tDPNSDBGMQUdpqdE3TvncHI5qcgUpZzU3ZcH5AQrtOsk+Tg7wsL7EBjQufvuEmG
JA1WFIMIKHcB/xulcQ8l96uWTBECuMQW4jy2CmWdHLmd08eexM912jL92oJbezkjXcvAPAzxdh61
384YP9cjY8SUM7TbvGskC3KdHHyjJN0p4tOpblVu0kMaM549HsReynCDnsdfFaRQFOVymRJF5rYc
FLBvNqSMzVi8zSD87Ykl+yCuhlWV2+WFWKVwR493TmdRiuBi32d68q6omlbK9LJcJswN+COG6Hk2
mwRrM7dG3zjgmH+mBAUUVfSxXCLzwGgG3uPWwEWUuMkhf0U73wA+7SXP4Pl9OvP5NchqsRsMcQPz
5W/KhsmjS8eRrpvgFjeyR8eBytMnzraJBFR9tVKwXKLe6o0ogsdQ9HQ1qGJhIN8Eaq7Q5LRpDfM7
snR9BVoHBiDXvhXiA8/trOAzcEB9feSXLd6Swf7RZAbNiDE8LhdmODF5J5G4aWGsbzSkG5NF+R38
0lebhBSOzXpT9d3LchVZAcMKwSk/rVg81kAcvZBZQjc5nZW6wBvhZEQ4yfNkGj18ylis3GJCOEAB
HAcLJAFsnWvNLa7whrP1GIld3bufKkAkMBlUpBqii3qGLesaK31ii1ehA19+V8ryTkTVdx57Aam4
iFmMhCLFUG19yVAMNXWtBxxTrVVP1KMBypN3V73yVCAn68SjtPJrybRKFsW0SpEH9jpnxZGKA1XS
kQ5h2ODFZDaEUxWsAnoZbYZoKYqYdzDDgnuYHw07L2mpp7+INOQiLqu3hmMb+la99jr4lJXDt60Z
EUXcXd0YSastLBpWjY5T3NssMza+bLHpgvh3igmE2LRhk4H0oINr7ezQeev59Jvel9dlHaCNXPej
zjTJOVnNEsmWyB9wt3br0CMiwRp/4K7E1Cew1U6NuImy+yxt7yIdDfxAe55QX6UGo8uM+icfXwmc
qIBJhVdt5OKaPIjlXX/ui7HYMtUyDVL4JugZdQgDmTnLI2iJdcyqZaOOmaVHP8FPHpYPopVbUWmI
WDRmoVlnIV3V/nexHpMAD7QaOeeBY5qY5h4BJXzJhoP7Zwli4GbuK4kTlnGsbLgsWrRiFD4DUgge
SyvcuyaGo5jbPBqql76d3wOXtCIbcbr9YIlcaQPhiukACTzIKWuSEwAcoQ1qWn9DeYpyZKiBzsZR
6NBXsh6mSvvFpgR4qsL8dmEr0DiYp9IOuAft8UeU1dyRalg1YqZYUXJ06qK8BhGjXWXxh+aD29BG
smLiDdWxaGDIop0Bi12AaVtr3oCDj/WV5fAW0vGOXM8eqC23rDmEKxI1KmJDuZe1iCezvelX5OtU
5W0G0patCAQk31m3jvYbCp8EtT0exFwRghGqpS4Cx4iKqEEmc2Rr78WQ3TyfqRX8GyjsBKa8FtzY
b+ycEg1JzRQ85eZHWx9wNwJogNXRxA3hSHo97We1joc5upNt9lpq2byzJj5kXkSHGLQtzHGWZwBI
N0Ivdu1kH7AxsSyKGUD7KcGmKnBYuogeTckFkzfyu+loalQEleARBg0FK6tMnR8qIb635gez+2zU
wJ4CR0n8wlvbIxmg3fBO/ARgrP4WZtw6yIajlTUiDPMZk2KzfWxZ6KFGjm++en3ZC0LM6Brqw4BY
TV66OrumaQ4i4SsbE1KkQ5WCvMyjxaWNYv3g0SKwXXHNuswHEcE8pNUof9OYdlahm1vZ2acp8SgB
j/ouMrhWMdRi7ihYIoriulx+QW+TZ6NtZNFv3bn6Kedoy015T/Yql5FazxWjvCzLoMT8zAYjRDHH
FZYa/uuyBlkG8bRhcjVS/Sm0kCt1guakLmoyV3BjcSq7rnkLEEijROEWsXL/tZTJZYREn5bsasx9
740PY/xmlcYmUnz7IGJ2ljpNu7AR38va13NbKE8o6XxLOwGqg3uqArYZD9BDJtlNL3lXasGdNeIz
YHuzMnqWkK4e3iVdcksMAXO3Zrx05VMV0jWHPFjYd8ZUX2gE7QqgOOscg+ImTRukKaK1IQyI66yG
/1mIAw0LhDFSrTZ8st484zPsGQLquj/EjXMVkomUMNaXLBC4jjnWfZJdvQaJAgoDy1J7d2S8sOAg
NryOucUY2bqndnKuy+yISZrr3+0e5ECPnSU4G4qk3aTOBdbJNWlY1eAc+sUCZeOpVXwmQzQhfGT1
2em/nIOov/Rq3RBIm/UncjO/SG+sEtmGMO85NoTfiQ9kqCkgAAxJ5YNFQHWuG3c7qsV/lDg/zfx3
lzBIzIV7yjPzIvalJn4v174H4GGfhLRplkdkcFhZK8OnYRWTd82LrOp7L1fzi5hZtCQfar2gUNOZ
z6a7T7hmLOUvUsfGH+b7RDNHmuH9V9FeIedk8LPVMB4/CUiLnMlo3tVOfIkM/0AE6Xmg+bapuvxq
NrzX2kz3iQWdt0mCYlc23wRWGROV+UxLb2qLhAFTDWgvw8xot1zHah6ubPugT7wt2bFsF/ICe/08
GE+TDjrUT1kiTWb3m6XmlTCuDlGStZNOdmsthF19P22nWu1z4YbRsqChyZaP9tz4PMTCJhr3XOoy
uS9LcdJKToRd+LvKnbUDvaBPK3HeWh29WBA8eFlxyVzur8JoYPO42a/c8fo9qT1i9yh0hpgKEuZM
O1nEWP/to6aODAHiTDaFqSN9WM/09px2O87gwkwvt+GWgUiEJrIsKlUNAOIg4CUHA7htRH82nUW0
c0nlYZnHgtAok3fhhB9eMZ070JsbX2NpQYLtGyBrBJSeNrL/YpJUHHRyCJJ9ZVsQDbGWlYlx7sqg
2+gh7t0KvO8BU/ZjngW3PoRiIga65MIRu+DLBDCwD3vuGhIRYNDohH53+ZnJGjCpEkLM2dFUodJw
/rjZHVdJy0c4ReRO6ZjfWFKEr57XH6s+RcgCU3YFm/hl6R7+rfc3ZkUIvQjbuZ5L7HjjjOQk9QEe
YQbo74SV1nfDJc/iQt/20jd2geY+LP6Hv/4pVftUzxWFbTBnY1VGRbJZesT6EK1t6TkHAD3xzq76
N0u1HZc3EZosVg5L63X5YQcJkjsVD/bSe816eJR9pLAPXX/XsxC78xx0LpHldUghlfdp6Rgv/+B7
3CaZHx/++tGfh/hL9dtUfejlV9pSOsegzg4YfzWk1b8/zfKQvx7815P1/99Ssfxs+Xb5arFULF8F
fwxSqs6+/PCvx/z1wH/52b88ayLxQPVUav7x8eTyISH34+r663WWt9d4kOTaFvTE8ovln5DWeax6
AobU6ua0PLlo6bT9/aAEvwpsOUerqKY7A4E6uSOaACQr7XRrLK6aWmHsrH4Im5Pwaasu30ee+9SV
PuZx5dAJwsaE1D3+gavq8bVr6fFxLIe7sIvK9dgAqM0U9a/z7AK6iUIB8r6du+WHyz9VlcUbC6oI
dmZLu6MKhugRcPa2aUbvLsrwXCxfMZx6d0kJ/ERRCKGBXlrkwrtiisw7rVaYQsUqBMj6ZE5Bj72f
HSaQmm/B/FuGbDiOMGHXjeIfSkCIriIiGpkExqene+5bPqDOVkRq+INCF1VzgLIoVuLtXIg17XDS
pwP7DZB3AH1/m0LUr2t4DlFKKA3BFCCgSrl1XOlu7TS57wu28kc43zoktRAlrAmIOwzVGgQGJKgJ
u40fnAbQb5xrFnO0ece9anHTJywgYDxRT3xNRf9U9oW3Mpr8QVPUybwOHkK92HrJWwThZshAYRE1
hzl+8OWmMWZI9762m7QY1NhwTpqEoG3P/W5CcSktuqsGwgyohTNbGhRApoiwfzsIhuYwehz15MnC
KzFrkDQ1cK1zZ75A+BenIUtUnICPYd/yf5uT/e3nHrLiSvOoO8lfQdOhDKra74rccUXxHCuagJpT
7oukvThp99CUBqtg0J9RjHhsdBl4K2fYlJ0NoQxQaA4wFOYom1JrgCHa/coUU7RRdFFLcUZLgKME
TyJa4oLwMw+Lg5GRAzRYa+J2V3VmFY+jJMqEC8ijZuYdZJ0Q3lhCrZEqk9EFpOXQzaO24+Ub8m2e
R+m6LFoEwmNs9Ai2JcQFG1F93BDgO/gvjiKrBnL6MGMSRfIe6iocEexfkGBnAj/WBG5T85XTQy81
4+ClE4l1lbGrkNWs7RbBpR99EmkUbO2mP2H8KtZFb01HgpM3DeALXYFhQ6u/ErsTUoHpN0PwYiaU
oQfFkh2AymbQZcsW70db+gDiFArE8pE/uWwyy7D9xTtgv6JAtQJirQO5Nu+hc1dJiJdGYW01kBlQ
boXC3UYKfBtAwJWQcGeFxE0VHFdAye1BDiloLuiDn9TjdPjq/rbXW8AhYIIshdrtYO6yNTxEMHix
OsOiYCVGiKC+7RSoN1TE3rTmpapkSzk13hGeeYoV3rends0FBJq7Bv1bVcnO1MELuPPGGwp75zRw
7DrHwFIIaqSO7Ed9CHe5QgobCi7cWsO728YXyghvbujvuwVDDI+4cIN7aXivoQIV1wpZbJD6pRDG
WqN/sXGlpALdGDDrDyPuMC943aVsRmpZgJAJAMDvqODIeVB9kdR+MIYgRq4EQJkS6oPXIqQUCq7c
KsxyNB7ZqXxRGvqK5/S+N6yTlmELSfIH98FWqOZaQZsN6M0mFGcfIZemsM6ukr2P2hPwnJ+GAj83
TcRli4jKNR7yUcHRXcpVkcJF5zpZ0AogXVfej4mW+qMJ21NV53IFm66gTkvo073a887mdBY5VQQ5
j9swQC2HjqTGrOleaqusD1Vn7SYzfm3hWwcKdD0p5HUVGOTB9PeTkhzNDNxWIuo1hW9uVFS4Tuof
/SbazmFprjoF1e6gazdQtsEoNscY7jYRLPoZSkV8b8LkThWcu4XSPShcNzdBR0waCO8n8KrOi5aw
O0tRKoWQvnWF/O4i4N8tFHAHGviYr30FBy+ghGtduW7N4X2CHs5KDoA9OPHEcSC1+fs5aX6G870j
09cK+jhD3WsC4UQl/CTQyT2FKfccYnCVtahyDi0AeUXAl+YIFkYLVkreIhTyPLKqlxIGekkrKJwO
JJbvSNijw8EeUSHTyRxZw7x4tSGizKZ30RVcXTCJ+Yq2DnXdsntMWsXDBFXJ7yBzNasMyBB8L2jt
RrKufExnUNx1aO6pwrpHFYB3IsLOXeV82aqWoVFhpLROp0TDRrWlS/YwN+Z9CTG+dY1rLs1Helvu
qmmPIH2/AjqEjrqkDURg597X4nNbWCRrQZCNwnXdS2jKBbPlJwxRINTaJYFi70OzjyvxOim8fQDn
Pu03qGm+YpNlsAkHP9eN9wEuvgcfH/s1seYRFDTXQWFssCwnyP5hbKqTSCP6AN3BhravjrmEvp/M
5ocxlhcji85mMjya0G6wFlBonwHIFxD8E0j+HkT/GvecBxR2SNeRAv7PBgYOoUIAbNIAGlIBLPZc
4DW7SzaP2E3GbVrX7xqoJUk9Irftd3Vq1FMl3nCoGNmIGGLwvk/9D1voa3bsBJzU/Wfou99j5b1C
gA5wNI6j95ZxOrqx/Jy4hwYghb7x5pB84JCAEJCnEGYOHS8gOwYZCdHs3ikCfkB2gqFCFFzSFKjB
r2zb2PmUwLuxPWpYxSaAmRal08yvtqShbWzSGainPE/PU0RkQ6TCG6h4gppAYUyqQ0y6gwZNGPsU
gQ8ZyQ+GeZpVEMTAgZ8yRrbEe2p8+TOfo7u2uPgUdbKmJqe+uoJeBcQZaz+x+cK8obJk+3g/ZgMK
FZ37e4tcCiKlyKggLYY5MNXLlUF+xUiOBTWxHyxVsDqW33Vy8lMuw5zpak394DgVhgDNdRolCacZ
th64svNcoc83BPpg4T9NFDi8wYnZYQ+HrratLXgzlS/oXewp19cdW0mKovIcKki2DnTYpbymAMlk
P2iDfWpT39vm2QPr6mgzuc28cZLwWo3V73Js1m7bEJRoRJjLjG0lNec0TvohLeErFTk6dBc5buuP
X42ovtyGWT+3uQh1QYsVgKJXnqUxbtFtYdWdNnHhncdmuMU97jUCnuFCki4V5iXbKCf6HDSutWE2
aKyyPBiDYTtofQQEypk3egcyuPPiZsXpOCp2l0VMDjo6cy9HbCwiJjlKgzy6kjUgqcHyTjjJSzAC
z1S4n1zNIokkY6J3SVHJTMGZnwYEncbzxCJJVV6IWbCxOYVsB2NvDeFwOKSafkpHYe8Z/b4NI3x3
Ii3ZIyT87HI4l9SXlHu4uxY0UOORU5pcimL+1EdItG3OnF5O/dke5N7RmLHJWMNM/QOkHh22VP7o
AgqnwnKdXZ5ADHMptzG53puTxTU/dJ9THO86PaOpBZx7Tegkm9lEewMRyjHJqjetn+7dJH6TwJY9
04NHNtc14AycoqazH1yTvDPzUYTUTTw9QtOMip9uWbKy5/4WBNRVNg69Lhil8WvlBJdB+sSKsM8X
X/bM+pq1nutRlZoke2Ehk6d0xOIVYiI2y88eQyxeRR+h/Eznlf8mdBGs19fdQE5GPexcp3/R6b6v
/HLYEfOOayahKqZgdQTMUoa1CecB4cif+czd5j9+l2CVtlne1xll9JS+k6+CNRi/eQmXp1fPlhTs
xEtj36tkBtTh//hTMy4ZjRCLqIcE9K5Gubxc4eDK4yk6VO8ixPTldduJp2Mlr741LWCvydsMqobn
jcC1mfxfPTjkNboYd0No4B9S72q08vdZwGASrz7hLgWFOWpnQS52BhNSGbubkq8J59kuX6vf8V8Z
KHwghkjCB5efs0g1KmzXgAls/QvyTYH70oqX/0OuPrCrQI6zr5W5E9NPwN+rh5SGt1Nfq9sx4LXS
PLiv++ZgFTu7OZn2I+MQUkn6961+U28sR6JMi5IybzI8wbKkNgd4jL8w0lPAt70MKOHk3Dj70saM
xI/U65VxeUdW2ka9V6epQPTJ8GolwUG9eFl321J9ABrXlhiP9JLHCi8Pf6vel3pZTX2cHHOI+uw8
R+XsI3Zb6q9jX3+s6WQTG7NTv66HcK0Oj/p46hD+70cNeFfmyGqOulk1s5nAYQfaECGQvWX83sFq
XUl+1tABmzy5UV+rxxT0+3X3S2fbYheUOHhoA2xNPZw4kb2ehOuQpxPI9X1whgZ1LCoUVezt1I8i
fl00PjlnfM4WyXjHDkWH2Gpk3+qpdI3atcG7oeg+1fXXUOQX9ZTqMUHxkM2P6hHqPeXF7/jhf99U
xA/VOyBO9Kheipe4H/qUkRoib2MsL6eeziUVkqex4E+yRXkO5sMQw8BQbou8OMv6gyyVGRxrfiFl
Ac0ByvjWoquXA4fNOxJTe5NOR2QlN4/FtsVdlcJTINLELfcxyQZM99NlaeCXbXpjun3VRi5XCex3
juVrlJrBSZfk5NAxNweIom5KUEJLLVrPuRT9uL1Pw3DcI0e4lQQ5jCPd7LnQkx2xWit3cKqDUxvI
Q9JzFf1MKegx2ZhP7Ba+ZD9KGu7e4yKDsCsu1B5ThirfdqopAmfELvBemRIkYd1MxI4BVD7m8yE2
ZXy0ovwFYTjBDj5qnZZEUNY4lBuyu6bon9R/MkCDXiqZmJKCNYiGzLSZd7imPEXxZRJZD3F808O+
2CXeN3jdal070482rDGxO5SoofKKw8yKzbGQG1i192bN6aeVe4A/Knj1bBiGmBmivE5O+yIi1kOz
Q5HdNek2WRNzho0nWNOP3gjab1ITVp0aakShaOyWrD39SH9dyt2wuHhkkUAu3tRSnjXVrzRUB4aC
XYZpk35MYh0mzU4OARGbABEZ/SyKwpOcLm2HkSDNinsQp0TxqZaZ3qKgaHLxbdcJ6R0Ru0dz4P3n
vwsfbFVtZZ/oJ8jHa1kx0dw/DiAfdEkDyUzI+NNDEvfKH3lp5OfBFimcZsxwlr2bDRotrQ+j3u70
lzKjpk0z7UpCDNXrCpewalIUUZiAkmevszQnWTsfco/aQR5T6DbR9eF1sPZz2NKJzZiGA4oqEw4o
y4UYYI6kfZHvcSxr/VQHFCOmIVFBJjQzHbM4LyX87CgL3uaivCqQiq30ckD/1++SsaFSGlLLJk01
Ww8GureseIkIx+BGpRXpQ1UmO9EFcRE4W3sMu51kJzMB49jnDU2/XJYNKyz6zp265EvNIxtqwIPt
VGd3cixCqDmrHZzFQbBu1GBP5M403HuslmirOI+6dxcU2vscjt+Jj0s8CdLd8tLVuETUaPh0zZzo
IzvKjzrrayfHtcGcyp7MKh5+sRVU+0oPHSM3KzI3JQfL8/t0ToZNE/knmXBdDDoxqKNfr8uBwmlH
zkcfsG6Zk0eysSZ4UfyllzpriNLcibjGLaXMGBij02TXjlBVlJJhnzvVq8wpNceDh2FtCu8s28w2
Q3/MOs5t8sMJC6x3VDfcsZ53uRHnRJZ8s+IEzp1O5h5Nw6nFgxuO5odu0JyIh+zMPpCgx3EWO8jz
Fysuvul3xyuUN8E2JtwCLuala+KzQZ6rn90HAUsjKDP2etKoOqt7Iey4tjUJ4CEaYPy4jAEGtnIT
f/vG0NtzYJBNQ51wjFFvScJ+idhGZbG0U1VDcVFJyYL3wyJv3czJ1R2se4P1vkeWwLYdWB612AqR
kMHhYBoKYn0lVPfYxvGA656FHmGtnU9AJe2ipWlQZ/TlWH5cBQsmMPZ0DNR3ul1cnNl5ligIafbQ
uOEG7krzoe2sdydlA5cTXkHLUfTFuXehPBvjTk9dej5DJ3ahR0egIGyiLXYivIww26mI9MDZ0cXl
Fqsy9SIDneg8NH4QF31tMudFxOiAlMqLqYPVI82yuQXRn3ADS5fLLPOzXSj136p/tghzAH+a7Oiz
k2Ohm6BWfB9NIX1a9mh2TGZHcmbvQRVJ7XPHiPqb1funKhVX05AXq+RaIG8U33CM746mttml3i4b
PO7nEfJqp28cogjX7Rx056ZlB6qPP+KIYAVVBnJ6lDxg/0CrK40MIpRXY6ZGlPMJ67Ec2ZNYYk0g
A1N2hLAyiJJfCMTwzqdGDuw42GsRZBFW4P7GrYfD0EEOsqssOEvN35WOeSZy53mm9U3pkAvE7fkQ
iTpJdpizjJD1tqhgXfiF9VI2QXVHk22TFN1IMC5KjyJ1smPg2o9W4VxT1/wuu+YLXxZj/swaINcB
LfScgsBmf0F4tOf9aTMSiQWJwyR/oSOyGk1PS9xQHa16HHCr5YrpanYPdufvPHpSkuZcHTXvYgz2
qcORqz162l57y1P/9Y94amh+5uVNG54SPGl2dxKZ0sWqll+WuPezadzpStbZKKWniL1Nm0DXISQG
QU0DCDSM8qvq2LmqyT5i8NsCSbyppqDrl++NObwII6BYw36jh4O/phCcrJPSfeK6ec5rvJ+azcJV
9c46VCJlEXzUw/wxjAxABFPx6YOYQdgoQZpk6f5vAvVLkdEJyv8r7+SFPlHb/M9/LzzJPz8+/vqf
/6YXqhvkELMxsZh5LACW/yz5rk1uNDSw0F9KNBRTtzRF6fz6foqfN3deZsShB9lQRrSxN6fkxy7a
hbTjIGFY+iMN1MHMoe6Lb0qrVCVcDUVdXDSlZPQilkWkSh2X75xwVJd7duWYQBOJ3L0Zt+79ZLHD
we6VZh37t552ZKAaeBUOOTagz9BbnfV//uDOv8vJ/3xsy3MMPnsAVfTvWndkXIUs06oFw+AcMgaO
cSat0UM8qjE1r+b6XpS3AtbvxjQIWKl8w1rxTGguipQbgp0cqgCWKwX6u0nJfGKUACTRpDcWIT+r
Ri3A5uDLr8iE7v1d53D0llmUAttaICjoM6Y1M5YvfR1yIyBBDrXkppZNsbpOhZIijxbn44/WXgkc
8pxSEK63C6usT6KtMKAzwknXZEsU90dfr5KDiE/l7yqZH2sts/+Pg2YFHJR/vVr4oKbl+k5Ac/df
Dprv+cLrNas5aImFAK4MX2d6lMS3MpapXu5Yv7QmbbFFTLnII+i6HAubcpyaWtiwnL0icBmDNLzE
2kNUmbtFHLPImuaZwcNzIcUYSXYSbcORc7mEYj1+okz6+UfNZltvhG3TJGaLpMQN0UBwn6ifWkJv
ZB4f62IXxRSl1R34n68Z79+vGcth0MCF4aNk/DcLQtRVwgySqMEX25g78oq00Fcpt0wTUovob/UJ
ym3GCt0Ewd/4yWkR6WkWpzKRSgSu1OThFD46JQzmyiOE0TlAWlwnsj82JRLLZcEwVtPTiNKgUJNK
ZMvr5HNk8iB4zTPJCxqUW9BAMP5op1AO9IiADy3SIYjvSObYVmSlDhpgIJDdw60X+Sip0hGFRwYa
Qc8P6TwtOqR0sKs7pymBZFRoC9XcZpPbBevLPhZKiOVH5FIaGW0gi/JRwhZ8H9SoP8VVD9EeRdOb
QJowe42LH4DZlXZVyYJcAKZSV4UJHA0dNwUw+1ihxNr85zNi6p665P75kvQsE9OKhTHDcj3d/+f7
2Ok0q8ymoT6khWSEZLG6b0mq3Jhk+8h8eHBn14LaA8Usr7o7163MTd3HN+bkskPYbLbR26Q0daRa
IRWuckLk5b3vQODXCv5IS/IfNVGiQU7/6s+g1BhH2wUQ1lcpeFzzpz7Mv7wkuqI92w1N8moG2c0X
DBxSe6HOwoRam/RQUJWJ2tUhSHv3qd3BHyjL7VSFnA/3s1I6TtjdyVbr42QbT9lWetpb2MbkapXd
8Bh4I9il9qQBZ9oJvJmkjmDSNwZgH8hdhbDkoaZNEvPU517CcQz6mp8AJwwHc5PI6rGhVnewxkyw
8GoANRSNjpoc7eymHCg3ZrrcMrRh3iiuSoPvVS7FTgY8pQxb5GxWiwLdsX4pQWydsUZSizS3zm6E
2+9an7HJsVkFLkqq5fcmCzmr1p70PrrluMC11II3TiaPWlBGsry4Gh3MOge3sPgslHCr9pxXEJpn
tS+OyuTDS+tjUIRvjJRXtTVlF22tJ1UbirP2Ywicj1AvN8LpkPT2IdYRCPGUIc/VzIor0FgjzCpZ
aC4+lTCIFf/a1mKWaY642f34VEl5MvUYaEKKhj6Bm0hE+q8pj96xgB8WpWob/yyi7ksz1XPF7CGA
F3s5lghHSgKTbW3bC66UOaZjp3cqApedaFLl59r1XoWGgleputSKs8mIEVv2lojKz34WH/0ISpn+
R9/WqX0HuRaM6kCSoTFVhwQNqU8RwYspdSgBnR3TdhI61cOct2s2EiBjaaK9t8vXzkDPXzX92ldb
YVay2wZh5K7prCc/LD5CNQp5M4sUva3ek8r8WG7wuC7jjUPKSZziHm7KCANMZV5KMrHuQJIChaHw
ENHRS/z6hx8NF8ciW85k37NyhnTvsCf3tZqlnGT5BzwbmY+nP49V8VwmxWVSvomWVnLL9pjMeTRF
YTZsEjt81Sieb0LDWNdWFfzZdrcahZPeoBQA3+1iKPkj4RcOgvdjnAznLvpJpV/Tlss2jk+GUTN7
0DPKLP9Uuij809ZKTjUH2Z5LRBJ5/jHIeVv5GNnEQOOazvhbB6ny1CFPc7RiPQwiuaTmcJwmfzgU
JmQY35Muad19uMOQRsmiE89F3jOf6IGzt+f44rC3PGrCzTZlqNMA9IfzMM1fjpjMF1BjwhL9maze
13LGxNJ6b35cMRzVEjpOS8UpQe+pxyous2wpb+UUZNuE1I24MdeDafVbduj+RmCs6Lps77aaQ/u/
k5siGFWVtGWnatO4a5WwB5FmfvAaZ7sIg4g5I75xlXImtqMTh3eoyu4sUVY7ocF+nRNCJUbdAuUx
35tUzfdxryFkyfOjbAmvnIP5Ps5tscUCc9E6A34XyRak9In9bEOitdKPcqoqJu8q2g3/j73zao6b
ud78F1q4ADRC43YyOcxhJPEGRYkkcs749P9ft7xbr2XX69q93gvbsgIHA6C7z3nOE9zui/w/OhAD
jKGyLXENJU1c+373z18xNrQyDDEM23xcLc8+QF871aawd7EnXrygWq+D/oJ7rAe+BBUFy1Ast/Qv
MVTKB7I4qzib4Ss2xtn2yTnup/nUhKtxTvzUv27XL/1/OvU7+lco6hiCtg4023JJ95zjLgRAebtC
Xj85jh+Q1rKmR1mKb0kTZDdzhKOVWElOsAqX0dRinqOuusWLBzrLhC2o76enPCV/JMkH6OZ5U5xz
ozS21ahMByvXPcej/QCJzj3qq9RXIfyOryG6ryqEwxJWJW5PQaJcdhZrG9KGbqtJuMcCR007WuIr
9N/Md5rsJg9TIlsSPs6sknNpmuQn5uD0FsPDvbDg8XYwBM+yuDQD9Dobe9HMb71zrYqQ0Krg083d
fERs9uhEfX+aXHn0LSCVjLqTQct8CVLzsJL9N9v2h5jSjBwruz07Td+ScWL9IlKG5OsZJ8m4xtQM
hkx0qLwFS7rRuvKdkmEOKOF5sh1/m0aMDdmLn8NIXrJkTBDZmdBZQkRHGJMNJT2kEOl5Wh7dfrkr
O5ZLHFgPtkFrAWICf9Do0tP8HJWrRTLn9coFDCsC/yINrSMkp/HYWTmBpkt/NAuPLllbW2i33yEU
WIUzRNmmi/VQwnC6hmCfXpG9DfcY5QIYIZlA17SFGSITbJcLHolN+I7+GRFU3tOELGNr+z2pmEl8
h7GCKlaAQGnGcHilNCs761ozgLMOJUpV9TCzCCBsuwhY3Y9PWsJV9T0IcDZ+ESkPPmU0N3rXKpU2
A3r1Rx57r1g2vOrqgoSmasec7DjZjPOivvs+RrAdJeM+mNz5myTvMlvnfmcqPYNbAbSnTg/Ks9fU
6Hyek2OMoGpxq8PUZj+XKDprejaBKR6J6/BuSb1nMSJamzzjDn7UQV+lJkwriGgNi4cZL1wP0+nY
urOcBpIJ9fo6EHSSdC+6TmoXjo8JrxIMbGLq2aDFIJbuDJjGAvDeuuX6qI5PzSFH/AKrv2Xv51sQ
yZI+rThj74oue5sUNdiEdk6Z3r6sTfGm+LCKfe4JGOgImxglzrsOSUCCCDKsVjw9Qc2naNlx6lNK
EyZKbQI1p8pvupDqskeEKDLmcDXGb01+nYIrboaBz+mhPmcqJNcYGlorfkeLZFZMijdvmts/xnTu
Pj5sOVRUonuPBDS+rH0yXuFDjlWMwGI3xxbQ7PAApO7WBOG5RUbQmvSiIzz7vd+gLINI+SXqCE5J
B85ZCPrbZl5JxPaKa6tH+YqfCRrUwD7NRnPXmsELmZDMKu0Hulu0Id704sLcLfLka21y1iojqMF4
ychr3Xge2oF2eRslDJXebPb20jw0vnMqFw+hiXvSDbSv2MZD59/DlrifChLAxg4WV++3V7lG05Qe
kAicNmwfTMLASZRZkETgsDDggY1J0JqL51wBmrVS1xgpeIzZBOcpHihaxI1rw5ui0x87lC/8bzKB
VS5+SUIR0+/UbLJDE4Ki2TO2ajhEmgaSjCj8HGMchvQbscYCLJIycpPa9R1F9LTRYMsc0p/4Y/7N
D/pjmrTfkaZdRcxX0BVn085MJ5REXDSGtAN0FWemeioj6iIPwYAYyBLIi+KtM4xDlxvf9AeQ+Aah
h/1BlHO/Sd3uRYl2HPYHdtvmm6o9NX4QEryKl060U/V517TPGaNrRDLUvgWgTZrS1sdGdZO0Ro0N
n/+UL+KuMXqMaWFBhy1M564NXgjEhVTL/NYLuHUBTjz7JL1zbQ8TMS7NHNyXySUSIZq/mRaYju2z
QPqJxxO5iQ0Pgb9ogT5vzcX/ANyCzz8pEViByWzveZ9yDDCA9ZLgpldS1ERJkUJTcGkOczrdIhr8
iIBoezlGH0Z0izP8BrT6FY/0r9pYydKEP4kvRbObfZxAkWA+TCXXGi4pgaOxj838WN3nzFvZfZC6
zFilGtFPq+QeqiqVA3vvEfi3Ts3bqVqCH2ZRfFk2YgG1bnsrfvRkcRr7+jMLsytLASAFyC+6XvMq
W9qPEeRUqGucqX9rf8DviwRXLjGAOVTSfRRrFeKxXF8VArP23nNMGo3TRC4qDFnH3RnGtItHgbhx
aJyjG8PWFXP6pRERqYzHjLDb+gCBO9KFdvq3jXjZhCOGZ5l8l3NwBwa1V/VSPA57c5Sh4lpxB5R0
qIreStdBITlg4N/hKqsa9t97WcSDnqr0LZizdxnFnzhUNaDRNUrqgaQ+PywxoT8sMZ08JHG2Q6yX
UGtVs8AGtcdeuhpocJTmrjOgNI6Nf1CiFdWPq5bEXWivqcn4EFIpyRW+Xoh62Wl9fSrek2xBMKgU
Hro/qmNO7SiuEc/05IqMwYsWTmkFhqVeqmYxXksbahJyag3AadzaVlWz3yFKIW5x02GoAK80QvJL
4VconNmZymwrWKgZQORpmC1k9ln8ewCg9TkmOsdNCPvL8keotKrrcGx80rvDZF61nkvdS2U/WoaD
9vnRC+6GtT8WFf7iFtyTq6SzIGN5kilOkhNIEZccLa+DQ6Td6BLlHF1ZDpaoovPzQ+p59GMQ/xHp
Gnfj6j31NQ7FrlKVGb1ymxO/FrXLZvSgU9+GG6OFeE6/hp7Mq1lE5cmZD3UMpdUky3PviJ3d8xS1
IpaYY06iMtgjpyVFDsvLkka/wP5qqy/BSdlxp7D54cQm+nQWtzE7992M9Z3a9tOCZrFxUO37ALRm
R3GQTc6+CZcHa8G32EF1MaxBicGa6W+qBSERYo1rLRCdMG11cTaU/Q6pp1He6wGnbnJtfCBr4d8M
hgo3AH1vi+qH6I1DhA1WN7FQteo29JlXus1MuvvPIZhfAqPDit5BoJbMpXOVmqSMZd5HhQzi0Bf+
TV1CoF3I0z3UiymuqvCnU8VgD6aN0jc8aZuOZTCWW9u55JFrbgtCHw8a8SGRDM1fJ8sbsOlrP0B7
MLOFtsv0VWUG/E8/Y9FV6TbPH9IElpCkaqqUxFBrlrXyJF6bK3a0l8BpfuiR27Jw1sl++bEG1k1q
ro9jsaYbqPAAY0GmWArlrgnSHxq2QinKuRoPP/1wvZ/hbU8VPnzNfHHycu9n3ssUjrdt5R6l6l8H
oApYY2i2lK9DGBnVvlAqLzVuJrD5Ru3/eoxrmPg1EC5CRG2VAfkkFYRz3JQ7zjt98qV1+9ANTI+Z
Zh6UAlGvrkwsB4dsR1naUJdwFo74KlXaXAUDHLqQfGlV3jU927NecoWayOihhhoUDeNP37MqEHCz
OebLJXfo3XteLpE+JK75UQ6sS8OID6PHzhkUuB0o5Fj6cF3NANqHOpJlFv000gqqMnf590jaInEd
SpSnNFHDatyEhvusJ736GUK1YFafAjq3DPPbur0afGYTnf/CoImTRdVIlcnONEjkcvCvr2bizrCC
i78M0/gcnfF7H06PwGEMHDKM2OJT4rE8agAM/TYYbVLv9brQGILBgIWRDz8QfPK4mP6TqpkhbWY7
PbnQA6zefQ9l/6y1RAHS5o0BqdFdU9ydZYTfYrte4tmA0hDGh5J6GOyRa3UADTd57m4ZNfLjMyCo
JsfRwsRn/DeI2VMVaFB1xkZUvZD1QO+saulB4KdAD3pltOVDIJW2l43Xytl8O2qmJDJgPMD2phDC
K1OdeBLKJ1Lu/EHVY6KadwXWNUoviDeEwr5UpWVReuq7nMbOt4m6U84APlriZb36q4eBe2Yyl+wM
TrFsE1HtEB94XpzoS836khh+ytrc1WN61D/LVVPdtWaSmrbNC43/V2kgiZ4NH4/xLNpqYTGpgVu1
6wPbkZqbHDUGNMM60XjzHFkQTplJqKkL/DNyJqj2mODWhxTtYTP160GNMKGaMfOSPJaifUDe/L2j
uV2b4BXpA4MLsAwY9fZtlsff9RpqLGs6+HOLYMWv9lG17GWPwkR51ChJnDdXvP4yetBCWqkE+ErN
6xsfOSAFKqbgiLaEMkOtTDnmbwBHpGaOv90NBgba1jLvMwqlObXVzbjoEcdaYEpQe89L/Dp8ukvl
bWaHsyf079DlvJW01BjRsyw6hrxNmX8Jv3xLiukhCfDsNyP8wWluHP/QCLjHWj9pSKpbu+bkLLry
ZlFmAoWfYdg/Hx30AJVD36Be1iWhtu8VOqXKFmZkyY5kmINWFap6LlFWCKJA/qo0ipo24orikDsp
kHHDUBv6FGpN4yRIgvZQBe3LJAQ2Tnlr1cJi7HPtzs6jHTEvM41lOjiInafaOYmo+tKEASj2zEzL
fjeJqN+9ta1hwSgvHpJ1oECJyO62sRrhWtjpvpsByaXApInS1jpdoTLbWO/cF7XrpfVAHDldatZE
YjPN+YfCIKeBGlIruDk/LhFeOjg58F5L4ixcE62PqtNroN8BnegauleTJ5Ot/grxOAN7kwnTVLh1
uvGznmCU6t2cZfiifS1IviRMmTEbloinCk+AjOTNbebab8RGMxRnXSUq0VZG69NMfPqmwb2IP8db
gDakttGrRsQUQwZG0+KgNqeFIF3Gap6W3GvoeGn+Bh5LUKOPHdzNaCAk5rXQxQpKqIcSM8xSxl/q
jqpPi0VLR6YUHZ2NZbHCpAvH3jE9qzeuS5gKCPJKStRBw/wmjalFKk/xMRCcoiqnNaNEo7Y95GmC
qpiYTcbk9cW0gGFCNKKFNU0be/3WDAhwfYAOTxUSru3gMxutZ71ndEqXnqYQmjL0kxt0LOewnQ/A
4nsul0aPYfpvWTyVzTz4tM4SLJfc5W1L5C0SaOIoqDZIwxzpdqNip5wvgIkY7yiFQ9H2nyYDD6Lg
g609spEUX1BHAXdD/2qwAvAUOjBHCW7dftzBJcPSHGsv2BjjLy9Nj+p113siwcd83JAe9DzEM1H9
5z4jJUowXWaasYTK7/6SFRKIobhJnTgm+6UMr5lpbqfGIHMdDFxbFsjEPdBH3WmrAlwJi228gPJW
JG/OBTWkXj+x8BFwAPNuirwQ+3aNblTt5fjMQ+tovZunjJzNpIXF578uTVdD437VYILGMYxuiWAC
2c/aHKPNF9i2WQfbEz3QmLGNyoAsp1b41zH5wiLmzVk5bDxbRofuZXU4urMMZVYhB+QaX4uDAVJm
ID1tXPc5ZgK+KY31NPe8A2XJwW4Go0Wc/WlQNi+FX90aA/bvjCnf5fSpVephk0EvCbjnA1gNdotb
t05uYpS6Uo4cBSu6rmCyif6GGNDTEQHD19t8ZBER7I6tPvuQCBuO6wQTfjK8rIE5Gq77TN9NH/Rx
pNydp/rSsyUrZKUgbYO38dTQGfkBpD/Iw1+6ge7X7lmI4TJOxJPaPJ8sy5Oj9lgihOy7wdR2GsRu
nvCiBlfddBMNhu9ln1ldXS25SQmIBb7jK6qvAuphl/1YkuLdjtkimM6N24nEGOFD2bJ9yBkGIp2k
2Ts1RK4p984JadNQ6pzHQjE+8mm8a1p7ZV6T3DkSDlar4hsLRZ4iB8csXVYl4CzhwTkplB5pJivo
WwNKujODcKcpF70n6Tzd6MajSNk2pNxuwvXTp7CFm4PqpfTLEocu6iRzLb4XDWoMt8UFqPX5eXOK
Fb9VQuzKvL0mD8UeXLoloj3tQjYlJ8+/z674bXBkje8p4Q9DwiX77ZuwGci6UHK36iRXMzHtvJN4
DEAalx9qOMaX4Zh7DaDwqBuqkm/aXCXJGgyqx2d1bjZw0AHuhzMOVSrqhB+aMh3yLZZ5F+W/quGb
3kL1flamb4lHUyBquJTOtzxIjmECPkB2Dmb0bXvrM3s90Oa/GbG7t4r6MW4+Rzm81w1zdZnyzHKb
ki2BVUemDAJMkd10jiInsdFoqxCK8XqDmx/465vq7sooOMlk2owQdUTpAfJEx2a9scdY2QN04DXw
lw9OHZwNIzwWVvZTm3IUBjtcoaBpNASbVpE+olC+BITzUVJQgUm2c4V++ZgCaE7HtMbXk0y+wzgE
3Js3GuasGfVs0RMeg9FPTtoYSjO9MA4mKqwBz2N1qOFf5kGilVH2CeWJyigkFcxpsk9tLOR6nChB
JXacwN+G1PlMu/xVGRipY9OsUkQaVfshq+4WEuWHHtfB9jsuXf1tldRBuO7UeLso3wZQTsUZGnvY
lh2T3VgtPrx/X5BoXukBsOUzsQOg2ThB8IAX4H0I3W+PKIOtNoLz3ofPqn2aZ8r7CkMmRpKAeaOv
HKyoDgtF8Ruc4tbLApuIBuNTg8O2p+TE8wg8NWyZkEBkdXnuVgcTvmwlHGtlrjNG8GSYzyEqGg4j
5LetfkkZjI5bd/S2JM1hi556T0MMe1bdfV5ueD0MIIu+vgEmvFFcJdQLJ1376d6tMu6SItyvkpkm
CdoumhEf/VcL8RFitsCgCYouLtlOduxT75tlsyXDNv0ZK0ptbLX7oLMZkVKHiFY+SXra62Ssv/WW
bHaMd7aB19/BNYMIr6zEVJc2K0sk9H7ElSU/FOY7FjnWAQbgp4LXq+6lc+Bc6/amV05jeow6DPaH
65TlbnA/cndGUajsJFRno9DRhBOw7PBjELOPLJGWLeePfSWfVVQQB2pIOsr7ZTBv42qFKiDozxy3
ucatk2209N/VgkgLqGlEUW9UFa0JcFlHpeWvyY/mPm1pKAr1RWNVAfTDvXHy2qLchzN5eNLqHrV/
V7ZyXCfyAG8e9/6FfAb2SHvvQQ3vKhGzlkPjUC4Ip21GVtt6QLhpey8KHV8r/6M02nflaKV6RgYf
r2haTk3ePChPkSpxb1ZAD0BkasbZYXoaPGNb+h0VITpMdnK2O/aVh2I1X7T3Ya4uPzBuZtMw902G
hrhTbnQ4iRRHsqTyqjsDYr5rlMWa2TnibqURbV8rcH6Epwk0wETs1C1c1gwf7HR8kmpNVlUoGKBA
gqHVEnl5yU09VdcUStV46pW7Knc91YNp7AmM4lpQveRO8Uso/FTdZVmvt0Utr/2acd3q/SqmBpkM
FF2z+FqU55HvfNjJ/Kgej3C9jNT0/cx2zzDA4z3kaRiATMxsCE+YB56p0zwh4eNAZ4yn/timRJtR
aWwaVVmp26wrYgWn6/569ln02q1I/e0FdzjY4pTMugPssVdAeZydF7VRqBMczVHW47xH1jskiTrF
lM1Quk2QbWHs3YJ+mK7hDV3yD7dj4zVawthrfGq4E6sqtaWC7/G6JAoDvZpiea4DjOu2kU/6JBlh
+WB3ZFLKM99PayoRXtEfHoaFxVqQyxzh2cYWNdxm5fBD7TX67HfD9U5APNrDE3WWg7JiG6DjbOwo
+Qrxwdi4ZnK2arwNk7L+3lfPi3BftIOUKno9sb7lZXBGgafsBwlbWKPoW39ndvGP2hAf9aNzyJzK
3bU1D1RVFfqwMSRq0GU5QImUoSpVFXph33WYJWyccbxKy+kKmRTB6+alm4J5g7r+pZye4oJJMpKI
l8a2BYPElK0re9P1rVE6xrYIN0nnvlZtM/1G4ywLMMB1UTbakfjNgvz/jsb/1dHYdQgg/ztH4657
/xUP3SdzzH+1Ndb/8p+2xl7wD+yCJRibgxOxRwj6/05V98U/XPZPSJa+sB2bv/HXVHWJebEvPemp
KHbBH/0zVd2x/mELGQQmlFRleGx6/ze2xn+6GksYMmYACdFycRX9N+PbQCxYddRGfTLb6a5yzF2I
tawf1+JgyIrXTCIj/8tN+g+s2v/0ibZpOgK6moD68AepNi+d0llnCvSJVFWM8FZZv9oemg66gSmM
h/9Cy/yTAqe+IB8UCNOBnehI5fz76/0pKSMYv9b/ijBUZZqS1SeL2PK8gkjvL5d6zd69Zr38/Tf7
Dx8FS9h2TMzK+Hb2Hw7RWAZbVFJrfVJoQ5ZnX4qzmoi9wiv//pP+tCvmS/FJrnQsn3fg355a7yF7
jl2OvtCYgn0g2S66GBwum5P/dv8s3vl/4RCqz/KsgHMycPHettS3/usNrLFxqWK+lchIvKEwuMiG
2EvpnREGQItsTBJ75JXV9oh4l+bAXORORA0uruXt33/rPwm2+kpsO7B5mpbnyD/urw85zOiDqUbj
ZxzMLLz1BiWVni+WsVwg7T91jv8ZYi7y9x+rv+FfWZT6c4XnATnb8HrdP+6AYbmV8K2KV8jImC30
V7Y/wnSenpp+fmI6DSUiuknL9ZLKhnbTSN5bh5SjBRu+xGlBIaX3knrZy//LZTkCV3TfdzxUav/6
YLy2GuwcTfGpd4gJi3L35Pl8Wi8IbjRl/0Eth+CO30hpqhQE3lf545IR4FUP47N0MY6mTp686P3v
L+w/PiaowGxP1AZsL/96XeuQ4t0Gf/wE26DFytpGhTqMu2WhLJwcVgRDVt/uf9Q2EWJ//9HWnyRk
/aj+8tnqz//yskoZOKMB+/5EZX+PGQ/1Bxg5QYUq+mq+zCbnt5nOp8nzfibkdrZh/1/elv+0CWA4
/3++/R9PZcqKGBUgV7DGdAxoni/enL5rA+2ULeHvv69tWv9+twPpSMl7iWOQbWsK8F++cRUWriwQ
z58qsz5AwTh7THMmU026TbAZBxMdpK9jzpQRr9LNEuMFnsvpyW3FqQ9GWA/mcpb8myVfzkHIuyOM
gASh4FB35qWOiODLRkKghydHDE8VIbYq8IcNLkjSd8+CwduNMxnFhwD9Zx0dB68gmbLi56i/P3jK
xZFSeKqO1SKelwUtLZHr207eQG46Nx4vaIat2cZFsbMRw125kpQOXsq74oIAjfDnWFDzOD05jnc1
2kxKrfiEHwNJ3TRvPNHyVqP/hsNcqVnep25+SBr8hCJB8st8VWEbj2IG+mdWPvT+PDErgaZWFANp
sHF2VTTRaQnFoUvXS9+YJ6f7yIb0XQWLZwJ/6TE40L7DRpzGPVEnX6pFVN2zep/sgFcYIx1B1fgo
3O6XVFuxujMm4eG4SnaHegJDmu1fJI4DHihydZwolektdkThZuJ7WbN3gpPykvcDvEtkZdxPvXn0
3nzGZYc2v62N7bwU7xaf6bTcIJsdbwoY+U7L8mQl1N7m8D4ZfDm5DnC1ekDAPmZGwHsw9QF5nBaj
4cLnsVQzrrtFheKNDUzd/tCl5s+yvV2R/4oZOdzu4gt3yEPQwmjwo1sbRhcUuQIby9g8h2P9i7SB
jTPzVY2JrQdfqsuYjHdp8DnLGiWInC7xxDlhr5gMBOyLdXDdxNY9FACieB2uJJTr4yxQIXEIB3J8
ChASFwWUwWzk3wddsH/MlPspZs/vgcstKEMC5ZKPZpzPjpm/q48oVyplOKq0ycNBfV6yNG8dNI7A
yN+RlJ1ddacofu7mGguezLzg6bhTsFRW4Z+TFu+jDztEzJemgVwGNCar6FFUNs62rfWU4hALhYJ3
KnJ7BqnDY1ZU/HBBbNaC6Q8DhrCgRbwZSyzPAhmfHS9vIEIsl5Ur2pZxf2jqxNh2TaqExjAjl+be
i8ZPmfBxtuBhtV6wHJvsrvosrL314PpYI/Wld826utFX78PM3czW+KTO3bTpUBm8K7EUVgvvEyTS
aXFugh4gdmaMh1ezIBOXXoJXeVKHszC9O8iqLY5cxSm1eDYJp/0R61Osw8aLaNP60LVVd5Wly6uV
lO0NRE8sHvJ44L9QHzIYDtv60JjhzPshbPhd6b1+HSELfaVq4a6qWUFP813Y0aPfk6YZ+iqzUm0l
ygxz8uBW5qyV6sR2yzRjuoiYcwqbQuQ7IZazBnqLqCKz0Avi936kjnCyisUZZMdlee5WakK9bY3q
qI/VNFPFl9WRs51nYsTTfrkgwKx2sFfMX0w2RlxQzJVulinvE7lkmM5XdQNHma2vbyMsP7JXv83e
jcY5NUn/Rnb7uLAGRl4XK4LdYkA+NqEAewNHVjBRAs8S0SBwvjjqvxAMR2yaWWT+eKGzIx7V4LIw
IuOWCz7K4lNCzqFda4g7HL4NMplxJQEwgq5HNnXrOwiX2/lstomxQ9Z/ayLMIyXbGI6TeXKDcT+3
PvivILN8IlOE/IIoObjtjPpiqHbLbF8gw7G6vKrmBxFV3A8LcCwr/Tcrz8KGp+6JIQdx21VNmO/C
29WN3Bs4C8yzwN73gG9kk03X2JjDFYmnayGaK59Asl1Xq2OyQnBnwOg6eKbxwtpCoeMpNzi6Wrvv
bmHYYBwal1jt184zSCCU17km97xOX7GiQmNZOsU+yLlxuUWwocG6yjFRR4S/XDTxTr+QunjxhvRL
HQdmkX+hLiH1mlvDFtf3mBcuvfnRhOZzGpekfVmPUxicF0YyAOiEE3vkkf9+REuPX0lxnAus7NTL
PxQTjsDXQmFgRsILVablu2VlC1Z9gDzkhB2WBmWty2sdz2O1x1DlcwD72buVhzglWK4meLNWIEps
QRBM5BhGA6KEzFOi9rUZuCNRRyYorIo+MPxd21g/vaFzd+GawX8Ksh6MkMmGl6KrgeZJ8ktkHAna
Y+oyM750bQNmA6LSpF5x5pi9GEF7dO1PXDzMcXaYsN+NEPhxbV+rXV3VO3shGnnFvAGR1bJrLEn2
dRlcJWUpNjGcEAb0JEInLMLWq27L2mMaNVK2y+WzkT3WyOxbC2cmENenZwLOFQ03acww/chFvB3k
XB+Ey4eNbOZNKgDuknGPYonBtnp2Vc4aGlcUos4Ffef9PPO69EWLrVtgv+PZDDnfJFR1XBtY/Uzc
4pzH7vvWO//wznYY1ZeYLzkOQKauibCX/xWkLk1SgBpqMXCazSC31Tl8mMqNI8aq9BfxJCAB9ioK
llo2HOJ0O3zOJgoTUjQqhD6b1Kmeyt67lDNLIA6H57WEsKH2cte7W0032bqISLfRJL77JXYaegty
B3T6qVXs4xrSg28zTKp/1Z17AZ3+zGeWrZDmqz/55m4tUwIUViwjqyQAoyPCg4tZSbCX801De8AM
oLim0ex3womwlwHs7ocBV1Xb3fVRiR1XneBg35Omm6L+dTgXd+viVSc14fNtixVOYTCwlhFaze7N
UCbxpny2ezk+lw2zGBuA3l7lr6WYHi1fTj/TSG7jjDxdhkNv5EWY/qHrjeklrZybcRT1ieY72aVT
8l12o3kugnS6MaR7zpI8JNc7PdvNeGywUbiNmhmDf6xXt70dOTsnj5etksjDIACHQnJNMN+enL1L
AFvIA3bc2nP+mnCU4kgBIQJ609K0HIIkuZvN2ux5oRNc/8vk2BWygnZjmDsvaZbdYi97ojWu2ljc
IhN8LicP65833ZM7vPbQ7/b94CvLO8J/ixlPC3FTJozdWtd+gBpS7qyqus88BBCuIU81nvdMfEuC
y+NinyzyYiVLdYWB3K7JCOWLiuHBtJi/uT45OnYXnZ2iOTfO0BwGD26G1y/jHhYD9jNN/2FM3t1Q
4vsx2/0hwU3mONfF2YW2xaLIngJc/93iIqF/Q29gfaIUp3o1OxwloXTAo/L2RYikFdOzL9f/1c8c
H+YwWQcormRKVPetsDC5cki8Ntpqa6U7U1JvjbPz3TGYmy0ROzkhKhRaEY1JI3qWvsf6XwLnNBYZ
rNEqPvqCDwywQ0Jj6iqfH46A0R6QnxEPtE1J4kyXvRu0KA+XAJXDktTw/4Zd1GYmFlwVmKGHmASH
L/cUQ2aZ/KW5iaFrYn86cCLNh2HpxqMMCByGBsfoh8j7snd2Vp/5+85fXOrY8UeXsNLWdRrxJmsp
o2S+K2WCAtJGdSNJGvX9uD0pDxk1bWu6qSaDCBeMacC418DUqOWE2fVxuOy8mmx1gwkW8tFgbxnh
T2YxvE6KJ+OoT/f6/ti7eEG6HkyGFu/WgLRIfdKVoqLJRDWOKScSkjlyrtYWVU4ETsB2FhxDMlPt
xrGPK+L4REbiNAQwhjkVjhAu8GK049sAeg7shdc8bIrDMnY/88YID0sEi5bQE8yz+kBFEGE5jiLd
Hg/4wFIU9Ul0dBDayt57kX6WHOjevEOYjLfe0r0G2KRtF7IhNnGirBGwtDNtaoN1kCc5RxSIJWW6
NQhc1HgJYAJSvFv2eByHAPNNjD5kYF2Q0mEDtFCmG5TJbqJiF+r8XR2Yv9ElJBBRtc0S6p8UQHjD
WocN5nxD7AmDFraRp4qCzF9HZu3GuTIaznebOssz6cxwrMfhik0wiQOETJStWSz2Ub0ou8xveY8m
I6SbSce+PrRwiubAYxDnY39gzVyp4AFNBvIxcqv1PVmFfKnK6oE96Vsloztd6vYpbSZWRvOmI0LJ
xmeaWIX+ycJRyf7sF743bMD3oD6qShlh0KVUMdI2Q3CvNMdjYpJ5nhg/XPYONsFwM+MqsF8F4mD+
Q2QIjsst06GWoecI2RXzpfDeyDHwCEp+q57g0hCEerAp7dqSQkOlJliMGE6w5mXb3sRy79CYHmoS
llOH4f/oDPx8qgsGomwbJDuEKM9DH6keAUGwOXiMqWq2BoW1DOouxBJdyJD4r2GX/sRvCJuN1kC6
mL3bDvd/Wjs6Tvo0bPTS64Yn1qtQkZyO5GiX3Nwqf/DH+Q7F+HMhvTusuL5qB2pu2u9H2dxVoVpi
7npxOae3ddJAuaw7LAmaZ3x/i/2EgUVt4uhqNHl+sCQWeaRHnMUIY913CuJ9Jc6eCXwFBzo+/aVP
qAwCNI2GRpLWVKg7i2szZne6pOrLR0i2G5izVGANxIW6I4Ft5UBVbanXB292jxF8wjOF2qPf0Ggg
CrsNiKEv8p2sQ5znYE/ryx4k7umVFW1Hi24BgefJFuY9BijVzpOKIKr0FrbnPyd5oDIEoMAW45Mo
gmlTxNYpEtOTmJZz0lIcDz43nsqeBg3DTQaRQYDV4zA+ZQ11T5FH11FR3XoVEQguVrmIfC76GQxq
jiuUXdOgrkHtq2WlegvVH5vx8s2BtjIUQ4V/WAK1LwysjS9g0OguWeTwXnzjznQptTwTsHplHZJp
wMulLsLuql2gWtvSK25VMcV9gietmtU6Xc+D++qn6I+MarkubfvGa1gTnbs8wn++8f3lnGf9vQ0M
sVjrNSM7rOFK/ob60Qr/cKMRJ69Xh+yCeliwc+cdKUX8EADpCQK0q0G+1So0rrbmGwuHKMadybtQ
LfoUUZKF3zT8pi/eUmdO7fC+2gVARcohha3ZV++Vu6niXxpZAc4bDFcgz6rfRTbc8cJniXcXIqfZ
WDMyO+txthKivcV8i8Zn2BruvTFCPCaKSm0YA0O0nGBEk93Gn+G8J6LlJeX2GA2Njsy7GwoNimB6
vUFSWTXPGk1uIna61n0zpAd4ZtNeZs5yVucy5FvCXMrPdmRNq6Z+rCjZB4tpBa4JNw5ElB5j320f
4oHXRHJPiRHsezph3mBF2xAJ0+mjZeLtolbtqtAxBo4fmKu5W/3OS9GgF9QL7SDna0IU3rKZBkRt
tDhPJeNH24yY6gwH9VTjdTh5lfs+/w9759HbupJG27/y0HM2WMViqEFPlJNlWw4nTAifxJwzf/1b
1G2gb2j0xZu/iWD7BEu2WPzC3mun4UcsvmPeIOXBSdCB5xwzxuOEcpSMoGkzR7zsZQTRN1w9wTje
bPc16cLv0J3nnKlK7ciAu/rR7zgy0DVyLvvP4zx+Xl6mYywzZQ7FsnWutscw04WVfx9cdo2kmwTF
mcdvkqujchhUDNjjtrA4w819N2C1LH79Fn2M71tIcMT8Xhm4U8v0VpHUMA8ki4Vc/mD2ae7D/Ig5
2Vjf5ZICKRl24VNsMvTq88+TE5N/nNJ3LAMfO0BVpZhqOAPPOmyMI6uevaBIdJe39v0B9g/DqVW0
SLIqMyLvaAoPTupcx2VF3VQsmFhYbJ1hfHKddNreBwvha2qDSSC6j6zrgTdeENGAtzojyYw3uEDi
KZd4cSqBrhOCyow5e8LUI4Pkc594WBoCat1d+1TuemYnjr301rwrJYA3xJR7NEN06/fxGbEV2kpg
/vkPAzKXqeFU1/xwYsnL5CWO9fCN4eG2qkmB6XzUCoLCLxPZ57YXD/froSW9pHZqOntY+1sU0xu4
7T/smViepJr4zkm7C0ZCFb1PliMPXjvzFr9ffugALB9cwb3V9tHBgOM6CWaMfUHPNo2YXwEY+Ut7
z/2+r4JfTsDBbafzthtoi1BrHeuhu6UDwLtSAvJl+L+ahAqwk4wEsiyNJFPYe6cVLKOydORkyEtM
V23mbbzl/sjCZXWfkWYGd92IoVtuw4ClW41DTgMnoHrLcfX3JYTgNuQXYqe8JatZcpAyucvYoodR
eaA9NXDaDgWTwXBfIUJEfgFPrZqil8apIAwdBwu/S52kBlxctKNW8RzCLwMBidXab64y5v+uOF77
+K0NcGf1DUdMapPHUffieu8989nBUuaFm7ThR9S62VvdTpchRhE1+Z2xTtuMjDnb/XBFRsVwDSx1
VWP26z6lMQxedE1SSlVC/3XAicPyMNd2yK0N58FvNztKRVIMK962Nq2xtgGExTHlKY40N0RtoJeR
XOYr3jSx99NLaHlr5F5QJEGQLgOxskTaWVv87BKNRotQrwHf01MRZ+5uOUru9LRSs0MKRf5Jjc6v
bgTC6ZEMVTBFwGuJVPkpm7iFxDMTpbn43MztY2nQevtFQhOV2hyo3N7ALMOSwtV/75mB3TNyXu5t
iUMZ3brOzwpSMIodiqNlNCVtLkySbnDbFY9MGVYsq7OV03SbOtA7uGMxfwXVkuqyj4XW4k076ODd
w/1abgxJj1rOj/dq7v5CKb2mTWkrzmaaPCazmV5+6VbLf6qMfR/I6DlAqdx45TfNgnGfVg9iMr8Q
K8K8gSWAH0DSiHDtWKHlM3KALITMae0oquuhOhZ5kK6Xd/2Y3KoEKLFBgsiGd8i+yacv+Nwo7tzo
OuvnwUXmXoZ+e7ZS+tDWkSRzPDTcSzlKawRheXaKeWknNR5Nr6QpqKcfvuV+MghY29Ge7+1gCXfX
U4eIMvtcVpimS5TscEoX9dK0CKKzHGlT9Z1wRWdHVCiUxiMemi9z4LnwWul1/bZBTRiUxzxxgc06
cb8BYIYlPJIPo9l3L5OZvWVJj77QJm1rkU8aejfb440QLWPrMr5bRyYBcQQZot0qjPodPOQ82qfC
B/dTzBYOaiuN4empM0i5TTfKbmf21bVP0mFlpH25SyQ8JQdzMxrSbokiTptdKigb4m58bAATXSSK
0LBHBUxiAEMl3+8PQTy81p3lHLMIdxHlNu3RBzIX8mO9Nxt/l52h8mpK42tb6GVGGsSHuSSpszST
T+jsMG0jeroIYCqIxvInAjoDAebcvDlV1+7uHvSscdpTsjxApqtQm+ELkUsox/LgCx66L6AkxIn3
gvPvB7twT208Uf6b2mDQgddh10/lc1qRAnJ/cGACnmyunCEIimMTlPz3af4ImyzYTr1BWClOzlDA
w69D5sXOAnUQVdAyIeS08xEZbpwCU3OTpt8b05CnLjO/5CULBeTtYptBNFkVA8Hv94co8b/oetJb
aVX2afTC3z/cvxZjfd6GVfItIqFkSovpyE9TnUjYVKf7R3/61Ao7ax/YBAIX0HWU6satowFbGnls
nv7zUA5BykCxjLd95TPCqcaoQT2End0nRNnouwO4LaDcYTVU2crlFLCiSxJYL/j5AJbrbjda47g1
w+hyp1ncH7oFSVE3y3XFwH/7nz+Ifb5RmjDREIYlTvcHxv3yt4+6BaeDOok/cYdlNmlKxdUaVU/a
MFnuleatSYR5K8D27JKc0WDoO8cQufglkdGb5dTVRbWQRwcjyg4GqVQnfku3og3WGcmDL6ZTX/jj
8eoIYhasJI2POgUx4kV5tCYnFtB/XlvPtjDkcxSa5daJgQJpjfSxFXazU1QEiz1C47jHz8UbavmU
QXuFSTJY3z8bB1tsmfAbhGSQCdB1PJ1gmMrbbGXlDd6zy2icOcX9ayTWUn50zpMyHkcy6p5xKzEU
Q0SG7lGZRfoYbUZaw4VHFfZM92eVKG5EUEOaznAYfy8f2nn4Q4wBSscFApIvTJD7R/3yW/jd10yn
2fWB+oz1OsRS6XebQbpfDJMsnFEn1RnSRHDOwJ4gIjv1y8P9o7EPXxiczaum5A7uNuZ4Cpz0V8yi
fZuwNjzdv3R/MBP970/LGuAkQdcptomM4Cf2DJKZ5MkOoRGI56TnXS6LFmNIqq7Ts279nm0TD940
fed2pFaOO/svMDeLoX6xkQb6dTEdyAvYyuUqdpers520uccVcKmyJuDthwnAyNsdE3c8v4KvyEBS
/9vmth2vblcnCw8SDHQNWiHiqNmE1VKf1tupFWDElksc/wOs2bYkNS4yAU5F4ALj7tQnDmEjBDW0
p3Q5aAq/2EdJp/cWMF8BCdEPQcNi1THpKffpKK+hF29ZJcqD3+5KN/F2aLNBTAqIR06v4WPwXzmm
jW8j8x67uA3hH4p5Hc0jsamzgVzRyb9XkIJP0151Jk9B1d2JeM2Ocw0IDiUhH5qeItDGC+Ito4hx
nfsRRtLZVKf7R/cHEq3//Wlkl3KXaY87Z3ckdgR/W171p9BRfJMh/PdH96/ZwRupDfOR6THhoP7I
eDyMZnzBWJBXEnPhFrG7gvXcfMVocrYjl1v01D+VYfQ5DasGMXC9Cct6OoigfZOJy29+XIXTZGKe
tVIGD0Nw8SPvJOGbrQm5LS+lthnSOcFR0fKQ3IFrsDS/+Z7ax+65ic1DWIxfdVW+z3b7KRmpGAUB
5wN1KZ2vjE+TpIQPJuvNjrHMd1Edc5KEj2bODANwAXMP9dWUNXOCvvlRUZS3ddrtEQ6X218WgOFI
gEkbBs8+hpN0tsJFRoaHxnPcclMkePy023yO7exb43jfaEygEmKPs7vgGxmkH5Oqkf03tzywOdZn
m33IuAuM8Li8AFMOe1J8PS6JMYQFvPic4oniFo87hZHEcwtqkiHLuuyDXcSBDBWLsw3mvbDcaxpy
2tXO1yi1vtQz/0lN2LU3cpsbOpCWIaNGYWefAmLM2Gl4r1IH3/D6fMMgwNzrOUoc5J8BFZxt037P
kLRxS15m6zRXkmWcZN/rZPXOnhfQxNTKCxFwnzmFHhIzhPskWE+ht93LrnuSVYlpf+ymw5y2q6w2
1JbAPIz1ETe4GXsBu7h+VT9DsBy2VLP1ZXaYgLOK+oV7YPxtyqOMjgxLeMe8jHBpBNL4tXdrKKfs
lNWITJ59na9bSbblIfPrZ2H22Gppn+4TvVgHv5ZRENAdGiqTCYuXEQUufTIdFnSLPbzXmkxP21zU
5IwhWp8G0lrbNDrSoG9RMcy9xq2fcC1tLSf5iLT5YlEsMjukZyZ1bh0Ryer1zAWQ5FM1IiXoGAul
UfohK89YHVSlT/9bb6MWidkfpGDapCtA1qTZClpC/Ulf1MxzoLqG8dXCJswnepVSmOFWAGMf2ZG4
ZfaNSo8ElCrldpYxn1hGTZqFWofSXYcx3DGqbgYU8GyzpTO4/ygDxoxqcfwNx2BJb6XkWcbCzXWM
HbbMNs1l59NvIwIf+umXY/Em6GJqQtM9RIWNIpxpTxE7YtdUX6ALfIzku62NYRkdpDuA5BMlf7zJ
OuOCNn77v38oYhF0/eWHgoZUuMpe9I9/1uUFoJo8RiKHOhPvHXKiOqFlXZ5SRHKpcM/zcAg0ydgj
tuj//b3lf/newnQk31QggCJ46o+Cr0b1dsaoPz2Uy8Y78+m/+EYifLcZMxjSvhZyujmoRaZRvHuu
PGqg7EsXxlr05mtyamqk4NQRrJRbGDf6OCpGPv/7WTp/EYVBkjVdW3ueqS2LpeEfn2Vew7AnGZa3
jcezDFsaRK9phhXHMM0kThsELoIYBAeDHYb3j0UyVg3Jr0XMEUX8FjNosigyvF1BR4zW4MNaejkv
Rf3pFvkHBscPwE6/eE/slKQoC+IQIGBEcft0lyAG5tK3L+PAtlLX6nM8gQweA5rCu06DNgFXdOFs
3BQmdk8jL5O03MfccIN5PEPJ55tZIWkoPau4sU4fxlhBicJqntn9jQCjn1BsHr9oJ70tDRtzng+n
Hm5p3SxOjE9yGTJGTnW0c+pbkIEzq8faml7SMTz875+1sP4ijuWHbQuJ28GFDvkXwWo5RoXhMfrA
o59gfDLVFo0q3e+iN6mXk0w1iyoqK4/MaPoVODQMBfhSr6JXO2JAC24HTJQ9l8ApIy0b2GrRcGh6
Y58ud+5pYJ4zZ6mLFzFgflLr/qZ8FsClKC5zo7Ndb86/stnoOdwgaDvVBM1g+Z2ETCysIFxn4UfQ
GAjhBPNqnDkfy0IxjxiSxQNnP3khJCiTIm5lVF2SgagVy0PpMn1jzFDgk1o73EK3cfs0hCymEnLC
MG2nn92Zjpid9kcmQTtgglqXEydP7bvwTlyqwuXPw5SH+761M36m8VDumDkYosWQm7ffMfgsW4Ys
k1QKGGDAKYRm/tFJ1pGZZe7JV2DlBQwzD3py3Sx3WY1EEO9y841Cj3kVEx/FaC6R9cVgyIWGgVdt
6/Z2n7WXRnFVbnIMS+NnIRd+EQCjTeHbX0RPueermcVIQoNloitrgmZds+4l83nYG5kkvDmuyh3r
khgsU3ksP6QVT6cB2dQ6Se13mz9kQ3AKiuGbGkIyMPKdr7oHcmmP5SISIB6Jt4B2DnA3vwZLMOby
VKtjUIQ/jWG8QT/sHycnBUK0IO36bny3fBuxBp6bZGjrE4agt795u/6XO4oAgCRMnAC2Juz3j0dD
0KExUUaTHKzlJS93A5evUcPpH0Z7zt2YphW3F4qcCF7esrxbFmbFoqRTi4yqatO/0e/+VfGtLUA7
0uY6AmYs5Z+eEpFqg1NGIjqkJB6VWfxE+XxcRt/pgH+1no7+ojgrhv59kV7hq/7wzeqT5dl/87P5
L4e7pdFbSywSCknkn6XnXdSBz8+L6NAu0UVjx1WFtzcmMRFlS7tGKf69plXrZ/u7U7N/CZCcN8t8
w1n0Y+gp1g0RqxCsvFezi16lCqctkzAfwvj4N0pc/ReZvFYmZw4KeS2Epf6sw6XAVqzBh/AwJrG/
gcQDezTamH0T4/2RyzKbtn5OwfDY/NogGJ5D6Q8n11T1VvIPGVBfpiQatl3kZVv0E+5aLtOoCDSs
Z6low5zVAmqMMK/o9DsGXQQP5pDRPOYE05S9bo5DMr5lU1xAlUAVKzMQf36iNtqw9bumF5LmTdYv
RpLW2/tMPDAi7j71fJCJtWHSp7f9wGAt/VTabXJIq5wYnS4Kd1wW6xZl5ZuTSSKL9dUJp/lB9/Mq
mthbGBaseVU6p7jmsrEAzeEqE6A7tfGpLpsUKE/PcFWbn6cUsa5hHZaZ410qmjNT87TxGrLAJWh9
FcrwqXc4kOc8fwH3zalpZRPROcZRm/YTMNxfdmF2e8c6+HFaH8gaYKBdjDHJznW4dubqUumyvKUT
DEUn4bTKpnY81FH0sx2i4rfq4/9bo/7OGiUQMvzunNt8tB//5ye3QWCVH9nPf/3jIfrOqf+R/8EV
9ds/+rcrypP/VEJqVyjt2J40LSrp4WfT/usfhjb/qUwuI5sUFppr5SB5z6Hphv/6h/L+KTxNJoej
LcdkVMOz+I8tytG2abmLKYbjy7X/X2xRYvkmvy9q0e/TbigLH7yH1dq8ZwP8Tldfgd5pGZ6Ks+GL
l7auigd/7pnEWjaIEf1tFGN9AmgcUjK15raQC1S+msKzntlULJ91ovBOWaqfJ2JEngmE/FwV83C+
f2ZD3EJKEGY7kgu+K1IxID8/F4ahLiHDrfUsSiIgmQyc5OBsO9bB5yBxbFJxaRSMRbk+2Zk4WFVe
3cax/1KmiQOHjYxbCJyPku7hzY9ZMxmj2Zyk66GCH7JHftZPKMTGW+46qDodnxWLNmtUh13mE7I3
HmwU649Ksmn0zT2DmeBZ2HfrRo4vkmhVlhkDlV1bHTIu6Z0V9iZ3R5G/AFsIWcB4MPkWABeqHvZe
rqWeZw5e/OjOU+9L4yWLbSrXxnweGZScI9vgSVffnSIYXtxMDfuZjINNTI7ykmv+NTBNNEMdZ5Qb
2/1KZU5NdQv0VoYG5JTGIe/F7F+yoDygb9AXrwNZm4ZJRtYllAp+fey5LHpzbyKSVvgNzA8RhxfG
MY8LuKAme+woWqO/EryxKwm/+TmJDvjY0OgXbwbUKgGm9zjiV00Sm4+F9J3NnfIU9ejlg6jpL07r
vDjAl/aSgB4KeJE/5gVGLDjJl7GdOKAiEu0btskLcqSzmc4X/PUruNXeCOonFu8wXg1cFjFwP0l8
wJpXx5IicJ6IwvTPoR08e4OZPGQugSI+LCn4mPvJke0VGfe4NSwUCMZg289IbffkescPYWt8Tac5
3ratrs7+5LH3q96DrC3OogfAwdD0NlR6WNsuwKKpT7zzCKIGUR/9Ue8FzcGTgthdmazJbhBPjR6H
NUIutGSEaa8mi/d2OfxNa/3nqkPSIWLP40hg72DbFB5/LIS8pkPoXM/1eXCoKqGVO9y4+wtc9YJy
LHpozC482lb00pIFfATI+kURqLoJAdWxkUDa8bsD6+m39vX34R9SyOU7/q6v5RkpUyxNLdZIR3MS
/PEZGYxySqMrgrMOwuGYJhmJS6xs1mk5UCpm6mgyyuCabJK11zlfM2Eaz35pn2vSTypt1Z/Aojlr
vxLbNs28J9JhGB1mfvB1UMPFoYXHDT18cfm9gfKLg1f9nfHatFEgwc49EQZrgQNwRQa1syeQxd/G
jb3q2JWu+5Z/URThA7v0TVVAPWo7/mHglP0mWOLpYDUOkPfsbqVcGsfW7uZHdyJpuMsO5TS5x6pH
ppiXjyJVDpxmtBGmaEFv1MF4Veaxtfzsm0FdtTF9w907JIDXao5fg669TCJ0z65P5Jhn9gyXE2Ed
lXAeEkMED9S5CaG3iHQJ+20fshoF62TAQgmmm1eTW4bTOZGxuhQAYBxpqKe59vehL0KSFAfyiXW/
aeNSvpprqHQ4GnB6H0Uw3MZSxge6HbLKYpK4VDgeheFC2hx+Zb7V7pnBvona4eKOYBmS9NVvGh1e
iRflMnbN4szO6gLaBx1f9iXL2mAbDTlpW6luN6yMPzT9OHGhs7NPuu6TS7TUBt84dr+h2pSZTo8Q
F4OVW7JBCNuQHKhmJqAxO5MAxzAqQINYJ1b/nJPbSAV65CkVBzhM9ZYFMfvjhqzRahgvIynoWzii
CHW6qjvErlhJ0f8AK0iaXIzygkyDtRCB2srMndam4RJ4EhdnSsuD5zYNBhlv0/Q2aNFlU8ve4gsV
qbknlgWISeA4e8UGeNO2s7G2DQCmJWtERG1cI7VtHGYT1U/jT5/IUcDxMsW7tlf4F2ndClSxOmOR
IckKZHWSarT8LYt72gylzuwFXnlNj7Prvyhm49tYoXOEZkmiIBaOFFTm9Q7zW/gJrvZMavaWSaNW
BHTfw8/ke19NiHS4OsC7+u7OrSGFsIFYy0K3hHubh8Kz9MX2XWQBcbKLB4QZXpq5MG80djE7eqyF
Nlat91axkDimeoopjf0PWwPgCHQA2U+Ee7phB0DVi9HRYqfEtD6oBUOQ6eQGWDZ0EErmutB7PfYl
BouaPN7O6wF4VNuihK3RivHmgZxyDe4AfgMUcmJyn6sxPxqKxfVY2i/WKNQj5slSzNaxsXB3VbIk
3wh5axL5r7QH7xAispVh5XvGr9G2ioviMmGbhXAOtWR8ShXylinJryU6wY0vTb318+gdGgOOM4eg
bG7FySaOAcK5IeOKZsIYVWLFKRZTR9hk3croo3y/WH4mUHPr1oPJleWwU4FBb6qxtl8IaagPqH1w
HqXP1CTNNhcm7UBUsRydRr31muIt6Kdvquzqg7KCp5iZ7KpFqrNfpDsjG7d9RVwXU3kyEJeTp5rr
r6EJ7Jnc8GVUXb/3uX5rgF2tRDljvsgBnw7Lz6Go7bOJSBLEF4kq6Uwum//qdp8Zl5CaKp5a09CU
QCNihC5oUb4gl4GFsiXt6oC4JboUIeasMCWWGCDcd3Cp6mp9z2ZZUDNkmw70gbLFryHKeC+i37Cb
8EeEXmSrl4sx9/2n0KkPZERH5IYtVMgoXN/PuDKBqVaDFGa6bF3KsW/PU0uvOyL3zwTIEzXUX4th
iA/GkomIY6E2269lVlSb2lOI4ZZMQeIg9snEjFVPgLni5cqVamK94czbcsCD5g85W/ObjciAhNwG
6MpoX9shdyGJ8ZczK4L+FRZX161PZUNBVTPrPvSoliB9l8/EHq0DNdeXcoI2VQHQR1keOGgR25+w
wppr1nXERnbGwQch7dfCe0Ksp588b0IhGAzg7wZgN73VXaZuU/Hc4EItvWLFhoLcaRiEVnJzJuOs
yqk5pwElbBGFx1aX09pFPbbQ/BBhOvrVTy3nkCOGQAHpXhhAoI2RMMiNeJMHuXyAnMyOaQ7Zy4QG
CzIvPmYe7rs8Gezd1Lm/hoHrLwTYvFFeZJ773PoJxCk+kAIDHEvA4nJ04O7sgb9BVeLDzLDzUxoQ
h2l1wY9EJ/lzlTAvJ0bwi+mr+FRb3TP5M4xHOEyudWrLcwT1E3lKKy50D8dUjfaxNdG4NgzIoGcy
5UJDWORX3CnxsWHxYGUEc6bS3w5qIi9QYchi5/VhzB18UwfjSze7wZMb6IcJTcbRTJ3msixzGDC3
3Iwe83AkLZqEjc1kYgSqOkV8MOrSdZ5NWIlEeR3MsHqA8qDgFA4fXQtlD8l4s+2XtFKwsshZvZaI
GKF3Xj/E+KUSSMk9FMQGJckm80JuEApiCPYSXpvBxaiMyj66dQ3hM2YumEMuuRjx8HzP6bx/NiRG
swZRFu251bAR5xb7ksrwYJP4cqjsJVIyJ0YkC8YV7zEiunrOchGMR9IO/GcGbrZp7i3P8z+RrEOW
TI8gvh3NR9NEhDeTvrqdbQ9zLDvjHrvAFmQ30MEGqwWB4G9T/bVkJ7QtlgM2Wo7aLgDf6sy2udZc
SkfRTZ+tbA4v0vN7LDOCUCCJ8DBukg1aEW7xNd6TMLy1rfeT8MPinEhDvDboQjpN1ZRS0lK31D9E
DIfcc8W1tMQrTyc+5En0cwSTyPzAPlpJyG9wdLI9KTVvTSkQ/al2mUX77X6okEf3y689QptzRQP5
ngxdueEoMhnAoA/X17YyjotfU1nJr8jETBOG097kvcr0k81ZGKLmTLgZzOI7e3b0+l61Z0C+NbjI
uAg3PNERBQo/3CnGqubmxo1bFwpjgXbTfDI5dg9qZjaSETiCOIXceFKQvhAFWZ/BQj3PYZXfyhr2
Pos8tS0yQm/Sknx6W4+3yJTNVjBtuVopG4PEcDALBPWOnaL1hploq8FTRbpon3DQIGFyCNgMF4HJ
/aHLzR9FHPPXjZAGrA6mc9gSFthn57jT8Nz4H9ZyZpvXkl8D9dlfdA29Poz4kvbk1TAMcmzCje4N
ZB258w11VBTZuJ5A9RzLaCbUesaHHFENbtjtNgyZLLWI6MdDOPvYDTwZHHq/fUxrFIHl0BIPDqNj
JUuImtnktAcG7D9939Fr6PkDfxXVlBOE6gg8gAUEsQk66sov93dlhtngqR/CS2Laj7qsyqewWuSl
o13upD1+C+mQCL8h+gzqsEQNQ+Vdqqlk4199knR3C6mZXW9jl2RtFGLd54764Jnx9FpIWQE1PcEE
SbaP+wndaDqFu9lidLcc/ZAQMRx0ywJHJnjNB4c2tNyE4+Bz37KKc5Fb88bNy3bvh8XyTp8P2si+
+aZurugdO3DI19o7TmZSba2E0pwVy80yohiZRHoODP197KR5IjT3J+LMb7S4iqVq5R5A/ggMHN42
LtmUjnVMOhNGjJ2GJvZ1mAFSkxK1DuAScpPjUubrzr5ucXQ4fifQAaLvqWxmfoE8Wn0vLn0nv4mJ
KidQem1N0Ly6Etcji52Z7QSeGTfChN2HCheDSW1le+AjC5DLADwlEhJQmL4C/aQGXJhN0/sX++vC
eLwOubgx3T4ZMM+AEebBzgQYktpF8W4X0bj2c7Kp59q1sBPiKki31nMB2PAwEXOwL5BpoARhK27A
31A18tasYsxP+cG9wjp9B+llXtM+AHivK2eTO5ztspuPEXRIvAzBlyrzyDNo5UvrTUh9qoWmOLgX
ix/WlgZfYpcP4BIvciryGNnGK/WL30p0qspEbLIFShbURzWLYUcoqrWSTVMc7TB77qr43Y8KZy17
JOSxs1wF2kFGKDgAdFZ980lHudgdFoJGuWeByfraHnoQpw/pAOIU/LAFd8doSBCWD0Xnw9Ea3A9/
nN1n25cZbsBlpylt88Gk5t4lFbV1oJ7aAhB01NTh1q64vK0sUu9UuS/pBEhP1scxb6/UAMnFswfM
pc3jJKwQyWIyPZkMcoQLpBmvi7UOc2QxvDfp/9MHO6vL82CT5JDp8WxXyn4QCTiCezWXSx9VWRw8
pL5r7myHzgEHW7tqqd23mWlBYJ4afTGxrg2xJ873hxmkJWr0Rz/E/1vHEtVyWxB3XJgHJ6epjeXw
I5FcSTivYSJQWxHMZNyGvCvOA5vDPSlfxQNpoAy+AG9RKzC80TWDcQqeI06K/lwXylv7XlJwTjnh
ORrj6Hz/qBLZxu9h7GvVkviONhmNd1FdqNC8gyXEYxSZ8Y35ZP7IxowOjYNgHcR4ByRfw7PQfVh+
nDxxrSQk4Ib1xupoHkuZ7FzUKI8V0qyLT8y3XPVipBYlN+1MqZ+cc3SPQKVjiPrm7J9qoEBEV7WN
R4kef4eHrQBM5tmNAag4iKkTW9kaAeuUdVShEFa5/8XvWizF4XJl5Y7eqC724MnSRvRuNa5VLY3X
Ick/Uel2CJwmVOkZalnekuuUNLgt1IHpUWRzvTihIoRKRDMlzB4CwII3gyxmTJWJtTahRiNMFmcv
lNnjsAy9jNG69iMgMuKog33UBdFrgErkhLMWfWlkhq+c0vNlKoIfAJsi98WsXPclrNjzGSJH5TfZ
NSGyrdxzG4+fiylZR6R2nc0ipVOpORuneLMo8L4iZg25mdlA0Zy+2CMFlE+d57/0dOwI+DTZUlj0
0MAXxhEi7fH+oiEG74oABeBUywesW+Lh/l5phTjSDWMMl+VTiXV4dR9CllAjzzOjjI3y5Q/f6ckL
F15KSlb/OPvbycwHktwYlsxJcxLxWK8iYqiol914wzCQMriBhli9zW49X2qmAQ+14dx8kAzQcMVK
FYYJ2U2rS/XQtj/jOSQeZeBYgi2HbduQ3HjrLN7XlF4bO4rcc2H7NeiIY2fr4AGgA1zoLLm4MsY8
54H1HbuRKAEPSU0Z8JJERHahLvhNNV7zimmZPcaYtIemnq8IBrE5p/7wwErMXytZRVejwWSWogJ/
sMy43JhwBzYwMjK1ipD1ktl2I2XTuyRK1YeUA527LYyDcBY/80yX52ZISaGKaJPSXhh7HxJuHmtC
vcbWZ+w6hauBLfL5/qAK2e7nYXixe+me+yU+g1jF7nAvQEi8O81BnW2aZkR9KYDGzrM4su4NyH83
083igN9TpVhZLIjiG36WOr+NbnUecsOC81t8BBbbvIjZ+FZyh9rp1sOYGBwahh6A8yzvaNjMfgD5
uLy7+2inLLtiIXTFgNYAm6je6hL4kRj0W549SFS/6MDi4JrlQjzYBkbN0XAP3DIksn5O0CppvCcw
9zH1rvfcuVizNeSUi57B5XqRda7q8rEO7eI8Vs1nqwQs6enh4b5OvjtOwWiflF28+hlc7KWRLJqM
vrHDJeIx0GkamlsjK1BGtjk6RF5+Qw7NqnCKj6iZfxa4B3e6+WSAPJzBUB0tK3rwA7PaTbhFIEGP
8zqOnXk/F6DAp7QjYKs43c2yd7iENfbH0jCtS2H0z20eRg92kH8OI2Og8tQf9tLiZeka9q14HfMe
u1NEsiNTjdrxN1Dx51N+buyBmUJMr64qybzJ502bLWByxTi7Y1Wz46BBS84xDtWqxUgdsb53SUPa
08fJnYcufgOIettRKb/FCPuQUYYrp7BMIp6Q0DZlzjq/LABtLr9/SrcJixIBSo4qPxl9m+/hxdAK
pX28Q7BO3Wy9IyxpH6csvfZMQS/a9ejuA3mZU9YL0CbVtkwb62HKvR15VWpPiI6iqWCQWSc2MxNc
uogQsKFxr3xk9zskIJn4OZIAUpvjU5NzoRt1iRvAaTfQRH8N0qkeGk6mpvMI2mXSiYsB5V5oDvYp
A5yjvCw+MEsiAmLgIKw7l6PSItyszuuNYed4QTxIs/+XsjPbjduIuvUTEWCxWBxue252S2oNnnRD
2HFcnOf56c/HDnDOH/lHjIMAguwk6habrKq991rfGkIalVUs35yRcmaq3GKXGJDBde/WW5AAuG6i
I2XCiDUeMZtKk+YUz7y5uURP7Q9BGxZcBU0Xk5NOHOylICp4HORXLzWXx8Z2Xsjlaujn6c8qgq2b
AcYF3ER3r0NIDcMo/JliP6AeZs8y8+ZEGCL2TVVPm7CgzbWh2Q7/OnHZdx3aSx6d4V9uIeqrkWnj
lfTwg0O60T/NlD6svzL2eKmmdNgvQzacUK6RpLh6lJwiCfLPOB3tM1T0cSMbjla2U/6UTRzMM17p
XlJdFAbxDaruILVH8NsQv65dUOSiOkSWVorbTJA3vikyUTnNoM1tl43r0LZxbPo79N97SBVk6fbV
WOwN5z0dEVG3JesO6ujiGbr0QVcq4ORlH4gKHPbmkI/4zWkFJcIu9ujTkcJ9j7phfPc79VayciwF
g6gkfJDwA+DF6B2uCUy2RJtRZorqm2eNmAv9YtwX4KZ2w0BqQGy9dZXwz9ru4svUo9gIx8UJuE+/
TrSzYrqg98695L527bp+lF380joU2v5CDnlHmeuXVrSN4tD/TJrRY5Mu1A4hHIGhGY1LXwKYvXck
eska7iactrwEmaCVkeI7Mv+CO5rErXNyzQRhAFarq7dAlcGTHZ8GW5JrOXDwY/mix+VEr8hriGio
JUb3kHQBR/bRaztDlR5HorSUqMhvWr8gDn5Ait9hkOTQElnTs1u2xsHPUJtb3DrwinGQe2GHl1i0
Ce/bqy8JSIu1J4Dly3fSs+KPhm/lV3/9UjjGZ6cs3U2H9WIrYLQ8lrV/6COW6q5DXS4IVmrlL5h+
8lS4wztQFY9uhk31VLvLfuxI7s5a7V5ok97C0S6CibjOa4sOyJwrHSyJ824auj6WZZXQPZjC53aM
v7D//yjrzn8FyIrEGP/jzuZEeUoX4vno2mRvqAQIUEoIUk2KtX3kW8eKuSnBQ7zRxh3kl2jp/kpb
im9ORSKwEkfvbLzMxyntR6Kzik3u9QR7daJlH3fyvd3M9S6ZyvxtMfOgtrz83Bn4+bqpZ/4bMmIF
Ia8+cQQ6Dfho9uMwgJTOzPAh6Rv6M1Yc8JPltve95a1dE7kSn7EBHrET6ibv1iX5e1ONh8gzrbfa
/tl6Jlo97Zq3Jamv/hhnh9qKc4QastzaI10wuXSfHFWEB9lUNDvEKC/CKj+ZHrezLxcmmj3EXj0t
XzMgxHupvkq4HGypY8W4NoeePk6YqWcOKP6QH3OGgYGJ8CahryktaB5lxziSKe118e2bdrjUpOtN
X5Cc/grThXKQrtvVG6aDyVL6taisF53Qu0mLinSxkY2Fj8g4xlXc3kDXc0RRV54O8ZDECI/DsINk
XHCqXWKQvNlKbgEU/zJpH2L2YOoD8mzCXCaErUkSfTW6GQctysOdyDJ0lK00giFzG5pxrJJ+xwnT
KYBOT2FdfavQUUK6W0i0Xv8teyZzUXNLG7O4OkYJvJnh47ZaqCfsNehTzk99TpGW9OWxVvMN/Mxw
RjVuPQyoJRNnHm88h/GRRx30FQ4EIKT9pzD6XhszIiUR2ggKaZpQEyG3p8P6YKuZPrXPWb4n2Xbj
wgz4osqfc6QTZm0lTXDy+Fgj6uii+6hm78+nywQSG3qD90z5RhOWEeDSzJhn88V+KJwOHFKYIFZP
DJ5G13R3U0PsCbIkRjYIh+Il4UBSN+3TmOfyaopfJP39M9ZOE074ftq/hV3cvHrjF/S2Nwe3PFlU
7kIIjPfXkHV0v2NyHNEuda8Tds4LzZybMS8/x77oXrTc08D3d8quEYAv0IgHkfzCpUSqbi2/F5b5
5mjHRxHpp4fdZCN4nH2D0Ac96203ySfIQIcOuesxTvRTovpX24KPTPGxx++NrJ/b3HGMn6Fu7V1k
iJSRMKVErajJjfaho7blWrYHYZwQ2rnB1PL4RKa4UN8Qx2VgFynxsXlF3h7hDzXh8OymSYcEAMbB
POQ/hSk0s4ftOkpxxDIeROFNO5Gb753B0Zzhu7edkpmHPh4YHxhZTk+8RxaIIjer3o0qJtuZGfnB
TrdJpfyNM9ZXMwdSGkWO/3D/TmvjmsJ5PkNQ6IkMzuRwQt/xddQeRg66BEqu8Pw60oz2+XL/7v7F
WFozGCzjVEyNftRFjsysi37WUuKjbbM6eqzC8dyWw4xAZf27fv27sQXj39nsE0xb0RE6jsCB4hL6
uYYMPN6/oGnThx49zj9/Fy6zODQdExLXnpJHU3vJI0f/5ax1fsMMnzz+v7+/fydMoDfL0BCv4B4g
P9FO6SsvCZRTXslvpEIr67/ZyFlia3dez5DptiMmeJcMk3ng57tbPfQIo2kI72p4wPRYUjPALvpu
zXCG4HXVWxNt+WCka2pxUe6spW72YmUEkmG37OEU4+VCS/ea0pq8kj68E6b/4jiLJpoiTk4WK0LY
0e+jF3/LubJbg0Ww9bLHuKBDJkPnfaTy2lRl/AmI5q9ijD9LhHxU/gH95I6hxEzxXNPK6WaJbDmm
/d7YFzExWsllh1WsC9wyZzw9/iyKb44zfBcM/3rdiNNYHy2B+zJzv2RCMVaL2kOjnas/0yymtuPU
5vRkzhf6pWWOmioCULRfJ9uFztmGpI/W9VH84QKYDR/HsIq2ZWp+B3PVbqL3XvxwmRdRSdk4FCdy
eWsi7cSgAa8lKcBzwn/sAcRS0WcQUBOVozOxxGYaTrZdTk92g2/Edr4tIgtm18PWJ3IkFZ77nDkZ
I96qeVTLcKBsRYkJpYXemh3mjKPJTw3DKlrNf+0+Uv1zSEucQL8Qi2zWPxqnCWX3F6kqF90K54OE
QyN+Mfp4XXYlo6tZNQzfClwn5ly0LLs1wdq4b+JFQbDhZ5rZWhW2p9Qghqwof2SDAvKl4IUMC2lQ
RuhAOtrzPtROinTauDNsmh/pREY5at71IE1Oli8csR39lLbNgakV5+EcJL/Vk+LOPI8iR/5cxhB2
gr2GtqtXv8J+vcQ/iX103PW5aMxoCxqHRPnK/WuBKoqdIs2OkYe0vQLbmIfPzI5rVM/EGJnpVB+c
JrxYEnRfr/19a3vzFvnNjJ9cvXmMiXy3o8WDIZXsBfW3n4IadZmatgTLxa3EztIjGgU/d8q1nHcy
LI4EOXbbeWzLvdl3Af/16zhg3YKte7ESgmvbom2ou+zXCJvxGjJp7qtkoAUKUmlSzRerTI+TGuMt
e8ffyjVPHNsPVkqm49ilZ1Z4mvHRAdEsnwC51Pt8qRGJqvqQL+rgIVo9SsN99t2RiYLGZTWA/tSD
rvbUmRga5a1v6D7aYbGTEC/3puoQXsV/uysUpoU6xbASzOeU7Hq/1bsuNDGxu83RUsUT7sitdCaH
KX3uHbrUfGco+Y3rGldPcjK4wZE+b0sIaHuzY0DfG3um1uwxJW2UqiUQR+OVKQ0+nxBJxL4PiTKw
0vYcde2JmpMYe60YwlQ07dPBgpRHir2BIWack1sLWpT9T4ltRWzOjg4aG461cmtl27w6FsfmdjgU
ZEzvh7hkbmi3u6KFvbjkCJMAfTajbhjQE49RTWwV2q2v4K1AB0Cuw4VNFAnmiNoROzR1+xh50z7x
qi0I6efSS+xtCMVhuxj4N2LGOnNv2CyEhHk6Bf0tX8hHxqFY+cSCkwY19mb0zR9dRhQzGdqEajcZ
A2G8aEb1E8Gv3OYVTfsFXjzhAJ9K3zplOb2UBhDljoH7Kz6kYgMup7T/ynXGdGX+jrLpe8qKtnGJ
rN9ECGpAKjiHMTTf65mWDx2MDWGVn+GXRRv3Le8FtgcE9fCbTq7bPZQ5o9rQoREHGhazUrlT63nT
HlV3jp0BJymHeNMb0+NQvTdIXrZjB2mpXtrXeYwJ8SlQUpbAGlXMh+qYzsFu0zOF3ZckSX+ICJCE
YjEumnnvx2N0ND3/bZ4upNh9s1iJdjBNJjAt9otJuz7yaC7bHpVvnH7FXRLBsLL+qkr9eaU0Jj6W
qySdOKiXy3vu53+7Q1uRSAvM1jvrqvmWO6TGg3xi1LBcywZYDc0hmhHNtOvzTh0GY7iJFqhKYoQx
WBfzRx4m3S4j34jio4TW5/xEHfCuy2E8O533a1j8v+EciH2dGYex8cw/WIru2vd/i9NcV/LP3fYk
cRb9W5xWl7kkY6IiaCzFhDl7XyqnwgZB3u02GgmBsGBt0JawCJbpw32aYcNLjYeUQn+HTTje20Ai
EEs60VFzOvpv7Zz4wPi3iDpwlULX6yDydW3/AwTbDpfIjZglBHjU5LlZ21+OH5McGNl7WvT08zP/
wZdEBdPRgvFA8PJhibe5w2DWEJzLxiWkRMnFlYQR82jNL394g6tP7+PVc1zeHu4ClkLzg7RvANXX
t74OA5syT2Oq4TRRIHRfYgCdvHGANuMEaIyJ4x1VmjlkCcny8b/fxm8aYy6Ta5rYQxEbgyb/8BkK
rISGRnoYoKZhSLGkwCUJjMvVe+lw6MzWD7OCgRmWWfYHeeP6o/99AbCieXwynjQFYukPasta+26F
OhjSwjqSbhkXJnHs7dWIh2dZU9E1iSooZGCn/ffvbK2f/YdXFor1kzvXdGz10QsnvDIpyXBRjKDi
+gnZV9CNxs4PW3HqdHycR+Apop3eisX7BSu3IXz5hpmf016OfXC17uVTRkoZ9oNrU0zg9Zf+kiXN
8KBU+T13OMSjdfiTPPWjq4xbmivlmZ5rSZtb5qM8dc5p+ficjOHJNvRXjCUYVwVBydBhl0p7uEmx
ZVLQnBDo2ZA6tqG1ZHBhGaGH9TAfUCUmo1VeoTteXAMCadO38wmb1HPVVd2lB2TQN+j3XGkcmRsj
Il9+5qMHD7hNGDgwmtjkCC6uGNjRyrnOllZ0gnqCpFBG0+SpWeLtvz+p3+9OTzkUZJ7puhZDxg+m
xbKwa5Mr7QQ9feNNywO8MWW9r4f+ays5CcYNDWDhJl8aJzUP//3av0tveW1XKJ+aRFlIgv+9umWh
NaJ+b51AwF4qlqk9INLEjeKGO3dtm/73q/2+XHnK9YWnlIPd6DcPltNJq0Yt6QSxZfw9ltWnBsfV
vbufihxWVvj3f7+etS4vH54BqKHSxBPFbUVP4N+/XlrnNZ2PUgVpGLr72EhA1jZH0doFoWhrs2Md
EcTEXG618VJVTYHMS7Lblh5NwHU8WkOQPktdvdxFo3nlJ9tCUlWNWI9KRRgRC9bSafWk2zrgDO3/
Yfmwfl9APUexfHHBbMl3Hz4gYGjhTKahHUSJ4UKMp32ftM1N9J4OJtefTkIYXyWDMMfn7SKo6klz
nuixrXLE0UMhUoHxCft4k9mzzzjDeQC7/dmKK/22FJ9CVS/H/77o/8vt7FsEhwguO/v9x2vuW7Ai
lkpZAa0GGvyKaYfySMFCAXgWYUnK6ZpRQStc5+blv19a/C9rHney60ga0GR1fNwPXZq3vHZuBXdk
aV0s80Z4KHcGaBdCMs0Pm2F+EJ1HnGfSMetaNbXNZE4bNH7DH+72j37tdSnDIGN7ZAcpTIdyfbf/
w9oymDHoQN8RAQmyrFeremhZNT837r/ouFSfqMp54DgfGq5R/uHJvhvh/n3v+7h0FII6l4HN78vK
Sso0i8gMKtP8Rk+wQjki56/KO+Yye1liRtBSkXCVh+sIx0xADmer4z9y3t0YUkdmiB+NcE9LX6qn
QQZ07uGENNWuWVbIB9SlQ8zg8mmyxQ10PAGfoR1ovxcXeCZDoBReemswj50qnA3GwoXCvxOPOtZ7
SZ9lg2FEHXJ4b2huHfjpZebvEjt/GWR36mu/uDCUWH2kaiYAPWQFI+se1Sy0PPxnEdi4rOWY7jeC
vUwU74mpX8A2tweICPZ5FOFJw0LgRtnFrp6uOrGc47gaTHVlQHca5vdplCcDjO9o5OlLs2JGOdRe
22FcmIv5DDtbKqqkN4ki9QaPWPrstdPprW8jQXVWiD/cLv/Lho1HmpKV3B2LAuK+mP2P26WAgxbP
RqgCPdreZUnVEaXBjyRqveehMy+eRoaRzmgG4LnjZVfdClp/6yeyks2lYbhMk1XX6IqtPjtCuaVP
gJaRYcmaw16rTyAt4HT0i/WHN65+f+IJyWKVxc7qe9L7aMnU2YBshTNgcJeJKjQmizH/6rVWP/K8
efeMOSBJ3X1IlyXE+pQxky76W+eTYEv1IN6Q0ADKZJCH8uEaAn+m+yxRDzYTfHJDnlON8dJJPmum
VfuBKd8RszOWo4pZQ8tYS/hfZQLlaCOM3IZMxiTfQaYeiKm63U9WHXX/lYTjwmZh9Cdrn1kxPWRm
y2Cq5fNkMAvJmr8a/KOX3ZSRJQHstT/VdPCacQbZ9u7JClNKTgYhOix+P073kiv8lIcThGfcYKey
Q+elrPHbH5a0D35XFhFgCwp3HAsqD/Hdu/s/7gqzbqNl8NjCMu/k0+x5bN2u3iNnw1/kr273Dt+m
WFWjaWmX0LrI6p0iRBGpT0pMk/5hdRe/balkfK3rKxYi1jb74/up45bBZTMv4NDVeHZbJBWuu59K
s3mMbToJ3XPaFeXWrdA9gpk6RAtK9cJl8Aadub32sYj+cNL9fdXnLeFqkji7fXbLjwcob7HQZNM8
DKwolshMYRnSrwiJLYCoIGjPWMjrXMecH+j3z2cnw2NvDtYF0Ib8QyqR+O28v74XtMbClOvhVX1Y
83PcOQB8zTlQWqwsHlWc264+xowBAdTwoYWWhfSVueeucwyxc3vemzFWTzrNIJnV+Y25fsj/09u7
mmqXYjJOLsu0vP/hvvp9d3I4UKxFCeYmCoSPpRnk3HhyKncMjAYyJd5J85xr84o6Fk4lY8cTDViA
imj+n8LQPxn+sS55tP04j65G/CIX4Bqjqz5FumnOYAx70t29/JrN40N0mBD6vlT1lK/m8UfAv9Ur
K0R+YWKJ4Wis9lbPMlymbbWb7bTZL6X/LSxIE1+QfxJgFB4Ms8vRWVWFv4sKBOEqsWkursLqqA5h
P3gKZaHTHiVKfbt11VnVEhDynLv7zqpbojd0eVERrW2UaQfgt+6xb2GvDsItSDJlWek5pR6Wsoh3
BAzMTzzTBV3JMaA3GiJvJH6jBLJ3mSRj4fuXqpu7wzCX9vFegJQM9FC/yu664JbEHVI4TwuAwt2w
z3vX+iRmjvNJqj+BifiWtZS4Os72ht2JMw7OX42JHmSQC7HxRfOgI5iyTt/7T/dFNKFpeDG94XWu
+29mueCNMPYjSqtrLIyX1gLLrye0FK6tH3T1hYF/gueA9G8HytS9ko7D5tdUoGBPfLKdKnaCbbFo
8SiymD0uD0+traY/nDl+v/mVoNLHb+wrCYdlrTb+x1oVFzhkUHO1QZxKqjXQc+sZuhr3Hh7gA0R0
5iLz///TrwSPve2S7MgD+/G82WnT6oYpagIvBRhC7PdD1g/+JTGKDPqhE+8WTx67DsjIqsrKMfP8
o1dQveNd//uhsj4UONAIOGpZ7ISYwZT52zNVYP0QdaNsRtPGW+16xZWHiC1Y0bBF9nvEvmGfnSh8
MOx+3q1+jQWb/hn+ov85SY1D1IyMyrzxIY6LHxxEaBxbhB4gdJyMnLOTzyh/iZ4l479diTKbADBQ
VWm7L6fJ+tNKT4Djv8snm9/FkY4j+V1ALnCC/ffnaWdMKm1E20E01fHOMyIRLLkygxwCWb65/xnL
ogju36VFtm2rOT6PbrgECfkHtL7Xb70QydMm8/LsMEvjM3DqJbh/iTnFI3GfOHg2CmoRf6/IxGL6
VHIyqLslsEhoruuuAwOFFL03a7lLUwwUT/0MKGNhmJI4MohVArAlqqb/+62JMsUAAUYqRCmDJPLm
vXLaX7k/GxAgl4n9ve23ZG+FChhiGRFKMCBbymR+slV6SkikDobEDoMMuXboVfzaEwj/bv12xizE
QCIo1i/373zQ7KAzC5OvuJM5rErzuVAdZpkmeQVbjFs6JP2MWjQ7TY59tDwTmc0UvdY9mxarGIq5
+i3vcoTGpPgyslqObvQpyrU6ujV2NmYJ6MUNJ95YTfR2d2b+Y79CL4jljpADNeEH6mfGMlVm1zdQ
5gKOSihzGIo2KL6uIeFIYtMCbVFqQGJgUSe0JBbDjZdEDOKtiPpdi5ZlP4Upo4KMAauY7ebi4wki
QJo/zrnnXd2ciJhRQfG3QfGs6+g8Vjc7gdNWach+md1Fpw6j2P1dMgN/KJi9n0HQxVvTLdRrB51y
56fcDZQvTOaRCO0cUmuuhiz7a4L4ieKiQnJvAalpOnpNXTHcwrA23xJt+keNdrix/fAVz/82rXmG
TKOW7EttZewi8Duo/ewHDdP2qU4QzJZwkLeQVpzz3a7DtmVs9MjoymgGxBTEgGHSwy6PW+vEPagB
jEWIV6VRHKOpoV5oKad9pctD2/6Fd/YE+1m8jTaE8LTWBh5QWvJzqXKiKcWqdlJXlaI8g94XHUFF
JkecW0RudNRPfg1LLA2dNwRj1j5BXXMsc/yQKTD8zosN5j/6Mz2iJ6xWtKGEffKySJyt3D5pin00
6ou1B1QdzPG4ZfSRFrX4WuTqs13kX71WIyztI3yluOLPVt8cDJLXTlILrHxgWx0Ti38V4eprBusL
wlnOzkVm78fGJvQ+2o+8aNI30423uekc7PH/dCjNFNmh10AaRaWOkezlbkydV1nuVPtvFvouhjD0
MhVHv2sx9U+lAIpUGGREeCPyKlIRv6CErY+Dx210dxeHKGxvNvztrRE78V9N9N3Ui3P0W5Edxwh9
32xmENdBY2NrpVzHZcD9uljPC8qYtxGNOKD8LEKcxB+zun/AyCNYbU0H3QjdBbcHbLyAzb/FDad+
OUDsIhciObW1efWVUZzkgO8ZHhWaPQx/e5swAFzYoXxBL8DLLw28zczdmQAzE/IatrbjZZuEnXfr
pYw8y7M9O9UrZAa9rZq6Z3hiZ1u5MGEtslV/hPWW1BXS0LCcIiDITrYufURDet16Z43Y1kQC2URX
miURnEdWodbkgSCf3jg0Mm13HTCE3cAA68Gx4AXDDbz4EH8fuBUG3oBEoYez4DIe5/RvApH0BW1f
dTXjeFWmYDjJEFZefQITxdhdafVmexqQ/rZ2E3kgkczdZkapz97Qcsp0dP3GuXZbeoX9zIkJy4rf
PhRdLx59aSR4Il4w7uQbzFCsMW0LFXnofBoq9jRe+P0j8DhAtkxvuiWqmG8oqCLuALjQo1sflB15
N0O34qniYaopZ7caMWYQ44NfG7hjMNTGNYE5GGqGZL35tawmenLF+JZafshOOc+7rtJPCIi91zT9
i42BCWsrPZC/VD1UkrW2sG0i5rWPHSaLIRwQQt38SbRkxihxMOsZbnhUZMGU6Us+BUCAXKwl3XcY
Ns0xzqXe6iqF0Y0s6VKW3gtsVwjA/veo12cfn0yQ+ojgZsTvh5ix9sbJBEjEZlhZ05/6Vm4n3FaX
GDX5aRiqgCljcjEUW1zjqxAPSIWu0bU5VlYsKS9Gqg8V1HACb/2nsiNUamrM5himybNd0OrrKh78
sirsnWHiSetRmJ/h3ptnPeef2PJZqNCocrXXWCS/7TEkoW/bcib2sSBNwy5jGHzUPUlqcLru09Sk
QkVke+2lQjodbwC2GjVpvnSvHv1E/kq1s5slcS7oAnBJq0ntY1RThWbejXC2vMw5x+U63DmF/R7W
s7WBhmAdOk9xbs7SJ1T3fAwJiUQtpAcmwCPOL+OoM4wCuMWWR0aSNNpgJu1IFfUPEbblPa6Y/Bgu
NV4JH3ZqYz5YvSkfKVvQqsGneRobiZMfWSvaJMj75F6Wx6lrdgQyeFcEdP2+VGV0QLplkhLHpe8y
kgvqdDorWeM5X380Q+F4K1ZaC9IdUGnu9HonurksoR5r0Gtt6QRkXD8hnrjZSqrXmqUyJ4jmtsxl
cRyHbtwujYPhZEix+IS9R6SiKfZcSci2rsJLSaQBlpH4CsQOVd4CWdD0PzvpI2E/7jcH3kYLrBK/
VmlvkmkcXlGpbe/a3zKNGbNE6nvuOqgKkyw6+0a3r0PDfsgLe943Q3OjpPxpxfXJA3J5FubO5ihF
YTT9RM6B+zBvn+F6EfxQCnWyezCpqX606HE/We1MGE0V7jKdXa3W9E9Wk5vbRSK1hVVJwJsexZEj
2r6PF+fUYp7YuLQu6cVRdUQEPjkzbYauHQDqmc45T2tAcrX9eh/L9J1Mz47RkJuWFO/SRMHRDc6V
OMGLvYqtJy2B2aTXMrGbs5X2jJNDjdF66GyEeeN0kryKyKvxAl3rGOtIXNXgXBYv+1l3if8YIguS
NHiO3dLc6kmm/BrhTF7t0gexCHfRcilmv3pEX4ak2K6MM5NnIC9mA6+PyxEDaaAVBEFgTl5KwkMf
FPYJMQvvWjfOziPZCG7f+P3uLIe7tPHqPNo3S3slxs8jIRWCjN+Ro7wOQ7pKGpt+SHd1LcRuQtq6
n8DycuDwrT3zfDSt5kjEZxXtvFw8V3RHkv4vUx1qxAh2E5IfiKZkE4UwB5WJ4d4usN47Fdb3cbUw
4hDFJ9xIBnXRD6TF06nq5A1Fa7Gbk6ZCBNCHAUUeOnms0VtRew3Y4L46xpb6HodSPqilXY1Kydky
s6/hNNoH5qFiE+VYJVy8PrFZdJfGdV79rNqmdmIE4Zoq6pRUoGk1vhayNS+9rXcMUedtN9sFzeL2
JLD9WhzNX+jtveWzZV6yBb3KGKZnKLCK8fYw7CGURY/ISQ7jgr0ZQIl7FX2H8WQc4oD+oyCLj9WX
tmBOwaxujhF/ZhlvgpHm0ROhwTyATnmWXsQC0qWP/aL8J1onToyAMmYiiMCSsV/dDu90/6pn5/kO
ONGpO93u51BE04fMl9GV875kGUfSbdRdszd48gHFLSCrXY2msOfmXEjfs7v+jMij3WnpDc+GP57N
SZsPXW+0KOEVlCHlkMgXuU+JaTdHIycRKlwQ3sEsQKjSxj/cIV3O09jjWPXzl0akbGi58WoCaTsm
svVZ7oFJLmrEDB6HZ3+qq5eCxD4pyF9k59SnsOK1piH9Msj2tc4JsRZj+EK3CD1UlVpPAyZr2kMA
ZuakRcyXevmpTala8DZhzRuWS9yay5PVAx4gN8x4n2X2hBOpdwz3VxhBR0Zb9Z162Ng1VneNG6aj
9UIXtEvFuUkLzjc290a2mqpwgLUVzqPBacerxB96cmrvB3QAC+fYpe6Yki3hnAdpWVd7W/kS4wZ0
p39EwC1wAsSjjFMxF21gcY4BHJ9PtbL2kV+RcQUv/RxH3sQooH/2ZO5+H3nA/AVbUJ+1RaARR75U
awAhq8k51h7246lPMKiH655BqTXlUZDYX53a4DxYtEiSq7YSuw7JWtBWdXyO8vmm66U82PYSfnUi
1DaTsxnLZLjpgRwRlbTy0V3YlRuk33McWbdQ2k++AmsnRpldyWmH2pH5bzBYLzHyvoe+tulfzM2z
aqv2eRhQRA7VAg+d+uF+345owrdjA8Ol7VH+9q6cXqaxEY9JL/3P7D7+Xs3o4TH6HOYKIMGAPnbX
uH2z88f5vBjUeVTYn21/tC9GbmKwNK3iyCfzhRBGxYxuxXYmAP991KFFk+vnFSlTQbrdzOlkA2iS
02veAS0Y04HQH4zdtA2918z7Fi4KAIrwX0fwK/9wRXism227EBF0Hxf0FrYn7jbMi2XIGLEA3NLa
K6I0bTY0ztBcFdM5Nzv2ycYGUTOArV4zbcue80BWk1nlZely9FdALmmv9pWtZoYPYSFAqopftDL8
PVMVgLZNTniVNRHUIHBFhJOShwSR3gP5LQfEPOklZ9h07tzuak1RHUwMWTzV3PhxiH+TGQlzmlbH
zkeqMZmdcWzmuTuWoflaMAO4zDSk7+2tpY3+KgZmuD7O103eh8kVizVLs+W8MYJ/G4v5sTFwddmc
4OaiTXA8wnU22giFeoPXUxyJSmhJvIGJ0CYKLDAenLrN2n24upqw6rdPVT20x0L7+KyER5pENxzx
V3sHi+bXLu7b71bXS5Bkw8I0AeXOZtDrGlbMxicT+bJWVAbObO4yz3pkWDZ9yxQWlPmQZ5nD0ZZs
inBE3q4rksLson0cuy4N4C4HeZeVF4/YC93VYHL1hKPDZgpWSuZhd0RSh352j2yLWLSUlBNaUI8w
cQ6FaptnmXCQDJPmxxz5M0dtdFmkzkK4zPF+WsxdnHgiSpkBw2XQnQzyWNEwKxWk/dKLryontWvR
D1MdjQdMAP6mYVSCBBzMicOQVUVcwwJ49Ja+BXazaTz3buOc4nB61AguT5Nl/XKbWT3kpnedPXwR
rY0npZ6T8RQhy9yZhny3URzvHSoKiqZh2Q5cv5PbfB49lgZLsq334/hyB0FxNjJ58P2NgMx2x0wg
NReP4RxvhjpqHgzVvxGyBainayB9eg7xVTUxWIMWGYlSh3Asp+uopsCjhggqEGA9yro9it8UqpbT
XNzEehKj175Qn3N7rgbZPH4cvDzwUt9+wpd7KftsQnRr6xv9+zXMt967Wpu7zkVWORtRfW3qikjS
pn4SBMp96Q9oyjeVqZunFiE6oNStOywteQzqooeITx48xCFU5fvY8B/erYdqhK069cVTilVoJzTq
yxpXxSb1us91L98GbMjYjGZgJ/bWTUIwYTCItqz8P3IjwoOWWfX/Ye+8mlzF0m37i+gAFvYVgbwy
ld68ELkd3psF/Poz0O7uXV3RcW+c9xNVpZKUSqSU0DLfN+eYF8lzwuQ2X5XK/WSt4jWGk++w1bLM
paixy9sSA02eXpoOfvq6y2zL+XehNK8tcSgBL3cardfFZO5S16ol0aB3jR6z4B3yp1D81IBxYQ8n
fdZZzD2JdPqbE35BUfwWTXhmDFuGQayTtZVrbPsnXTgBNkvND7s+2uJs20e4Y7JFdIExwo6J3fiC
c/AHhGmsGxQGPEtrTDLWcAQhmMatpj9ngpKYpg3Wj4UMy09lEdGlikt2O4727JJZ3kXWhxjN8V5P
8kOr2vkpbYrHqGXjZQgD7ks4PZDtrqDAUkjEJdhi0yW1c0h6/dQN0Rx0Uphfo5aYgTKbBysrxT17
0TOnfGV10wE1iu4rxP14txVcxeiqJXQvElTH/Emun1tAGO2xRFPSR7tFtX/FGvUoXJkYvQdkAXLm
u0py0ya22b9WkmHH7cR7x7nuxdHcH8QyTjirlDJw1TlgmEi2SS9P+kwLdNSau98gyFVABvxp8tNQ
FRgcqEpMqZH7tknlPSTJcBwHdMZlhZ2FJBq1SJ9cIjIh6yAcRO27cxpShtG/1RuhhMSyJ6GFYSa9
4BojTC9cStA7WISWZfppW8D5FjV1qQhO8eoVXAf07kedJu0elgjW83H5puzg8uD4ce+kPsijJXW5
mUQ8+jd8F1QB2EkTsv1I7+uj1CnW3kSTNIqzo0Xx0stMgC5mNO0Mu6UKy7bOKetuZ0iW3W7Odoop
yBrR85YYy71+zAI9qsrj2GdfQ28lF5byjddagrmLddMhrvoH2bviIDqbKWVWb0VTKnnrfWo7n7VC
i3xhluM2kuOHNNp+K/u8JGyMtEE47m3gOpKN3rRaVHqJ0Cbu1P1txh96SBJVNW5bdluNwBfGOYkN
FajdlBfy3er0Q2LgerbVO0y0qjkRXkUkH0MEeDGsGsBNpysST9uzWzqlahtMg05SIYMskZ7daVHV
h8XJtDvZAgghvxDHtpR8d9iIOutmJ+/Db62EmuC0A2dzA2TDMbvKU12ZHg3QX5vFsXb52kxU8eax
jZLI6atmR/9EHGrsQd4CMWMfLhirtLD55GeYX/Qh6JNEO3eyudPlZB2UGQM4tfSre6zuNxBbLKpF
JKRKnC6HNFM7v9NqEi+t7qnO9e4xb1PjUBg9pUSluLZ3ljSNBzOLzq1TfVed3Anq0Wh2DuIEChXO
sKXiqz03TFWHkq5H1VbX3ITlJhPcfCETAgbzA5Lm+THJwVuQCrfqN5JL+pg3BDZZQ675DB9X25rB
Bcgm2ugpQ/QSz9aZleg431ND9kULwyOFdvqAZpUmXWPNBB3Kjm9jNt8LXG4Yh0nvwwcpHhSHwdbQ
O2cfApkhFxRHI3tlk1bEeuY2UGGw+g474KcAuswyohHeGZuKKRcftiTxadJtoowH5jVFp1ztJtaH
nH84Me4shWCwu5SY7zsVQH3olp+DSdFkzp+7Qtdf9HHBbYr+EaxHfdLN8Qd7/tjHNFXQs1jie2Yr
3yCG7dwBKtkKXNseZW2YCpHx2JpmsDBwPlUMRnPsHE0WTQQCGd9qwgJf0Ru8O1pNuIvb/jSpd0bZ
i1M64jwManwxGJA1NGVnfaB94FBu2Zvl8hO4c4y1gQg7VNzGaxh+sCN6LqgYPVYRdOskzu77IVfp
ZCTzdoljDKYyISMgAs9aUk5X0nB+amuVr08/m3i8m4HITEmE2kJNKrai7gGP16vOEugi6rOiJ+pO
IwGEVJ44G+gGNa+ZOXTEjrfNh7NaEUJZT/dNU6kPUivf8dPV17nqfpUDNDJdpvkuk4r9tsz6Sqhb
lLtqxvuRycXY6my99t3gpiyglO4umq4DFKRqZ+ehL+x0TanJcLXLkLGKBKYMY1KTnVvU08cwWSgA
kje1YJHBz4NMlhw9g0KXS6hyrJdPMp3ewkqZtjEI3TOBjSexlkaseRxZbbOZK6p2vkNHN9/pDGW+
Mk1UdYf5JRsi4zrOHNgzeGlNI1nt5j1N6KEZn2Ism3trVPlyrDfnOhyeVPdgWLl6n5NaXtmV9hLF
MrB1tfho6a7scjAV27bS+he7KQ4s/P3Rwu3uBSFeZc5HCDWgIpUvrZ4/JNCT19jFBu64TkDSrJn3
2blYkJG5hXmwe+hT7OIdqz+R6Qt8mOfGAULsAy3pFL8D+LrBCnaP/PPz53X0SOHbZPzDfB2gtdzB
rToRCHR1nvM36wfVYL32SOiQBJyVkFxoG/k9K4jETzbA2M3AZRSGDjDvwRu3Z+ncJ/IJHXsNq7j1
Uc3uDD8I7oK7jzucZd4XkQIbUqyCKdC35rE5JNfkOr467+IX2BtWvbUFWJByzgaPKDfTx6YPBpPW
R5AVW+fbRLtqrx7y03yVV/25+wDtTjMywxNFjke7oXAdkvdekQC6HeSOWj7uVZQgOEjUu3guZrIG
4+d4qLcdQDTcUjQqh9qp94AQx12YDgZW/NYl0WFWDo4s77DdVXfOEH/Iqpj4oloBfWvxLWMh4LGc
VUCDZvY+Kqtzno3yq6qBAQyTUl1mJHfXQaqvS1RuOznmb1xJUSZVEWvMJH+jkrwxWyQImRk3eMsN
402MFhWzlOVmWp4Eho+SF/H0BqXew2Mzb6+99HFkHq8Z4Krw6Wo/4Ktsamn5Zjc3x9tFY9TNsQH3
+fumHafUEWtcP6metkcbatsxbLr2eLt5u5Z1nBpDUZw12mlHOl9nJT4XVG63jT5VR7e2KvrlXPvb
zZbuyH4xRz8lXPBYFTYkjzhquNTol22n3Hm8/WQJLXOTmC0VYq0oj2EqzjYNwu3th2E1lsdmjCoS
B4uzlLryl/vr0qYIhwenlEQP3i6iNCz4cnPx577bNbA267DPnJ3jWtbW5+xK5utwCZtlc3vpZlKz
r6Snu4m0GhvOUB/DLqp2c08+y0mt9WFXgXdbTPOfR++6pPz9PH+7L20AOGlt3m7ok74sZRNvW1vH
yNTFSe8zoUGEUpryyM6nJPwuhzOTLjt0jDpDjx7jEKJRrefqXy9u90V2m1PSq07K+q7fLujHUjtN
3IzLyZrA3ShIJITKqE/QNZSttq+O2fpEkvb+b+3g/5H9/79kfyQVfxGX/BeyPx8+/xJi+59w/9vv
/Qvu7/wDkKymIWMltAMaP8rMf8H9tX9YBp0KTTf/TfUX5j/YVwjE5CZHQaSN3uOfVH+h/oNp3tbQ
X+FVsWzT+d9Q/XVcen+TjiDvdwnocJCYCRI7/q6DS+ykMbMao1k+kiviyv5zMKw7t+hpgZZTeHQ0
nbyMcdmRXO/s06Q8RBMUK7OP1X2r64QH1Sls4PmaYYRHNrbcu2FPC1upv/KpQiKgDT+nIkSqFlHM
yQoA4TKSv8ZqXQrN9X1up4gQo2zZsofEiA1yKJp3s90OQQyIXqTv6lxtM7h0Pq4HAr5ae208GyvJ
/lfLV207mbB3ZAFz8spGEItd3X0WDQVk5l17O1Pfo7TtxcP3KBbEoTvGk1VO46ZNqO+RPpT54YID
Ug2XfYE9fBrqbEdbgjw8+vx7a+36pRnVtEUpy20KUsxVwvwuU8zsOpmIU4yFGlNCf4EwE+SEWhF9
V1rNpW7Vi+e+F8meuPWPWKTJnVuN8Z0dRonfazRu7Cmcz6m9SBpHo4qRvjigcoVqVna1Dh9OUYLO
RY+J1kAFDrvGEic2Lw6laWCKeO9gyCZwJO8vOoaX2YUrZWbjZe7WHBBqcEWYyGseL0+kAa5m5yx7
ctRvEzG9qKLHny09paUL2UANVNxdxDaKFrI6pjjsN9JvKKhtZQWpl4pZ4WeW/loSC+jr2vys1eWM
BKDlQFUDGXe26fSMoU8qwcmRcrouNh9oLUCEVlNWHdbenrko+dnVGjSLHFg4ikBK3n6JuMImxKPn
Pr4zq8U9TcljEeYnJzQaBj7F8VQOmBaNyQYKGJ/EBoPZKa08QVrwfm6zY0jw8g5bCTFRQjvOOVO9
7USEMPXJ9xFc+KlfL9RY/vOCwRnR3r9v3n56e9ztvv928/aD0EhVrMPG+XZLwUmwKUaCL9t0WGUh
//kct+PVt5/cri4FM10TWY9/nvf2MozU6WEoD2+N6Ap8b//xQm/HJKwRWHGPpOr//fJuv3v7DSQv
xBWouDpuv/HnB7ebURpRFbld/cvr+/1IZXk1LfStUZSRkPfngX+5envg7WkWwC3I4OF860W1gSao
nm8XnabjBF0cdJJyVs8SkioFaWos45wRR+yaGfsf/GzFmSJa9pcLBfES+DfakPjfq02UG+vaj/to
kJFrH6Kxkh+337ndOzjYRsjfQ2seGUcTo2yr5lXQ6DqLJJE23X4ez7HSXJKpKtlTcippaqGcQ/x1
59s1gc86IEOiRYs/9Sc68UfpyuXAJk4GYL+9MqsKT9X2QEXEGT2xOCvrhWsm+pl6RqSL2mdaf8NH
jrJp/ZHe67CICMIIbWU+lYrJW23p0XaspXGOIss4365RrwjxU8yPq0KkE3zAJJOeF4gE56hUxk2I
WBJv37/us+E9iYEl27Q+Ym7D760bU0jKxJ6ugHWqi5LYAslOWIsz+irr+76Q2ln5aU3zMQaN7KZb
SsqQXjuT/lDuqOfbo24XKhKJ3zfp6qW7WmbvCA4rBs/8S4ZNsRPQ4r3QncvjYkO1c1zz1On8B+p5
X0AW7rWI6pVRfse/hWG8SYttqWo1rIPsFdQrnNVGFmQxujRDqkLHuk9ZTSzUdW3Lns4zncCdW1TP
RTlP52q9mFIdNaxGxQRf3HTW26scF3EiFKU4SjO+i6+JNCy4B3Bf1LEyD6TcgVss6SquF+OUwsMC
/o42RAtyevBOB8O6tDngmLQZbrasuojyE+V1fl7CnSpRH7XUqohuU5azQlT6WSV+49ylRXZY8BUD
Bvzn/eB6Gk81HJif68PS9cy/XfvWYId0Hcj2+UEqYASSqGGcWvu/pSuHnjoFoGyDYNC6L6yNCuVO
S+jXj8QZnEOXVxItSrpnkY4q8YlIGC9j3DjPE7jAuZB7Awxs7YMkFUFJtwvAGcLDWpivtxOrFWxi
rRiQKm2z/NIYVXFZOkTFyJja7e0mwWrddsaV4Y3qXFwwcFa+tAnaU2g4Wl0YeeBmHrAXXdshB1tt
AyGpspFQwAi+IgSu/DBktMmAEawUjki7t0104Kim3hL2Q3sQoffgBbW9vq5DJ/SebAXMrDpO5I4d
jfXOOcS+GbVy3C7UuoOmFygS0/UxsmMBe7v2+84/t2+/mKpV/M9H/u3ht5s6H88WC/X97altvbcB
ziVQMdZD//mFvxz699WShXsX6jFBAv9+Jbfnuz39UoAHwFwS1pvISiAP/XkRf3l8W3baRkfKuIlU
YkM8Zd1Y3S6cdZ/15yZL+BYV7n/cd/vpMBrxzjAoQTg73KWEHoYAAMrIvhNDQ0k7nwK6i3zhrG+A
pL4hzmh8FaKutdifbNfGy5Biv88AvLK5fzex4U/8NYd8wrFlGth2VuO3T6V5hzp7hPeT2X49WfyG
TiezN/JgWhI2w3k+H4pae1Pc9mDpNDYwoEP6dSizaRH5OPXjaJX7uJwfew1DON4N/mYCixXKUwPR
ahmBNNBlNTAuI0UzTNOBFRXaBqkwqRraAgs/R3eZhP2eMKLODitf045u2qF8kk5zoPBJp5vtb9dz
+IqmumXTxSZs/V2WBLkpcWpvsQ4UaGMutk7WcNN3z3hHMPq/xeMweczL/R7KIrJto5mgqDh3KeLr
jMzOTVwon0VdjCjMaXxFk7Nv4kxHBqUVPqA5pNPYI84DylmcqsyeKpwzrdJGPvYDvejBK8fOpXw0
dhtIUMnGrMJDBsSBJYqZBGEzHTC2UMlMYqgqjRWilEh1FpLiEJvj7BmqOgVa0ylkLTfA6rp+8hrE
Bn7SSWg4rMDCtYaaCftB4XNoky7d37JRiixS+Y509LKJHibdKP+qx+6QzeZuiJB+ZeJHsoqrCvXJ
0kCLoGu4zArxlHrRvVOpQwoWGmOQoLfMZswHYV60B2DqJNEpyooUz55rHUnjtFCA6hfrM1rGCFd1
220lpydrMes6gwU+027+LF/tgZidhTxUqVQdYiP8zzei32R/kzYlcR1sa4aQeVdbkydc0IVUUKSv
S4VFxQSYDLY3f339qatp7LsX25HX2q7DIBwIltFgii8y29Nrrjd5Sq/M6d9wpP2MB3dPZ63x7RBY
bzJYB3cRZDJSC2rLaPLUkwaM8dJzOvaEIyP/cNk05JSuKjKmc2jmRqW2LwCHYreIvL76ZRst0sBw
IOw25uHlV4XJ2u/Uat8C4qVM1J/d1Dqr9RBfALXu3JZ3EELLBjEylkYAOiOdzpNIRlp59D0bTXxO
yzw/WKKDYZ+1l0RyLtHR3GO3ht/Rc4I6tXrfKuNTMRzRtWlIli2Wz4sJ7ipEQmkZ65jsvrixMgQN
uQ3QzkJAgyLfJVRzheCBqulUXpwWypo4EflZNJ0zaQvYa+4uNvm/CwBUj160xn410pavVBjtx1YV
JIno+3iwEvhMmOdK+xLNZeO76hHVSR5UWkUsEq/RpNxamhGmXGIgiigd9oOQew2kjAhZZRPW4gt1
P1IifnXN/oXezddk4avDHh8BDtXFDuhRIwyyeXuGFROfiVdSR8eVBxUVGbcdEHfyMnUCO0UHHbjO
4a63Tbaj42OlvLdLCSSKBHKzFKh5iJBYC3XGKc3uLfKfvCaOHVSsxEvU5A1NCJTZHIGYdqP3kKr2
QXbTuyQcDl1zfxfTXj9DtPpweujWQA3InyKzCLWtvrcmV/ma4jbflqjKQuiNfjHzulPkMhuzKZKg
IBisgJ22NaOMFGWyuPSYzHC9jsk4cXl/hnkOZpEqqCtaULpqXPuJE+kBnP/LusShhbOxzDzf4Uzt
PZiX+OppOlVRtEok5oXGnHKhTZGEDPuZMm61vkKuLqNHenQOresRrKvN+ajQ9RxnE9igZhMCGyHV
ZSVfTna2mb6caM35VBx3bzKGKKlOYkwJdZXIgdkrdQp6YeseHPUX5PJwn9gFhcQowgiRNfztQ3qv
ochkE85bq2u7ssuL7WwjbFD4NFJTRhuR1D8i85z23xwB3dDAleCXyfTJjhXcFHg7+nvYWJ2Y1iVL
u3C/1C614bDiDBbjpSW5VU/RXRAaxFE7VVy0ofAIVhxJWVlozGbyMV7sDyQ4lAkNB77DOuJ1a02w
b9J3rWz7IA+pabN+WqImWxM24tWnVTCw5xsykdY8LbBr9Bp/RMPRWcLwidofjPhrQbwYyW+R482R
8YuoklshfNjTv0IjZB0ZqWTsuR9i9cjlpFnYCsA1pU2PM3o4+iwMzc1HWzIpGX3/q06wchS80ajD
Rt2P1+1orGOoU+ibLnnyDPObnUVRXMWaZJKoxfdQYwZ0aUBrLcz5xoSbK4EgVgQWrP2tCIKYoC9j
YI2nQzVgGwLUByq/3BQd+h6tVO84C87CIbcwcR5LmV0i9TGSw0WldwnNSEFHFbVkwOQMJ6rxEen5
K/6P/WJpqedOCEVz4LjLSHgamee7kTgNdp6NSfxEadaVD3kSzgJOatRiGAbDNJhL69Mohn6zVkNT
rVs7qd91kpv8wZA9JonkFNpNuVE7FxxstWkyQTHVupJ1sBkUqMFt6tieMWv19lo7FaLgxnoqHfUh
K9fIsDiW4C+7H3kZ7VFnoQefzO/WEquPhvLTKcb9gB34cWpMcmLZDVmEbaAU3tfm+N6mLCwcav96
xMq/IHkT/8ZGyZrRK+KIJfICJmuNz0BYWSGdmdHS+kud/JSN8WH11E0YRCake2EGsJWHh+EpX+ns
eaTzIQLDdh3aOkyMpW+NDLv1am8pnGkDJwd0WBp/2AleFNSCnpgobOmifI5LijbRS10sP+KlzoLM
mIct5rX3BZvMvorXbKLlvqr4XEnsA3tckalsTp89nR4AqjOeB8rFMXEmTb/RovK7VS5+m9Lxrzmq
sgfQ/omcKPPNfsWCjxCv0xaZS5ogwkDCVGQG0WDGvNyNYQubJKs+YaHRns0eZ4nowkQdmvQYOce5
3fVza1KJi16clGbIbcmlI1r0jJYJWkvZnebr3ncxXcIlXOdoN9EOGxgVePMiII7u8gYUgmuO28ay
mq0bJVs3A5JFdMUGRnsStN3yRn5c7Y0WW6AJqRbhIe797MzAjkxxGm2ajajgcVq4ode07rKbwERj
bQqv+KfvZ/nLFH27nQqlhJSVGVtnQcNNFNPbQOMN/qzxVA7q6xy3ghhutvDpcEHaJk6ROKKrkIfP
LFtofFnEquEtIevSOemTxCiq44+YjeadQE6K7Kb9U+mrnxHRKCu+y/XqONGQ11VpEBd6BT75riJq
B+w2pQ7FDRGDG+w+Yyc5GM7BqB1n70So/EO4xJiJZH9uH9JuUf0kAeeeO9VyHRaDAB1CqOyGJIwK
lOqpqeOXvVCrz9oKoiUnNFimRNNHoBuJm9gUqAtKl64HYYYG8rhVBtz1IevrcK/bRnQvBRa7etx0
RWs9JYPxS8cq7U1JZNLhAz7AUDzCNlS7M+u6KtO+xSyaBtw8MGNac5tievRyNqVb4OXTchnwPDR8
+4+0xKk78KfP6bSTg/2WhS6ra70Y/QFbQJCJswZtqIAdc6yWdgrKQiYHfKMX0MMvZdUgalmc1mvd
nChYq/hQzPmpH7uEmbah2+y2HxTDrQOW3BS7b6Z/H6jM+Ka+JIde6K9ybk4tXVpfa4VD+NJ9rkHO
AxzBrDuc3HRgUlSiSx/VBA6NqLLwuHug5o1A1A0pSnSq07Aiw8D158mKUJXOcE3Qentjcx31+FF1
jcJ36Hptyql/VqMzEaUjDBSMUN20BIWu8e7riokOGyZpVECQM6aVs4Sti1LpWxcSNdTDlclMdjhI
LO7sjkogHtF7q1DJNcux2kfm1TTck1n0Fy3m5bCouvA+gc8O7/UYg7TVO2/z1OGmrLrX2pWPWW28
NmJgxdsT+Vgq2WOugVON69kM8kBLMMrHn8Rpj2gF89HPUjDPlhtS2tjNkwR7Ezr7WokvqtPYp2VI
Ld+r8TgeOwfXkY6FrytR+elk1AJa8azWPDTaSEDAUN7lHUrGdbSoa+CzkQjFvqPKH2/lqL9jpUk3
oURsXwv9bipBsIxxJlhKR07gKvqPGgXziU0QIEyK/zVtK3cxK/h7h3bicHZcnxQCK3Ay0tJFb/g6
Urt+s2IkGZNwFlp1Hpqp8ofIn4Ymg/EYRc6ud7LHRAefPbcw7umSGn4d/SSBS56bNQ2+HDZDWk++
akNmdmqHzRcaxwBdQcmnWBZb3OL7qWBSJOqJVdFawupJcc2KgF2PtclYExsFCWWNRTrXMFX7sKO4
YDF0AKfKNmOsk40V3ke2cclSZ9xyJpsHhPrPOiLl1umcTThDKcqJ6rbdqAPXV7GZ7g4VUhGXUHZj
6g8yLfboWU5OBSJyhBPK1Lqy+i0bGasxkCvV0r2VuskynxIpSmp7x7byQJjAr1Ad832C7JuRHDlE
iT0IHzeLj8U9NsOCIhFpwW5kLgzcIZs2jYtAeKj657Tr9GMXs+kBUa2dirHFhYIB2VDJp4uQA2IG
2qLkfNYsgcG66QmagPQSjSvdbLCoxeHy8FbjPpJUvwuZ3gf7OA5dubWTmUXwyijNOaE0MsDggzTQ
WU3kbolRBBhMmQLrFA0wRioMMLTAmS2JHVY9fNg/bVVPUGlHH0m6d5C9MtkZ6TYezE/ksowfMFG1
LETobNtfc1TnG4f0417CJx5QYLjUmzcR+vXNXKXMWLhKecfY2gjLmxe5HyfruQ1hPhFZjCKkJ9rK
ZOivUVdECBtPYem8RmE78B6XVGtW2rIY2DyrpQ5svEbg1sUPBFiigEK4Palqs1maT0HJWute2xz7
BXi66rIkysxH9J7NMbvZVvnWUqTQ1EmcO63BU7iA1Ii2TtHYj0oOsYfq+7Evp5oy4BxShjB+ukv0
Oneg/4sYDy3fIdzCYpUMdMXqtXpdmjswQAg747K6Ythqtgtr86BsX0t4/MwnFHJsJd/2Boa9HB4Y
VGjUA0Xq+M2ihrtRFs8iCodg6lmW6mr5RoP+HC/wVJZsARlNZ1tXg5KmUT3nDzGfGDXulHn+KiRL
6F6lBjERHT241oPRpL+Qr9+PxfiMGtMOiIKl5d0DUedbmbLhGgPx1YFXwaRm4ShI2JAuwmo3xpw8
5+zMDqAIHqHZHEt72iWOfmnVMN3R/yNdDAlkmqATEsWW5uQrVVEskUb/2K9fUuqR/sx+ER2LcZSw
8E7S9rJvwJXXU81AUCpn2nQidLcJatV0IDV6iI0dAXJ7h8grWu8Qlt2eM9OlpbpTbbmVqfEqrYhQ
N7NjVxYvvxaJkLVXDL74KOqa72E07kQsn1bc8BBNP8xlmHYxfvTWabDqEPGHiAweolhx4aH7C4QE
WdmN+bmIXCPiNkViknfzhubJPadFHxQzciOUEXhjC3S53To7OrNyVWnMem7zDaQ/Irv6WWDm2iYh
1rsBV3XbZQ+qajzLfFpTG7uCmr391ugZTUijnL1CC2xo0Ztk+aYZ8BomcvLi1kU1arJVjFpD98Ch
BsQZp2ckKNgXJ3Y6sronwizke+3iKpUYn2uRv7dC1EFcawLFr9F5mk7VlhoL6aal6+6LAeuUioc+
sueDaG2W1qqfRsYPU7Gf23y4zxVoolU2fZXAwj1tJsXSEgic++5CedLHTprvleJp7L6lKNIBlopP
fBBY8ui9asmAqV/t1IM1/WCNmT7ZFt1GQtbxllWHYSSSibebTbkkYjUNMtNk05YMLJ+pgnl4Srq1
K/pzGdd8DAPBks2KvOk6Ki/lFUuq68U4hn2ADbw0RuwaRBRO2Urbmyl/fq6KH1k0lFtEHD96KHP7
uBlg6qGc9OchpHHF8tKzGTy9SYE8ljOg+UqvUJeMSghbFRkDSO1Va27JUGF9iA59VzvRji+Qp6Vy
OLp5khzw/26dBPd2lqMBT5v5Ze6x3tOvh7VA2l2fNKg/x5SUNIMeVOU0u3jgFVfmQppkqSVnQ7l0
kLxYXhf3Rtqd55LiYWtniOAoHR/FSPWlE28VCr2AhCr6DxagH5avJi5aSMEGlHEJbkCz93xjqBr0
2YOLEwbVX9ui1e+BChTKtkm1VXHtYtnQ3Gufqx+WqY4bDXv3OFbuWVgveYIeK+/W7VGKTahUB5/x
aVeo5Rc7q8uiHvRFce5l495NqN58d1I++5pa2EilYDc7hdiIvLso+H42E1akYDbJcquA05P4eTeW
PxJ0f54pD3rHvNkJgkNAcjCdGN8Tayj8uHoS+VUOM2aREDF4HUZ9UCvAjZTSCImimqEAU2VQlEdH
7GUH1aHVOphPGSm5U03dXL06VEt3JfE4nFCSRX0uLolhPaMd3plOP2BayckmHhcb0CTyVVA/7KDP
a77jBnl25Ytaeyid+WSm6FNrdOOHJJ8uOvg8krIoPZpJhXS8phqNiLCbkkAk5cOS6V/0pnTPhqs8
T9uiReqmZQlVaIm/MFG/tbEbPTI2w+8NKaK4NPrXILZtzkYpIOItcez8mhRYwPCqYCTHxD9EZOMo
xUFboIrpYrzS+e/o4sBbT1ONVQOqx+2cU6gem4zvYgl7fxrfSITsg6XPeIOzAf1gD3W66WPA1dQg
dE5q9LabuMmTA5mcl57I8hAEXtgZ47s9WztFHeU16TDSG1avbGeVDLVpjGB14ZjaVWQ8HSWxiRva
A8OOWZzyZzd92ZwJNCT2vRqPnB8degcjjzaWfjZBNXjRXL0Ma5/oJpkaVs2VWUAr/y2hut2+/aRd
FVV/HnP7FSdSnMy7PeZ2+8+j/9yX0MXGFpGofBU4QgmTetkUS5pvFUd/+sthfj/rfz2kkwMlV+dO
938/6HZ0ZsM1y299wX85yqrdA66SskrDBxaH4X7MnIgF7/on/nl9v49ToraDouzCLlv/4tuP23Yg
X4vs6b8f+Xb79wNvf0nnmF8xouvgduiY0hNH+Pez/Hmq2xt3uxkXZUzQIQ7d280/76hqauUuEdop
aZWXEIg43UZqlUlafwJLwMmsWmRtRLKleDfG3pgr7FxGZsyJ1FoUNUy6Op7bYmRTzJr54Q5ujeo7
ExnEqSDMQ4XzF/VUwrDwveSMcGmv+4YWfWfLjw2wShvU5YMkeWJmmC9yMN+072HKKOGQ+tNMbrxV
li/u0OxngZ7FRE8+fhtzNOjmUvQbc8juVJUyZDFDGJkVG4R8dEaXfBqb9PvawmhnAMvpUF9qsXyR
kEAkTmOepW7sXLQkkHDgf28JZLgTBTrffAH2LdJI+mRHpGuOlSeL8KoKBtTURiEgSLJjf4TJf6lt
ZH8sAN17qHbUXMcV+wOZIHWPcBeKIBFGv0ms3UAv3ivz+DIly7ixrIJGd6GfZF98w7pe+RUtLlHb
QaTiHXRF99KXYOKijHaNzUnriXw6MLHtldrZUUjDNmzNX4Ja3iyVd3Q6CiGn0xlpzobYNPa9DuB1
M2l3NVkbQRyLLfrQD2Q57Bz6bQiNBIEXOR1TFwaJbGmZG/VrkVs/Kikmf2zmH9Iu4CJlBgO3qEYv
jZgDsQwXwbi8x5H+XOUsb2tGMswrNXExb4NKFXQiLA7et66ryQYVs7mXGeDtUoMI4vwPe2fS3DiW
Zem/0lZ7RD88AA9AW1cvSIIDJIqSXC6XfAOTT5jnGb++PyAyIzLD0iqt9rVwGEm5JIjE8O6953yn
YYCexEuF7sg51QKdN0yBIIj1A/nJIDwMGEV9x9V0yCg3elvXL91ourtF69/qkWwB20xfxoB1haqS
PcOe9wVkGI00m3EUvrlD2GffZm5qkDdWlD5WVz1WI3pTeYhNqAG0OGuiQ3ACMpXPl+KByxgGX8QL
Vqdp+yS32PnaBaYZPMGJs5iRISaeWvU6kigEY0gBzcjqYzcf+SpjJjjpiMLLW7e4r+1S+SBWPvIp
BkvA1NKMgINNyK0tPTPR8tjQvVfNk6rs9t9AHv9Kp2SOqyReIdMBUalQnPyF7RUF5pzFPc0p2K3G
Lh8017dTJguxnj1mAnVHbAYvFn4JopkL8v66KDiCrFSnvCfqVzMubSMJO8xAMoRhf6fnmvtkTvNu
iuz8lnIglHb7iUtB+G92/K+cu23HleBwAAJsKPr+/wyxWuKiUTM92guD4PSiKQu5Bu283QR5A5Ym
WUkt4BFy76OblUSEqRnkaPyDdPPxd+jq/yp6gsXiomv/8z/+Sihc94H+B/9WKaTDKu+f9yGu40RN
UQ4bq+/mG8aYS0rG6oWVn753QYCdS/A5GBI/OaCMrnEvfFByEEP+DUzyr3DtbT8Apbl4ToWjK/UX
mnBazrPZpHaIJj3ACYKn97K6JFrBRXBsk7dhQa5cZupFd0Iy1VN9Ii4v3A8Vqv2g1a6D29X3LOh3
G6QsRDDD/Srjjk6MgGeGXKZRhOrXgDCzwLQwVo7ttdJagjZt5uEwVknKRD7tlbH+oZxhOE84kFK3
tO+3DVHa9n2XLW//9dv/L45duDYwK0FgrGRxG+XtP3LpetE5JNJF4UXpEmghVnQyv0gL0UP7WGFo
iMwFh1k9Ulvit7FkdSGDkPl+trBsn+6LPCSKT4zmWbfy4QLPC4dpGOF/rYLhhHdenns5fuoDrMzb
nv+PPPrfy6PXc+h//7//+336P+HP8l/Ko/GY/1UbvX7T37XR7m/CBf5tS7Veuf4URlu/2TbaZ8Vp
+Icy2hS/KV3XuUzYVPCoOfk5f1dGK0TTphQ2/0E4qKzM/54yWq7M8X/gMsMGtOVKhAZ/btgGY+F/
PhgbXSV1X4eRj0mc1M+Q3lDRndJQAm+NZAeXKIP8mwan7dm2QfmEp1skZzGn1WXQf2xOg23j4KPE
FLc6DwTV/l50y0Mak8lsRjS8ukydkZF97UQQ0VIpmnudgXBk5D9VixCSS+NVwPqKBxr28zofAEEE
VytP7ulIHMJJ4hTq9RuQkBj6VkjSVhHtiobsuoIiz5t1bmxOv3wayD87Vcty15N3uVMwiC6BJmiD
OvmI0uWAtLiGbK8DW3FXHRncj1uaemq0/XVC80VMfgEyYo9OAygo31wE39pKKQg1AcF3VGtxf1Qt
rT0yBdHUMPffS2cuDsjI1c7op9GXVsDUNKgGb9KMZNeFZH5Hl6HRgx2hlASO1eNRarFLV4Cw5HZj
haSsYvCX6gAFpzD60NHu7fomKUgSFT8N+YJ3bj6i+5Neq82p1yrGQdwktd3iMOorzTr0srUZWw2f
aQciAg+sxnPkfFyplwaCb6Dav1RiP6eIRy8dGoYYDoXXGTb66fDRqeZLRyDyQShwURiB9iaiGF32
w4mYldbB3hfSfY49YUMdQatwVxekbhGEF1zHgPVMJMPAY+TyaGtksJNcTJM4bVGBMEKPgbbsgBUR
tr7wfqRBCksi6cm1GQcibUkTLeH+9ctHK49TPf6cXAglRN1QOhLSCvIiO7SZYEhQZp+s0T1UTi32
ZUEsXN3RWyEqVIAYLidvsbELO00SHPOuAdqkjciVtMxfpieQqNE5q1AnpLb54uYN3qAORM/gXAlB
1y68NXc2VNC70DJ+DktOZwzd5WHU+Xg1S3uMB3aTyoE5zQnoAwdORi/XblpgV71NazsdUDKZIFfD
ikEgBqj5wmAm9tJGfyILmYF1IqMXRyOwC9bDXtYGyqhMsDTrOu0mJG9mmoYXWhHvU28xJBBIIbK1
+6ArwkxntEXtQDAGxVmoZeUJVkPkFy29hOxpjjKXPRCQY5nfoKKwPtPJYO+l5RPvmO9LTNiHgYa9
JvV9ZxjNswoTwuBlDQKP88xB/ndh2D+DPen2vWP+yAI9/wossa0tKDy5b87MVHS0zKa+UN47L+FS
vOtFj+83jnGSxQH2hvI5hLp5LM327BoFxn4Nzxk0bpq/84kFTX60GKyccvuAfZlPL9JgsIgBgVRU
0muZ5VFnAjbEwbwjYY+sLU6eGp9CN7faCWf30Jz6JXw0JnWUljoqs6e6pTfEsngddEiyBKHPnitb
Mi4oWVVUgnY1TnmwKOGxynJaG5AcpYFRMIvSq9TjG0qu0jP3cWyMD/n8uWu15WRVTb7XnLPMtfCT
wX+/JoTiCeG824NzaUdITrpm35e5+TjlHMh57g53lbS+CeZ88VJWJ0VG1/4+rgaW7jzGAI05MYw/
xyMSgz5tomMIJyvQaf4DYg5XkySCkm4vCvz5Wa9lJ3KlOTasR5YBy21o2zdtiL4kZoqm2ixnb2nr
8tIEzhEh4oHR/Tf0AvToVXZE+Iz7fJm9sFCoXl3xEdLwYhQQ5DHJbxRyHp35X1E2+L1b/QjI53uQ
CEl2IyMhWkiUBc1E2Eg1L9FBCiTlAWqhfQ32aIeLGzRxvTdNRi0duut9Zo/I0eKztVDSmZl+tyzq
ZsRBxeyuqry0b7+ZOWP00nV/xrX51gPCvMgC4T7Dr5s+GzEu9qUmMUtUYJyatTmeHAoubYc5Jl2e
lvdxnuePGcoYY4flHAx2exZ5SUBYHF2N0LijA2NwJ0JVHdNEq4uxOzpp7ssGhVcWy8cGp4kRnBMw
KqeKqSqidKoifOYPVGjd8mpPFK1BC0LNWZwf44xiRXKLwClyH431Y22H9TkpoYAN8fekcBISpOg2
lxru/Gj+Ynep4zWzg8TCmXgAI8i0lo8mbjhfGtoUrY5kraKdtKtkau2aOBvPqRh/kXNfenpqXsfW
neEowGBJpno/FIvmkflYX7i1PAnzU12W1g97fFVx9tbZOFzG2LWQ1HHXNFE37DMx/uzcfHgqkuGZ
Ya0DMYtipjDcu3ahUoYP/jVe7arpFc2DL8rpMFFJN1OOLCvQfV0Rx1llFWbC0D3YZGnswLVXu24Y
vufWlzAPw08iKmDItFxV8oeZ0ICTIDSS1qZ4NdqnHgu7p/Ap4tzrK2/CobRzvxEejPIJ20zoIMWZ
Y+OTKPP0QUYRF+Y6PXf0FI+2vqqsYHSRC6R7YVl/1cDneEYmyXx1x+AoqLb3LNMNL1LTZ4YZb7FZ
VdBhKKdHZIIcH19LBxhfKbp3wIgOgWghiFndHvddlsAJKY+2MRWc/GRfWTrgUz0CKzLHiL2RH70Z
tkzuLGJGaYqiZ7FE6zWJgSLYYcaAMgSoBVNQZCRkgI1u5lnjcHHwPT2W+phfwoKP1a4ZAhZrNz2x
04PC2KTSdvAJiE88e2BYkoImOOUsNrJ6HYK2DLC4194sSJVO1QClQ3HtC5lRhBnjYQrd6h4FQ72L
rfZcNyHYB9SoR7sUr3Qd3oyYwdbcFp4wGDpOKebIMjW+R/NwYOb9oLUVsxgJLazSM3hZXM/xll7s
XnumzHkcOYxADt8hfOU0jlvtOzkyhjlqL65IbqEBaGppuwdSXLJu6Xw3jmcvimFUtfPyllacvKS0
uucwJHiWdPc37jrWscCucZgcbma2heuB4BONRFg6dIaOklM44a0M411bYa+HYwjlnYGPKHW/6LLx
KDRCXAe1DtPbr0DNaKXMduw3lv4z7lhnwPuAglwnJ8sOj2CedKbKjrhYYb54Vk7kYw1KZG/jTXwE
zoUy3co+T0x41/6Dvsd6HjwwGVm8znWY1a/WebzMyDtYK+yJEdaNN/Zy3rcugVgQzcPXFjaBZ7sn
M7SNUw+YVzVlQdkoIozZVuJzeq2tbEDSmLnICiuCPWIc9Nw5I/jRMe5NbGkQMWPuglWoMf5PWZEC
xHgqK0nXhI6XAPee5jqBi3A+GnJk6HLRXQWY2A6GTm0HtMuN5Z2YguwApoKgObc8K2SkmJCda2+9
cHwSJjqKZDcrkR4wQvjakDv7fOz1CzdvjgyjOwCT7Dzc8wVLMyizIrojCDpHbFOzgNHkTzAJrZfr
aOCYtBIf3B6mIh0vdUi4YTEQoAdZ8Vhht+GeE4EZJFvRQODoxbyfgA2YHq6Xzoy8Uk20N6Myv06S
YyWG1by4OUzf1PpaONgsZvxCLzTFxUH23B63pzVTnx0w3JybvOAO4rqPSc/idLasS8fJAQsfH36S
lZ9EYxZI4uPlfhTr9TtzIZea1XCCUxNyFSyfa8OiLZtmxxQw2msetj6BAhbkB8IOWY7gihPFNelY
sFtW1O6J7q7rJ02MhG0UdgS3fFlDIRYKgzqB/2g/6tQY+0BrmGvwkecJV+68igMOwvJ1qHN1XYL4
ZuTLl0ozW27CGuGw4yGUh9ppy7MDYYYxsgXqMEnXzCNWw5gbcD+l36ZkIectQnOqyHc+EEV+Z+qd
gjVW3dxoQHrjEjep3JnZfcZIra+vKkZV1xI2OSkiO1vjRFuF+sNGRwvd5AsCcFbV2ENnF4dQI8pP
5WQEnh4BvOxQg0GFVvdjukxemzYnE8Y1BrWddOQzUJX3NnYvMrLfiU+lMZpGaKhKBNalDPcJwoT9
pOMjcOH0DsAkFyOO2NMr3DK60Dp/CLlOeytcOMza1lvCr8h5Zr/p9klABUPh8NY4ZnJqJbdV2Q0E
l7XfIROaT5me3zU5bWLWSxejI56hqQrlm1Z1Dv0I28QpCofvlu04V/SN/X4lCCb4ej5pyfAjc9sa
VywG9Fh7HpCEvkaWyk9x9KMl4e4IzGi6X6DrMbeFTuQv5lTv0v7dpWdCM+smFje+4rRD9Ql9ibUr
QZkNKJ16eRv41D7mBKnYlBa/Qg98+5XPfN4roaOrqNH/dDbndOTU5MdKecxwldAbPdLR51ACSyFI
scwaGV4aFZ8rpydjGizAjkn2d6kYKY6apEGquDLWQ/s5rHBAWNUh1DlJo6JxD3LmOFrcZzvq74sQ
NgaURO4DtnMpTX0+Ac191gSOYndyzY88sTzC9bw40YofMoGbNuic2lVds8ItUI/knMnUwB7BNswq
CR8K41vTyewFLBEXaIu/v9K1xjcmUC2aDLCnGJbXFIK1Mu/LXnJ2Hxba16i+9PKU2gjW5vZWKZpM
MVItyv3wJARmwBQCXJtzW53L7jaNy7tR5Y+TkP39gID4GEsC8ND57rOyWBdWLRwqs+B01BfGAOir
o3Z+koMx7rEhvOZgE46K4n7CdXBsrBlxCCPIaajUke72BMQhxHej5Bfsx6kXBeN40TI5wl34Dpc5
4zzNfyXoSqImia/6MNwkxTarzBRsKr67C1DmFzfV1V1jdsshStfpt2EfQtYF94UcWYzlNQxtlGIX
MBbXqmp/IgNTHkInD4U8ekTe7MTQMi91YODOFR0At6jqa51Ee6iLr40dxp7LdeA4EYV21MWgX5FF
NB1TR4B1JQYLVP2ZDXzWFLu4jb80Ci49ETUJF1P5KerwX7SD7TPhwTkE3iFaowXileYWsm98bMPP
NtY/t1NoXmy44k14JwIguV1FCSO8cNdq0SEbuJhUbo+NRqbP5mzeSXOuj2Pc5h49CAysAQoTfSrK
O5G2Piq+NdUYJE5c6jVyYybNVSd3yio+yzL+ucg1CteAQItNYp9NjCCc5ANMfELHobsPGTJBIOJs
Q+Kpo7StzAcXjwWXo7OabbUrWLzV9ib14k8oQsb0VS2+kKg7RBUM0mGusCQ0N815icfU8tD8oSLT
+8dCSenXQpM+1yk7323PyQMz/O3RtqkQK/bQeRzVoofWnuqmRG6wpkJsm9qqdb9cN9tTLt6gZuSY
7fHHSb9aN1E2mtyOmuhBKZWcpBmho83cR7w/wWX7be26C9umQoPhD1D2/9gJ0Qko3KCmvGkNmxjW
zfboXz1tRxBrhdZe7HUHxZpl0dofpSj0y/Zke3laCYzp0PwUjc7cHXUZOsuFhdO6s9sjY4hvwNa0
I+FbRv77VzWGvhz24SVb3zQiGRAmrY+MpDD3utTTvdknjo+UYVinb3bi99Fj1+HFtDtpHqDpE3vW
FCRYL61frpvtkUt/7vdHJNdV2//oWABITzZYitSIHofVbOfTM+l8ow17HJjgvpksIAUHjt8j4eD7
pqmlAOVjQk0JYGEID2VRD/6C8PP3zYRujvz6P14cuKNwlDAiodZ91Jp09ANhDywjeeSumz9fK1it
w6FM9moKRr8DYfv7JtMGDHJO/DKptd1m689hDXWE7l+JI53JfNUP8UFOUGH+3OgrtYRFduWjPRwP
jghbxLYqvuhuDTJKS6vzzO3Zz/qs9m3W6BzQ6KbMRqv5hNBpsvBClrg+1VKhHxjprgo7OoRJroDS
ciZedPXOEGr0BWr4Ux3F95NRgqBfN9vrTpmit0zjAUeds1ho/uHm7ee5H3wXlaxfZy4CHC3tsAHm
73pyBRbX++lkZe25ipPe12wnQRU1AmwJq87/c5PhB/dThUqjnIqn7XV+f+IDzUzEAvQz1I0WplTf
+lUhIrp4gJFmnA7EXti+AVIDc0GER6RVHTEsf98U6y9dYZoZV3tefDTWn6AjxoCSzQ+s173o50yw
hl6fN9pMPkNmk5nalC+lxXGXmHD9Newcoc1l0h5RhwrKpKIQ0L/CqTxG3auLGpmpKEHIkW5+Haa6
I99opC+ygC2t6c7aiXEZU+0a4CJ0GjtivL5qxomF2JH7uezHskbpYgXvjl0+hVFzGsRgHQm0+1Qb
7pc5L0YPiSiQOjhWNbr1GUCGqdfdNepMYBJK/Ui0TwBMag8YMIhRy3mdrfDeSMzs2LNax0gyusd8
/pFDMj05nMf5QJcukdlDppnI00mEWe0xOIwoGs4kvMiDcnxN5olXGtlr6DAaJ/zATbEpdb27ipdC
xFpN9qmsgEqHefeLJV1/6S1WpVr6GqdQcVXC9RLVbDZbBxKjir1a2+VMJHfYlYaj69j9LSn5sY7m
QKUIMYhPmA/yekyPSUPGVzYOO9FB6u+NHytuEa029YRCsJFI7d0UHBflrGzOKsA8wRQchhE9vHLV
h5a9trm9HKxGaTs3o+CSTrXrFVlC5WgTO58whUvQA6dZo6520YAnH17dYrgOTTn7dUl5htXAQHhV
949tj45QMz7XWDfKnsUyROkv5Ey8aD0RVEzzqDKL4aRDZ4C8gKsNXGr5PkB12UGdOWZ+XjRfYivr
8T0pehuavDBif+8N7qq2krZXFpO8hONr0o3NC52snZIj8z808m42rmVn9jSF0HFhthyh6ifoj/XJ
s/X+bbAclnv1mlCvPhjYZN/U0L8j/cT4ZEffusWOd9WiuYgV+DA0UP47bSy+8YZ/kVniOZmNYhPU
mE18QDjIH+hOP8XIK1anWxgGj+Rgz0BW6Xu6unXqXBogtCVWIFJ8atD+pbnpcAVHI94npQuKUN1I
uQ8EXmeyJsTJKG0QKrAp903YoP+bwp+YUKydwYKc2cLaXRuelhoJqS5TBMA9lZ2o7J1egp02k/pg
tO5nKgRyxLBkA/yl3dJ+pVfwdZwS8xBaqGNxJVEsGdxKorh8RKlHAEwFgtJwmIbM0eehYfDeYsNA
VFaV4Kmiu1x/bJ4XyR+ekirFEvx9MZwOgcCsU5AONEJrDFAlqD0jJchAoi1prpxaHF2W+ZDMhLeG
lvVuApE5F/1zmeNGnYzpVei5eQyH7mug9dlBs0RGbc9h1iYRnYuEhU9JmlVUvId8MNTh1qEMI/OY
oJ7e91SMLWlFTVGj0Z8Xwo3rdQiVBy9A+tasT6c8kneMOc2Krpxcu3WUkaGo8ExnJsU8ty+QASrk
a0hc7LxPns3HCjH/wQD4s7a2Inoxhi9q52M1Q92vDDDKc+tWyQqzbBJgI6PVN2P4QEXzdTYdOPgV
FGgdiHoYI0uKMv1JD8QbltGvNLZhDIaYlsbqUjl6eMe1FbFuR64Pf2zTKU+bKO0i3FgHQqh2Pffe
k4X0crWHvUQMVihNfmCIjndBBJJjmJB5cvfCEGyoo5Np3y0zR2Y6iF/NCElzmfTXMiaFNJIrl8bM
XxQ8eKZqaFJRkvSebbrqSPKkAChK/xmxPdes1ZJEo3sHdba6TRomnNkn6+fzmHbyURB747UlR16A
pPhSlm24J4/2o2jLzwU00NQmZyGtkUuHTn2uLbPYFynktXguzv3ChV1mYeLhDPWMkNsprhHQi9Fw
dLr5nuSwBy5YAOBiihtJes2OFHVFcfkQZa/WEFt71dSvckkCXzPwdbkh6kA9Xl5Hci3Jg8DROi/W
BUI3aEaDFq0E8UOMXbbKU2P3Na1iwHuOKU86wk36IflpnuPrkIbImVl+mlnl2dH8LdTa5QTQN91l
g3ph4flFRIZGG2s6kZ00+mXUIEjsEF/lIQFrTesJ90tPOBPUqQy/9DS+Es1AN9n2xWhQjFTAwO3Z
JulC95ZZnAjbQlfOPIaCz6oolcuPMhu+1EwOVj4KGq/hIy5HCJyN/ozph8Awqe3yOmj2eRmO94Po
b22e/aQZaA4KHziCvYEQBhAo9HHbMogvyfra9oVtE6+CwnzFW5Cv9UpfE1vDwipl29Q1i9Oei66T
R7TFZuyOsTIfRmCVwm2e87wFUGjtQaT42YA/QZWsDLYNZJr+90dz0JFbEekxFrtAB92Al9LdxZVk
tNJrw90cmOEJxd3ewcDQxyL0YnqSjOnM4MD4s14DlXchmRu+bRK+kgXpNc+48bhudYsmbuNuojv6
vhibySeY7JIKMbPCjyd/ckc0eTRuD1nJ+pWbZMsKhUWswlgrk7a8bK8T8iZP+dhQ1DtPNe17b+kZ
T8bp8xh0Cv9R7voGdmZfDUB5rdivZE+nMAfN5TLKutgOCyHVEiqUddYI8LAsdmhQK498qfyO9MXs
bsEvfGeGIx0RyqtwJqVtN6rOxbiGx9hVq2RLtgn6Fpadat1sj7YNeFFKqu0hktnSR84cifSuQGJ4
N624pCzRf1a9SWycw7lNqFpFZQWEnG7Zj1BA7eg0BUqxBOyxPaXUq3ZK687NDGt4+7RsMj5+/7RA
hY8njPf39WTXBwevyX5pkvSA5IX8nCDG9UHxt4/XX2VOBb3zsNgtvB0IDZ9EHmsnw1Q50GsL9wDL
wD83RsFSsZUxrdzt4faVGQNmQLbqGchFfhd1iEyHIn4ooup94wHOYgJ9mMag1osRwu2GYdle61R7
HaBycKJS+akFwPckBwaqHN0bs3B7xDy6u/TF67iG+G3xffkQciYQzbaRFN0YtMK6gURCBN9iphnh
Kd3BNXJ6M2sV8Rd2pJVMEvdGCTxpbOM7OWinpKBPjZ/V2Bn083wNbj9MRj92G3p5xmTjt68dus3r
sh4SJDhSu+EYW5f628aOe/co4aVAH5B+Fzs/y5kuKbf1i81ovjciluEs4YhhCPblugy3w9ambJlo
G6yaDgZ2MQCDFgZNX9n2Xlez2skCl8qfGxcp5VkPKWGJnst2vK+5hx/olzlw4GhJRCmzbtw/Hhm1
a+0Nm2MUYJ5znOL+ITWC7ncBiYLsAhi1OhMqtNgCNLOQ506Z+2GtEfO1WnTxSgLEo4+7fRDhyrLJ
lhk1R9vYxOIwvqbz0Y0M8VmSVyWmHacp0Jyi4O0YAdGgzCfttKwkyzBZ6Ke61fl3gXBYlcOpn01c
1uiW8yp4Dly3OG6/Z9yoN+OG72nbwDwGxvjUOQvjHLtnrY4yzLDMjp0dSL6TGEu2QkgD6zCk5dtm
2Ud6itQltli3Ymrb/wXyuT01cfSf8BpcurXIG/DIHAJDQAIgCRFs8loLulEdc+foqUBaKE1dxODJ
IRLYNPpvSs7PCZTU4wbQBJVY+eAnQBNsz6dwoOfZxLwXQ9nf2RnBIxVthU2CMwFnxhGw7mK5Hp8N
DilcUQMqXy4OUf2G76i5bDhSFH8URIbsrnbLRzhsFM4NyFlnINJr9xjyS0oxA3lR5+1HzuBH//bT
t+cixQKy/m5GVTVeMzayndjRP58Pg0H4iLk8aX36NQqNkxpBYrXDzGEm16OLI0QnSXrBRD6tF5f1
tcZUoGuZQhy2v9i0e9TM2/uQaO3bgl37kExwUdYiPbovEOP4NtBfv2vbfTnCDtvOzW0XB/Jrd6C4
mdOtZXmTO98C5PjZ2h5p6zk8gVW9bc+IbfgxTPng2UtQElw5FXszCtq9bg+cKutubefL9nTbLOsX
xp7UysGl577t+TRr9dEw5L3bWg+hmaEu4dNNbELHuUFG+8o4ppCoCKXrL0OeA5o3OOVzzIR00N+4
g2mwTvIMSXMDKueY1dUno8ft4ab9g17olA9hAOxrTX+i17KDc3UdYvHICoJmJFcumXUEaAxohuMa
uh5y1P5U6xHnoObLkndVVsP3ir7mriQwyKnkW9Kpd5U5D3WluwcqSuTiZL7xblv3WbIsJyiY3M5F
54NSuGvt6t3qidatLfEMxK0logxVzhyhMWjzr6ErsQEMMvcy8LNFtGbc0FkcDCc91bH5uZ/vjDq4
lgg2S2mNh1j2D8mYfS3bjOusee1HnK1Yf77Tjm+fB3qVA+j0Zorm5ywQ5471GLJQtOZzcbFrrTvY
Dp6vJlNX2vSPDskTO/tJt4PJq0zgIJOKb9NqVYwrbFnOjJVaUhizSGWh0o2AgsrvnJELjDoWZTIm
D0QKbGptIhsi25A/MC0o7ubaIsTHKC4QZfpvpXi07MD8HgX4s6lPuMuXrFGHPDw4wJBDU7u5NC68
RE8JJhu7X7rLur6OhqephrzSlpp73E5Gms7EPySI/4tGnEblnDZUsNtIIpu2h+kUyks9X5AhoCiY
O/2mZ4t2dKPC9afcFpf/0XpSgnbzv9V62g7c2v9C61kW3Ufx8c8Y3O17/ib11IX5m5CGsk2h64wU
TLi2f8Pgoun8DW+JDifRdOmyCn5TUTZd9J//YSIQJXtTCKkc8giRKfyh+TTN3wxMfa6NFtSylDL1
/5bmk9z4v2g+LSWUztkORcmRjomG9J8EyNVSkghLuXhT8ypAYjWCL744F8QE7nJNXJaitI9JZtzl
vZN42RB/xQpOP3dSOjqDiO58dNfTejmipUgOffHLWSviqrPepdM9m1WTYGYzGbEOBDLqGFFYGnBW
gGlqrfIpHy2GnJKAjRJr7Es6d9+WBSqTnSwQACKigBrjPUqn7wXJUwrA7C0jHuNp5Seg99ulWgrT
gaSJnaVoX2TmRBllGpTDOuugx3pZXjUr/wLRPD6Vv1hHs85rTo2zjjh6ZshRQ0JUnU39PgyyU8i3
US3RGqFZ/oaer4c8MP+YTEaNvHt7NOnheSGlUZiY62Z39sPhY1pE+pR3pde7ANlbFr3wPO071Fms
M5ZA4p+csQePGN9iN/5BUsldMWQrR4Sc6uGgy1achIO0faLRimDGy01Cfvgf00lWUEKsVPkiAlMe
uVyKTN1EV8Rfbk59f4/RvwpX4ZuGFjOscufQj0SN4PQ7JJKgUyhHeGlvdZEfZJVah85c7bOG+0kj
xHu3NOKxG6DZ9lrR7Zc0Iiup+kSttebSWUQamdmb3gDAqGX2ofeIxxj2hqBRLGakxKHtA8c5Gkn7
7ibcVdRilB50El+65XhfgQWHpMW1jklUnjXlMVbUeSHvQAbjZ2Qi8lXPhme1QJOCkSRYCXBXYp3D
vHBZQEU5860eo+YudjIGd5q2m3JQvHTIo841wZzyM/D/vcJrQr9gg1qNMvlBVTSdDQgB1HfDJSNT
9QAfNThnVr1+sNODZtSg7RZUNfFK7SxWscrk6CfgUEfOlGu+oFQC/sVc2v5aLF2xLyP4IsPcIVx5
wEJI79yoPvIOUZrGrQOZQ/JQ682q81nUEUu8IZVPvjc1XpOMRJBxW8nkLxdE1iXK+zcR0wltJoo+
LCHeVIKoNxrMXp0K7zp1bsvvqdblflIQ6KUi8j1Nw5rvhbDX1o98gjNT4OyFZBRFr0FE1gy6XCSc
MfdMfC2gq3IdK52OlpTwpyl+nto9iVsJvIXvVk1iIKZX0dxsGpBHSPAOyihIUpzftn5gto5sAPRf
1JjpZaY9STVDIhSOOOK2gn1DbhkmU/sjb4IfjC3FXiy6hjqHYS7FWTtPRGzOMA+K6WqIgp+djPRp
674H0jJyqIMW2g+tzgSRYuSoWyAi3Ko6A74lpBpkVQFBTqfc0pO3GvHcxcav9oiim+Zz0bF2QdNs
Qq9tYkaJQVQ23lLk/aHPznxqhItPNpNnMtB2joPCDS1AiRVudowjV+B9YFs/eMcLam0YEenIfAtp
hO7w2XboJrSQtUphXiaO2SYE6qkAkopS3qXx+MHY7Fi2JLBafUy4iMKZrgT5cuR50IsdyvGClPeN
FLwHUZLdEK1SMfisNKNSEmfNDBy3A9fILc0Iul/pYYQOj8IsphPBFXutD8ajq7ksvLK3sAQqNhaT
ccKTfcNsFwGm6Zt2vky4YzOTeZ0YuqM0tQ/HyJ/TLPqwivhW5IZ10+zVzEdkFW7F+Snp52v0OY69
LNPng57Qtp0Y4tPhOoHlKY9Cxc5JYqXrMH2fGzI1ySphOMf8IGtuUSJTevpUcUU/9ExmmXeQSL6M
DSH1VuNnbtQCpV3RJ6G4+/Ol7X+0+PAlI6/te37/2vqN//Ac1R8stoWOZOJog5+ujaPtETOlx0VT
PwxMBklk6Kdtmb8V2VtIwPZ026SNIpMesllH54GUA7udTnPr3vA3YJJPS5adcHCJKBrD2/9n77y2
20bWbf1EWAOFjFuSYBCpbNmybjAc2sipkAp4+vMBWt1yq728zt7X+4YCM4VY9f9zfrOdW9CeaO2G
cASfGYMd5kS9c2LX2HqGq93EVO/0Gdd3wvwIHSBZDR7tCqB8y+J60wKP3M78S/hpmVquN2v6AqR8
GMF/PSY6JXYlYOKtpmbGnFxGR+bdtKU4E6azfDCTiuYyzZfImD+Qab3U4b2b2cbQ0yb5cbL6W8Lm
aAEvNzUYUGo68alvC0RhkhxPBNjsV9kVCpc7J4o+dWFxT8+/QzLCHAFtAumw/slEdwLFtY6Ko8wI
ZhfLlrNFQ4hR9KhIVcUSvDyGnputSUXnNHZPBb2BKxgoXtZOx6gAYGSUlEeU96VjdtelZnPOR/sH
Vi0yxzwa4qnb3kISA3a7FBFWo4ju3lBBAOlCSn11XCdGrvHNHxYgJEjDyIlmZPqxvYmET2FpufEX
OmxPTTDfrIui4/Qoo4qgYXNyjxpy0qZzcEAqnwt4VoC5tSrOuG8G6NUTbGZZdmXdw4x5tPRiwEVw
FTuu2kAeRD4t9AvCF8Sa7vCiC73aFx1ZnmNT7HUgFkU5GGjlWny8VkR4WZih/l33AFPvgV9aAynN
SxFp/aa3m3ePGRHhmS2hYrSnukIP1jJL0aaw9GsILutakgk66CJp/ngrsqxL66Tx3WNcGeUeDeXD
sHRx15sZ8TtSaGqb6VxpE74MatZLG622RkeBwPfHzbBsjWSpnKw3ZkhGnCuM5zJT+bo7zBqHb2TB
wGh044cxgf6Zoh56RngYPdJHv8Z5/E1TsTdtm2X3Vsvu7S3RI293i2woi+P6jHKVnIP1qQI2WrYB
WIIX2Z3gqb2+Yn1OatbeGto43bYUYd4+aSgJ84GgqTbrp5nLMbcuvX7M61csv2Bd+ulr1vt90T95
pGmh//rzJevS+jGvP+ftq95esz5WUW60Jg14RZG6L++e/I931yfefebrT339uvX51wfWdfbTv/HT
4voq5CwzIxCVwcyUWvXTyvrpQ9bFX/4nP33cT8//tLi+9e3m3Y92CwtMCslmVs7AvDHb+KysND5X
k1Boa3XCt+VMrvHyREinH9X/slhEixupWhbX+3bxxEHCIR/bj26LRTiakRJ4RIhyUf/lYlszxEPD
S2CTwKIjaLHuTLVoBNylE6AZOcXB9a3r/fVGkOAAxZn6hhgERffc63Z1qwBPNeeSzuqeaF082a2h
73QuoyQ1DsgyclgQzlL0mtb6l8WFCFFXfesWzVW8BOpUI/k63rLLrXdVorPnvt1fH9SWPX9deveW
asy7I6l+O23J8llvELCQXrPcNTL8U1bKOMAnBf1q/ZCqgG63XReHMAZGsH59sT66Lv70KNLh59Jm
QOIsCUdAjKFJVs1nR8ycjGNqPH2q5aduqKkKpJ6vBSoznmCrf4kMh3nQctyuN92ylDIYXmi7aWBM
+deSdDAknJz7ZnXOrJrerN8fV2y5UNSSB39be3UHeCQKMP6UV2b3nYZ7cVo/kIkpuQ3LpxI4RffL
PTnJ+H0e/bumoFKy/h9h5jyGi4qgXE8I62PrauDc655439vvM5Yr5oCMa/O2Fus1Uilb0pXoIdm7
0C5Wbx51dc1/HoRuBvWMzIXeMS+xlg0swfrUStiBLnN8h+CmKMZi64W/4p6m0HxQgCUZEqhdh+eu
SHN1VEvR3+gbCFaJWIDJ2CN366/0s+5GAidFI8Tnr78rJIL21Bm3s1l2jN7M+9cX/rVp17tl338j
QCvZYOagMFOlFFLXb+mXdhnJaXxYGzP1WO9na11bFMe6ypYk+3bUAwG3FVRTV47Xve5ax1VM5C2V
3nHRFrEv/KjjAhDBsv7XLdGuH/3X3fWJxDP/yAcwgZMvd5isfI4S10TIswDlvSHEYMO1dCEhrVtm
3a0jfYD/y/QirAjMXv6v9bn1Bg32z3fXZ1936OXw+dXd9W3rS37/UV05KMYe1+sht+5r649Z7xZr
eevt/rr0+uCcUMbTIzd/3V6R1jtHHXLQ+pL1a5lrciSvi2o91F4X1+N7/XGM/P48ALP1i95+clSX
BGkyTtT8/sOKxl9x+rEWanOwHiaUTSqMWpP1QjRzfUConeGIiWM9WF/+uhguaw1WBnkmDJ+WE8O6
p65Lbzdvj01EH+wnYQS1SGhr/nlOWv+n9aYbBJf8dRHJCOPTdfH119ezghJwrSqYxgPLbTWBW1B+
weA4p2fpWF+99YdY8gqtt35aVzYBPRzGy1e9rfu3x8hJYGYe2drm7cXrV77dfXvvuvS2Gd+eePu8
d+9Nyqc+Q/K4rov1xNm7sSyP6/31yGONZ915vf/64+ca3R9GTn23fta6Tdfttt7485dI06jHrise
5/TEocQ2iPueocy6I/56cX3366lKYVs+evWSQ0qPLF1u1nPJenddWh97u7s+5iyj4P/R69YXj+G3
ETry6fXXL8ccRXt227djJvSW3fh1Z14f9Y2yn9Hh/HncrUuvr1oX399f3/T6qT+96v0XvH+XJhAf
d9AWZh3y4LIO18vIurS+91ePvb1kfdZYR4Hr4tvNuj3e7q5L6/v+46fWwmMNvL1lfeG7r/rVY+8+
9d03RcsJX+mBXNo06zHbUUkwhwahxl/5GevS7Jk1+sDlevLumbfH4F5ziK/3m+6vUI3X0+364W8v
ff2Mt1ANZAzDRtB/eN2jnblEXPd2oPx0/3VxPa5+enS9v75+Pc7+/U5gdwoxR5/NgpIeg+PmG1Y2
x9Ctu3zO8JNEHWDL2j/ggdG3/viUKQJk9bbXnzidqEWm5d5TFwbkOvfNEyCdk9VgBZxpEn8urfLo
NKb2ZIjQvyNPo9kZ4fAIchazr1Q+LoksPkEJUrpjP5QqpfVtYvOnm1Nf5ikpd27UkYthFRc0WJQb
qZOgOUH54w1FcxhdqnWwLffaeo57/w+/nk5miID9MqlaLA14+Vlp6+V1vbC+3QAU+/Nq+9Mld138
1cvfPbZeutfHXr/hV+97/YYx8y9Oi/MhZurHobneeOux+3YfHzuTGErni3xxOX6X++NycL0++Mvn
373dsckgJUKIuNpuOamtby88t0xv11cOWUN7WDX36xPTegj+ejGJIJHZefVNJNLZYqqhvwXoIIch
xGXTWuw+8Te3vPRazYau0EJYLoDWZ5xF1j5pJdGfrXs1YjskCs2mmd1ZH9s6uRPSuXjKvzFLNEce
GK0l+MxoC5sGof2ANuxbbYAXSjg9BwlD/+Mo0J62M5pcKylHOM5zu+tpTcJu00jTbfsWxF2BjC9d
0kOoMx46rT/LFyeKbQQQjAwbzev4irso1zENgM4O8qmSWInQjo1xNUPLxHyHp3cr7OwsuM4eucQv
5CiYnpVr7zQt/Oj0/ecoVrCk8gLYGb1MRZ2NKt9AFYxC+Kbxlgp8OEny6SB8u0qZVAqmG/AtVCkc
k7BljMj7MIu2JA/kwVSzRFMUEc44H6K2TTdWG+ZBaVXfNeHfWuQCMFXuDk6t/Sg0NQUFZNSgjvnl
uf0xd6wJ6hNT8Lpy70BBfsHTGR1hJmwpE6CZCz/1TnPv4asDiN5sc4e1OuTkNHw1/bK76aduBncL
wDa1964MnSAvyu+TV59sbag3VazUnklyH0xZeddUun/LvO+bSwrHlU4MEsEjKIKXtqgYkUflGDLI
AqfOW9b7BotKOzvp3gjLAkdv3lK5yQOmbVTO23jTVKVzzKWFOGRAD6h0MqZIRkx1mgi+h4BZ1ERG
AB4rB08DMELZQpB8ZmL822il+YgY2zvbU2OB/4I52bRP/hyaO9eNfISW/mOqumlLondyn9r9cwzi
KUP08aHCnwsAQ3xASgVDkaiKDSeo9NyL8LqcZbnvIxLtazxFS1/6XEp7DspB2Nt+tA6e33wBeE4q
ANRC5GYWwQmAyi6uQKzmaOXn3rvBZztt6aS3iMuJLKOm91RM4guzT2aVuN33ZQs4KJQh/66i6FxS
Zuo10NBi+OqMubf1LfwFueZcGhMutYuZeTn7Qz3hrEe9iY7vNicroZvy8iL76BBboocDBtifcHjd
0gKtTj4jI1X7jAJr08sjbMyO5MfcoVfhC4mItv1e4AYPcuF8sHCyzTAh3FrEXydT/5rWqnyUQ5Ze
lXZFwEAlduxy4qabqJXTb8GdMJ79OfEeR/LR3JFzZ2jVCLajiyLy6TjaXFcqOmy9UUWHqf8jcpPy
Lhuz754Yj0nr1UEqifIoO+dmAqxm4Aszev3r7JTGNWeKjAoCQmUuQ58zBaYc4LUMZNM8L6k3AdIn
d4vHkslherIXIUjWx1/mDt2Zb+ZXfoVcWobWc7U3KnRkmdO+OCOthHR6jkZ32sydcXFG40Xzej+o
NDSfPqrs9mGqv5WNHd+neiE3dV2qfdRKik3EmQzEX1xcD4OicMbPhuuwk1AjnpIkYpd2v4kwdkjX
KAhhWYCVjikDtxI1IbTuB3I1ip1oDaBRocItR4qP33LGgD9MiAFwz2HpJeZ10Wzr2v9eUGor1HiA
bzVf8ri8d5vsTDkWFbl7yvCEZSL/5CdcDYeNV0p2P01qj17Ed/jEWxrUPUubUGAzuzc8zCUyueHy
59gZWvXGPUVsx2BqHgn8Mb4hrquH6tOI0gLrOkkuYx5u25wVqYn8PKaYFyRft4umj4Y9fPJHQKg5
oS5wB9koZX9X2MV5xHkTmNoMg6Eu4qNn4QMQDUdtb5kmP9r+ONiVftWEZBXRPsrdAPXbRwCXqCV8
d0SEb5w9ibfaSsN7I0yCSobp3uu7djfO9VnmS5Fc11gJlbj2+uSIP0zdWEoLIda1XCEmrktFhJCP
BsB0YTyDRVKSlm05xwYUYxfjjwtBAg4mcV8JgLvOmstTJ4mCwPdcnhqLGaFjWDDxBEd5BOAVkPc0
Iqpy9lMzjtdh3ZHLRJN5X9O0SfxaHpMeSVmKn3A583ME9qSZ5BR2iSkH1Ti7Fk1ZZXVQFT7XHT1T
Q9IKivTohxZ130iRmgGq3A+jiRK8Gkghk0BsrAxhPLK70o6ja3M2nmy9hvU2ZdmZ1JArc/rStLV2
kxszu0ucX4+ahlGoSIcTTblNZSPJRWq/BFAcKBSghCkGaONDQcAY8c1e5KLapt7/ifPj2SHpiVA2
dtRysrDlcbIyBGFlpps9UJnfAZxODjprbJeZfnows/glFdUNLCasGO0Ie1RWM+l3xrWhDXdzl559
yemtD52vzJgPbUOx1k+uaYobWzt1EI1nXI20MLo2HKPe9o13E+pwqU0JDRGKHN0qR93biQ15OYdG
gyL3aJalf74SNb1gxeF41rWnHBz3JlqM6n6IINBMPunt6AX5lzCkq6/NeJ8VSmOUiz3gt48DYKLt
gKcvzxIAS869mswDjbkMJdme4pGJzn66+COHeOP5QQvocos75oXuNgdoyAdVcEiOIdA/uxBPoM27
e1DpQJQqg2yN8dTnrCGoRHvpq/QsdLTHWhjI+jKq1n+Ikmg8SWtTJVAHDAf6pgs6cywIign98ZgS
i0toO5ZbtOckI0wOeVndaGY7rlBXRuF32zFnPA5tNCgNyLl1V6gAGCSnvjl57I0JhX7hMJpuNHqY
pT9Bcm4jHJrEi7VN8xSKO3cmk3cEKOO+mP6cbSdzoLSF/8iEex7ojloKP7ZNL4okCDuZlt1WW5qW
/dkeDCjx2dnSnqcxcw+ROXLU55rE49t+xutFOIk5f0CyBvEWj3wJBAB1OaQnrl2H0kDZPnr2Z/wR
mJ3q86jlqIkVRlRTFTD8h/Gj18ZH4ZbNqUul2jqQH7nInYjO0ejsx/3JdyYwqxED5iQmvV67i3sk
6Yybaj/amaKeHzCYUxnOY83azJFOOFGobsKR2BUi4AIDRt5GggCdSKMZ7Ph7Xc445dwwoF/LmkjE
Pj5VLp4UonBu50Lf1eYjKglv0ya2Bu+EC2ruLIRREAdNPV9xVaIT3DccggnJpEX7PKC+wNtSf/bs
4QTSSWx0sph9P/5RTNlnlCb4YqlLXGTZPSC+9/exPdhHFXlf4yL7YBdLzE6U6pvOxdTS5vjZI2E/
xu6ngvkP7Wj8BTInCYU49kthX7vaixvFzSHpmTtM2lkb5/GCav9FnzQHkhLjlqhjKMbZtCqz+CEZ
2rNbzYA8woiuPS7kZOKk3BhINCfh0vUdYVj3mKuKO8M009M49h+9yfshG0ds6wJcuT80XKGm6wEZ
QAaudevgmTiQRDXGi0SdgIBTot35hkO4gcO12DMg9bhLQgcQHlLtnJPR+nBkbZs5AwmDdnil2FRH
8l+svfZcjgYD9cqvzkZCM73wEIva1mPC2cH1TpzRn4rZ2wF7m866vMsUJOC8GL/NBLvAWAMKgwQI
dXS6LazrDj7CDpYZjonB3zfwRZ3F2VDZPlStMLzR28HYRA3eWYbdCf3OOenHQ5k2cqeTIbaJEp1U
M3M5A3HyM9vxrlfqymccxKgqP8zthGIwjNjv/ZFBeKYfNAX63Oz0o0oL6x40DqIXGqHxEa/wZ/gm
N60dyZuuxJyvYqkhFBV7gAWEkdb1TccEGtxjCe5O7a1umZqMBGlO3ktRGDQISVjY1g7Ec2KtnmJ8
ThMjABXWD6lLfLSw0Loi1uxNQgXRmaa7HI5rDmIjoi25S4mlRrr+3Z2jHNJTymTBDfN9bZvFNi/S
A9OG56bCgNWjOSArocW1Pbpbj7ypjZibo19KIr9REvguou4JPB1cYqS37lWZ3vW6uYzQ4R97ZfEF
uOzFTSgAAb5BwD+hsuiFPZApBGZlwE/csxeOBlw/0HmPqve+2Z49Plee/6mRucQQln9PUs3Zhb1A
beNi9jXZv3LrRma28TGX7qcWZQ8NUhF0kQOYrSRZrCSlQ+taSDAKXVLYREdRpgQlWMUjEZn2DnLO
Vs2IndJEeypTAGMtpJmwmopAB1bNXG3+BA6vCXSVAxJlWzp2yp5TtbtIQhMKVR/vHcYDckKO7yFM
21bU7kS8GzTzZjSJBWnwcB3qaRiImiNvh6Cv0cjFIXL96ejMKRYpzJjSAeORWAx0cGWP2wie4s4l
wzwYonuD680eoz59mJxLLrYLphkbnfImYhUSC2bykSs7xFYfAYhC/+nBARoYcsRuFowUivMlyUaO
03HM6o5DH+DC1FF8zr1LpjfQsvrO/lQwXUphDpGlCK3ClpJIOCRs84BnzdO74mgmtr6RtMWUxDXr
pBDjcHdYuPHlbZdir8uZfHAmy7H62+5k70mVI2CnmNDOzmO+mePZ2TgWs+TBaw8FaOW8KKbj1Kb3
heNWJEyrEwc1zNIQnW/aubdlWADXVSQpOI6+dWs53KckXNhLjnrsWnROJOo08JgpYLSOA449kERg
zv5RaYsr7H3xPpzyj3oKdsLgokVUHTGDLnnOrReHV7J6UGP70UseYqvDrAmJp4+yakuK21Cmzomt
IaPW2YRko/kRG8/yZlJqFAKrvuGAJjLSrKBDe7H/Ma6BV9P3vic40jmgKCsPLp5ZW+Bb6SUYOTEL
lLVGgZwuZDAjpGHswKVNbvwjZ11uiYEH5ZVkfySj85X+/WH5iafU6V9sqlxAPfInqUaqYVN3tLuI
vOe0INeylLuxfzZCMEeuf0mQ09tmj8ets88/GtLOrsIQZhWXiAeDKciGRNV6b0UFoyMiq+yZTVoT
Qsa8AntoG9/0lTtvbEWUAoVhNHiy5zLQP81G/1yIyCDKyyUedJY3OvRtOgIVTg+7bGGx5eXel+Zj
6i09WMeNdqJbahDTbd+QH9uC/tolDaDr0hRR4PZpfvZEt/k/bfH/j7bYBHGM1vY/a4s/Je03oJVJ
+bO6+N/v+hMk6/zL0yHICtsA3eyBifpLXewb//I84Ri+b5l0YAHNvqmL3X/pnmlYnuAZw3VNfsa/
ibKW8S8LwAOHHwe1Dgjqf0SUFebftMUUYnyc0KZuWEiWDQH3/u/aYjTPcdbbsXP2o0oeAWwpihUP
UDPl0W7UtPeqIb6xS7IGxWyegCWobalPQeKa+oG8xeufVt+vUNd/x9u+/hyYu8SdCc7Fjngndaah
ZNSMXe2zaRseroi43qfGt2Fy61uSPPyaxGsblhvG6/p29Mf86vffj577J7ruv7/ecli7tOo9Omx/
Xxt+6sytb7jWWarwc+UN/aOtwKB0bXkedcqCGPuK3VB3lxZn6uH33y2WVf2G9l2/nF2FfQXRuO7q
1rv/XcZjHPWZsM4ZkusvVThlBwfLaDH1XEdlYnzQ0ug8Y3DjZELVLv2O1+Qqq9LinAJvYMiUMFqO
CQVFJDUf/8uPg278jx8nHGzyKDMFuUTv9pMRDN6ka9I652GLP6JtPtv4W/ZNE4JEaxNqsG1M0qcV
YecuvZ2WFITtMvrJBuMxRwR1QjnajMrb//53WQvv+N1K42gQPvNH4aHCf7fS8CtBMFCJdY6H0DpE
TagI6UbSWRKCpENnfbJ0JtBMnHbpbJGXkA/2Vd4UxARKBNvZsU0t42i2w97Jm+k8TZ271/QQ75gb
pbc63Bly7xByy0ezaozNhImAjJ1EnBFyfWcE49z31WenaYnmzKxjMkMpi5OoekGW+UTarfVA3+SO
gyy79qHB6F0q7h093dOZrEF5Tvd9FP5oS0vehxUTP4pz+LVS97PmGJ90o/Qvv19bQvxjbTmw+7is
e4L+g2W8o0enxP71eRRayEErfR+RnLJzbIF5m9W4afGA4vckWS+pyCikvvWtCuMG4M7/7ofgq8Ao
yJHOAfXuQINkq+cxOPmzDRfiiiTb64LItIcl1ao2usdpziC6Tu3ZCq1T1xWnztPUh9+vjH/uOfC/
MFPYtgtVX7eBdv+MdSdzVGpO1Vtn9Dw/NOMICBghCPRbC6qdlaSIP+v/dnr759mW73QM4fv85ZLw
bm/VB/ozkLyss6kzEZUVXY3WeCS08K4KKe+lvj6f4RXeGB2UzWx2r0FVbGQjzI+SeMzf///GP883
SKANRIWOabEhFgfLzyuA8G4xzMAUz1XWwc0eEcb7iDzyeaunuf+gexMsN5Lvi9JFII88fD8P5bVQ
EBRbgjx3ZlyL634Jmm/pGF+hSswD38kfEJYDCZiA7DYSBpPXVZdCttM+qzh5C+ptHG796xDlld9+
93rA/5yRYPzzzE1KC9cxWsQsGO/37NAAwx06mXXGeFidSXgNb6VcxmIqLg6KSX5DEvOl1lqKTfbS
K2ntPggn58Ws6uahnWcMKXAw654oM29Gh2OOOAaqGo9CP5pnnDHU/ijvhHrs75xCMJHpyQDQJkIA
ctfEzeegdrHrNjmkPo2332+rvzuAlksD/xQBV/jo2F1d/d3hkuW+owrCOM9mZjdHpdUFQU783LGE
Fd4Mz0TCVcHvv/Jd6sTrdzoOsRfCZRhivD8+VO3JSrqNeU5sXz2AlJ3u6ATcibqhZm9Lf+8XXnyI
c9M7rzeesbWc7xlOlv9yURZ/v/ZwobcsnFYuqeUGv+UfR2odd1XeNLV21YWQaRKhP1q5n0OSjJaS
baIOxpjqeyz+zqaINPPaaGkd0D4wcQG3EABzYPS4lR9LAY3692vJ/vsZdfltMP9dUBvwctgBlzHc
zwdRnc3Q7oRL/iU+AcpXboBpIt1mQ7GEsfnTbujTAqWed627RnsWmDtQlnu3y3UlGnNIXI2rb6LB
1M6jTaUMYszRho68B8xxzkLbP8iK3bgsbfeoKLb6jMqYkbY+fQDemE42qO4pPCvR2xfV5NE14WXi
xkuc5jh1nr9TVngPyBAXEjXWsiX2EcX5vk2ZdKsYW7O3jPtw6CeHIlN7+GsFEX6QQ6Y5MXYpVghB
PedogUi/o3skqur8+zXIJlzOtG/XcJuhr8s1nAPX103TYfT393VYehTOVWFaV1EE/7a1nSedWe2+
Shxt75TFrbmAwfKG4NuUosNm5rdvK2Bv1CkHLNnhwhNLF795QzkiSDyQC3rVTFdA77ITtQ0MJYgp
MY2m+EysFzQNpxnyFPsOjq+VHDAtDAE6xvdqJNkqzzJsMigKd0J12ywzqLt4bYrNc7zBXhTR8ECK
7mgwJ2IsUbhumMrOK2BgtUGkBUgSDOZ/sgcU3rxdS8DnRpcmF5kaQuY+nOXWnGtiXPIBtkFtVuck
NoHQJtK/GtUx7MfppoTjEuYAJowRpnBnON2e4QG70Jidu4b25Tx5R84byb3TmdqhMVPwG+WnvM4I
o4/Lh8qzHzivxdizd63Mh5cpUcGUx+0jHHniC2LdCPxGU5S6nPA2s8H96RDSO86htyP50wQtzXHg
6DV+W4ENL43bS9F6OHnsyCV1mZw5F0fHpYsk3Wp/TNh6hrqyyp7Iuzm3ti69g51OWDZ0ObFNG+PZ
1am80SGA1DioL1g2tMc8f0nL9Nm0jwRbJQEhTmRKDYm6tHBit9S6P1VDROqMsL/0KICCGo8voUsI
XyoRVofWzcudIg1x0xWDeUXKLngrq06skz3cwFhwrgFZHWZVDbSTl8BvHygLuM5N5YR7BAPdgc61
czXN01NaJuNFpebRsPUYqJ/zB9azYd/GPlAEF5S6WSXJnoZvunMhWtwNg8BfTVuM7MD4JSunW8sr
CRVOhgfXYJuPJgP5rn+AvpNdwhzSQ2SHUPowczGMjz9YWePexwLEixcx8CgKeRiV0xGpR404KfMf
rdNGD9oQEr1rhMFIWmAwkBxwoDzOYNbO5+syAnGDQwPR8o4aTXyD2WTaGLPnPY81dse0hG85uucw
tuoDA9V+m4XuGODsA0g2TfID5qEA8Meh18Kt6bXTA0CYA/5EnHi2szXxlQVzrZN1wG4NRi+DpuNq
WC/qG6OZQVrn2GLY18xdJXvGM4JtY/qL7tEoPQ4lZOOEI9eve7gs9aArQvZUnyXRhD98SDrnaq6+
+xHXYN+fq7vRq244k9Hgj2efxkeaQb+mW+P3jti17VdC18an0PycluODnyWEF8Ps2JrMpA91bKVn
CG3XcKX2Y0OrtTWjQ2SN4R1OqV1KKAGnjwIFsfNHUiJIsQtJFQWc49bPhupURPO5hY+/sdKUAuSc
RvdT2nyxTNUeZQuloo3odiES4YTh3wyW1dzxDy5BUBLFtBF+sfxwOtO++6FZw3gd9XBGIaF7W0hf
QAZkn3yIbPawMrmCYTR9hI0rjYS9ou/d793Fnof4ocJuuqk9Bt6Wa8rbFkff7BTFVa6j/nKaH/4o
tOvcbr+0edfcWu6wKfr5a6SX41XZT21gZ0DKwKo8J/opzxvqt5V8SQTxqpUd3zoV8XVUqWBGen52
HUYjpEGXbHoyVpANuMV2ITsf5oYCANWnm96S0wHetx6AB0UmDw96W7paeqHt9VEyHT7YaMG26LmR
c/vVNyh7Jj1K1FNC1Heoa+C2etmFhmZ4bcSoqoy5fNQV8V6OD6dVm19iezJhXU/QzDQ3B29h7Ui7
foGlRoe3PfgomLbMjeTioaGE2wvnkniCAmd4nfqqvaevU4beEl6OGdiyZcphV4GEbzumoZUhPpTu
Merc6EMvTDogefEkrVRdNEKdPzaW9QeBdrha5yljGs0vGcrevM9rGi4AH/2PvZ9VN8BR8l26JJyX
Mbk0XKzLY+JalGxziPlh80kxQtsIK5JH2ffqUgz+h3hqEo63JYRQWLda7AQKZ+SuURQ6zdKePiDX
0AFYFpYOhoz2WVL52csQNdtRpNFeWMypC2Wf2rbRTkMn7hqigHeN1V/CtvWutflaDh4F+GVyVjIz
3hsdceeplDHEAi+pDrIvXWric8548XFGAkFzxGpOPmeneyIpKMsqlOyefZ6y+a6kSR1IA494USD3
0NP2A8Ux9xwVXhXAZnwJC6d6wMQJ3RvPKNk7lOBLQ5mfBksM+zpVBOdwcjLnjCuE0f4xIxXclaM5
nMowhOTIbGgz2s2SU3wYmTPs4tiagsrJFDuJcY+KDF6RzVzCN0Iy3htAsq7TWUFd5h9cTeUXk3TZ
QWpHv2r6HWD6aDr3Mx0Ao1Z3LQBzadXRNib27lIb2pMvBcRmbaCoHEU2zZSaaXwGeSaWrhbk0AnB
iqEf1zSEfbpr3hrkAJIzgy6vGf1nFGzPyLQkae1WfzD85rPWMMxGS46lGvl/oEdL67nRw2M2hxTH
lsmFZ43t9ykFwt3RkTkjPse3DQ0eY2/5o2jNeOdptnlpYvcecF5x67UC6mJXKwRI3mUYOnnPOHzm
6/wo8EOb8rGMz3kL5j0SEseKjQJC4U6Imb+YU2Drs7l3KtJyqP7G7d4z9WCMM+c0TorZJSx5y9eG
QzILfa8gR2kYhzZGp0hhlGkadGkq2Y69zTgILnxrUb8RjQceCqCdrVR9TgYj38p5AOTjH4ivTPc+
QDPm48OILIm4AeLybmXVkICBSXqTWnEHFk/ooJPyG7+X3xvDnF4SCuU4eg8ynrRr1VqBlaX9TYtX
YxeKzA/k4N+kjUmhDwPeQZXQWAi79Xagoxwu/ka674Bs7LKJ02I0ZN4xrGjED0U1Bl5Lq07zodhi
lCFByEzS6ymn4LChRg8Se/lG0p37Q036xCazP9MCHC8pEFuwRp21m43UJoJ8QItSSONi5VcmtnEw
z5N9Aj/oBSEszEWu3x9Mp/U53j16Nbm258oognH2/yDV9EdcDeOp9UCals73uk6Z7lrkPYRphypI
/5ppYcKUhA7FiFhjKDqbir5i/zf8fS3RgGDguujmcEP2CxMVq/tsaP6pU2cN9y2iu/oPyxboBwCz
YFy3N6FKD0IlXDusb1U9xrioiucezgNJruRM6BWIA+E8gFhS5Gjazq4p4xfHOS/FMBXTYHUrZIzC
/qFKZEPwXr56bv/JbjM46HAKEkVaU1VEDOLs/TyisZJz+6g4ZIPWLRMsyC9IyLJDoaCAT/SUo4aQ
otyPwj3I/52c+gLwu7i2Gon+JW2vNcNTR73cEzxEysuHYSS7VCrzo8ffSbDZxm56sVUGJTxWJ89e
YGsIaNnW1Re9mL70Ij32qB7tYBBNuYn1/HGYxmhXe6kFfdQ6FvKj1id4Q7MFz2DDaZH2dyO3yy3s
/By+wf9j77x25FbSLf0q5wXYEySDDjjoi8xk+vJG5oYoqUr0JujJp5+P1O6tvYWZnj73AwgJMpWV
lgxG/P9a61NEzmXpBvbJN8ACTLGJgIXfTTBjNVq3Uw+TdFAtoW5ZSi5W1dBNoUUY1KiahqmU2ygs
HnqhlqSJztfN1g9MTd+BS0sFLaSaZmNUL4nmjiJazR13aUI4djOENbhCwM7Eb2NNL2n0SlRVcYkk
TLZ+2++xMrl8Fe1Th54R0ojRn1AvxMFOkEaybXT8Y3LI7sO2X+0iR92emPf2FWsPqA6RVbHYaZvj
ZKD87pERaotWpdLgC5K0HmzmijYirvIaqGgA01zXfBZ9tJ2JvXeyaJt4cUsmxJ1KyVxIv3Sp+EoU
oLuXNtjlttO2plUsjvUDrtMW0jUDOiu1HXNEd+81cbdzJeZtFX+w4j1Kcgv8GjHjrq/lKxeGe+ai
73K2sQPj3E5Cp9ox7xx2UnMeXMItDkYj97Sa1b6Y1WNW6IWP5AhWghvtmaFvELad8pJ87G5klHPE
sdLUx2SxxDBLslLb6lMdDJigKCXRVmdaGWo61mpjAd/Uuzzv4LI65UXCvtjmZvrEqoKs6qb0iaNo
t7zRQxGaE+OYfQSBE++ShuQBLlrIzzonPwTIJSPrYxghcUcoCffNRB7d6DzHgZr8VEVcCJLAz/PI
RKgfXoVukh3Vktrbuz1iwjx4yKv0ljC9x4pJMOMHLCaped97jaGyrynT0/YJ9964sV3t+6jsndlb
T+Yg540YgpehNt/NKi8vZkfhPMdEVau43ymUal6K4Q+FyFzS4gdxx7HW2jlpKd/M4n7OItzsnmaR
yumHmk0gKMEMqWWW4I8RSJTlt0ybsDoVYXNMjfe0HxofuT4iSKJUHU35OqyzK8m+m6HVv/SGVW/t
NruGTAS3Kfy0wiEoGeSDw0g7Rp/mQ6uaWzewenjDHmgj2TwYBs+pBVW0vJGTFfApGmEXm76HGMbT
zf0eQ2NNKB5KENd5KPqo2dkmue1Cz86W/cWq0ZjRsx7vpv4YJAa5ComVb5M+0nDq8x1z6Lp8/7CJ
+jD3a53luKRYRfaEPLusJhgqvsVfyWtpSGEZ3zJSWUfNY6bskuPhdibJd1tYrMzzrRzvTC27jasc
Vlzho7Q7BKipCfhmikD3hfY1qbm65gT7ppnzydTrLY5FCBY61nni2+3+rbY+Z0b7rnkp05P2vFzC
DKSzO/r4l8bE48EqxzyUs34FMUVemkDzTqTaWQ7R0cnD10JUP/SQ4RkSPJNcj+UwWTatm92GXOUC
utvb1LPvtXaq9otAd6Y8fXRsyEiG8B4HqH5ZU/RXSqDDU+hhrGVtgebNo0pkzqr2LXA7XH3I6NWJ
CjR1PVVbc/K2gSe/UvEU5zogWpV2QbCLiJI46qHrUMJasBwwp3cZ0X5bpZxpT7C3cRhL9WF5rn5j
2+UVZVJy1mMm2jvP2Yu+Jp5QlLbvyjG55XmS23ULMUZyG4X5vUmq4OnX/U0rAZ1BpmLUKWNWVMLd
6Abnxbq73rAoqQgWsLniVmaTbDuZLImIaPL7TEW3FdnDSLjKnjzqYDi1y331et/URu9RgSq2HOvw
djC0YygacXZUFN6uN+Qi/bFFkJvYQsFCcRy6L+Zgf5aZ2R87e6TolDWDd4pC7UrPh11nUFfwUBxC
6ZaMV/oEKsYOCP3ua7YvK8RXjZaRd4zGjmXi5JL4hvKj09Jga+TiK6vicUdqHoEiFZgom5+Qzn2c
V+/EViM9SJN22wT9gzsgA2L945Qy3VdIcKADMoeJhH5B4c4PaTtnPlIPiamz0mlLafumtoZ91KMa
yWgeMnDmiPNtOFlWfSUqrUExSn3M4jKTWt1TkoR3XRYRTFtGe572jqJMuI1nVnMelo/Nhi5tuo8T
A1JtPz03ynwDwWXDV0x+dDO+cVsqTqClxhgRk6ORa5lbVKm3lEQppNdOfWrkHD26en9tDDO675bo
GgBwgywOY0xF1Gzs/rqMlMMEKY5QRqa1RWJetHCwKIg0EKNSVoPljGiUood7GauuvboNkpq5K4gM
iefbKgSsyEVqhA/PyRMgOHq0Ov0ojcHYsYg2To0YrUuWz++TWUZPdC9uHKONrq6rtCMYSeYFU+Dd
4XoorKZ+EKnjHWumFps5150nVBj1Lgj1fqdFaX5prPyusQily0KQcEk+5aSbTh4jdktMcOExo6k4
RQkhImRST06EB201zYXC1yJO6ZuIOHCjL+8FpbLNSFQ+qUjNNUBG5xjDpzzSwh3tDevaFMWTrdSd
FSfptSQzplGOfTNUcbR3Dd5yERpQ1meF60HdF6JxwKm4+oMVETfjKvLF4/BT3+S37mIqKKt9S5g9
yvjY2VUKTJ9mtL3P2fKl1DKiecCGbbIR3aczZajYnZfEaRneh3G+4bWyFCBbPXIdgLBeP2XJKTNk
ebGi8ntNlM+dRK+3RG4RbzhxdTWs8avXO6/EhuMEqkEG8dFR9eUkuI5kl8BvPzNRTQ+1K21WKNK+
jEWxd1jcptILb4bp3phNLAzhQj3MQNsT00rKF3C/LR3BYbOwvh4rpvctYbqXMiw/GSX+OCL7raPj
pNrVVcWTN6UE9pRq7+IP2bZtloN+pH4S9ix8Ri/8BHz5TXONmGhc93EaZH1FcPGiZ5Z+wV4/I9dP
snM1ay9iispH3TRPLLfdXbkw2tfFJ466EFesfUOlKLzvGmLD8wIDXUrG9SGnfnhTiV7cZDLRbxoS
rgiJlYQHNmD4Nuud62OGwupv3KeCtGecRs1DJEX0NAxps4/pAVOwYgqA2HMRGOftQ+/J9sSlEFnl
mOHo60ppXTE2mD5i0QlHqiwI0BnpBODgoDpShAfHfdYrYEEyoYwxA0UqC1CUiuXPcRjsZy8wPYB1
OX41zFg2ZVHi1tFRuwY9cN46fS1jEKcqYfmcwWvHWO0sx/FjNOufxfg5GYJuZ2YxicFmem2EALDq
oLifKkxaWhiQdVsw9WTAEqxDfcTb6N0uGe+WQc7Id2FCNCQZt0dSfFNyrqP32CwXJsrOkMUN7Xy5
UbFV7HPpofe681iQbYZxAsyn0ui7uaCNZ02bzgl5AV1ke0e3AfYijc4+ifC16rvpvN5wHj3OMvku
NXehcoyKYZdSy+xSo++GJR942SpxAUDpATbkF9QNUMuFMHZY9BMaDB94dGwQio3Ft5K5lDTXHG3k
1vhS9POskxnc90tTjnX/0G6sDpNN7+ob+IM6vSA0fBi5IfdV1E9AztkF54ZgaBahNpILqZ9Qvzqb
1suyU1OzCDEm+2ka7O8N3oFtYq/jq/48qNE69Hr1MNQEHZFfBM3CGu/IJaUmhVQwaPiazT7ZlB0m
zpA0W8Ssi4ujS86R2TDHw27gR91HriT5XbK5aPNAr4qp+s7OrVOaUo1WYfnDqlPtwuh/pAqHt6mT
0zF1D3HFkm+yTaS7XZ0BQ/ReKgyiDwhciUsLPzqp7HM58Y5Hi1ysvmV0ZElG3Gsd3oDF7TZV7oEh
0RDFVkVSbvIyMI+sYsMMBoNi5NzAbJtIux0lyyp8FpwNYBtwEApKERuReq9mDyNsyLSnsRZLBWTj
aKHtew7FfTdsQ/pk3p1IKVB5Wf21Zy15SmIK6zrATKfn4E4mtMud9LuR4I+5Eem+y3K+74SAsQEA
FaUeKCBAyFh2Es+QzPemfgJM3Byo8h9CWz5WtLS2Fq5bX+sQlnSoJ9vY87tESMogdnTINfoYViVR
JQ4n9OFQCpyZwqZmfol1A71rVt9A78lPGcEaNG9Bp1XZgZaCS9YbknNj/E5pTmO1RknPZhpKfdEJ
We+4s3oXFIlyMFS7SS0lnzFv/ah6c1Ijuo3GhzkiuWdOxb0OtuWAcgYCDjj6OJfmqTQwG3Ua5tFy
6JDU1rSx9cSvjDr0KYagpQX+Hc2ivPQ2jpzOhfPrFFxvKvtDybzbO176YLLOZuGTbDOt/GRzYdiH
5Bm5ujwGsFlyTwy+0j00/uRxb/IUf0/JuES80hiTKbgbJ9bVPBnNlBRHNcm0D30aBPgNvzUUw482
5owy8gLqr4+h7LNdawTvta19WKGZ+X1A3jYTv69oz+UGKgJp+BmtNOWwDsKocBaqIqCBKm+k50/C
cEM/tIMvA+iJXdK7xX6sqRIMDbqGlGH/APTCxG/jHDPySrzCfA3C8AuKy4G0X8BWhe2GO3gB+q70
YkYFVqvQM7gmBjRTzWBHzNTiBBsz5OxU2BvTuHWm5LWNyG0a0voxqbvv8wj6xPsxxMwWFG0nIx6q
S1CA76C75yYURUh0n8XnuY4p4cf4IwmMZhhyp/3s9bGvlTZm7BxTrObDH/zuVUuJg470bpAYNmuV
H7QyZJoOSi4RBzrCXPGyEXGWPl11ShR7ZGQv1ljApWyyV8uuq13MzApUMZNmr4KjEeco3NPMfpg1
+XUS/aIodo1zGRf+ZKMdhh8L7Kdphh2R/gwW5nJ4az+sZBK7ulYAGyZpHShOU/LQL0oG5oHmK2P8
pN6RiHF6uM27CBrck+04EFOGtdTodOx0FIEG1uOewwR87ilkCHevhvlFy8sHb3YPpI21RzTleNiq
XvmVnMb7XlySZSJJ8QsiX4xiNqCqTSNurJGA6cnTyBL+MpQ7E+3cbmLqfcZGxZwUJg6RalmyY1i1
tkTny7MVo8iWav6C3b19SeLIurOj/q7rPRTiTXD0rCF9RotMY7UOcE0PGWNCoFXJwdDoJw+CSXwu
p/4yMLcznLDcd/kJoWV1bchy9KyXwnXf7Kysji45aSptnbuqRL9PnX4/x3VCtBkLixzVsqc32V08
96S4muNTTssQCkf7PIdacIlk4V5lFzG/krvB9IIDHgx0zQ4TpQptPiUnk3WwweooB2Y7x8ovG5t2
/oTtib4Bx1+nv2QBYvdGgi9KCYbvZfhkzfEH7jZKOeVc3OTleGuRxneYDBNpfpV/L+aeJUbSNEdT
c9+QbGHhqEzxCkomINHSxIeYNkCrYlIMXEXDfYT6ltMWh00npfepXJodgRF+NcfyExwGnfyeITwy
K/1ulHyasu9ITs9zWkbz3BzaxAEJ1LagLG39Hm6oOBQO2QHMANtjXGl7vfeBgMf7wpMAukO5zclH
2HqUmrZBXApawXSJel7o2QqL99Lpvksl0kMb6DdWabtXM+6PKWqSU+1CtYPZBNWzNA+GngHztrhC
00Nyd01UOcwmgNsV/PmmSF2Ac11obgfhNtSsOsAeyvxGP5ok1EQ9uIzFB9PNEkw4qiKhoUZ/WLTA
L+3pNs80D8pBwM9D9TK2Kjpco3wI9fxgm6w/c5UiXsAIFjO6dUBhN1OQM9uSyvBDj7xsYDuHLvYe
u9oSZ+TluIxG1/YRpm4xft0U1oDLd0rPaHVCv9ecHA5bR1uSfrge5cYGigO1jGhy9jAMvgQ9v1yE
OAKWGHlFY3oSjJxbN6YpSkE3tdrsNPcc7cEmkmNNFZI5NBXBXZM0x0Bp0Rlwc8blnH5mMqrotUKz
3wqmIiWdm61Al+r3M15K5fQTlxrbPFkFxhsDaMi2n5FHebNdXbwouYCNORV9/bl28uKADxf4jhjw
SATJjynGXVcN5jfQOOLYufNZZhMrdBWGu7aZDrBDsmudSlSKo3Q2DqG3J01LNfKsDi4punXs0DGU
aEdsB0xZ8eFAzArHSl7LFuYSEhWYhwQOw1gyjlW5B86n3Wn42HWz5uKNeob4+PqodU5M92yg2Dp4
/kRnrW1gMEd2xREaAaGkDJpsBLyNYNTRmimW1w0pimbpdifs59TTWBaFBi1xDZ3Slto4CwQnivcx
xsY6hCRp1Kl3dikYEwVsPgtUafjhjFughtrebZnBJYYKDjqobfuzMea6T30mv0r669qYfGGVjfdU
emIf1NYPqMq6n7hIBvX4CHMppAMSL5cN0ggrbzhzAb3ts/YgWZbeWU1Pf1RvrkZdw4S3QyS0XXXt
7fqmVwD3TExfsi+zWzVjDGpmDGto4OgboiXH1zf2OxuEG5MSDBqzmPRd0KsXZ+JUcbXspRJdtQfx
Sb1cNJe5iYwdSetc7Xtrvu345tDTtGfp8NJV09eb2cMDEkwYqYu4O6GLOYZGezQ9ZbDC1fQtBYma
1gNr16ROYVbLmOx2vD7nRTWP240OygSPItFzsluxaN0PlmDSGTSu73bqimoBGqmc7zUbV4XJKmxr
GMCGZ2ex5Dcyv60rfTr0E+7r2nAwaSYtS1DTDc5p/4qDuxHGnVNq5L0Hotk7IwqSqMdl3SmTpFfK
7hO2Kb/q6Zm4ef8YIhV8ysEEpzXfm9KBFwWCwLax8xut/xTz9W1FSIBzRcZpgiN4GL0Xa06+6V10
ZF7YcelN/nqz3reGS/76j/U+LROKK4I54iZKNV9WNKPXaMk1GWlFF6wJl+ud641yoAs2jT1sAUbW
hxKJZqAAyCQGPBlt1tuMKwb7v+50lvBPxbWL7L9lc30kAA4i7lqa7LnjsP4eGC02QVpPdO/567yY
L0HJZTJdY3TWV47Wt7NuirzIT3gPfmeZqJ9siT8BJ87EPDS2k+8rwkTx8chxFY+4rtReWqV10Izm
8Itxsj5AqACcvFG524aWzM93q4czeeDrG19vouXDOl1/7VWMH29FIRokIubL1z5w+md5OpHjQWIU
bdUnlRLEt6aoeinaPdumFLr833oXIYDQtkP5hB8sZwQNyYJKIbzEVFhbivBzfihxwR77gDarysM3
e7awBvLnOLgJmpVufdCL50Zi2CcVZsYVheRhVdn9r78JZJt//jf7NP2mOg6j9rfdfz6XOf/+e/mb
Px/z97/45038vS6b8kf7bx91+Chv3/KP5vcH/e2ZefU/3t3urX372w6LZ4L9H7oPCjUfTZe167sI
P8rlkf/pf/7Xx39i4UEIbP9bPMDtx7f6rUn/zgf4+Ud/OHg86x+mLqW0JBUgQdQ/z/cvPsCCDsA/
Y5tIZB3TXVTH/+IDmPABTANDh+kxV8bh88vBI/4nPADU8X/XOlsCzbqwdGR9DrpTi7f2d71kBiRN
TEHUX4tetiNgEhhhN2vQcbCkFa1bv27+5/dRlCH4aA1G+vdPgwEPUmRYdrXkypkn+/W1yjVOcv3L
Xppggp1YUsc61fAZgwXUmC3IRgqeB9QGm7RlthYNr6VbGqdiHhy/X4CPrq5/IWrnxHPRElmgkAV0
yJxLBqiDSiGmeutoTvjkIAAVtzem3fUHQe9rNvv5MHjVc+AS+L1gKKlubVu4lC18yrxR3b1Vgays
F3jlsGAsA/RiWdK/uvAtswV06S1Zve0Cv6yAkbH0AUbIlH9TlWjW6kDbiCkUuzB/dWBoDsOiNlyw
mh2pkNUC2rQEyM0U9ma+QDjzFhxnB5dz6sx3nXyOfGCdzesQ/GCke7I0Cq4F5Y234D3TEtBnQEP+
Tizwzzae8ZsQxEoVAuWN3lg7rj4LMDRZ0KFtVbwaSXhsbKs7Sa3/McgI2uNQPKVA0Lk6ed0uwF6+
t7hGLnDSyoRSyg/lO+45XfClpTm4x3FBmupHuOWVhcikGIpb+AcUXiGgFgsKtZjeA2ZA+95den8L
LnWGm+rAT/XC3EOLS825r58LCKttiLhCCtHeTLEYQbZm93WkokPX7uccGlQNqbWH2Epj2NpLJImN
kz/MlfulL4G7ygXzWoRMlOsO7Q5ZM0iHoMGOqXbjQoc1kSKhLjS/9zFd2GHkOCBT5CtRA+kuGMDL
ZvYr9L0SDSjgWSlA0Hb0rDYRpfYE0abmkLpS6LdBLa4Y/vFVycVQVXmEkaptCtsHvSqBy95bb4MO
LarIwOrKVLJq6aCL72XfMyOz3jSHjmAmchbSNtDQOlVXt8/yneSE3OhpXSyCA369srqj3GXvCjfR
OKQjxbVM3oHFss+5Bf7JpKyVtyZsPCL0e4SPFCvKV3AesJpBi+27vh/2Vaad7Nz0me37UmHPMWbr
cZzQDoQoF4wskqAvJk6BsT5X1HLJcoDkOHVluO3KQG1zHEe+oDiEupGQikxDSJAwGZfACHTlfMvq
/FuEqKqU1DJ66TwmbfYhxJJiaQFYoxplWxMLRvlWEGixcRoUof2a3IE6bZrfSaoJfLN9kL1pbDWM
/6jh3AedPAojzL6mEeU7ffw2Z/2XaFTYComS31Rt8eZWwBNpAG4003xxK5KxuoHfSjMUEPH2onnf
Rr16WsbXDfgfjx8NPTEOFA8f2bHtoAoGRg+nVbJKxJl/aYP4h53mjwyP/uyFyaGEqefHRAVptk2a
R4QEbvBlZz4bRfVcp0Vw1ISFLZn42J831BE3ufwUL2WDJDbuKb09pK3mUcVDHWnheqHL7oqzbUCK
1OJ7J+0PA0DhjW6LywwZBHyrPI8l54STjOmuLoAXFN1NYqbPbU7sLGeX1OY9A4Bp6Y8ahQATuUxu
YPpTGr3a+JM1E2A2t828SRSc86nJ6F1l9S4+h7iF95ZJrVYkw3SFkHHgs7zPYS9vzHy8BZfBoWGo
Y6fkNmzHe8wAZJ6EeNMclFFbJ32ZtIrliFOZOwghN6HjfnOUGK41ajH6jkemyw5rVvexhOixDzOD
DBHFtL+bYzQWdyIe3Q1hYYQcpC7WF4tpliSX4YFOZ3EXKGsriHsWCoKxkXyRHvHuFYEHoTYRAwtr
NWkntGayGmjDA4x0F7v2/IHZ82hj7D40I4t/Q9KRDsZt093UE6rQ2txBg6p21RRkVEYtjFmbTieC
Kq7pBxkDCRBNauW3Zh0/6rSJFDCJLVFfLAFn7VsnXRxtlW5sjUX3g78NYHjfxWiHvPsiYMmihees
nOtNu2A0HDmiQZ1snxwgYIWdwwRX7I05aneUv03W+gEdcLC+c0fYg2WjA0ne6emeAkue69mIaARQ
6KTu/6GG/jMDEvcmIJw7/Uq1470qhzsuBteaNLYN9BNA2DJ78ETW+mF59ZKJvJHhR2zQWy3y+iMC
xrppg4FLZftjCiYY3Wn0nLRNdSQGZVcyp923dvsjoaa21WhOta4jr1QYiKTW/dShNNpqcbejc85R
Tpgymgz3x9xSbSkI9x9S4iGalsAOrCq5RhVQ9yy+3cy6E45m35qEHm6nMSpvIql/G0bjsZ4mlP7A
z6J+Kq59sKdHQqqckb3qrdTPRWr2h7bwGGrj6R4P/YsSBbG0ice5Q3KQNQPpoLhBcw1f/DQEN60q
iQyoOJHJFk8t0MXt6MDw/vDiosFtrzF3MHQYJvLiwdDzaZ1/aQeiP4LafAtUsJUdzx063Q8oHQ40
nJj1vT2DjogfpvzVNUL9zAXIkbPa4jsI/XSyf1jZ6KCVJI2/N/pdQI9h21rOI095UFi6ttEgkvtY
FBydRnhNB6Vd+y66iMojfg248VGC9toQQcSDCWxQ2EahKA0Vsww4nLiDyfXM8Sfh0KImqTBXb+Ky
J+rPa3aVrn+o3vORLFZIEKvPubJiVHLFD6+nszQIdWiZ0sGvID/Co5XRN80ERbwfLsSdIVQhdlPW
PUocA/WqrhEQ1RAR5qIz3toMbAAhLthPMUmhfCNRyEc64m3NtL9nHtlsMMPFO6+IYMsxHPtNPBzp
DL9BcWX5WDbOvjeHj/Cs6aVzRHfu0XrXvhhJEh9GjAMX5gosrDJZcbH3UAkihUPPLMttlqpvdFeY
4rmUQjQ7vWoiv5SNezfRPtzOJuyfLhQoetHNdUsvT3rzgdU+S/wRHm+LvqzhxyKnCueWK6udmBKC
LEyUY3x/yTZx1UfXMWCYlFZ2TkwcJGPZtCHZL7qlo82BovBFAbRIDq2TlzcttRpdL1ih24IDCNYQ
qu38w5noUsK7ZCw6iiF+L/gl1WyAaJjy4eQAvCOFzUMiNAYT0T5kjtHTIppJMziNNIPstsk6DDNX
1gr/S5KksKN4XW+Y5ZbgQbUXgniUZqDUThYK4TejeNAasyLaO2r3ta1DjEyixwJQydXSqoVZw4QB
ydENxwBzEOTvsKp8RcgW3bH+3WnS9zkRNEacpyAiwK5aVtlp131FgOb6OMOtc50ULdBPI/Ita3oh
fDA5Ypoab9D0PHvzUFF4oWtJ5ogV9O+S5FcgRPmOQb2hj8JNPUUHrmFoumOMk2b33WhDiF/wSXPP
XIMvn/PcrR7gqceBdXKVDvqyIKkx9NwbVcblLtG5kM8hEmvTJelkNsPu2jjjnm6E2mI5qXcglrRL
hikqIobozirEcLAcRJLTEOUojJnTh7PWP2ujdVfW9S3MHBJlTFkeRSZJ9uS6JoISInhCAlXQxrdJ
Sf7YDIaQClsEIlbLqadQwdlGqMMJGGNmQ2+YMPWlPKwDF7iKJOzBZKoPRC3q0iyclHWrM4Y70xL6
ydBGpo3OYNLmHchsjSzUAuXwSZty7TCk01USjXobOZzYVtweUfZ0J/zsKXicrDgkoqf4MiW3CGBM
sMHLtN3xNDolTOUodYulGX4z6d1IF6qy9oNFdVhOwZELxbVunBZfPSWCJpgxnPTBccSksxmEcx4d
quEpVYFz2zuPWY+dyothPwWJEq+5a94nCBJGfWr91AgjUrccf9IJjZqEeemqMblRgXuTM5B0enlt
ylncU7TdmvoUXXFGfYFKFW6EDNCxj+Wzamb3klfqyfKq3SwwThj5YyPc+X4Wc+yrOacYXOSB73lg
r2LDtskLDZz94M7JubO1J5GjzwxYWewLRNVGJvRPrUHPrqZkSFkeEVZRQr6/hgHZkLPL5JSiIPOE
5Wamovbz5rf73DT7HofMOEil6s/V6vmDhELairY4/9Z7ReXs8JgMxyU68mwvhkGRFSlGtT/3ieKL
QQwt6wcD/lCfT8ovivBHInCYbeeFFbveoH1GH2mCcw2RPMWt2W3tQgJY0pa6luflyyaI7PPP/Va9
0RKZfXshQOiptgCdF3ABYXq7eqk/rf+x3sSm2mk94XidHKP+wkBuHS2cCM6Yg0ciE6A85zJA3bZu
AqV0/U5vPqG5IJV+Idv8uhmWGt+6O2kk7GF72XcNLbQuLEIEltSW1udYb5AH7VmAOIdfd/18gVol
hDhHhK0t0IP12YIl7BEmOi/2605PxmRbgt7+BTRgrhVMW8EU4Vzj3DqFOhafBXT5M+V6DYX+I+aa
3Hq1hGxNkXa3psSz8CAlqW1GGweqtk+X4pvXBTlfl0ZF1Ox1MoBB5rDiF6w3FG3sM+nFYFCWHPBo
wRGtN9ryhdnXVFnoNNOZGSM11j0kXH6l5adat/CVojvBS2Ny1T7XxGLRC0TqsW5VwiILUo7O544R
3DcXJC0ZGAhBKmJ6jpMLPgCzwJHrAigS8r/PKYpuuILLvlFr6sz8hKhEzUSuVNbnVkFqWrdknXZH
C6dmpy8Ep+Vm3cpqPC2tMX7pl4cGYke4QXSOdXDa68G3bsXuAmvrSf7a6kBBCODkI4fMdXR//eD8
SMuBiL42cczUj5dP3C6HWudZY3UcQNBGiW4fwhTs83pjLQTcaqmeDk1wHkRYHNa7ZiTSdPhRWafF
C5HDqF8QYVdndzmC9GVr3S1Q6/qj2b2To9Duval9UO1vCeq/YtenCGBe6i2Qu4V64a0IqBWAse6v
N+vurAWAj+vCI786ZxkOEANcxtxdWcQF+zVSHMUrvZcgJz/YpuuEx+ePD7R+lvGxKxfalpngaZtW
+LWxYH0ZJirKvgU4SrjCSs3N2VnMulDp0Le5MmEoMR4tiSJk0y3Q+GRhyGfLTcqJsiNFVN8ssT/n
9YZz+o+tyW45xH/tr/8t1jsJqht8b2KN/Off2SIVhBcv+21n5PXn355tbswcdeLHWC3UZSU57n5u
SuWRTK13zE2WO5E9I4aoY8b5X4/sgfiA9OJm3Vof2I9ch6neTGSLckgYSedXFsT2dQ+H/R+QeM+s
P6tuqUwvj6pTSm34mUSBHKGydpVGtENSEtZnMp09r4+xlq3fdm29OHg2owq5D5TWfz29aTYaUr4K
Aery3a5fq+fy9a+7682w/Mev3d8eEpWzha6VEd1azkXKTByGOH2Fr4W1DaIsWpbZMr8rIwbPUVcD
9bMQaMpK5nVWgMa6qSbjJnYSG5H9fTmREUmYERCNdXBagXHuukkZV+1mtTDpygdt/TVX+vhfNudl
oHNrVtJx1C+aBAZJLuHcll4hj6nE8b8AtE27d3FgiE9c+qrzr7e/7sYrYnv5j3U3qhQ5nh2568t4
pFU2sdMMWZC1/9wPhkkc3E4DuU3e3Ar+XrcKxs+xRytDmbjeoTXsfn729T9RsY4I2OuCHLSJFd5E
7W8ZXziBaGmum6Nmlltq2u32V+cjWYbhdXcMa1agayekzd6iQe9Pa+dpvaGHbDM2LS0qfKi3RoQU
++8H4bJrI808r8ekRf1trw/y/i/H97pJi8DepIPtogXiB67MKD1k+iIeYe/ngb4e2aLVb3VLM/d/
OfjXx/x6DaXDJijyinjM5XVpBnM+FSMz2Jhg5Z9vcP2Txl6YqOOSzO+KAUHQSh5IlqtfvJzk0bL1
2+76H/D//n9H5j/syJjCI97k/x6qdvsx/NfxLSfYL64//hqsZvz8yz/aMo74h63r5KfJJV7tz5aM
Y/yD04qioEWsje2sqTb/asnQyAGkbHlc0GjoEHnzqyVj/MMmCM31TLKkgCwL83/SorH+HvNjSdch
0MIkPM4Vgrws+7dkHUkEcKhcZz4u8blpbFOfi3wXJdeLumYYN7azsVfOOTD8RcT73L7J7+Fz+0oa
BRIE8gqDaT/OLG0+tdWlo/tPpndxYCVjkZotjl6yyzU0PJvohVa4Kk5V8Jgd4AfvizfaLUTM6skm
x8rxor+ri7dzTrDhk/9H4I6+hHL8NbRj/YzEjHqWxUhhe7/FJ9WBMRG76M4gnZzXTtcfo46AiGVB
MsjvXd390DQNyVUaf7Fi/fEvB8T/Ie1Hess3+PurExHnOpYkKs0yf3v1Mg9GlYTmfHRfvOEifpSP
9R3oVvG13ef/m7zz2I5cPbPsu9S4oQVvBj2BCW/JCJLBCRYtvPd4+t5ISdWqW1rVD9ATKvOmkslw
//+Zc/b55brMfbv7NZ7VpwK4+p4ZSPKMnuJoPWNswfFWeupVqo/SgTLuIzvN2+SadG5zgqA2XLvS
abzoNH2g28cRoj0b0CNit9iMX8VLeFAu4ro0fwh11j3Bml+SH25+/aI+MPchfC4Ibba1Y5thP7Nt
Bsr06vfs3sN4RQqzBCF7huUq+MZLR0L4wPwKA9chOwwr8XtkSrFpDcxIbm64XC+mWz9XJylxpH2z
NneKm70Xd4nM2a/4xsNZja/577wWnmYkJUdIdXiYZbv/CMzNcOjOjP3NVfwzbTK3c2eofT67DvtX
3rNqaS30zQIqabv5nAfWJLbgZp8MgEfVFbboZlnsy159B/aRgpgBVIPw6EYCnHX3EcLG1+kyG05w
DHSnNm/FNfkJMMTTkx2Lm7aen0hNzZF83RBEFzEKSzs4TG/5h74aErRatvYbM5PDQrTtJfbgHj1+
QJdqrgY8/sgsAli0dqLaOkbsjPf0caZYg2Gdi1dVXBFLYFzr92GvfxYX/9wWJ/mZzp21Xl9sInzg
KAqforVwIrvlFOz6eRNc9D2MWAx/EGYUp/xId5UJy9UOr+gEf2MvWDFeJ3tAZOj92cZe0q9Cmnvd
1Rz/DUF4WVyiWxsezb2KWH5AGepgJfDy/bxWV5hwG4fgPiK7tYf07R+J69OP8xsOTsvNzr6TvodH
+ahAx9s2pcvGD8IsY1efMf/aOIyUm7gL9+arFds5ul7Moj/1FVDKeJJB0ZzFB+4J7SnYGjW7LDT0
TiHDCXCsG/ZHA19Ni5vwwDZM3sQf3bZ2srP8JHHL3YNP/dQ1+1awo1f/bl4Z5fPWhsveuuC0la1+
ys4olFsvUw7GFXc2GSHlJv8cVjkq7U21Sd8sl/PE2oQsHY/WxXpB3l50a6N0Rq91Mj4ddvrTn8ji
6PZyfIsLpzoTZXZuli0hcBQqCdtIdsMbkavGFQssM3uZEGQ39doPfRMxHLIlzwqdGW2MQ+r6VdsF
nR0em9LB1qgNW4IiGbR+1Q6ljLzRV7lnbBG4k1ILeV0a1pi+N365QQhWO7gKM4cJ9TGJHQme7Z0Z
JcoxEDtLd6y7PXpg0Za+03voYYV7kMyQrgH7bUYkc7a+prjUtvG9fZ/czbQJwQc6bH5pqoOzQX4v
sv6b/9H8CpSzgOiPfb+dXqlXPMZU1rWDEzzawnqqtyL+nvUYMNa0zbPS3a1rf2wf4S7WbeMxPYmv
oovSGszvk3Suh//H4fwXYJYKVlTmFgLTCFZBkf4KpZLT2dQGnVVQQ+ZwzqiVYIpXM2rc//kY/m+H
8PLPaPAw4TbppvxXblNdC1Mn+lK10aThtvwT1jRup2D8Yf7OgD9rmdxXXPH/WQv8m6Nflv/77YqU
XBZNlBiqYaJtW5BcXx9PmDOb//0f0v/CX6PqODubDfPv1wUvjxYyjzcldaudI01+l7TGZgC/8ssX
tFVIE8wP9ty56wPa7lltbNVyuhW+329mU+ajxgYIDx2jxUgRD0k3nscAmyrihGYlKeysIJOrnjnK
5qqWpXI1E4VtJ7he25EjA9vsEhu+JzklPuezUh3UYTJdJTZ2WNrRQjUvcglkQTcixnJiZ5EeU7Dr
M+cnTA3swYjsEYJpIwMnIdD9zi6iew60Rj5aab6vYqaqWWII9L5BubXa5sCaLGJ2zkXmi+XDglrD
uDYNMjh02lcHz6XKgd8gmK8IZUfon62Kqt2JWSKtFXHeGjDHVzo5YMsQdy3oC+tyUeFZ5EEMJB5Q
avSXKOch8LK3HAcYGK0GMJgk7AqRnBSwzK9yWQtubc2lSwbdb1e3OHGHumHRIT4nuq8eo75CYTnr
yEIR2jEIF1ixThutqq96GiWOOGWrMWLJoWq5wg9p/so3OEicqXmI3pfYRztI4U9pAbpKWZjVtVph
TR/hCAgyMalKLBrHtjGOLPCJKhOHBd6hnqdamda6oH4O1qierJakR5aYPpu8Td/LCDdardmyMvHG
Ib4ohfAFV1QgZ2e+afJHwM+LNyj7rgvV32ilzn02y+e4b4+hwC6sLXSyrCL9pYsIJVJZ3Q9YhAkp
oEjo4VlLNd7tWddRVQfPYlmj0ZBOIjx6YdIu0viNcedpLgVlDTPsddTLl3KkvToDv8y8ZmyexjB/
jv3gJkfNd4xFySY45WVWuwV/9Lr8WgXbNEQm8m4hXmkZ/KZxCXURBR4i9FFM0ENudR57NuKnVNlV
ZZKjsjjGLRAHp7DU7pGMpU8QsXZZvNImCv+4EDCjqKhRC7CumMHZFgGkqbvhJV8ogyYErrEMzJUw
/hAm4YpCehtL+ds3pt0w5TUHH1NWNNZC0k24nIg7Cjv9IhoYyCduhvYEYQJJM5Ypnh14VdLENhcC
XTc8M8RxWqZYppy4ZZe6KpuIXOzc5TUTfWE1pj+w+1YGiSRKqLlDbng1JvXWrDbqRS9zblCLDSGK
kQLHfVKRMddBmARIPrLHrrcd+Yh/BtLSu9Yjxq1FO6HwyrWfmMii8XnuNVcZ+7vZDAeg5uSOiyu4
YWzKZwSvExgN7skx0veZUet7JQjUdZRl5ynU8C0FviF7pB5yadSdcvAxy3Ts1k8zEtWCrHatVX1M
HFrvTrlUbQkgmdi0dpsmIa3J1qSx2+dVjQYg8HHgomsek7h2QDRJu6CZiZXn5GMYajau2cvBBtD9
Tuoa1U6QGpHBkXumJEa7qYhWxmJ5+/MFPoS8S6Oamk222nBdtebFb/vcyQWtYU3Dck2dFmdKKCbE
SA/JztA/4mRRuPz5T5H5Ss53jvg0I4Fo+T9poZX8/Ve9/MUnIt7PWs7WJWBGi4Gs9wIyfZGBQtuA
r5H6xHjKP1UgCytZxrpyARzK8v88PzWsAQ2HEgAjhNscMXcw8Fv3iGx58z7k+7yRH3HpNW59TI/j
UfoA2NHsGzA9lmtdZjYphEk9pmc++9VhxM7/i2jSY+uZHZST+bCLK+wg8SGwBDyHH81BXY3HTrT9
U/GZ7SnZ4QkwWXnjNdLfzD38u41KgpFtGJzzZ6NcGyhmNELA4DHxRC1KhkF1MZQZJ/GCiEuiPEXP
oe8oZ3E1MWwisVi6oqBe1id2/ZDgXxkHVmP8NdyLBlYcW/s0L+a3ua1+ov4RwriPXRX0RMdf7H8r
xdNehoPcsTjEx+TkCVWPk0DVOVlr46W4UcgHF9MeX4y1sRbP0Rohu8ElllNoKL/p+xyvc8f8nN/j
2TYgTXmFTKXNSo2y2ZV0l0zWjVTRqqyWNIhdgdKh5wC18LKcmPrW2loHY5x4AUv5AQEI9AqbLaAC
pBJyHl4GPm3t3kLTD2mKZTS8IaTmOJHtEhkTIyYiSdDuwMS+aBJGRDe5VpxN+8wboDqsQsE2Bg4E
7hOnzp2xwkHgBKUXvKJAL7F92ebJ5CcH9o+91K7f5HKtkM42OMXkMGVNMegQh32WCbXf8uVITg/6
WRTomrkyKxv30xvPccLna1q3YHkUcAyOqR/GbsXOmYVv1nsTTEAkYl50LXi2qC5/NCB39b7+LNAj
fPJtGnJ4sIBzjCPr3SXkGwWsT5+GfjtaD+HEEWadgNvqD+KZ+g1vi0zY8hQbCIWCZ+Okfvctpx8q
d7tlqbAkXgHmoGY0b8YpJ14D/kG01781T7jOL/6Z/ql51LhX86f2RvwP/3bwTun7lh/KbQ8Ej7mz
o/4oq+ikH7OPrnCQsbevwx33AKpk68THJvHaYmMObKWc4l6u6mfswayAzQefAOUzo1mLXdQE+DKs
lnbTqe4YQ1RXOyV3jVJ1dmVpr8eeVXpESLyiYg9Ym/Hz7/h5xe4ox0sbRwlFWjlKe9FGKgX9wTaq
dXVfmD3BlofJt+77SyG9kUCYm7ZpHgLNBYLDRJYn0aCRPEEK1A5S5cEe3Jl0oPDcC16pFd+jSlxe
IMiQ/kuXvGA6znRHZ/7X7YVPFarNUyBtAGVAP60oxE7WeQkOmeGhHcdtf0gaQC8r3rkL4suu1vW+
S1bjjun9MQ7cRTjwjfQ6fhOtQ3rw8w29re47OcU2Kb6fdWX7dHN2SG0S2MYb7ysW0yNQFuRbBJxv
iGP47D5jT93ALG8O4SYfbQN3+lu6bgHjHJcGbPDGF6I2knO79jNHGNyE8AvEaMTp4fUwncHkLeLg
Sh0OFQ157s5Hi3cNLSpzAS99rzHnDFhknfBKR47+LLn1a6o862ZaTvdaUOGMa9NRto0jveGeWev3
dM0w55HBPuD62KbHaKXcc+YKnnHYg/yYn4fMQ/QF6fiSXulnHu0qXgJe1WPCMQYvybU4uL+hAwWb
7KTyffs3IhXfeQxXOl24leGuX/czDi8eNWLG2bO2hGWN50ByptqBgUNWonjyn8hja52Org4Ni0tb
3j41Z+FR7bVnVqPtm3lFJfoebps9DiWPMuHqj57V0Ww7Y/8ckymwZtvjbyEIf8pe9sIV2l4Wuc1h
XBWn4FR/zQqkdbqrJHKsM8s1lXLrXn52rnZcxAc35RTdk30A5GEXKDs4cj7EywkRxCZNDmW7LcWL
flWPxnPxgu6MAhMfTR4ghUW7uam/aQ2Qau3rrfTGWmI+09KduGEYhdAjRp+thXsAd4mHj70xXKMD
auNkmVv6O553RJ5v1R5bXal69ZukeAr7+bN5wgtWSytDWLO9D4XNKK14nUDZ8ViK5CqOh0Ld4s+j
SSXMxu9WOWgAG48iuDC6Sum7qT6pKix0Xe1BvYY3NpamLa3Mq7y2ngm+Ye244H4wrrCfjZzIqzu7
3uKrgVQzHiJSXz3TOlUnuImieqpIi+VT+dvXLnIExQ5e56/s9OeYU71gl70zXRnY/r4jDaAswtx0
waWwS65BtFOkTyLZYvMaDMfonTSfId3Py4YR1czeLDsq3iOHP9b6INn7A1xF3unCLxKctWl4RXzh
/LHQ/KXWLdn1z5MXfkmviCjpCIZj+mACobxJZwYgvWJLZ+xmq+oq4SajnrsG79xLHAaK8mH1K2Qx
5+IpQrj01a4COE6voujAGyG2hhBG2uaYq4zzEbEI9zCAmPQ+lndgx7PuJNraWoJkyE9dYXG2HvE7
lp7kLFOXXsc3339G75xQgG4V3rExabIE6HkzVrl3nP8Jnmd4M5/VvXgv/IP6UkZP8cXEuMbKfhM/
lsITldXHiB6adUjkohjHx3eelc3MRfEqbciDWXd4oG00utVGXLdb2tPuGCH6q9dgnLofU3NbMnU0
N6iQdNrdw3wW55P/nG/QwD26HwLQSqqAW49Jnr0sCDzInSfRy+6G6PiX4orM86k8IFVMPlDMV7/K
qnsvmW/8TrvsQ1auGThemjrQ5kf8qXhAKcKfufOiK+mZuGjXWrRtd5E3vaudW9051ZFr5nxXZmMn
Ih+fWaNyi4DRfiFgDL2FdWag9KGsxB9+Aw9pCIjEIv/KVcc19usYSK7k+DfWafleeyoZlkCWSa/Z
j4Lhq/eyH418zOQ6W/tEWkEjy1eKccLw3196fetzLU7iu8q4JVU/+1mkORHJ5X2DfurWC+NH9YoG
ZTcTLBpbZL92Ncjs3ZAXUQJVUU2jDt0LQkjsM1aTZFs9TjTobzlhbsda+W3qrxpRxoXHhL2QMEl/
G/xQw+RndOLRFf6XD8CKKmFnwDKrPdzC5YMlKi+c+uPzMuY7mD8tb/07GYy8j8MbBqJv42t4RwpL
kPD8Wf3QNSL0K7BL/zY6SytKa3rmHbNk7TUYbe4sMXcwkO7m4+Rmh2ydUV26A1iLU0KZUZf41NYo
+EDOIGnu7eoUeaiJFkLSt7ilRAQhg6h2rx6rDQM/jpfKC07pI9/G6xDh7CdgClTz4Q02CrDjweam
OJvr6mSae5DfP/2PeeJdKUCxvs3H8Jh/Wbfg3B4zko8/rW30Uh9A9DM/r16If5nyX2m+TKiYU4fW
a4q3OTEV9Wr8MkzSt1YjdAfJhlqASqpxxyhTnN4MoHGNE4poWeV5Hist2M10saFmiPshSKX9+OcP
JEwC4BCFtUj0o9em3LYkhkj7P1/+/P/+/OrPX8M1zEGeJJArik7aW2OEyOnPHxOGUu786ZIGEE2y
OLw2IkQFbVQQo4kQAThnIJSprinWMv4qnq9SCcY1kAVy2saMWt50DC0+EyvNBztDSJmVZDxqRnKN
rHCPHISfDSmmK6iZuILepm1mAOm2n1cqqWGsueWeHMlOw3bd6cUKNQYVlWC0GAdEkImLxaUWGUZB
bocVGwaAN9uHlOihV3XN8CwhPI6yPF1VMhN2gmkwVrPYcis/HumE62egAnBnfPNDRi1MWV2CbSZn
GZ4GWWmp7JLjWntDCvd2lP0Mk+8YvgCp1iry44TYkFbkl5Eaqfj1CrEpQgNET3BsivYJD61vgiW1
rHjhEAY0ayN51mIz7NWOex24PYMUc9iHcXoVfJxpvUhMc9goD3AhyNQXmUVHjHw+MclUhfgJhTNI
EGNvcDkhmd/3xFNJc9pSP1IhD4V/TSP/HVRMs2vBL/ZgbIg84/xrZnCnyYpYNXQLRrFNgj399aUt
xRQSDOSMSc4wWUYZnQiMY2aL6jYYrHuYGYAMkW2GvbnD/X3wy/FNT3J52w+4NbNWv/jxR9rViG0s
6UctU9qy3oQfOsXxWvQXqYOwjjs1fagmzYqf9BbCtBL27tySeu+PT3NwzcDvv2XdWyMUmJDF9kGK
F+PlwY1i/1Zpv2S3ArYJ0hfY3NyrVYLxpbZ+q9zYSw2CTaLLmZzk/AwIVj0ks94gmwKt7/wqtGa/
aUfA75UY/s6+xhiJbsgkOiccesDtzPKqbr5XhmpuulggZ10wmX3rAxuGYHidln9MlulOUT/Klp8x
gU41oJSWpyM5VSVLcGB4kQUeyhuxXDBQirWeE1S7CchG3K5gdF8ROb/2sMORinu9hZy27ovXtqUZ
+/N3s1j7Fc1tIpUc1gP9O/O0yMBPNKbmOdXFChGpeGtF9S0fE/wHHkp8ARioSH4vxbX1wqkc2p0Z
8BMsec3Na6ENuzCjIS5zSlSlaO95BSQlVzGyGoP1CSBVivxPVac0jnqcMgUFc5mxQSDQ1VIfViq9
1R0Tx8UD3rQkiiZ4IsAJrAIsMI4cskKJq4j0+jRdS3UWbJ9CbZFtT3R0yKLWhRTRzICUJX/hak3G
ixAPtE0GGGRDfCTl8BlD6aYq9teTxTwoa7fIPpGNdRiGY3CJanyvFk1SrHCkpCLdctikBek/SNtg
X3iIT9qNGVW6beWRvuslLgADCPWoQmBV1j19adz2KN0EkWDcbtU0JM4K0c0nRF5TpZzpEzmDZttu
5VRJ1kqDdSMFDewoPXMLIVDybVMx0YvYIHJEesoE2aaGxiQq7NuCrjybVn6NhvouVTB4eqzZ4C0l
tCDtkzU0KNPF4Z6pUApQdNDJ4LS1IY+Di2ideChYJ4tGsCnJgA2IYSil4qrw1PLulPNNrVLSajWK
8j7pXuMipR5J2cVwhmcHq3pRTFo0EiEfRmuxvor96YQX34kDE/xrfJj1xvVlsHaohdcFGbD22CPh
0wA5uXEyyeeSPaAgFoQyWVj7iFcBfzgDQ03GZ5TgjBRS66NK6VyLMAOayI3U81rhC6vtaWxR9CXV
qWTM0LY+LgoVsmb3WhYxbqMJBLKewigoJxZrojrumn4HRvg9HClky/Yh6vtAKk/sNTalgSfCbJsf
a2RxnzWuiMAbkMCxmBRmM1lwdJ4IWNhmVfUsWuZpLFF3DzqbtlYctoDlv0sC0SfxIwgyrtO8wwIW
AYsVGsKWJiN9EGbSJGx/ay08poviil0CBQ8tzvT40CdrcrSKwr7Be5T3zEkVQT7AZQWfKyy9KmjR
yCRSIImjq4j5XUs14iQr1r5j0aGOtp6DOs5WKVB4u0tg1zfzttX7nR/X4r6oybyPxfRp7NtHX2LP
qLKZ8kQOaJapibK8vxaC8DH2HeAD5Rz0+R7pxBmjesCr0S0xHLSSxB+YAlJvwEggEzR+qxOfuvHx
aBCTidEEhwh1VGrAz8nuxTjwn0rGavXQ7xF530W89k3ROwlUrTWGJ4IfhoHpby+vG04z2KgJ445e
OUkzYaT489eInzt7BhOq5fPHrEV7bDDCNhalK66iZeBc3ocxpYnW2+dRYYLrD8a1433qTCoHvGyt
FbVJXLNL6ZvYtQYqbVVvaOvGL1dJpbh+VG4UwjSikkGfkkLijaR8S9rovjejZ4HH/xIxPE+K5C0x
kpCbeCHfcpFJOeHRuQUuTYVQI4Kfs2UlY4QcK5xTtRqtwpLG3mhqGkyftOBI6Irtwv7AYLV4QONo
hRe1PyPF3vWxabjw2OArywAW50FaKex1nCXgVY1kWkN9+lATK3YGAp2doky2syhtssLcqnHbeaYA
XDzsAHHk4IP0eXQHFBvuEE7wGeXGaURef92fF1ghlGBELPBUhcukErallSoiSBNsSJcVq6ow0LcP
8u9Q9YxxAf0Ptx7jnGci/66mmNYBt1YjYy3pelgQao5wtn1uMpO5Zltv/c7cwPZiBlFr1wH6vFvO
3RbM9CnhKcJTYBxK3Rdc8O0E0QI/SqPnCrq/XTXaK5ASbGVJ9kh88T4A9F5rILBhbb0aInnvcj8u
ljifWPgm2/YB3E6kq04TC64mIY1Vya6Cy4/fp0uHVSHJbyiQ4RfpzATMZWatyekTALl9WM7P5D2p
VLoYwUl85mOcqcMNcCqh9Kb03WVdfVTjZs0cn3hlhKir3m+fiDcoUuNTlyPRbXB1Btn0GxcBmEaU
gKSL6k6hLqAx5muSQMUWqSH0Zlj31cin2qi+jAqXk6TzloBdn7ntCGEzWUkZhFa5zyUnl6W7L3YB
HiQaBRV1ROHDzEnj6DnJiD5nQbOkAaMKqlhlJz0SiHkVgU10RzYa08BcIwDmKCtUBhxsR2NJO+is
q+83hdNO87yO8v7cKytgiOzlw05Zz3Wu7ppsUHd/fvWX3wIenLZhQeNaJZ8RmyFPUiqN9K/wX7/8
+W9mPVleJAbvfwzlf75UPZ8ADizJy0qqNl+SH2JXKLtGz7+0ArSGlVhEmIsC0d2LBFwLeyZ8IaSf
QKKRjZEIuyNWC0RVzDRTOrdFHU46TEFsG5ipFMFvUqX/+NJN5VXIFAOOlqDvmnjCmCtrBeDUUNH/
/iUn9XfXPixpNPA9/fNLhLxAxYS1/b+qyGzBQxBg0K4MTXzKBpOpGIDsi+gP8roHwXpIq0T9e7zU
P8AI/1h3/4XT8Jff/v+JbVBlBcHZfwoDFjDEP+SFC3nif//HGcraf9EG/v0v/DN0VfybJrEfIw7O
0HAtLkq/fyAbTPVvoBow1Fp0buj8ltizf+oDpb9ZBrJBS5EMnf9ZhAf/CF1VzL8ttAUJjoOsS39U
hf9kVvyXFxGGxb/RMKh/1QcaliWZSCcM4l0lUl7/AnDwByHow1zTtmjWXTQO09knyYTBYGNnWaB9
Kt3E/O3T7KWn0qLlSC2gXX1jvlUWMxOIEL3TDoHv1Wq/rYIJ2C5/binxvErM/pIWmUZzMvq7wkCD
mCMm06z6WkqQEqmsFslMJjuzz9ZVyRgeRKFFHtapaOUEBxpXuEYBnIihZ8Aus5sbiR1Yt0jFxg/p
ECSyk5pO9v7l1fs3T4n8b54SWeQ551mRQdf9SaP7F1GH1Zm1Lw2Wup0FALyBHOG+SoncK6OJaYjA
sctgPWxK3xtn5SQG4Uaek3dB0jUG/syHJh5pWzKx6aycRxMcrFLsuQjA7SWFvjJ7UjICS3+bDL3c
/s8/O2lufyFyqKaiaKhSiPBlsa2rC+zjXyUpfiinQGqjausHPp5OH4GZkl2zURdpHKxiPc0StqfX
PDIghpUU6pVRDVu1Nl+LWBhoUAJsZ0EKrX1IuRYK2dOHadO1CcC/WMLmoblyE9GFVJ99iTBekbko
F4AFV80IETfdK5TedhbPjL3mK8MRpiVC/ZNpFOKl3+6rNELXVYz7qQ9eCQs/JoO65IqbbxDU70ZJ
6kURSVuRQDKbWZzEEb3XzQuAAY2sla5bRVZynw9p788boZe3mcANE5nMWYXG64leofom+CBCgjmr
n3WIRizU+68pZ4BoMj3n72GpO1OV1CDVhZorr7dsvf2Ww5CZG/s+ky5hG6SUi6GcbVJVf60GWmcJ
YAcDdKp24QXsh+4g4/hqu4Tixmi1c5h2G0M2sCL1FEatH3LLdeKBwSASs7BnyScaWwq/Wy7TF9Qj
5VjLN2HrTpxDp14pEL6g1JKLMrB/iZlyWZP0kUy3sacITkb1wwy3EkMSmEjtJdJQ/4klbOgaqVeS
NUT1mhjl48c8AyD109AuapUdqcr4O8qaY6XOTEtD/DXaLAOIzj/mZDIdXQOYNM9of/v6rdTYSBVD
VDpVB3CjKliSq5i5yX7JrHl2shZRsBajW4xSUzkD5q0cibG/Lx2CqequUM9MGq5NynxrGeQQXk8n
0Y+7zGg/fSabWkiyVjujUozyD0HPRr7lYLi+2OeruZivgYmWeCqnR9bf6x4ORlrlL+Wkvtdt82mk
lRer3Zthjqbdt/l3Q7chhzX22ig610nLxqTrX+HePWY2tiqbmBaMNH46MAEmGxvV35dYCe2R6YAR
QQAt5GMlQuwsYnkdTayzk5rhfSnBKi4lFCfLqLAoKB4rddqKYbWaQ+bxbU8WQLcO5fYQFvW6FWDW
jcSuJPWXIV8VYAMdDQaQ6BR93/ghSBrjtW6XKLE3sxIpTAYQBZqOMQUeH7D9Bcf4DhQvBezdocvN
ESkVcFZE9dVMjFuaRDtIDYe4DEVwADFavTgQ4QGCGc6mcx8VT7HefJDV9QjTHkVPuoKrzvY27N5b
c6PkDf+coZORZG4aSUKdZGHphY6HqsrnYNVvc+EntpF+Nqb56/Oz1Om0Y/zxITRh6cgtB7rBwrwZ
rUvUa28xr6cUh+fEj/ZJhcm5ru6AVHd4Qi4kK375Gg8gVz/UaajXhgQNJfefzLgEAk2NTWvBYlN7
SlVmmVCqcLaDKg/oQZw569dZIP3kfPJsM2Se26vpHWv7ShdxgcQ6SixNjJbcLgDRJDHaUSMue7Hi
yWjTlZQkfI+WqVqvM1UuU+Vc5OSd0Ovyna+TYV6iMbkuIETGSrTUiElLE7cWLh3PSIElwJIthuY0
RXSLekDaigIHqPHh55G6ALLhU9ayg5CHIL0ZY+rTeC9TyNhMysCNDSKbg+XfTUDK+UxfKe83wczE
LyHNgc/31CCJgLW5r7No66dwSmIYPgi2ZjXAg1dMDDHHnzRjBFn5LFoE1DGtdPFL6br8QWwZbwl1
J3rDT7n1nwI9xd1ds1D0EUqZ5rs5KofA3PuE5zRWgNyvf5u3E3Qmu5IslBL+ukjn0YuA4oSMe+1B
YNMjlvq6kIEDGDqj/CgkA6XTw5s/aNKGWeYWqBWhM61uQV9cksCGMwbAbd5Kr4rmqXFNqrZhnHSj
eA2sep9E2lubcoSZM0lR+oeIPtCtSE+kqURNbNUe7EonjEMUfXnDTqljF4H969bU/SJECp1hmuMt
g14dSIIBgJGsNu6vFyUKN2kqserO5WGlqMqZQKoXbOgX3UC4E+TGi8QALU4alsoGagNoJEqT20Wb
Y7/hF7UfZfhswfstfzRZ1ROipkNusS0oTaQJofIuM5ObS/IbY5qj0GLFIKgCi/GsQA1JKI6e0MAQ
GPKL+/CqRxY+y+xTF0dxN9YxeaS6fgClz9UejfWqUPpyJU/aOWhVnRlxRm/W3UZYx+xNJ84X7p4J
VbSWSF9ZhahF8QsXhgu7ekV7JGODdMuXP0rBf63D7qj4Hd5zpYAZHIhMDXRmY+IxMyL6emSDdl9P
gtNN6HHw/aH4TtYIP59jbXQF03ij/bXon63QfY/L6GPKZq/TNeVDoxCJ23BVA+G3faLFnTJqcy+p
EZOYCN9mtlNVydx6NnmAooK+3lomEUOyCaO2BoCiQyVBT29E/mCbpdKeQ5mVkglW+6jnBI+1TfA9
m+KtGlnm8xhGe3nDC4TiOgZL104sXFGzgAHrxU+EThFZfcGCSWm8bIrh51rbNmCzBJfI90zt1gYR
3ae/Nca0h6VlXER14MVWh+85QjJUydNanuR7WDf5WhWCjsOlcjrDuA2swpLA3BE2cBrZ5IWYawtN
QbPBT8u55c/tR6rr81rjLXFcaWl8hCb/OpvsyIsi0yEBHYZWfU5HzTXapH0sT13rL5AmXo9B096C
qvueBT7EWSi+DcYAqCFHc6QarwzRnjODGUvXSl6DTMWo5RIlYcQWMf3u8150S6pt7O/E4pG0a6XC
BZjMu8qFSLyKgrQzv9Pqj06fIgqpquLFRG8+KOkp1KttN+lPgjyc47Ke7Si5UX7uhG5keBtptgYG
GWW/RVgmdJMATWig3f88Oq5HSBPLOhfSw/LPKrq6khNcKbH+08Qj7/nReCnBqfc8Ql1tYEirG9M/
6VN1FqyaH5wM+xCGuw+eq63NiAWclV66/nPuM9A+SdesazITRV3x9P/D3pktR4psWfSLaGMeXmOe
NIeUSr1gJWWKeXLAcfj6XpB1S3XTqq37vvdDYsSYoQjA3c/Ze23gZShHh2NXzKFtClGoHIoHq8Jo
yKXeGM1tU1Is68bvU+P1p34wYJ3aak2qq8kyeUTYMyTeuhMJSCOqzCQSpgcN4zdcrmqHGFCQlJ1s
7brozmS/3uceLhFtToJrShPWiWmdDACkW1Hk4CZkfcns/GrQ79ilJiuYzLY+/C5Fg1Yo+rHgjKak
eDa1nrmCltD+sP1rmsUuMmLql13fARbQnwz0ciVah9BJ9xCuOP2NgXjEsictJfiZRCLclpMeIXLj
i4cBn1xGczLBpMxqgZoyWxGKW+rt+mNZKgbCKHloikzbU4vSQG4AVZNF34LLoJQIdyxqkfhR8mrB
w0ANomeoTDC5Ooq1IqfS13hwLWwHjwFRllQ7bfwlYXHjFc1TTAEUClHebWQcn/vcxMbpcHpoDU0s
F/7ZOg/j/NDRMKS7T2uLlDCH2dNAGoGcN/ocSfB1c9kzRvcs3CHZLw8OGpAtsLXNZnnw1wus+1xM
ipkRRtOvt1j2Rp3oJU9q902PH7wa9ACEPBI009rH0eQe4d0aNPkSbOOUKokuMUk3Bj9O9uC8MecP
tLzRcrNW5n2ZwjdqZouzksJDhDDvZnrI+iKsKZz539VsnS1jCwGWM9CaTk3tWJuEHQgK2ZaHqiyh
DIuxJbCR0AUEhHTlk0dXpwfTf7Ud+CXL289vs+wt/0VkIL2F/Med+ezc9G2DQnLIhSnSsqY4jC68
J6OgFaya4ZK0EY4RUm+hbxI7kFLPDYSun8MAj3Ue+9MtjCJWTJaDBlFradvY05lDJr4TmhHfKT9G
rjB6HteBttzmdWNQjkLaF4dRjpScEMI6ojPjhYiwFIOCwmP86EX08ETaxztmMMzm8ga17DA6G1KN
0M1rtvPgmEZyorFJwxrcM4pLiRmgQFOU0AouKtIL6fs2zNuHOcsu1e+yGAS8rN6Yj1DwioLkksTi
pSs0xSwRcF2OltMomhu9s2DdFkwe/KIkp2IMdpoBdoQmIQRBGmGXQTrfqS98TGIiZ61gltqK8NRr
VPLz+pgU6DNRYtiPsZHSw+gJWYMVfnFbrg8lMUz0uFA2tLGDDpUBCTafv8prKc7NfJ21fWltm0g8
FLYtzia8LoTr4sk2THUzTCymyPVrd10PK96l1BG7Iroj0pC1eglSrg7tYyvD9IG2O4onThmmGuW7
7C5TpgWnymYAa7WiPJcGM7G0idrnaExwOWtAiQxP40IRy/zV86IHsiXQkWUpwrJERley0D6thuv3
gOvCUKI7BkNonUY5fG+yggSfwZuApQh/45uAgYdhFoOaszrF8890drwzeozASR/HrqZ4kpevVGFY
7tUBwc+uvM+yNNhnffTuVN14rCv7HdZUTIy7zLbKbZtN3SUpAc0QbDSS3pCbIAHtzTl7uhmv2kxH
yiAvbpzcfMTG6l+JRS2PNHsKbBRzOmfr3is8Duhja/rvMmXGWqa+eannjdTt+3Fw5DoOjAwXQGc+
J557Ty+zOCS9umlBJt2jL7gdUiM/+MSAnCM1PJMFiOAl2ITAIO59wOV9+igMK7gkuXuIEQNCyBof
xxH9ZCoc4zTU9mvigq/EUiIB2Vj+MVZI2AY3MrcQ7+HwN68hsxG8VjoCRicNjrmsqMWL+rZukGHb
BUlPbo6i1bHuI3heB63FiZcFeXfIWxMpzNUgrJg5untDvml0Z5rIs+HREQ8qo1NikxcUF+GPTmb1
o6GIhS+lh3PLRpRDYNNRM6bvUtCJTrq9pvQKiGF2tiSpFg5HrkCWo+nWc5HIUxw7yOMGBVQzLr+F
kK4fvbLfEMjdngf4Uo1e0K7wOCDkRFe8L6JzRFXGW/ENEy1bhsOto6iX+K56SEYj2FXORIfezhxs
sazjiQBB5NWas4cl1s6hjaIHkE0vaHZEff8zzTsMIMr/HhbWiwyYyahJkMAzigfBkUsaSnEyomoz
9ZN1pF29qyU2vGLEqMJcwqQOkbxZ0MUeAaPDdQICX5TRA6lBt6GF/Dkpu5IFCOlZODesUjvXPmTD
mdS6taeXSc+RYKbA1xOyjqiWUnrpPEVBgVTBsTvjD+jP0MhL8eAkxX3ClAZ1l4/WywV1BWXPqlEc
lfo51sY75tPprhKlfyTde8p6Elj0WjJW59o28sbbkK7TSeQ2vb2CHlzSBe6t4w5cZUQ57kGlneze
nRkkAy0aA8n5t0bQDe9VT04HzNYQrQIV+D/yQnce9YiO2hTlNlop9BSmon3N7LybPSy9O2SbwmrN
rSJ5cNMq/0dUFOMe1EJzVvm08ZxpZ9YdAYnMROhfUFpz7Wf6at1BOpLlERU4lacBmmgaLaIrAc0/
E61w48kQcV03hCfUxX5Xn4sKHMmUt2ezavUHapYrv+XgXNXjgJYsaIKAsDk2y16SXOqGIVlrNI+l
0byrxIUlcMjoGGsnkqkOwyiLQxrUM+qIWpImFJJdGuv0Lq2eso1Wa6c8bj5LzRi3dPDMU0q9eGXo
uH6SDLQeeEqaKb92k1pZVBSa/FQ0R78c9PDOzHNrM/njHPvJudZ3BFioDLh+wAK+m+nVuYOvJ0Yu
FXvEtbHC8NfLXctmbIMXhehqR4QCTVrakNMMwMGfu+xmVZMcdYm5qyCpYJw3y57pKPS+cs7wWG53
Y55s9BQlLZxQuEMClNGyV7IOZ4ZvgzvCQG+x3iEgb35KD/5pXSm8k2KeuDQuwiOTBPaNPmejLffh
8WLq8vWwy9i/jdrsjcu8u3YyEkW/HlzeYNn8dt/XTV2foTKDSE1gI6xBv17SeMxnI9BEv78hTVRe
sjzx165RU7J1YqD2X6/+25OWO33NlVA+mxxN8L//BcvDXx9ouUnqIrbbKMbnOn8R8S/SuULjP38l
//SKf7rv600NxZmLXGFXz7NFLoSILGzCbMIqseCQE8i9aqGsbJeHF4SGOQT8kal4TCJPP7oV0JBl
44VJf6J4SpNsue3Pj6gW31cW5hVyCzKQ0AaQbOFKDMDNqD3lpX91gwKE7XwEcF59BJR8tk41wlnm
EK9OtDV4IBIs8EMBns0386egm06z+3+vAVUYiccWFAVoLFACqKtTautv5BoT1jb8iItq2AHldCGv
9WZ9KklRRaQfMkCOjsklA9EVR9EqyZmnO/LZznAqi6x+ShKPUOf6DsXeJrICXA4w26usApaV3VKJ
/RSwAmRy36hex2M5p+q5KGnb6FUSjwXaFTRjYb27LW4kCj4YRIT2xyyocydMAcRcH7RGfWRz7Amh
SERBaz1k2whWqejGG2yJn6HLBDgwnsrBfk6z4UpgR73tTf9+6SCUYUKFNx8+gMFuoG93AFfrb8L+
CeI5wx4j7wpdHkwa4joVIF0gbIrj7qeNASa21NmLs3OhRXvTiN7M+W9GYV/jiTcN/4wSMmSCGPO/
DZuO+V/aqx0KG5rgUfmkZeUZAcga4yoGWLS8jn1nOv0LzX0rppieNy9ydB6dqgWMY9v7LtF+tL6t
zzkZd2ajnnxjes4qqQ6GjeBfBNWF3HmSfcUpZ+5G9Fh2grSMPyEYH+vIlbcy/PTAF8ICxQuAIA4n
IdKl1rVuGtKgoC+jxuWihpELlhT+S9KEDFYDAUJwy4efNCcsnQWTLfyBCMcD6hBBM1koPgFs2CnT
/0hrMDQ8j6RBfZosTWmkAQN+G7VhR2zy0ehDAJNkccrgpisbLpPwNQjo0P30iriOYFJ0NohY0vGm
cYBAdvKm8SHaJuMm6N7wUyJaHrSPISA0VBrZvorQkqcvtZl+U7BHKcLScffr9Ax/rtgGw5Aye00e
fdMMN75bv1cWjo+AIFfJhWRvpQT+jL2V7IYGMypHz7AazAYFbhgQvEAzaW55rfuaJkRB3OXKrh11
sAisy/CM7+yKiXw0L2TcCjBGg9WVWDNoJJARiPiZWYuxBoeyyJBfTClfYD3AOQhG1oKs1E8+4sjx
Eaewvq4n/4fX53e2h6XNVATEhg1xfig8TRHWyIeQQ1NSvPoWmFzPCZ+TysPc2b6wKDuylgCDLvnt
bJ2ufWQ794nFH1wrOCXEoZ+rOP+JsxF29FOVB58+YNStrOoTSiJ0XhNC+DAw31ps6Su7VZspA/1t
U1GFhg1awXObFUlsauNRvze/VTlt/6rwKATl4HCdFkqGrhqSPlSVHbKaMEH6T8rufeI4mvPg8b0F
UfY6BvqxV8maQlG9mvgKamyUG1W+5QxyO3M+12q3YNFyqh3jdv4XpiMaWqauFDitbdYxvmqOuHLA
c6VxYw4tgaI7wwklKkp2TU6VQUwMjrOo3RazrVG3YmQwyEZiBG8FgkLI4D3dG1ethUlaEK0CRjMP
h4AeXWaovBugsxxhk+YRI3c+lBSKv7eUe84tmfC7ybdQ9Cr0lFXWIm1th63ws1cMwdPWKgR556J5
CnMPk56d32UtRJVQey0UFoNp4LxyPQp27ptZoUtu5i/SSCX9L5DLrFboaoVP0h7fWif4ENRD+DWM
N38fCWWC8UWFP6mfHX1IkWWPSUB6FUl069CNnueGNN0uhL9d3O19N9+LoUm2bgER2MtIExoaX63D
kCm9kaFL8+ac5nFIj5aPzqgscLkF3fznd14C/paZurAcKnlADpuQFbPNelBZLv8hGM/W0e87aDRb
6TYfZhO3+9Qco22jH1saaSInii5CkX5V9qf0WQ03ztmR2p2aC/bdfEaW/bHMq2hj9njwCPlcxYH2
YcbpJcsJQZ3r6aZMU7ofojrf+AjkHIl2rSYlbe8RL666+oj46qPhDBKUnTXDeJEJpZtuTL6H6lNp
ADmy0kIJJ24Hg/auRukbX9ikUzrV3c+MksGurmkdUJEh2w2rljOVB1ZOkD5YzKAX83FNTihqdzY1
2BUOdXIG6Rqn2YeVm/nWyScqgim5VkE0PEzC/8i4htaa8+xlxrmYOBtMw7zTCqlgTtp/dO3s7+oJ
3elaPhMRr5tSAzsSlu5dmmGzJkcnWPmq23C28+27PnRi1ODQkPkp7CuNNZR3gSi4UI0cEKEudkWg
PfqclquixiTZSclhHwZ7ZQUZOXqHXPspgCtSN6Cz0zuaYhDFiVOoBofYXV4F02acUD2jdLSs2rwh
ewc+Su1ts/4W7C7ZcP1IJl9/ExDZiuiUSVIzMTkw8+iwNPz/X5VzHWu0NX/8KPDDJS2F3Y/u30Q2
lmH8r+iu00/R/hz/4WX/4nZZ/xXoJvBb20Y0EVje39hdDuwu7veBE1C/44EvZY6F7MZDMwP6wbNs
BDNfypyAd9PpWJi6beiG+5+QuwzTm7U3fydLBTqSAMQcge/zINPxf5dymI0oC6t3xKFVXHJjanDQ
+FG7BVydUyGGdRuhvy6F1VFNxKYn3HCjgQVAMQdSJwubaxR0j33UUJboSG8uW8JXkwG5N0hu2PE+
V+E0r9Jdq2Ay+737ZhcqPIeJfisq5eyMcbJOoYMGQ2+zYxO4lCRf06EQ56ClPlBBiGUDw97oZLED
ClqgBpltyok1PjV/hEb6LvwqBeVjon/EhlsW0zBnSL+QWEyWsEbbIWcWTFhlUKMj1Ag3GTS8anl9
75ddd0uQxdWvcSc5kmYCFXBUGXhadf0F9Y62jbOAmZgaP6kLUOHBZswkygS+soa7ceps/OFNH7b7
SBW0yYPw2pf2B1GJb42FEKbSESg1TLLQclSEtdN7YxiZYEGePK6AK91M0vWN4IpcmVZ6k1ID2LS6
AIIAuxg9BjSTkazLo7DLa0om2Y5aS7F1EH6HhDhuSH0o9iIansdeEME+7CHLl3tz4J1rFy8UfHQA
a8mcVlfpJ+j/r1HN8Msa4ircWWDkXasmpZ9E36BAkHnC90zvOdm7Ndev3mahlRjkeFVTBywjvDoG
hSltgCdW9mT0Gia3BNSUGOK2hNC6Jd4ZpIHEsJlHpUQpa77Zc1tWt0pah+mhIwydrxAVftt1/dqn
1VClDAyeKnZezZvnYXbOLUDNhBzuLWtdDV31WOkJ31shGdqE7LaSxCm70MFvzK8YXE/bEk8xV2Vp
dgYp9xWqajewT+67bjzoJl+HCODJtTRa1uRAbibxomuKHwXJaMfnXDDrKiBHtp9eyriGJT/lWxjC
rFhGTzx1BAUMSXhjMNe6+Fl3GQZCwu3RJCDUYc1nGcwUM+DMZkbqAMSa/Sj5eiX9HU89En7p7ihS
0UbPTiOT9RXM3247DZwaNQcdENwLqOFka4GlnggG750T86EXk+IDk/x8zzGsdmZO3mAI0mXyT9Qu
yFCYmqMVY/1XASNOUEw7mlbANyg4eji6KNLQAe/REAyWdofe4LWc7ipYfmfo5GqNmoHIg0nRMsPC
o5DBZQHT/WZIOObl8O66rzQO5FOvfXMMcHD8qBROeo0f1cVBJFL/gvUgB0Qcv/YIkE/WgOxGjBG4
IRwZ24LqZZya1UvjZTtSOYAfU9Y/qIqfwG2oe1eGeIo4FC4+XB8AFP7OQKn/YIaQNoQh9y4B4JXo
zX1oEl+s7DZdeUU33eR55iO2moNYtZpkBEzkFmNnkrHYCAm3DPACDzUHD+kxUpIUQQPrIIr6MuN3
Y4n9LbdY040QZrcdhKy6Cg7EA2xc33wzOodCJBcSUlLJop6iCx+F1v89dj8a137Zoj3CRD8yzhqe
pHDQjyzT+UkxS/Q/3QqVWOpjKmEaFuGqHmhBaC6AQ6zjE46LPKLMlSimAminIKglJKTThl9VhgR4
aNcPyoOpp0oyXGSRvycSlwFN6h9VBN7LjporCxXWAg4Os0nn500Fc1B+hR7xTIYLqlQa+vC11Iz+
YH9GPmuKcOB39oPpMCpCuz18uw5Y4MvYzVQ4lsY735NPyB5oDFn1tJXCtjZ55b9o7sAhygL2ISu3
w6D9zPTsmUAdn1aOPFJtpQFBruC29PZRU/30q/JQh6VzNnWMrnHyrqmiXLlzwy+rzaPbGqgIquxd
tBoRNRGRMIm10T2NhOvOkGun5gQSZnZXdQ0W/jjkPEUUQR/V3wHTPufCK+jw8iQV+Xi+yvJAzhyi
9ianA+EYG4whWHeG1N6mB0lr6820UP1H6LtX6IZsEOPF1Z9RUIM1Ar/hUCirrXZkQoZZD2zqSnhN
f5MZwa1f4LgZhhB4SVWHu74kpxvSOllLVQvyMIl+phpxRf18UU1+RLG8wSck12CGJPmS1bal3kg5
p8B84JK80CrqAtJGwh31XLa0ksZgFd1mOmQeF03szk38z8Sj9+9WptxPpfu9rXX30hituaNAWDOv
D3XSbpq9ZReU8wsL9ZqbG5cwISirt2S+K8yuuTdZi7WUnw+RqB+AQ9V3dD6TC0KnfdwWFs6vttsE
k/dAFUceBx68+BEZtobIHkRLOnPKqKJVWoO6SwsfZDdLmFIoB16S7crE/wFF9xRpJlj/Llb7pjc/
JzN1LmHBH1GaVFTNpEEC2OL7mzIuTR2nZ2lSH3aShPaY37NCU9/1KBh3hGTPh8GhiNHTKezLhSyz
tT2PWz2K3yBtbwk+hsYV8ryx4VqH3kCLOe8rF0ECpVpLgbgJ43dGe0mJiaepQj4p8YfU8VXLjNWk
L6l+THpD3LlQBirT5DGY6BlE/U0/RmLP1Iw/OImf24Zw4oLAIjjSiHGWk3GiQSPrjuXSgAS3AtLl
EK1dZ/Z0sKUClEg9xVXG99yMgr2bB7deiH04EC9mq3lUAmBKkfexrihpI0fTwb6jKZsSddtTST0Y
bvjh2zi64Y5hBxx8CJ5DSznb9g4B3ycYk1Q/WDJ57DR/41o9JRdvb7u5iRA6gakTOH9Mpn9lGJKb
clkY+gN+lFlQ6dvwO7pMyjlQBrNKOcBtao1PBmbbMMbbtB+1nXD72yI1DmMLzijp4D8YhfhuWR0H
BlfbLCTP2UAUR1YjSeaj8V6E2TeCV81LyLRwHsqsuOxOJlwcrWaC5BCctFGM5p4xe5p0c19abngy
YhivQwfFZwwA4CQgBNLvbUJ1o0whRpBQdw3s9hY1QLwbELytkXqr9QJomipt3OS1/a3WMCcMGv2x
xEdCrvw7gVX1pjIcEPvmSY9j1ApDztwEAxIXhm0cmD1N6yNrXTQb2iYesX+1fM+pG3kEJLjVhdAj
ftCeWpDuNtbW9oPhyKCINIh8jzvRmiHetDF4xNjzgczsya1DeW846U60qf9YlE/0O9FpmQmKWCMZ
6J1RQumdS8XYXDA2PgLG4yvKugDaRG7to26X6Gizi8RL7mu76UFJTFxR0W3YpJObLlgJ4dODxJD1
Iw3L6SmrLqNq9adendI2ktdlM9Tp8wj0/HbwWnm1FbUqBlx5CIkH3qJfnIgVCaG1CqCUCZHjjss7
dXZdPmgsL50KRhpMN4NrYMIX0ZTWMaQxBMNVZ9B2witDYnVLOIa+Q6/fbHGQelc9Mr1jZntzJniG
UX7qvCMR1xBfCRF3lRNsjXLUti1ymkfmyqugKJyr7oxARrJsp5dGC/pqvosIZA5yvTyPGIqcuLOv
WcTJ0TaVPFRxiZ9oaMw98Q4jwQQ9wIi4U8+Gxulr5OHMf+NPiJX94YwUluKBH9eE8lk3H7Sj6Wkp
s7wp9RqOHsVpsEF03xzSu7wJfM4pmaCwuoqa6qBnRPPAOJQNyAsdBlo1IeKZ/NWl8WP/0TCmYUVv
+znPsTZXlhjXVm3slIm20svuvB7zlTZpp5pWCcl9BmGEBGNRO+quMJrXyCraF1chIxLZ0S0DuR36
MGDCX5O+VSYvFK0EGBdwCiRQxQeGOEqbQ25AEjS+DTrghXho9tjgcYz2Fc5u9L2aNfvYpHnozL2Y
AHZSblqlPZ7e4FwWzV4xaqG9Kp/Rxiginqnx1vHB6V3AInxDBtOFQ4mR95YFx0OJi6wwkOU3AZqw
nsEOF+tKR8GwTeveQ3vh27uUnsiqk961UBj1h4T8samrmr2DwoJQgfHUmMZ7zoUCelgH2NVqKyAp
9rnnvOkIrULAMNW7Em2jzzdCGhe+q/Q16cFWiKoH+lt3sw9D11YKHvqo+m6Twsinbid/pG+tOyHb
qsEJSw5mPxMXx7q6TtCePcr1CMWZoUitvhBcfC2LoLlrJuIdYuedyXlHoxftqauQQgfDe5vV1gOX
m7No0P5m5mCtXR8ISWBE4sJqShk4FnLLtA4SeSLJgawrveyziOECKpdTwG2yJx3hNvIwaPqAgPwA
F11k+T8dl3NDZzVZtIoIpKY++Bou3mJ4UIleHJTJqYtjPImpR9qvkWNDw03avXTdig45LJ5onJBL
6e3GKdMnMHivfs0vUmSZu5WEe1HORzAho5tyUkwXZf4UVvKiifDNd8mESlT7JMtQbODd/4gYd6cB
KWuHrntNi/LVb1igZjWmsUlRr2rjGHWA9N5GNCsbCcfziHJ42jo2nGCt6zdBXgz0eDMX6harCD33
9YvJRIK/LsI6bab9JZkkUZuad2z9XR5FFj14kkohRoJg85nLRslnHVU7s53kvkmoiTdUc+v4h0dN
ct/lcLNy31SH1LXlweMTw2xj6A6zmHy8rtRXNKFZptnAIXGsedshGAqS7sNnJJXeWmbiqCZwKpQR
g7NQKQ8ReWUySFzl5O9DcKSbGRB7CGWxGeoAck1UX1yj6O6Gyv7uI0lwk9i8tfFfH7IquhtzYibb
trsJ57Y3Ccfexp5TyrrAgxA8uXfgKxMOlOoPpgcfmQeGCHx1HBDIgDqQqOT6rHvtNcrw4jOFE/Dz
ZpJLRncqwqOFmEN7cUqHLCVOLqAgXC5QOTHiF3BibUEXNCXkHGQmF8kWrIVG8xapUZLtDeqNW5cs
+3XqYWWcTPOmnRICtMS76/XoFGatbuOfkhRpYkmd/bY0e0B2Nn3vIOH60DeTf+wHspcoLRGnFzKl
9huNTBtmeVl3Ayr1JmY8OnJEom+PjZtQ80BsGO6xN0L4p8bceNLA3kV98EwwL3ERjvazTOv3SVPZ
kQuwuzY5YzexZBY2IOlb96kkQyHQr07z4Qtc5+HUlwes4nhxoYBrNR9OJ6Gkal1c4z0FVRYy9oSJ
PpqgPZdGcELjhaNxsEz6IAzlUc+s0Q5t61za7X1k9sa6Efn3KoHDgphQE1W1c6lR+49j37oHW/eq
bS4AHtZYhGIdxBdpoACyp7ajx848e4oIq5HbGp8FZIBzjmRvzSzM0CkTRiRzEzopBxLeaEV6eRvs
pwB4SZmWUBRa4waXpfFw244KlIJ4YeT6lGQ0rvBvPjQWERGpTspay8kdRj0lKtrGGwVjrK0Ca9sN
+F803X4qBMQdz2ZKPumxQR/pWx7r+r7v1N4wqKChvmDCMP20TXqXiZu8EXt1LrUy2DMd+UN2Vbt2
LAb2h7QK3xyZQcErIzqwOYsJp/W5akz2h2Qd3qe92Fpu3a71+N02CmNl+krb9LO204dCsrXaZDd1
TA1Z+m2JgCp2sr+bUbyISs5oldKDsUSd2S2obMO5nyjqI323UdY3KQ1Q1jI9U4MVUiMwYRle3cp7
AxQjvmd3pU3MaFjBHsrdOQdX+4g7ylJt9EbGWbRGSl0CJ6w2xgC9KUC555XQ1yXtaQilXKFNl8VB
hLvPhyiySilnbWdnbakce8eKEkTcxKTJaglhVxpymzx9n4jrnUPTgF1V6bl0u2BdELE019coo9Xh
dXSIrEN0+m1ZxaUNPSnNug0ZzPZThEgISWtu8z0vSwm/DXlXZoxx89wJnY5w5QXbIVKneHoYTMo2
RJnSeoQVPJLgWrRwDKKUIFBmE2Jvo+Kr53l/nU4cRU14Znnm7MKO07dhVjjX0DAEWauCUk3hlfWh
0mnzRQz927YZDGQDrjy2nf2eapLlPToSO2aNXJoVnbvi6OVP2H1eybHD6eKxJC4boKN4RKK5VDlK
MbfVUPJNhYt6ICOcZoC1EOWNcUB2eR19Lzr3aXEfjjSfkNcAWmvnZN86vMtZON3IaizpYEQfQ97H
p7DNn+x+zGGdo1B0hwumd5MIN8hMHQvvLVUShMCKokuQxeMjyavfenJ1Ka2Pt3lbn1tSVM+VCwxv
rJph1xv9KQzrOdwULqJdq6eEYL+BY4RGbonDC62Qbzjn/+9g/J/i4C3DwvD7P/uK5/CRm58q+fh3
d/Gvl/3ZwTD0OdsdsydAEd2d80f+chejtCIQ3vLwHrNc9UyXh/7sYVje/CLd9niVNzcX8Ij+q4dh
/JdlBobrWwYmY7zJ/n/Sw/B/d6PCiKIT4viO7TgGyhf7txZGk9r5NERlemkZ6KLGDauVRaDZPsvV
JQVMwFV6ThCLzaBhahhQb4s9g4INDds4aZttEzsfdoHU2GIFNwh1Au4x/NpYdqLILfHJCSjGNxzB
ZB7V5KAFZUMI1LJb+mSZbpfdPqT2sewtm4yRd63hhFstQUXVHMZWW819U/TDbrb2n5aN0bYkXyy7
deCViJF/LMFNgQGaeNl4f+0tN/vCisjLQk++5M9Pzqw4Hwz04otKfNnF/4hBrgDN28168X5O+llS
nr5uLnvYCdZxOE7k96E9iuaNNUvQvjZOD8Gnt51zNufPqTmIb9kk881Bc7TdlLSX5S4yrdUaVHuy
biTzKzigMVt3yVmTVfWI2VrsQmnhl7Ix0Z5+7Xq9ORwz9ejUgsK7NecKNvAmfm2Wm2mSllsj0T6F
5vfDOULnuZpaDxSuo6UIfHyg9jETFycMN1Mtf+AAudd6a2DuUQIWCgryUfs7kerRbmzl3ifobeUh
7kHRhmQ2V3KmEO1RweoHBOTXPubSVMdzbzpz9qPXzP6H6B5lVdOJ81Rm4mzPe8hjq700jD9Y6W49
ut8gGm25szIUpQS7FyhhphyhxypFI3FceBDLb5O6zXM+dU04Afm1X5bfL5qINMla6i3dvV0NLrPj
OXtt6CmOhfaIXVl3f3ZV2W7dWXnG8dyflj1izv7c+7rPqgcojV+3l+d83fx63XKfHoQUgeALMcr2
aLX+esP/5W1+f3h528hEIw9+ls/463G4ilMq/vZZneXD/fYZlpv/+X2CpT9Kgglwzvw/LptC6H/u
/XafBJu41xxEy97ut//q11fw29f0201V0qjSe4qoy4vjwajxHoWnfD5dkiVTa96Uf93MlrStr9vL
c0SZZmRfzk9aHvn1pOWh5badTOQDA3nD+Qu58h/e9rf7vv57NIdYbH97eLn59ZyvT1N2eN40JMab
5SnLA//0vK/3w+sW7ESGUP6vT/X10q/7vv62r/uy1rwTrLE4wmM+Iw3uZ7TTEYCgf3ltarQgOlIM
LpECT9S0/n13MeNoY3SXEr60M92G3oNuACVxtSj6Zdr5erfFr/N1c3kv4EUYj5ZHsJkjsVweH8PU
PnSErS/P+afXLff9evHynOWD/HqHr9tfr/7tvqpQ5hEgYnUcqOGcamiA24FV+qmbFax0YpT+6zbu
A0rKy0N/23XGOdo0ny+jvz9U9wcmW/tudgvBWeBiMc59oyTBuLDkTS7ppWIZEv72pGh56ley6ddT
l3TT3rWN3Zg5lInJtcvnjT8HEi6b1ki4Qhua6HfT2D4s9y3PW/acds51/Lq9vPjr5tfbDHOc6HIz
RuYAL45c4yUN97dcXKcK5LrxJ0xsX4G5XTtztzEV9gahilyh/775p/u6LCS0FY3QPA4uIa/Lnjmf
gsteNs3nzfJIZKhDbUtjrzrcGavEtXsatj6tyTK5/f3Jv1633IuJnbegM4vVL4/BajJ/WDa9DPn0
dQTAZA4shYT05wYXHBfF+ebywK8g3br6pgslj7oWt6dlYxL1gbk4Nf2tE0SvOJNRsLX0fRCwoqEH
OLhFYYGYzqDM5A1cnJyey99gMyh8bZb7QFu866Waw4XQsSvMW4jZ2dCyN/albI/tjBZa0mmXvbQL
8cZX9XFJ3R7m6G1DdeOSMRoTfAwDT5piF9nTowgB5Y+QJdfLb778vktmbB5idl4td/bLsYPcFgfb
ecqp/q1DyyTZvXRRTuHno+I4f0XLFxMCf4QJ6O3DSbcJyw3s07IXA+H7tTe6fYUSqmL1VZTwzJeQ
W3OyZ2YwnMITEkA08zFG38HW040/Nu3BVBTblD39N3tntt24sWXbX6kfwBnom/vIvhdFKZm0XjCU
SgtAoG8C3dffCWbZSuvksavey2MkTYo9EYjYsffac3VP/FD5Dht1SqYFlgiWVeFo7CESXEYpKYk4
RNPQQyuD0xl5uySVbEjdqU/bhVmuZyNKMOR11eRSad6jNyS0GTh8bpNX++OP99v3e+4XGVQmJJTU
8en5Byzw4/bH/T896P4i99tkqeyVrjfHH+8zEhkuPF/QDqIYyIs7bGWUBmoGG8Hih3nt3cGWcuHc
Lzpjo6UbWwus7d0o9n5hTJHX/Vp9N5K9374/6eMxDX722EfcX/PPh388prKpqOqj6pP5QoR+vxhl
xJx6v8ooC6GpTuHuL+8f7ABrhRzn2U+PuT/6f/C3+0N+vMv9KX7UfQ+8oMLS/Y+Pc7/28VXbvoN0
NqQkCaYvdf+1Pr7up5v3L0qPrDU+NtOC9HGh3VtU//wbpYZ850+tolrjr4yqtxmw09KS31ezj+fd
r/VOwrr28ZyPu3+8bJQY2ebTHx1kIcy4f33b+2P+499sYnh6mo2VrQbU3Kdeg/vFj76Cz1fvt+/N
B798ZG1ZHMr/fP9PL/r5oT/d/nH1p7fudXo4LEXS7Dz1Pfzb/feHjlGeo1j9/tN7/Prqr9/p40PH
g/ZM/VGsfvoE96sfD/npJe73fL59/+NPT/9x/08fx0jWaIHTHR65dCn9eZH8eS1FE2OWCqY4058+
/v7xWMdUMWoYk5ePP/lmo+90K0mN+f3q/R6ZuNqPt8gHdogp7liEqjRpcdEPHtX36SIWk4f7/er9
j/e7oUWyG/545P1amITaYkgyROQfd9ty2izf7//p5fQsrXd6hzR3fr96v//HO91vi2p8Hgv8Bmo5
uXd/PP1+7afX/PhI91e/383hviha1qy0tFcQoujX+7nycUbcb5oBTsybH+eF3YpCXX48Sk1hRfkR
UUg8LfbdvUU7vEdA4BPwRvzzAuVfOPcyqc6dvjRZijztv22xRY4tttKOEwxmupqOsaXO71e93ytp
AQfA+5pFbRq45hSeIXQpOKB/3Ez7lRC0F7qIwGhy2NVu+EKwQwZhMJDGIBMapPmdCiqCkql4h87a
0p6CFBJ0LtsbLPN0H8HtWDWaCbHH9Jb3vXXMy1DwQwWeLqvp29237x8X9x3+GFVYM9ISPgMrIPaq
RL8QBwS4YWzsbIPF3J5MAUqB8EGV6860vyR8F8vq97XZrFSVEJWxo4EwAHcJVJUGAFHFDx9713sq
4r6LTXuLBvN7404HU/D/Enb/o4SdQ4Lt7xJ2lzD//vt/bevkNfv+F9Hxjyf+ITrW/qXpZNawBPZs
3YV/8WfKztH+5aI5Vj3N8ey/iI71f/EMknG2q01JPh098n8n7ExezrTUO1mQP/8vUIAolT/pjYmW
XUM1jUn37KmG88nJtqwCpKqel29wqIdOGYQvtHHY1GBcytuqn5+rmuBrMNCdtBnYF5ztbEwQxLby
2PfJxDmJuQzSs1u2z24+7iPdurkB5BMjOrg1djyWNqvj+BXBytHJ1RVaX4ShR5rjtnWO4hH+RebQ
Eo4Y2Op60jfQejzEbGXuumvi4UtETXqnFY9IVVfpiNZgzCnXa3RpBWlyohemWTSUgoFI0GhcxsgF
Eqle5XikbRqPLdRVIMtNSFwJLAmBPFgFh9Zq1ntTqtRyXuhS6Um7qxC47ZOXNVg5jA2GRhncOzRC
eYtKIdPFuxhodnIRNBdk5ekF1jDsRE1nOt9bapWVB1UjqjGEgFGw8Yz0qAcNFW7gzwD2yko+36XJ
ol5Qz/y9G4aLUlZL0GK/Q0RwDGrgvgUtTmLSEylPFM5JM+ntMfbzPVpNqL1Ui2CFPnYqfgpNcsyx
fZf4zs0AVJh0kijdcEYXcKI3ah+pdDB56tnz1SvOgdDAhrMPxq7TV1WqXSulXlkxLKJ6WEd2cqya
6F2DpkBf1Ve/Hi6RK5/JGt0ktrjIyn2I5LmLzwmmBX18xLrxVbPG/dDxNePsiOLpEqr+Vg+2Xgzw
Haoqym8UXePZFMNe2N3aq7Bf9aJdJYAWjeIYuSqjIjoW2twEuu9ATW9M8h5UgvWkW1towrTUO3W6
OodhdgPGu3KU4ayO9rEZvqoJzSmeGb4bKeMgsPN9b4VbHzMxvzQ3XUYqVtCUrJg0PoK/3EjeOa9x
uk16bRE1oC8a4xa3yWtgJYegW9LTei5Ca1M04U7gAQFlcqdW8XE6wprfXWVNr+YYf2Mr824F4XvZ
9JfpZyyU8Vq6DGpzfNYwgYrVt0FFpaYl80Tt1wNkbConiyRDRQ/9OTC6i5fRwFTl3X5EwETPD92t
BnVWrTv3o72RQ7RDQhlr1ikfLazt+QWLfo9maxMEwz4Kk3c3QMevwmyKerh+ZnxEMXydxuRY0vGP
OY3JekjS982lQcV1l33cP9tUgSZmQmjEu7EDGlvEx6oUr/f3GKgb9oNxrjEHDToI+LIM3v3ahXqe
9Wjok1eAvfuJBGRyVEL832IKXybjr8HBhQYovElvlhTvFdYYg4H7tSN26pAcFTPeGZzn6RBt/DzG
kGS49igZUiqLvRjP0RjDaGlWpWCsKhX6qmUr+nVVthcTaFalpMd2mg7cbz3Ka2+Ulw5ZbtBfdA5J
ZSevdfsbAjXadserU47X6QhKddgrSXxEs/A6/TDTeNSC7uJE3QJJ0bWmrthqw6yli2f6Sr4hFz3N
PtRTNpbOoVHK8dzVNGvp3RqHL71Pt4EBdjmsFhBQUbA4S+EifuusGzLhpTdaG6Sq38ASjCFzgm9K
5Nkh4UN0jON+P322JGAu69rmOdJ6dJH6WojsKKhyYEc14u6BL7bPuQ7eGWlH8t5Da46iW4etlhb1
z7rWrKbBhIxpVUb61ccHRE+vDb+U0Tq3vqB+GavjVYVYonhPQVGvKkvsFDHByCTTNLXcqj8jHHuG
W4Ddz7JIe1Lxw9URNCdkCBZotX51A+wXvODxUPfWyazUt7CiZ8QPFjg/IodU7ZPh9G8eXZQwdGae
Jd6bbNjfFQAMZiVAuD1g8GefaHkvlLPf5QeDfbENNHxyISjHeJe49sm02uexVBHczWCDcRUvI2Pc
06kscKjKxa6pjE2pJ8e05LP3nB4DwtaKX9qG8F+91Eb1IOW494rmGZj8akQRJvx+T5bhOP1TsB3J
y51CBZtFw1lh3rovLflW+/25Z2xWpnwudU4xYSJUD8dl5ViIv+IjvUgUMDTITw3eQwjJn6cJ2wSO
EuTiwWNla8R41UT62pTlFx3TuLR/BoCJdtzsacT7vY68bdDbp+mUnOYE1XNOoeDYcRLVOueYBq1y
3gbuTcrJxCBjpfHw8ZLWhjURZavaXGyTc56JCoj2OWzEa8N7YNW77z15DHsHKolhc6qlr8JDnKiE
hyo8Te+V6nhETmec1p80ne40XzFfaDc8aZmPa50S0gaDpYctSFyFg/Fl1NHRBDQA78hUAAYZjE3S
B9gsWs1XV5Svg9e0G0tobyKwAxqArJnTID81JKp+vbN3gin2QGk5WUYDDjN2j67SgWYdNF+SaGQ/
hbA1DUu8f2RMI2d/9vJ42A95um+0+oUcjwn3zm2WVGVY9LKOCrOIGgU8E/BHGrPGbaI+91NyVhOd
3N1zfvdr978NI0DeDjcM6diPEQ0Nq1HYBh35Ebjw6dr9QjHJS92v0QTGx8bziI2S5xL+33c6nhN8
pW+0R+TQHBwZ+jsqDgp7iMSnNTsE/utVo0bozUU30DeZCsJxf7S+avhXjYP0dz66aPKrX8MIbknQ
+BjPeEWwTeFPyKQtV4MaXTVHo6El7RDgj0whUsUxyYaJpCxHmlzaMYYfgoGlpC1L62a5cnPrd5ve
lBhByIDNqRiaRT+xehf0My6HRj8oBaKEtKaKVkql3hdD3vy4kFQO9ny4EXeg+uSEVb8iKKJdHCel
cIhWiRKes9zMl8RfV3fmJQiWLUzVWQWot7qvVaa5EEtbZEyZfEEjgGerCJeaB0RQoLiXds9qnJiI
KfEhL+jLBgdix0w3kOUbq0FiyMAehf7GVnrXZtbJNTHgQpA0jyt3kxfDTRaQl+hj3omKyYNTIBvk
BcTsJUDUycm2HCZTAtNyf0tUZGIqpmlMNlpeL12mv14v/dkQOzcMtE9W2j3r1fCMjcwpsYFd+nj6
WdFrZG6UjmqgHf/Y/7z1/+/XyGzt38NkOv9AUNIcaDsW0qu/tuXREm1K0cU5Zo7xexlvOy15zpzu
2Xd7LO/YmA37kjiqpzj503biF2RqbbIT/7khkG4VivO6alBIpx/ws8s56hxJL4WToSrWzrjnZrMh
sbf0x6TMLwQ6kUAbmfh4uNqnKVT6h7f/3I/I209waYdPoGLlpH4q5neO0xvCL/KN3hDEM9dk2Poo
ZQHk7xJr3cU2oleqqQ0AIivdQx++lQS2oRh+oOj/8xH4d7d3Pgg9kTZBmzf9/69HAMMZL0QIlG2m
gw/16GIRmSTKHtfkh6EgMEiaiwPaxi0tikdQRxN5yQaU7RqrT0LASjsZtZhl4Xz9+59oagz9fIQM
A5676uBAomGE9NdPVsRBN4oBcZkn2UKhqDZC41HBg37edx1BqGUvMQ35dh/eRU18ngxvRGLPQX3O
LfGqev2bETIB3MND1xrPsDFs5WuRjNeGpcsQwxyP7+MU29mQhJyyX08hiO116xg7sJATYIrS1YYz
JekvaSjwO1XPo4HZJMeiC1w6iHDpCdvLJEPTzBty0lXJ4ue7cp3JYV259aUcuk3SUL6lwVND/xS2
/iqzq5UKErs0Kvo5gitG8W/xqH61J3fzAYyFUZ1dTV78In0vPcnLi9cqL8nYt3PddNqZw6jBnYh6
Ho2ExzSnU0N27XNYYeDw90fhV8MDbaCO5ERTLV3/NE71JALlQnfLJtRrQBPqWXqQh5Jv98i6v2pN
9U/YdeNXx51CzrRrB8xPBumvx93rNJe9KWdmYA/7OhFPuN3YwriKvLvQvXteuWb8OqBbpjhAo6Bs
n9nuIqNIKcUzdFtrq41PIYS1LD9CK754npwjm38wnGkwqASkOM6csRdhI6E/1Po+anAshgrKj8jS
0WUA6ZybJBSbXrdzixWMMKtFe0kAOu0KoPLuvBCEl97v8YUB8DdeW3ZVqYW5oEABlr7QCDZXZLdm
f782RXLMonYV1d9cZO+QDxAi206x6AE6606xiQbdhjeI55DQLGVhYlM2+RDrBUSxRDKK/KPv+nLG
Xv9Na6BcEEnpNKemMnjI4v5KL8tzFMl5yxaMCNy46QnRcYVO1DJ+q9iO5kn0OgWtTdGthZWcwPR9
reTw1uqEY1nElj28lBWusuyUsQHmNw4scYzV9Bi65k3PrU3X7lJzOPSKeFf0YqMH1sJFYj8UyStt
CztHXzTGuS+AOw3WZmDWbhv3ZrfaedruEbHsh6XC6Wo5P/ZJub3R5ci0G+7K7LHXWbT4HkpH/GYH
p87IaTuk2U/D39JV34CTnRyNNMHfD+1/o/szBZvOpJZWXUe3PreEj46Sl6ZCMWLavk1bup7Drl0d
v/g6fWUKdpvsH2bbX836lkrI6bqOQ1/1dP9PdggVzWtOYg5MtjEbspqNaf7PS+ovTlnHxn/CnC49
RFt/fRMwn3GTgE7Y0O2Q0aKJMFhPxmfIeesyAGdJKugxVsvLOBIbuPWy19R9HcbvU5RdeeNeNPYS
N7mlh/83mZaNp+inmG1Pq4N6ZyJ0smQnQp6DG2YtxDekZ8RNbXx0iehMSvjTRAx38SoD/doKpuqK
7CyFNHBR6bG2vVnvyIvB8Zd+/Kp7w75pmn2O2GnalznGeA098xQX5qY3CMnr7Gg5l7HrNxYbnelD
WsQhpW2fBsN+zklaIP9v3eJLQYbBRZEe9eeYJnOvk8+wMm5B2u9dWxzp7T+GOjy9GrwU26YmjI7q
6CxiqzowPPZj8EBbOfb05Av0il0S2b1Zj2GeJh28pcNsid8PaQI9erdYLpSBPUkUH9s+3um6R0tV
vHMTKpHkFaa3UysmmlZYt8yWz2ldLSEr3dRMnU+bEq+HiM1n8WmImmZwk/3a3w9uEAkc5k8BDkPM
M112RappWp8ykJleNP1UOdloCctnltLHOSXEo4Z9U+WYoAZjGsYSuJpayDFS+mgNPxPoo/Kke/Nk
YY7tqWKb17I1lKZ9kqa7q5urBUm5ZIc+bd3a9lyn/SVUgkMNqbJ0xW8e+ukC0Q1C8ZNAJDu48SvS
ZhzHdX7SDuSKGfmrnMRfZmFEpTPnlaQAWs58otEpqKCL8SJ96zTNquXYvuU+3fdqvYda9+Yw86dM
Zo6RH02c84rB3UFcJfhAWU5ygeydr9CJ7rYXTUoazPtVmr9Mm1RUMbuKviH4mSsEy/vakOvUItoh
/2IX/bUM1TMbvL6DVE+ybIrGMI1cBGzm8PI9Ua4JkPSaVX1J2+5tkP16CoKsekpZGDdP9DMbj0Pb
d8AXd1fb4hvLgFPC8B8LUnSN+y22lAuxe7P4+wP9i1mMwG36TzMgcGifDnMXlE7SdC3YGDdb1F6L
2JjaitN162mQG01/Nu2dXwT/ML5067O1CxGsS/jMCq1pOpWdT5FBaRqDoZt0PzShdU2rBButhOVx
1iZy2akcjCQ9+jQaTPmzWLQL3zA3FQFPQW/BlOHUOVGM2prJUV9k6OenIDsmrVmpNLESi2n2twlK
beb0MBMvuSRKnf48ZTey2L21Xr3qSrGbpowuOkq8ZOrWBk3GV2c/lGDojCsnJiA00urGYgKy4xMF
gj054tJxneZdwaATQBgD4OJVai0xuKxFehw8STWpuwQEPcQTeTm+6dNilHE0hXmwO7rHm/iYGezH
xXjpk2GfOswb0zkcGPHr9J2NUb2OmnoVo3osJccl/qY4yZEqF8hrMnQRLAmw9brN7FsluynQcXp1
3zDsaRzvMEaVZXJqqoVr+TfygZyxrXubMhTBJJUPQ5Zb8wTj4n1Kh9AB/JARmX/PS2/dpv1Ra6au
g/cqESt6Mo72RHanN+0tVWEvMBPFytymbY02XWiy7A0J60YLExOVmkI34Jnrg4GlfQFSKRQPcKI1
210RJ7tBNWehqx6LhEyscE6yj1/l4JymrLVGvm7KNg1lAFXZXE5JOPZeb9OX9gwillg7l0qEKIFs
mpCXaYWPODdAFp8CnH6n24U+UM2bRaSL0Kwegea+tr2NNS0S0RBeVBQD0vAxu2sSczPNvlNmLWe/
aGIkgqXBfRM7yGd36N60XDyNJGc0qT4pu2nWxd31qPriqFM6gPXwakbiqGWSzWb4app8KsVihib7
mrbDHMUcVINgbwGknzJtacYDOHsz1bqxhO9FwvJBdFmET6K0D1PApCXD1UzMmwjCZe7rSxBXb4Bd
LwbRRJullFvFLvTII3oVyj40Es4ucoPVlGtrmoT0Ip1I+YbodlcUw/4+4Cl6TGFkxDLcd/yezF4m
WQFQuctpN54Uzgm87oIc4lxPO1iyJmYmDTtI69TW9EwHb+odOsWAm7KvgkW16Nk70Oy18/qUEgTp
BSTG12SkwgOcbNmWTP5ju25Lss5Mx1OecCz83/9+1tIMCEOflyd2m4CBVMtmElE/RfnJQNO9bmJt
WTvDW1bzQ44dHbdfyHOR8ECMPZs2o65MD6QxqdF0ANYyIH7NahpYNR1qmHiyB2goU8/yLrkkiJin
afv+Ao7+DeDLW1tF77k3vAkXYyWrP7F4P9HKtFBtIHhJR88l+SDaUYDjYpOn5tG8j8Cvmi1rTlYp
5lJNmpnXywEDziKdG1KeU4dNeqBjZIeQe4tX0jHLo5s2ZZGQYfu0eqbVCgH9a1FhEhFQuZ/RLP5c
UWSfNTm5TRXB8OyUsZTP7RCzSgAincCtmSy3aIYr9iJh276rlVHMc07waX4JwQTn+Jx2CBKmWd02
m/1SZ3Ka5pynQFFPalnhURS+qi5RSNtdDbW/9JPkEyPrUNu1E0GXNTyJGuZh3NZtGsA6Qr1p3ZXJ
0WNETudf7XhPmoFBPHtZoZ6nV5vCpECftsbRLn5QYH7n1ASmUQF84TS9iEe+vyK9PGUGFMoJsd7v
pp2GSfM2htgbyJ9vYEiWkrx9OoDE87TVpiqIgnJ5UQ9R6eAmPXRrmnKYloolTZPvSSOfDbs/Tyd0
4/wR+v8f6usfUV/2lAj7m0aZvGrC/5qTTUhwjfpL5R1UF0/9o/Ju/YuI0iYpY1tEbrb1UXnHis+g
JG+qqmaS1zMn17Q/mmXsf7HzwR2PaMHQeRrP+qNZxvgXD9VIytE/fi/B/2/q74amT3HPz+Gvp+Ed
iLufhTCA1h5nCl9+2mo5cV8SlNRiE6mWubb74ovlDv5aFe0yK3T5KAwnfAxEBz9WS9ZqE2gLo1CN
SyZx3IjTUe4sXMViQJkXOmG8JQ552Sqik/PQDWAQWKOtc+vP3KBoz7YMVoBUxRMlN8ClUZcealkU
XylyeVo8j6kcv/gSvy9sZMuT3mTFPqa/gma6GmcIiH6PpTfC6oFs/eSQHYgpEcwHzTcAhirDqiHq
22Pf4+3ttpErjdafhR7Sa1f0mD7lQ92/NZ7CXl1T+OR2sjczO9mMvZ9S9x+6G1uRhU+D2m+RW1CM
a4iXK2yUUe7mX4cBzHYZOrBu4MWTjJIYUNFbD/y7OMpmbL7UKc2mOQCFReEW9sxWtfBLhgdCaiXr
JB3TPXro0zA+Dn5oblu3fPUc2JUCTpFW9kBbIss9CHsM1xU2BF2HXV2jnQy2Bh4drEvMXBYlWZqD
lx6gNJLw8fWFz491VQl/sN8ztsIbn3M7NZaKRVe3bZu/K527xNbL3Kr1WC9gSdHvmzBJlKx4IVCA
bOwuMm69paM/dY4+jwIzXWWqVq8Us87XSn4QtfSu6l48qjS6nwPZ3/wu7VZpT3vIkIpuPlQy38Dc
wap3VXdsoDzkWH1PRsNkWcqqVjulcor60yRce3wF3T4oeM/iWVUumxwvnKaiP35oXH1XO3ggSLMS
V0xzF7Q+ZGfFrYi7Si1Hh/2d86jcxCI1N85gqw/Q1RKgr8ZzHcNyWjrEiG5YP+AipFNF8YstxkF4
gltMyoXe4JTLwVk1Xrg21WHy1larbdKXyjwQNOhk6YAXGo2gmyYGgKoUVrjXOuUdtPm3QlGHzRCU
xqM6gcp9WPR65h0s6RXbnhcluUhvcqPawc7QAUe6UZlQ2gFvovg4IjS2m80FvvJnsufUPtq0Ruuc
vFSGGh+K6cIZGzy02mgTZpI+8jhh3GMlSGsalSVasBzvQrGRknrU60fS5XDdExzSIlM8xVFBwgxV
quvDYurEgBeIL+DJErqWrv3YG3jxaSH9wxgwRPMqrSR9almy9NSIrtay7mYFlaizgBK/SBUHsE6r
cvih3yg5aOdwBBrT5MM1G3RlAdcT9x0819cEYxzTjiZnnzYaqpo02Q029iqyWGqFkLPnrs/kvq/C
b4bfJNuqHOnmtpt55opkkauVO/Wgr0enqjbDeIFisy/Lwjk7akppR5u+/kDIjf9UtekpjC8a023W
cGy8JYaO0QKbNXNRa0W8HNrY3Udd/FUNzYpqn/5kB/Eu8g0DDYyLAgUNS9KFAP8QbrR2kN/SXMMM
q87mGTPwkXPnq4XLEzMXCAgtGR/HXh+2UBIZ3BHdw34Rktk0wmVIMIKg3rfp0I6LhRChQ9czLlPU
P92Fn8ScaCbTRJUX9qJLev1kRFF5FEYIIC17MU3a33OX0F8tYc99Ubxk2SBYObLL12ZDVblbT4ol
5gzNLnQhKFse9Lk+g9xk5qSjcEKtu77dqaN3c70mAg7lpDNhpb9pNLrltumvSlfJf4uEMRtUZyVL
ozgGwBROttf3lyLCXjBxivDgTAYK4E0AD7jgzOzMwrxcSeVDg03UoxmrwKqb7MHtnMcRz5F5lU/4
pIlHXdK8mLql863D6rrMrW0AzDnoQEe4aeEus0XeCrHFvZrtqhZHmM449aJO6ZZOqihaRyGe6ZGO
j5IolG8WieonHMce8sRamaEhjzYWqdAhyciyDuUHuwJQMsiv6sDMr/2uOqH+UDD6l6EKLrJGCDDL
JgV+gEs7xLtRx1SiAu3Zmv4OaM/cLJ1XkAbe1fAHH2GBtqtiugD7wu82UpCw6ETaH+xUwTaGzhOQ
AAIBicrmOXTzF2F15gNtfF8G1dinlS2/5M4SFBDZLs1xFzok4JXayHcReXKlqNhdxHUeHqwMmKyi
jtEmjdn+UCK/JRGCzqinVuSHC8SiMYZZb0XrP8hQd7+AoLyljtxjbCpAOdvhDjBJPcOLWp/rFj9t
mjqstGNZoclJd8EAj2nshhdcJV8Gm0e2aRrCtCrRAGAlBql8YPMXNdHGY8QvGjC0j56yZW/xPchD
71oGpAbwiDpHLpBaiZD0SQyxjg1edOnVuFxnFf8yoRxxqFuk4MbwLPTavVnr4SYqs5sfWuW8i1O6
V+MQWZ47put+VMS69Qu5svEMWNuhvqlHK3+WiTTmGcmvta3l3oNrtBsV0unKqWDOWK2lHrySZGGu
NO7aHW12pn06boNM7RZuaGqzasjIcyueecTG9kXXiIBbW//SaXkP8EI7j1EagG62rQtIBzPoupUN
r2vX+Jo/l5ZurVmpASolircAJ/SuD8NrKmPtOmh7tc2865BQQtTd1zELAVLj8ECpDD+d1oMm0tDd
dxhLBcyX+xpiLbnLle5W1BhlG94Cy0+o4R5qJt3U9j8WEmcQ29B1WRUFuG2zpIG0qlkTpUTMmKQN
IPeKekRo1unZSxJsGPVXvVStx7hTNXQHpXHQY+jmcIRxPzEBz5k1DppVI9VZpYX5cx4JGlNclnWp
T8SAHHxQAm5nX4EL3cJt0CjNDDsKXu6G032GQ8ubzZbPH/09OHeMMzUERFUZa5c4CbCVa729UdK1
2lUesvuu2jnGQyBN9QIJta/JhlHL2VUDyns8JqGx5cq+7f1xpYU2Rsl1UT/Wnr/3mIAO0DXkPAT9
sK6r2j7Q7LuzS7WZiwJ8jZMkv5djSVQAT3Quu0esqMhzB3V/CVQoE7ViPVdaM0saW51nsC9WbhOs
FSdvDql4SQw127rN8L1SrRyTHZ+0EAxl4ETi2I9Q9Zq6Kvg8cYDIWs3lrHUTf81xhvwWpC/omt2V
ro7zglrk3I519RQljP28qKjXDb264kgbSzf4DXh1zdSYy3oJry7YUlhFXAU5v81d+dDaSGFc0R1A
JUCW6cBL1JVlLky3BBjY6uHBtvLfycuSuAVnZoeglGrTzLZ151ZnQ1G+dnk4NQs/NdRUnmgxnsKI
WM3t+ahdcKLRVmpZxguMZ7JbW5JHZ2pTRkhj8ZsjCDtMfOXohXZIlxoY8wRFtcZqmCym91tmXZQQ
q0wIKa8WSJh1Om5UhAtzVRP1o4arUN80zt5NklXJDuagwqPEQJ4y4PBuABE54DuAo0Ewsig4kwAl
aoKZyNIY2UyxkJEPXForQqI10ZzhDva92WEHI+SZmDU9pPyKc9vpx5mJGewGsR8+KEqI2M0ItFXi
2NdUx7mANmh1k+ISRN8NgMqebNM+tpJ5a5BSMGGMbwZ3+GJC314DxH92lCraoJON1pboHkJiN7IN
4zYrpA+BinO+4RPZuvIs5E733epGzoFXWBStKB8KM1saQffo6RhTx8VOkyLfqJSXF542qDtL3+VT
hF0KXO0IZKAvVYgbfLulhG0W15B0XCytYuu2KWtnMZIsoroehcMxjyo8GKn+5QH0WiPStlAdja3S
UwuyXfCxCkF41aEcabGhW4VJ9j3LWHJ9EOKHOBuo/AwIXsOGxEDjttB9emwg2XXB81AMAMKh4qxq
d8znYlpR6rj9mlbC3N6DIT7vDCdrl+Rq8VRHsph2AfrDGNA2143ewcH1bwbNOFpXevHk9BBmIi0S
qzJMHuPUpFzZdbsE0ffCjnOqK7GOB6tFiQvKjzHLTAyQ70FZhx3KQYT0DPm2jpVrI7y92qUvIkeF
XSlZciilKLdtpmYLR5l4RHBZMvZES8/BrcO1y2GJssTYyB42vI0FGFZlvFWfWE+VgSm7nQNxAVxe
LOlqXepzjbK1gf30qUJsdr8zal0kQB0g+LQY1pkP1NGz0kvgKZy7TMehrTbbPPByKCe4BJQE2ytp
0Y4X6WVCVOltqVriURoRUyuTbViU5pse25QZiuxoHRr6xmncIx6xtPLh3LXQ1HbpoqRY5vKl1Ymw
LPYBM5QXSxBo745buFQOWFOTJn4zyfmDti0QGRT4f2PViIbMtIGM1gZOmVhTrbEwqzD5QYxQKrQ5
ei0q5QHuU93op7zQwJ/lZehvDAVAIStmuUgCcRMxYEkksAlLLNMAhw7fhquwy/GhRju3oKu02jZl
jOYzEOygum5jV5q50LFH8Lose9aK7DZJnvHF8jYBASMwPOZ6f+jDvdn3T6lqt+u8Ud114huUQQhX
mp4Ni0qSdANZ+3ms42EexZhcWg5WEjioAg5+KuxazvWC3sIiltCZK7simvaxW1aUdp2I4asHwerk
N6ABEwiMtCUyLCsd25jOoCoex8diKL5GJCQZfpkEVWRE+yIbfqvTFtdFjEH3YIzwqq8xpuxG6vgk
rm/Sw16g9exoEcuxXrWufQTDne2sDvF56dO7n9gi2Jl9vAeeUG610vquuVW77LGAxh/epqQXQUFF
Yghko8TjdmjzmIO0uG+4I3fAuqNJn4Yh5hdvtfec+AUtMK4/YdC+DRZOdwluo1ZpuoeGzecceyi+
XFq6G4kj70HtONWilGx8Nyjw8KYsXRHDuI5jtMZ5mBqIUAGihf+fsTNZjltJs/SrtNUeZhgcgGPR
mwBiZjCC87CBSaLkmOf56esDb1ln9c2yzFokTbopSmQQ4cP5z/kONrS2rZg2G+idsavDHatMDnaG
A2c2LrEsk8lxOa0w+NN3huiBULX2rxgDYajX5dYcFTzEsGsOzt4zWjCuKdt9x7q9A/79w7HnX+0C
x82KD0s7eZdqTQ6UReFd6pDOySltUSMTK+ix0j9iyXD4Gc7jea5aruUdi3AFwqQwl/AyhcMnN1f+
wFrPtUiMmS4tb5Vpd7empIRn3LOLd9eQ/WgvkHKCVfQlWOXte4uZTubdLSMVyR28ScJE9GRjaDcC
HUoW3P3ltwRdHkz1lHAU5xKGd+mOelDj2VGOdYdSnO1jt6r9lLspu0fxGIXN0bLN7gpLoNwMnYr2
jqRNRObtsSnuqVQXd+boZse4CGlmcwu6lgy3lYyoF4zMAPRJYJKLy8Mk3msioy+tzSnPsAvjXu+q
neZNQZdH4WtktPter9KdShhuGVQRMW5vwTgud4uX7+O0SgkiaN0ec49J34XStzJegMTNEq62hbXF
WLfAqTH1u9BLXpymm+7A3E/DnB6WuYEb3c1nmlP9JQnbZwfSemt1vht59oV7xz6BlnjrJv2xyrRV
z3lNJw5duiMhsakQsjQkk60XGVngJWn9VlKyYdDnxHa57OvQ7rdlC5g4bswBX2/CKCYaj9oiH4y8
NW6l/BxaRsn6WN4qI98ZbUf3+JLbNLw68mhYlt/04iyWQjvMxTz6uelMu7RCpHKF5vE2jo+zcem5
Dl/A7r1nnda+EsdHMCh+YviNn0QWv4fJkJ9VGH1+71i0nG3CtqD/0qiLXbloLwNCzGI4zVOUsr5Y
eA1SksObqO+GPYscaOgGS0/1YKkue40sK8J7Su8wDW9Y+JmZq3xPc6F5BaMHmpeCrX3JQ85sU4+I
0pftQZILel7wKHER0fFk8FCzV99DOyY5p1k6t2YRHz3sFnuLgPkRP687cd5TozEfxhD+KWBtuakT
E63JUH8orZpvGV2QOtWojxNHQBOsld1XHwnMMhp80Y6sVO3klKFNCUoWC8I6otEvMCi3NlZkXMWm
iWUJEIM3mYgYrR7dY/LxenmsJ2iMDkX3Yb0HMwmCkGTCmXhF4YPvYpg+1S6Dk1I7AEx+omaYr5+o
x3HIGzIDVrEfIi9EREzKQMxMILLRNvfVGuJTkGF9D0P/z5767FocK3ts3w1qS4SBqknXz3IV+UTH
eRJyxG/dQJaad9HLL2pN9nTTzH7TdjKIdO8j0ni1JPoMzFykAPyGDYYG41FfUvqIem4znGzGW/0p
KZDejVZTBw0BeNCx5V2ea/ZjxCQ2afW3aOisT6W9h6HWn2PLhmfkhEfHBEGWyOzENzNenVYcEXIB
p4FOP2Qx6zy7uBZomoYYk+sPWkIvWxW7A0Ce4ZhkI2quJdOnAgaqtxSk9O1q2g4hz2y5irXW2D7a
cYOYSbcDZ9rI3WIULvxSFCwWevHapg+TMy9IKc4v04pGmhHc4ipEiRo5Pscqda9iPCo09DuPfdk0
xvBgt1PutxhjOXzDtF4cjVRXPgG6lzJEb+xXSgW1QmWS9acpBBZA0yf0eaW0Q6xxtsb3qHbQ8qRf
DVjsTPrTdmDP6bJaFYsBXCI1DG6+12JgCgj6a8+Blu9qPEK7Ki69vctbfSnRyt08ugG+fCwtbuNw
V5k298Mrod/lyP58Pwr5a4Cd8ZQmhvdEBb2vJrQJKW5Uus6+YWjeKjnTyJGvFchAiDUZ0t/M+FTj
cHcZVfrWZlx7WS5jWPy194A+4pe0RzGBJ6MycdZD1oeLWGLmL1LSLgwITrMxE4OipW4T1/lejuaH
iWq+SXpn22dd/Iaz7wDN9bW2fw0DQ9XvqgMAkn+c1KOZepU/pOLkHE3e0XXS+sQI9t5xKH9Gusse
kql8cqAP7zl9TcdsFvccddRR6Wl08CLgwtFQtndhpkGhKGG/h7XpHAcNy07fGydblQ1acLMyVZPm
AHe+kW7B+Yi9IjGZRbRF+3Oo6DsaK+CTw2zcptzKd1IrfkiNpowlVUybyxM7zsxxmCX5myDSTe58
yBqT4kb2Iwf3QK1c5snKvXf1uj0NjU8i0Nq0CbJxmj1qy8qF9qaTsX7Qv1ZQQ5un8+GbRkA/+5OO
hLLrwvCT0jxtK0qWyR54Pod7poBwQ3caf0grEv0k++gw54TbmnqkUGOgL3mQ1u6b++G2Yq0s1XCi
tVp5sPFwOB3bl7s2z4JDM/Fxe5z8nf7aK07VUyR3NNfOyEbxdrLK8dQrNZ4mfCOSlw3tluZJt4lu
XCuCpoZrauXiHpi7vdPJMba9k+7HpX6gpZULb0YEmzpmCPvr14mJaeH7tbljZ13m6xavv1e+uH15
SQQEH+CBAc0o04EjNYtrSTTaoKg+UGs52K9vKoizklIS+pD2+Uy+rV5aqkr4oDiupyXNjHONODiO
pMJyRvWU6u3AY76VTfZVlZQ5gc++y1sqGguoqSfLzqjZ65dtr8hCIDRjdmuKLoi6tN6ks7sfp/rX
BIW9ZXBUauld0ngfS/gerfQScyG+VWJatkmwntz1g1p5NCqaTUpnyYLrGm4fJLA+ECtk5vsDki8D
c+YvgebNw0nYZboP++EuXTkw82SOTI/Hn13EvFmZ6ZPLOcjnuAdFfl7nEoL6a13iyMlHLg0DN0LD
4CddpFjOG+hXcUHPdaxvnN45oQ6Wu4Hn/bTk+d0sJwsSnm9NcEmKeZtyyWK2no7beOGEAVv0J/Tw
r1Is+65yn5ck+x2Cq9fLQTG8YZDBLunwrBznFUpjWCqiY1J/DfHankzRlJt5mD/tCJGy8gJOgdme
lpUbNbTGcWaev0gyx8AeNSwyU782QNMXPPODqIsXKhDw8+h6+xdoR+LIavA7qdLGtkTC3REYnEUb
nssRfKSRVMsefYKHR6nXQQzmC7U0xiZK3YPNInB0a7ffqaoMd0s1v3iZZQXfM5IFP+bZKtZ/6/7O
iGf9XpN9+kFcJUg0Th+228LzNuznSJvMnQ4K96QX86s5Ts5WJylEh9HadCjVPtVorsAJLN5nx4y4
PZ6UEZK4TVG5UaxmagIZn3CXgWotIq/jIYBwatj4SfpSWRvSc99YnL8AOS0dO1w1H/96LsnTsIJa
HkFS50XEw6WZ4W97X3b32sTRozZHVBT29Q8XYh/KhddvCrrJJDE7f+nTP5M+B8Lr5sDR6EPTSIRv
TCGPyMLaBsoxgNo0JLhcCutQFa550vjkyIRtK1p+xk7Ruetm7FOuzKGIhxJCHxrizum5t//imOI5
1tZrWxKtmrgbM/GI4vgX7UcT3g9pVp96PPDmLc6UVIMwfZra26KmT+EBOdXcigvOOLxrRfXW/pLR
fW44Pe0Od3qbqM3Qr5dq86XR2ye8uycNg1U4D4+V7IPcpC+ULQFCQ8TT3Qe60eNWy72XFNRBqMkX
6IXDyY2M7Wgl6cH24orttxoP46L5+XSv6to6Mt3oT3lk8hI7pEk3bc9EqOfEu6CQ1fU+KlC0GTL7
The3G3k3dlwHa2PGGzOXDzKdYPUyScoD28w9upkolqB6DleQQruLUtR39ZiaNWpEYdBX3ab3Ak4Q
pUnDHD8p5CeOL0r4HtsOudwliKyB0TGk8lXS0E8uTHGgxjkU/ekrWRmMOOyiLpBNg2SgFXz3kQqq
2cqPzSIOUWN7e8WFCEbgeLBmUrSRwme2rj3ZSmXUE3Hq6wpTZ2JqB5e+U2VmRAW84jDQ8b6p6ppr
kuV9Ab1st6ZaODPnJiwhF+kLfYAm3IRLpeddYsd9X1tcgymsr5IF49RXEiLNZAOTbZS+dhe1pyyc
P5hMcMVIYD/as+K9EerJmRmK2ralXnNSGuE4VXUOOEy/G0KxmThPouH1+l5Z5WmxycTlNcfqyYW/
7EzTW254sBTl/Fqtnxaqlg2v5qfTag+cEHoU5vCqs/78A3NVrWs73rVim9jyVuvRmUwn319YtoDF
IUpSdvFU2zZLbGhxIC7hntAGtWWtq7mrmNwLs+FUMqFev9o65HWP1MJbu8ivuBYIE4cc+spe3es0
JISeOlWiv1bdku6dlDd6Ws4/5IhPJ2aO1hUNl+Z1l16/8u9fjZj2YlrMXYjxPkVI7wwwQfgW+ev0
ABMTmBLUpKoly8fBt+I4gzwr8a8VLS2PjQ+YbJPk7iP7FeyprsYmlIgdl9LlZOs9QwBCnyhn7sWb
yP4OyfBmuvmPXlGlGUPp9TUQL9zxTMEN2frpracTG/wyy7NVMFSTwgs0jqenFIzoKXSH4tjAkxOm
Ye17Y3y1bfYMlvNys4QperyX0kC7FpznVS22mZSJb2eJCjIvZOvKZmqHtQF4lmH+qYVNvwQ65rRY
++99GwGrP2rtD0vXnkGsXul0UVs8wWelnENtiMcWH87ebd3Qr7p0QS1jiuAO87VvcVhSBzEREq69
ytlDJ3+dh0TxeDf3aTedLRShs9CjlSEhHq0mr5lIkFjKnemOnyQ2uW+36HjlZPvAbU3iJW2abe45
mk9X2R/bYIHgrhx4urB9d8neJO+kugejHw7zZRTVoXtLQascl5Zy0mK0+MmpAd+h/rsdKfWcSvqB
WenCfTwg5o1h+NRwBaSStm2uKKINhBrWZHkIzSInGVlNJ1jt+ywDm+yuwpzlEgZPn+uEzim60h9Y
J0JkRWQMm8m2RNmuDFZGg6q6fq2naVOxSTqXdhxV5rcyx1esOdq+sepwb6dtdlAGhRQodsI3KSzo
c1s/6hJTuWqRC3L5EWfUgOoGhxh3vhLMbs9NLFETcNz08XjtFCYADiZZ0/8Ik+Knzo9448h5hqrQ
0yrTMH8eh/qzcMxPjZ4kq7PPekU2SE9+FgYWlnLucAtIbTxONtRVLuytX3Cz9oss8rXhsQQAy43H
YJfcJJ4+QHWwzC374+prnDQ2A1ivnJxfvVHMB6P/0g3tQJdpeLQqvDCUiReeYd+ShBevc9Nmb4AF
2Kg6eXYZ2B7I4R/SISRaa/8OS3K3kVBHm7ukT7C/873yT1OG2buHSbFq86NJ5uPT29deRnk1J8gD
nXVit1j2b69qnW3SUpjWgZCn8BVIQhJTc018dYiro0XL1ZZvQO10B4FM2DAZZWEGDEDTtVig2IhJ
n8jtO688BL5YEISitjK5H2EMUAlVEEzmQy+/xiMtnmb3qA9Yd7Sm8OeUYsB4xa+jOuvqh8WBdR2n
/HK+bZv8ZkxcIh5q3mcdmeEh7JEadcK9mhp5g+dHz3ZGJkQGEfx5VChNTw3AuyMWrNnHydDeg/C/
KTzIVWpucs/4Qr63b7J3c65Sl24xumAgbb8fY+S6vkV0z7KrwQXbzh0naJXas0AlB1lWts9V+j3v
j1Wmf4UNVmNlTck+9jw8SXpJFt4u9iHCEKsVpxTwfNlykThAQ88dtu4ynyfM37TYzbQLNqRNKT46
WALbmCnKoGzCIrAlNuHOdruDabm/h8uynWL0vyanvGgWwvBLJ2FYvgTTVmeAtgsT8Wk2z5ZrNTQj
4FGIMYGu8yucP7g/tnrr0L6EyFWuYYW0eMBcIclGZA0DZSwMuTykQmM7SreIj9yg7IU+uHLiGt8z
dOxmmtd1+lfSQpwnfb2t4dChqiBxM3V29PLdnZwgB4C1YRV0axqNOFNH3DpMKBMWi4YG7hBuTf7T
GxsKjNcvzK68fFPP851ZhERJ27qm1Mf8kujBkGQ0eyq2Kkqfs6o2iLvDhaw17ndDSl+HxiGZbc7F
MoMdrKEvjNamhBr3QtWP3PLYpPWs9qt4IZ1JzVLcz0eR4QNqWmNraxiecwLXMT0soA+TwIqHn25j
Py0dVB5k/qCqkmN4BfCdI5oyNkJ39DOvP+oUaUmi1aeyNbfOrKeHri88nDImZu6R6aFNRYbAZwv2
ilkncV6tIXkV8XRUqX1iMJr5dVjtE6EZ+9AojvakVz4+yzRQrjlvVGv8YvRLR0BFYUWbUDG3mNNN
TxLaFh654TQnO158PCbxTsjls46p2ivDukP0mt6d8qK8tmF+I35mI60WcnT1XR/zPs/L4QPzT77O
6HD0Z96ZQbC2z5p8K/mUXSaBsBRkJcp4woa0/i2jo4tdXdJzInA5dWXmIgUdE0urHpy8uCVZ552Y
3ziBCOc/QBemg1U4F6r4KETrGUdwV6XJNGLjTUuxA4R0TUkjhGEHaAd7Xp4Nd6qQxsYSQw0BVPhV
XY2BrpUMmplbBGph/0VIobM83ypNfTTmAxSh5aXKKR2It2LkaD2aprGLk7LyW5e9iIQHWq876ptJ
9+7wjVkBM/Fpm9PiMhTOe5HNlHK2PUaXCSQZRn+ir9QJtDHT3Xx9GlqXKTwES5tWo2bslq2uJ8+9
Y7xJxke56NBXsIlKo4x4z71k+BB3WDS4pvN8YCKz2gcrktGZMdVlxHgIdtqJd55pkEQL3yKPlva+
c3eJmmIoMFDscjs6rCp+RyvQmuu0fCLF5FubYDHW5Oc8lqwPUbrFl3UjxHIN3andGQaPjRRNiLmv
1nZ1TqCwGaP7ppo/kvupF7+sjLfrXBUvVUd8WB+8z5h2s12EyzyPMppNFmOVIfNztnC1KIaO9wRu
sIE6BkDTykroETkTD2X0yL7sMQrjPB+/UmSbcPCgtTpT6JwwLk5jsb4TJ87QrH3AFL+56TXpXEgK
zgtxyG4tRqlO7nq6/v7w128xx2+cWTiBHQO11GYgADNdDWOeKyjpq7Dw/cH4f7/63/63HBVj03Hx
XLxMBJFEuKVaqDgNie76+sQ9E7iqsZONfNK5EqZlOOM26qjapOA0Sbrx9P0rAjb/9avv3/5P/+37
j/zjM/6nPyLExGUhXpMLgtSvFdfg0tsmupIHkVtlLFS0laTEYVsvgUYCIo2WZFtEzYsYxZfqVXON
k3jchk7qbkQtz4WMUEccvdgJ7MiUn4ovQS/vpqNehLMSHqLqJM0BQZBK9LAHBJKNQ3LHk7dniTV3
08yZpPei6ToSjeiiXASFPesbHKVMKpE56Flhb+rjs+L/nyN8x/hY/H45ILaFn58GbVwXkf1hzZyA
trPM9e1sb52629sCwIRp/FAJwYA5bFVAeMPWjIRV0qKElTsh4rtxIiLzIVk6gEwFxWR9VmZ4mxUJ
Opcr/DrEJvny06xWAhWxBaNjCOq46ELzOPPyXBsvsdAMqYkcBhxFpiMhuXKidELttc//6PDwn0bj
ozPm34irUQDH9UUBCkFUn/dW21WnMk2TTT/hq1kaU/iN3KdVL6gS5WY/TuXXMicXzi5sg3r7ih8a
XXphKZhlds9xYSu5ERGucKlRJaufh74ctEdcRFbAN/UyNg7Vi0SqI4M6d9OMf7UIFJtkjulZ8Yb8
YDbyudAii7caFUMGiH6f+/LVWvIP2Y9PU87BQbdjTjy5l+HpoWRMKHWWdH3u42WxT5ZV26dhBRaL
Uj5DZuw583Kjm/IJQkjq0os0zXI3Nc191vfaqfbc3g97Z2Qw/FXbvHG7mr+wXBHL5ZQgZD0oFNja
hflfTleTWfWGRRO0QcZGE8R5Cjmo9GgenPIHYC1PkSdbxuvmQGuuu2wg5biQFGhbkXNOls4uBOHO
Gfs7curoZXu6hRy+OrT0nACt1+gsKJ55lJGXnWev3HZpPlJwxB1vKKuU+UEXUgKHV8IreS0MlZtn
4S5vXBQ3Swd3U3ljdKjChrhUiud7Akq2fv9Gc7Ucwiz6RJ9oWKBkzg437/zNTdObPVm3ZMT3Fr2K
EBeQ1EFrhowX8eHbj1S3YQZAfvr+izz7jgwKzuERyTlytF2HZjBEjXPAtzFTnYgWS7qc8uJZhoAq
TUhu3nioye8chtneW7Y+M7QymaqX5zS2Wc4IHCYner75dwc0fWDWynV8zQ5Pbq3x4HAexuPK7T/1
dhzyPpqIu6CgSSeX4+DPFce3LKUWDxCBbbx1k134lhf+aCvjzkqIP2bux1Jk71Mz4GmcyoM7hh9W
GIVMsZP+aSAZqVPJdOqjnFsNIzNhCSzPGRmwPnw36l4nf50g7sfzR0oIjYk/etQAj3UbJvSNSD3S
n0q7/q3n7r6J0uQRAKrc6NTiwEHaj6mIH4uIyVa/ZK+udL2LlnFe5/qwdZlIMZqWyTVPk4OuhdFO
K0V0IW3uHaci1vdejuoyirty8rRDHzdMHOkfDgk64PGOrkZvcJ354ZgZ7evLjwJ/0Vy7jxNSjmLi
WGHq2LVz9JCtt6jRpWTLXPAtSCYPzB2TgIHas8zQOTLIO/QxMnUoK+9nQvoAN1dP84bM5pO5Pn6d
jVTvtbzsNPy1PuPlc2RC+FZARgE6TYUfcs7Yh0V7HyloPZwT35KKtlBvTIqANEV9WtyOXSyf1cLq
Z7L+GQ5FZwofcO8wdZinbUZ4xQcL63GlsRXLP7tsNIwfg0cXi9VP418fvGpB8TfRDaq4uRTGMOwN
JhHSwhSU1cciW5JT2Jk6Y4TqYTDsY7cONL4/QAZiA9A1Hd9g+ArhgMy3bOgEseN+aw3TV66Xri89
rM41IW+OTCXNlh19noEwFaWDHBRJToybAcH65PQQ18X6YSkpn7M7JovfVSuGGb8uFX82bylgShyz
B0O0XnqaLzNOC8RVPgcHABerdU1zdPMPRTqdP8biVdDxGPNoHLzaYuY5NBeJv+mjqpjgVRjNinB6
a9YJdinTNNDH9Au7VHQk7q9fhxb3u9sLxMCYEjoR5EsY3zAZd/6kCUos3FTsxpaMbehMzAF06kLp
tu4D5LjovGh/ZvR6bhLi7LSxc/U6RtrFYjS/JQXvfmYPyhewSDam9T72DIp1HTOWPcr4mor6Dv08
2+PIKDiX9Zecr77xivIxdO2fU2s9UXO1fGhlefbccfqdW/HFu432En00OTNtgLMxE5wKd7KEXcnU
7tUk1Zos9rgbEhT8mcjAQteL75lV/G723oc12s3X3L651GFlhX5TnXC4LY12IArrT+hiRk1KpW2S
RibbcDC5GxYYtiyyKIERqQjNO/ydLgIfdbf4K3B3o8qluMwuFtHGWLwnd7WAe2UjP43x2FXtrdPt
R6eOiZ02KqUPUe5kXr+gUTG4yta0AF3sOON+2MlNTHH0XDQGMnpMcQFDfd4ZrGwuREQza4jRhrgp
uw6MBKfs6mgrTCVpWT6VeOSqUG/xF7eQsJz6ccQ2KggM/5KdhAzKvPe5iip6BhreRcWjM/fdXWgs
23o2ilMSGyFeAYxdc10pEjAGoSh+jk7kVkdFu+Ngzr89K7srVLIv01H8MevoKME7HLi8O7t45IXy
esu+9tIwjiyF/V7gsHgi88U9l0zTb1sdjIUq7IUTbuCqpT+ryCYx0xs3oIDMTxvGimBr78y+3M/l
WF+GCFReTxfYPjUjJGDktot09IcOuzT2ZYAWqk6ZriaIqUOjU/Sd9cZHa1KNE6eme3LXMcX3h5w7
4Sl9G6OuuhRpUl3yJna2skJd/eu3CPn7thO0t3JWmcUy3mQXvUczGa9cMuHpK/MxkaEdWN6An6qO
q22m1WtMxNP8NOqg2tku692Ubu2po6YgdLpj57bvrrukhJrX17xCuRGpIe7qVHuxe9MDS4gnsov+
GK6zbpHzK+MgGCA0pDmDwC1tMw7uQ8ZNHFmrTVulmFyzhaopOySWrHYQFk5xNKc3+TQ6KRYiu6BU
ruwxSKxkDKBp23bEjkl4gyOxKdCSKkIzIGzag5YXcitDmJr/Led4+ysZ+H8I791KapPa//sf9t9R
ZAQGbfKMJrFB0yU8+LdAMrS6LK66ODk4ZkuIZ2nNy9DpFDV03gMv165HmzqlwoJTgm6zdQTlilJn
8r8UhFI4SmFmz+Y4w9GSvA4t8PIyz8xTnMbaAftKnvvSoT9wrKz/ikJZWWT6ZeNmgaraA226ZOc5
wuMYyJznLvNash+9cbZSfPglHDGEBH1lD+BtMavwIyOpfmm9OjmavXWtwkVd/vFBElc/ZKp/VkbN
XEtwThpwwOmz6yzM19pqW+nGY+964b95GcXf6U28jNIymHeB1qFR1vwbfWaMCEQsZqcO3eh+VYMy
PvomGXyILHJD6MZB4Rji9+W9mls8P25mgUGarEfcjjZ2kKw89iKzHpm/tlcQsDs8CwRYRE78BbH7
iTcuYZyeTtq51Y6p12zwl6jblCZOwGvfbkvH+ZUZTXvCHBw9mMQQsVxEn1mT4SmalvwV/mcRiJLq
TpZo18f+GQIX6o9ymuszltBbZ5LTE2197Jg7cz5rjVcpmJ//68fN+juehRfIsyRHQNMhJuv+HRBd
WH1YRvgCDrQJBxN4Fhqv2n01lny7iTlzlLQTH8dRdx50rKzRsEt4Bvaj1cdH5OH7sPD0u4gJhTtn
zeE7wJbYXX2wFV3VOfNG/8uucnUFPzgt80s+xfeTnk9BmOJl1ML8Q0uS4UkbxRkPz7/+3vh3/zl8
yzfnrP/DLmyIv7FBCjqk+2JYsL07WXbEXop8uhtLK/6MqpYIpIInmgp+EEyvxM6q22lTabH2E4IQ
e1fJIbjJqoOAVbUtqDE7Mz8dKJHv9ZfGs8fAbXKkbh4riktKzCtMbK/KcrP/9qvUju5d0+ru5z6B
QGum3a+BJdLR5+LN6UJ4InvMP9OJVK5xv5RtESilux8Q1465YBpXTPqr3iUfsTnEL5xu+n1GAuYg
aHF7zDCCb/AiYcQcZweLuvaG6uM8EZUAIZbEYttw5/DLEiJGzdzksJIFHSvgnWOczegGdgwatjLk
E5se5EwmBGOdRXeVR8ktl1kWhJAsZZNM4bmti7ehdYbfA8MuyhE+y36e8bhjBTXtx27Ax5C6IK4N
uxNPVBIgT9NmfZJcqAPNIEia19j53H5w3uupvBrNYv9maT2gfoZnx4HF6sQhdda9VM9JKDK6qWzI
SjrWMKaAwCgQ8FNChkm0Y99uaDklojLu2qVqP4i9YRxvj7x3ye+OXndnJqRcBPQMa2yq98KF9eRh
UsCLJUBGAXvorGaGRI0Vc0hMisfLztpmHDOisDQ+/vVT+E8cOWYhLuRA1/JMXXeNv7/DGPDEmkUm
9+AhmB50rMsW0ubFHd6ywbzFLlVGQjXOFjHRPGcGdSJRnKoDFnpu/HLsts06c4x182duo/MKZnd7
V2dOrs82k955DhaPeIfZkhToV1f90smN27W5n89okG0jt1bpod+H0QfGNkwbqKO+yJeL3vEnMzna
Bxqf/s2bb43X/y34jpuC1BtUDdcydONvQCDNrrWlN90IYml5pULKvEIdU76TafG9svtzXpj5oVDF
c2mutKBB75+50Vy1kX7ouWn7WyvIWNKuzfTHVhctzJxVrLSwyZBZrgbc3yofcA6uRshl+mGQ/ttY
8JkHlSQvvImqwGMmljbtvQPfbUWpIUenu2wCqtG4tR1kZm7vanvfMv8KFsZZ/+YlMJx/3oQgEgjb
c8h7oD7+HSvqDnpFIpjm+cGsBjqwlbz0jcW8zHx33K57WCDpn2oVA5TCuyHi6m2Mw6Bx1bQD9Y8g
l3vVR5Zeu8F4yqgJu7i5aT3nrgKxTKujZBM523UzvHnxR4hN4TaMw8960vWDWUOFTaCkv1qJG+BI
4Z3WJuRV5vLaWSH2fcbYUZm9FgzerhRZvGmqi6FCw6dqaRx78lyKY4vquUcRCup8qg59X96ySh+v
DSPku0nNn1JvB2ym+a6tZtzhtvPazol97WDCXVkv4dPEeuCYBo9pF3eP+IesO1gD9yZkZK6GOfGQ
UbuANav8RQl7G49LdW0Z1QTdbF6+vSWs2bQzcOUf9InGybleHivbgMdSlee+bh4tq5N3E4YoeFh5
UHkLjmP8kntmrWetrMicdEW8lz0c8IHi8n7xzp1eMyoY9ZglTz7YRp/uNafT/ahTlMVpGFKJKapK
4EB3K3ln2i3YRbx42wlr2Q7948ulQGVLmjrdEAEr/LHPwluWG1cUh2xPMzdwKYmTuC3oSIq5vm91
I6/pp3Yx3xlauovNtLjpcX/Acop9L+ZeHi6I3bah0g3dyskZT3dLkyeiuR3JcGvUhknRccpS8Mrh
ivNfhqKnRQSf25+2UaF8LTNWrmX40F2r3S8RJhSSkZz9egKOVQFJYUi4NzQLhPvMvOHbBBNkWdcx
RxwVJEwlxpxNzbXrBuvR20LJtbbTjOASz0bKaL3AC+jitphj/ZmcefmQRVPsjw6fCaaJs/oi4Yeq
jeVy78Nh6tzl/cyApwq1l3+9oAIP/OelxTVBwxlSGMIBLff/MzUiQ0MYGlxtzzR18tcQ4TVzw9DH
0W0CmBJf/8neeWzJrWTJ9otQC1pMQ4vUkswJFpMCWgsH8PW93ePWDRZfddfreQ8IIhAyIR3nmG0b
uYl+Kus03MxGl29rzyaeJjY+xtKLoCdQuNNSuBJVEEwPnWbGR+JzpnURBy9O4CeHFmTBbvSEcbAs
970HljdJZKBTOd19P2tI95qxW1lx3t/BlV4Hjl9xg/cwxVn8INt9jwxI8VYYprdNSlS/Ic15XzfT
vT9C3yn6kfdFlFMmEIZchSxiFyrED6MDWklglb517IK2eWUYdIarb7TNqVT71e0QxzXqfvbHxDG8
OzPvm7XlJt0uFiDAZwPrdjH374UwvQeRJWTUz8qntyviU6EN3Xdv7o5JgPrW0B5M85PyxXjQKrrl
VbpbGETceYxwuZIIcQAegv7ETTeCE/JWjHxLZLoOfalwOVhu9NCXKZIbbsFozc1HuBfORvngHe9s
wbEF2lAvh4KKzSp3RfCGjfY2myFUafZjuaC5YuBtnWInwA7Ye80B+zxRPBHx7TY27NXSlNZ9VjI0
R5h0gw5zbWg1gw2MXi1R8sg8Ku/slpG+Q8YuRW1SCYG4Gr2L85LivKHy5RebMUSLmWbVcgj8rLlL
0IMsYCsI7cGMh0oyjdLie5AhDAhSc2W0oXkGsrZc2Hj/h/n5z5gfed/1nzA/m29Z1f8J+ZFv/Avy
E4DrccHxeKYB5c/hiP87XsfQ7X/otutDHARizX+QfP6C/NhkZes6mBGbSp4OvZmzxF+QH9v5B0Ir
YDy8jZtD7gz+N5Afw/sDIkayjmdbkKtNfiGsYBUC/jvkxw58pCqTZ94A3M918v7kBBG+xajLWjhN
eebelFJJTUbYjUrweX2sFvZ6RP0XnehGpVfPLRLatdOexsI2jmgXCZnKW3mOE7O1cuxhWrbIvokh
9QxSydpMtnNiDcEW+aRqIoQP+CWxxuBIWUp1K6OWYfwlelo9dszwbE0NedNRIbMAMLaui6eSWAjc
j8VbjqWJSIEnPcr1QzneTbWxIFdLkBpQ3w3HexD/06ZM6Yzj1n/touWl0MVwI0RBYI25DQAO0VPN
6l0KE4iaFdLXyPYfBdQPO4Q55i1gTTKu5A1ZH6CBqoFxiX3oDaPYRHOD8wgvEo3g5rvFSYrWmvdQ
W9xA+NlT10SPs96/507jbUyHEYSVp1tYCdHaK7CZERZBCogT3jRlh4EsCX6506YgaAstJfXXPqHV
X9b9LUSQjV+IW7t3tK1GAkBTzPeoph4NbhKd2s03uSgeS4LOSjMEZqQ/uWgCdj4G1sDhamebAC8i
UH0TmBb5gX3cvTMeQRiJGmkq0ZUURbfKhDQiRcEMh6jGW+JgY2uq0YZE+lShMVhz39Fyz7ayU+sm
7suPWuoN6GIX68yF/m4ZyzlO2q+177/gjn82mvbB77xXzGpvne/JdJf0EBQunKeQ9c65zGseTY3c
MaQTmT2ul6k+C64SmzhqfjQ9spvKKn/g/ZxIBqaFFG4xjVJqEN+FQDJshTQNpDg828cIPFGsnsLO
waSQEIAJiFpPJgyohFl47rHVKYx1RkwDtHTCbWU3v0yTO65ZX5Z9PNC3jB4Dz7zPe+Onk7O18voF
eCkBpOWMnjx2ftFiX6NXhPgb0bLxZHFe1FwD+KMxI20CbopWszew47XxRyIa2lVeNe9as7d2XoX/
JffWQgSftZPjlhDtfVl+ETo5UAG9irXB/rAClvFsvFPVbNDDFQGtBHenj+GNNQU7uT/VenWodJ/O
49yt0FHEa3PJH5L8WArtnnI1PQOU0p57b47gP6zF4ZYlQZ1F3Zgm2fxjIZ4jd+k5Rn1KDVfXYelg
pxhoB4xG8dhOM35bPXtrjfAd1P1dP6B/HPQZ9arm0FqFRaDV5g+71x+04eT1Bs2vzMAM7KekqJgZ
KJm4YodAKFCDEBPuj6HqcD8X5kobQ9QSbf7s6xSqHAbMwTLdWz713EpUzca0EjyEYt00Ljydzn4o
QUujBAnvnLw5FNiPmqAUkErAonb0lWZuUMzktvX7F5GJDCVJsQX0iB7cJD0LpNdb3UfUHNaFiy4k
r6BU9XV6aJ/F6LORPYQBOF/EzDCGq/hmyFw0+k702E8WSbT6OaYwy0rVS0rvfoZFN6/nX3zB1yKx
H7SYnOysTT7xzh31saAn2j6HbvrJfEKdwz34GsaziVSy7FgnY7azwhR2X8St+2YkY2+s0HDLv6dz
IjaUSe3esnGGmTbKVMeBuDLDHsFAfN8ZsASi5lfaa9wZ3mFTf+lb/SmI6Pn2BAsxYrYehvg2pzSK
+q57dK3kTZA4r3WocZp+OApI4dAaxYNZzk8epRmuEuxe6cdINhJtKPdX5wO5XKAZrSKNoKVcfw5S
dmYotw10EPFTd+7CYMY97d93efIzNCYD36t4oj4R8yP7F4Ogn5U9o8jCegciCUWkv3BJiYfweYzH
751VPen1+DHV/EhrKe9sEylwj+eMv3zje/ZDHJRHkVIo9wiX0ab21RDWZjTt14qw6c5efAIKV42B
r2/M9aeQiwDC31+gM16EaPbou39NUXlOp2UHcb3Hw8PVpKfps0YwDVBsQ8xqvzKQP6SgBszqjrE5
ZghH2mbLV52PN30v3eoh+prMwnBYuNs2HPbNsg6+uynnioFBs+98X2Z72uKL4kMSulQ0QbdOKcdr
S+mT9WzfwR06R3kpXaDvYaL/9EKJmCBhJV7sAeiLdxOa4y6YxNmbwdOMxfKQhCCy9HZrS1GX6dSM
XpFqm/m3WJC+GD3pcnhY9DeWdZyy4sEuQiynHoK8oXa27RBg8kfE2xuohcvHfMx/oiVBioFCLRin
b5BR9Y0/VQ9jY6wTeXQRgbUDZSXtdfHPxaFKLhx0zFReENq2jO1RG2tA+alBZ11AhR7JSyTGTZbB
/2W8cueX4fexJIIb9JZPF/CzN6O3aUqeIp9C3piiJAI7dSDXDVeFp38pwx4jmRXjJfTn49RArPdg
6JlNCyM/e5hjhhMiXHP7ik9fCzcxYGPdWZ4Mbs7w4I4H1HrIcic+N7Nvyfj1N2mPtSx1DzXxTo3j
vdNkiNdyb6cFaOw7H11JlM44Z82vkaCgA4/hs7DaR6wOeCtT2udfylg/ePP0M5j6rYZCHvXfK46f
Z+KwIzTXw9cUac1+8cWpWyz8gkAEKsy/TTTH8tRw7IOD0fkI4abq0arMJ3uJzxC5CF8rVpbZZLug
dR+wsCLW50V++RLgBaG9880WZimlnm/1wo6oI5RGqXDuCN/ceE7N+Q6XGfc7DYRugO3Fwv116bDf
jNTP2rAf0RUt8crPmy+OKBpkLyynQYFvH8LVDUOKtah0rm7sIZbd7qMyP7i1fUKaeBpdfjAKz1dw
tucW2Tpb/GtijMkxXdwfcQa0yaOimgrtM6Blsa6deyeNg6PIrNs+R0TVNflHLxx9X9XcKHYWHFLh
r3UdwglwbfJuCW4/J465GQZMAXVSvrhUGciJab5ZdvpSzpI81DY/rZkil9+8WpkebNNawHTJ8xs6
SiZhYBqHg/VajRyuce2/edXGqf3XZESwannhewYea+vE7VfTz+9nt6plQtaTW4Q/y7LVtxg2uASl
oFxmite4FhI7XCd6wvkGzrhVTJ9WXWPgjfS72vpcKmNli/zFCFAkeF+LO3pyjAVQDlBV54xY2N2L
b9vctxX6u6bpnL9G9oQQPffY8Ra98t/BlLkMfryVDo6FoqY4oWADaT4IhKYoGeh3Pxt+/Z3SF1Ty
D+H4P7oYS0nXiZsMFjxJgvQj42JjVtUrnibkYQDWOwxSqxTVlG+h1jV7lya9sLFjTCbus+ierizd
n+OgJ4yPsuhrbmXoM6JvxE/exVb6RGvmDsfNLZjEYI1l+mx1kCK6gvIKbZMOdBmN3+ltLvGkFUvz
vPjWR6m55woMMeEr+fOQuzeVwd/YTWG1BmQI6vFBVNG7U02AgLKYqp7FeZeWAae/jVbaL1Qp9JXm
UtMP6NSXyfTFSZeQk1f9EDKw5k/BaTpDRABSyEUoju4rh7rSVOwD8+DkCBYM+E8UkqMC/ovuAyPG
PatHWFFayhA79A6ruXPOjMg1u/CpMFRgGuZdIwj16KCJ+b1eEz+QkH4mm42xQz7M+FhZSFHSjhPc
HOdPsou7CvqIL5CcGFwA3+huvbg+gletDC3MSpBJYF++Z4aUyDXfy85+SjVUiHkef5t8QSDv+IPW
+k9zcaX69jMJcM3VOusqDpH50EKkS00RIAANbffpAVkqtI1iPzvihvv3M0Gr4XqO2g9Evz7jjnaX
VHtq6jUREYc08b6YaUGUZPMr7rnEzkb+IUyfTD//gIopQt+cPRpDHazRY36Pey0h8EfcGnp2Hxgj
ZvTY/exzTAOlN2yXTF7wpjXX8WqQdlHRSm9lcfRdNFiz3nD5H54RxX0SsRRLA/OeEy4ANlSJGCYy
3Wb8j8QX18L0nRPOkxU7qyB8FOgxCB1alz0KigqxLViybONlzSOyHkyDFOkOMR5qJ32d7PJljiIu
/+sQEOo6KOAHZIKGTyz1NloKcMJkpDw4zqpxJmqjKC8qwDFL7N2LEBIhDqjN3HRo8CZugjp3nfjF
bjSHm6YSzyYqXhwjxGIBx/f14LsdzU+dlQNeHpqHWRhveu3TrEpvSFfl/EJjYeVTmMfguMohfQHz
LtZCM49jwjHVZy7KEQPItb9vJ+KysyW5iUvOUE3wZhL5uqs6iodWgqNG9+z71qLn0xtvmRdvXd8B
wTFOpDsWh9QrzlP4kgobelAuR7U2eBg35QKYUDHVktsBTesOtMuwtiqU4DPnqCCg2RF+DYVBuhzB
WkZElEb8ounwqUqK8atOqufc4sYSaFjCwnu17PjNh/9RCQ/GPVe3epDC858D/U+jGW9K8902x59J
HP6IFvEFfsHnELtvkc14O/BJ7NFJ+PSIE6sfQ99HBpnU+4mC6BqZzwrxNfIV5zukhKNhTDdtck8D
ut/CIdn7FR0RCGuGNRCYyGBhKnIod2KutolL/yiq6peuqU99SkEuK7mpDXQca3Sxv5GtmHJwThp3
fPHXuL2Ht+eso5rLfECoYJ9kT+ZiEW45xz9T394N0YvDdY/gn++DMIoTIhHvgAFipczXagLGijKD
mk2h4axc10hIAMObXRR4OWv2dRraM82cGgpDOEtpLnbiUVYigug+ThpkPCW8taCuf6j3EUhIcb1t
og0F239+diW/vgTrsnXcNrp8n1o2QXvYp9qEMAnr6kl9gi+LHuNoIM9CQYzrxGy/hXKZmgiONEiV
EjzvptWqaISLkIKAivVMp3OrJfz2KEgoKcR69DEKpJdBF9OHUxboPuuex3nBEJ359xQ/AapcijEi
yfAxZaset/eJ5isg9RhFcPf3X1vKv8txUBrrDvnnvVwDaq5WoehqNiimgs6LCZeKnTaQSvAApTIR
4mpWTiotIohV2zfUubl4C3jk6s/KO81etr/Nqnd7M4wcjlp05ZdZOglbt3STg/q+qeto2HZyWPeO
9eak1txlLSVavaocqb6XG1Otlaznmt/1BlUXuUytf/UONaeWXXYH9VhNrBxZMJiDQ4OjsRfDk9rw
CeQv8P5y1Vz3BvVMO6HFoem0IEdlVagfaY4tG6OPKpCcPeWO2Wk+e9DufpfT85UfYpfeuGDbsXZF
EDrsdZRAyp781nhXLhX4WqgxnGB5oZwUqevtl2gBm9GwWdHVk+K1QE2AYVhW/88X//Yb1CxqkHJl
mLFUzPITL1sviRGOlqNlbia5c8TSNzy0wB5coFfTU54jy1GraqLcl4FJ+PuoIX8gnNdq5f25Bq0m
vsO35Guwt6y4RE6WEjyvDSRkXNcwh8jJ9GTAvdyr1E+qsF8gRBvRz/NbRtzCubvou1p3YH11BQe6
MLXd5aXyuFLvVJ/43y4Lhnqh50ACt9oT6OhTS0Cmr34yOCvvAGyCluM/DzL5AqhpvMBmWFxHM50E
dt5pcAR8I2mTJ5zPoywV+vJI+2+/163yI8jueh2UFlZ6eWyqr1S/lqQMLLDgLazKxUqmjjT1F6sy
53Xvkssqz97KM5JjLt429Bqxi738wYs0dkS156nJ9Wj9bRe9zKrnF8qgkF2lvpaVfXkLyTJ77a3v
yt1lq5ZN1O3NqD1ej3D156m3qGXqYST3Qn0E3N1nrCYv2annbLWzq1dc3//nLqgeq62m5i7vUY8v
s388rx7+seyy29YkVHEEyD+mKhhFObkNVRhQVW4eDORqa3103cv6MQOikCITNu6MgayDSex03A3J
LS5gCNETvC+X/tEj9T2saIzmDAMx3/Uieyx96yDa4eyMdn2i1viIlafqIFBAB+upEWGNPFga5LZG
Gw7aDHxBTSoU9afWaIGSqsde7puYsvUIbU3lEdprYm72yzGmCkpyMIUdXv/vZ0s/rHfCN5+he5Mx
677MdhqfhZyEieAqoB6HpousU80OJmjspJVSpgnOBH7N6KyeiCIuFK4ParfgDF3Iw0dNArlrXh9e
l03WxCpWT19m1VO+2u2vr/8fnr9+cjJ51cFuzXS6caZ22V3f/tvHXWY9+XN+W3r56t8WXH/g9VP+
3bLrt6tnJ9f5KMMW/gapSNs/nry+//J1ptw5/vj4pS0jEEr96+Xjrivnj9f99lOvHwNZeEJmzr3U
9atSdi4j17/GJd5joKHUrX6bnZKhOZnFHBxI61rpf7dfjKnFui0napmaU30Z9bCbst0AeWWvDwkc
AKzt1amRLlI1mdXCCFYwd2hRBKpQXkaUd4sfw8n/+jgrandNoYpBqDrvl2oYIyd0kjnvRfI6GrRI
lirLeFSdGacQXO97efbSucAh0eGmplXnNrh1jMU8SMDyBOfLZKnp0tNp1BACQHt0sDN/y/0yHaGy
i2N9m8hLUSQn+gBAJyndgzK25TgOWV8SUXE1uqmHiJk/CnoHW8Mb6VbJg1bNMZLYE3DUUqlMiJ6F
sg0eZuDOvC1JXEqRUW5KyQHyJc2g/nvuj2Vtq8OUS0VBTYMOVm/APVYTgQDqdFmW6tMexPVaX+yV
em60A3sfN4wl5fbEkN6c1JzBirnMqWUIpdkHHNAL85xC/m07Rr+Og0t/AiGIGE1uf/XYbQlUr6pw
q9prqttG65sVorbwtfs212225u6airEc1zVyoubUlv5jGW7KjsJg8z1Vl/dLB+4yrzb0WFJT6/1g
rTan2sTXjpyrLkWXx/KC5S4MvcioO6hmXKLsimp2VqbDseurU5Y0P/G61/i08SvaGnjz37aoWpiW
FbVZxqqDprMGlrjt9i5neQKeGyKE2LbhCO+Cm0EeA0iFVVvkr45EPJHPScJ7XaX9cXa/hnpAGpOm
/z75d8uowBy0pDP2sWF1pxlhwWVCGHVMVdIiM+DvZXMT9XTZqS5DVbA3bVT3pyX5tKKgPlKDdLai
G784xsIxqLZTpDaRmsWJ9hpi1IWk2LGvX7eE2jDXrRO3BjepHnwEtQmuE0+enK4P1ZEZ9G61zebs
p9oMagP9u001yO0jKrM+RJS71Eap3WBn14W7V0faZROpI89PR2cN0JGWiHTcIDNaA7WaD1lYkmuf
SuKUHJ0fHQ3ln4K/JFn9PaSTsBVyPUUGq504Jbz96vFlNoi8ca3H3D+rVajL9XhZ33JOPTRsoCGg
TVeXIyM1fdgU/rs6QapjJ5gndH9q9nIsVW5ydCvqZ7VPa9ot/GltsfVhnuCIjTXDXOsIabgrMrPD
VIot/UsKzerZRZ4pwhK3krvUb2pfamwgL5WcXB+qObXM0TQaDwwg1J4Wy9Wgyc9QeoH/k1b8J2mF
Ddv5f5JW3Gd0MariX2UVlzf9U1Zh/4OkI8NzTAsCjUVE52+yCgvxhIvIyzPJciQ96W9ZheXJZ5Cx
Imn0ffhQ/5Kd5BoOJ1cX84J8r/+/kVUQLvCHzosFSDRMEiWl9MPi6/5V59WOGfph12D/SrxzXs0m
DGCc2x7JaXkYv4mW/ugEd6qmcLsZtOfMNyyqWwYMqww4f9GD30UyQta9nVMnyMCg4eYA12Qf0W1p
Jx09PQXlU9lGrbUFMROLMjnja+U+KltbcJPWou0/pwaaO1gzuvzcaVv+srFnAwhikO3QqvinxSqg
+/vRuEljUFVm5Xqn2nXeaqfIgHxyrW91zeVeAg+nmrtONJtIaHx2FKg2joffUD1lQqIrL29qROVh
y4/IStOytyCfTYRT0V+TCJgJ7vCwIDyWMYN6mBUFgGhcI+vri9UTapLId6g59Slqbi4hxwcOxkMK
zmgkfsWdxBf5JD8sel6c1QQOGG2NJURHCr/ZnU3zFKCcO13myHksqNKt5wUYd2TgsQ8HuBDLkp/9
IuAeIQi0x6FJvF0V3kCKAATVcdfhW3QWr5OUbsmauxUf/EpIqytMRmdDVASBvI5ZnxM3uaEEuGy7
u8J16Gd3KOpK9Ch4zYoHU/jf3Zqr49gsYuvq+Zd8KfJNnNQfvg8AJJi9x1Ck7UaPXSjHqV8SHFy6
qzaCzOprXwc/Rj485rux0bK1EUzLgQbDDQk2GNnbwdvYU2PeRr1p3E5itrF+9+iIg8jVd2mLkRQb
0VHzaXSYXYSLYDDiG23+ZZVGeTsGOZDrpbglvwnYhH2G4DMQcjBs0978hPY64gx1CVvRdfMW1fS4
Nto+3FhOZd3WrYOjeeTikuTj80x1ZsqC+cad0Gi2DkrASHPiW+on7J39ku8Efh0IOtYBFHZxBxWv
BS5C+LdFgJQNcoVAbsxU894mHGiyceBhpcW0XogbVAE2JirCQsSEo2iqnBs9T9y955OSI58LasHa
A3pShIQUqhe4KWRjs9X2Bn/6LdkC1q0hf3XfxW+jJgvPCZdv+dwiJ25S3M+mQ+qRvry6EfrBnpLz
as7K5Qb41Xwj3IT14eT0LLTv3tJHu4UoiJMgJXPvzATYDCDa1p3NUDclOG2HqfJflokWp3J2R7bC
AmQnLs7wSPXDrJFzWXLVbOXtY8eXM6CVs2rhdSLJtTi98hUnQNJTpF7LsPnmFKi0emTKu4kM8iCN
XiJqXHDzsmCxbdrHxYlep4QiMfuGea7QdsqxrjNxsJAH8ZDLWDdp6U1ATxPnOd4pKungLDX9kha8
fAPZgvB3xF6AGTPJzqtTH1K6X3yocoigr3+oAnd9KZleajmqeoq6ddNiGzjoYZ0v6++5D1YNgZg4
mXICBs122HKkkPfwx7n1VgTEdqRyiWrzoBYFbUPTmgHFtrUM4rhLmaoi1Q1JPcYb4dK31auo2BJt
QugGEcmwQuQVHcvF92wax20sB+ypnMxy/K7m1LLJh6ia5ajsDWhuXeg7oERwrvcUKMkPW7Z2DWbC
C4NvVhvku04OENVPWorom5G0xvayJgcBptenrs34vD1BFdxQ3qfSFHgoXJzFoKdiE3tfIsEhO6Nf
Y2RhNEO5fm3JsqKnRs5QNOuTgoYiAscLE4K+MjEEkodNMd0qDmCWdzpOy6Rs9sig412huTNW2P7V
ku79hjL+zqxovYas9GREq1JoghCQ0BBUMPQS/B59DbcnwEYkwC7N2SLpvINgEJU33djEOyfRfpRS
lJdQ/h9KB3KQdim/EPfFpUJVnFSh61o8FY0PzysBlFtpOjFvsiipdoBrWa+rqqdeH0AvyUGvqga7
TsLlStWIQ8KgVwUyekRbKSZ+D3JlIoEimoSMwNsitCxvp03UW1jPR/O7iRd6SxQXpqile1Sc+kZ0
Fh4AmoRfne5nJIf+hMzM3HDIQaxHlhJHahkgJp6M2FrHvvuL/JgWqAivzCFhbqY6gGYnX42mbSZX
A1BgmA5br0hBFQszQenU79r52NDMPibgmblZ08i+mmfw1Iv9buZPopnG4x9/u3o4XqquuA/nDriu
Wg24tdamjl5ZPVITVaN0Jhci/vwpJD5ySV2L2ySr3Dq1SYyhxESaRYKNuYnXuc7ekckdNIOQu8yL
t2pNYOlhg3xbAfeWu8mzKAJrBmU+sJd+2d4IiZsFuR+vBnfCyoTmZxPKYn7i2sOJ5oaXcKOQGu10
Am1YT05ymqXbXh/jZ73nBEH2Y7SFod6uajLqKeSPmyuEd6EwRClM3pF7DuWDYA1qksD0kQxHefNK
GjRxGUl4yF2uBXVbb2pZ2HAl1+Y6Ucu6ZXjUo7bfqdObmljytHd9qMtTXpFoFAYjr93EVcS1dagP
6uiPdIOzgZpVEz9wAqiNnoNAtb9BW+1TywO05U6hOKlJbwxUTjvgk5IOTLrlrRuj6yBFgUqLOd5z
47dse1v/UN+rzrfqt/zxcJGVm9ItALpy5+8FawMdzDHMaupwYzPbcHDz984BHA5JSD+pSaeB3+kK
1kilR/aN4TXN3uwRHzL+QnekxWfT1jZLWU8HtE8ahBs8ZHLPjGFWVtjvCNFQLS3VKcKcjZEWV8ul
TizChgwIZ5WOsbEjSeJr3hDIwhsTnzp055mcmBsrOyPay/aqZq+aFcUyU1e69i3UM9enDVKJh4EY
FNnTuC5Wc5jk6qM3fkBWYg2AbgCuz7lOPiL2FJ+6LJNdH17mLDc7WuBeh8aNDPDQvLjKIsrraj3W
jluN55S8KrotYEP4i0uznE4Equs3KWgVGcl4HGvat5FHUkLSlj+TYjROhmYZJ/K6yK0KgsdZ1i0U
GFXNpbL+VCYtd/hqVi28vubfLYPYSfiAFmXr64vVHMj39kDrdXNd/sf71ROurJWouWEigFLTLPty
6NV1AWBRHYVN65bUlif8zGZVpGtAqBsYPLsm1PODInJfL6HXh2puXGwcCupp9VhdZq8PC7R9RK6A
75jaZFUa+rRVlxxTXnzaceaOWj0W8jhybB9paYcaNpZlADXx9QkGgY8X8jA2Yi2serhRkwnZ62bm
igyGPuk2tVHjSKczxBWZU/RpnofxFC5V2B0QRob7Oeq2Q3OwZ9aGC8V9WatZqD8Mk+H0UE/646nf
XpUMqdC3U0FhQL2qBPlV1cfF4+yzVaWUTh4N13InPavur2fqzKWGqJ7irqWhMyzroYvsQRBsVhUY
7ZmdVWX4+ilm56Cg8qYxPxOkl20q1bkwVLfk8uG/L7l+ZCgL4eoT1bKpM/3j4K3V4j9eFdP/nS/P
XGbVt19+iHqpepw0Hq9Sjy/feP0oPcUoaQZuX549DwD1H59//RWXn319+vrp/x/LquKceo3ejjtu
hI5LOCPMyWR6LLXhDUSj2loOuphfptKe1gslUbzrzZ2d6vRBiSjC6Va+pQnq1iqo3zLoKwxmF2dX
otTeG6H30GVT/YVb4V8M0b/1XtxsF+ozGCs1QkRMXm5UoC8L0yFPqotfofvomyHNUEcEBJAh6V4V
IUrajnyGbZ4Qo9FX/YtVJVxpfDpLC1cUCAzjyyIQqA2N/o69aaHMa6AY8s5RmZ61mIwvpA/wzuSf
aU/cBYih2+UaFz4XjIGYs23D+HQ99Sk4/L6ng90BpR3bOt/XZf8zdOOEwxdxY6yPX81+Qh3ufvHT
HpFOnVKCpHxmt+1unowPS4MsNO7GCka82cBMJk7COnoD8HYOl0PWZRS/WG95Z5+xAg+c+pKvsU+y
Zxz/EPMnAFZYevBKIRCNu6iM3/uRZrBnxUe74Ya0JC0xsqy91df3Rh31bKoGDng0/HBxPtd64OzN
kIoEiqtdhKx0C9/tHTH5D0fbtK4sYBQz11beKuMFnzIC7qxs55ALCLSigJObu9s4tz6zMH8MKE28
jcUnRLvtwJDrfh5QfZCIgAJEAt30h4biI10Ay4Rm6bXw1kruOOyhXkfuxxL4OqCWoDtWGYZDPQfN
mlpA4rnL3k8tynpE3Zgv6IABGw72gd9/05cu3kxt9NZNQXrOgG6uKZz0m5rbxy0gICJ/MljDhbOd
WjvfJXUMxd7yv6Xs6aeUKzV80nHZ6THRV5PxGnqABmpTQ0fLALRgtAqF1dhPfXgSOlqvuJ7oJUbG
sy9ae0/AyDEuGvspsf1nv87v0DZx9x7BU0CjTWuEzMVmEqDOtG1AOWMTssr3iRvsNYEeOSqGGzII
wh/a2N3wD7FrlhEsIlrpsuYEBwavw+zCaTKhnYEnY5NWODkcOz85i34f0CA8ZlHfnnQvvdHHeb4P
MEUeCy2/qxvUgWQ4Er6DiM8GjjwSQEtPtdvaAuanPyzWbjKRzg0BEvHUhptmI7nu+0/VffDBjh5F
/a4Bjqe6Ck7HAq+bwldzCgy+Zdk7t4TUIY0bIcmYFMbRco0QnUfvCdxWOpMjnIOdKZ3sS2M5n07n
PNk4D77U6OtqTlHEtmX6ym8GfS2mpd2b5AXc6vpt0gFq8Sba4rZZtbyKrkFuwcJspzsCTzCYA0XK
jEe3GrqHufxFGwg+TueeObOuIBZy7nvxbho9yJ7aujo20WRTwNLwQBhvZRLu8piIkBpgl5sSzFVE
bk8iAskWc9Yl63LsfoRx7mxCO3h2vKY7NOch7ey9bYPKatwGCd0wIVLTcoEeJ+Rwc04LVS2GeT4F
8xphPb6NLkcEK8LhJ4NcXDMTubMhJ6eqGLttn0O/HTwdMnxwKvx42lVOeteERr8luviDZjTXADKp
ujhv0Ydx5vMaBqE9dR+zLttdFofvQM9ShNG0uh3iFoX+XHtaiKULDL0H2KJv7HOm47HRJmBFqSEy
6LXdD9FDSwk5R+GiKIatDImtbXBXSd/dlUg8cR26u8HFNuK/iAHqX4BSbuOb+o/ENc/ObKF/Ecm3
ReTS76GvZfsDa40R7spgvCXr481qHUCa0CN2ZGxzi/s2jvmvOunIDQla71CBp3A0dt/6G2UK/qZR
Z+0Y2dcgnA6LW70YMVjkrsqwj3jRulpiDMtSURvbVvFckOMJCm8Dgmh4yL2bzqLdARr8aYRxtIng
h2xF1ANPJiBnF8zWpiZmZRsbS71Npm9DJD4mH53ZIl77KCf2g4Hl1OXPQTK+ajO90MLMtlMXn2dt
ui9N93Msd5Di8nXipadgJPKggXRSecLfTPovEdf6Bmr0L5/Ec4JwCf8KvBG1D7tfUgNz6+rlzpAr
CAYltn7sc4Dqe/iuNj0/PD44ROpyU1sQoQPGR5tpSD5rsfXzqtmmwwglDuMCHnLoatx6+lyqCJIP
hlvSUP2tBbUBkTWpLnpp/CAlFz138sW2MbQ4eA4IPBs/B4RSpIjXHBcgCZPYIIuZDqn5MXqNuQ5r
kjKoQ9UVVgh3sO+iLtmGekTPc559/Exrt28jFJsuWYNa/NV2bpcixGSHUjAWiILscPhqWxmEfOiJ
rXDOg+u6d0YZ37Z6Va6iACtKlvt31Jv9XSqRZlFEmBi5R6TNzPVjkxsHrsLo7np7l3pEqJvp8v5f
7J3HctxcumXfpcaNChwAB6bjVg/SG2YmvURNECQlwnscuKfvBajur4p/cPsFeoLIpCQqLfCZvdcG
9oL8Km7tbWcb+SakaFxhmilXRHw/2FEh0UEyIwmHdwtW9CbmHWma9LUOp4Ga0fhlFPcBwIO1RULk
ZrBGToWvRL6em/cyjF+sSXtvvYiNra9wXk1dcqRdvY5+blAWhDezExcrFPlelrcsF/fuhGA59+Jq
12nDdvLaYh20AQhIi5Nx6FcAIMwXuK8Fum2uywwQHi3NfHF8TpBEs+sPZZCrfZ3HJmMe7dEqUFBl
CntXVwZr1WbROizg+A8x6OjQw03cNvcJrDfDieYPxHQX6dn9UJBdG/OWZY5zHAMWiQBIwPY7zlnL
g/BYwNhGlJGC2AXHDI6Byq9dB47zUib1WeXhvRNVzRk734eFTUqUAJmtCJgCFAMMjcwCQ+CqtoK6
5AsdA2brf4pweFYTr6MWA5pOfZIVuI4hA/CQPngVFWxnPAppAk6NrxNUS0Mz260eIjsugepsBDhr
1n8fKRavHQiIHn0ZmlGv6VamdOHGdxFDVEpA02tu+lhnq6E0153p7Enp2gayCH7RczDFB1rofau1
/NErg24lrGhkJFxCJzj1ebHvcyc9GXFE+aRjJ0gMc1eq/pEulws137paaJzhJEJr5N8QxgJ9bYjx
mWbviVCo5K6PCApJI6ZkkPhsy7uEcxsyZY+g5lIIvd1GuMl0Gc3yQUS6OGstwTa5dm7iFqV8jeAW
6ywOqqkqH7yuZtbsiu0UmCT8BeWwrqvizEg8RJ1BdevQ82nfNYcJXEPvtSYfHAtp4u6YNuX3QeQ5
N6AYQ1t4PzgdwRummN+VrSA9XQ3i2tXJudb1k+dxBY9EQApBl8MdTSM2MCRnj9I8FsgMS2sc7h1T
z7a6JuDWxHY0Z6CSPsdk8mDZLNiFOiAP25IfVJyxY3w5Et6j4pq00VX+WcTWz0ij1kodpWGkYSDU
p/pw66EDJj34OtJqDTLut3aqjmWvhyD0BKZ7Tg2cED39oSf2MEwqVNyuPNoWs92097aUSRrIs6SG
6c21TzbXxApreq+hXxUdA0rPIRVX05toD45jAx+oPvaijvemXafrdo60hdVqp6a1bo3I3hVsbrh2
fCg7gzqQclaOIJJtZOPfxQX0eNsPv6LmEhOrnHF9pYwkti0rH037idQc8ezXYtMHfbPzXAd7brKR
VfXWdAzOVWu8WgbFveeYD1kgv5Vms2GA9yBAk9H35e12EBMpKIRfb/RiIrFA69YQW+G58IqPodYy
8QnwcJTqkA7nTiUQER2oZNbwCFgWNVnRZ2BnT44K47WVGfcti851q6Ozz91x07l9BC6AH2m+5q/0
enrFXU5f4Bvk2uQRaTxkDPVag4uAzZwop3aDZ4QShr0YRhrsmiErf642fZs+j1k9rJ0o+2nmDlnH
+Cvox0DSiggJflEZp6r6BdOgxU7lk4SZqFOEWqmobXgcDiPfJCxKfAzkKsQOSo8UCTRdDnobBZXB
zC6pzf+cFhKJZIOBtzdvOhwwqq4EFucUb5IZnRBH6ofi3L8GzIU9MLHf6jZWnPBcPASWw5dJvdtD
+5wo78ECbzVUEzMGgbfLn7Z1g6DGHIf3McdQmhnety4jaUF39NVUVjYY1ZJ2LRyJnFH9lkHaGeha
yDc1Y6TPAChzMZnX2vwsjVUg4xtQeadDWtdkJLycuyj6kBG2k67GICmNV8RBX0Tr7GI5yJ0ddL+s
cbpmyfwG2uWR94y2zYJ9mdXjrie7DMoKYI/M+5ZMYl863S+VDS9GGJBObO0p69/9JBxJEKRYzj37
UQdtSLrUcxITnJFqLWBBtc8LOW7y2SCrZyvp8oUsELtvOnO4FJBKCx+J/OC8E9Carco+8LZTaaCB
ImvzNVgs3EEh7pRulKwoq+HcWldWQ8HGnojYCKfsRU98XqfZsWNm5mZMxxu9C5MgqZ1balLOwh7j
Gr1VrxNB01e6FCMhPqGZeMnK0ceJVlu7MWw/2dt+hWqa/4jBY2Dw0batF84SPyuWZ7syw5/bBRVf
jBA2ksdZ25fkSE5DcNdpHRfRABMfm3WsyKwWPNltPa16tQOCPkjgCtxHvj09ubt0KT5ZBS4LvTT6
qU/htHIy+VaMa3JdSeBKyKz0ojmJgKEfn8nG0QZ2Kwb5DJ3DfGSKIHsxTGzq4iucSEwOw/EQRuOH
yFtjTejC0ffnB6B3+UGEtUJEhtVU+66CWRfqOECR1TezNYHpdfdmrj2AM7p5Me9SFgeMUrP+0/QI
Xm25PtHIV4qk3igKXwLHxySL0coMEvcEYxK3lRbSIYfBvWcUyJIy4Hx0oVQAAC23nUduQdRaTJg5
q42IXIbcZVLqjWi8qd7VkPOC+FwiLR33VCHhtgbsbsIRW5I+guWOYD7cJUwYIjljGJz+HVQcdGwS
ryYbcGyJyiXt49dRvIeGeAsyErnbRpag4rg6t9Y66kRzBeHqpBqLksG+GKYjzzOrFmgr4ZQWILZa
PzN9wuiONv6QNnp17VIwXUq9RKP0LzWp4i5x0R3cFgiVuPpVp0AXz3owrshj6exEq+vbLkm+yF1k
MVnpxAohxWzMEAUjyRhrz+wJuxjRgmWtYJJI9GsKG3an5CP5SC+q//JCpt62eOllpdaEDP3Q5Ivj
2FzlzI6ElcI5+CndInuilaM4AzgB/3+dxtGa5dcxLJ2rLHVyDotA3OUjATuKSrWKLSoH0pKHoozW
ouEMorfOOnOb+1BjKVglFqeH+N4L8Rsq/UMEfr0feQjrUnDm4zGHpltsK3bmgnK09vTL3KPCTPJX
whcVX0ieElEv3xSCfMC+AvKVYUCYlZTfNjFwpXsftTqxH326URi8t3BmX5Km/mqz4mvWlMgsunU5
hkU6FX8Wm1XRa9h77saIUHNFKdW59t2MQhJLGzlenOjTSrN7mU3yCI7MWmXUnd1kjiujMi96o700
xHOuBjvPQdDoK/Ga+QqIUNFxMsbQJ9rwU+uAKVTorOjuicAqn7loXsxyenDIoVhnW3N+n0QSe+u+
M3mO+AvWXWWQxhDwaQGATc5bZJBJUlKbeY9mL94IQ/V2kIw2JmnSMbG3oek8wX3HlGVdEonEIIVD
HgXhPfM4jFJ9cu9I1qfILKqmJy85fo666RG/8UMQjceoLa9tk+0At8vEeCt4Cj4wYqf6LPF5BT25
g3Li46XdDRG4hnxydnNjOhErxBeXgjYQN6J73w3ffJkMRbbGpPYKy3ccOjX4BLRy2Wxf1l5cPPCl
1C8dHKZV/TtFhKcL/vqHNXUPBu+W6Vtb7FxwGp/caXqurAHvH1FKLC4pEOlK107cZbs24xNTW3mx
dmVNmLsHb7n+MTnOD4yyjBDEBRbXl2q8H6ZSH3n+0Te+g8lGv8vg8rNGeqg0Yrvs/MvgwaZT+UXo
y1Mqi2esHxNCOY/gmtz58Pg875tEveUU2AQBcUqCMZ+s4By/p3F9rGvnKY9YEVkpg4LhaI05vLny
SUpy2kjqdUTz1DvZLhxYFReu/+AOE5Plrv5K3OTBC157ss6MRgMGEmNETT9Lna1S7WjnVFM7JCNk
RwQwK+uuytay8cqNIapvWnRfTtFb0ja/suBqEt2yL0tSBILWvRQGzA8V3nwIITDe4Q/KL0lyNUiW
eVhlmCAfjWLNDo0pEpV2WG5bJ4Lp/c20mkMYfK+HQDtm7fig+bSCDiz6NHqcov3/F/Tl7AHH/6eg
jynn/yjoq38FRQ4Uafltx5//+odhLf/k33I+Iex/Wja8I5O8cjR91n/I+QwLgpKUMAOFzelP/gcl
yf6nAaNQIgA0DJhuHo8BjUIb/usflvgnwx6QsNBTLWhryPP+z399Dv87+FX8m2Pc/O3+f3KNhWfz
AP6TCKlL6E3IAg2pG/Sg+kJr/Xx/jAg++9c/xP9KGjUlvfKi+9wHHYiCfNGN2ykMN9hj0EkhQxfq
NTQr/8SgumV+n7y4Q/Qz0MNm7UZUhLBb8Mv9dXBnxxGxOneYFsQmHcz7RZG7HGrWrW1VMN9yJL2p
nHeCQztfJgftApLYYEfJoXBmw2QWG6R1oh/p6upoC3LF2hCEW5za9t4eJhcyWYjcKOl62u8sOSiz
O/um9Rmnmn9fkbe8Q/LxmrvIyye5rpCH3Nseaud+vFdVFT0kbnYkaugqBhfjTANLTiX1kVPKRwQB
EqSfdg4s5DYVYZy731L/ZZe0aJOXW4te2TaG17Kfo2ILm1lKXu5lKq9JpydsVMhL6BqGq4P/qYcm
CRepO26LskjI07JRebiwReC42ZAO1C4XDJTK+QDJwmRR/N5nQX2u6Ko2tUWlFvBstJh8J1QD5nxY
9NfL3eUW8ZfPQ8I8dAmzyQNbO7QO9tw5yiOZyPObgMfjl8Nc+9fyD06mfaC2BDbhMhlbnpzO/0bu
WJnCymijLWOB596M7+JQJ4xjNEhuKbDxG3XinFwVyg0V+I3OdQPKdZfMCgo8oJRpgQFiloEuDC29
a1ais4l80sRKzWqhqLWPge82jMpzks7EbHKUysbs3zv12Z/w9OGuZj4ZuDtCtDFtOZ04ml7+e624
vPR/eyf+vDtFlFhbiJlfppXvdSr5A4tcxFTuUBIbiSJkOaBJqrduIX/pkItSvLzovolQ3KvZIWHP
X4bl1p/DMOf/GikGPGuUO5P//rQclif0t7vseqoT4kyyYwzhoUtBRbH+7ZNZbuL7vO8JrV9Hwniz
ZoEHQzn2uvOtP3cXh8zk1NbBRUK6vNNcM4rfH4Hl7p8Pw3JrGgf2HZKR0/KNXL6MzpTT0S5OmeWH
y6cDdcJ3M2MAuaxXl5fuz+HPz8yQZGn4o/0svl9U9umij1jk90vw0vIn6dT7G7ckKmXJdloMLcth
mIUHy/c8W+QGzRwULJ0w2i4Ol9qMKV3/OF5+30+TnT22DxbECJRGi/uQVT4tcfoeEDt5arsCpZfm
DkTQttPJdGGgyfmw3F0OBkQGmEeltqJ9ihFtMLDfl12eHBCzkYo8sNhgFodoZ9EgzzGzCJvyMd/n
QwsrxP/mFsyZCsIznIiAHNc0n0d3ynb9ou9bHpS1bfEpnfT5hLf8AEZafloO5l+3lrteQwvk4WuD
Y5efxvkfGH5DJgxhLVwgyG/MxTHBa3u2M1Zp+IiCrWYW04l01Omka9p48qo+2k3W8D3Kahg4cEZP
1vTCK5sIqgWUBr7JoQs9BSm+4qwdSpZObXCuHevZjecc9/mFrGaBQJhRfg62QWLcvPRf/qCL4qz6
7uhedRz7yhZX0cfP49hOfKN1QgunB3jyM73KKreqa67xNHy0NVppU+tBdXR3UVDDnONKR6CR/zPy
RHpkQgivJmtJ1aifUlePDkGiXnWrgvzYm3Ph9p7BoNlAJHgAou/V6SnK9Ls+i9JdXvE3qqhlXI+V
WPWxxxA8vZSuk+/dYXgbyBAWQ/IWWIV3JFuR1XfmTkxUJ2q6+aMwwNuq2YsKpb/5wIe2BYjf9aDU
lQx7sAbx7ODNsR8TUQpOn2dHcVzC8hhtHFXonpIwv8O3SJhT0UV3FkGlKM0yGWQXBSaAocME+kVD
+2tFx7E1LqIantywETTykNpIwZnTW5SxHRXXN+kOh0r2ZOr16lS6iFHrIWzOXjK+wvJhLRjD7XLD
/Gdi0v4OrvrUUESdplI4W9NNwQ00DXKlDmqBFm6hM79EtPf7Mh5vWuxiuh4xHoOvn1FVY7+m+b6Z
ZmyenUZmxzxxSZdCjE6SG/opaE/ST/Y0wzH7fotE6LE4a7VHDmNeoUsYmmrfKFayZuO3WwJhjE3Q
34oA3ay0qnYNu2uNjIZQq2GKIaRGLDhMGu80higoVWGua8s0d6apzLWbJb9GMRFx7I3PigFMWtv9
M1AuYzuZpCYVprMdIH3TpcA6sRk+e8JgUhvjHK1KfunYpPctIRAr3viB8JhEuw5jyD8OfoZjSthN
qqUbAhMZJvnZy1C2wzZxYrFDLvGjIEWDulw7kXZSrUK7De7HtDyDJ9bhBwSIkGrtqhCV0TixFVVZ
BxVZEguKJr3ZSUuN4KzRirpKXNxSlgTO4sAV1EkfKbIcYHg8rshU6Q6rmrF2XfMbeKBQnQsPLsuU
G8ci7Da6Hv1MAtCKPcqGVehAV+6MNcnasBO4nh/agS9Ql4dvDObKjT71zqYj0PKo5XTZjES2BrS2
Cw/mp2ONMcMGoZFcjeJ6+ily897J/JmFeElSXlNyNn+w73xD4bbyB+/SF9nJcvjeEs2NkikOrj12
uYOR4hyfv6p4MshTC0MmgL66I49avkyOr+3GggmIpLew8/IlGWl3pIazfiB40dLUJtXjnQGce9Nj
0WPyEb4WtveZGjGXEx1ZtatL7Ur2t8qKeA+Rh++kyEiW6fUUlBF5dmpU996sD4DYaFMZ9J/BHEqe
pH58mFKENe2RsIhvfaMbm1Kz3ujaTz2+FGSLL20Ep4AUn6+kduRDXj/X48zHD4atE7TJsYYcSyBE
bpzyouPhxv6hMTGN+jLJYEAfas0Y7o3Ee+KB3kdRoNYNsoRLDBkwGoNjk9m/4tH8PpWBsSZl9M7U
fXdr6cSWBGa5iULrqgS1JZs68pDIBiVxVdcumd+Tmp5GZ92svkoSiVZ1p4e7IgW0FwstX5lMZhgr
Vlu60A+C1m+x5lW7Qa8ukU+cX9GF9npIxF2rhiu4KNYXefJgOKzz9RQ4cNc+W2pjknXF1r4+h4R9
1XOuD1sjBAtJJ1aJQOpFByzXtUvyD6f+YOXPoQlVyRitG5pvQCvILb1FBbQ4xjOQdmbPjN2kezNR
Gqlh5ruUP8wx8s+1TySkDIm50fnWkw/JuihJ7nuHUka3UNMIKu+8+WDKn+4cFoxTDvFY5d/DIKIS
nxjipgiOheN9C13k3ypCXzpZiEzCXh1USXjrkDDKtDxnm2jVz5w145EXImX3ditli/lXq+8ncImp
tg6dWDJwx4cylVyOMB6RMlthSQbMhA8w8E7dEBHFBJ2NnB3jPArCwcHMXbmWButSEarA5Ez4kbYx
coMXdpyAZMP2ZC5BDBqxLmOqd9sEpaE/+zGZ5jPmWWzzy/3lVpDwJ8vdvomZxmqUZHP7shyoTZF4
/nWXS2JOulT+OliMl7ssh4Ka5Rih5wiwJdx+OfRzbfS3u4Ua5DEYkNtT75lcTVCAjU+mWRPUFZcY
kPomOjuKhU1ZsQFcpNNYgFO6JGbe7LRr2A/YHvL0xSz0kTz3ZtxWTMtWFTvQnUrDz0X8vYTWL7rv
5RAPIFtWLmXQIeddyqoM+Th55RujmVcrs/UhN/32lM4HwUJrH4XRXW3hM2Sk+J4E2rg1jewY9V23
X35ci4h1rNEdMh1aWFGNJztAf0mPgeFCl+1GmqSHabO91XWNnyP2qK2L6J1qMCrlsdNPavYo/zm0
c1VuQMqa2zpsK/+tnF5E01nJfM6zPUnkNa7xRTDdWoRWbpf7XkqAZ5I5t0WGmy3y2uXmIrddZLnL
XTEbwzEgzJV9n7QRm9P5JucuhB86haHq9+lQTFcCakAYWOJJmsUr6+fuwFWESeWgB5egqy6TlVnP
VuCvY9O917KCD3chtBsb/58qNJP9bCFjC6mg1pao1vw2Hq7ufPDD9teU2ukulc5IuiDQEVHTHyGH
8hBDdCTyhr7+I8opn4T9GQVjubXGrlyjjpfQp/iIhFFRMarN7JvoxoNPjiRhofa7Amd+V3UIZsIo
gKxZ0ppmCNIScsqo29gJNrXxPtByOX1TPLLMzMonDeBvptXfRBsHIMM0Yr9LQrzoxrWVRVT3S4cm
+2Szf8Cn8jXiZri0AuA7+SnBNpn7RZ0YoK0l8TgRh1jfwjmutLcl9adeoBKI5ZlPHmvMkFOmHYmc
b2UBZiyyZbCxtHC4GN74MKTNBRrAlTeCJV06h4qJX4zSkqtVHeN8Inw9LO2NCf6c0XSKmGJCiJ41
TrFrvBGUZhmNtxiK/07YUCgTsuObYhgI8zWRGg/VBYIV/T8fGAawrGLKyqjWyoFhpE8YloKsPg61
u/Fzq77CkicovCBiF9Qp13OymS6Njb1B7+tfcmRo4AX+3lm31dRiukIWOozWfRO5xdmEW7yCmoQe
ouGhS5MUOY9TMEuyk019DxBNn86cFY5N5+rPo4OhQaaGgT+4+VkBv93FBp4i4ll2WhdaW2IBI6KN
oJ96YrzvPee741r3IYvz44g0ROulfIiHMNy5yfBee8EPLR/N+3asumsO3CV3cu0iddPfe4rtN1a1
fWHhYBjpsR5Mnc3OKAE0U7UQVsbqQ+TpOZcd9ZxLAHtboOeEDdibvclMnDNVjMZ9rUxR3TJ0jU50
YwR3h0XMusaGdtaRUR6sIftsAfhvRy/FrOHG8RWsYbDOVTo8JFWQH8DLMk3B1YRm4c4BjqRTUWy7
vEUSWAtxrNPvUBVpTwre1xQz1yZUFoTi3jc2YQOGr+UZrUjOI4QSOMI+DF0P2hSPBuw/Q+Wp2TfT
aK5ZDfJMsZyxBilOBkOHg6rib4VNIzsl7R0JulriP6CeeKyY0hz4tfmWIK+Kqzx6PK122F5CaeV9
24pkSG5G1GxD8nLuXH8wt2NmnZgnPzBn7u9qmDt3yy1aFDhyWkwEh13n+5SOepVTptL3kJfcs4Km
67toYZCyrXzs4llV4uvxmcAafaMVJDdxMSJBAqGZVUTqgkoHcYvt9Lt4JIaz78h6ZwNu2N4Jtq79
lCQqfEQ2sfpWJXKPlGd2oun7ZO5xtAAqsncbcGMwgO9ewsHXH/X8TbV8v8hM31Vdpl87G1wDZ9dk
ndcfAt3pGptFi/ZNx1tqZBN2ctDNRgegf+hFCjI3yG5uieMvbT56MOWohc36GLZO8Ayw7YTs1z1W
Nb8ijYufvbhLO9deo99l+VS36OeCurjqltzHCNxAKFftuWjbdycV5h1gcMxTCmteLCTvKnEGW2Yd
6iAL7acqHUKaLaRrem6/JnXRIeSPn1Tr1VcRyjk8DP3DfI5tpuYxQJpw1ALZX0Wc0d6PWEAc8lfa
vCZuMxtPlp7yQVAh8m1X3FtRH1yUNHZm0WT3oalfuRq9Nb7A9uYOD1DwxSUq+AS2JHKrUuKwb8lq
gF0z59ok2gogWrlzHO+FE016FKNxpAX+LGWdXsYA3WNrO8POh9S8P04Y5raoDtxN0Rsng1DfXeo2
sDl11+GdjYCkF98THLuUmC3CUUMQ5eMJHH2duWFqbKO4xPmk2QmqpRCXYWnUt2Hq1eM8TR0Oc8bp
J3zNPWTBLd8pnAk2/A7kbfNnuICg+mH1xNWoqjsg+henQXxQYvSHJB8xNEItzOIwP062G21y1VS7
PGFLr0XDHqPfwUudXzFl+4tFda8qukj2iTYW1FNYZhUUqvE9dlK59m2+SnY3sk5lscdlxfBfkkvm
yWMMSffaJYV8oLzucHsnMSk05P1q+sAKyfC+mol0idxuW0pdFOckDTrrQPNBCRYU2ErkzxXYqnEa
tbUbQsuWg+GyhUIqOURRs24MCtjJpppfLDZVX5u7vjauSynGFhSgtoQ9iC/otWW/uwnrQgCEM1+I
YjlZrZrlhgqwcBn0qwr2MspIskaCKLiT/UCY78gwhmK9bZlbS98t0COgIzSkYOijoQwh2SVQ6edQ
jx7k6+7RQXqT2kZ7NjXr7MUKqERqEMI+1SvHScujK2P/maDUWYMIThfwbp8iAClHAY0iwb/bTeVG
oD28eNlIUW+41JwhvmCRTKzXzrle1BeW3WVHpGtv+91Out34RCraPmni/sAoyloZCDm3RUOkF+H2
4TWV1N6E7MH1pX2tIn0F0QM6epl91TouMqSt/busy0e4GdlWVkmHm8dH6QkDchoTk7EmaI0E1NPF
Y1m9lSTSIYLxt7pDRutE+YNuwKNrNZ7opL66SR/unAZBMh1jQzya8eW1BmMTwzz2U77VRy3aBEkG
A9EtcEm1DDoUxO5tSe7RWSHZ8mokW/AK8hf0YvB5TP9mW+9tHKtvloq5sk0pgYAuHP0kDQWwu/aq
kep68HIpz3kzws+3uoeqRoesoUfiDGP5e5nU2sYqa8afjXjMudAFVebdBV34bSTW7dRXsxOdwFbM
skV1znSUwZ0FoJTrzLw5TbgeDmmxDdHFsOhLtbtA6h0U4qY+ZKI/lAJxfj5/YM3a2JB6t83tcrhY
XqPtk7z8rldufVf08LIcHv2gOcUa5ZeBO6kUBwIC3smJLV+ADW6ijv3gktyiVf1+KrXgKfbzQ99I
PmM5+w8RI0iaGrfYSwjXGESItcl6a5PS2m4zPZBkkenxNkRwzsrCmomlHZp/L+/OYY1Pgsu8tvFb
07hEcz4Ma0zM8WLiQoo4Y+OyZk+yGKtyK8WzyTp7Yw9Nv3ZZ1tA+VMir4sfCzr0tsTEWaeiNgSyF
CjWpiqsbXIe0luc6qUmbq5ZUwPRBaPh+vZ43wPFaiWoN4Ra7aC4AtNhrF5zNMSKZnfja9MJgYt9b
oBpYxjdn3HTtzmpgt3ThELMKcsQRxMwnluSBWYPb7mHi+lcbMOs6rURwoCraYcbnFZnQA0eTy+jY
6EiiLVz6taKuN8wgu43TE8Md5lq+X15o0hXWphAjdHUkTaavn52SOpj2DCnObsqjnRVX7qGFWOBH
Tv0g9JnJR5xn1EtGXT80y6vWuVs862k8HWRgztE3yGRHo70UGWHP6SQ4y6J59geLiWKmJmNHrcyA
tEm+W9WAJSKbzDs/y7x9NWYfbZbUSEk85+B1eso8MmdzYuZ34G8Dwt2BnVtDHZ9nderv4J6BjeUx
QUR3lDpLpyK+cU0Ozm7rpxdAa2iUkuLa6u3O5JntyyGiMZTBo89s85Ij3Yj671Ee9XduAgja9s1q
a7mtDYbTo0krtEcZx855Obh1F/Pr6hiiupXdJKnsO6uHNeUGlJBV5tb7qHecCxrH/MLTdlWk3azY
fpMSe6M/32ud+I0I9fpMU98xwOdc0JMElTlafsVOUSB2NB5x1NXnOIKeOtKzbp1k2JbG2D/m82Hw
mm2aq0evo1PNh7i+VdZr6XjqbElUYTQPBtHNqBamCsl1ksbVeYpEfCy8pN/kqbg3ELA9Icrisz6i
8YuGCdmXJXCD8Matw6Z0jpqKXfDb1o5EtAL5SR3tI5fa1ePcta6UHwMOmW5YVMShKIYPq6uig8Gb
es2Daq1lI5T9QLlr9NiC36o++0FaD4AxNh6X5KfOJ+0z1a8aurcrPe9x0h2aOtTquHkoztOjVcgG
LLKb7uoSpWDeqBsDwurcIx5hvm0lBDRRNkoGt+mIsN6tNwgPuBjQmhL6kGzyRNbHMuMknKHSu3hg
6GMmTmQH8yEy0eNSZt4Bcq0uDqPDSGJ0S0vzuZfGGXqsu9fiIDoGLoI9o2pZnlReckvG7jY5QYfl
PN43CXEGFumIR3xGzGmwSPcW2tUYM0Ij8AmzwPRWIydP1KWseAB7R1tBYDUMWrQ6eebxve4wssf1
Lz22q72Xux/h6Jz6psuuRYutrI8bheC2UltZT9faLEISptAnhwynVyX74f04DO3eSrnUx7RNOxLX
5oFbVe7gr+7dCsloaATqNZP1ndJs82g67Jun0Sn3Y4YsU0/78CzT9lF3VUnoQstjHSjTS1c9l77n
3jHAJV6XawniHna9EXpmWzlHwN4FkOCjPeuW6bn5cCi6txEpZCaZ7YqpInHGwF7WVi7hHIyneomP
QdM0C38tLOxcMVGqRPPLDIbinFfONoCIf4gIhDFnakijmm+5XbyhkSPAeezfFVF6gzvE2+V5KJds
RXNyiI3O+QBHQXrohXoJ3Y60hmINWKG9Tf6rPVgA37Vq4hRoMyD22NwipkVD31rPZXIm1XX4jsQ8
2vS1le00qX7v+JZt39/2fn9+FvjqOazyfMc0l2FvNs+Synkbq5piq3y80UVorScXLy3LJxDrnko5
E2CWWUARItezderMGoTlftw0a5ZWwZHhoY5ZH9mjSXzrRvQh5btlDScE6+k2ssgrcvXgIUBlBh04
jjbL8njhjFFD9QcEt2jAI6QJevaemVAmB107ePUtrpEqBLMHeIGA6akHhDoARN7Yoj8FRp5tKnNW
GcW45pZDmMZXvyXvU2NUc2pG4B3WwIc7Y4t19pOaTlkaD3xZiD60q1c59QY9S4RejF6mOMepCNYs
/bONTtgG51RRlueRb4hDjPkxNdXAEHoqfgPMnIUKtwjcJmxWzEFfRAw+mPg0IDhgc1b+zASJQjyq
tCDgLuZnshy8+Z+m85Dvz88004h3yVi8/G0P7ZtUSQndiJyJAcszX24VJTb0P3eXW045xpvaZJNE
e0gVPJMsllvuX7eWu+H8ghWG8Ty11TWsMnOdlQP8hKBLt6MMcR3OBy/PafFNDeCQVavTcpBcvY4T
zgx3dldPwLAwys83S2xCvw/LXSilrLziwlsRWnPXucl4JgtLpw7gxZgfG+5aPn2bRYaRLCKFhLMz
U3WWxmwrKHhjs6bvc8N9U+rfxWgSajJjMzSdQ7LMS6lBmpPnyFdoEuFu4ehlM8xluZXMt2BiShgU
8W35EYvE4Rg6r+38dADI//vQLjyXDrvfghf8jY603VNWjDnTt//L3pktt41sWfRX+gdQgXl4JQGS
EKl5svySYVkyEvM8fn0vwLdKdSs6bnS/94MRFCTCHIBE5jl7r115u8Wu3weXohmhkThK8LBge/tz
Mxjlpde1Zs26RzViDTHrqrUiTHNQCzwjSU/KYFNGpJIZT+ad6aba4f8FYv8rgZhl6/+R+HZHCAdt
6eFHEf879e33E/8lE3PMP2xPx2qDZhkj29+pb676h6XhzODXFG0sQyOy988wPR2ZmGfjHv0TFveX
TMzw/nAYSGxHg66G6AtW3D9kYf9RJqarzr/LxExCiWjZOkxRTQdRG8f7r7+H6WW5gSa+UufTlFV0
R5FliDx5NGkc7wWAgBYOY6Rot2g2iWVXye5wdbM95K66b7kCTh6c94eKRkK7avG70Tx6S9cEdgyN
I7eJrnAmJKJ2NkyX0mnvR09vg1zpAGvJaW2LM82/5KS57OCq5UyE+WeAgI2M6WEaadt42mshAKWJ
eOEOi3aSY6WUPQ2FQE7ZXZk3dWaJu/I9aQh/aVIsmQBed8voyRPjox3g5oZnXJiJ3xIN4Jtp7x5n
Ekr3bRq9ekbGZGy9yfUevqmGVIMzPsPnRD4wCWFKQO4FklCqJbrzJjHZHTVmfHMb/RpbvJoG2gN0
68y3Ku9ilgSRMDQoOyXLrujH4/pd5wE5QU9o1Ayq8CCrCLgQ5MfFdKuyxFR3otdIlMZAslfpm4WO
3rzTpvsl6e/5paE82w6WwiVhadnPMUuIzA1zCsRU0fVrRwBv9wjkDGOzvU6N63HCj59iMi8kbDej
8EaKMcvkUztziVwivocpcR0uukobjbzAm1kSqJZ43lVpD9cQD7qzZr+3sk0vxmBek63kIGLJ8v3E
tCtomNofGwD5e9WuWalODnFg7RqRTWqDMyMfmKtMBbCFl3dQTXdnruZYI4lfTZ2anpzmbo/UgCVq
JVu/XEgZXZz2idbfeWhGMkNp4cphl7pUTlWl+yk0wlih9YD/silnOiwuTPwgjo2Qnowhcrfa7nrJ
MiXMyujWKpHLO7HUbzwdmUVpvjla3t1yU79AQqrOCoHFGFO1E6N8xnLQPRqlMj+Jnjt0S8BZQo7H
eV4sZzeiFSQ7GqZFL55Zl+R7u3ScoAVDEswM5YeCjFr6lPRQdRt8nBvVqGhsk4aYq0+nPitZ/Dgj
CRryo8lKn4YlJb68HdAI5QerUD6R4Lf7dCKmhZsHM4jIeECZLUfFIb6IdGE9wUffRvCaRmqLqp1p
F56C17fjPMESMO4dhVW+bUZ3/RAtwTjpfbhUA372wfneYRU8qWToMuu3o6CtO9CCnfptQoBGHJfO
GoS+CHbqjxHytJ9M7aNnl+R7t+I7fC2k2cXjIgkl6Iv42nTxfq4RHQVpRQEqU9XXBuMbgp7HdkE9
BJQNDU+LBFuQON9kVXssZ/u6/BEv9rwbpqnYzfrjHBOOGRXjvafQTdHqE3JA3W/nPDpmsXhC3P7p
Ej2zS6cRo6A1h1qiH506fZxtcBl5p7aYE4pfeYM5cU3HkYswOF/Q+qvOwdWi5mLBj9i5DeqJgnic
PUi1My/WuOdTfo8TpiRFrO25x/ZBpjvvtVMeMdzVt4bnPTVac2nRtfioaRNSdfPu3KXPXtpciGw5
mhXaoM5e8vv0uzYNHymsjN0yQWSYbRQhsUrcXtWBCaG/u3rIFuyTS/JN1BpBIJa7h3xQLNWhp5iM
wENAfDDPwiXNDQuxRt4RC9C5Nt8NhLlXGsSyYhrq40ihYS9ERyiA7j0V8BVR0sUwRVK68yola5Q1
wCvIkI5rDVrIqnUgiOJAxea+MeDdVZPMT7rFYKSZznFc4lNLOyGaj5hxveI501svLPMai+857YkV
waSrqIwPlnc0XV0/Nfrix0yagtwlncsdkXdmxhrkBbRBNV7LDJl7B7cbx/AsT6NBupOlWTRapvRl
iAfh08ymdIILPxjacK4Lh2aB1b4sJNmpY/fUWfa8T0Y3OuFaTrCoyjOxbmJvGyuz0Lx3Bv0wluO8
ryLM52UyP1cZCuE1OeDh25IZJLrBvAwWN5wHMv9yOqSTSmrPhI9hNtQUV+2VsYKUCg86lnE1jinG
3rnDNIak8zq1Y5t20k/g1FimesP35pzMv9z5qXgWQKpcHBUg5zjoVD1oO1PsatJX9+h6FZvegWN9
mLn2oAJU2DG1VIKGZaUNYBqiRfy+dORZ9HHx2qEiJIkpcQofRUriw/rzOwHDUZwcjDfqENdBZ8gj
sDXwQtQNopKIUE/0oUKxbmclCyNM5xuR8au2i5fUYsCgr4Wzo8E8SeP2oLmsUXpLxb3tZddiIW6m
nDkVOt3bi8Z4NPSY3icr9rmuSQIouI6ZiBwH1QbRVER+1RrJKh0+WCQTzMbqBqXeUwFSLcvZAJh5
0w2C0imNcwQue8PjJIK8UXraWw3OIZjaWR4QQCU7RR/CDkrOldQBP1jUBomFeVRLrcPnreMD7FY7
mzqEC5qAg1E53IozE4sL2lL8qjHahF1kl8eadcreFtF9oy1hocvAlBVN4iWklabtyLPK9lLE3wea
FdfUDUELpLwVqy8gqKwAO4oapFrf5ESQKC1RLpTxjN3isTwnkGjceUSuukMNbMI9okT7Ec3Oszd7
AP9qDMRWPl2pWGnSev5JbFLkd0bEgm8Zj5pn+l2U/qSkEFKntfe19RrP7k9L5prfNy+tSzpp2t1p
5vgaQaPyk7pFvndhUBCrVubc2dg0eYFdkUBo6a8VcxVi28Z1HaV2GGfcZJ2hCwrGgn0vQEm03Rx0
oq4gADJIViKMh9Bqag8EKcp1d27f8RnlMRUEUuSucGpftKpmOsLyvteT6JJ3xm05DC/pnFPAn1xg
qpxcdGivSyGjYwLNaI8CKIzK8rXpqdA0jG57p3SOsdY+ex4FW2NOP2ihu4TQGrdVMTwvLJvRPKFL
9agMj5Ojn6NuPnJyB66MFJrxFd87UV0J2XtVlj0UGAiLuoYHYyPSIL7YExC96fPtMvfJ9CyQHLlz
FASz2hKFMcmK1c5MCRGbdhVzq8pAeJpbsIJ6G60/NvsrlTZA5KqjceLOjmFzVbtvm7Gz8l2f5XR9
YcVW1O4x0uLyDUU0TlfNuqT92mz7NkTeto8TgCmnPZCquXLcsr82m3SkUblklegw/yXqiTePw/Yz
F2cWYvCmEc2aW6yr72WwoRBWAG5FXM5hUj3maW/uhxi33Mba3Kib2yZt4fJ9QTitarT97Y0omxZZ
bNaLVVO8QUnnDgS/qcE8WfdvSSHbo22z/UXb1z8hBre/Y4u2XV/H+H1M76/DaZXgLlnNaRUm9fsG
ZiyHxyhWvdAGA3CkS34j4cGwhEcQc7X9gbPMKmVPETpfKUruJkLfjruJlkSf4L7jnrVP1/SGZqUk
NrkDem97uO382vxj33aEf+wT0Nfy1mhO/9j/9aMr4mKfJLSwy5KBXEpl2VWrhGkTLG0Cr8oeHUwQ
606TdT0puF6wybS+vtYNbpdtwQBbwzCbVv7t9nt7Gl9yNIxBse1Tnag8tSQwfT15e/SPAzarJN5e
JfEbgu5rs6nKNkLdti9Gyos5PZt3X3y9dDvHtgP+fhgJ+xWNiB1sQMJ+DbDYHqWbaj/r8vVm0n/8
pibSCEN7PXK12gXu4XkVg6/RP5HWJtbOSVBN/v7afkc2/X68ffaJzWhO4wcUQDHh5Nkgl5sSa3v0
pc4au2sahGqoLyau1N/IyO3hpsvKSDSxYDvztrrX7TLaNo6T8C1U6xVFJ3b2XVqFIDw8Aow8Lh2j
4CKaycvAkcSP2yPaHg3E0KRW99vP3pCkrES7gFRA+wRQ/434N4S58RDtJvbAPWru2I34s2qeaM0W
pEAHejd/b2uBPmKZHrT2Ys5N+uDG1tFqxLdGoE93lDEOaqbSh7Srm0PlCJrTHVwOs3oqSsM64Cq6
LwxIJxZMtaMsZ26XPYovxksWc3aM/WdZZx46jlaTbOydxIy0q90sObWL/VPXtOQ09GiZYGJRD3ag
jSSoDfpM873YcPctWZOhNjGLiFIldNs+phrZpudxtf5qg8hvdMKZjrWNiArNRb8jnT3FdIzz1Yqq
WxVFj22p+rmfhrdBX5tUVUaFN2raIMl0w6+jGUHXWPziCn9C7V2Fjce6TFFiAjhVNTvkEA38bFxT
Mtq7rqXlKWw7Cmdlpv/sCjL9Vr51NMQ3usGMEPUaLdKNMJjqXb1bMA4wo8CFsIXJIFGCOrjxBLeH
Xzv/8Tfbb73VwvD1d2ULUaFBdETJ8Xr7HX3xP2N/loFCbonLRpQoAhcXX422brYff29YlkBkT7nP
9yRyoA8j3DtbgBBL9UgfFgur13t+bSPuVAbvblKX4bAdqB2x6myPmhReZ9osU2hP6FU5/vY7QenS
H5R0hHrKvnpd4qsztK71if26+TrE149FiwBNn+PcR3XJrSwFynVaiZEghQqKm2Sy05bi4dcmQ+l0
HO0xTDJktkjyQPqulwInO9dIRgGVJaj2e9/XL7ZH28ZuvHGNkomqY184jBU8d9tE6fxDbxNwk3/t
qtrK3GvM80Cp83ltn0tSOfER7inG+TVhzbTNCxRL97AlIW1fCTKRFTO13oKjvPTm/fZwSxdSDetV
M0AIQNjXr7bNjH3gSpcygipIaMfgOcLvc95aY0X61ZhUOrLb2d+8TltozPZoiwr6xz5TR6amj7qX
+SWS1q3QXay3X2/c3jKYoNqxY+I8l/syj+NQWdBUoC0Px/laX8M3NofS9mjI8/mYKeMpWl1d8DDm
ozXoJxauUdBwaex+hxP9dmBtA+Lm0tpeYDOa+koGlsT08L9P9H4OZWXcbH4xelFt6A7f59UWMvYz
1mBVP24GLZQ+zcF03fsvp1+TgL07bz9Pqwx1T+h5EiRTFGftHswL1n/UtSbU6NBNP7cGx7ahD2Lm
py0/RUXN2Z4JkS2PnppdbeatbUMeGp4Uh497c3Vtz9t+0VvJCljY7h/JtsUmSUhOzrn1t79a/WFf
/+PvrJb/uM/dmL1fR9gebc/72vf149ehv17e176k5mIVETWz1klexNeRtz92Noj379f+9RyZufK0
aKjb15vktvn9J4ruUDXZFECVQaNgJbiif7IPhBLdbllG5ezEQc+tlyU+lzJ+PhSElieJCfvLyFcu
0/PYdRIRAMHdy4hHf9WHl1EZ+yZA993/GHK1nTGT4940ItYPzZIQgzneJwZY963hERPBvhsXkLNL
kSNSL0pUNt16H65QVbH+/8tDqDbD46gDt3RxnEYxHHVbcRB1YxUhWwE0gEsjk9DLXdl03ZWR13Eo
zSZx9qhLk3BrY8SzdofVwYv33L13nUZWx3YM7uKY5cbF6o6NljEuyeEYQy5t0NPs/r+x8L9pLBjI
BtT/5Dx/XP3g/7X/QQcyLv6ttfCvp/7ZWnD/sDgUkTDYeWg6WH/lybjGH4blYCM3gDS6uvu3zoJh
/aGrVGIADBg2ZVdCY/40oBv6HxRlqVngXNd+O9r/D50F3dD/kSeDwQNtiWo6HNQ26H7wrv/eWehj
PS2ahEZ3U3YRJNzBucR1/5SbVCCd6bUZh/YBRiiQ0GkYfGlq1iWZzwNYPkoatntE3uCVjJNMfEA/
CoiQvkc79Fgq2pVRRpNvSiECMd/M5L2doHL8TJIMA8mSUsVDtYibLQEUGMOTH+2p9KMbnLbJo5eq
gdoUxvMsUKfnE141bemFP9nULdC3HTuogb4Vue4+I5fvYELdRL4AeFZ1CDJmNZqc9BL0RzV5B4gv
yGss3EsolVOmeAHEX4xDnSwDYuiKsBTxFabGyW/UkQJKE3nHooqDdDa9g+giih6jfdPCFmzbKnt0
NMRgOdjKE+Hnp5gsaL+OteqsToDm6pHaP8Ltoy6nZ0+6a9R80lwU69hPbnyuJp2sRW9s3xRjmuAE
GccoSTyopbFJ55oGqOB8WSeAH006E65aMv8eSl1Dt9FbO0WjpKiBOgjMuP2WlfFlHhSJTLI4JQll
BiOujaNXe6HOWQVZ3dGustF4b4Do7N22JhorCp1Ys56Iq0C/HtdUb0AsFbnMLxGssh665hVWAvRK
QY6958cCIzY3ni3moMgjkf4lYnwwQD5jEyOhj/WjCzVjFw1O7Ht2/iA6DFCp0pq3hH7kYeutUyaJ
C1tEjnq2euWMPSy7kpg7bpLBQ+HvVc8DwPuD0c+1v8TSwvRZgreREOiAmoq2YcQVdLQM7AMNDoD7
paTdVC31RW2cl4lMzL1hpZjiheo8UN7BpaHQFqv7Gd2+DeKtR/uEp1YClyxBQwvrRUDK6UCwwM6L
HmhXGYc6S/ZuXcmgzos7FY7b2bBr6Dx6nMJWs5fznC7VjurofUOY2wMfKPKI9b4CI6ZS1rRfj8WO
kgGMyobE9peKeJo0LYnASCMDwvGHxtvd6Y7t3JkAbHal8VblWvVj3uPsz8RQ3GMpWHFL7YBjfbBf
ZQy+PpktIqTVwi+d7NaB2YdLqoo47200FfV8nWNnvGuHJ0hW1VlO+YNb6EHcd4+mR4bH3Mi15COB
GtgXrxUGvuXROtWOQe4PQrhKR72hFdEJBX9ziadp3BmdaYQSBRjz2T7oXDqICEgQwlp9e+6U5b4u
h/S0eCnarI9EwR3txGrLCZQ/QlKj2xfP92UkPvLezX3dIcrBoKi+cp+Lg6w9+li5vYr0AMRiuIDB
o0++UhXjSdFAHerirCnfndl7quOmvk1xQiUIZviisK25/py4FwxVI1ZiUn6YYXtM/dNnFWmXYnne
hfn2rbrOHF2jv530KbstjtEN8tdzaU/JeTJcZR9HAKHMRMfZ5HpI4mj4wFgaD3SmrsSEjTUdEhm0
E5rtEQiH19UHzyjkU6O/ACEE0ASKtFC1+IbsB22feFiaNcVZFzlPDEHO3Tj2hEUZzAULgT6mpNRl
57N9WTHO+EuNwOtZMkrVtI9JDVPCTUs80nZ9wyzSuZQdWO3MVcb9HGPQ6Dt8gabbP+RVjcIFLobv
jogS0EoaAZRMmGqVF/P56N81OsioKVPvqMr+o7XTQ0TewFGJsvSUGETXIHr4dPo5CyY4xn6nYksa
Eze/8yEiu2d0ns9ZInQC4lOKwRWzpMJGaVXOJR6bSLlbJA4H8tPXWBv3l+mJl8aQ+drwMXaxYpvH
8hU5Bs1KF99jUgvB655u+Wjpvsz5Q1185lnXPzcgj2DMgXSmhK+aJJ2sxm4NmfrkjvsuSoaw0fQ8
UAQEo9FSJx+YL1ZDbgLAxzPfmT9FVYAZqgFrIIleyA+uXxNLgwU/NLZPVIiPbuUbWlacIhSA9lCR
ngtHBe219l1bS1zkWgqAq/1zceurnuK3j9X3Z65F+V5Pu7Bv0NE6M5DEMssCQ3MIh8m0I715uGhg
0/cx3kehdYiZovnAcpGLUqov1TxR2DJWIfaCZGxdqRx46afJk2Htps7FNJXpzkXFzdQNO5ONw85B
mlQsDBwgjKnTR2POMA/oeTGJkmiVVzOOnmca0sSweEY4ezTY5vHdmvKJHow7HdGF5SHe6jc9Wt5d
mYn7pmEhbA4PLQjbObXuXfpQYD41qhcdDBBInBb0EN5Ea8b3jYTIOs1cmg39fL9flKBI6SiLCR92
4XgHLY3Wxb22V4hmusq0jsYH4uhgydAequq1O1jLKgwFjVIV6sktkvdlwTg2akDuFhAgjHTHUqWk
72BAjFqruMnhBYP2yhfSf9bOFS1GJsXYDq0isQJa3Uxyl5qsanM+eSlO98VoXo3Olie9w3qhFXER
JGPxAyogzSpqMcuSWmvrz/LppHGWcIJlNd5ghAx0z6o7207wY+bKKZ9Wpn+0UOcxP2bHkddLIg0E
TuQNad2vOXe1p6I9qWX+TXPG6iEfoteyXn5ivIwCILmwcOcY6wECzxqXP7T8BJ7smpmn9c2ba6f1
qc5IaSYTbPAFstu90zr20XOW/FHTuzAVChxvxu+VeUlZhDdggG69hwATJIUSfyMtjTavONHaSwMd
McjBLCZxRQhz95oOML7i6b4tNPlt0OmSWpD4qqS3nlyhPDMs4UeQ3auj4cs3h3Zvp2l7AzoDfg8z
GAjCpXpK8Wb6addnjzQnSwipgIZrlTFPrY18n8hWfGN5/F2fu+5Go9nje8nFjnTzx6BGYFadUdAh
0W5c7AhniZkcv2vn/LCk+01U4gcZYmOorsZLRJLI7SNo2bJZzKfBaV4Hk7zATosG1kN19GDZiFAb
SftzmTONDhwgC2Iu0qvemh7MfBiukboWvr4o1cmOYFAI+QmEDD6b3SSPMP/74+DiRhO9Yd0mI5+H
ZZY2JgRdnsiPD6t0NH8hY2BozC6jPn9KZNuOdKoQoHC9s8DhAceICPbFiw0rVBwbcN5XCsg6Z+5x
nxUPad5gL5HVlUcB5mnrS0GMGn5OhGVXdv0QuwSSQJVtQ/g2AXKCRz4qqp9tDK2TGu/BFgtZeVmD
oLtOfsSRYwNUdnu+FMsvG61G0BfLJxuvF/OsIUe4k9F3cSQ58V5eP3PvPdhNhNqkjnsQP9ZDX7V3
+hiKsnG/uwJMRQuy7xF1hoF2dCmuY6arjNUE2GULYP1YwB6N5N5ECu5XIBh8ZT1x0sZNgrSkEaQ4
a6exMH4lLYZ12ZlEkBXqnYsQdWlfzdFqPozeexN6FX9T0brsB4iKd2NiQiOxxoOBdsaOypeJEphP
AYu4BZwYQZsnJVyTRb6Ju8KIr4UzTp8R4kppyuVtbo1HxbHeW68oH8j8gmrdXzMeMYK4Bqxxs77Y
oxvfapyWu6kfu6M9frNGOJG5xay03HsVBVyt+RTrYtdp8TC4g3leZK6AHv5loBQ5127R+4marHpa
8MET9VnA1SkkUcUcyXgfO0CdIr6zTT+PYuXF7U3EyyOZbpiBb0uBQQZ4/Uflpqnfjtp8KsX0Wpct
Tn6FguW8eG/p0FyLmpefOI56smjMT7H5IlzEsY6q/xpX8jjzHgi5+IZgRaUFjtHyw4D4nNp6j+Fl
ANC0wi51PX7ZugEsPdAdlQhgrPU52xPHVagoTYzaVMjomU7isRqVFjsEEm3WWEmGXVWVLziMHCTo
0wfJjCQo6iV61rqjy+eiJVYVjBtrJaWPYLpuG8ZnaqzVPc0m1S+zJbmSceg6nHF6Yt+U2jAcmYBd
I1iJAlHhggX/Ay1r3YxrKFc8jG8a7leAhQhmDZUCNaI6Zz83AX7F8SqNbG+fDXoOkpr2eDFHi686
WEu45h1s/Ku6OK0qg15k8qqRkHnoEaIqLbVMzZoKsBhoZmO9osrR9ufI6SmvSbNlxVlTmV8zA3Gt
zlcjc8sAG/s6bbbfYYUrgM4poXgZJNtBdE/1hB62dWPWdEt0gIeFoGN2Br+b5X1tOfbBQuwfMj1Z
auehRIPtyHc7HdJL9yGxfLJ+SG5zq8ebE4/06jWA5lMWhdhXzMtEuFAR4+XsbC8EXCOvNUWgDEkh
aFhucus6GMsTmQSgTx2s/Y53jUfgpZRljaDEjB/SMTtqtb3HVMMEWabJg0abtbLqTw+S5aOSCNIc
qP3hmbAltegErMYyvCmjAt1wKVQiE91vhQ6FoNwUfRYmXC5JPLjyKoEu0Y1G97gknrcHcPuWTOVp
bgZ5UovsW585b7g7jl2lXZxRvkvLg0Obm69Kcy1NBO4dSEfEMUTFJdy0BrHc9t38hjHggJxop45Z
xPIDN05kC5ACjGxSnVeqbcjC5JwWCUXQmyy2dgLYd53pvmmp83FkVdzIYTgV6LVOvaIf29kV9EYA
p0MNZbrLGnCH3dDG+1jtM2mvJHD11rQJiRXWZcC6dGX09Y8hWfp9H1sPSks/GtYLuXwiT8+xfElH
F6Szcce1e1f06aswKvvK6whZmtQb06ayyMR+OxAFQu1UV+mpFnSu2oobR2VopBGg6XCWV0gH+lmU
XMcSk2NQDxggx7LCzLieftB5RlZBlA+QdJyF5+mhABFRrnXqOTdOWZ3ZV8R3Zsc0VW6Hcdp3VmGG
CFjqwFnL6ZHOe2oHDBBapg9+7MHGVuf+kYHnPu4J3ktyJpGkikJjbliOBMYI2XXM4bxROI+Scjff
VlOihYhDIMOshDkq9CJUug8F2ve+8Zx+T6tIYRHY3LgTcQlxCsp8zgm22N4/HtWeVc8auuFaV6ZR
W3RgFuvKk4T9WhyvqohdMSMLQ+8aUzmvY5rXj4/mkr9ldnerE0a+78dx9kuFeRRzmSetJsiKvEMC
I6MKGK2MfjIbapjXR/DDpXVUdet5nARSnkF5KMAzaP0DGto0SLuRmDonRyyU3agLKTrRUiV7bq8v
qj2jn7DlNQk8H7mLFtQdCvOgqEcMqcQ/pRlon0wm2CVTekH9dDQHFA4q7FJnjKWPdvNzLN5aVCeP
uv5pL95LPsXRQU9B9IPqghVsACmdXf2Yydt8HukB4egGcYNnOWt9ISeN7KnuXau1UyGZMi26c6T1
f5dE2vde89uit0KzV986aoBXJawnaw1F7Po+OZV0oEQb+TIxwMdoPzwqEjur7jD/EvQOKZhVzFxj
K9A/K6X2rm/62fO+61TKACLVfQ7XlMpY5EZnu3XJNGsBCNd6dwDcre7kHJnkUyJvSo3xtoM0gPUp
0Q+YXo9TnCcXnan+vmvaKFAzLIBDS7adGQD23ZFfRt6GpX2MU0Z0WrOuAaiMcF7aZ6FERIkkZCKU
BjCBkb9KrPJZrbokWGzgDrm1+O0EhAvwzbTPyCAJFJMkC6eF2+0aY+oPPZRCkcbxLi3hUSnxjCWC
FXDNaX1qMlxhS3aXFnXYTeVnzVqXPAgSRp3B3SvZdFs9S6c7jhPUWdm8eAoqnExmd61HCkEbf8cH
Vu5UK6OttaSY8Jxn2TGglZRCFv2G6xo3fgWBLP+sOk4H3ajPpgD3ZDUjDPQBbJ3ANKwj6R2grphV
8UOFRlXj16/VBOkSDdlUrGQKE04bGCoQ8NNpMLjLeUZLW5VI25xlHL7nQOmWa8exuC+UzFkM0nZY
f8Tmh5vID+qGnkweJwKXgtQw+IKab6mdvtEu/Gy70Gz45jQ8T6bTHy1h3ZMDQZl1yH5g+r4eJizQ
BUKpTIx+KpXQ6cQpUosPF1fzVE5FkHUW4fMEreIGDwgZWR3q9rAfOjU00dZcWFSd1US5q2BJUe25
jZrkKR4qGGnYJBnhDwnzGyZHD1wjkNfui3j4tPU8YVppI48i98jmw6FEAcfhgQLTVawr77Ew7B2a
sEMFlBD3FWkIDPPkk5wEwVFanR8Y1JQdELW7prPx3U2MuIMpmbW+Ll7zcxnNTxQgz7mJ9x1kVOKO
Ly0J2l4x/YxFCjuxma+V2HhXpvoRLt1+SOKPQdUenGXElIMyLS1wZmq44krqR1YK+4ywr0mp0DSP
0wccS+L/Oi4fvgcWKjemTtmUZULoxXa5syLt2bCtcK7SMIpBELY4Tqruraytp5FVwFgmh4zBPCvT
E05iAlTQpUnlSICBL52Sqqt1omWjGHyhqEbSSkuwxRsfrvTAQ2gEuhFjStkme8Esx2sU7YPDKkQl
gHvXuUoNG6/1Z7d6pwx8J0Mz/yhBcStNc200AKxUNSUNdsSUn5nzddnV752OEBWpbTliPkMO9oKK
AIq0BmA5ZV7WqSsMNPuczbBQBGd4tq5u3Pw0m0fyFj4aMb6Zg0XMpMb8sSyIXKmK2xoxt2LckedC
2+2l4L2XqOI8zqkIynYd+6LuQLhgk41SoYMmO5grX7uDNw2OGfZ+C7fSJngRVHsmd8QFQVnomVtL
S3ksJKsgkZgvqfGcAqP3LOofJU9fqEF3BWSEqJl+VSYi6Sr1nkEYzjuwHG/SRQJnCWMJjURF6E21
xRvlr7YwbjoLdUxNVbt3ezQiPSJNWajXdfk5UwcDkRbEhjSORQ/Nze4f6iU3Q5XoI2octGXTOTCJ
pHix+ofWmwiCdwcRdp68FviOWJXD+llEEShxfEuKFhNTijlFHa9eRIZezdLgJxXjsRlUI9QkHLJF
TO+olb7jVwTMjTdcrlBrQVFFQ/Ttzs0K2ejPGa0JeULKNCDlFAVrxcjHGoZUsaEsZVZcdUpPuJWa
EA/occdzWwoljcQjGcMsJBe6nC8Kl5UOsgOjFKSdDLly61RmiI8FUmveM/HEbKYUyQ9bRmM4qUQO
5DQMFU79nTUBrncdtPl6bNmXKT0aEy5KXVEomOcU+B1SbF3mQD1BLIP1HGl8yuMN2OAfRfaTWHnj
2ZV0CBryC/WVggLAXcMNYKF2KKMCVAjqMSVrCMAYGmR0QB7AWgHONANZMNMqhsQ4tDpA7KQvKZeb
YBJrip81xByvifBzCeR3jVUhGWv6G+t26X+qFVEr41K63OVmpo2S6FhlLn24Vk+zrq5CmIelwoDe
OpQkVMeTgSRZIEVBTGNnRJ5RElBRpdOR+6J50qcegECXtr5nrYEronghaOuuiYCheJm1w434mnbw
nazRvB0YtDyt1o+x7d2ptUkwGCpyHcTFtd2QK4Fb09h3g/VQtdDMZ2mybEmH90ZGTx3BLzuzjRh3
Iuqqpd4Eats+ulnnMhp4jk+qAEQ3FpNhNxPC4FIBIqmFO0RFoZ5GM1en66Gtb02VuYghvTsTopul
MVubybXoOA8ujbcQU9Tpp7Qjbl133V9F4uV7MDgne9GKYKjtk6zLOYiT12ZWqjszgu3XcBp2RRSQ
2dMGak42GbF6saeS4KE3e6dywHBSE2EGkv3sSwWthP4cpU4dph6LMMvLiVaJlu+tlduc16R0DLI5
5Fn9TKhxezBgbe6tmVy6Yqx85b/ZO6/luJG0Td/Q4g94c7jlvWGRFKkTBGUa3ntc/T7I0nRJnNme
2PON6M5AGqCoKgCZ+X2vSdyPvBlhbiiqP2s1B+eiAVMPTLJmUct+u2hfifZD9G8QKRl2vZb86Op2
UakoMo+S+a6b6XmEWWRmOU5DGsi4dnxLqwiAnpPeeos/Sr7aFuKxgMhY8WJcq39Vre5mp4QwHAX3
wtwgoOCBMJfSsVixqyhgJENvNBd60/FVIzHMkgt9SDlYhXoab5S+2igWqiKRhKhWjerN4ALzurmE
dAIsYQDisYGToSsmnYvQu3WrELdgWUDoHy19wpgwYdA/tXjGnUrt2GvCcYWzTrBea56GUge0bhFL
r+T4w2cw3J+/kuGHMZRHS0Y2SclJ+4EqeVIhWjshi299nQzhKU/Kr2VXc8fG7wbLXbPvD7ClkFMh
7i7BHDEQeeKt3F6iaW+gYbcwxMc6+WL2ZA5hK7HmkgvkzHA78RN2KYS7tPUkLqX23Reyi0vwmotS
tXYwff8a+UpaQ/9p9zHSJTlX6bxNwr0XaB+aWyFtmPwARt17zhXuSD9XJpaP0x1U2ST7ilApBLFr
aeAvUEVzx4uWlukdi6D6WlnRskTLhVWevgoa+9T01lEyw4VXwkObyUr83Db1W264u+lapREd00zf
s2Jd19pb4ZRzMhZstpC1Zm4N9G4NjnSPylFhpW+OivCWbD45DcpT7hqmz5uqWgd+SUBGCxU9YcRb
FhWEIVRivUJbDqmyVnlF4trSLMrMWMa8pMp62p/ICL5kI1udfMB0gldlkOC4OYzPQZW+9QQ6anD4
vdUeEhMR0y57ifVnvrUFT+k2kMtlQz6k7J2z0TXn6fdqMMUMk/DMR56AHMqZeXXr6muXE9Uaw7ad
mQ177b5DcwUrWMnduF23gVcW4n5dMrUkzIw6sXUA1gj8DMUV76svKJLwdVfMAOqTatozqcYWxhwv
CGcvYdqvSGe/h4ZWQccokAy+pop5KgZ/W9rDysTZMGVZPOsK4zVo1BVIxJ3bpMeibDAEiSTcc7Gp
dUC8hESqJKwhZpmPG1Ych6+91P8gq4gBUYVAG1KuWhPBv08BbcXtpq/LvR6TN6hgyvuTtlfe6udC
9VZh4//IYhKufoFAZB+8Env2eROWOKGomOKYiJebJ1f/SmBrHw+tugC9i5xiuJEdb5126iZjl5yM
C7RQiENdPLNf1twjkjIcA11ZB6G/bUL/WQ1ZeEvaagTrHlX5xkVGFf0YuHVkXXIk8fOerBKm87br
IVzW3FyCwBPfgdfuutehJPJSPKhZsEyC9Dbd+LUUfmQxUQ/mtKw9dXAeWnys8Wt6g924LyXnFEcG
zBP7hUT7WxdhlGr0e3bYvK4K+YvS2WhODn+lmg3oNamuA4/8TDGhjGVtJ807Jd2z9EAUUN+qcrlO
KgUEn/usEn3IWb9kiXpCMAmXzPyD9PV71dsbJazJjavJ2uq+p3qKTyCcRmlclCxcJN6odi19G5Xq
R5PoL4Nqv1Q+cXeCET/S2nweIIdJEnJ2dfFKHvMrorxG436VDXTWxuqvqIAHkEaryIiu5Jy3Hfos
0UCiFXyFk4ZnGVvbrHg2/WZBkmoVOPE3VSYPbGq31EONxGi+E4bZ4As2NNFHKclPZVy9Jzz1Upof
cLB6U/Puvavx+/EgcrV4QeJhehlJwSIRQXhTxdEoYgKadEkSZ4fu6II5Zmub3ouqKZeM30Sz7R/8
rbOi8xH8KOGHvchk0kzmz0JJLmH/TH7ppzvYp8JTT1UcfY1zknFWuIl97xCMyDwiZKpJqJxo+r7U
8p9BG2GA2+4NqXnTeKhMwP7moCSLgJxpJF/jKnjHAWwXlyrxPDa4DS8THrAvhmQcjCBAMRhXTAt9
4yA/+RYKci3JFLnuztqYnzu13NWjdpIShfAz86Xt7So3OqCr+Uxw6VYyp8xGMiKZgoXQMC7rjFub
t6ehyJMP1c7FqA2awtZ9So1OmuGxCJpubjb1Hitadl9luUQCfbTOxoBmVYtNLhvtwZ9PN4urJhfX
uyhuufJzmG0B8SveM0DWrAp7OzclaAWIzU20AfREvkJpBw/Ns97GG6dOnxXdXrYaBNnM0GY1DqG1
nCN/OwC9u2lht8WbFXACEX5PfTOGVFsnPSEga7hZ5hSN6SCQGOV5bPVjOKgXDLe+ab2/8WDs+sl4
cMmiVuNkcVZ9TZrgKUueHd+Hz2JZXwb7q+sM297ov2dSTiZFUU91FT25c3uC9SnFR9es2rJCiad6
8/Xh3cLTKomcV9/mkUv1WaxX9fcBXpVOFJy0yDqH5DSXVJZTWplt+1pFv97bRJaFVGJNZgNcDKJJ
+84hFpeQjI6yY+iPazdijcQbY4m+EBszYHtWb1ozMDfqpHO2KlhmzVP9huGCt2gt5YXs1tFJMXzz
rB17nE2gx696y2PfjR5XH/cy4Qes/TapUnL7EXgy9Atr3p8D/a5iLx1nWPXK2SyS5ywu15527cfg
C2jlG2YmEK1ZqssN4XIMEHOA/2G+kiSfADUGvKai/zV9LuqCV1lz9n7hH30FTdZSBaozfWCiKzf8
zJCr8p1D7yHF40NRqbhT/OBFTdRV3Wav1hxW19FQUDNB+Ih9CPBC5Mhw0yD/PA3qk+JLY3ls94Kf
auXXWKSZz5maXxt/hSghtsNxlt5sICU6qoRR4nxTK6ChmmY8yePITO4sRjZwqMXhMKJjc16Z4+vk
gxQaiHpKCERiMGXqBEUkjIfJyuc1Xp8EmKtIOoJjhvoFnRULx01ptWfISoQJ9a3bVedBspDz07ae
X6/DUdvqb21DEHt4bjFm64NhY9vNWQ/evSmU2WU/4TZ+I9qKyjY5UNyjTA/WqfNCimbjufFPV7eP
ro/D6WAWW1uuPkbXfIJ4v+waf2unRHBQWOcDoA9WCEaOvCJh5a0J4c2bwfoKQlReGGTI4zjbKVHH
VwnFaDkya82t1EJYi7TqPKxxlG+BDZCBSueY27K2TdT36ZXpVf2bmRTpnOwPrqjV2bRrbe6EcrFD
htTBpNkFNXE0IHdCf293qfT/4Z93q6D/YjykyPo/oj//d/xRRX+gPu9n/AJ9KqrzP46l2iYunsjW
mTb4zSmkh6OPpf6PrsuK7KhwglUUkf+Wk7CU/9F0m+GWjtI36E8MiX65Dhl0GbJDLxoQOjiT/yc5
Cc2aMJ1ZPGCVNFkkTX+PoirAUk2k8nXZ1vik3zGfttUOSdLI+k88af4q+8E7+KMRnNomBjzDw/8R
hCZ65nX4o0gbUJPorlzLsIL3YlntOsMnvve7/ur5wC2bJumXjmFkt7Jsqyt4UlTPEakQhYeWKYaD
ibH2EUq+eUWuo+JpXyxLCXO20kilVhje7u6DJZvEyvQ+GEdkSzG2z1cafKEjwDu3irPjo7CQUjza
fu33syGQ0APqimTx6BZHYow4aolIgiO8X0Q0pyrwJYvgug5PE8/zQnmLLeVksA7+iZgsCuZN8z6U
PU51vWGeYuL0u0jW0I006uCGYt84K9DWXuLsYs6EvGOiugWTjcu6M3NfHk2iXRSPNshG8P0NfNin
k6TAZB5rrviNoI0cF3mPrBQFyhf9XlS505iQy+Tf2m01AjWb5WxwxWhR3OtZH9EnLhTYHaq9yL5b
Yjyo4+msNO0hd2lIf5SY1bA/q65e5yGIPEg+0mM6ssttY2RsI9tkHw2wfv/t0GWm3Ou5FG+duTZt
8lJeRiYbjKM4QmQyGmZ2VYX7qVd0YD7Fmt5AR4HINLEfUFrvqFKqC7dtvZ2OTecbKTZMH3Lc2cFn
9MzaqGH0J7CNwEARAHtXlMBBC1ev9nbY6K8K/mygdYp3IqrpxgK7uxLDukC+ZpmuPVmh2f12euER
1pU0z1/nFiu5BQFJsL92cblXXZyLTqYrETJwzXZtpjBjZrp9Nk3V5QHJW+6IQloUaMmcLSVjszcV
jqnsAR7p+0d746fuzlK9q2gSRTOOzllHrJwlBmKOos13PHIGXk/cHBr+oZmKVjbaw4giyVLqub8+
dYghj7YqAEql+Sh45bD29pWm+2sFSJyoYQQAdlMcfq77UkwXLl3WHlozyhENS/LHyLRMVH8Bycba
PxpxdFu6UKFnUGnrJ1HIMSQES7JOSdrUIFSUel+mwRWVzvDHZPA5yH7yoeUBoCwsIgCz4QMbZJZ6
VnOWV2avEJcIuxz7eryljcwh2y/nUkdCp3HLJQtY6eRXJNKxhlY2fTsEl3sRp9EBScDdb01TJ3FP
VNgjnGofHUHrBJcfat/7v86dBiKw54K6inW0vAjUF3VhL0PFeW75Bz2JQlf5nRsTme9HGw4JByfE
KBCz4/qp1OPmINvS/SQ3CCdsNb6qQ6bqaCWP6SFK1qIShCMiaL8d+kOlHwYnt5deqf3qIWqoH0JV
Ql0FzHy/HIAezkrgHSd78BJ5VrCObnjvwXv2WQ3TTjaDdtdGLTQdIn19H9cAlrr3J5X8Q0sU+H2s
h6Ral59Y9g9PCLNMx/eiU3PMdwaL+Hqk3NtwIHktIxfl06mJ9FV6qK3o7XFS7ZfG/NNF3fsFkBA7
Fzgc8DP66YX453KU1QbRA2r3pqipViHSGXNRjZUqvTgDG5W/xz7a2VQgYiThc63xTO8SND1BFbbu
sQuRTvB7I/mOuq8kxeM3uTaLhdQk0dFGBf/YGb9mhf8+ADURvOy9+8rpD6u/P6z9BHHi90nWkR1N
RaqJ/w1dUz9PsnAjlayuRuOnSSp+U/ONH3qtVA4QleDZW7FhroukfpFURW5miY73cB2M2TqfvnMS
GcBVVePsNfxQSot6Ni6i+qycOkWb7ymsu/vU341dYByVBM4Q1oAQdsPwWzwaPmmpco3g90ekcofG
bdFfc4xIRU0UXbuNzSZ5vlfy4CD7Y3Cp0bd5NmoyRrLjNAfRmSdeN09ToKWiKhPIrkyU3Sx0MVnb
4kyjIfW8RFYo/DLGxcXzk/CHIgdvqJ8rL5kJvD4FfLBCt/6Q+C15ny6UL0GI5kkZa9hpVq1y1JMx
X5qunL4oaY7KZkW6YohBvmHhRIQaSdkZ0BH9SWooLBvhG95a7nbow6naxqdk9A6iJobZVUyyLeej
h8rSn+7Dto0SYMSmasklsysyZGYoIcoeWC+okZ8B27XfXC9CT1B1xgtSkOMeyUK0L5I+++aeOktp
lkqCA/QY5yx/kPk5/UYh+uUP+ftNo35i4+jcCsTUDAvpRsPUEC3/tDKzQrVPsgpb686SMW9E7vOp
9ZTxquHmEKpEKgo4Eyh4FRfTxnl8cCuww2GfPLPxqA9W2nizzgv7vVaQ1UexxN3zPpH2rEUdtvkS
biZZ6+4fHeJItIlxovqp7XHup47/NPjRxgpTRVnI2saBmuLJrhtH9sPSFtYT/O5Wby+JVCDNo0v6
22A1N/RB9b/KzpvlleZ9J5SqTLEIzTgA0YSDDchx15WyTexyqvssEdiLT633Q9FqIl4D7yY43IdP
A0W7o3bg7oIGKCgOwJtCnUCbbpLjrI3KVBJpzpud1edBydyfAfLCSotGaAKdZa4g+3qKVURsuhBQ
LQqnVOsEiRdx2MfFOczhd4txomlwzQyEBfkAbvmEqcH4hqeHcwARmjyPWQK3IGs1RFzl6IqZXnQF
VkHmPGNVUOpZdNVgLV9tVKzWUWABB5jaxDhdKsAw2xh5iKooOkBYuyYc3h5Net8mR4u9r8ZXDtiJ
+CmfEnaEd8nHlhiV9KZJjJICzE+3dGOMeNJp6fDoEEeirQJA/J+7m5JIXQ8SA3LWvy4ojmrVqzCi
q7SPMe7Kg+l4PwkMK6feboxXK3bmHnItz8rodTd/yJZJaEhPuSxlWEjhx6HUvvLNtHSEQ2z1C9Bp
Y+UjprjtPCBxTC7fxQAwPz9zw6hujgGFSR90mbiBJn0pkY3T80755qBGN4cM153NyM4PzD4jOuJ0
oCeaRmtvBJqY6po5z9zRO5IK8Y+DqWbVwvDVbYdA/YmlsX8r3PoSZD6pZt30b0omOZvQQh5VdIqi
lcrLUCryUdQeIwqMsW/irL+vIUZAZ3bv18DRBc0u4ilLlHJHZLEi197dD8NMsXeSht4DKIe/D+G3
d4O0thAaWBZGI726Le4IbOOMjebb0qusoWiko5ZwFL1mCbPGsqWbH6XSU5cQTplGtWTF7vbE/9e5
TkUD8ff9pIWHDNtJx4GXiMUt+9o/95Oujw+8FMXpzwhjvEumtgi7AH34lhMlbyErg14ET56UpAS9
9hDWlvpiN5m+q0O8nGNcHeeB1ssLN4+zlZjd0IjXdqgW4UeIAzlIlbpD0dtCwcKM0m75z29dDTvf
P/98A3tgQzEmfUVLM6at/+/bYUnxEHaPLe27p0l7E8YnWPoAS6EosZGAFXUn8P1LVQBB7cM629wb
7cLOj/1YLq16AEvm+5p/GWV0H4aBN604pY6Qyyoz4Ng8iSF610m7SEsy2xoJsLNoE4UZOygVBqTg
RIcx9Vql6q1bXK2G7r8sTqb4w5//YgIJhq47pPJtphn70794iJPCGVHW+SF14bEAiv1KxpCNuq29
QV1qtmlHct3UNP0tlNmjty2wgClE8Ay+bzu6uf6m2VqwCTLNXoqq22Q/Ym2S9LAl6WoZ3u1+dp5a
Kx2pu7W4Nv4N10o+6kGzS7uvyHejf5vk1V7mG0E3dzq812vr11FkFDlqfPlQ7euskZYosraLLMvC
9ozT5rwyfBM1IIM/Qm+2aBKCQ+gnOlMQW9a9gFHRlTNRh+4EwzBX8YlKAHKL+V6H2xHUtf2mK361
6lXc3JwsL2+8NX6IASXvs5klS/bTOMbWBL6PkIjE4o+QKBh7J/qowO6uop6XuoGk1wuaKPIqrWB6
ya35e1XH9AVRW+mWWLp3BJDjH8WRKHw47CRakMz41BGMXrL75xv+k+m0zvOK17SqQUi2NQsJ009q
oormDbLTh+aPtrJL8wRmfOa1JnjvRD5XQTA8aU5NYSGn5QeqvzKmquhAkhx4uTnch3lV527xymlm
JiIWjiJvY/KRqn0Ftexeo9J3cB1KXtvJy13HofY6KIhTGp6jzNs4sxCjx9JhHpnwaMQZYiDp/y/M
KMZenCHaTWTBuKpoSD3dFlcVNXGGuGqi+Or8cRV/KLV5aBTBWowLomxXeKRfJpgrRPoIaJc4nApx
JIrO9o1dZ7LjATrPIUKBC7mEINREIPj/+VdQ1D+9v6efgVCfrjiaTgRHI2D453tHDdI4ws1L/RHn
VTkP3CI6J2X85NiY2lq5F51F0Q5KdA4DDTpabuNhM3WIseKorC1t2SkOomB/dvRFV29bf3j71D70
uHbl3e1TczR9uuqFhzob/P3j+mJYJYUaOWk42KL6W6G10bJqaun+6Y+OCvAFhC2SUY82cYRgZoQk
3K8/VzQ9PkxSEH9PFQkjh3/9IwMd7LZvl/EavQvEIDqfAhw68uWi/vlQDHBNhQGfD387zdeyAiTT
54tN9VrKpYUJpXeB3SbCqhPBWRyRKVJhQByNsAEW4t00DzU3WCHQDDt85Ay/BpqrZr59ED0mgVey
yVQHInKrugOnH+F5O3Mkv3upVAU4ZOU9EXPrT+i5yTNLGuX3OCHHomCQdhg9O33OY3Uv2gkfhKuu
tvNN4gfKu2o+DWpbvpnE5bY5ytILMeo/XFXBT37xzzcuKIJ/mz4c8GWyDc+cOYT32Z83bphlZDNg
d/wgzMMvbLr9iGKjah+jrlzVqI7vRY30ji8j5J/AOR08sOLTkN96unDTozp/b6oHOZAXumo7LLr1
DlTnvwb3o+fcx1R5lByGEJMSVH7Xcsd7S40apJ1gHitjZ0Ols1nxWTBArNS5iiZkYKudbiCuoqeI
uahTkY8mEKZQShaiTYyLartBMtds1qINhsM+YQWytcsUf5rJFF4cPQrRZvp+uuIVDR1iGmepBdIA
n8Y8qr91GyiUbiSH7XuAeM+n63+qigt8aisqpsTBXHxqFkOdurbQJ/fd/Sj3EorOqXQQR6gsvLaR
Ia0/tffTsEcben7lzMn0aTFG5Pxx/qdxHVLt87IzDQyY/rhAlgEenIkLVh5oL5u/Fs23vxvFFU2C
ghuHyKHfGGBcIeztCcqF+9HZe1WE/y/IFp2oKoWNYCiKC1pg3Mc9ziDeeHVRJlw/mh6niWv6+jpw
b8Sz5YPN3wJJrO5ea9V4R0uy+RkBCwOQp3+YbdjOCZsUa5e47KVHv7007eKrjen4Ih5K9lRNAZ+x
soyFpLvmu0NoSgQ6zBhtYsmX41uvglOyirDepCFksrhwz6o7bnLbyl+lqvLOKH29J25WvIZeBCCi
wFhAVJvAt7aYx6jz+9ikUddlgyttNA3uyq1kHZIgKxCpbbqLhnPKdpDNEa6QFNy6jCB+asXWD9l5
D21IyHjqkISRgvHJLtBebUO7IdKuTTN6Mz7lumXNQAtJG9FmhNV4GQK8u6YTRBPpjWaVYhq08Lxw
fBIdrqddnTzzj2JEi6fCoiOot0TzB7drJyQuPpReubi/8Ujcg+5xiXsNSkHwgjelKETv48346IiY
WwyVSPyjCecVLvJ4oT4+6dEmRiMs/Ovy7kbZinnbm4gsXe1gySrm9Xt9mtEHxSCLo7jHR9Nj+lf+
w2pAjHssDj5d7nEuXwE+nqKu44DxXxYL2r9tsQw2V+b0n2obZBanV/L3jyfkXyuyiv9LA0mD8FxU
fddLb4s0VY5KBmz9pgh/9uBC5ZVRVGhoi0PP+VLnkrXjTSl/x5ftOeMt/qr4mryE2e3sK8dCiNzO
oT+WeOaV4H6wtAXmrFYIjI+95jxjcrUKfBl+mZLiCWmB1u8t33mrIUPkbmVegNnGV5w23wnrX/95
fplyoH/uTgxbmeiCNosjWTE/R04VJ7LVXoWfb4bwe8qwJ+keAb+IfPMiarIMVyclcjGPJVSL54mZ
XT2FzZjoTTqz3MVqAiTZsfRVVIRIy7uji9Fp4e7FUQ5dppVHAlFTOxlPs4Rgx6EojKFaIBMs7zrP
wIOMtNyukNoSvelaXmM2U5/9oGfKJQrxDEDamzdOrs/w5JkgSbbE5xp40XnmZEhXGxiSTkeibdRV
rLwtd/1oegwTYwEUAw8TjVI5XSsI2pM3BMULizBjZdlBukK4VXqth0SGJeBWSH5S1TXli4Qs8lnU
cO0u+rF+dXpZuzTFeGU9Fm7++WdSPqeRLWid3JAsD2TWtqjmfApWukh29HlpQAqRjEm+TvqqxeiY
iMI1+pgETXjhz3QI6wSJfAzkFBE0M70GRpheywYIZ2Qkc4BBLthK1zMv4D7QpUZQoWk+QDu5Z3Et
ZbqqraNYK+P/+vgMA6Ps3maFJa4n2qWgBMaeLupIHa+w0Bt+ftfZN66h7LOwHldQrNWnOExgSnVt
99HVyiaJM/0vO+7WaWzaH2pnot5rON5tCEdsxpXU3cuRVS9blA4XOia4j3SQPhb8qRr0tUdbUAJG
xUjiIFJEg4PbU6xg3vrIK/19EjotAOinE6zpBDFEsvvmOH1K7cdKPEf39fdPMKTiguVTh0FuVj8l
SdEcy6A8BZFcP4kmHophWeBwvBRVpUWbiTAKXkWLArfYg+6WP9Mozy6dFjjXXrNvHU/VW2lW46oB
Bc5T1Zhvhd8c29aBupT48bns7HSWT+0tvLmlPtjxNnUHZFCjGPSblGV7fYhXZt1Jx0fhy+avaln3
L27UEmO/+Wqr7Ylj/ypUSOz7uDGcAvG4St/GBpDdqU0MGepE2/uVr6wjmZ1zGWbNF/U7kB/ti1xP
2jcFfguiKkl5vyq1wYQwH2hfSiZImH2pd/p1DsBBHRdW31z7nV+cbA355ph/xvfKPALgxc4ZTFFn
Su0BHgI8/oHNPhJHXwsAm0gdSljJdvXwAvhhk5Bz+aqRfYHmECXbrAmCtxAYghif+Ai/oxmns8Di
dJBX08nvKfKxGwK5zfy/PIGKKn+OXfHUIeA1Ra2cSUPs81Lc8Lq8TJoy+4a6kzLXcts8K1NRjD6c
00QOUfGm2jV5STJRRjMeK9PDY5xv590eh4pDAVt4bxMKmTVWr6y9oXG+YDq6DFt1/IBmgLa8bHv4
Z7jDThvSrSep5SU1TCak1NxCgakuoqnWkfxojUrBM+lfbaLDGGF8yXF7dF3OLEog2GWSKSvEUNka
JRqwC9IF3V7xbZ3EMzgSUfW8HDMKsxy6/f1QtJpmpWIkPY3/rTXPyfmEYb8VHfXUex89ne0gEwwh
KzL3rS4RKJXc/Kb3frCpIptY35DKT15pwrkbEZQyQiwEwyrzD6JwGXgY8rSYk8jAknDqEG3iyJ56
/69tWtRFe9d8fowSQ8mRDejft87CzytI+HkDiVKCfzjHFg1Gp+mqW2ParLjTVsbM6xVut0BUpqbB
irOzBCRam2qiqWrTeEdiIp4FqhteoEQw7bMt07JqeC/K2Nvonlasmtwc3n04SyrLqWeM03XSfrBp
xDB+GMCTNo4jXepqT22pP4l20DDdshwsbyuqKjucEA6wEUJbzxq8TbJoD3QPnvjg+89w6/3nVln2
oHtu9xY/wbgz7vOdb5bGOUoTtKqMeg85p+QnoIDgiW6W34W7UTHLW+XDNixDBb2aqdcfW9AN8pBv
JRYOqEB5wQmYSrmr8PZc12nUPKkj1CA2rO63DoeTAC+An6ZZfCGnXX5B2sFY4JkanApfQhgFAgjU
paBJZ2oZsVESh1bKnuleSOThwedR12TXXech6g7EsBFbUg3dJgvlbPBgieR17mG0YEvJRuR20paM
owHOaS0SP3KSdlsAMMArsbBhEYER8+gg/+/b442A5imdNvKemxpwnyVk8kY73Bn9aF18vXYOCOhs
Ra2YRKXEkS2jfgGJ4GTHAVkJu19F8uCOM/HOtXG93dRq8C7eu0bq4kgmOkQ9QfN3HHJ1/+n9HBja
U9eA2k9CwMutDCnMd7LuamVoeHilGrzEDoneOkp86LXmDwu1XQRQhl1rJ6DoIQpIEd4qTUTFrFs8
PafCLrDcDF2MSKwW5LBokybHzyxV3oJRI5ktOqTGUU8TPc7BzfrgDiMFqpgHUUXsaWzANlAvEfBA
tCy/3MdNTfdeUefxkO+niHHcYhdxqb6Kz8Hk7KL4IYpKodwihkAxSSEB+3oyMzJQ7qSB35lRCSGD
PuyWs2OOF7eoNW7a3ooy/AarUp4rGiHAHOLWWRROgeoJVuTMtH+3NSZk/87FiympzMOj3YqsaQ/X
/uSTpDOYeXZgvMuT+dAbyko0isEyjLltGaanyMpq7CVavNY1Z4NmPrkvQqwXGOXfRHOIDMA6Supm
JaotNzrsUD84m6lrI1YjLUR7bVvZjix6tECMN36Lel+ZDxG+rrbise0zM+Ur+GqHyCIvgrQfnEue
JoDDMKr7cCPS8MB3vCvYJ2ALWufy97bdSh9awLSuVO9FEakmamePei+NiLl0BXjoaUwiur0wb1D+
U7Euyq0YWj3m1EUopRfLQc2iKqXgB7I1Vl/338nx9nPdDZozTsQmmdWGOSyKUfpLkD+aRgaq/Bp2
jv1iKMOAcqIbI1ogf7qWZ6MdFZn5xepGBcNmxSpW4lDvIw3lmKm113FVzRsP1SJb2Zvt98bil6kc
s91anlm8FAnaYGbcBSgNj+WL7Ab1smMGgSGRlC/ZYPNF+pWyFL0O6hTr0TXkhei17DLaVhgtzkW1
Snil6UovzUTVb+X00LSsU0Q15QezYt188sZJVCVt/Z+OAzoLTLM3k6H+kRmwvmIo7OHrbGP8U1US
kheKy7PRZjsJkT98JOdqM1fiyILvg5Bh52Tqs57WWMBY+fBR1fK+KTXpa6TqW0LT3rNZ+fZl1GDH
WvLk+SxF765ZJUdVgk2TyUG7NBodyR1oJltSsMM+M5hhhuQgCoV83/1IVBtckw7dVDyGSFBvloqR
EgqalNKUNFzKwDv3oiAOXO91ROVyiNEm6Z0Ecw6p1JuNxvb5LIrMSYJtm9YfjyZxNEqlstKDDJuo
ZDJB1bXha6I6Z4A40TMM7GIv2iGZDF9DWTpL0XDr21IDgK+x34XUPPcHPzsRXs1O4ki2yuwUY/17
7x2mqmgTvQ7ehtgMleObXiFopw6ycdLwVz6WJIDmUl7hDlhK8zE3k/fBa8pVpSb4gOSFess170Md
WQEDF934Tl2esiEsT+JIJfq1YJNtIjPJRmQm2XSLHtvEnKHy0IQT1UeHOBkjUtD0Ftw20SHa7lcw
1OBmsURb62p1cCZ3ZoDv6GNhcDgvbO1exaoE8sxUdQlcz0wpP3QlOmPZWA77Ou8K4iNWdBnztiMe
K/Ons12Gq9Y3lwqtt0WkwPjPg1B7SW2jIEKXwDD4syqVZrdy8aw4JB8YsHMTF4n2LEOuem81vZ8n
KYhivY7NVV/U+j6L5WrvYJ2G9CGqRMA1tPlYmISDAz9b8+TG59bRX5F+k3GCpSaaiI3E59hqQtgw
YblKkU3S+VroTvyoWNrK9MWWxdHOTf9J6dpxXZuWvALS3Lz7SQyczGyelQDB21yOM5gNRfteW7GE
7FTQHwNcw26w7/F0t5t3Nc2SVY8o/EacDn5nJrVpeC2kcC0S9wQo7J1I1ovC8lPnXhUdmcjwP8bo
sYscuVEsFanRb6oeohTY1l9ins99Atxq7upouYVal686HzMu0ctPqcyqorNYetIrI/2Qaon9rNcF
SlsFuL5wkI+ZjCMCiXT3QpIyPGYm2dypJppEkabvQ29qZ8gZ7mWUnHwbxfCdozRYFGryf/g6sybF
dWUL/yJHeB5egQKKsaDmfnH06HmWx19/P4vezT59z70vCiuVkqEKjJS5cq3iEdXS5k3PLCins9rZ
y26qD1/F2Fsn2ct9fauqVXyVPVd5CJyhfVZh9oThjBqt0rYPzdjbhzljBV/JfCn7sokggJk5A+BW
/OMoB/7qwo5ogA0r/7XefZG/fP/bmqIiI6hSqsE+JLXOrR5EWzSZxCIisAKrEvvmZWTCQagm76Pd
2j9Ex9fKRDx9QTDtXEWp8tl4FvX+hhFcYRCw112vjvsxLYlDI2ez1kY12fpzdeqg5dneQn0HcbVu
/BJYs+KoUr5IexRGv+25lp4ttkhXvfsqkAV6qgbCbmU51N+EVZ0cqOTfLOhithD/wfg7uuNbTfxB
Oih2Oj/9zeEcjbF2sKcWcaYoaL7ls/ge2LQvmWKbD3XsUmwSpv0VytP4trYbxz8CPSuhImkoimmd
dI1uxfA5Fd1Srg0Xvg+b4lSSmjOdU2kAqs7nV9Wn5jYsInhhOzIoSgwWXALCZSPx3xIqLq/uA3/5
/dWVzlWEertrDzDjzADz+wJ/rXe/h86GHmTehGasrSYwF43DtqlG8UlBLNRdyZfGNoDApvybYs2l
7i+GPATdDWKhcErkfVU9SLesEAePIMqLb6fRLjdgR4vEWO+H3qn3kZo0+3u3m22Jq7RscOZL2b85
/plyt5UFtbxFUsNS/V+cQ1FH29qCKkKjfD1KDD4Fuqe9tE38PSyt/GjOvXp04U/urWlLyT/MIPCO
oStSiMyBzWkg5pOC6rLsyP9XyMkdon0FN+wtyOTCccFpNHq/RZDuE279WAn2sOaFkCyV6oqvdLhT
OnVJvquFhluffl/NNsWMq1+mge5XNHoHw3Y4lsyN7N6bIgD4LrSfd8tfXpM5oBwj0h6YG3ooddFc
kxkbN4IlAs4n2p3sakIx2VwmHlrref5i1y6FyabyGUP+uqiMyYNNN9WOipaocK14+Wda1RBJ+/aP
cXDeDDvo3/IASh6qo/V9nDnqsY0qddVQGLOgck/Z6TCDPzo+JXS5YStn2+x+N4OJDmbPqWVja2kA
LyADQunFmUo72Rlj03cWzlj3a4J2u8aLl7kI6oURqMlPDR3j0Et/dVH4M1Jdcj1KwqkgnKZjSGpq
V0Njs5lcGEWBJqKEzg/0t3RI8WASe6QnUXr2h9ogfurl1nhGRYuT9mA+aAhQhL7XrBBKEt+qbi0R
z1GF6CUleNHJnlF9SAU9wtFbXEwFEgbdzPVvYlLOoUj8V01E5saCAXZLRrl+haT92uR2+WVwrNdJ
zYqrk3T5VXVcNgoV7IuyKwcQqdhm1GScpAmiSHLZpMWE8c5pGRSAVv7Qkua9znyKXZwG9m4vGChD
TaYzR8NhGUdD/t0s9u6UVD+yriJl62nJJfWV6pGX3mw80scviLbOCke4NKO9MYTWf1LKYa+CyvEP
k6e7h56fu1XbTeLT6rKtvC8BcT6o7FGvpVXbD03u96fBnn43BWCnfQbN6N3uuUNMMCkG4V9xbEL0
6h/nu8/Yky4oRg1Se0hzI8hO0F6rwje2euqqnGUab11qJSF14U3I7qRRnR/7aELKrpXAGdU1qrcn
mBa+WYJsf6Ul9VGORsL/ICDtnHiURm8cg5F/dFoqlrkNO5FNkAXJVU7UoFjye5FdWoiAbr/bGaCz
PlE0CuD50Za2to/JIdb28W6SdkByfUU0WSAKxIEvFlfKFMMNcM2vmuiAj1ZjWj1C+vgd4PCEplCT
nYuKL0pVGNVbO876uEnj/RhJucIfBoSjgvSqJZL8JcqtfKlOVXv1/fkgqAC1tf0+33sELzZQQYsL
UXV1qQI4XaWT669sfwTZUoG1Rj0qvsrGQ1VeBRd0uvWihjitrTzaU5rcHFzFmlCk7dqlA5tT0Oo7
xUqGo2zgdkKBQ16O3kc3xeupCfy3wnco3m0oKjOTyXuL9NFb67kTrvW56/W+s+Tj5T3K0dpIf5S5
6Z7kVCtFQ1UlXEbgo7waKVRu8xzbLfVDaSQTUnd0i8BOtxR0wqQm4MQ02ZpAZYX4aDF6VHaXToXY
J9R0Rty4GqfCqDlAQEpVmhwqvEJbSH9D/guysdRWQZrpy4aN0Flr3W4XG9lF9gorEOf/tKs63Ins
/fDV0xQmcHyNUG9ubmBW/7WGtEsTBa/9gVDVa6FmD/IwRBZLf+haMsqOnkXvw5Te7Jk66HCuFPWj
N9v/01/au7ooXuqAIweV0Pu2a0GRz1c6RGh7iGtruJ4Jlg+jMm2LCs7P2+d23nlaJsmNqa/20uQ6
Ltw286e49neCDN9jVVYKvKF1//5/bu/kgC6sn2WjoQf/n/vJ+1awTXpkMy3IpBv7g6BJ/0kEvNvC
xezBukg3jCCM0X02QmmsH4OGVI+0w27NB7ue+G1T7fylY59fc94IdONVCbOIIjeT6pJMVT4TXflS
+511MTwjOUVezUFgttsuGzmO5iUBLa970IvO3vWq5+/46BHo/lO30WgODFTJKLbBXNrBfkN58inc
lz1Z+1HGar2eenjxpS1zEHuAQAkK26qDJ7zWn+qhtp4R0YB5xKurDX9e65mgubqvbOrJg1Ixn6XL
nwkD4EaOyjGARU/NXgakByfdiS763Evgp6HAOH6JFQhom8bZdZBpG4tcDP4pczKfMqPsabD0YkfW
f5enqdijxrNg/yCO4wxOk40+H7wSy/nw+w4tWQlamw9o4dxA2kxp8wgpvV2TwlMmH3pwJRi9VQ5f
3g7C8eOtK2OF0Dgeo9LWd7JXTzoPVNdFSQtlODZB/rNsADi+G4NdUVbg+c9TAnUzm3fnoZ67rc+O
xSyVL2YinBp28nLN7mp8kr5F5HlLKEShdZtXM6I57uyguEeaVXk29E5/nr4PvWrXS6inqAo3o243
iJ7y+9qzH834LZ/ppeH0eqW6XnwEIZIMTm7/sKPGXOlxxvE6QofC6kz7pGpxc5GyFRq8GdKU5x3n
8dlDDMI5yUHpNpvQit1R21FuOeMBKKMc2D04Niwsq0iLntVaLbZsaCaQETPsQQ7fPCttmlaDYTTL
f82UTpB5IojcKsuBsBrSFcYFEvbxY1I56hM+6tayS73Al5SH11MTTTcvTRBTcwWw84iD4tywp+HD
OHXAaP/Y8iAPH8mQVpQxClNZqOm0gC+ccGTMtrRvor0/2OFedmUzwR1GWgku3qoo2QpLo5YqYbiW
lwmIFKiy5+lypoC5VC23orErSDy65hpUqGxUptP9ACjEhd59U1MVMEBtNGfht/0u0Ph58uFZfG06
5Qupie6HjuSDn2iXLFXVXRZkbbCB84wUOtSUKzevQypXTTZUXTs9GT3S63qN+kxHBUOWWuqTlavG
60AvmXtyDJLn25jUqZnHyjrRbmP/e54c02ZE8J95ppeCrQ4TyDqSslkakO885SPCwmCu+w0/A+Vz
YUD0h/aH88NWgoVJTDBGAKfNIvNbD0oI3TPoQZSpLvZ9UhUPGgj2LxV7s3IyvrXB/C9XiWV0XZSc
AF3qSzmgGUihaJyY6p4vTd2E6IJYor5oFUoucu007s9DoERvIYo6G73Xiq0mEuUApAd2ssCEKhYS
0F2Tdr+vBrvY+koPh26RzTCY2eU+Kq/u00KzVKkn8+MT2/XFUBn2R+DoaK8l0LYNXgoLfaYtwtzM
vvIzJR50LUMSkcfzC3+mJ5sH3yIIfWSE46l78esQqFbSqmtvVLoXJU4GIucNdHvzaKc21CMSjjBy
xxcEvZpl3xrJ1aK89oU6eQLBqjnt7ys1DujtYp6K/4LyNFg6/KQ9ZJ5nLIMuVpal7DYO//y56Vzb
EAt5eXOcjYkSv2l8kqD0+cdPXlVTcAF7Rql9Wb/x2G9+1XPMgcqGH2x5u0UHp85LaTsBcNK2PKD8
oO7NCCWBUhlOSe0MFyhyR5SWoRi0AApIk2wsqEP1sGnPskcEe7jcRuWEsGaH0KlieV+j9nh8p9WA
ggrLyiYy3XHvhfWb7GU8Sk5a2QMSmkuBgWs7+24uFxZzc+9mSvAeqSLaBLKiWA6AclfF2pyrh2Vf
Nk3iw+8fo/4wL/D3qv/qx1FwrXTTpSDdyrYaGNqV5ijqm6kDw7CF1m38QGhvnYYqVesN1q6atPRx
nIPrgQ5SKcyjYp3mYQaLLEpUaWtrq9DO09c4ryA/CutmOfZq+tpZSQjTv1Evbl14fk+6V7zKXqWA
ZfWqWiyl2E0dQyIrr+6NErmkSGQ/Jpfl3jyRuqn2sRAxNISw0thK++J7VrbIAtG/Rk3c7OrBhaVx
7sa2le5zPbcWlZoNr0UIFYNvmtSDzqPOoLiHbkBWLrWt/rWPXOsIpcT3fO7lhDtOcTy+yTGo1Y2z
F5VPcmIS+MbTCJ2NHEshLb1UjrKWY0VZOlek+tBCZRUv5xdPoM0y328ww+RV42kUxBG678k2dzLz
RfrlyInENRFReW+nR8AllmIbDRwNrZ2/+v34mFikKsHOF69TSHyy8JqTHHNjQLF6PCQHOcjXPIOk
so7h8mam4kTFymRHvZXdoiNOkA8D4hcQetl16e5zH5Kh8j+bEVUstdcO0jy1dUmE2px+u8UaRVNQ
OKzaIIJvVfrAN4APxNLTNtXry++unCjH5ey4jdW1H5pwh5bwM5R2r+7YDhBz4icbSI+VGgejdQcY
1SECE77h8a+ajT2qnKAwpZOLfihccgQXe3063ptpCNSjHpvpDoQfErL05KC0JyPxbyrEvXrTT7D1
SGOO2Pe4uDsRP0dfoW7nDY3yqytBt5HyBbfaa8mqGOz0IJswACaNZttcrSRbtxXZbQgymWs0OjMf
xx8feakocXZw+GMXzjicE2eE+j0KEBk14+Ytqvh1HzwLPr+5W+vVdUrU+En2zDaFzqcbn9m9cNQo
DklQQdVQV8XK10mQR5MCh1Fam5cQ2fj1GGXQoHoQ40OZClLL6IpinUCdGS8zh0x7oJI3u/W12juH
UMMeEKMzL3Idt+QHPDeepnm9Io7EyRp9ANjcQpooP0L2KhG/pOlmh/9wU4Rms5QvQto6t6Cstwta
yDC1Yq15PXoZ8ykqmQKIkieqRU3fOIr5wFXPjbQrUFCEmmocpatZ9RDk8pe62e5uctYfX2nP3LE6
aDAoLtsyGr/4PoQGWqF+DJEjtkPriXVMbZ+0IyA9fbj1JLaWWrVrz4TIlY1KeDCrGIGkqjI3bdZ1
1xFVzWuobVFFMi/Swg5F3xLnhJh68mDljHNVJadkNciiO90VwkDzSeP8fxsFEEQpDjxQSzk5zJKf
HcDald2OyVs7wDEN6dnFaNOEwkKbMg4eFBp0sa/hV2mEo6l9rjuH5AsT8oFwRWGLvRyz2e+fPWV8
l2MB4dqjriNB1YpIv7qd9RZM9Q8dldWXuArs59JeN4rwxJLlXhUUdY7mPGanjTPLY4mtdO1cY9pA
VtLwsGA0m3zv8GcdfWzkOnHCfrWPKB1uNP1szCejaj4tIX/yrMW9cZS9QBXEggTaIErBYQmZ3Po0
+8vBYvZXG+tvf+K3CI/Ng3AU1ydnNJE+DAEtpX68mNzB3dmllSzKvjSv/EiZV+gKoGYcveJR1KF1
zTU9OI9ltJWD0i3UUMJqAsLx91lW/1xQunWRc/TSaDdTMlrL+6RBq6+ur8dHOcdXCnfnzjc253v+
dWPZRV/wkNTRq2132rm2aoQGUOR7gy7ll1cb08/QeIHQGkUHpOQvmqtPnyIK0IafDMBH/Mysq9qa
9knhE1hTOAQVICQvkTOKZe+41ptfZtsg76B/gF9fkuzXQU8FhgJCJi/S7NlzZ9L0yDrInvRwqsaB
dxFCYDnL6+Cqr0fvm4Poe8GyBUfmBArlznR6ZO7NcqEnYXLq3EF/zOD8AhExqDAHz23ke8FRUz+l
x81EIWJykv2KLJPbVOpem03Sbk8cTvK4GlZq0Xbnwmg4gqRJ9Tk1Rr2qVG3cNRC8vvf1i5vp5efU
q/6270T7YEVJRQwSXlJCQg2PUAUBIK8sr8XcmL6AkX8Ky0dpMzSNgC/HoNYNrpTDFVefICzoDogm
5Zj0KiF6oEyhOlp9Z5yNubFyq1v2lojX0tZoiXGGTMI4I1904eCi7+6mymjNU6Rd9IZ9wUJOhyw0
5QufLflGU2DyY7IT6yAbxfUIdcnLoqu4LMxgXGWcjpZ3p2Zof7uT77XYgf7TDYP2cSAz+2j68Xee
Gz8HyHqIe07TQYM9jm9w0T1T8Ivugav6X3Pb2Wi6ofyyOsQtA7X6Ntq2schEZj2PYeI9TIpjH2Kj
0XYRfEozrDq4QLmwi60AnJa1MobG+QzTzF1rkGpuIOl1PhWSd7AkWe+u4TuPMaR9D0VCkr0IoaSA
SdPYWshyvXtB/krBnfWkD3n8MpFdleYmCWNI7PIBlnS8AsP3VlmXmf/vJKNMctRWYEscCE6XGvow
oaWvSiEMvg1jcA5QNaBTfnCu/DRVUDWdaVnXqvIP0lxrVBKjwdE8tFFafeSJDf/f0NskmOFCJRNz
mz3oOmFEJ2ufUjfbQc0H3WfjwOABTmidlmPwaYzhk9+DyVN4jJ4J41dQ6mCH7UZb8cWYg5tB+FlN
6z62yo8Q4lc2GlO8CovB5+hiag/gLQ+qT8ij48R47DQdkuQ5u133hIDGzoiPIGeTF35e9jLNDbn5
LLguEDOdk+NUey17sjxvAtT7fizrYCXdDGphqAKr87MJk8dlHK0PuWxVJNkDFEhAmea7tA9u61ef
TQoflWOjJSEz693kf5LZ7ol9Ng1PVDhJ5aJTqSC2BjrgsRm/WZ0ajwvNGJ/jJDS2JbnJYhPCzA3/
pCYOaMfAxQ/P9kYVoUlZg+jESXSUMAxxvye4qml88qStiI4CSdJi7llm1yEFjhSAYo/KHvlGeLT6
zHuJoHU8W156kL3EMKeXmfNkHnK7vt0XRSbmsAW1NRSsHYqaPH3UUs3na6bKp6sIPzLX+152lvLD
RwWSZAXarIKNjtvX43d4RhBFjXrrDe6YaAYYVUBzh+6hj4b6eVKGESqtCsqJudtRp/vkoV4O97og
vG2A1swpWHgIDd8/lboLag1oFQ/yazT0dPqsWiUGJAdyTAnLAUmfipJFBsMmwSPRfiTemBwSSgrW
3JekVmLA6dtxvpiqzDyXrardQGD6UP3KVQSS+oykmsMGF2pvwGFaN6xzDv3vWg3VrmFaYN4Gw/6s
C0KuTfOVb/HwkIYUV/No/aX74UglO/JPcDnUxqoxRp7AkHorGio4sqF8A0CmvMSRSzimnV01N3+P
/8v1Pt8Qbfd7vjTK6bfhWhAvqHL94rbEjYYy6b46KrAQNCFnYgK3glsCoHZ4jjwl/KoHsHfCyOu9
1BX1zyBh1DPhcW3jUT8KA1vd7BUUlhaGaqe7OoM6F8qpbhN6ITvmQaDAONt6qiGWfJaNdZerBIbT
js9hCv/OrFu7aYE8f4y1/dWFYemppoThOc+MTcgDgtNqC+vuZINE5rlnP7QDQSJQDO3B15vePY4l
MAYv7FfWSAIyB/txFYAktmqoF1twN8o17PkOleybXo0E3TTNaDJya379PpXDgLQN3MkIltfviqcs
KreIXqH8AWLaOVdpFqgzPSZlFqJhWDfv/Mb7gPKNbitHXc/6RZGqd5KD0iS7ouj3JvXvr4jITluv
T9wHs2+1TyJiR2R8rWc914KjEzYvyeA6i0KF3xmQAzfXtXjdFoP3oM9dMHb1FjLjhNJMuhQmKDvF
JxMOwVX0Ckl6cNJC4vqK9ZkX4btqjdZL0+T6GqxY8dDwB3gx/BlJ69ThsmsU68UlOXEyy/g17RsE
eEU/rJXaOLQWpDPIPXTPOQQ1AHzjZD/OGFDYpILHKYWwW45Kv1hEy5oN4EX2eoiVV/ByJgiMeBdA
wuUOnB16HkAB+Nw2w3etrThe5NkXH3HrB/b2bG90Vz21paUvpUcJq5xSxN8FUatl45KP9ydQHU7t
6Cvks4OvTessemU6oUJ88GsIyJ1YC0GLJe3OMvzso0ecqedn6LV1bLipy5AcAn+Ijy61YKvlPhuj
HmvkAImPQPoVLCYNiEvRIatc8TGPdIgpHNNQTjHIzt1Q8jPD99960QPUuIyqLC9Ie8TbzFCUo9dr
vxs1ra4WnByPd7sAeZmag3gc4eqmAmEYPpWpOLdgnH8hyrVC6DT9nkOlzmEesBM1iMm6azknqoPa
7xEuUNeqntlXUer+Qoe45ZtT6utYt8ZfRuDvRqIxX9AHqJfqGHgHy4qDhZLU7UKl2PgtMtAag5pn
XMpuHdr2BswKWbp5VE/gpwgz31qDT6vfSNwWK0dz3O04j9o6ASPbrKq9HGUzRBUvQqNwNXv126Rr
8J+VyUWuVLbUIBRoPQPTGV9GhAnkHN3Q861fFva5HYavALraX777aKqi+UkyOEPnTStfbcppHprR
zI+ZRnDfCrN8MxLnvajAJZdjaBVfE7feUqMnfmWV9dgTaPkSh0G9zKN6uiR6RImzkoldXobjEX2I
ArqLVn815lStS+nmT7tdsv8Tv3gE/MjsREUPPHUAE3gFnzgqxFNKUTcDPAZPlgcCWI+dtdXwdwTG
3+0UiJ5TMH2PlQOHO2w1DTGt0YlJkcxSY7KRQ/eurUeAqlx4y/41J0+pqtAqT9ny81Gc6rlpwJys
tBo9VDgnixPxJSBsclhr3ORfIxFnOnbs+MhRqlpePY4TYngsXH6Lb41VBOyOerGu+hS86jzQIzQM
d2Gjf0KY5T+2slvHsQsLIYDV2UW1JhN6TL8j+aJFezLiNTpA8+UYaPPllDebwu9Ot5Gq86N91/lV
uJaX//IP3fNIgOXimc06IjryPqlGfiSnCKRs7kYiaLaGwcNB87vgXW11dM4sBGflKL/U1WIq2v4o
R0mqw9ylqM/WWFXP85KD0JQ3uWTUTmIhu3LJnuzXSnYDtje3JWUXroSNZVbOlu+gumsE0aqAcixI
ylR0If7Y5FXv+NPO6mvY/2X/3sh59668utvYsGwbTxzJ8JiU1r+KMqM82ujcpzZw3CeXWq7ULqbD
3W4Og45iMpgJ6cH51n1KZ1SiIBJLhuqfqWivwxFhd/1C+g070yApy/M5QaeidY/1fKW58e8raeOo
9Hv0L7//Ngoowb2tV6TB0YfNNUkQuxAD9YQwEVEh63omqtny0jQndh3y8uYgfUnm6YvQ7ZrbVGmr
5Xx5+a9JpEtg/NYsyO9DJ6NQQKm3UQdQN0MB9mnKgoCaDY1tZQ1Mp8o9ko9/BsbECU4Uky+l293u
JXDM8rwAbk+oGumeeRVh6kdQxf3+7qfEerRrovFjsCznUfieunYaddjpCaIZaHqgsC37aOuNu0gt
fPPhPo78GePSVRpv/re+ju4TuEBAoLA+LWL1nLv59DUo7BpBuVygGhr1z7omPqTdR7TCGpHB1ilU
Z5uX6kFwQdRAecpdGNT4sItV3dhoc1QhDOikHlXY6gZIZyfESvegLG/ecgqbS++clC+yQ+6PWb2l
QIAewL45rykbIwVbDISXpwoKtYvObebg6Vwlu+ib3CTIk3h8s3Jl1/UJpanB+OobmUDeQK8uaZm8
mWU5fsAgADvhGrFf9VW81r7TvTZ+Z3CtJ133KrHOv69tA+LJLJjOlGnD3W0X+ro3kL4NOmiTgCz9
rI3WOehROrxENQjNUOX0FMX+8MJWN9i27MBXclRpivTYTN43OZhWhsYWaQ8uIW2X0YSmkhGcjbED
0WgiCyibrCXJjUTWKDad4sWLW/8+Lq+cqt2qZoq+fZuoKKgokb8qc6KrXlx2e6sjVrFAGqPdy74z
G+XVXzY31SG/IjLJRgxGfqhPwPu4RnQQnROcW7f/3VgOdMFDjNLOXwMUDMD6VLnq4j5AfC84Z2Ye
H/m8LP+yyzX9sHgeYa5A6Ys7DLbeH2qfQPJcGySrfSatLx7ReqZW65+yH2m3OKRRinYvJMLn0cDv
brpduVQP3ZeTNrnmH19p+mt1dJT3ml01W3OYEoVqZqgrLL9FoDyDgB8+q5E0XV8Uj52bzJf05VUO
U+rCSKODHpY8fRzfOEFoZSJKNyEsBw2Y1inlyR59iIgR3NZWsYIy7m3UZP/Qdx4aCXxQwCrz7uox
eh91Pka52WUPspv7VrGCyqR6BDccvxta/FOfoU1yMLGufEucV3z8JxKMT5WmRO9gGb2d3UFnKJ0Q
Hax5XFU66AbW52udLsFDNnvpPIT+sSYdfXFtm3wanwlpbjILVdHRjm4vSjc5yylfbtAHBGiqxE6e
JKSBPUpzwUIFT/p0RzqAQf/LUmifMcq7T4CFmxte4v9e53afxvq4r9EPFItRrrxr8xFMAYFmBFpU
f7SXAOiBhs0NlY1ilU8pz4m8bClXVNr4kFGwepBXQhqnCdXDRBchJ7fZSY5HjS5++9+85IQkI6MO
8RfQ3L8WkcO3SbETovaxKzgR7RNUijZd670Q4FXQwx6s+igvoz4PqLDCOPKF5KFBUQNoP6cDY0eh
I5+DyCcaEvvKPiI6gpDfafB+CNePV3MYsVzIpKPMRP73pKQcAhBQ7aWnYoRr0df5zvSQGqwoUK30
GU1acz6/kZLd+n+GG7VX+tOf7hDBU72QTGUabEDNKk2GZV9ZyX5AoCbY3HnNBPoh8gaxRZbl9Kd7
WwE+nwHymKynqHPqL9onGhfGRTa1rbfH2AyB24c8vbqwUR4jp87437XGJW9S85JUARUjKKMt7zaP
Z/CqSRwSr/NScqBwan8x6mQY7zZVtT+8ZBIocbOStPNcRSs6Ba00zzS0In5SnPp2P2mqXTMnPdte
5ZzYoeC2E/ojklwDxfvlcDAEz6vO9zp2qFW8yCHsaLlxH9OqtUWya3YY0QFUynjYBfPEUjrJSz8g
8ajFbvNw343V8y7u3v1rc3YfuG/Y/n+XJmmQpwX+sh46Dj4T+IagDeqzD5wZtuG5sfunYLSGXcvP
PAqQs60qnDcisOaj7DlJXZ/zWRrW8aofg1WBqv5jkh6jbqQgSaZyO1pQESddqRxhWY1QBO7G93Si
nHJofXEd+sx+SEvFP3qi07am1qQ7HQLnQ+NOwcYoRP2kmFaPbGKUvU5TxaG5s9y3tB26vdKq4KNI
kLjANGmCbMgOZbXX8sg76H7AYNuZvwelh66P8cFEmE7lYKymVvxUzInFOIodVIFQu517slF4CuxS
Q/zoxiCJl46I+k3pVQ0VC769auzU3DUBxeZBhDaoOU7uS6fUHFpzfS9QiXVIaT950cmxUFKSTcKv
8UVA3Zu5jjjL3s0eeKiIj8qBBMQ019o1X3w7slAxxl9N0/TiQr68IHVtbU0nUIMlBRpAEpo63NxX
VzOIQPucxPndVjSp8jAZabaSy8gF26odN6TVeUfzK7PmZsgT8ViGYbG4vQRPNdgb2NqL2UxjsLRh
pjiGotvcX3NrG/lTQfj0P99dP6BJ2GSA5ueXLd3hYb+9u7vpzzu8v4LYdEmJxIG9vd0y57gBUIXt
w/2esePAmZmTgbvftYsU/4FSuN/vUC5YR/nvd3j7a0WhC9Xv/O5ua+tWwH6Hdye95fryHSLMsrm/
yH5+h5m4/f9uf5a+pAg8GX6/OzlbdawdyuqgouY/hJxdZPmXWK+t3X15h7TjYqiVeAUMr3oGdzTX
u6rlsbRb90qq7LnRHe+T4hsY53IfgKXmV++FhuybrWSnQvfMB29CSkA4xZkHk/Wc60TkwsnnKRMl
ZD1TUz8omvFVDsqmAoxhWN548687iuYFAVDEGpnex2F7cMvkx93f04gf8pvPhtNVV62hsNerZpr2
bBhWTexq1zAo9CsEUQd3EMoxnntj5fS7MOZPKwelG0JNzoLddggrJC6+CKGjQD1dDspGF8iwZZ1T
/suGDuvas53mfLvLGDfE/H30Mec15CxhRqiC2GW2k91BG5sT4OZbT84aBHRGlV1Bzvnn9YZ6D/pA
c5+kKYbwYQuZRLG8v144w38VatrspUcq4vDo6M3tntIEtztx0CEJyfb982KMzyTo2tufBLB/uVHj
WXjM+DJ4RwRG81OjaBSwjkF0lldWiqYyaKJyK7uOlcLkXukgECJTxKu/vL1EHR5rqh3vC0gP2XAH
Px9/3+FutpMyphj/nzvcB5Ch/X2XgiIU+OPZD6kdHMlqmD0AZSa0zaZjrVuKQUl9kDyynYfMGq3F
PVlnl3R7XZ08D6mEQQ3FBRncakU+x35RQjdYdkY+fFjIFi20wRi/xYU41mjr/vImcjV5OLAn7Mgq
szVDcM/VgU+p4XfH1H4KJ1A+wsxz4ctq81edup5VBtvohdIljqaGoZ54udrGDjtn7yid++jlbv04
KHxyjcKRMizsvDT/O1+u8QBUq2wRHpxbjS0/ipjZoxwZDG+uOMrJJS/0LhsPN6tjeIuBH4IHEBU5
/wLBfzlfRo0g3q9o6brV2J4sq3xOZ2uXPGnMawX/0CZqyseo1iJipl5wVj3wIOCLFegYu3SZ6Jk4
To2tXmO1eZV2N0iMVTzVYsfTXaOm0ljlpaN8gmfV1p7u2ySSmT70x0JvoaDt0cnmq6E9SDMnxH1f
DepLfLGm0KUMzE5RM/M86izXbBMJQpLxTfc9Isz7pvkf1s5ryW2da9NXxCrmcKqcQ0e3T1htu82c
M6/+fwh5W/579v7CzJywCGABYqslkVjrDXkNR3k6HVVUK2xD2XUKPsOocSwCu82X45Amz45J+azp
MUewLTN+ziVsFcwMfIdotg2UqzCTf4rWKNU2CunOUcxE88V4QCV9jlIw9+LpYKcbkCX1k2h0Ub5G
ub3GnZWFk3B81r1APokWfwm6vK4fHkRo3AECbEjVb0kfSE8J+88tXwUcvPW8CsjVc9B6JZjLVqph
l4UFougbE/hcKFxXAIUN0n6iM+zVv4anQLMZ8507ZOCNf/fnxpRoaOWIH9LxJcJtBVh1Eb+20qAi
/8+dXzS1nJynFurezgOk9cozwItsFOEFuvr40hgLEaSkTnzW8pbPMSvYagifyVR4EpimxLZBOV9y
QQlMo4PCj2NnjfZRjI7Uv8Ehec8D6KqrodWnso6TV12xg/1YB3jxTpOydsxWJhiLlZhk5LIEyjdg
84DDyh71fnflTYxJcQiFL48T4MMTT5Y9olMDS0h2FCmY0SvLx5C01hA16rWJtBLt4SBaZrzDKzHY
DbZ7ps54a4musum8eRoPfIWm6Q4l7b1SG1S8+pwCJLKgz1LjhWwTWIlEsLMNIReAYP6pGNU3lB2A
/QQTTVy38kukF8badMeJM9ej0idxy3Yas5qY1c4Mae/8vbKgTylTGV1pMIsCuvTddHHWjpJMfs59
k1KLrqoksnVn06EQtXWkccKT5MESZdXsuYrZmvGh7L6TX1vcVirSaJt3rf6O1a4JdV3WH5uarFcd
B8lRkzMqd1HvbQLZcs++pWULW4mS18CUfiSWZXzE/fW2DqZXVwmrlbfG6GrAV610dVB9WLjjiEtT
Hz+P2Fo9BfhBPLUVTlCRlT6IrrDC0RXWBsjqabBokmKVkU7H854J/DZGh1bvgIhOoznqwk/1/r4W
9bgpqxXVGFYybjlJguciHzLpLXWa9mlok0WBnPFrY9gK8ItAm4mmlhsWJq9NgZB1Xb2yE8PKKeqh
T0zBWuKuKHyggOIm5QPUqlt3byb+Ps0mdPQUhXWftoQ+0q8HuTH2nVTHM92QuuOkT7GQK7+b6+bY
H0WfOABF6I/xdBjD2lxg6UTINKNDyHYAu8qIaKsygqX3YdEnRpGDAz2Vmnu5isM5Ls3uqcKK71hn
Vj8ftNF+JwW383p3fMlHDBwytyrWcDKDL54+4i0R2+8ShOZFqo76IWiV8JJSvoHWq1rvaTi8KphP
eFQ2Zr6bduAau+ByP1i1e6x40NlDZizsWWQ70RYran8mQuLA+hXsBWgQ63J6jExYTTOTVN2sMOqK
779os7tYFQlvT2Ckw6VC0Gw3dkB5BDsAY+bv5YiykmAO1LSA9PioOcEqGJzgu2w2wUmwA6axeor8
v5gnVtGNfmsrZXCWR6gCUkUh3jUi58E3OufBroCP2PgQTz2DTNIHmZx6IcZEn2nXqx4z+rNoxUYU
baoO5TIfE7h0brrVBdHa/hhOi2Uuju8jLlKBapgPPh4riN4nbEy02nxQs9G+xhYwF8ZET2Ua0hLD
URd7yArVxjAKlxoEkKMCKtsuy3AehlH5omTprzPRB82qeRz6fA6GIvjqdD81Myu/WLmZbi0IbkvR
7XrB3rEanWIvv1ZYxyBlkHTB13CUv0PZb69+1GSnQRusmYivUg2piMzqTo4mJ1dX1T9Ev+HkLs8B
hYlsDd8zxy4Oop/f1hrtzKTZhhisfgl1ivPT5UidFK9jJNjWosnVGb+vruvsfplNV4HCzL5orF9X
1/IoNe9Ud1UhpRIWuFAWlnImI5t9GcPMWJhRLx/d2in2RYbYY9cF0fPYAlEgjZJ9wAafR3WvnxtN
TRaNrrlIXXqYgExn90PSSMPabKODYzZ/9otYXdZfPN32n9tW3yuxqX5x+wIdsjTyj4XSQI+X3Wyp
4u/+2qvx2Q1s5UeoZQ+g4pJXzePP6spM2ofa2B1Rp4A5qvvVG1j5rcez9w/Fzb9izaU/y6WUrrBe
xh8oqOVT52HCiWim+zWSvKUIRQ4JRycnr54y2N+rVm+8nQyV/Yx6VD9XlYEv8aC3SHEPLqi2Ube2
Wuhs2GBEQizodZz8qrtxiL8aefAtTyr3G5mEU4ZAx0ehjkuZn31/5rRHRE+ycNaYyN/AGJlB/Vjp
WVJ+OL58wUyt+aa1wcfY+sZGMp1uJeM88ugC3svyR+Qisse2LNiADq6CnzV97aiXZ4hjmzTrcImf
IpAr9OZOrJPGwGFuyIIHPw2dcx4YoJinM5j41aKJMZiubeRElj4KY/wHnH2pUpTm9sq+0Siih9to
7cJLCu06WEYW4kWUuxvW+WvKrY939TZFrO8rmbIM+6BexXYrzUIpls6u3amYagOUi7ysfG/DF/DH
1re4bNw50tvKkX+YedSRHZ6X00AzfE/gIb+HZhcuvZJ9gDkAUcnlDnm1KLS+jXoOI6Pxv+Rd1K4C
O5S3Um7ID3aIGa2I6FvzSYOD+RykurdBH9QGvGeWzw1m6iIASSIs1sMCyFlVlWtVClTeAupFQDGB
11VfLDDZGylO8lWJEYzVRP4L+vfqNtadbmn3svHVHJpFYKXDq1v2+sZW8Q0R/aX8re6D+K3Bzm3d
AD9aK05gfo2TxPiq2WQU+li21kXTxW9D/E2MRXCcV+yLtQ2WLeProFUL0a8YbFTDKlHJefX+Cwnl
jXgJ8jsW3sHBWjNjaV4aPlZn7CX24iyfmvc+MaD75f8R0umODp+i0Ref5vYg7XeouuNoicSfOJQh
OOUiyLU/+tKky85cRLimjoAX0e/geBpArd9Gddr48alfraHc+l59/NTvYhx6bED8t5E5zCtYy/Ou
615ToyqvRaqXVxsNn/3vLljv1RVzmlsXVbaSJBKsWIltLV7MyiLHUe/qYRq9rPUewZPWcVa5pudH
h53eBlZsv5dr/p+Uxd2tZzr5Psn8dlOh8nk0cKde11FOBUPCxS9CC/nihxWaAG7pPSZKi0JsyMNo
qMonYADZuTQ1eWUqrTtLUwPbedFZ8aO/QSOBnalppmfRJ87c2DF2MINOoqU5oYeUUeIXx4qCVBB3
6fnWF5YJFoKJHC/8YZAfIYN72HiXAFhdfSjY6/lzANDdVYwacV0srAB7UNHUIrs75EP2LSsT+bHS
y+aE2OIh9lxUe9UwoKJrRBvR1HWlm6V56N5Gg25c606E1XeJPletNgsRZY88v5Q6z/EybEWAX2jN
DMZInbBzw4Nf6vVLoJdYtWvIMVtkCke9bZai2dTRD7jxw8VO2uiK5/CbUceARB1dW+ZmUaN7yaQE
t6qMislGzvB3tUyjeihtssB6HBybSbg2qo3g2HLzF2Pi4HV1uWxUv1yapjLGAKGbi26Y8toDQbJN
Azc5i4OiF9FCLkwM7bQsvfUF9ZjAVvJ8XEBN4IxTsOgTZzA4y43cUOC897mS7y5Qe1FmIA/zcdnG
PbWRSYMncZpkF0JqWse0L8xDzq5tGn6gnGdH1dyfQYwxsm9/hIX7U216+SUppRFYUuWf6wzva/TR
A7QWTf3UKfB3cy0vXpQwD6hvFO0HWF5D05yfWhk+hU9pKevcoQbzdqgTC4W6NrkWUYal6f/ub6fB
T33kNvAfaWax4f8sDK9STw54ZigZ8rjUARYcs1FTwEaGH1gSDai6DMNenN0PlqEkayVqYFFj7+ZM
B5/nEFiP02molU+tSoX4bvQm+lUJnr7ouwX/jhOj9+C+VIplLOvuRoKNtsZsdQBtZAavqiJJaAfK
xjasvODVj5L3wHSqMzfu4FWfquBx9eK5Vk9qOHkUU8aiUneUDLu5CIrZwYL8gu1BFpZ7ysBtY+xg
Fhm9pT2boa4skmiozrGixhtFLhLwC5p5KMI4XvllrzxYkMTmHXSSt260HkiyT0B+Hr8oWs1cmOyB
y2OIr2vlHLpj/aBX3EGSQpEPClq1u9TG8H0s5PGc++nkd194L13HLjn/wm9OctCNnBJAWHUzElxy
tADeGh+8iSblNFAhZ6ItDkDyQhAOeJsPaAn+GhFriHARc5sj2qqEYmvXvg2Vnlz9Sfpa6bvs0KfF
WXSFUxcIBOMYdvVadIlDp6vNmVzBTMy594szddLEvvURcQv9vT7SYOvbgnJCni6JqrPtp9lBxMtj
IK1cY6wAYmnO2iCxtR+LsNjVWeeQgm/8o11p2grEXHTBycpesHEZHrPBqCkYa8V0z82xKtK8hd3A
O9MjXdmj2IKIQTKphShlHa1EZ6ikdnE7tT0Uml2yacNeHlQgaAr76cxrqse2i0GC6y7J6kRO1nLT
IYzY5/p2SMpim06ZyRBFxtXolPEll0QqW/WedDlL5qZcFV/wEfbRCSW12CJMCpsz5VF5WLvTJmoG
sHDZdgVSY25mrS17mBkT4KMtpGDHBhy/t6lp+Y07gy8hHcI4aV9+hzUW6EK7hzGT+dqvMLcyXUzL
CHNYTfSL1cwpDFzLn2E8hZjgBMb4ENV1uZZim+J+NKiPgWmWV59fcLP2jWLuqpACWhQJdqUTq4+W
maqbzDNg8k/BNlYvjynUnilUz5NsroB124hQRa7jXSMB1xZN3aoxvHQKddNZlISQDZIfEx9lTcMx
opfcY9fTjKr5pQ55GObfr7xHI1ISfq38kNKWZ64YoW1yFTObNFc488o12wxMV8HTLKsoKa6SVOnz
qoFqXoYtGk1NQuqQIsA7JPJj5jfkLUJ745WZ/ZP63LPbh8Vbnhj53JIK/UEDJbeq0VE9mmGkbZsh
0TaYprUnsSJSPymiXC6q2W3vv5cZT6fcu6bc8W3FIgG9M62ot04+HyaRQh1Y1Fbscf5uF/Spj4pY
sfMTUtujsfEhKYaZ3qf4zQzJMkF/CJVuScuTa1Dn2XPRFM9Zp6mnwW3TZ64yA9xokJGZBkcpQ+rO
1sqdGLWaKkS/02g3YpSqR4G6k2viz8lc0rDGqiLX3VfNCQxNAf5di9/sQD4YkweJabE98VznS6qb
k9xo0JycsAKY2Sou2/MaQlhUtLNKs+qPceV6Uv5RxnE/0zUkseS8e4Pa4Rxcqfx1qJtqWMZZrM0+
DXxqmmXFbgtypOgfgwztEAcLwWTUnYNfk4ZGfJ1Na2iwwy+C/gdPZAgy991PlA9fMBT3vzgJOsHw
irpzGPfGpoKXA9fFzs8JBeEFMtvm2tQHZ87tjbd9OjQQDPamYqMj12vYi4vODFdUjKWHiMq04XL/
GoNZoHv6oasq98n1uumLotYYM9JMWqdclo2B5cUUjEuAuR41HbmNqek3DjrOmCHflrJypzn5UvMs
po7sih8QPJpbU6hZN92cR59gFbOfgBfpjdEij9l4ZprUa69Nws9PtWDf0PszIMk9zg8BogPGIo+G
7kPOlceUKuO725rVTLVM5wU/r2GO527yKDdysER4eu8kFjqB/oBmazhm2x4kDsonipTN67Ld8ahh
g2dnVLH0eC0ZdrzIIjd9TKbDQGWBSsNV9Miud3CscSszdPR90zmqSmaM+HZDn5ZNN1kAEerkhRgv
BzLCWYtecdW4x5C8/LzQe3uW+vJTZMG+MpFkWA+Un1amm5ZzoSwkhIPCiQBbZ/lkHQ+sVR4rHBFj
9cXS+fPsSD2LlkwKHeT1E56q1UVBc3hXZmm58FLLeBva7IeVGMk1dyrphDw0RW+j43uEz8OUjbxS
Ta6+JX7zw+A9e+Pm0uB9CSwg1JpgjmLzBbf57pRBYloGtg2S2LGwzFS6alt60K1d9CYHvHOw25HH
A9+Wr8rIDyQ+IPi/1a23Mh0Qlui9BT8c/jFaKSmbSAmlDQnAb0OJsHmiI0BeoIf+i8uCQmSq5tYr
PqLuGquTdG0WeXP1zfwYu4OKKZfG1r9Mvss1yi4knf2LFRbXTvLDbd8H5h4RbxQhp4MRn738PSv8
2pt5HXzRLGh/dupK1uR1HxTOFz9zu2WtyeXeZgNx9rjEedjwkKWh4LDCdVs/l2PjzTtykbCFihCl
aMePZnUTWdA+5bOmNOO7MlmsIp6Szlwrz/lEDatMtl99tHa/2XaAskoH4YwbSrg2S5RRXNnoXh0T
uFap++13zxjWpVdQuGu0pzbVHVh60tUz002tI7YwWIiODJE6r2tMprvEt9cRmuT7rK/6jWlLO3fM
0qUyOPsxrtqZTNKDREzTr9pAM1eZ23zxrbTG4d0OZlU6BN/QZbrYRmF95Hx5kHLGAxYZ9JUj1fUO
6dedA7/5RMBkZg5D4ZQO4NIjYCC954dXcUCgTNlLEar0U1ckSciKJbaxpLajHDtrUI5yl3/p7fxS
mCnZ+Kx8gj4enxF2lp8zSUHAS7FOaphXx8EoL10IlCdPwnAfOB+h3KQHGdEJJ+yHrWehrgK8P9MP
0sltYCr6ZvLWgcpYg01HmmlqSoN5njJbD6badqfGrCGuS4DadCkMFqXc+HvVaY5K3dho1k+IwwmY
6Duc8YjwI8p9MFID8gWiXxwgY4GnFyGi7fjVVx76U1S0h+ceb6FzEYfPtZJVJxKtfJPGjgpfV7Uv
sp2GM0gWyboM2h82lZArNsHase8tqI26H8x52sgOnF3FIKLx3bXtLeDKY/SNtD4RnWIMWyeI8tmt
HahWPxsqNQZUl7bLvLeLl0ILmyWmkPlaNE3N5PbjKOjLeiP8Nycf5l0NDZQsm5bub6cWu9a9q8P0
m0+gin3k6Q+UgqW532FC6Du7tBouxRAaZzsB1drVS93RfrCvK2ZyWH/rdKO9jHVC2SlD5rMM3saS
72EoqfOhCaufnf7Y2RYqP5HvHArKTDNUqNpFH0GeaUKsyAOpcTcYxZFw4ut8SVDyvKTTGWXoS6LG
BSROusRgm0GU6jp+K0VTVvXkJCnltwhUT4bv11MZyS33IGShRNMKvPE42CTLuM89gfnsHpImm0OD
MJ/yTE5mATABCuf9n95q49SMI427rm++/521mogQAw63h6028Oq/HdwslLKHIP5ZuLm96wu0H+0G
fxtYN8km0GFYwc+EmVyiTcaWe1hpuVacR7u0IFvKDTkc7+LURbbJeFTfpzZ1OZ+v/4Z7CMW5DCkF
BA/HM6LM2dINAvmhGSNrHuud/JTH17LkAXSy6722bRhuWh1H+NBz6vMQTMUXJy7fVDc9ygXf9Cju
cVsHzkSWS5ublpZctMbQN407yhuw0jiZZ2qMOrhVbBWT1QB3T7eMrqAyzXMprOWlKpfmh50nj8qA
TVCVyTK2NdKyM8L8J7u8k89v4ZvXcoWdH2VINAXNphzqk81XaR2pdrfuDXu4oG/pLdCAVl9lCpSq
mYQ/U/NIJQvoOF/mi9nX1pvlo3NatEr1QIGpWRVxnYF1KcFGk8bimau6ZJXezNPKir4VWT/3szL+
kP0SE4Q0iJ9NoIGrFumT/ThqqLQYYHl9p1Oo6Q9HtdbtJ9txFH6yV2S5ivfAN6B32nKxc/XOAk/Y
fShexA+lbQHFNyoTIHwT7pEiDpdkboZT4pj5rDWMb6GSe09QEYeNgnDqGtFT55k9OlKRqfcdGQsA
hGkyPAyJ3kH7KeVVmbbNK7qoOxERmPUIa438nNpV2brpq41sefEWTQhzq1B/OPC/jCj91eYZ6Qln
ESDkv2x6ku6DGgyHlLTvrA8c98nQddJBZb+bsCedhkJw0YMW7Ov4GADUg1FT1svSwKba471cmPhf
brm5SC9NOPozu7Upf0+jVWPjOGPoT7I8aZG6GQ9FNTfSEkiFprfdtmnIXo+2kr45sfXRgTS9FE6o
XzLN/4FZewoB2pnl4Kjn8PhQWHBkc4uJ1LDu2yh98NQpc5011XcT8awkaJQPdjkfhRxYzwXST0tF
id7socwX1D2dSzIdwCyjpErtaOOakiqh71Epi7EEs+S7pXMRgY5jAs0PKWLf+3KpN8n+8sMyrSLC
YvJKF/u29m2x2MRcpzn3bUeyWfL8pZ3l6VHyKgwIxhjhp1aLD6AuvloAJo+BZiwzv3pEgjqYq6N6
GCtnryfkcS3HVo45pu7zcfCVhVHX/caJK3WLD8lwzqdDsEkHUi6gDIJN7jnBQjcb9dUc0NMv+/4n
ZLjR79ixI2v1XJJvn1W1ky07BJL4uYy9cUcFYe7rkoFRVK5t5AEQW1yYCrkaz9q4kZTO+cjzfVXi
L76jIgNjYwKjyflwGCGrzhONcnRoav2iMyIy9PJgQalrmnYW1c0jYkHJRvTdD7DC/gqpbLVbdlan
zXgaOeqUCl7tqiPZYunBy6RGuWgTQ7tEju+sfMjZbmKsqUiNBwhG6cYzcLzp1ALFn6A+dqWWPKKo
wHM1Lntgr/R+K/qUBOgL6rLAQSX7wlbA+lBU0lDjZEdmP3gaT8m4TbzLkjTsfD0bd+CxeXdcKhgB
pP5DA/aIB8Hoi1RRdugg4S5bBJg3SdHbVxl7T9lSWzY9OM3DeyVXGrDH8YNmHntJcAAznG6DkYSF
DcxjUVijutB8x0XcpXvwyIY7hkkJfwwl81iDUHThq12lzMuuPEtPbGdsI0aTpyYP9O6ziREAduQ+
D3lxXT7j8kUSPdKf+PyYYHTmKLynF7uZfIWbZwsy8oXMZ3I7FNSlFwUKYcthihIDYVG5pzr/LhoY
ncpLCqbRwrLK8YLClDPTlLqnyqKNl1ufbJhrNbZ18K+EiAF2C/rZACI59eRdGM1lAwP3WmrKQ+9Y
xaFp4l9nMVILKHQjw4joNSBlEXM75ZeIz1Ust6uYO+GxNHD3lWQjXyeK48Kq5MDHwNk2tUX+Ph2P
RmlyA0jCa11IEV9/fhZ5grVwhEWhG2MTKCSlYV1FX21nJBorZEtDW2WbVLkU6cjqgvpbj3KaLrJi
ODXIAV1klA3mmut7V5+rXpOai6kWdqjme+PFBkx04EtXdcoCXUGd27Sr751cTdZ1qL+1fhsd/fYH
SfDyFDdDvnJsF7WYAAeiykV0U5yhqYxMjji9H2rr1Bf9QOoU+5HelE2MJiz0qqX4zUUV5auBvcXM
0KX6hd97ZV6HrvdY2CVObWHpnk2ZD0UQIdoTRHuzwZtXbQxuLVNTHDpEPWBBOlmfzcSQ2pO3TruF
1MXqRaseAiHOJJsx9jy8wTftJpl03BZWGOWLEVIJu151SvVh4CYElsSh8BUeC3yzWSmerN0EnMq6
wYy0V9EXmiScRFyHrxV60eYhytARyEMvXjSWou/qAL6+A5jrSfHN6oHt9Ezuk+wJ5cclMEnpOj2o
u02lvGqxUxzKJHBvTSNPknk4dOEKARc8VtK2l5aYl0rrGJjuQ6Vn36FOgBFLu27Hdy2YdVSqrkYW
gZdz4nFtOC6Aq1J68fG2euiGZK43ZfXkDUP5lCX2JUdM+JR7UvnkaJ0xb4eh4ReWpm0r7poSRbhw
a/dkZHl3bPPBPaWYraPPGb56SVhuA9nPIW540asZkZskDxlsxGgEjxqMPKUyMepKGFelkfQo27r8
wP1jI7p7q00PsZ+BbGKjCUBy9BFvoIJpaFW8gA9hPhtxhIC3inY4jCrzOanIfQM0kxf21DQGWVnn
Gbd3KbKM5wSWEpBQJV6KuarTemsUvpvlbW4Dcpi7vYbCL8E84VWrbHQ9dNJYKmr7ANF2+F+iqWJS
uUSZX16J4LQDk64jO3oblb0oJXXj5+vb3L53Fwj+yGsRrEGmWJS+7d5GY7NqFhY0+40IloMO0FM7
lWHF646+NNfrOlqDG90YltOeW2+wVkkw5gc72mdk6J5w+2oVuXuamDRPSdm/UJ9zjhnKAhsUHlDX
1/ru3NTxFkq7s7c0CTUW0Vcr78UIM+vW1WpddNJBKrhyrgZIl6b6nurIzu7s7izi0zKIF+yfA+zL
cTex0o5HvIA6sRzGGNRRu0iU/nuaG+17nvsqrraacYaXHm4CdKNqymGXxoieGxmrMNNJ1R059XYe
Or33WpI6XmnoHKzEqFJh+1EXMe4i02imA+mrsvbiBbb20rxXReJtVD9DtLwjbRcmZrmopKJcg2bm
vmV747BzsKkwlqFh/XUaT6e6khTq/I+AP071RMlX0cT28owHd+i8F5M/D9LysJCQAXrR+LRd3Rgj
oqklGZ1+Dr3hQbTCMc1OBeg80QJjZRw0HHpmgdA9LxF5svsevfNpVQw6tdWkrrUITUk7D67866BL
W0uCEHjv5oE/38UuYMop6N4f62gu+kNgzj8NZF4ozwo3Gdb3YBFCPoK9jonW/O+Xc1s2jEapKM8Y
E6zgdw9v9mi6i7F2usOgpPJRVkl3NSrAwZA9sj8gNhFMjkLiUEy2QuIs1oxJBwNj2NHCUUj0Kb/P
4mwqMrfY034aEMFiFNVeTD+mlcU0PH89dBQQsliOgKhvq1bkloE9UZRqZiCZF9EwprusCn4d4Aam
OzLf6U6c3QfucfeBT3H/Qch9eeBmCN6L9e/zRPMec3+l/yDk01L3uf94lf/4avcruId8Wr7ypL8u
/x9f6b7MPeTTMveQ/+79+Mdl/vUriWni/VDaAX9HP3gQXffLuDf/8SX+MeQ+8Okt/++Xuv8Zn5b6
uyv9FPJ3r/ap7//jlf7jUv/6Sm3PL3k61DJMewce7YLpaygO/6L9x1BU+cxKqRHeZt3ajR5lf7Zv
E/6Y9revIDrFUrdV/l38/VXvVy13uNAs7yN/rvTv1vt3r89mhq13p4c8nd9f8bbq5/fhz97/19e9
veKff4l49XoYL0bRtav7X3u/qk999+bnC/3HKWLgj0u/LyFG4ulf/qlPDPwHff9ByH+/lO2USOeW
2vsgGcG+kdpJIRGw2T7+fRAj0TAUO1W7iG7RI84qMeEea7pluBfDJQWkrRNjy6Z13kOmNfrcqwy4
VbUhXbMgRkCt7p/YBSNkO7XiHCZhC75lGhdzxkA3d1Tff4px0e+iE7UaSxSxRJ84VD1qGaYOCKxG
bP+AXPQZUY/4XNhSvO1sB8PnDp6vbUa3AwqV8TFPUSCdorQowklOjAaWBJzNkw+3PjGsRvoHdnQk
RKwGaRmxVO738JxzVV7eAl1UJReVEdjoJBvwS7IRix129uAwMVNd+RFerjZ6Nwb8+a446yQNqNuH
sHum5hBYxblQ4uKsKI229vQC6LqY3WrVsHELkA1/zLZ6B2By2rwhLsiKYmJl5tgSGfX1vpZY2u+0
iqSmt7+tFyRFcwjTGFnev15ShKV91x9VHixuYfrIFs1SN45c9pCY8QvyJk/7m1k98shQ1P8wrm9k
+Ffj0K0N/m97QLnewa8mL3vXYJLoFNPvwwU4EUdy9F3SNaAq7LyAdJqi9JFZ27yw/FvDUQIHNMzU
nwPHReCK5NVthui8T5OsMZpT9KiXf8y5RVZDueziJN1/njgqg79tQun6aS3RNDLzSKbb2CqVgVd9
jNHaKHfeKWgS7yTOAHt5+LaW3toFMktdm9H7gIjrnDE6jjBLp9D7zNtCWvtg21FM3jTQd+Iwkjrb
4Yys78QZhmnDNpGSmRhMfoeJpqvrXgrhhBkZ5GjMZqVZ68jAy3Ab8xEeawr11EqSchK9LWZySzC1
2lwM3EancHHWjTIpb9U7iNh7BBUncyXlSHqA1/gVex+NFP8RkyGVhO3/GtTGTN/oqv1+7zfBE6ro
aaUZVR5XXouR+4s5eBiCquuQMJmu+vd13ZopVD2ohvZSXIRheSrvSJmgsGW7O3EwsgzH+tvx3ttF
Jr0ZnBCyhVNsArIF4+sB57sx7qQ/FtCLnIRB3MXSbcHbpD8WLHu0XiUUGhYqyuh7fTqEYd7sRVOc
3Q+f+uDpIRvLRmx+H/ivFrhPu72G2jurDGm7lI1P2R8Stog4IKvJxZf99BIaKburEEMJMUC+LcKD
GpPaDI10dGntHVSAMZ2JNtjTX52W4T9htCCvRD/oMWd3n3GPLYWxpVhGzL3HfGrmXg8bw6m3oxy9
SU1KJSM3UHLTw+gxAKC2tS2SBjKfsNei1TYiAgKXw57b8S/WBGNPM9h1uRmXQKosJPwnOEk7wUma
AVBPPuYmpcfpVHTW04g4u8eIKVW/snrsm+6hovvvmoGAqNxXiuXx5Lb1cB0d46LXSfdUsOHe5bpa
LocyTt893aCkBMCK1NmAyNtUgpIj90thAFyNCuTXwrp2Z1I9bAXYWKCQxaGubHduGE6yvPcJ2HIK
q26ZgN+ai4EbPNl13HCt2Xz0/wA9e3UbbVFe/HYLbGBxVwGKuRhcuTuncJwdO1c9nYlTcUCL3QBC
UOFpf+stoXr3hWqstHskYqcuNpxTDHUjbGKng5huF3UAwJK0QG5WPYqhKYLq8ujV2OYE1anM0X0W
Z+KQDwls21QH1eFWvwai32exB8gBJWd9LYJlTcMOOvLRRK2t6tyn8UvoOhbiwzGQUynGDet3X0gp
6ywG/Onsn/qTPn2Jf68RtU+kLfND7eTREe3/6Nj8D2nnsew2D2zrJ2IVc5gq552DPWHZ/m3mnPn0
9wNkW9s+PvcOrgcooLsBydoSCaJXr1U7q8bj6BNSr58m6ZyrYQZP0mjlHhLakzq707CQMc0Agpq8
J8rwuZdQHyjWyvq2ibaym3bWdzfSi+0Hm3yp+EcJL/hJ9hWOTMfRyCC6M71DJprR1mCkvI1lD51g
dEnsZve3Xem9w79soxX6BwXRJzTdRcx1VWmVYzlHNv1E6clSeqpqUndklXvL1u5NMyxfW86bQxUg
u52G5gunHq3dla9BkKsoqA/g+tXiVUNC/s4a7Cc5Iy7d9FyXbBpLk9Nau+NCY1JyfQzz0D/KXjaU
n6fAtTdyNEyVfwwaIMnc3H+FxL97N9sAzBQ1HB/1CeG9Oa6T5Tpyxb9erqVaZ5W3meDE/2PeLfjn
3EhFhcKJNmoYFdtqNoMHRa1hoa+89J3Tu0/WaGo/ENf2LJPUrxvET6mTtJ+8PiGlE/fhYxi7XDOt
WDnarZ0e/1qng/TrGA41fDd8iU+a2jj7QSk5f4J2YNEinnOKkJeYzh2sgJs+BnoJFsGu3+JE8dYp
bF0Lh4NyEqZZsoZ3rDt1oiFZ97G52WSIpmrrpHaV/c0uJ9yGMkza8tKwd3PiodX2x5JWOX98hdt8
IyYd0WbZvW9ZFEKliDs4sJJv5TBVy+ziZekFgG1SLrscNYsgRG0rNFoKpkYUuDQjGheQag0kzv9o
CvR60Xu14PZeSFc8aPBYy24ZZKjAVhyrfTD6VWGvjSEG5eY13SbSEk2UHIRPsulMCCTQun+Qo6CC
AOcWMYiwgYjImX9FsGsC/6gh761VebMi7Rica0mSVLUp23a/GNfSCHVmeJ4kIVIqgqTxf4+5zbnF
NIJ2STri2Ah2Klg9GIRK4wWukMTXype+QYnu1+CXp1IqZZNTHUUxjLjuGUGxjqFyWMrL4O2qWEww
44bCcbNdr6PCYU4+B+nisiqb21I3x23abalbcIFgE+e1Wc51vZ2fqPUfFy4Z98OcoBejZ05ArpWS
otTxu2rZwFUSdvrjKJwQY7jLTgOZLWNHxbaOUSP0bgujr0irREe31qM76Y1K/iJ5Bo25HDpk5i9m
MAohIfWpntY99TENSDogC0Lu3C2Mld/Z4T5H6OKUObBw8UxUJivZhVh8ahZuAbKTMtR600752Cwq
Q/0ZevXfpsreEAkOholnFTnklJ1qphEQXqIUjy7Vxhe/NbTniaTn0kgccw9qSnsOa8eF7T7wUZwu
oQpTzWFpi+yrheTr3jKqb9WsujyuChuYxgAQWFfvZ5GHlY0ZaOY+attvctSJnK2MjSjd+WesWPM2
Xfbkulqh1HtYutLjmAwV9evspzQ+hzuzBjAjbb1GtWbr+d52rgrlUlKnu57aHrW5MSiXY5Nph1k2
aQPAqRByggtp+OAS/gKuj0OQ9T97MuRDtJFE73mh1jvQO/VBVyGW/K02KCUH5bCIiiNpkfAoTa1U
JWwyUme2mgsK/l/6hDK4tqmcU0Yd6DGShR9mjFp5tGwnOF4XkJ7bKnMO3fXq99uY+oZE+RykSysq
v5NKLZ/IQFVPipJ+Jtffn0wx0lRr3AGZRMpKRJSVXj0VUbeC+ny+l/FaNSNEPFIiJZ2KZTcPesvR
vZguJ/l+qgE4Quv7+gJump2z3KK23yjL5cBRycJOvOIog0ERzHt9olJIvj4KEep+cklLQlzt9MZb
19TG2VGAx8qhE0CqPLdU5chh5TnNQjUT55wHivr2c07fa8ZZyeAZ9yvPeLvNYRMb3+s6an8hnJaR
k37NwODcFaIhhandhXpmrUehXnqzSUdmFugkJKj8yKFsZEhoRk8j6MTDzSR71IyONoczt3XIHboH
P4fy9/fLXSN1as390QPrKt6CbEbHhEE9D7eDr7RHi2fPErYBvT3qY72zh2DauVrbQk+LKdVtg6oV
OZZdab3OkdPthiQiUNyqWYcz+OeuLf4xoVCp+UwiZad1PELIJu0DH9SVGDeqol+NlLv8dN8C/7LN
YkZnd97PydJtGqm+1cDl/720lXpuhrbnH8uWlL7sjAn+RnhB0lWC4sy71nkDd1oTkU47KN419wVS
ZOcVarP63MRIBjpjmr/n/lSu3YDych6xIXqu1YVTqNrKE8h8pKDzoyWQm7InbTNAdGDFwiOb4ndP
DqFJw+1ZKbQ8g7jxFsNeZc98gpe6u9fCrL/XNctfDQOKNzebrVbBuSn9rTQNFF3CMisoXY3JHffS
KJsYYoitDaBD8Fx397fGfopbv7gHnenwqGhRxFk0tQfgnhesYls9ZxZoNkpMVzH0mruSbPVr1/AJ
NbGF5LBQYqb+l+pqv2uPphgOLQhWKoT9k/TabvhlmLzpIqeCgL3Lar26lz7XLLedaaeP0hcp7QIE
TvqseZr3MiA/DMOLZyvPEUx59wA2m2Phg0gVowxqg2uv81JECLS+2UvHaAX1vVe73Q4mLfYjIvjm
6EJlr2pmh+AFYTIWHFuw6QKAKbdYuToiclUShtfZV19YA8dQDG2tBIG/8YYQHoI0KO5ko1pIQ80t
ArpyiKDxT0dTNlDTqGqwuQXnwovkxLAKkxLqud+rJKNW3AWh7q2HrkQg6LdDzrAGTu1ixYGMyVQ2
Nkzbe17H3ucaqjGCnFL1kgpxWXqlpLW8jW9uhAshvJTjqW2rXWNSvBwm87Yg/w/LU9Df+4bO9030
jOQcowF4R075pyX2i0Gc+vAHkgHC0ZdtTQUDYFJOi9e+klKnH3vwBEJAux+81rmfRENVLirANadj
qRY592FmOfeW5jvbdkycxc1maop2osLpKE1yqoyFxmbR5noIRpHVpFMLguj6Mjfb7WW8norjHm6a
oxc6/Z7CbIrT03J+s9lyrzKz4zxSDF3YqCjbNx/GXmmeEtPZBqo+gzXpg2MKwnQZyaHpJOu0C5qd
9EbV+CX2RaoedM5LxbdXRsGtAvE9D4SIVrB01Wj5BlqOaCuHc1yBotRC7yyHWg3iU8nfciPsLtyp
0usk9FlgHoapYS2jSsNSFnUNnl8OcwfCTh3BbbPia2uXBUoL0AHtm9LJt1x0jSeSDVzJIRL4L7Kh
34YQ/yscgePSQer77q9YE54AtFiIzVNU3tk+rije9VatOhvHXjSyJ5sIKaqjU4V+BQc6HgW41aI3
khbCTYZJ3TwaXhu/DUnrxc9l3rVvpdp917po4zpV9VAOqv5MWTrwyLphpxiFxvMI2mMVWIO/ld7I
5Hkf1RIDAAbBE8rfx8QHJpWI4JozxHtKwA/SKefH1bfU5WlIWsIy/hTUCgzXIlopIfafIZZXLUtd
pfzUHmVD8ZVqhY+D1ZePFHPOnCWpkF3OfpIu3ZTH1dw0IUb9Hd/2xdYILeuiO/p3P0OQbBy09G4o
uFKynYQdHzTiXSca6Rjz3N4HY/bS2tUvk5iQ5255ru14eY3v7OAQh/O5kxSlgnxe9m5N+w/blFn/
r7jbtDjm+18o7bgy0yABK+3DuDOZVAyLmlO9CXUYg2hkry/Jkyzk+C83WNBoF0b+SdqvK8gpf8Xd
bB9iSrg6NvwevmtqpbPJ4IU/vNJtiuz9/W5yk7OhkW0dzJi8z//19W5ryzgjVKx1xVUFpm40ApaD
C6s039qk3FiCW1qOoTaJAA8DaLzZhtFAw+jDWEzspFHOuTW168SHshyUB4CD1lPf5N+UwhpOcsSR
q77h2cxa9XxvnhAO2UVJMZ7yztVQyaFSY7JjHX3TXL+TNtn0uQXJpasXazkslRnsbtXPe85s+f53
dfgKGjqiQk3r0Aos8o3pTd05SRqPOpUoOCiC+ZVFObgGIBTOdQAGPQjvZM/SudsUWgc78p8OVMY4
PfatN2m35yyGhkKEaOmPZiCRJNfICjeEHGLUucwpNgqy1IZeF5ax9UTCwP+WIkxyzNq0ODpj/BCZ
VraNf5ukvbLrsFz83R2paMfKB32dLf0fgn6vJm3/+5Kl7/1avS2DLSAnd60NXn5u0qiHaIFKg5Ia
k0Vk9+H3HJgnRUQ/+Mu8G3Bjvc1a0a58zU3vigImQcj99N1kV9qdzR5tZfdduaR03yP50M6n0ASe
valDSomcxhlXH4yyKxsjAKDet4YPXAvMNthufT7d3BMU992i8/mY0E3+cnNE0MOisYbmpZoVj9xt
uRxDRypHVEqYx6aYP8mRbIbSFF+aoV7rzVQ8SpsaQQRTzy4/bkw+otmkaqO19JnCBP2Jvp0Vo1ve
bFnWuoupB6x+W2hMvvoa2uXXVSkHO1AmFy/kGtKWe3DL+ukYb6SNzVG0rPSo3cEzcleUExIfyCw9
9p49nuHNPMdiRJl89TjBwr+BNG1eyaFsOMP/DlA+5nSSsLSxvDufjLecJE0t1dZbmA36ZQ0xNHXC
4wSSzEeacSz1uxR0vFnO0aUVI2nXQ9s8snc4yJGrziYoRX2qtg6SWwtpvDaNqt/5OlJhRgfTnLSF
g2pczCleNFkdr21PqS5RaZGdhZp3lzqaceH/7QJ4drSX3iaBovZm+N9UassMMhSKuXvzkJtR8SWs
KFx1YaWC7EhR1slcOScThpKD16jm1uFQ5L6nHnIFBYv6ZhXRVzJc9Q8n3qKoEWy4ztRbh+q5+87T
7WVRBdjsrvMWBXvzU9d6B+m1lQTG+3TiK47WqL1TwULuUyRuVoZe2yfK5r9DqRBSQKEh6S1Mt+Zm
s+Fo3xVqR705EdKujFPZw2X9axq1m/8/y/3rVaVNvEOeu/R1AFK+FunLVjSdyLzKhmKjVQzg93Qz
yYhAn7RNp6v8QUWstMn5ckgh6CN4d2svR7d1qZLJ4QLZFpRLHTpg5UJmOXuu+pRiUeczVPbeXUOG
bWryalfoanTJh5bqX8uwHzgNQnnK8yFXQod0gSyG9Xm0uqch4RusjM3SGshx8pR/vPKrfqBald3J
y/R1XZmUyghmVd2waGRPNDJkFuysnTi1jubsx6yX0x1XNGiux7D/SrHKoaKs8i2A3GhLfXm/qyI/
RsZG/WrxHdvlrgP9TuEUryMFSFvPnae1HDZj268Rasq3cujPQ7xSLSPey6GnC/IrhC6OE5fK1wAm
K8qNoN6qVFU5o/8MrjmHfq1SXf1l1PKfw1qct8qhl3g+VGT9T68cZveluZ4C9Xs/zx7Mr7aK6lBq
gvVt8wR09MATjK2hWMJ/ZpUpvXqWI9lkYSaILPTv8WDk2Xp09rrNQT/HBgblMKpx7YnNOoUx1UAS
iEIz6TCRcrh6+amZlCiJ6LS29HWpD3DP/nZ7lWWUK7nidVkqaxdT7ivrFqmYZZ/2xcFKMnQCkYtd
zeDPv6oWJAy691mZB2s9a2F06Go3fzIS4ysintm2DAJwOl1QnGXj+mN7Gtw7OZiaqupWN6ehBNrS
qpFYGrtq2EFo+OrnFcWEXq0vPN1RLq2Q8yAbENzlKWxLlmZ8sJdVHpiLwYV8Mmo7zg0Ik7NgoO33
c4/SJemL+FOnw1FpW+6Xdgi40SUlPPE9dRnd0PZwRhTeF2iCvmhlXz+ZxpQc2Cppayiehy8J2+PU
8L6YnNSRqS1VsLC69mjO7nc5j+cAbt+UnTyMVDySj+hM7ruRdaUkU8cnU7O1z1SUot0JRGQvHx1l
k/EoFDoltynxNCmbqKLsU20rBMJzx4VpuJydc+nZK/kQ6sZCri0PlprfqndNEqt3ReN/qqNA28uR
bKQzTvzFQG3c+WY3dN08daUxV0hVqo33as/GfLb9aFr0KqKCMyRza08f3a0cZor1gqrzEjVWNDEE
bY2pxSGfmh6eZC+Zw6xZyG4QuEmzuLlUt+WhpdZAhjPlQ+DPLrJ/C7O1Pdgc5/EUiybgFCZf1cbw
7hR2t5UO1Ld8pE+i4s02cyoOyzps+FsPoIdkNxS0O7EQtRA3nNO1EUw+1/E1qCPlpqH1BSGWwExL
VHQDn5vG42fooDEKL7XCUTF6rrO+a4V2TwNcnrt6bOzaTNdf1N7/6YX6Lj5MA8pw7BPcBbV0wdfZ
SbZ1bJo/YNjfN3HHIR8kDTw++nu7cYp7eZCf6tW8UIM8PMphoIXhulKhJnMT56UZZ/SRkvmz7bvl
Jm1HDh89p34X9qLSp8+UzELLyleY9M6yAiF1KNQxejfdBDJjr3nuJlggs6j/Ls1uNoTb0hgXVraz
eUY7wNwNU7PomX8OJ2UchHwh7mv3Gh4CtzIrbpy3OX+tc43WkBfIF7c1A895cKiD2Na5M5yUoBgQ
vEfKyhq0uw4tcxMxX2zSm6jjcJJNUefPyhg426SJbf8sbVCDgKHRy3ohZwAyiTieFqtW+ZzsNPI/
JeKvaH1Tk1Smwyb5XczFH9CZF9JrRfGnolG73dxqOlUNYkYUtmSCSjuiSu93oKwCg9LHBmD2hcfY
JIHasmdDU7IJqVuSGFulTuxNCZ8ZbNe6pq6CoP1RlhzlK2mFTiB1L1RW/BJ75/+K7Hs3/HRIAfir
TTBk/OVwc4fi19syMlqqxF+F4/9c/1/L3GxX+fjfM3ILZhV+u7ybSLybSMhDy+jbe7VC/TEwc2Oh
KU214oyhuEdhLL93RA98AQVM9p20yGYOUZGrB9v5EOql7cTz0O465fcKYzVlXMb8bi1nyqVNV+0v
E2dZ0mRmfYjihWVyjByF8WaOrcBbaNxXz6U7rDU5lPOyMi1IZ6rmRg0oG6fMr+9OEYjQ2zuTr069
r8MFf+63N4fXdv2x4dDx+jZMVYiAKSuEnJ2HjGOnzuOgVLcq9yFtPPMM7uUgfaowFYMDUYcxsTsS
Q+loy25Y15rnrfSYffiSJzh/0eAXatDONYY/6p0Nec9JrsJVoXtAzebmB/vX7mF1OTtusnOjzrq0
VpFyf81IgWqNCkQHZoNLPJvWRfbcoDb2Qds+XePklGBI/8v9fN5l/DM4+GaGw09i1zZGtLDFqjLu
tpTAhU5OWRyuL6nBlRFRlbUaRLZx6LuAEryy3MkhWucIAVuUIsmhm0H1UXdPCAa4R/QlnGvz11A6
pK334mhTTmEM8yDYPyMe0gX6NvUDGnP1QxST8zJLnYqvYar5mGmoM/lok8HcBdtVOsDWIYcyTs5t
Y/YeJgfM17l/rdc0YbstG2qxNVTPj2bR/2y8zjkObBoogYdpiWKqXw4hWV4hhAAdpxU3Rb2BuxzO
CWgGK60KVnKFD125rIyWHh8GEX5oSCPNKuJRiG8iiVlmaMK3sXeiZJpDtsFCLb0cMnV1HVOF6p6u
UZMXwGBhh18/eCw5qRDzYT3n8Zs6QbbhKfsVs/aV40xVIfsrGispFWSYyfpB6KNrh2Qso1NEnSvs
88YhztJNwBnnLnYoq5rLyjqQs7V3gTk8KsZAlTWsyAtj7tsND1DT54RTBOpPp3c9gBOBb0i7qdP+
as/ter7ah0z/YJfxM3CSa7yZdsoZVUUoWUbok4aqutRCXTdNeDxuyyk6zEJ7d3CQFtAQ0Ns0QmzX
4MFlxy8qXElvADXrybcTblBibpVP9r2qRLtOxCJ94B7cwH+FwnR+aOzeWDQ1rD1wwSHjYBlfDK1D
HiPoI+jMTUpc9UZfpLGXXPqoTJ9QXLqrYBP/BMwq39hBo0Cw5pWfPCqZOT8qKfZDo52EP6qJ2ZkS
zfoMdTUCQhUiQINbX02BHUJQRCa/Pmu1wllaBjxbBssY6ZBD2ZQOdex+gCJPEArOl1ug7CmC0rkY
vt2Wl2a5yM02hNHnzvmUjsW8qY0m0DbVbFO0qPC4tkKItFpyHW3YRgmXFSfVaewMruKZF6cbDpCy
xf+YBZYqPhiesbouIte7BplJ/6YpRr2LjTi63Bq7AEU9TMubBXqk6AKPJVoJc2Q9cyQZ7KXtFiJ7
TenOS1/TlNXNoU0u0zg1DbZWn1F3KF7sapTdogbZAXvTykjNj+/CcDiK68rui1snwyHwp/7gqc7P
RtrkUDpuww8hcaWkiw/j38sos28ufWS1ltJ7m/y/ruWIF1baMtyh2byH2mPeRqMTLmpBodXC7A8V
gFuuSsUzjnnoQb0lqbYSSKPOCfmd5WRFHPb69aSicskcteCPMs36UYZAPxDBrIQAUxCU1m5MHYfd
Y618GgZtT+UcbNxqOJL8Etzlwl7N1XcjgakjikP9UrbmoQm7zaD0h7ixiq9h5jbcJQ3lJYrNajU2
ynBvq1a0deDWOLpITyy7dCqRttMhv2/bL1njxC9GqTj3BYXEOXRvLz75mOciOEiXbKB+ANKsNugG
Es2+4qFpzAWau98qtIKfE8RtUa5QlnJkIWb07Iz8yNykW03stVeOsbCVKHkKwq5/SsYsXrmZ327T
zO6f1KKIz1wBX6VTNmPgf3bZLZ7kCDoOZ9uY1G7GKsdCSxZzxWKeE/5cbG7SbstB8HnqWhJ+c8Ee
RpD49DBkgzkRQ5hP1k6rb6sUNqAoUgZuwr+UeKQwjpY2EDtb4EtvjqopvyDz4kCxzCmAkoVkmcbk
XiKtQBneVW2W3EsQlvA1YiR9QRzfNWqqLqaWXYdjtSXpwkRdgNUvH53CLB7ZS1Mskc/5Vg6lwyio
E45j5yJNjdXXJ711nq/xYlKgCLnUgIeedOrjdDmY7dfYC7qjDCGT4d61s728TdDUdqlykTw1mrlI
HDbBSRn1FlTBqb/3MuUurgOFhyWAnxcky/pLNjTk/9WUohUfKs+t4VCzgEZRvfV9zeBD9JtlZYWk
yMTNNNUTuI1jZH/ESDbSWYiIW9j/3Tb1qPCNDcW9ibIubBd2Qp6pXehG1lOcucdxDKs7NEqqJSqt
2bf/d0TGGuOfa3RahSaJUQS7Kknbp2ZS3n3e46kQozrvwt08jNpSUczmySjG9ilJ33UzTR6lxUJj
BCVDa9hIXzR5zsUc4UkKmvYhjXVgzZV54dkUZe6s778O3LJDS4nfW8czNo1nRPsiUe1Lx8XAHlz/
WHObqynXpTvOnrJ2SwCQqL670GHOiC3Nrf4yQb10Heq9rb90ve98GN68Mvhfc3PO/nZw3maz3p5k
46kwH3DTLaBy/GWTPbWD8YKjYJ8sSC4AnlOGrK4Ks+TqauwEmjTunF1mG/NhLmHHlqTsHQpI3JOc
516bld3Ud0D1cz36pFbGEtLP8CvASeBgkfuiOzESiSUYnKSH2NWILtag6JcEBhmKm/iZnLKgXF+d
dtw6eztQ30JKGkj1+K9FwyXCs+du2yNgsyq82XiuQrM5kv7oF3KoQw5+HzUJIj210i0N403Ty+5J
+moIFhKlCi9ypJVTuXQvc8Sl/B4OHPc4JUqyBACAvMhkT+e+mo0lckvhV8dwNuyUrLe+LWEV0WHI
siclfC2FIJgIkDMTIUxSjzA6yZlsraOvc2Vt8smx3oZhKLd9sg4DqL9nEMP1f1GFzuHUasqr3Q9f
a6tO7uRI1V+brlVfgNR1DyTXzmlaoPzd+WQy9TRYyqGeD9kWKLC9Bqf3nlEfv69qO59B2SvzrgR1
raccDamiscIRzqnfvTGDKYOHgWEjHbLRytS+xjkQfhwhDVve5qcNSRTkj7oGBgg/3Dg5Klqj2/Fk
XE/JxetUnStmqj3C1Dwsk7Jx+dDnYNE4tQkdlzEuSzcojnZXVe61m/llcdRciyNop4SRUfnWGbBz
c+BWIDU0AgOfuEsVxoAsTtcOT7ovNMMzM/6W+v6So8fuRxb39yZkVJ/miR+MaVTlfesl5a4fbM4I
tUy/GHGlrkKNhD2c3V/kpMndl7AQfXesIVuEal6/5D1C67Xj94s6QAGc/GAPoyi/uWYy612b2N0z
ZxJCawxsu/TWRRiQ5DG/SadTBN4TH4x0yQa581f0u72zHBl24y4NdwBxJpaGuvifa0lnpczun2tF
CJ6YhuadTTFZrhXrz0GamSt57NZbXYq6UdT+PK/7MO5HxV1mHYxDjdhbtzrcHzN8MDu4IqznVIud
TdXnyboVe+0+rqG+VbgC92KojsZ84dSavC8jRSv1pzF5kBPlYo5V7lHwGLjn4UcgqKJaK/OOci3V
GP/9SsFLGUTceozAvzaB3lpAR8Mk2nR90y2kx+urn245vMaoWaPtwXnsb5PjkieLAP6ghTYZXEZr
MG5H3UbbDBgrucCU66sw+YL2XA21KUKWie41OosA1ypafJihyFNd7ZOlhsCM287fDEExfTZmuKd+
mbsKpl1pVp1/mv+Ilovk4kzvj2hpDuP4P6+A23hU3X7Hk5O1TWCjfzan4Ftv19M3SEIeFQiIXk09
tiiuslQqN2sef7p5XsgIaBY3Q+9RzemHJYD27s2ItXFpkIE/s5uEeVVV2uIsxx248UHwQnnDN7bW
yHYV5o88KC/oyrifBr1G7ajiVNvhPHVbw7NzcJpOOfW9p6/nYmieITYf4JVrxm9FbYgLj/mDg6Et
rMOLLvfm5x5gC/wkKhgv8alZNXCPf9jRUDu3Zqk+By5csINl/YyPEIq6xd/sIr4X8b5DvFxffqB/
xt9eN2Cdv+Ll+/kz/h/ry/dfi/fvTMV6JIHybHjW99Dohm8dLNBzkqIP4y6opIsg/LfyHUcG+jf0
0/8bY9M5QHLbs+G0rB3sQfHGd/3pM3xtULHVypujw3lcCTvixdNnGHmW5m97TqHd1S7iZ9fsd5ye
tIsMwZVjYyZ1vUgzxT5Wg+Eg4NHrK+mRjXTchrJXNwZT/nIXcXfownHc3eyTNliclIXqE7LO8DJl
if6p7JsXl6zqD/h2M8WBb6ybh92IRs1yhIZlk5ZeDbUfDXpa9UkOZU82ykC6PDDbBiYUbkkKJVrl
3J5lk5Ree45EI4e+NVpLKF7a1c1Wmx3n2HIcKHO8McxgXsh5cop0TCWsstR01tD7O+qnfjaQequD
l8K1olM/ONrVPsVQnIypjZymiiIJzwbmpR+gf0nS7FA5HSrqKWiurZcj3A13u3LioJe6OYdS5NkQ
/Hf5/DRGPN54BY9bzvSEOsj85KJdQElpj/iisFF2MyHsyoYjsinzs/V7itump3b0oMAFlgHzsVdX
y2B0qShI9Yv02pGoswIlttaMcH7qIOIST8NsJtuloRreexxObxq8hD/S5N6ByTBY2Db4iFnUCUKr
v+5S9i16AeygV7vPOhVuwxblufACBZR4xDQGpHxh4hp3qhOCDNAgdlOr8iBHI0cjd7JX3TV9NV77
CvfYlaWnfGYjQCBq+KkaygJKzysqE891Xo7Ftu4ntswQ6i1JTo5ni7KtHC4omH6M/qvfFMuxnEz4
bktlHahZdEi0YX5srBjKWYjldqNqeWu3DZuNO6IYqynB+NomgvCxzcO9Hnfj6+TG2oIHwBwdBrxz
lXBHQQDPzKIRlZKKO8bvBhHIn0Oej+KD4lXw0cMFdKEMqn9pnG7JXoSsSaxx2UgCNHHEkDp7SO/6
fBWPBv8lwxHsmgVYYo7g13bZ6O+lIjTEm8S7I+FWH03QJWhDKT31kmG4YfF2UbVUR+Suqz/Ihs39
naFqUBkGcJdd7dAOmEp534DcfihSClMifYZ2+9cUM6oGzg3D95tphqRzpxocaN+WIU+KsA13xuvU
BmLKZTp3+UrzEUKuAeOck1k33qDirwK1fSssPbi4kHkupFlNdBQ0TPtdg9WSfL+7QYId3FTCgeJK
0QVcWc33dVJ7yqqLa56RitzczL2W3blJkF+bDKkThKGhwLaBolwKkJVb1UCHzWq66S4LepvqG835
DEXzpjSD4nsxtO9FrY2vpqMOa0WPmxMKb8OpaItqNehd+9xXmb8iRR7tGi2aXzlfAEYT1BRfDNr0
GrrdZwWsCWWCjNTAYn+TDU9m3prPKtgp/rzza44yz304e48yqBJfGWoetIUTwbSs591WUcdkU5nw
91H7Mr4YvXdSuO9+sV14MI0RcE4UoTpJSSa8dOPQfqkmSugKJ3UfRpjFjoMGDmACqf2l4vDN8Jzy
Deb9dBc4QbRtWqv9JFJGMgCVXjhwp7w/1L2uP+lR9dpx7roNOAvY1YL4tfU07VkgjjZJ7UQHRH8p
goTMaonYl/51VH5UujL9B6CUqx/14o+h50Q7o4yMndv46kMbwO0N8dj8H/ghCLSUb3XgpuBuGv0+
cJCtbnoHyVmgDnnRxEdPMEjLxp9m9QT2J9tMAlpxs117LiTTbssX6uqxRGCo8RE7honR+b0On42N
ECryalWZj4dgdjha/Lsrx7LRTXM8qJSR/M8gtVVU0s7BMB6suGIVAIwhGCGoElRAZkak9ZegjqyH
sh77+9j7EpsGsuppFuanYPIfpc/xWushLHt1V+dgUgdKCuJlYoXmui9sjRyWGAewzC65NBfQvhHu
mXA8lu42q2D5m0pd2801KWmK2R32wRoZn2YG/42AZd/dN00E7F8dLnIE4W13X9ouJ8x5oq+lTTaC
TwGtAu2CkAlLSVvr6++ZprSHa4T1rmfBgROKGS7RntqtAqwF2jEC/1jpzgPZ+/guVT1EZkL3ITMq
5yHPrPaApna0kMPAGfU71BQ5wuvd+UujDYdRB+mieMm8axXT3LDpUD8BQIT+VNk3o/LAyVP/MDpV
cnAt3VsEfvDDLBOx5RMa1taTXbE3acmbLUYYlF/0JE5XjV81vH6KEAAowbPTsGFxHErW1ax2j12o
NmRsi/7OF3IFUMROT10HSnAylew9CJBtdhyI6mwbdgHqvB9Kv0m+ouIXLPrs/xB2Zk1y41ab/itf
+HoYQ4L7xHguct8qM2uv0g1DalVz33f++nmIbKsk2dH2BU0cAMxWZpEEznkXA2OPHkm12KkFZhAR
0Ay7S5+Qi8ULq43s+5bE33ocgB9CG9c2TVnDxgB4sLMyoR87Fr17v+NrdNT5GaFazc6Y+vgO+jeP
ImuIL1gt8lpkF3A/zmYmpV9Mj9ibqaRHMGQbbMdEe2XQ3vBPiGEcclPbCNk2gV1+N9RxX2SzCL9n
whhuJywO0mBcWJ1mP08W9rhhW7Gp9isY0iJeubVfvYFAwhlCzxEf1u3qrUgW7IX8t1G18hNSIslS
jkpsON964mA7Mk9C8mXlJBmyqKLuzmbtVdzTVoUVaqm8OIELKdIlO5GL7tH0laU6ngLz3CVFiGfN
kB0EFkp/6EX23VTN6F3VgC+GkYOvrGZRd02SCaCshdRF6ldnadcjEO23Lacs9IXa193FmWlkkkkr
GbdgMTvk8LsHZ6bjylAf+6izJJ04uE5SPE5wFw+YTHeLsoq73QAmboM9knqJmzBEv0I7yxZIWYAp
8wHlwmYbo0/MG9I3onWp92KhFKn1gByLWIyD5X3p2vKCC4TjL3jVWrOgLZ96F2YxzJEyCzeZnvOm
7PVYARyV4OkqIhtiRmPfkabSp5UP4Yp1Ynu6NcvOE5vGRJDJoSzNzxBFGyfWVPWgxjU+W8iMLhLh
lXfykM7Fm4pvfrgF42yHeo1xkp1qaqA+Qo5sXZqYeSQOqJDG8KNzoqcbS0H6fgQHxm2cG9eoc/Vr
kHflGYIhqq7/CtXzWYPCpDeM9vEzPsSKsbTqrthoYeyjE41h5+52OZ6IYHdG83YpeWEsR9tTXfV/
avWEtv4Q5B/pue6d5kOJzXZhOOX46FSTy7/U6A/sbN1V3+TfWAFYuGhQQu7ULKASBsVONj87bk2K
V7FbZ3e/xQejVVcRutorOezzkOekMIzsKiOGkxbOahi1dikMN1sP3kEVfvcgD4HDV+uJTt3LJkrl
Goq/KPEMdfeg8Ff4gMxltvUdB3f5eZaMoaYJe12L3IMc1zcQX+LJ29wmzMNyEWSbevLGlZzVV0b3
UFXqC5ak+UmGBgev2a6OznIS2L0ct5FgV1ChOGs9ibhRw7lSr3qSscjy8/QU74qf+hvD0v0DaWXt
QZuQd5UjBrv+RnZLfaxVp9pXZt1vvAavYDWP9nVemDomL8I7lw18/9Y1T6iSIOGKl8DKNGaRKqwJ
V8jAVnvyls6bxcslLGzjJQi16NSDQVsWnuW86UHNo1CtInbZuflietifpE6wbHIQ85rmxPs61bUT
+LRwG0VRf8mbplijNqo+kK23lkZdRy9lGWroy6To0lvjFwVDiD/qLtoXsa7zbnPGbehNHrwSDm3A
w9nNRsHuhmy85SGsn4zvnpk4y2Zyp2MZd/ZzmFjroJiIo7+y1SZ0U81MH94zQVa6Q9bVIxOBC7lO
CWSePubAwoJiKC5tMVX3XtB/ldMLR1ir1ESWXVC9jsP0jmSzvnddoOZtMXRn3bazdYDb7pNZaiYU
1iz8Wlu4R8stT9Xvw663/kTk4Nm04vw9zPNyqdaaeMiG0d/IK/ZsPW5XtNFtPStpj/nUYOVP5TCY
QPu18KsZdHciFmyiuGIGquK7RsVr/GP2ntFF4Lxboc7v0Vv6SU8D4zHogWH0if3e60BZFNQH9gYq
0o+qn7CLRKBgKtQMQ6/shqLzM6M98uRolxJFB6q1XY7ZN88pQwyoPGdZaZXY+S7NvksQS+p7XJPJ
14ChboxtqGARLnuHmB1aACR7KXv1ElK7DbUQbz/zqLjCWaFZ7H9LgjUvf+1b2WoNpl2pejLDOrmM
ipHNVLXhaUaYFbnYV7U1PrPXLw6+iIK1BJb9Gg/nuASi/RovWC/8p7gcrwxFRUUyNXdqEvmb1NUC
LOj16DnodGXbxugf2F4UP/dCKQ6WwPxS9uZaorDvGHkjzb2uK3BTH5K7SZuLOE39TcI9DKVLDn2P
TMEn+kPGqHdSjv+B/lAGIznImASIyI7apC5QAw61dYSOXRza7pxJp4ysROK9dHiy18LC8qR4b3C8
fqlmAX2SgCiczUOTDzPetDmoRpkpMMbWOMszMZ8h6H8ZlCk5yNBnPM+sZtv/mCU7KIj/NdVrzJ9m
iWD6Xk21sROaFl3aNLZXOXSflVmgsi5j8uBDbdiJwsXVChLPpa66lgUu3D94Xsaym+KOf+GPKbiD
bd2ydY63cfJangdpspmJKz8FFdWzVvYE3qE161BZdUZe7SqEbheJWwcYbs6fEPMJ8tryOrfZ8ycY
RWevUk8j76S37r01aTDttKH67uofRR4N38wi05d8DemF0rJ5CDAI2wjsdi+BFpt4pNX2WklddpZa
l71Yagc7pxTtbpibmVkhvRw71UH2IubQAWUK+tOohtmL2aZf3Ki3znC6sxcjYivPXXVoAv5s1IRP
rSe1eAfDh7xRYETnSHHTR5hDFxk3nTwHoQFpeMJR6d3ui9XoWtkLtu/GsejDv6Z7KRJjISrqZ91K
/uN0H1DLuzXlt+mIsBtH33bF0k510Bh66C1jl2xPrI/sBZw2eq3bNxdRo+emqpWrn1BIT53otdUD
50CKp8HTpohfB3atG9WuQUvxmyxcxaq3YvRwmNOr4Dw0uLMP6EPv6hGLJMUfu1UTFObLFFp/Fgnu
FGVyDzWZJfZMwoCvsYis/OzoxnCSTrvSj3cO8feOHYf5L4veH6GqxLOwTyMPCGvV7qukfIhQp1a3
cAKan5p4x7R7rKIeylbNz0FcwTD03HSlGwYKiPMhTdsvCXIp+7ErMQ4cmyi9aCiOLyPbbjeyKcep
c0c6CoqIlZ7dLlAN1crVE1B4nT4+DR5ZhEiv33AgLKmQj+YKNNKcUEBwG03u5G7gpfZiNskiNuPm
zdAt9eANjrKUs3xftMvUxCZa9qpvI/J+byRawlOa4KQGx7th9R6lq7H2ikMdqtaKtGaw6RLe4GgM
dBY8RnZgtnE7zRHqrgHknsAPkSXpqP7HQZ3u9VkmZ8Xa21k0fcX7HY2yJdnH6NlpYpBZeKV+pDVI
Pc/6HgFDIG1sT496hg3tMBj+0TDhsyEVEa4VG869WeX4FU2km6mmo49ofut5ClMa9JG2xDZhO3iF
vYe7bZ3r0C1X7piIt0qYF/lBRhjsYriQWMPxIi3UCahB7kUXeWbV5XdFCWwKgb/Ey6pxMbDHXTwl
9bkbFDacnWp2p86q+5M8a7PorzO7N5WjGgIVZ8Bn+LehuKP3t962m3VVrILEZEzZLG6DdOdiZXUr
m/X8QHeliN5kZzHDRfJwMSZO8iSLX7ZifGWplN3JLvwDspXA32IrO1mCJLdrlaGrHNKBcnIQC/+K
iZ25wqgJaFMIm13GvPmMvPtaUQXlYlwKb/HSE/Wuo3q7kCM+JyQh0lKuPZSgNP91kTDlP8UJEfmZ
P0bG5ay4c4yVG2NHLjt+ujofaFzCSC3u2Uq0z3Xm3IVjBxJkbjla+qyooXuWLbvOv3vprMkxpt2z
jaM7XpPFdDLnZgGeeVEaTg90gpkqojVL4bvdoa2n7jnugnGZ4pO3l3PJeGMtGRnTTs4dVB7YYx8Y
29t/g4bCiNfhmiDnOhS5Nq2uJhvZ28eeCfRx9tcrseCsUgsLxa4vXjwr2k2qsL9YhmKtEsAPkIeC
4gn+4PUWR5VjFbOfP6lD1jw4hvgq4/I64Vijzuk209XK4F53zeR8GVpD42nbVJcgjN2zJUyLNISG
hmCTDqt6wFaydIL+CguzvyozPb/iNTmpLpCzH3FTmMGKwqXJCo0RssM3NcwqMhRY5pBfqIqLsOt4
yTArOcpYasTRgiemuSr3TQT4W2MVvy5dMe5jCptPfT7dN1WPT1BDLnC06+7JsiEj4hBw6ufWLRSg
ZlKhOStbEXw1vMyT/iiboxdlaz8Jxo0Xg0F02tbaZJK5owZeuyjmU8zjN0bVBfMShlg7s3s0cL3F
qokCQDgzDleb4m3qToessJX3hkeqmbIiZ2u9Q2SUvy4Qke9N6u4wUcufeUnURxRiZ4dd4mgE/THi
eqNqj2af5cFqvAZlqR1DltlHHZ6M05IhFzy0F2Y/VA+Zkrm7YIyG7RAl41Mqhj9I/Vt/RBbPEfQS
XvPCSDYOyIsDyfTwigQucjJWbP3hZA+WOrTfGoHFr+1ZydnVAAXUNahXxU6NI9oI9cJj3cNjjqY8
eHFvHOfEDHD/OfjTqSujelumG+rDaD7O/Y2pxUt33mqyvF9iSOCdyF8bzqq31XAVKoq9atPGPuPg
3bLnibhbgqLcdbpug6+hwzdrAKOdOUBS5GG9k0EqWs6t2wwCyCau1S0GlLpWrYbeiapb0wPeueZ2
NpbCwmtsUp7GwwfmLhU2DdH04LtsOBFZOcuWnED1UF0N81ZVVYo2ZWHbLsukrq5yiMc7bD/lmrXQ
UQN+MOeDLxDf8LPY3cum3vnJOVB3MJ6vUO5J61cvJuoL/gLi/IPKf/J74Mcxdklh/qjCXVmrKRYD
Baose9ubgj27Jf+cuCF+SOReHgO/VBbc+M2Xrkz+uqKgBvKvK9boZm3dKVPXWIWKnaHFaFpUlfeG
EPNHZenVNYBJgN2j+yLDo66SXkknd+vMowpb35oi1J7YbU+YvguT35p4hz7uagDLfcCZqn7L0pX8
/zA59YOls+WFTmfnBVzsZPi5ibulsqAIZS3TccJoqTeqU6RAON2M82k3WwHJQ62VNt4hjCkQQGkW
Mvg5Rke5d2sWqboMM9KO0hlYE+MuayhURdyTCxOM5vNoJ4I60AQP2M/9dV81zktjzX9B+SvGYu7Z
78M/by1Am7ua1d4qMNr8dSzThkerl+19TwlXjud1G6UEdy1cnLrSjjeV13db/mTztwzRk3ZO3BpQ
YFZxEWP/iRDtvenb8QJrs+lrC5KUN1ia3Is4Tiif+rAVf0g1yjMpuHhTZbz1sNFmlettPsd1UZ8u
QyvVlxnefH2b9ddxPiSlQx7dLz7aFA0Q2ZJx3Q9hkZYja1H0l2/D3KQqL4X5Jkd9hpuRBY4p8nT3
2VEWJLAiGwCjvJr8vFrtNPCuehZ/LXp/bfBoOCf1gM9VO4YPGViepbBAoY4VAIY+yMsvmta8YHoZ
fmQ61VDR8tR1tW3WagVbQMM/CKfGVEoxP/Qx0N/ccgzI4KTDk+jjYZUVpXHtkIDZiDqq71oBo0T0
xkzo7LvVJ16+C4Z26RQuFD0KZlRY+qC+k901fFCcYfqPmg3itiQdjBRPHmMTl99PrYWPjgaMK1MK
cu+xwPwNo0l+7bA5tODx3mDmyeEReZZ93NXBsqr7fMdTCtnFOjJWwfzAlYemiYrg1o7NKqsWeg2T
/B//87//3//9Y/g//kd+JZXi59n/ZG16zcOsqf/5D8v5x/8Ut/D++z//Ydgaq03qw66uusI2NUOl
/4+vDyGgw3/+Q/tfDivj3sPR9luisboZMp5P8mA6SCsKpd77eTXcKaZu9Cst14Y7LY/OtZs1+8+x
Mq4W4pk/VHL3jsfvYpYqxLPBfsITJdlRQE5WstlqpjhWmO/wldMLMsG76F50kq2+9uwnaO/gjW69
OitLJC8vsiMXA9SqMkfXzEGoy+iSddvoxZvvhM7emZJmJZtoDWbLykmj02AUxVu7AlGdvsU6xaBk
0pKlHKTGXbdySYXujSx8zpzsPDVDddUMr9i5ft4tND2HPi6DWelAVwu8k2yRUq2ulaaM66x245VT
ptU1t7uvf/+7yO/999/FQebTcQxNOLYtfv1dxgI1FFKzzbcG5Rwwdfl9MVbdfa/kz9IUXs/AFGWT
aW2kxXzUqS9yFLuJhM00OwJfyz6KmTMjD2antXj6xB9A86p7fnLiUdwefowy50zJj5DqWwaqvGq7
LPxoeEnQrZg8ygWyBTYYMkr4EjRJ+5BNDmRexviKV58j0yArcv0vX4b++x+prgtVM1xN1Q0NHp7x
65cxVF7a+L1tfh08b63PatjafGD/1LJ448xEosgDYfCvYOkMwaqiyPFTTI5uqfEf41wx4IzPs2Vb
ngUD4sDqlJJCnHQEopp2Qw4jYSFgxecqSJLboRuyCNVzGYAcq6rIKTBKtv3KBRvud0c5R8ZvQygE
P6NK4qOLUGvqIjczWAk6dqV//z1Z9u/fE3s1RwhXdzShObo63+w/3cwCcOjUsaX+NlV1s9GMNt0Y
rKH3pHuT56jPL44RqV8zJ6UQ1Zohef8gugRuoixkR+EYz2gQe4/QsqNDl7rjOh5K7Air5hGTVqw9
pyR46Joo2d+awVxikXUWlcT1tlUiDHqCpIWr+qNH1mJGdO/jHku3z8qMPBOKbt99zpWzPi/602Dm
y8+VIz7j3gDsF4lFngtAXo5FNvpHG0Z+fmsHOnaffFtb2WvNQz7HISQY3Ga4csZndxKlmbXsdeH/
l6etEPPj9Nfb2tVtTTeFPScZHN369ReqVa1G9x0SfKeE5aZPVReXJXSSHBfiKekY9u9YyJ0jr+pO
ReMiZtDlzZtdi/CoJ112H5pRdq8luKQmvWvsZex26GDI+EGBces8TsYQAU7J8XTtVjbb0cru+0I4
JJuTZjPKD/e8guJ3XnZrqDMeciHQuWNDz5rFUCnoV+sxpyXMA1LJTr2Mba04uUkBX+in0wZh5l00
eVdPrWEFRBnfeJ+YO55h1mkayng79Hp4yaNErIHX9vcRT44VhpXxk9+RyiOb4b0oRQ8Vb5iU9yQI
vikqIH1FOCd0uacnOGsPlaE1uwkAGengNr4KcsJXeQan6DsXQMHyRyhvEIOMmvTFcKfBuU0oSh8G
awp+9nN+00G/9EhXhgpPrXwWxpusvIy/kn6CwG0jRuWrpb00zB4/ZGFCj57PYntC0l6e1lPo3oKy
CSDfODR/mjE1cn8Jpj2e06bJ2m0CoN7y4Mc7wxmVPUXgGKVvpdaXmhNglYDYwAmrAO+UKE13JC+P
UAAtGbf8ir3GT6eAv9eo1k+HzzG5y+J2JduWsL5Fhl9vvbzZh2oRPAdqW6xMahSnfDKcs0sdfanP
RYE2nY03E/ONV3G+ocpq7DEup47stdR1K2u80Rkkg2HwfKwMHSivM+Fh7Fzy0TWwLNkJSDm69BW6
CKY3FUujSsfFqEbYhM2D9calHJ2FX2zdbk6T26tnUKV/HbIMox5yAvaW/fwkFnWXqudIA76IvP1G
jrO0D3VsgovdxM7dmGFhP3hW8MXtYcfEo8m2rKvNqz2gd+fmevil6nIIWp6TgCMylEfKcWej87xn
clfdwo0O1NLGs+JVqr/u8Nik/Avczi2Li67Ar0C6F4vxdCqPMpaBeUUTVCsuZHSe+wKNjYqdur9m
K0wCDAzsbkTM2V8XJotbJQM/IufJKfLMDSIIRwn/ms9rTQ7C+Qk3yzoJEr7YCAze2pi8YGWzrVhr
jWCFg7r+GTZIfjS9yrrUtrAuYwTq8O/fHHI58ctzSbds3XVMy3E1YThymfjTm8MsI9yNFav4qhhR
trTJCm3zssBbFCDTe2eiYIeu3UvuOO2RfDL6BXPciVBKVAtzuiST4l190/jeF9aITy37F5YT9cEU
g/oalcVCxgNPD3dkQ4uNbGoZFqEgOJ7I2uknIxiq22VLrWBB3qjpeTKDdJMIrcd4IQk3wvEdnimx
/dojbxTPoNjf4qm/NIo2/+KPsbPuMQbaJ+guvoZqfgMYR2iV3uK4mbevCflkCfT9bXxGXAKG3VCJ
0HE4hpWTP851yVWRhcZGNpWxyS+wUncx+a4C4WUBwzvo8n3U5sUjBtlUWJr6YxwVbf33v5bzb+95
3iE2hTCT38sUlDF+fYtUZa07VDGDr13Q4gSt5a+TVXv3UVra5z6v+kVjtv370AbgB3zXgq3saM9o
5GywxO7fzW5Itk4rwq1ppM26DkC66OBLjtp8cKisHWVTnslYYApqNbZ9iEScXXmPI+misuAq8UK+
IhaIXezATdOXanHytLE/FZhlPDejeQmqaLogSpQ/u8L8oN7R3MlWMCcpmyKoj7KZtmG/rFy731fz
zNJnq+ZPur2VvSG48bWeVvXGd0V6CGbIGRjI9tTNfCJr1o5vl03d1ydQe0AtZUT2fY4qe4GMuMNu
IatRmmqj/jsPM2uu76XCoj5GbvOB53Oxi6OaZEqiksKIVYbqcTcPrRt/Z3uQM2t3tO9spNymhWnk
9l1eGecqN8d9OXfIXhnXGsv+Lz+8/GF/vk0FOUpTU21dNdisab8v8HqkqLve9fUvo/CrVW4VIGpN
pb8dYv7gUSNxX/IqsjZsKaI7q3Ss+3RCeNdGYFG2qIMnF7MzgIOyBZ5Npbp17hnhIqvB1Yw9Umby
gFZUdnZsnml+YygssvAcd1CdItUynDuWevu//6M2fl/kC1NX+XPWVZiwuq5rvy2NYsMsHV2LtC+2
5r3WkJrvGp4yPx2GHnU++I4aC5TJXqSIS9+BGulXRua51zIV+SZme4+REhqkZpZ7h9IJrYMKhGbX
JdN053VDtSmwZr5CP+sXvT42xyLUyMUbRb0DdA1KKJnWjpd6ewP83kGeFWrU3c6yH2f/qfcz9jmO
wlr8Xx7V/3bzC9O1hKMZjm668+b9t80QC5OJPftYfYnS9CPLLqTnvbshiqxzOGN5JD7HFGm8QvHI
XH3G5FncOuKkYbB1m1CiUbOQp9E0g4j1ctzIC8jBsgMlmzn74R1HitbjX1DvDoWBMhgDtFac/u4G
/5an6lDPUk1jsu7JgYI7gDAqAPTADRP1xZY6JnPMDlvt7jYE1Netqc9DfDRXFmjNjsjA1tm1qtMn
4ZjGQZoN4UScXX3VbHYmIroQsGjKgxybp/FtbAre31mYZdDufGXY9JGoofs6rbZoh/IOpLzzJVAT
7OkdwHhkSGw2seab0fjuF6u3myXMBdRFtN65VglirGLuQGyIdHAeZBeQNf6lmDxEN+eObGTt0ngj
ZuBmkN+1gzqnh+iIpuLVABD597eJLe+DX54BFrthF2CrbTuAEPXfMwNIViYaWrZfrAHkeFmHJL9w
F1hHSm+/lIbXr8y6tnbB3FR6MNyq3mR3spdXN+69ZIXHwjSfMpZOMjxaYKd4uX1DDdR+aTXwH05u
qEvZ6QpsWDxuFQ5zr5PfB33/hDtReTZL074z/VAsW5SVvwFzh1Glj29TXYD6wzVln4V+8VQp1asc
0ClZvbDasblH7jE+Bv6UrBNvUL424UIOyEXmrgo3GI9ekbn4xHu8+udL46f3xPrWemIVo+8GXcGN
TBIvndQi7ef3/L7IHG1VLarvx/kA/eevWJUZ1b08IJXyc0wO/pyrRF19G/cZExFKSawpfrnW79cv
bVBBbJME1fNH21bPAZyQ90THXiguh2yf14r91kfoxtf2e9fAoUs6tUKtybPe7RI7cCiLLEw7cCUY
jCByRhx6JdSEOrOuXTageZ1ADXXdct8VFP4QCkm4TXQfu2jo/hH0uWrsjyw8+uDFzZtHR4B9EXn9
4kIQuJuMxnkEzqavexdxtxA34sfRrzps7vA9ipCuWLJwAWE+tBc5dphw8EoqxYO1ylhfoxhW5VOy
kL23Q94sDTea7hM2RCdz0PSt+CGUIvVOfpM/+RRZwUh72mLFfP0MyQm/zf+t+dvlWhh9q9IU1kLO
lTIrn9dLsRw7qAWWRrndrLs+169moTUUOPhYfT4b5pjsVQtX3M7+flyOZvjGVamxeTPG3ZJwd3nq
596z3lrGrYPctHZyJUJe9jrzaHlWDD7gFMbF1IgmHRLExFoMFLUa3ctD7jWIGXhhupzRNLdYYxrT
3s5muPA8rp0PatPCb4nF5XNqZLfKWUztso9GsUbd6Nlw3PHeVqd6qfVdvZVNeRgyrV30nZPuu6aY
7mVMS4EHK5CeZEvGi9Hd504x3n2GWjNCP7+NrpluNlcz+/A0SsV1gqMRqdbxDVuvD+qN/tVVNONh
0IJzM9rDm1laOmga1JtwSPl5VB/zpIFaeR7TAlw+jMFlNOppuUz8s4e02YOrKsNj7UfsoikZbv1u
Gh5FOeqnmX/ouF1Wkp/EAwqcC0hBxna54kBG4eWkxY+CdwS6/OM928DiUR3Sdm1pvVjL5ujG4X02
lkvZuo0YS21p+ELZwlgmdeazR0bYy642umfox1B0rP76bIdNpL0zDauv97JDHpIe2OfGNfVZy6qv
FnK07Gls9S5IivJBcxHPLhuzv4ttRzt7LYAkQKTltwQBshRZx9c8TbNthp7izlTz4hnrr3s54Eso
fPsQ2LUSokYHr8NtjLvBcQZyKuNwgQKbniEDLG4jNFYyRyU2Tp8j5DC/yHBRsxqQyYbqsFiuHHbH
AdbkgznM31lSHTUfEfkgpZlYjbfPsl5fo9ZQoqxJosIevPSbjoBOGVvDd4yKABZjqfnQTT7yOGlj
7bxIHXn2OvZtSMI951r2HxZFZcmuuGZZOu55H6coVry2ML0w6RsQAKzzvw7u3PyMFanBzzgTLTcg
3NxFQC33Dau+pVQOSCsb3T0VIGZU5vYlUHktS8WAaUwe7LQUp6LnW56KHsVnVBu/TM5MWdKU4Zyq
pKoMzESEwSYV5PeyaLTyC7wh0EeBm8Oladt3qLlWkpVfJkD+W6+eiq1sJuJQDB7wsGEsd9No1Bs5
GUnIZQ7P7bVXFOSdvHhcy3hQh7sm0sznYlK7Q9Ib5kpeRqvss5qQBvOyHumAFt3JxLQM2ILe8G5g
Y7wobWlQNI33GLl/kXHNB7sNvlsaGwxv8XAM5uGiUdSdi2HfWo4qVPNi1BYlXxDQd7pVKCh29sP7
aDZIAJSLGL+1ZR875rOltvZiaOrprfHrGLencPxqRj689Up816NsR5nEB4Sp/JnDjYxIVFxKduzB
gjL3ps/T6iP203tl6PT7yQ8zGNPmcM2AzS8hTHibOBaztq/SertRNDlrvSGo116ULCr0Ey+uqWTe
QtdgCFZ8pZs481HJj95FoLrssMpKufN6TbkbbHTAYlEeZegzLs/U3uv5R7Hg/K3DCHRlPfFh22qw
cOia4ouThMj2GIr3PGZ6AqLZVa5uXvj37HCchQ6Fg0osMcvvs7MpgntKlKdI1fujPmjGRW1884Jf
SDzLsq1lSB5SgDbYtAztgVIkmdmWJYOrasFzHwO4BfoSgyJpw2eUOuxL3JU8r+i0vHh49PWPvAzD
50IV1coZUzyP3KG5G+ZDISLkHbJqp3pZc6c6Nof5THbKYaWhF0sTEt9axn4bVyYDtpfWE6Qd7VQJ
dTr2blpioFNHT9NAGdwHfPER4pvRGN5HZwbhwkN6inqrP619EGO3SRD4yk2UaAsTqPTRFgjHajDS
OgQr9W6nGM311kRV3jiNNeowC3ttwLd7bjIMDKqC2yQy0+q5hCi4xhgs2Dq+VT5nOnKWPNVt3GJo
itLASNTJEb2cm6Ft27sALemlbDptVx5YYEa3JoqK7hFeIvijeXA6WeqdKPzviXjy4kn9ChT8jwiI
5vtQl97Cr0z7KalEvcodK7iH/Zdvon5Q7walHEhej+ohGfmREqtAYgU/n6WlivYKwzbeqfxvb2lj
c4aUZ678atTYZHffNS3o/+TWUKok+TNiZbeIsUZ4KcMxWFcFEOE/nUykq9hKuAPUyHJPfSl22Cxy
AxSG9ZKVmX4ovHG8zq2yKfim/CB7BgWcLBRNnxAxVdNn2zeARPtKdZC9rpahuYiuPZB4ekU39Kjc
udNGNqkaR9uehN56GrP0GT0qY5G2Snxy8zq4CKH9ycOwew2DNN8V8GzWFsKUr37uaqT9ChVVFnrd
LjiJoMkfmowniOkjbDOH7dKojrCZ5QO1e23Qu10XQ61uZS9/LKjcJ1UCPotL9v2qAqb0YiCjd7F7
46fPhRSYruUcvR02AntGS+3qBxzHcqDJJZZdsRWefaQWV06V1q/Ipb/CTOLvM+qXVLzdb87kAdSa
J5lwT7ZDYGIVPk8KHJBaOrbGr1OQ3CZZTr90qsL55vcpAhV2VD/48yelIvj5kwDB1a9Z5b9aiq98
pGX30yfB6t1NirXgWWqCEp2L8bJELw9V2mz+yyZvznXkslh/q8pTHhKGapE4A4D073meNvOKQFHh
U9hRoCP82cZHUWXiJRXR++RH9QXhP/ES6DEI1rp6GkqWPv3oreQguNjYGgO1vk0JmvEQGaCKZHMG
TG5RodP54biEMyj9Cm0SfSeviEQkKIv/z9l59catpdv2rxz0O/syLQbgnPNAVk4qJUvyC+EgM+fM
X38HKXdrW254X1zAKDBLVlWRa33fnGMWMc2nee8YRjcxETRXhVn5gepPeMlzL9sFCTkLjNYAf4gp
PPl2kjtBxJQyDwfcpelAMlZiPCxH+MMTzLfuftkfEDvCz24uy1qo8ChKRzk5jHbwyaptA2CKxmxc
NrZepUmzkNA64S3FHjSv1lIW7eI4itAbsWon5QBe0zZ3y6reGDhDi0Y9BtZ4z434k2oZ2Z0Zd9ld
zJQDJSYV+q7gu+D6EV/eMEuPy14UI+35z++gov1WzqLDZ9uyoFZj4BISH8pZkcndpKytnhneMG4p
EE4aXcmJG6OXAsdqCNOOzq2Q9aNRZXyo+L9itPNooBqjuHrZV1W2oruiyuO7khDrvRWLhvZYhLHc
hiUqAybe1nIorce86J7ljgdzm2rNjV9b0FaKaZ9Iavc8df20mwQyzgA43HOpQd6YKIFdDJ2EHPTh
b6djD2n2Vs1Xp5+vVrQ4ZG3LKM898SSfRuTZy+l1MeWHgu4wAVwcVs5yikxPq1OK+vTJ+vkzbbuO
j5ad6e5ylC8A+incHY/LNWAi0awbV5IVDe5AJfCqQpi7FoQv+NzeLu+bbIEmRhuAti3blhePKJ6N
Dl337VRwzspJL40nmRDdk0++4i7XUnhv89L7tv+09OfjzMj+eT3730sfrhKHttginaaHKN/WneRt
oyAMXSZo0zxLm26VNEg2ou3y1fs2X2mnVdcq2no5bdnR6Wrp6qnZbd+3mcICmDaq5Ub003d04OAx
a0XwzfPlvdAoY02ih1Rdh9Yd/PfcNbKgfVE78YB+LECEI63ZgIFJtsqLVnb15z9/vn9rZGsacwQE
GQYudMq2y/6/NIwyg0lOqDbBC6CaMD4Y5q7WsgcMXs2rYbVbMdbKZ9m3hBuopnZTwtTfV8FkbDH7
56cc+r2TIxx0UFjxIZ9fJLD+KyNGCbqsqnVz+fOvrH3smmimLUyN4qahWbqliw+FM0OR/TCgK/V5
GodVZE810gde9KQg89k0mx3T5NjpZe/nNnkwifgmz85RU717MbP6iLUPubmCxYo2AuapNO1ffPT6
TipS+dzDDLuXxvTGSOX+pah4g1QiZXZpsMI2XfiZeh6bitLmoJOvnSc85A3bUohNZM+ytLwsB9KB
78mtCvO/kSBo1ocbE/9xyzSAKBumjp4GhcqvzSNc9CgMsjl+wOCGKZIyP9Gf8ecgbxbN+SVV/fzk
FXjOKWDvP2xfVpcj3o9dtiUih9Wa6GT9zRf5cNz76vu5uY1xB1dTBBNW7+804ObHQNgvGAeogdT6
SECD6YuNpdfsnQ/BCeoOOOevyybUWsOeO+kEm5ady0V6mRin2gr1HTi64U4uyh6YxlVEOZeUOj6b
ftVCbZlPWC4ieWXgIAvwj8tFcJiNl5jouGWnqNt47RW9vjRKjgk1QoactOfj+WVZamo9d8Ast+sP
O7IUVruzHGjwVXFVBZBs1RYmOL14cgMt7B7MxBgv/EHu2rSD7jW/lMMLjqn4/m2/QWmUQXJ9WvYh
zlCzrDnlCZk3RtnAcvUDhcwGTT4lSvlzadm2vMTz3g8HL9uWvXWjm3vhQ6fpJ784ynZL8WFMboVS
FNTF//Wy7JwsgPebXB+L47L+vluOQBrTNBho0trk7UqTtNHmJ68yv8joMiKlTS/W/BxGHhKfpya7
6d8ew4jkN4S1tvTf571zmg8IzoxOImqB5SJdmcq3ot0s+5ajwnSq9lBXRwYq87P8P/1UpRv3oaf/
/KlROsiuNQikCOk0QdAloDEBufdSo2TBlVbYNxg3rZtltVdH6UXtqeJrABhO3aBmN2nWfCFfWLtA
ldcvy5Lh6cwASckwykJnmjghLll2RMzziZGoy/Wy+v6ynFHBdX3fJNN8cFolBpPS9NIZgQswNjWz
NoFsSOdl2/tLYPiB6xdhcqB6HB9heJEAOC8tL7XkjbmzLNK1SjawUW+iNkhOkZ9BwLKKbG3xNqyq
qKjWKZgNqBLwoClyDRjf2h9+mcPP6Lvsvm6oW/ejKq/fVuu2vbWJDVI13ctdkVWUXsqiI4+OgwO7
by9ZNJ0o/iRnnx4e2FNhOV6ja0/DoBrrVtTTdlnNCQd09GmMb8qg9j9VjFgUO9GfkmnsMCz/cpbR
XVNMMgw3m4i6gFp/5dt8GBGtPXlGXm3znulPngcFRMvwbjkA0tvomIFnXIfQ7o6iyEEID3bxFTXo
fAGrkKxVhiDoCFhIvbajPjnLDiRQt1RKmsfO8wvoMgBl4wz1emiph+UAUcKklii6dBZ5qoUbp57e
PfQ2k1YPRhsz52ozm3C+DCvAiYiHYgxsDJm1nReq+ie9RnI0746sGDW3wXwl7StjbQViOMziYnxf
oOekQDqWC3FukFeZCTxrMWb4RbwP6iLFl2s3xyH3fxo21KH7Tj+huCUDbbxUZUl7CgnmS61PayVs
pBt4C+PdaFNXKtCQ7uJMHe5UKIu3rX5a9i1bKsUsUN0EhrusUru41XXdOJCpGOzrUNM2sazkz2NW
b5a/hTG0nRs0U31Jk5IW3ijE258XEPMqy/LsRdH4UpPKI++HYCjvBYFPy5mZEoNAKwSehBoBjqT7
9toexuAzXo23N0L1gOz1FoxOjayOGzkpM9eoACNIHcjLTIdtWpf45DC3lvbbwrgskCT0tvDvXaP8
/3PM7z+C62R1W83DgvcfIfmq+JvHsvr7U5lkKk1GvKmbmmF/fCoL4Td2arTDo65P1k2ctDfEd5Qv
Sks+ZgejZbusZmA7jEqlYFbRGXT7lhLk2K+83Je6mD+PWbgZQDxMglKEJP5fS5Ju2owyxmi7LL3t
LY2/aU2CKfl12jqPrGhLGiYBuUiItI9zHuYOdVmgoX7Qqx7wJtRdudKUnakD41yW3rfZ/2Hbcpyd
35Aa6oxSSlcKZkyyDylOH7qppPKY2N6hU4v9mE2RtlUGz9yMLU+et3XSaTbwjGGiDMlL1zbJSqsr
81DaAEVFfR+ZUsKozMj2YRCm3J5ZjcbuO+mLyhUrk4bpL/y+HEUFIF1rFklmy2rlPZhIWp4K5IKb
rrYq45IMWQlrLiye1JbxRx005D/Oq2GRr3zNqx78dNJv+f4x5psFOqNJ8lJuk7gZMNOzYi/ZBpCc
bnq6vCfTGzbL2hi39s2yVLWWDGWMPL3YBD/tLBslI32BoOXt3w9ezqdKtZHnU9+OXc5NWp7Gy8Zu
IHU89DVcspribf1QLhmr9MUTJWATJUCRHJb/SWTbd3QudYq3YffYNRkVXv5HBnkFLp7yAeJWZoqX
Ig2/BNGUfgun6EWvcp1h/+DxAbVQNhIO+TAfEPKceAxFya2utxFbz8Olt8VlDKWOMe+sMra1q2v8
Eu8Dq0ppC899H0pBKCVzAXfcdmr1dGOFU7lnPG490Ca+1bRQ+1IIL4aY6GsXTQuKi1/WPITmHW0w
XQq+WI+2nPl7M6y6Tdlzw6mjb8t+Ws/BekqIpNcbec5m8Pq1xvD/kiSMK3rFLr6odvSEy6sD66eK
A41cabVs56/uRsQDP88s1W3fmvXWLGzpOQBesxyQkB+1VnutOsBXjx6ykALNfEHZ1yvXGifrjHtY
u6mLjpbMvKP1aPhCspJuVa/2jlOalisjFfY16nG4wCX9VFd5Db6s8B8Fc4PCV8anzjSL01jp8JPG
bHzC5hFumlDLUOSzNywAq0pEP12WvRWeJ1PPnqAsDZeK2ASmJBwVh9O0HX0JGFIbTk9N1MauTPzN
cTnJtP11C7rtQap76WpmJMkuPxjfy960g261nEToYrJqPMvYgzSrz1UEm2UaJ4Qd9TxrCiPt8X2V
nKifq2XhVUdKS39dXfaGFSWH5dxmTlcKS5+Sbkrv0dZp/IvAO4R+J34u8ujr5nzq0jso2Lil9W/7
ljMkT6y12JDRhOzjzPPEcznUFcgOgHMIMCnZxzRoOtXYJ/mMpvMKmVwpMzoWoyfu48m6e9ue2AZV
NxSyVjN4t4ymX5ftNUMSN60BAmBaSq5pUzROMEtNpJG4ljSw9BtjKvsL+k/yICKwul2LsAY479rM
GvPwtkhejXlY1j2aMVtiN2Hk8JAFhqOfsxGMZV0S1fO2rSyNcyhP0uEv4pp5m6/cjki1PW4WDF9R
uXVR+LXq/Tsz8sLXri+3JBXngVOkX1MCwiOnaG+YGYvAyeMIooU/vdajd2NUVv+V9J3vU5UrL+qk
D1DBANwNlL0dKPFgdj3TBCmYMIPAwGbzHJI9eJqdRZFrXlwOWpZqrSEryrJSd9kmVVhmHCngGuly
DToI4RZ+549l9/t5Vk/0WBBM+brz0sGxwZzjNY39tWSU+oU5roybVVH2mR21Z3RbYOJEUN9LAWNl
a6q6z5DibjwftaIjrfys697cTeFsalqcTYuLyfdT5RhMKH9m/1MzEk1haGnudNVgIkDjhWIf9oeC
zDrbjxiIYGZVufwVglp38IP6WZnz2ZYXe3YSt356JiBeOi6blkONACikB+d09X6sGZA8qIhgl0SV
WKnq6N+oaTORXmWMJNMl+rmJ5G6t2nn2QC6WivdW879qAxKYmjG008XFKgbr8y0f4pnAp+iPdgj8
cLlS5Ss/r5TPAa2aIalbQ6rEmdJWLsLgbM0rCcPQc9pPCWC3vgw3tSnNuQjsMRM9wodIPqeLEpKq
SdTsWEhPw7wUKWV68ouq2eUkEL4tBf/e9mFv7tf9WsbKjzpAPtjURnGVzIuBIcsHSfCyrC4vQrMy
Y/12EGRDoRK0waFWbChurhThtQO9mVha8oTkRz1YeluvVAOrM7wMyGAB1QHsaunVSjRyWOcd8NCK
VW+31qH0A/tTlbRuYugDGSlI/7O+GzfLKrqvPUly4oFsn4h2MQawBPp2S54rf2pG33lYe58JbQ/d
NJ8BZZJWbbIkzE5gedEyg93dlpPf3Sr2NLpBgHtdTmg+aHOFyZ9rTU0f6nsrq57eNy1LVtnrq3BO
M5QJ/FHi1DqRSG4x6cc3B2lOuOq8umxbXqaCkYuD55CISAs4H8Sg24oCmKvQDwOkW4BSWNaneX2o
fVRMyzpP8X+t+2n1pMsZzK9MfpbRD6eVnP1gggi0MxPMlxAaBLFu3KEVNjaBVYRHw0z9c2vNDSep
qR7bPIN+Adn3tf2aJHH+I1PRkFaVaj1K3PYQDiTN2e8r9ZCbabxNyra8Y9YJ4iMtk68dgZvLWUpX
3PgjdyuEe57LrXX758qfKn613dAl1G1TlSkL20JoMh+nX2te1CiDzpIL75vIZ/zBpPnHlFof3o4f
au3XX9N4Wj+LFsx1RMC6G4fnUSUaT6mxFUtCCW9addiThETkX+lpjMjySxhV9b61V5pZhNu0yIO7
ILtL4uYm13z9IEtCO1AtINAlLxI37FoUMDpmA2ZN+iqXR6hfQyJz6+ByOGhhfG7aJ0WX9FUzwm+j
btdssVVQTtYqrCJNQKyFcjBm8Y0p4woCKP2sKsC1Mu05ekU5q12n/JEwOhulDwRjlf4myVFWdpIV
T9mmVfso2RNBRT4NTLz2Ykc3NXUxVkpHM7qn6AHVW+3rGzGSxOV12GxCKNJHSTZpuUNIdTJyWjcp
ytRV75FPZQWJ6wkl32Dhkje9l2ibSXxrdTXbd5Ra1ib1cVcAMt1QAR9csyoYe4t2701hssOLi1Zm
QjcUi9wB0Yuhkww1KeRXrnN6PLGA4ZyWziCH030PNDqSSG8cA5752HthiqixuUbHJK0R3hWbUbNU
Jw56WvdxU65kgGwkP8CSkXr1S5yD7OuMrFxnvpc5klSmq9RXi7sINSCSAvUMxFo9N3icYiVsSWQI
XAg3wwHBsX0kwRDweY1Bip5hcB9jmnSTQaXkSK4bIsSy2sPhW8HDpJkfNfsJjj2whsIxBioG0dR+
S+VSOyGf+eoH2tYMGDMZZR5ljteN5YFquN/46SnV9E9DZGgHv5HNVSzA9zJq8d1IsRuyI42aHssD
s7r0hJk/PZXcpMcA6GuLI6OKvOI+0IsHIZr0IEJa1Z5+pHx9AxbLeObeuw8swt3JHbeC7JxrRvRU
SclWMfueUKuwdnPakbc6Yrqu0p0kMFE/FAEBcCTo4ZSNnK7rmnNrHCZkEOuZ5rkh1PfcJtZ0DnIE
KpJJVxxr1qnwSJmVcWRtzEEXh6KMPuWp15+9kaJsDDPDUipv147qrcV81OGWbO3BlgKFVod7Jara
y/KimpAThzIjgi+oEF2VsnbUxhqpnGaeCrqxNz1KlNVoBOD7TWJoEdu6vTc5jXz2S0t8wn7oWEFw
LKliH6RUGvaj3b2k+MfPujqgjdZ4GzUErq6qESzMjB5xI/rJVVcBSPAmS90OjGRXqWq6oaR9k/ty
rYYqj5dxGM5yll4bPHmk06OvxSQPHmPUmlWctQShp8GagoW9TXwzXwFRXhmD/8VQte5vbmvKr9Nt
7mpCEabA7knVgAiYj0pgSGSZaVd29h3ZkfqUj+ipyI4xOwlDTmNKTLowLcOQWhdehLW+E8UPcjPM
bcATjZyUmPj0OD7EdNnbsBtxDfPd/ps776+NbH5FU6cagFxZUelEmPoHp4oiq0mVlkX0OpAMBdKb
zMFezm/LRMnJrB37nWqSolJQB3IL5o6bRKkdrUdptWCEiwkqRzQCFdeSjaYY9YaGC9OWsElvczmz
1/IUqJtpvtdmcR+6tpFoaz0VZADlwVMzyn/3F/+1SrP8xRFeKwL5PaaQ3+yb1DLtPMbZ9j0FaHaA
uWgcUeysyJGPCGVK4GER1uI5GX5Xh3KtR/J5QqS5auE8FJb75z+urfxSbll+G3LZQeTatkKz+aN3
f0Dkr3bcUL7bzELgnrQVAd75a2cFs2lpbFaTbseOEUFqsQbrhybF39qmGU5tb0/7XLe2pWwyZ6Fs
uGNsOBw8KUBw1oTmRglKuPITNMm2C57RgMmXegoucW0qiDu68Jy2arJtSeIQ66X8QVTlk5SHnqMW
0UPYlvc8xey1X/QpiWaJ2Fay9hQmBD1GOtQ23Yihxs0Nhqi1W/5cQIja0pDXit/t07RW3UDInTv6
SkVWl4mNaF6tDCNZ17159LF+kfuQOulAGiSgzh92EwZbETYvajaBVizyu9zS7YPqK4c+lO5hg0Wf
Yr61jmLZX9McWKA2tvIRXY6+y3weILmURFvhqdWRb0o165rb9ocY9RvuB7jgqmQ99vBjKy9uT6rc
NGhqbUIb5OLYlG1zTlLimA0/b114xbETy1ZInUi5Ep4g0b8JSSqtx+nHn99/5bdRDZ9EWniCb76u
mqb1YVSTQ0o1S+Fn3zNTHq5dZRfEa3l679LXua8DlWlRQVVdnT+dRZkHt4J7wZ9/B/W3z+Dc+0Wj
wgdRo6X6sQ+sSGY9YGedvit58o1Ut+aEeiOBLpf6qFQhxSzNaTWuzgg9tszA/H0wKsOakjby5z63
NqFQvxJM0J4HwnJBw4zSMYEpEI2ZvOr7Tj1NPbGgf/61lQ+lyuXGRMyAbluqYs+90A/yDCVmOomu
yfweVnz45Fh8sdteXRE8CCTE88t9ZhpIZKbmkwjWFO/3wNO1z7k17Hl0Y1Ylh5BBSNFfpK5wqL7a
h9ocEyeyyCYgzMBVeM8YClvKQ1gq8noM8h18KHnV1P5RsWBPeEQYGnW6Ij/F2A/+VK+onFrb3qLW
1zcJnJWUvFDCmWbMd/LkSUO2MXtozAG96mOJfHRdeh4kFj/sTqYx0s+hjYwVl0jSNo9qp4zGr5lO
bzPAEenG0tiuR38wN7mwAuahebeqo67EDTnaG7/VNkEuqlutb1K884m5Hsjt2ni6HjEisRmtCr+n
ujc1+N20clXpfuN6BQNXO/qCMTCoy6+Sroszd3axkiTiexWL4NASm7pjRuFILcx7wCpn73s9/NEy
7sO1tIydh3EPgrfYFXWDmpiqy5YRg3KAoRsCDf4ma8T6AgjRqo5crbwJ9sbca9OZbpN+GZIwGej7
uveHdQ/CjEeAyO5tqOw7u2tfBSjFlEGNquwUDHHXomakeoMAifmdjG724I0nWy3iXVD2ijN2ejhR
LclcUSbuSPT5VTMlYmVLWJa9bAeZQ+dCug2z50xHwEAShZIeydtkbJgpK7//AWw8va9z3djpXT25
DSVoWShXAPdzzBFuwnxq6r95DHwwBL19lHWwDybldxvs3gdDWCt7Nt9L0/tuVGHAaKrLnNiU7E2M
AmmjyGFL07nrLoYhuovuK+R7Rv4xT7C2M3jYDHp3382BgzgXH1LelD9/036/QTACsIWN4EAxVPM3
wIym9tMUD3382oftDbJh5V6xkbtXKIxdj/v2amyr5NpAQ0Mn0bmKOuJIUyzFbQRDGEkj1buulfzz
YLUoaGNTQwQZdfdm/2Dn1tfRH4sHn57/34lF7I/PVsYqmkonRtMsW+eb9+uM0VDCOq2JLHiVfMA3
E0jFPjcfmyTiwQW+dGMM6uAEkpfv8ezQHkIWew9t+Gom9iFTDLFfJlOdrJ2lekCvl+3VnrSsvGW+
o5BP4fioK82mr8+aUuwjCodbxfJnEAfGGohp9qHqJ9nRvHpLNNC3EaXYixZbCFea6hylXrWlNhw/
pF1F2Yy7T9MOT39+5z4o2JbPlaUzebNkoaJ1tT/oZaa0hQgwxNGrlar12o4Nn+eJh+27tm61sIiP
xqAYa7xSr6NEUFQ7HKSxFsd0qNa4lwAQ98FZG+TqJNKggG+tPJsE1181S9qTWNhJjf4Jsy9pkJg1
VqgXQ6esk86lqALTI/LLy5R5n1u55abmManC5/ro4es5Vi0s8j//X/n8/PZ+o//hEapafEgNxfjw
Jar6VNSWn2WviRDyCiVtf8ENbBO03fnmPmTQc5OG8QqdTHa2J/9eb4IfXjmpbiyrYpPotn9eXnKb
0i7kHiAGAmUldquobeNbblXevrDqFyKYh5NEuddq0nUoVRcClQcADJRHcTdedH63qw5wKOSztbN1
n0z7RNKvA+2+S5y9hOaeSI2ENEtyHODhZLbmiMLC7iprj6XRrj169FqsK0dCydHyN50MaZeUsBbd
TIY9vjB5llD32nl+FLgtoSFO7Wdz84Mp1nQn0swZdUMi1CQFAYJB5wacQXZqZuqRn9olEfYAwdHS
8IuJVvokjUm5okVxg34xv6jDQ9NM4Y4pp0+d3sDUnWYFKcNd4iIEV91Je2SAgsSz7l9boz3aZUWW
D3drYOAOTcX4JmFQ50wIWtcRiSdOOnP4DVERVVxmF0aQ9tEy8vBIEyt3mlgXOyXwhsNojT+GsFXp
OmTKwZsTXT01ew3aEoQDdUyH0IDhVJDS4ZXkUjaw/QZuhRvBMAWLHAUPGWjNXArVxVyB6zrTIXrm
OHQVULEo+WToFZmWcwKvalFzQzOEN0Y51sFYn/XuBw365iZh9OCAx9jDeuu3ulfFnxD6H7yKGnE+
frUSyT8x6Sk3gw/Vu0Ja50Qj1CFq4/JRzC84pB0SWouT7xVfYe+8VvjAd0ouLoCd9Tu9bYedCU21
h0t7o4ZIKgeRfsva6qwbUOkby7/25GxdgaW6tZLekRyR/zB9noXGhdq++ZQpk+GMtB6OmaxeBqGo
96MSbEeriK89Mx6YZ2Oz47ZEfbsPeiKEApy06PV2RkjpHzwpD+MitdcRj/Ijivfx7LeUqibLrq8+
+Wd/M740fxvjmoYiNMH80bQV9IYf7sMdyZR86vT21SA+xo2DkWFPii/LslvuoQwZbiyr5ANZb1Sy
3Asn8gF5GIq/Cghm3Brh9C0dQrFNYoDzkQA8/pmqh+mAybL3cTRXqBjH8/w7kRCJGQQUHrc4/4w3
w4mNrCf9xTMcVcMm7fejtVL8EXx/2o8nuf4cJ9lOQ/R5ByIgJ0Awa8/Qq8QmypUfCw0G18iW7BJt
LwZ6QODL4pe07pIV1jGeIm3AxJyf1aeh2OCJUbeYB/CG+mF+7IFqxXPeZ1ZX7X0bqYo7dQ8pnS+4
a0O0ljPQQMGUvQ4WSiNj6Jqt79FQiuePsFeFly7qxnNoiGszFdXbrP7//EKNqxeK3LccrBhisObD
6v8+5Cn//ns+59/H/HrG/57Db3Qk8x/NH4/avuaXL+lr/fGgX67MT//5262+NF9+WVlnTdiMt+1r
Nd691m3S/It+Nx/5/7rzv16XqzyMxev//OPL9zTMVmHdVOG35h8/d826fGY5Cp+/f/P15p/wc/f8
X/iff9wTJhr814qKYgPv7e2afznx9Uvd/M8/JNv4p64TwweUTBPYBC2uCS5w3qXI+j/lubCgM2KC
5TIrKLK8agJQfeKfto4tz5ynLDycNZ5Q9fzz2KX+U4cDwiRGgwggK5z1rz/CTwTg27v3n5GAzI1+
/dIJmXKNUGUZNqBiqwxQ58LTX8S9tlxnjeeV0jGSQm9VBF6xnkkabqsatTvUZExQ26AJVj9bwhtJ
nfEO0VA/T6l0TUYChqNSJvodE6TeGeZG7abAUXbkwI2JnuPd6a9EtWManVZE+XJ7tFpnYmw8atm0
kvQk2aBgXgdKZG0HW4wYwGlV5uldbbTP2lRvfRl4Q9Vml2DItmVpXRVyzB05n8ReqxTXM1rPTRT7
Ra7Me9vOH6NpuvT68A0NnO8kesvMajzqgGktb9jZcXYSMYbYNDDPsT1qRIzEd/CjvmogEdxplxX4
Pkq5vouFOWHxDs11MYNVGoFhDbFJQkojzwunqEOonnAc0V5nP+DFbWV9OAK1z4puPdXttR0SE1Bp
TXncqmiV/uD+mjlhEvLw1fXHlg5Q38afJJPZDVa0wBGe6cR9fTvlfu7E1EfoParfJkVfjw12xrhU
78qEuCZD3De9TM+gaMC505KwKglRVfdQlNmXZkXpNl3VY7SnslpR7sRiEOfTWhqqR5TdzQqARkPo
hYNSPXINOCytb5wl9NC4DT5BvDh3edk6Up+eRcp/F/YViTlF5ihZdy1mPnqheplL4tAuxiQVFXiG
8H9MYMYUXMoTIEcXxCR+JjUkLw3LGBFMkOSs+Duy3BgznfDbe731MQeHwSZui9Jpw7Ba9UQfceMl
G5LQekAF0sWLY3ClYvhacb9GLgf0OQELZE93SXhXGN/kwTj3RdIzGGbSXOTD3ThkOxpl8RrHUBwe
paKS3aL1HsQwofjRXNUL820fdntBJdSxhtLcK3pMgnccrStlNFdBEjy2Wm/t6Cqe40ItjoXZPVBc
qteU+5AtEwHRmWh0YS5sat5MAnBjPsqR8pQyyloZWl06vhWfoIpFG8pZhT7c1kGW7EQdXLROKRwN
BrIbdNlzCp2GgN3RyWRi8OKnIqZzRHYD0ktT+RRnGfkjZ9nOztT9SPGxEqfUgWWh2GnJ+8GAmt/n
vXE3pdY+DwC6jEXPXEle1Qb5IpTqrgYQLDW7mJIfrpRQ3E0mjRmyqMVEmVBoVbuWaXJreXxsSEdw
NeBv5/eXmhHAioYfEWOWb1PNjzO+0P34bFvkjCkKturmlYD1gYcQPuMpKQk/KtPHouAtUjtj3fj+
LLt+KTW7w2Pc1U5mBtmqSOgt4R1Nmk7f+bJELqasfS+7Cj0h8QV2FexJ/EQ5Dc74oBGJeOiBvb0t
vW+TSsXJUydJrOywvLR6nL8t0ZbND/PNeE2l6vnnzghqB1FyfuK0+vuyhDdmlbYVGXTLvr9cLsWt
oBdysypUvaU11Cg7PphvayhVGw3VZTSuNDUHBAGbjHcnNU0nExDz9RmvYLXhN5PkMW4fclntan/a
qGMS7NIscE1ivHYB44YEepnRHAogDiTmDT+Xeq24jmOsbN43LUdElXoJB+q178cTWfvzTJKiTHpI
uEml3MjB4obFoSAVIJ1MdVuFKgbcZRu1yuKwHLK80CMTe1/evm95Pyo0SX1zQuLouLkph+XMtys1
y/WWDV0Ywbnuqo1V8ekWXX5ft2L29Yb6Q59Kx3FEOhxHXwq4fIlKcoFvaS99/uhNreKQeUNZOjfL
q8JInULYoB8RxW/bsomQPOcPPbQKsL2BujOU7GJMXn5oG1I8K8Bc+6gG9a2SCO1PX4agu2PCZquE
/jiFVGzgCjhiKKPLhEwEDQPDqVDK18DaDMczJ2mlTol1qEy13GF/eKwtmkMmunqpKFoaTIW5TsJo
3RAU007Pg2LTiSQP4uBNzxWxSa2Aoa5ZsjNJFckLQ9Qw4K73sSrjmJrqL2WtmDsp04h3GPOv+kAj
pIFQswvqznoMbc9NDTPeNaFE1RGCxF6y/JdybF9x8dR3Bh7HK6V+gsC7tSk17cOUteFhgvjdgk+h
1djkT8ZA+uoY3KXw4DdSbVTAHI1oXZvyM+P0iYy1EnKhzQO3VtpV8L0thuqCvbn6v+yd15KkSLau
n4g2dzS3AQGhUmdlVdcNVqrRWvP054OqmazpM3vG9v2+wYDIiIzA1fK1fkHvQokSsnW1NN0FZVUK
a+XQgNXo8Z3DVMZlJgFcXERnfW7iwFTxV9/GWQr+4BK3XVOe9mt7JBs3Oud5skWB0FtSXvbDmoQP
bKgmn2iiuMwJVYdDj14XUkuY9x5qGP2bLxUjEjiRPOfpxZydYiWXrpWXdUhMauUOdHF1ri77ISRv
sInZbhzy7eZ+vdRCDephCeIZNzhXndv6sh/gONtjfaGHthezo+YKduZgKkp5rvUaQnEWN5f2n2f7
vfdLa63flHJWjsLiM7SyrC9Lyeq+kemPCbECeptUfBJFqmjN8iruoambqJjWFyDxVtekooUuaXLO
ATJe9oMhNShx+6lt2EhgaMZH0xzt40Ll5IJSwkHVx/Ism6i/rNshkRoN889LWMcFmBhrBPthjvlh
Vobu8vM0RmPisl8rkz4e06z+hh9yB9FIofbC86RH8hjyEPEfOBDWcppWjLxA87FDnWyUEYHS7e0K
AJHJMd6aGFV0M2hMx99bGeinxxOuT+OCyMp7Kw9KU1667bCf7S/AsvhhLKI6OsVcXKpJ/jrsHeH9
cj9bG8QT+nqOf7a7gjUH0xKHZOsGe1+oC4voJWzZ6xYwvve21yWAgp/dQBI3oIWudJ/CsjOOKPHU
Z5F87aK6v4Qi1D38aStyC9tj3R7ZfugtLTtCuI0Zuf+4tz9vaLYyMOb+FCqipTb2j4OCt8hvl/sL
+70V1Z4KBICNX0DOAscz3bvbfpYVZLWy0LbBUtHf3g/vffC9I4K8OgsGVjAqouAX5SDCSxxlYT1X
l/2QRyrtAug7h1PKzSmpa+an5sfU9dXlZ9v9HKMCQd7DfpqUPVNbtnjvDWdFio2i/D9H6nsbQkEi
greG09424z5mf47cn+dGWn+zUvKCe8O8N9HeYn+7Z5XOiKdBmbnvo9UEJ30x97bbR+/+ChwIrDXi
zaJP/GPwogCWH/brDk4tq89oFWfCvkNS5g3DcBsy+1CKNfXX2fs9GUG96FQ9mAH7XUAPEEeT3adm
FXRyohDZKkwH22s//2C7R4qPkoExWJ4jmA+FEncX659nf7untE3kKcTuGCza67Y29olv5dhQzPHa
Xp1kDdR94hjZ6exnpRPL4+q0n/cmlNuU8d6iBcTAXy1aJ6V56qgj70NwH5IQ+GOB4JNkpkRh9ojn
T3RqIR//asL13pkahJu35tz0Pg/Tik/TPiTNjmoU2sPxcW9is5gI+fY/BBL+VKZF6+8NXTYmuOB9
tO6H0GbNP7QNSZBsyNiBbAMS2XLevbf0b9edbWJgmAsCz3Kmz/1s4a2Z622OFvvNYuyVIOtTX/xz
ejYc4o/9cj/bD/u8vd/DOPAQlo1zep8uc+RleUjbzPnzlM//s3SiGD/fTvedbZHBgLq4mEuG/4C9
/wScu7cftr+GduKKLwh/MUvio9N+ur9EHPbrvftlRFllwX9A+TrWNaLEYZ8VwOf5SaPkJ+1n74d/
d69UFGbR97+BG8+j+XcfMbNXORZr/Nf+MZjm8L4wIi9oaCBj39/27977t3sZRFtv7TS64/Zd91dF
bn2xJmM67lfV3OMsWtUeVMrvctqWo1IyfMg3/zqMHavV+70p3QabKhRftCqE7Cm/FgjlBlie0Bb7
26Il4XR/y/7m/ebfPma//O09CCkdjVS7lduPB+nzUcYqusvb//75cT//dsRJnhbnaUhtJC22vb4f
zO37/nx1BG0uCjoK2u5ME93E8l9LIajCUdw7d2a94ClRoaQyyqy/mBSuLwnWaujelsG6jVG5HUAA
8+5aS5l1eijKl/Wl2mIDJWXWbvYoITb5MlFYfGqFbhzDbUQs0D98u55uzRht4YhKkQ3rxfK2IDF8
YJIpL/0/D/sltR5m3v1m6hSS6SLFl2ZbbX8e9ml7P617ja5gL/0TNbben7The6FD4uN7M262g7Wt
APslxoesCGn5wba04rCwwfP0beYZBf4gI9Hq/lv2W/sP2g9RKs1gLPKgd4wZAty2cMVblJBsS6Pt
4KvhbKtftMUWCgsDW71tDYSLC/tyLoG6wsogVtiilGVbRPezri/iy0BH3CZQIxd/wmTXj0NjMBFv
h/1MgnPTk2449dvUO29/up+1iCC1MlxPiA3wRbapPZtUuqDcZuz9etJzkkqqcPUesaxTsoVX0Obr
S6EaOrNk+Kkf12l1lS1YXLfp5ueZMKJLrBwmpC7kMd1+p910LdK2nDX8MB/M3l3agKk/qnfhts7u
P3w/mEM8AA9A9qreggp8dPjdYgsoKvbywsU1bEVcNiy8FELhZYoVPyYDGKz5FImjsY3GRYkeG6Oa
/b3jOLIoL8ZaMp/up2Gv0i308NY40XpeDQMvbfJZC0pxnOLvXV5KVSxwu9ITLtHlZdqCsP2MNmJd
eL8pRjwahxbaVLb9iPcDiDArWDvLf79lbD2ojzAn6ZGU26BYyBMqCjLy/ItxCyn2s/dDtPXUXnYf
hyKyj/sH5fvatZ+aM4ByV08znFdG49Sj6DVewzEaTjHYAWOLwffD5p5yiXHl0tJ8PolMoYH3F5RK
Y3PQN1/CrWn23mY7xcCMuF0b+KfS3XptoHG1L+qoXiltgb7YO99+gBYxCbcoo79I9gHdI83JR+Nr
vpZNct4N53c/+d8M5/frIkLLO8OrmOLNdEmxfrpU9hgDHIIbtjkhcDdJEr6cUX4rcQm7hM4CAyDk
sF/+f/fSzTcYYbsCVzycXx6asZjuhxCcZafClhckikY0yzM99NcCDFtvKi9Y/6SXRMBui1XTpNZR
lYEFnfxYr2g3LWJNjq2w10cqPIsorZPu1B4Ccy91t9rXdK5eIZSGJ+Q8okOvmX+qEqXWCTQsGo7i
cRhkdcujUx3ad4TbiJAslP5m2RxkajEgovg4IXV0TCSkd1t7dMjmvsGnz7CrQaCoG63ndG62LEwP
5VRYF3zg0A9Lx/DUhutTBonz1AAEwiwT9xY4/acJrqZSTYafRGL2VqjNA1Lo7tKlzcm0ALkqkHAO
ztxpZ73L78tQ4r2H13Sgb9qqJmXNcz8M+LLA4I8aw7iPrPWWJoNCKnj5OKEI6k5QsSGnTeDslBkj
UQpK516dHshsNeBjMfTYz4as+dFpxUgxsatvGurZBLnUfDI8xHAJb2Dn1XJxm6Ed3dJo5KWMLAPq
b6i7Bv4IEMOoj0p2436RuisFX8RV9eqU5nF0Ktv2fh2tB6az6VUbEttfVEpW0nJgIZRiCqJ8Kh6y
Bea/2m5pkKjDKkE0bmvNAJgjgGV2KVwEakZP09XUxS2pQibFvtPKFuxPA3IjJjejI9pMqvDJqJXX
3NH6wLYSxOJJpBba8M2geKQ56nQk1RoM+dod9IFDiKafp83OUQ8hPMpDWS0SggzmpuDZXw0k6+7C
OklB+CwfZqHGRxTeqP8ONhhecKFbEftzpc84ApRovrRk1pdUfDU7krjl+B33X3lA2o4Mv3Na52SF
Oz/clZ3eH0BHqD7yBGSC8/S5MWUbaE2MmGyngW4yZqRTdBbLCf7YKkrcYpeu8W1WChfpVMz/kCPM
HSA4JMEBBC8AxBQV8oE6eJYR1TCpFhjKRbXeoiUaDiahv68tmLjUqwrQHxO0dUq+j/mpH/sDmF++
hpL+EBK8JPgq6QpZUgCP6wNGXdWdhvEvqSb+cW1oyiGnNHo/KzUk/wSAs6pVttcPFDMSu/mB2i/x
phb3h4wN5sFmqR2yjsUe0CFqegK9h7kIEq2HNFPKIATE6WkV5mFhIo8aRXRvpoOCLLcfQlFcMXLN
bo3dn0ReF+cMydt6plhSSWDFe0nq/6p3/6V6J7W9nPY/V+9OX6YvSfJ73e7XW37V7aSh/wFUkNKY
BizGeC/ameIPVTcBCaEtY1hCA1vyq2inqn+AjQQBbQhgGaZqAzP6VbST9h8OdBQb8KSwsHgC3fu/
KtpR/vtdMsyxoSPrGJqq2MrY1Bf5fr/X7BDqyam1ROqLqFPllC9UJxRUQggGJSbNmfIxL/Esqafy
KvtB/2BD6j2oTrtcsqJ2glGub2TgJCa95LX0REhPQPi74MLg9RmVQCGGCkgzw3d0utCde2T86r4/
TwOBZgkK9XmylfKmZd1rgu6u6BNo371yWcCgX0SYT54Cfat3lBoB07A/DhLUMaiL7hhN3QlEqPnZ
dhAthuoMG9gBDWLbk3ZKNmIuqTY0U8qwPDqg6h6J5cqDMKveq+I58zN7eGoialcrqBt/wF3n0Hcp
a9sQUXczPzRl7KlO99JU80k3KWWuSm+AITaO8xCd4JGvrCzWVow41LNWXSVwD5++1LoC83SkxlAY
Da1RQAib9IcOUcGurSli1Tq8jHqA+zMNwaSYX3tj+WijNX0/RdaTqrf1w9i3NrNIdWQFLJ5Q3swR
2bKMQ5U6+oFMgfE81amnN1b/sbPDvxqmfiztncKfIesdBMpExwQGUlNIL9sEL1RnWI4CXfTTnELB
GNHeMHRcvudwhKjeeIiu6TBK5r8qyKgP06B8UhLx2JEOfS4MIPZMUNFLmbR+b5mzG7OduRthCQLa
JuEEyJuSpD5dk1h8S3vHvG+tPPZC+OFeBOT51KzrazNbYIj6GIbxlqSHRJD8FzijucHKftO+2zqy
aVLmpgotUD/akVq/FZ9hzVOQCTvzpWyYYEU4nAxtMI6bLs8xNMbwbMi6P/J/4yJPPwtjs0OHq2mD
8vlJhB0dNrYKHF7PnKjuZaN8ssDRet06QvFHX82JXmVVI3e/2NHFqsenJBNjgBcWfLQZZ0CJf/M0
yPtcZjU5YgMPJXg1bNDdaGosbCxXMHyNlXiagunu6AAdxcBVUA+/r4ouiBfASzC1Etfs829WnX2x
RqQFOxiuUJ7exnwwnuNasqZNn1VCVG/s6KoO3NKh06qHVC7PnW6Dvx8Q+bGiSX1t86qhJizQ+cbf
4eU3iMKv+v/vFoCq+FeSBhhoXVDIsKRtE+7qxt+xjjVaDlEo6vLFwszXixfYyAB7jtMYa3daBKY2
ND6WURw95Lc5q8druiiPcz1+7gV0+CypZw9J5ggWcfvNGJBGxBwDYIxEF47lGF6WepdQG/NTW8U6
fjtEm6AKUJr12NWTBDswISISEs0PKargaXUe4o6d+fw1KvXsktfjxy5TbMKsBIkGHHZEYsWo9xdv
SJQfgP4mH9S6kleeUnlTVC2wh8i65C3My6iZHw07fIv0maJXUyYXE2F/tE6mkaLbSpnSqvGr6W55
XpdBMaxKoGMEVK94dYLLODbOnLqjXf+ZiM5+NCf9gvRFcRKr9r00hxvURuQtmNwW3NiDYpSNiz96
9bZE0w3XVw9VMOvYw5X0NNT/Bnuu/ZhKEswjJBWQQnMIAwt3mETmJXGFglAR6+xE5Zl16D4nzj/I
BQC41htBrE7nIrFcSb0KKZYRPlXqfLKM4VuFBGMWa+Gt1j8UXZUguTKes74jwd8Bso20LIihJ/a2
YrurHFXC7RTqzBCJU+EMQaoT1PdlC3C/a700V+7HGFvvLF2Na23KD2a5Pgz61PgC3QAPvx4isi6Z
fAdO2SlJqG87sVXQm5erWFvVVfGT9eq6OQFO0O8HPH43bXoltllJRob0CjXl2iRgW2u2pZZZe/YU
DWcdJEHowJYdczH7jaXYlxJpqEMka+Ahhm68gEA51eOwXAid78bRKAIG+vfezFSCrlE5DKqToOad
fSvjjjIbWq/soby8hxNGv8IfAPMSqoE3kg9enELdGJhM1Hot76ZpKf1FSj/EO91vOlSC5+VJiwv9
MRwS/INDIwBFth6HxUAAGjs/5No4IMsOsYIUFIBCyvxlVp+wgS8PjtHf6Tkih+tkf9bUJPLxuMPI
qjZPDILsBHcFN3ajC5QQyZlyUhGgFZoDqzPKLlqHKbwaaYG+grgjh8PylEW3eNok/e36sTe7b0Mb
T6f/PA1AQPiXiRdSrI1uC3wSTbJjglKm/WsEoUb4Y0WjpTyneYuZDyYGB5XM68GBVOoh9HleHYwU
MqqICxU+r7XYPSE4HytWcmawIEwJfuZK9G+wy2Z4FeX4FrVd7UqW9/MYzd/XSBgvSXGh2FIDZbx1
CFnmRnOxsZ4KlLY2jkVNWoUCp1vEqIQ2ICJmR8+8Zp2H82TQk5GsTNypX9QbmiDJ0YTNhiSzZR1J
6kKkVZE7S4YUPGDXHwuVjSRedj/MUBtwmxjsA6SY/lDV4XhdVSR+kdJZ3Ki8NSgV+fhzzwc9Dvn8
mUqvIVRSPa6jhl/nQotOiGYV17aDLFfN+Qkk/oWcqnrXjMz9kzImLjDG5camDafgnk3KwsC64TXg
uL0A25wOfc7ak+tBj0O1N8zIsAOwSA9aqRjXZhFvYxF/HuvkK/qzTqCOEfLRJjxliWExrF2EtBbj
2lkYS/fm6pdOYx8tGDmuk5TgPGAbpDX4x5UBfDUhBACb0UY/CfsJVZFev5tKNlz2gtsbvo7EZUYW
XZOI5u3nFKDynKdMAFkA3JD9aTKdkGjP7nrI7l5b5aVbRVN2syP2e8Cng2Z5ThQn9kGnKq7QlO5Z
TcVwyxvzVStdyCXFTWICuFmI3YbVih73w2keh//CgTK3TvkeLWydVtv8UQUxA9ZIGKX+a6edGtkp
0dqGz104O54zRs41NGvnitdudxK6+la3xQlSzPw8Gt/S1cHOwPClAskbkm7zRYRaoJR5dlREThSM
Q4eXqJXqx5k63+Aa9ohzPQNrTy8ziZkga+0nxciXP+2y68nL4BlFTbJ0E0ckgY4pTtJ0xdGw1dFF
ZNVxHbslv7ntrpuKuUyz2tVfkxlTughxgcKcwoCv8RXUlcSyHBL63K3HvtPuxvmpDC37BpCkQ9sT
gXbg8uLZCPOWIJpGM1uBuUfordYqT9ha9C6RoHkjwd8zch6RvCu8KsytwDI6ryFX4v/n6ULf9hN/
e/D6treB1SE0SzX+NluUWJm2Mo6s59xcsdNI5Xzf1Myen8g3hI/l7KxgRFB8qGzDn3oSAUp8rbpk
uNUGiaVFV9LnorpH2kA5Nn2++KiImuyg6zcRCuM6NhEmc/ro3CsYXbOuaIfKlsZ92Qp4rXGOASwJ
KXSvchDLNXvtqrNOlYoHcGXg15YvWvYqUcDPM/tPvHtJAI9x7JYg1W4m0nc2y/lLH4UdSYc8Apcg
zopOevw/PyOIK//mIcF/AfULfFnV//6QpqJNWoQmjWdiRFbMFMuORD51qxgubTyKgP/5yVTJk5oj
wvFiWGe2KynF0hEJ+QKjdXKHmMVm3dAT+86Tu4QFYa1O0bG26uaICbz0EBy8YvO2btiwAcZI0TJv
l+YZwYbxkvXJndWkH6tB6Kequ8XFeBNWXfldHcvzRMqJusrg92bhBE5nfV1ipAGYFddXy8HBetac
c62J62p3yW0cC0/W9nJoRbr6eOKUnmoXsyftdLkn/UvQkOAUoyQ4Qgpkxyun0i9NX9o3zAAS/Eum
AeWuZTrY2X2KFusnRRqYhCYfdyv2ZNAR88qwyTS1yBuWWH8VEnKwlq1oEXUgsAkkmEguEYw3N4Uc
9oAKwIghBCx2dfZ1hZwLMBvFderUhtBgfDInhuXEXuc4T6UBGw+6uF510WkqTOmlpSmv1VmVpIZx
yVNOCkHTo9SnhOxj23pKnxd3U0sBMI4Tr6vMWzXkw3OyCl/pSXkiv2nerxjFe2ki4ptjJJ8GrWPa
6GYXEN1XdZ77L3amukmP/GtjhPapICYk12k9onn0fewQfCaf2MPv88pCNw5yaPVgX4F0nK0oqjS3
SjT3Sa085JO0H9pGAVYV59VRV721zLt7YObnRijmZdNvr6xKXvLIrZBPPagol5G7M88CTfM3LcOf
j+zY8oRx6KU1YeImi/hY9Lb8MM1A4fO284C5LOw6FekuKlo144joX6/Y5TW1rce+/lCoiEo2Dbsc
tY/JsToz6Stmnog8l7p5o8DcQDd9uELxQ7Ysn35YkjK6qMBr1EmLgh7IxVctucSJEpPsiiq/7qjk
75c2ckdWgTJXVVTnZSaKY0ix7QUhNtpOQ5/hsev4ERAtAXmZ+heNRJ8fL1N4sPDbAgIZiTserv1f
uEFMZn8fxY6msx2VtmHsCZuNO/TbjhQ0YzF0MDmeDZPgYC6c1KvBB1w6Mir3LErPq8nUjyq8/mBl
yotKlhagMCLf+TQ3wQJXxJWofR8NdnezZrRXLdVRiw0flaJEdSEtXw0UvtR+fRJqGp8SbcHmRI/V
DyArdTexTQR5RlEGgG5esX8zAtGxbu/zrNYCVkjyTeEhXGiJaJge0Jb7jgTTs8g15zWKSr+ime/H
LEQVBAywH5JAcVkz7SMambWrjvYcEOHCTXUUgL6AEH28FIF+KeTuQ4kaxhybKxN42OM6bPmtsthX
ZbVtSClVdBqKpjjU6EHzj6PywRi0KwhfcBzO5t9RRsOfFmrkaZqtKCdvPsORIL08q4Zb1k9j2eMl
qVTxB21tmlOW8H9zZU5fi/DFRB34yCYI7w/sec4OtYHzkDjqoQmZ3YQVPeElIe5CR6xYwOAAE5qo
C9gtmQ9D+9iZJKrjRQV62xDnj7FeeBF+tEdnsL4VcGWfIa6YGF8lWEZrCjXf6gSbaqLETDiDyNNC
5gaD23qcwQ0SMj33kloyOYSgw5jjkBisXEk5IBvGhm6WANOVRGn8PB+DkmDvUFhFeK82lXNQhIkO
tkhJ1cdAS/teKe+7OSOvMSlvyViNR/T+RYCrBHOcObDNIOioKtW4luqrEDECLNUIDCIcVjesUuM4
mLGXaIi7UTFCs2NwIj+EZF5g7tPSdZqmP9r1AJXEicpDHKUf4zQC0opfnJcP0LdKSDKHKnfYw3YI
dqXmAiY5oTCXfZtQCH0BgpoFBkI2l6QuuweTijgC8akL7Lz4hgcKK274BTHOxQt7RmQkp/ycVYlG
QjG8Irub3Sd2ckHvNf8AHfgrCRsJMZirvnGuFDafmybXLjjdqK952WfHSOq6byZvRafgaSU67TGM
Ncut2yz37U4glSIANSNFlj1D3wNgXLH91rO/wnb6aja2+ZS+qZpCWRdMoT/jtKNVT4nyPeljsG1t
a1/jnFJYZJVasIwGLB5R2R/0NS8CsojNUUnzKgBpb8CINd/Q9jI9vC+6WxZpphdCQ6dQRIjTFQtc
+iJ5zRe1dvu5TM+RUX7AgGoIhg2cXIvXUWsJeZC5+NMei1PT3vUrUtprZNh+XwG10FL7uhTqphe7
oMSfJX4k4+ReQE95mqL+DKTL9CNdKZle6+UtC+l2BEcxiquf8BGg8yCU7BWGLN2FWfxWgKo66eWf
9VzgUm1il6Kmxo2SP0zUuVoPCl6vj7Xevgxww/zcaRT4305+tw4obztQLw5jMhOTKd1yiYb0Y4nM
4dEmhnIHCq5BUaJ7WkYjZARVxp8KaTUunHzrMTVqcg7td/IU6n0c1VQzkgRpVqAnPspd6LyPeuf2
iaTm19uvp5LY6Jlo5ayUq7zZevwhDXvlWEcon/XtqVnwvcPAubgC0yAMZP90GBQ9PBWK3QGbx+xU
S+X4LGsf26YKnHoXe3kZQyQo2vBxhrsA16TMz0U09t6ga+FFB3HHgwKJZckJDYYuUZl1ptHrm+kl
qvL8TrWXOdAQPikQZQKvR9i8GF/6vG7PbN5fsE3K3GVxEFJVMNSA3ZE7QJeH9FueTrmPspe4qc0G
+B1tD0h67FZV50bmEt6UqYFyMmbRwak3XV5dJ5gV0j6tUkNH3kJYqvvTkqt6EsUynx1JkAAoCg3e
xJpQwMFuimTxUWiFOIz2hASg5vDQnEcGC0gFMUz3Ob4r5Jq0v/IGo55sRshRX8qHqI3VAygV5jQ9
a5+z1vQd501STP1kkzv3sOwSYE2G7mQSu/9cKf+vsvRfKkuIcalsj/7nytIrPqw/uu7Hj9+LS7/e
9au4ZMs/sHuxhKUi5bKxwqgU/SKFOeIPDQ6kRflIWghZbRnxX/UlzfzDtGHp2LoK4H5nfv2jvqTp
f5BKNx2UgYDCkY7Q/zf1JTQ9/pURT1YYOyVTojJDVUw4zsZa+z0KshY8V+LJKM8xikvuDqiRG6pm
0rX+3Iu3Hc9TaWotqMSQx1OaKnffkT77y0qxgFfeET779Q742c/2wzsIqBzGzJ2HnNgOItIOnOk2
aJWIcD/9ef3z1EYeTc3RyCrN0DyxCSGdBrDP2nA1+9l+GHb86jCki6802sMGhL4wBkEX7KdTWDnr
cT/dAVyZngI/lyQoD8TSrW+ygb7Ek3JuoNlS142yo25nbwbGcLA8qFUZmJD2WGuBl5qRWrtANc/H
wxpO06bnLo+WWV7JNjeHomsWLyGcTXVH9bM4+iJndHaXuf7QSg3j7sz6pjxoukALz4zvF3WracyK
j+NxiKUrgmXFsJnN1flDL8bHSY+zY75MlbvIEBaQ0nrJ0B4QWtegFAE5Gto0EGqUnAwdGBWZ8mvf
W76DcLQnyvhTjbgWcXPqQ0mUbI3WO4us2hWQ19Ocd0ECtMoFPEvlx1enD1k8xn5h1IdhmgHbTbWv
FvpH5F5eu6lfj7imATjMVWA3M3nqgooXcqhuZ5nkupUaGwfnxY7kCMBKBWgh7U8l9KW6buejEabo
AAjntoxCHGRhKyexVOkx6UgfViDO/KmFqa3gaoVDZlqJ9YMSP099ioRjeSxRsAXijORJSN0yA4kF
J2yYPMvBSS9eoZHYCjr71kTaxXgpLKmfRMIm2U4espBdJ97YCphMvPdkjpSkDbUjje07vaupGOry
L4X0pMfK6FyavH7UsrZ5UrOLMbYWBCildxcTCRgKwD70v/YQLarulVIObk0Yxy669eOuPBI0K0GS
O9eohy8wt6CJBg3XvqSOXGIn6SN60ZBwNL9O26eYy12Wzp/KsOlP7OMxe7XXz0moJr4ErLkPlPWl
y6vCW9T5Eb1eqIRGpHsxOrKuHuvfot5cDqNG8TK36DZhWmPGW6rBUrRBN4Tw8VXzAtktaIvccRUx
YbbZzoe5CdFIIfHKso/wFhowc9w7GLOQ7CejCCjLBPk3Jr6BxN4KjxlB7fmWQFnxwidHzc4G4jal
PY6u2RovajJ+zfEKJ41dPZGILyGAoXc/AOFgWvPrVl3OsbZ6MkP7KazRbYYlSGGmey7baaDYkLgo
ULQHxTC8VOkYiP2pNDERTodcHufKcLO6kVclyl5RmCoRVJAUIU6Nrn9P1KFxC7a9J7PCfw9w26HT
qXnPSJ0dbK36Su8oD+yXkqNI2GEtURV7ZbPgR+lA+GYLRi/2ICJ+AgseQXgJdvigRNQzzEr9KgXW
xP0yIfQPb4miK4hksuGlCtAaDN+RtGSQrOCWYfoQKreBSYYRPZz6qWqXQ70snzqc+A6trpEq3r5Y
U1bIPWpYQK5x1J0L/bWQ5ufMCmufKIrtGcH3Z7Njn19CACF4G+2D5k+AVqwfg4F9DfIJK80Rlp6u
6pXXZt3HnG52sjQyDdGEON4KbE4pxTV0YgSpCnhRzp3UBc1THJwRHfUt2QTFH7UOTJw8NMHSwGkn
ov9Jfm+Wc1S0n7JoMFwJQPbEBBLkOkMDpdNDgzM2jomQiJoiwHVKCWILcmkooNIrhavNrfFICup7
bjCnknAakvlxHpP+Hk7w4o5tG2EK+kION3qjQh7ygJKZcKk8t/QxMSymv+YLZh2q0oD5j5ZgTCng
AgRABcXxplF8Q2OK9IOIvmyZw0QHLpQlwPhK6Pr56IXx8xKFSqDGzJwjG78aUUvCoWPU1fTGWMPT
lM29gw8fmiWMgwR66RyRX5zx8MPyb8MfDzjIlFbkE8JVx3VqziZwTXJyGxuhmcIrsdcIVuFgTAvC
KJP9Q5+ZXkZzyU+LwzivzwNk1M85EvR1yEplt8UnQ/9LKVBbkwpBd58nJDUTUjj1X3ZVqpcsxF0R
SfRThAH2XLCFn5W2DcoMFQFQZ+ajERduilAhBdLwvErmzeE74d96ClftDXj16M2ZVMAoTSXkTUc9
0qtHX2WaqnV5jPLlbIHns8EGKhRgbSk7dzIyGEjQ387lgl9nIUkZrunXtQYSlVGKvIYpbDX18zg2
nzWwdQddInLYDBpM8AxkrZOWX2dn+jIvPkrwlDeV+aEA1uZpwrkAo+4AqD1Qjq4AdmT5GTjIn20l
prMdU3un7HQOC8TcDFUH2VsCBtHWHCjLEgYtbMnJwJicLWTxqMCTOwhDZ3OohsfCqjqUxUzq1317
ceYrmkFQomcz9No4fVrAJ7rdW1uMZHuJQTwqvLhoa0swOzPKdwY5jM5wTuC+K7qwm61a+1DG7H4Q
i3ttCtaiFQWrIBcFytpYXx2n7C8jGoHs44cIlBFZCOJy9dx9ZPOF3sZyVw8Ax2zYjuaKUrEARkCp
0Mt1a4tfyr9KMo6uY7QtRl0NxiQsKlG34C6/vrZm1/uZicT4SH2bsAGbH6npz5FMcHmnLMsuC2XL
7j4x68g3tOYN6TczWKgZK6kPMH4OlE48oFAbuxQm16OGP4TbsQUKTN18VhTj5BibfwaFji18gfoV
ol5XXFMp7v8fe+e15LayZdsvQge8eQUBuvLevCBKJRUSJuH91/cAtE9IW73vObffO0LBYBmRLBJI
rFxrzjGdwnrgzHkl6Wo+11U1HZpMrMjm4ecN+MNzhr4GGc89dDkM+xmSXoEGAsDkxDpQtkHKjFjW
Y3mSi6eey/XGEPo7zkdQawgap75A95+xqC9ZficwWO5c4b2js0VUlJXHKbaMA+aHibUOGI6fSOtR
HQp6GdH8prpDGo6mhzRSkKBVqVIPY9JVkC/2596k+hoyBe9DJ+W9mqXDnukNgX/Qi5LKOiKxY+Zf
1vvI+x6hNQyJN2z9xNNo7I0uah0c44T3fmPNb/eeUt/E3WDt4xoNua2Yxs4ePQxqtsk1y8vphNdu
uTPnlMMUeQ3JuYfUau8KjKeRVPJTR6vcGhaURKzfKfkYP41qejHUjJmbe8PD+zJiyct9XK6dHyG5
p0FMVZ0Z9zZyLlRT+HgadnRnVUQAmHhOGiLqWXbliLOXM+9gW+MN84zAMRDEb9YrXAGP7JdtBqLJ
1egl09kBSn6YGGPFtmAeMwkakeV4nk29YTxLjpRIc5JJa/oaqyYbfXW913MXTk+3nIzkYRaMcnEo
qP0A9mB9ObYHLj0DOOZ4Em7ngFtXI49REGF4xpe8K2xdPxczHFe5eiOlp+e0zavHdLNtzlTS+35S
rpDlWifZI26ISiYGa+0eY7Xx1VlmoZZqP2pLQe0jbchmdrGrmWWAz9WYG0ce2XvJAO03aTHqRz1C
sYRZ/OYDk9E7sxXQDxTLCEzjgJNENdx72RnNcRTqs6FDE+3AegtECGObg+qcewk4zVzR5n244Jnd
d439Sl9apdPrjIEgswQaU7ycS1W1Q8eV7zLBpEeCxE8rIfhthEIcUnHxXg8PMnWBnrFeCJVBV6op
NHDzs1cbTxOC0azOQAMq+m6ojAFlv4F2P7U/vAQHwbImHIB6M3gbojoA501tzumkxfnz4vUaL9yk
6+69UgcKzPXpZVnYsJRLdZ/rww9avYQeFyDVMyZGqvjqJgZmfWmsHarK1Y1T3BkzTlUuhWaJRcGm
9ZW7VbNDcTRQjarOrvBWyRGdacgMIYPhxlerymFEkN0ptVUf4N4z51Tr4087ZE7rg6IPlGvRzifp
3Tez7Zzp5SAPjz9zx51PS7RIsl6L51WAIJnpad5BZPERvG65U2LItW5ttQeDjZs5CgMXXfVGReH5
lmSxcQBjdzCY6gpQUyMXN4in4qlmsd3bRiCqmTS2pH4YRpEfyt4ZLhQwTTNE29PcH50lJzgh6T6o
Hp7Jpks4rdqLdX7h9am5B6egjmI+6+Ty+Dik66AXlnlG7HFIyE8+tlY/hYWDrKCSBH8rWQmFq3zB
qz2FOWv5z5PaHOWdXuvFzlvNyulqWdEbzCq2WWYH2B8zdq5S2zvDu5NiSIKiZOykqtCK7/PLfOpY
OmzFY1nRiZOTE2e3mxYKO8L4iCuEgm9O3GPjxfAJZHJgZ3WVRGNynm+lBc9+7Hg4x4gfyzm2913a
iYueRGTS8daSL4Wvb6cSzY7zHBMTsBPOwoK3ekes+gKFT3omawm2A8/dV6bf9fBC4gjrX9l65Bmj
QYhXd89mkYU7jQieiUjo2W9Oor+LrCp3w1xdoly6sA2jD41muciB3Fkj2U5JtaArWhbr3KiU1I6F
jHy1SmX5cBLmuywYNOqlHILa/ZJ9r5y3G/reVGCRZdyNkkQ5se5dUUz9dZNX/fNQttN+VKy/vlXb
KvmvYqjC7SaynZXYhaxeVfWtSA8XrI5cSP+yUqMG10IFj4llLIhcksTeTYSYc2BaXSBXa0diQ3rI
F+HmsKDKIw29nS3Nbi8IniWxph723UvCYgQDQDXPSS2tn/ey0cblS4hEwXUIGKPVNmFcYIwsFES0
xoQvp4vH/tjWZohXmG2lWd96KOwOql07x6W2A4fpyXlYf/brZvtentKMj5WpCr31V2pYmWdQ2Pcw
B509AQbohxLEp3LmGaP506SvsptXGX8KBb3wET9e10ocH7bghdJzIvqhuNWKputww7puCCzjdVwd
crOJcWEsRbbTEvUHfM7IeKt6egUSyFTh543gYHbdO7ZiKHg2H/t6E61XSU1Q7aZ1t5y3GzUdAOn0
OnlM9iqPKCljV4bHdqMsd7Wh2Kftsvbr2wQmVhbn0Cwt9ayuN0tfPRad6WE5hk4wJ+YHSTbxXov0
8WJxOKjIJKrDhWP0GDNDBDs5XhT2IEkjK9DoVBO51bOd771iOMWKsot0b88aoHJ1EQTNrmqv7UYq
6jfUzg9W59DC9rSn2jN6LpxRmDBdmbM0uSgbC4+w3lWHptWBgVjmoSVj3lFqgOgceTtTi4uAQBnz
Uk3RFufgh5FIvk3FPT78oke0RvUFpMzRkg9z6FW/za32IlqiO1E0zkNVURqo7q4SsO5bhnO3kZew
ror8e9coh8gbkEdWPfQWc4GfN6FctbOs3HVUEY+9MCD2xxFh5GwMJr2MLxr9fVElGcJe/1aAffVL
/lUpU7IqpV+sRzSFDZwjmVrzZsWEH6UtICBXnU4o7350ff4oVOkdrV6dEScjuhrZnkUCxM6SJKel
KD4iKbXPokZpYY8vDHqN+ya3YxwuhRnosS7OI6kwbJ6m6yqpv6P8XYJkYWtZdqZDr5BczbH0Tlan
O1eD2pV7j844pJnRu0yqbwyYjIvqZiJs6Z4dyKpJkuO+SbzAFKyI5bzA0ETcEcSVJndL3A8YAKkn
ZhskboON/cDuNkD/yYgxaprLMZqIcDXTe2v8mCeRveuE2+DZsMN0Mh5tz/5wX/JY8665KsZBQ0Ld
I0IVX3aefpogjfiVKObLDnvNfkGhcXDm1rsUoMH9tO00oIdG4MXSOQxiOkM11oKhyuaDY3w1olhO
tpWOh4VyhA2Iq4R5Cxl3maliVQqM1DFRC7XtHBqdPQTCHb/lKCpurKJ9EYCHdhviYaMOMPdDe+By
Md0uwsrqjUNGI6HotHskb7CwPMSu3rr8Z4O9wNTtO1DXKSHBfItaaD7f1rnX09fiZp774ZyORu3n
+gIDc3VkDoglz0gpGlAMbuBBVcgg/WGxWTK8KRyAObO0fWrGT9m6cjeIoY8xeaC/zOGz3tyyqwf+
sRpl9a3pWun2UzfV8V5fLbfbzYbXcG1UeB3s3WS94tTitoU1c9p+bnClP7ebLbcQ1ApSnaqdrbcU
1xsEZnPTbzerhmuOOHxVFcQQo1JGrhYdBDjG/L34jv66l2vo/LNCe952OiXbGkcKDXSLhryeA8XW
tO9a7YpDlUi0ODbO4lVYpsfEJZTITWHctLtI02m3zOSSVzEfHtM2myrXw886saOs18HgXJDeJVg/
EE0T9bkbok4LyI0YfXOyfwzzpF3MpnvhuqlG+2+1U499mJf3zG0x0o4DvJG099Moe7QXAm0Wh+5x
ghIDpY+WES9S36Q1zzXUpsaNdRvrcURakt3uLLQRVxytmAPnkiWy1AOiCTLMg+4ibtyOgM9iOJSY
44BbA2ZbrfpNNAZetS41iPYMBn2DCR4ji4O81vWTkzpkqadfNLWyA593NsGdEmoT5ksiwMQMT1kq
GfbVcTi78HoZayg+c8rVAw3/LZkL4KitNu+b9AmY5o9+Lgo2R+Dbxlh8sI+/6ePpkHkZnZ426vaQ
2NETs88HDLufai7RoBsin08p04wjjldCz4nkDQ0rQrrZT+PZ00ixMNwZrlTCm+0shH04bYZiDpLw
3rB8c3QvM1NlyLg439aJZOfll5IBJCMN/nxvebFG55xmYU1OxE3t5fTo8AQFVcu8XS2DiiZvwDNT
3GQ2/xvDCVTn5aKftezg9MvDpMEooXhNwzShe92ijM9ro7rUM0lrU0m1G7x3BEsgnFTdBBMizV7N
ZCm39XHPOMOPMw/kKb1SQvF+TCo93dGrARbRRjca+Z6MECt1uJi+mmOa65ZrJJAXM/ELft0piL+b
B8jgzF8q7XVoafuuZWwxfqjsrv1Uh2Qnl+Q1piq6byv+7LYmv9DsJA1nysEkjx/YCKTGVYeNjq64
eGgXeOZmxBUPEzKiDflo6/GVQ008tJ24mtYPup7N+tJJd+ST2r5p659O7S4MuZ8LL7eRtTtPjH6e
LbPVQtGb5sHp8qvRoRXi2RHyXre6rmM3YrCgSC4ZWsp+zjm1QtOPuEGv8pSrWaFk0a5XwUpNL30K
CFfR5kfXzfeaPXtBxZrFVa3BgW8F09zj4jWmjmY+I+NeE6iU0+iI4uAeCTjnz+BFoRqP4aLZV2Tr
gZhWGZvIqjnLdvQLmZPsFuGMRRCz6I3GwNnZqxHT49lGLj8DILXH0QoVKxvwEHZo+Rn1SM/wcAn+
ULzuu6ELWGvIa2KlJIRXf4vFrejj6DQTkELXkGR2ygOfxgkNLIuwEsvGr9iOl5o0SKcmLsvBDUzI
zFLzZm2KszOpXO9WY35NnwVTQj+PiytlVi2iPMRLkX6yUyW4xkJPAbepX1b2OETuoIAdRo6rv3h0
rUxlP6Gle2xJCVCc5aG2VGS6vRGYsQk3PnmHOMmZNtrRbrFfU20caQ8Y+66Fyp1mjOH73D5XKDXV
qpz3w0hLwBRawaXL0IKINkuDUsuSadDor2WaDkGaGU9mp38jlLAK6xGpHWFuz4WkVQ6uJ0ObLAA6
N+W+m1CPZXQTi1l7xGNZN/M+jjjnqt58jBKvOWLCIgQne8zM3twR0VAEZBwFCBfJS05nwUJRfMQa
ptHKghglGlyoTE52Wn1PgOZxpOppO2Pc20Ve+gkXLJPxUFIdlwIUvovsXVWj7kGYa5KK94aWf6Lr
JrxDx5LeCvsaVuAXsqB0N48xgqyKNAmXDJpcK7gaCSqoNIaz1Lpy4Oyn9mhncQa4EhShnimnfqRv
7MEFDG2DaF8F2L4/al7sc2HDFZMo31qlJYEC3KbWxvt05fk4E6xHtwHl5wzws5VPTvZANCofYzHB
DFR1NtdC2Tn6jUFSPe4vv06fMP6qvt1U5aFUGVa0sfYMdxt3yuKeFhe0cIGHOJnWBl4GHqJsLjNv
6Q5IGqhpblr4G03e2Ki6RcvDXC3s7ngjsoe6Mr70ZjkyWeP1O+PbuIbsRMLrT7LOr8QjBEVWwwsA
/EyAapu3weMhBlHVV5Ey+q2Sv0NZpFhJuheGCNauNvQbJNnqKS2JPragKJrL4O4Mkwok724mIUqf
CzzYX1k6+yWsMDf7lakrAWd905BZ3CHpCafCYDJYl/sh9z67qOSdWSpSENOFYAFOqJYeUYS7wPew
JtVIX3ur4hThOtFCZWRiw+Ji6djg2ok96Ny37IGw7eCKCsYi6kO25RyFxa7PnXe6m581EJE9waiI
EE8OmuDHpHQYB0H3NNYiMTY+k7m7yOZSPbHWBMskT7a6su2cOHS/OwetkFhzCuCASrq2jGAHS6Kk
hKre5Hr6wYSt3icdYdZ0760AofRDU2a2bznZ/TBziKkTA7uCUxpuJzhkjEsQPQucW3Y7PZpOiZ6l
SfduPU0BEKJ7RxBkKduu4ewSLKqOW+6t2UeUinvDcs5x4+xBmAFrnVfUAuV6PUkoxNprnVscmjpp
YvWgXSUMOMe8+DA/Uys3rvVqeFP6JvEb8NAnC43jgtI2RJJgk1XblqE1uTaWp/aLNcbZETXj7opp
uOhipgsTa8ZBG+i8iqUPXel9w1Nx4SyMgsHG0u1xr5nl2gj1aR2Wg1nm7qEbTHGI1hr3142zckk2
cscf3/v1pbJoGC/YjsXIZVoNfijkimJjqmx34YijKKCLgHVrjKrdvHHPuLL9xbz47febSGf+LfOn
avvv2+/8dvfnw60PX67NBASdDuAqABqu0d9oi7YwxfsX32X7v7++/PkiNrzG9s3fHvrX19u9n883
jxUgKG1hqY7SNWCQZ9lIIBuXY7RSlA3bU2u20I5yUeHbxvoTtrXk4MRk/hHf8UlTbD72XUVoYeki
fqS6DqvU/gSbdByGl6SGvCINfJaEl1w7DtS4unhLl3F+FznLtHCcS1fvraOi44dks8TYZfSohv68
W9SyPdcuGxwoDu8bzIP6id/ePjx3Jdhtd3+iZba7QvdqxjzrL7Sqk54RL+fRYJ7K1SjPN3/7+fZ4
zkYE2X6Ur8+23dtuUNf/65F+ftNcqC3tksqZa/Cv3/v1sn4+1q+v/+l3/ul7uPzck9MeNqiJtTJO
RlqNvmPO+ADXLzemzkbX2b7c7m3f+/Xl9r3tAbZ7v375j//7x5fb78m+HKnb+CxAswd/8op+4X5+
gxht3zSqhj3Hr5+Xa3c/2SBH2ze3r7d7ds3up3dP4zo6aHoOaebV3I1KB5rEdnf70XZjoZdTaoWc
KR7u16P/8ZCE7xr/p0L7/6OTY0hDuf7/VqE9/2hkWfydaP7z//ylQXO0/zIdw/DIoWeX5FkryOAv
DZpj/JdJDrfq2CRQrDoznukXmFwlL+Nf7INVCfcX4gAuuaND7YeKQGIao1jnfyNB+7tL2dKJ7tRQ
s/ECTYLkTHUFIPyuwteGfklwEx1j2/t0cUTR6Fy0caLuQmP52xvzD57oFab+u7uJiEwGqvxVSOhw
2WEa+PuTRf1Q60xNo+PcaNleJwGVGmyisVkbSVgvqDm/s2U49WwT1fnKK9zXmozBXFLfJgNzIQfQ
ZQ66rhnbMRi7McimOQ7MDJ+CWyRPicsgJmckbNvGRZJj8a30eoTW1DJcy9zdNDkucQXJZRm7x7FV
9VAZwAgMSnP77//QzR/3m41r+0Mtm4wXQvpAK/yZeyLQdk/kynhHgiiOU+cSv5e6bB8SC3IMCFYt
z3dWon+aav7Fjv1YTc2tmhRy10UU9EnVUaTLI83BL2lKXNTDGKzZ9qv6J8wKXdJxTeAvQUzDogW2
XWovWY8fS18jScwTyXinwUYqvMSmHpadgQAtY7+H20eFqLzOrBSdDhMe1Off2vGikCiPhAH8iwo7
bzSUzo7HKzV52d3g5gCBEJJ5GSMEJ+5e59qm1Ijro8DvUuB8wayLcML1Ugy55CiTAoTp1km+tHSG
+D7ewq3HLMpQLgCwPS8/6ry+zdT4C7Nxu8q2H6p+DvRxGlbnmRvMZvZWYobw6cx+0IRZBRK4wv/D
Z7UedH9+Vo7J52R5QPl1+4+DUmXuapAODSla0BLR6ugxNbJ3D43GUEzotEk19xsiKXd0Nq1gQJuc
lc0IcMkiJNsp/ajvDhoaijgz3J2TCfXYULFFo64HOD4xCxG7bNXu69Ta+U43KZBVtFLE10ObteND
g1KP+WcX7935TnsZ1BwmTpx8WanXwn83Y792DOGnJcd9PShhM45euJjet1xAEjGa+jUXxaVZli5b
ACsNXJyywC0vpF4992NxK0sOPGeimJ2HS3Yc761V3Ebt3O6tczmMp1m3A13Lr9NIIY+3u7QYukOV
NdQW4cxQCexF9oTML/kyC9ozwvXuVA0FRzSD4BVpeuN58BRMdDRt9oVNZG1u3kuPI+Y/fE7/8DG5
DuktLiAWVLurKfC3hao1jb6fndHDyFONQbMi4tzYmveaSWKN/tCZ2eu/f8I/gkCR5rJaAW8wuGe5
1v+Q5lqD1sqKRMIjyeAXlW3fLi66G1AP7OCK/gWU6DXhjyu3qH/NZo7gBCMyCST6Sr51TwSAfNGY
gcpwHPq3f//a/umY9ajtOVpQtOIr//uboQMrKVBCeEcHx3ZbCgJweWlcyVpfWrC1+tIGtbXI//AZ
/MPTrvF+huWAE4HX88dn4DW67uYjzAiGo1+T5T6qFesBg6evtu6jMJ4yTJXu47//WzX1D7/n+kFg
hFC5TK6Xqf9xjUpjTfdGTtyj2mnDLolv4pG5lBjzSww+WOIrDVjmkNEveopa5zFLTTDxE27h0lG/
NM2Ddb4MiNA8Vn8hr4hUuqhTFplIZXyQ8DA5Q3NcSbFfpPDueCH5rsptNJ62vDVJoECGkrwUjXJX
mPa5GHirZxS9AePLsOZ54Zsw6srRXqTV2HFs3tKNQChrtyRX5vIE3KJlA0s4EFD08h0pK9q/AgSI
gUGeZmrk1yXSGtttPjv1KauyMYhwnHmkYhNXgS9vqZ33js0sYRmswRnq06xuU5bFDAq+S+uqty4Y
2GVYJjs80nIK3SyHpkifHnTzvC48+bRcmjEXA6YhjKj52Kp6r4Ao8ZMJH5WRz4/GUD712vq7XFoZ
jM/3Tsc1p1ag9OAQezQJHg0ijzfXqo1Xe15QW6xXh5lR3FjX2Fa9veqK7Ij21S97xm8To2VGmnL3
H44I3VzNgX9btIGqaBoHou64qPGtPwzqkR7lPSjg6Rh7+qo426fFcNPPywL8oWVs7t0xZZuBZ1ZX
Bt5dsIbOFdhK6GMMkOeJUh4T3EBzl6l740eueiRYsadXmfZA6LgQUavsLPp0Yy/B7IH1uCx17alP
2etit6x3OTqb1g66Pi0CgaMaWlOvsOH9TJx1IIrQfW6lvrOgcAQy71C8OVBNNYfO9eJyBYnFXsj5
qyvss6MD1CC65hutDQgU914JFiQZwPyXbXfQkYZdlYv5PVPQk0TR/DhVkQIY2QpLDiecfSgBHgys
srlV3Ls11mN7wthdlZnlV5r+6vX5uNdNh1QuYEx579HJTImAho9Mq4ISK9YkggaNNjAjBKUo+r0Y
lBfbttBTi/ngSuOpXcq3qESi2rTWSwOg35d58pCmtHBqOgB2pARpxMY1p6tlt8p1vfQndJVJMHTO
Hc/LSMfxjjFRup3E6VyL8cEgnFIfktBVZYIQerxq5rQP8GrsnJy3ynzuxpxYnHq4h4P1NddEisim
Ivel6X2twixqO7zuKBV3gsJ651idCeVJ22deWu3yBYPrRCj9FOlcnZYJ95i9zmuyHRnyvHsJDZII
F7YSU3xV2WmaJEcy/xcu8fxBaebS2aWx3835Wp1qe1OLmH/R7Vw04QYu2FoCXYYblPTJfligmWRp
E9RY5E4TDTqOBg4JwKSCw99M9qRVUQIastplGTiJONMvmsJST9V6cTYQrbu56OD2VwTSa/J1tuh7
EgrwvMT5Q4qWJGHgkNpC39XZHPspqTCyr48MQIIOIfPoALIxORhm2kyqUzLXskjjlvmxVumFRi4J
uvrs3QFDwumgDA8xTtddpTVPktPVHzTjjpB3hb5edqG1+vJR9Gc742G4lNiHKjKfrdq6ttUa/bWG
FDVDRwijdfU+1qyCzKEPqhhBwcyBVSZPRTaheWSMN5YqgIG8epr0mtAMLyfvcILHI3v44dj1jiYi
Dl8gQ6MpAa4R/TWa84RafmZFmUELDItzUybVxSKMm3noCXFQPmQ53VG0+lxtHD8xdKqnSSKTi4Y3
UKD3scrnLxtVvbCa6UxOw0kfqFAtqpUSpNW+6JUH8h+xShQssWZcHFuGbHma3KVuwfmEMaxVBlKZ
ekX4pkJQbrMGG2ic1Z2WHucMDmPtT28Gp40/0XitolknyCfFWZCyREvCk8q3xihbH3Nc6ttyJveP
wHR/yo0PD2a+6L/XrDanZuQ8hs95ANhyndf1Q+Fap7s9UsirajZ0H/LbFbTuvZ0Sj+KI50wOP1Dq
EYaj4lrRKtyuF71dv5GV/Oi1+ntmnjMIojU2c6SXaGuz2Un9rimgAznjCxGMWAAjiu7uYGXkQE7d
wpuAnicdmL3PiGgqIZ+anJA+vD8fmUsAiJVNDznJjPhuUWka0sayOgzo4bx9obj6DRnOSzAj9wvj
LIp9HHMHRTdRftkoJ/P8ciiiR6ZPsF/K5XpoY8Reev6WFrw7wnyu1FFeQnMofYbA6o7S9sXTuZoo
qZrdVYpXHNEfQ0LS6jswHJgs2R3Qbj0qE+FL5BpE7BsZ7c/0RnXcIrnZ8fjq+OSObcvuY7iv0Y6n
JidzVeqeX5vdk+MVd0pXrWm1JOHgqkhHmCHEC4Z1a9S7dnGecJsXiC+k6VdTwhq5tJUvZQTFxe2J
IRB5iJ8LHJFIP6LksWmRbI4zi6Yw7goGgKtQwreNAyEr4qCJ9JE0aUCujU1MSGezKER4T0pvplmu
ht1Ql4EF7AKKNtOkxEURP45P5BlakGyh6mO5OffaKRmxnWYzXpeJzwoi0Dcleecsb0M6lWkABvMZ
C/LdpHGtjr3sqa2agzlpfPyqGvt3BOjGJ3KRD9matGWIuUTcV5ObNPR7VaqXKuPXHXWkr5h961uL
8Vp55ptr+nolewo8rpvJ0F9YdnGujPjT0IMhjz+lSSyRrJV8RzX11FVMYvF5rjb+8axH7YuqeJ+R
TI52NbKNiJTnzCZjDIk65KEdIcmYUI64F16HZn6ULC/+TCRD6jCx6pwctfcKKmAbmeXn3nO+Uqas
vuU2vNChfBk9ZuCkHIZjIa5LQ7xG8WurX+Be7Xw1g/GZGt5BqyYEKKTabP93xOEQ4C3ft4Soz1Nu
+YZHaTBqFqxta7fU2bQDDPci7BH2lUK894A7Ztc4JgrBHm9Un++TcRAY2hkRT/ycUG5/7pCsD3jk
nTwbj0CZXkqcJkGtWqGOeCBUTQR+rHH0IhiGJq57MTXe17Q+2eKWnGqoT0XFHAHOiz/X8ZPQ2a4Z
KXCD8a1TSpVL5ytzFOtVae5AYtwDgW5CxekUX1cWb4dmm7q1kfItK5WDxjV3nNP0YMMfgESQr8Yb
7QdgLtDg80fR2bfjiHPIoYtwUqrptXPiyw5d7FAMSLgU7LaW8jTPgFImtSOevRrw2q2iYbhZAZeB
POgd8zarLvSuOJmrElNh50pAQGRb6mGLdWAD+JfExUL0h8YWEWJnW3eUq8u+NMhwcbMZA8MCHcif
kFzgmqzJURvXACginbZ7v27iVS8oUyYxyKRx/q0St8GND3PB+II4QPJj1lwLe9U+d0t5DeViOYtN
JSeTdAfAU1vfy/7sooIC3jsd4GoeTRfPmCuZ9+bd9Sb+yRDRNi6q6021hymMK8eoE/TtMC7NUu3Q
G/pVZWG9KYwAuhgN706/SolFYtF/4hDnsmtmht8hBvf7mGrEQnteKzILVL2D9TIgTtcyZIbZDyY8
t+Mimf66xQ9Ly68ccVcl7D2WOb6NoumKMgkZrSNux7J9KlrmhASt0Yv+0YzE32GF01z9w+3td/MM
wO2VuNsO9G75Q8/jW71Td5pOmA2R5pCYCaGjyrgaepvrev+E/fMHNRQsoLVMMUWQqguXPpphLlDQ
Zsa0gqiExbTjWRY8AmHlyXf2ffN50/uMRl+EgwPLrrRxI/oWZLZOL8zToGBmqKrDpn/9mYdBYldo
9eXzFlrRrU7TjA86I844lpyiSoJmuJ3d6LzdFOSvnpGtXFN3R/tNi7X0LGP5aB02cXwDCm3ZJWvm
CwG3j2nWfYLYwxe6frrbve1YAZWmBckcUWfDf2a6tbpWRUoGxXbPXdORtBrJpBDerm08hBeNG1hy
+YZeVsOGIE5gVd7ilO7POBTPkRsdirWhoabZF0DuRzZMRDPhK/MK61Lv4ieUjMlhtj3ElKp1TCau
boVK0q/Wx2d3pr8Td5ARkwECGycBudQUcUkpAOtQuu1Mo8MpWFihpS/fzRnK8trDBEkCRqDEldMq
O7fU2LARaLo0/Su7NsojVVFDe0FmUVIPWnuDdTMcbbYnBPn4TZd+DSYNOXAaP6Yh9fym4Q/odIVc
40nzcfpQ3FBinh22l40TcSLOjJJq+wskpH6ztv62TWJUQcy2q9I3ZXd0S8RQ25Z7GXhsLcELSfTI
qdKlG0zr0yWR8aRpc+i5CccHLbytzaVI77FW83cMr9S1GeNzNU8/2yj7MqclRLRysif+vrS5FqoC
dTyGGKejVA6TTr1PdZce28gvOfONMjDWJcvNODCBY3bMehj2ZGZWibarJrLf+qLaDSBFAs32RGDr
t1EHQ26cKeEY/jMFjh4gyhzTGXlkY2RQJvsPaWNPTAb9lNMiv9STS5gabiAjbGeY1HYCBdHRoZ/a
fbTlyrXmiJkWYQf12se0Fz2UYj9odA+gxlShZU2B2cCYilUXc9L6UbpIXLCTqflpsjjH+7WtiATY
48+a7jqn+R7ZdASKcb6otJh6faBRYaftS+RWaCDpcJDE8KwBHN+ZdUQPAwVug7oUCCNX7bExw9Kg
aKLnDsOiIQ46U3hRttJhBTyV7UWvcXJvH49gpUlEQkpJlL6TulLBlyyedZVLWUpncLTgpOIz8zM4
/4ESjfeLOY0+6jlOj8y4Vgz3TrVonCQ11bTrufcKWg5/wsYEEMR7dFK6GLmdvCV9cqcAWvt51GWT
CKWmDn40UZ2MEwkCmvq1kCFsCuQMayMkazh4FgM3aUTHkfmDiinJfSQXHlPq+jN2bTUH1InA1u0D
gBDOlnrtxDjSumsa8zOv6A15UQVIXv2RKOp1YT6IAU30LDyCqHlLEwwCIZPXtVGJL5U6p0iQJ/DC
y+yD2rak8BnEpSPXPq6ywMhv0b5zgIdjlz3IabpOS7rzQ8leTiam6/cq4PF8WYhCk8ipquxY0Gzw
YfXo4cIBD7Ccz3Vrbhc04+hsj6cOmQd6jRXcLIuwzHqdQTJOmnpMQ32iMVxWZnJkuN7RdMpoG0nr
1EOIwU2WvscmXRhNuYTQQ3xQShIjyt3IrbM9anoux8K5qEdNhIVSIjYbXOS+CSZGs+iOXvQgWqxq
Ilo4aUnqZftV9BidLSTsewBEaCC96aShh24UCyGb/GJXgLioiIiwyL6NcQb+tCf3IneXL6k+desB
bAkaa4qXIZ9DOddEbI9XP1xG30xr1Luxcg7SoDunprSVFisBIdnTsuDAo3+B6i272GYySPK+aK/w
MY/uI17363yx7ojMwEKqhW0uu9D5b/bOo8lxZT2ivwgK2AKwJUFPNk1Pm+kNonsMvCug4H69DvpJ
elIoQgrttWHM3L4zQwOiqvLLPAmu1NSwxH1fY7NdDsGYWrjUGzwXvTQ3umrubWtzEqiyv/rMnVbJ
CwZ4woxJAR4exOhKGebJNG1yAjtDL5qdaQLUGoktFnqLrqZh6sv6bKXHfHQ+lpQwDC+Lihtm5w42
I9H/N4g5znoUmGWgaa/xqi46GrvgqPcOIqRzA8yv5BW2f5o6k+spiU9weiCE4+TapzYCqZ8Oe417
yjqOZwP9gVEbeBWgcH4dbobkkYnxUxKTYImlyHc6cOA/+0MFm5svygrIHCVYHHNam+im2WnXyN8X
VXKomr3UzYYOuW1m04pQ19WBScFbYnd3vR321YJeMFPI/V7SMXVrKhwz8MpYnIn0rVVEpekgfkqD
1Av51RcBIdUo3M/e037JDm+VNDR7bbKDa6yDMNgWJmmCFOVYa8n5pjbTtzon1ZBM44frDBoWo+zQ
W/k5KwzONSVdvn4O8aYX7VPom3ss6T+aJUY8w+lp8idrSu6qwoSVF8l59lPaI3O596UenZpKfBkq
f+8iDouJl8MrBziVknPJXL0kDD33rEXOO8U20XZomyfNt5sdkm16KmYgqxoxcLuDZcOFWp3GiW2K
6O6JjZ65StR+mol1QGL8E85m4631kGgnOnO8Cq1qPn4/RHpDiu2fv5c+smbDjF5rK+8kG/jtgJIe
S7XO0SjILLo295Ae8NuphdvKvaQJLO5Lq3HWSW4Si6ZGSEj9+P17gJNXuLJLG7FHQXxhleeQgSyU
25JZnbsBcTNAczNJjA36TmDaB0lhGccuy5bE1/LLGkT98ftX3w9ZBnkrYe3e5DBdj98PoaKmrGmx
CXVxBibqP34wx8kZzX/cRCk6oay8bRpZz5GykjOI8oZ8PN+8rDKhTfQK4yjzSSRTjsbtQbEcOScd
MuCmYtWmUiwlEvUfD45f47XEQLyJYUifNMzg30Lw/6Nx/jc0jmMtI+X/wZSQyCgpk8//Qsb5xx/6
d1eCs7Qr8J9Mxlv4Wg1GSP/mSvCsfxEk/1zbd3EYOL7FGOjfyTj+v+A6gImj6zjOuCP/s3kBaA5/
G12sTGk8E8zv/6kunRnWfxs28e9bGBOExdPAtL2YCf7TwM/rRVURuzP23dzcmQs2Kzsr0417xtLI
VjZKEUcUDT4N3/XZPXXwx+3e2InCYUJRWCFZq+VcMOC0JezwVFErbJgjR/QFr1NBQdv3mblhytYf
i1p7aWWymXrtZTZAvThKBT7no9zKR9zRE5MgYAfG+HDRqiLlHRu9fRbmCwBP/K/UJCGLXXJDqI0b
P2XsbeRbHY7voVvrW9rlmcFE48fQ3pJXtuEG/oXTnBB2cM36I22jr3FJ2BacRqJaPBJTnL22NQII
hXgTDtPfBII4I9FwG7VE+2H39NPe9fx1kpkEQfWoWkcmJezw+65sUM1jW9nW3nNVkDkhjck2qJuV
YeNTtVkfhZvEYArmCVY2xfBl+dcF/gVdRlwb6aNcEW4JJtV8piOcoD5LHzBxgdpZjg9ksr+kif8y
wrpeFSadyHkruiMf3yMJ6SaOlngmkiwvxlkVWordwBmLjSzqaFMpZDG6K7x1FTOHMfVy0llPYjge
S4no6BPphD8vZWm/p9oQbec02XUzHUFZwvM3LUts4L5GL7iX3yukTDsvT4ye/rL9rM91Ik55w8v+
TjmayEz4J5ObqVq5dsKyOvUOpnODJRzGc7S3pii5Fnr3ux56RbUt5asxZdGvkz0ZrxPrck2YAAwZ
0JGhoA9tCFFT56jAayKMvZfercwljO8PW6Is9rWfZHjwAEYSJSALlPm3aREylMZOcbYQTmqAdhPv
lB/BF+PowlOxoxOQONNYNz4GjpFIrRw1/lxP0nYJYE09F43xoUJ02e+CrKI1X4nFxluUshaMv6QS
WOwTl4/fy3WmTIsmkuZ/nMH/Ae9hN0TV79nTvmJayLaDmQ0bPZzYktssnWRSCFFM5SLke+VZLqEk
Chqq7dLd56GzJXNLZTcvCxNE9qgYxdFr1ouVVpDTwNiz1gebUccUnzLJHr2XOaBUUTzXc9puK2P6
Gkfakr49pL7qz4xKiHEsXzVntIegNFN6gxZ75feDLEZFoR2n2u+6PWDkoEEaSBbfnYLdEpu0Ga5h
53X2331uY/6T0OBPWy/OoWSc08HtLLpfmeftoi4DAyXLjm2v53IeGjmL4xZghc//ogcRPV0u2aRl
oFchP9hx9Tt3izdZ6GgOgEtU025GvCY4LpgdDCGA16XU8PshBD6QTPOw+6e3kOHgbMHyLMJqQXtS
8xtrTEhQ3/Y+yW5reWMgkVzSQpLiIQUvx5wDgNNu0iU79o/FsogoMymRfoGUtKdKb+9SiWw3p+LJ
EymyVuY8NUT2d9TRBFqd3txGZpA1YmYs+LupgB+O3/ZA02YDRYDu0FX+tqNf5AC74xqnfrOusZ5g
4h9RYgdw5TmGYNlq1d5VhKVFazfrfqE8cGqwtrLXIdIOnIpFZKxdFe//8TwTOPNRPGz7CmZmqeO8
sKoe9zBFzoD0P724RVzlf/rufJRFRg8yBuD5N7rNeDSXB/gpK294ZLCrGa0yHiLlUTZze7QwJ9eR
y1sLjyCr0uLAuGTdjnQpf1tuG81gn45vZaVUjSVWRuRCsY9p5edQWMWWoNAtGrCPK24Fa1m2XxNz
1S19KlPQKtPhWmruUCnsQHP5lJokc8E3EO40zXR65J53BhEaowJp8647kLeRN+YG1hPjSSRCdz4Z
6UZw8W69UbrHuY5+yHgsdzlVrRzjB5c7AmrHMBnEjm3UiRYJ3Ml+m8QaNkIQW4VeU506wLwBkWoA
u9nheyEapX1hLFIHU1QO53HMnsssDHdkcO/YjOQTwkj1kL6/oyRIvk6y4r7VtD+/fxfFbbp1QZ0H
Vvc2lKZxMY3WfuKcJSkGhpRE06axV+zt6VqIeNdDCKeRr1PKvmRojcb80/XxsZAVBQTeebDtBCpw
N3+aWJNjmS1jj6VCboBiHBLXxfIi6GHEhj/p9XguC1gVZtZdVJxYW6hjajnE1EiHVjKSzjMiQrBD
2sD/9AOMyvXOI/e2yrKOq24Mo6C0tWGr5xqlekyW1nMF14ALH0JISwSNmXN0i+IvO4TNUjV2vp0k
/S7xqG5ynj1u+U3CZTdNMILH/FKN0Vcdpt6aQxYxJcM7OE7lHk0fjLNgi4t919u5cqgW2gK1MbZ+
dqjBxQNRWmcwrP0KgSULMB/BMag0exPmIePAqGs3Zpu+Qhti8Gq1YzA4oSIQlzcBwWEP8kT8Jhhx
nyOldWh0tDBl9SD24+SZR+ik3mpEnH1mNmqHeXvF33eN/YoyFlcXu6zDpQJ3BtXOgFlS5L9Li1Wk
o+E4aDLvNCS2OhjIZ8lg6PuBHRn3CUXqEGr7Pl8yDkYZ5Redv4tUBT/gLSyXw/KOmxJDlyS7cXC4
0b3ZP5dWKXZguh9qQQ4njLafhF+Wl1ryu0RPH7nSky0ObejG1kHTrFeKeUPsYuaAdJnVF2ms+z7N
nnuLU45r90dvnFVgjEZ3pCyv+5QTIJ9BO8YztH4L+AclKB6NQkWuEIWbcKvL9ETeAIx2X4vxMVgt
mCTtBsHFv9sDZgymYfLUnnwrSteKaSFiv9XuUT6WUIVkG2f4+8HrflSeohqlYCTgTfmnpvwHJ31a
AAWsDadvzpHnTueyPoO44+zphOZRuePF7XqoWtK3t1VkX2e3HbZJdlWjFR08u482sud/mgX7sjoc
fqrZi25GV+5Ks/E3DrmOktByCWL8mY+IkQ7g8inqHlRWzVthaO+IUYDc/bJ4KSIbs2W6i/AEnMMh
AwNFA8FJl89YVjSKIIb8yQ5jPZgKozqZrf3s0EkBj0dq11if4osG3WLlfUxlRFxUw4+ZZeG4V8wT
GTGDOcuw1dSaq156GwUMGmEFdzFRL8rLHO6Zg8nQsiF+yLdt8qrmpTDeZ2VIcFd8PISoili6F6Ny
OJp600I1Jx0d5IBS9qkzP3fkhM8d7Wa7Tq/Mt8TcEbUQJ7+bAc25o3Ouu+Sk+SaLr+qKc5rOl7Ds
waK3AHzBCaPCzgBV/YanANyy3qFoWWcGZ84eEtlZX8KXltNZLw3X1xpzz7SJRfQpOYxAVxroI6Oz
ZJ9GVbdqraHcDTQ2os0W3n3s5dVPp3tP0zdpNnPc4I1Ul8xdKMXbVGr5qU6ndGvWqfsiLfODW9+K
uFr3kozd1oo4dhcxVxy7sGIzjxHkyDjJzy785ZS0FJy8Gt9Hqpz3bEuTx4eZ4SqK2SJuppZqoULa
XWCwQl4nZT38iQZFbvjuBhDdMvSMxRakZgeVJJQ7rXWZZ+K/PUajg75vw+NF3M1gM5FENNvJeEbp
64KsbMP7WHVvsHerlR659Ytujjwxcjm/KV3gq1d7L3J2xarI1troyhegN2TjxpG7ejPXPwmjlqvS
0Cg1ccBElngng7CHxFdIKlQni/KzqnS2ZdvgzCCObMRfpIGuDtpfsmRQ7AoHaDjVeWAkDH+VB2gB
oB4DgI6DTirUa1xk+iG0KJN0YJvvsxkVgrsdtylpwglr50ui/rRMcAnxuWyeYpbzLmND3AuuDt5X
TUODLWEKH0L5NoWGxIoWcZRTWr/tNWEdnGKy91rHeD+NxYm4cBZERZlzwHO997gIcXMzQJymHs+c
R7SO0cIq9SlXztxmfKr89JO/JTyRj0O6dSvns/cj4ntx324Sf4h2nPs2czga791iDZyjRzRGZDeB
XyGMxRR56np7MAze9zSyN3XnTre8LLGjlC2FMXNckMyk9yWHLLFz8u4vmKf4OctGe23hrCgl/uwC
2vmB4pMALpINJsO6eAaNnAWmA3ZqVOQOoOl7ErBQcBy+OdrfEtzfQRBiRKqLUuVvyiKTeyJS85YL
DZUdXvO6iAZ7700LKKTVLqY2nVOWT7hz6uqmqN1A5qagrLjycYA2AdaVbaLTBcvu6xplMScjDGQr
6bUHFgmGtQqtsHScr3iYjW2bCneFfMNMImrdXdIvGUTGiBcC9/dEdT8G6mr2bH+9zdhDowY9ca4b
pgGdaVb8zTNfCfRHmjcYJDXWXyeECdEw5w4wSKTYNAf2GyQvHzId4UjFcb8u0s7HP0ENahemIWVU
bk0bW4GKzA4jEGH0NBaeegp/IkEMGB1auS8QMUgR4g/Ak2Edusm9J63W7Ym2ugivkIJcsWSpKek+
m0C4HSwyrEzmplVVfAhj932yYsxjbv5ShvpVs3uuxbg4x3OD2a/JqIQiJ+jzqdH1w2tjwhFUQwlx
Klsy58iqRwgc4DB7vuoDS/5QZGd/tuOTymbe5HCJHGbqrrlcmERRkxLh2qq7P7OymxNtGjz7UnzK
KMMHYxObdMtOP1Ke060Gb/APBi2LURoCPGqFumdj/ZO+9mmd10nErg8jkFEtnMyUYHWP1YYOLocZ
UGrtJzg+gVf34568cUJavLglce9taij35Le97ljP3q9u8quTQ+Z6rUrzFDqLKaTJhrMbDlcmA5vB
nbGG5am69MSAteLhWCp+xhmaXPAv3HSKgI51Xz00CXTfYxzJeFGzLyP8QpySIz4e91zFwr/GDsGs
xUZQNExDO9s+ae5vveqmk5lFaM5pw2cJ1UavngfVWsAz+FGIrKlEHh2wMycHzxw4dpvRqY00AWLO
Cn/YHn52168241x/dHC/itS4QXOJcXutUHEaUKrmU9uDKjAqWT6ZlZ6uLQwvW9/JZOAtK64bQm2j
uweI/aRXa/BF99Gl24kTpb6PPGAwNmCHGLbRmtG4y1jcPPWV153SxAqMymCD6LU/JjqpN1EHPFDk
cDxpAqfLXHeSTclAY9tZ+b51fSyDTvrBUs1Y0Cino4CYq8c0scV0XKWcAg+GLV6iuFQ7sqwaBRW0
lkldM4/iJdeIqFTsXJo8344+3XYZmN+1n8WvQuZsa3K+Tybv95YlYFV/DVk03sfZgc3S97+Nsf8R
V8repZmzt4bG2QDz+YMD8I+TU9MHcPKXIzJ5iOdui2IrLhyGyxX4Nx6kMF8tGwa177+YfvmZDdSq
zD4T9NEAhuipozmL5tKVgBTsoiXTblDS1req/oyN9pl34t1ui+EASIqtYHwv5z1wVnaIpp6/x90T
AK/pLYxm58B3DiZxYxcPxmwHv4qmg+amlOCoV6gcWKtsn+Ugrq4OX/GTpi1WHEkUfsaida+w5LXA
YiKn7X7xEMx1ts6a2n2OIR0DU9xqQ8z+15Vc8T314NKMg5Ht0pVGPTOw+4lmAGQnQSg8s3lHJ5zO
pDDkT+FiZYgzO9rEFtZCN50fpZY8MzqHRArEc6feAR72HN/VdpBGHfDf0g1CWwu7tN7q2pa557Cl
/xR9sKu5u3XUmSOb72Oz79Z0pjGoKGbatJH1Az6mgikSgl9vfDZzUW1uFDC89UPF/WasWAoV4zk1
64xihulJDZ5949bv3PKCALiBdh8IVd9xOnsnobu4OzW6Q3wmz42sk59m3B84UOWgIaON7S6U5qSJ
L4AUEnbqLfDoEdfu3MQwECVKTDuq9mro6C8eLysQcfibSC0DOynIO8gJJVUr0kOfdvfSm61bq1nW
uvGASowWsofut4rGV160YO4aMONu2dYY8V5yyRF3ZWhlY9Gu/xQRp34jolHVbsmEI7De7EgNhORl
x+oPqFv3E+fiM17auBOTjw6TSw5GTDbRJS9x7kws6MrhruyVOCtNqq7MLDwnuV7RplPuWksVPxji
8v0H3KeU/ZwMuAeaDrttoja97/yomjkMqB2Fgy6a+NEvD7GALOh2BU5lLlBOfSKqGYmOdJH1Pmtj
a1x9LXDxmKSAKWA5T6uIUVdPYaK5WKGnDMS4YHzZVvS0EQnBFuAXaylrd11pXGFVnXxp/bB2/ObN
UPZTgxVrBPEmI7WTIcYMunevEmcNAFXuWH4XxHlvvfAu9xKZ5OqY9c8xtPfZiNZdENBjHWSfgxOw
9KyLw0QXKeML3gVr54t0/FvtxbhaBmtFRgD1ORLtXzvBo1ZVMTYf5l45Ox6YEOaVWeY6M52dGtQJ
2VquvqtASr0L+B6/RMN0KfPmJc5teFCJ9lLmPSn5RsGFAOWwmmOgRIP6aU2US/XOxQWJgogFYiO3
hLPtfVgUY1q84ZbyEJ2rN5BeQmO/4Qz4ZAkkqTImczXyp+pq/mkmtzhmp1Dn71yTHzY4IvRHi54j
0f7sYjvZmUb46ofpr2zM7F2m6ad6AkrCGr8GPrUiR7DS2oxNtklRlpkaD2A9xwKNYiXESFwwd1GM
eFsBvN8z7eEaTc1TsdwT4ttrNAnGenFZoxDYKpCFubOn2l9FXvpCv9XBzIGhI2gvQEdtDmzeyMCg
lFa1gEsqNMtK8vHpZfpToQ+uMmqR2WJa9LvwYrti/ptrQHKiOTBH1kmDkEZ9Ft7GyOgpIs+r9m6b
S8iEzReVpl+uViMbIx9kNbfaaSJWVlBpaDAQNyJQdl3rrxvUZDk2f0QSfsyCIgo5whSq8ieVei5x
HPvEnoE66iN0o71hOyfTLtK1TVunisxs5Uzl4sVwb1WGStNLm3lDN+y9gTn2XLUfYebdXYMyMH3m
9E7dxWliHGK4dKP4xwZw36ZCZuEwDeE5ZUDYJidZ178iGqYEALMtY+zyYrgnf5i/9LzQAtQUIiIp
RtIh+YrsoT1kVBqg391SfTIOcKHo/0roblbcozzXOgt+ZAkjAjRdWVDJ2z9hA5d1likA5ejXYNr9
OzsVLIRueXESdzeEw6vLnpthZRQjeLOzqyzeWlmPlG/WqvnImBevlOZm125a4D7a7G09XtvKh1va
OSjeJIG4snurD0xKS8a5MldOCj1jiDxrrdvmU0QC51wy7yBb/+pBKhT9wWVC/KHTdB8U2l8tNXHt
zlxxxECjg4OzF9MlnFd4QNyoxnA7l2C1J5epuNOrl9gfcSXW7Y2gLqKNmZ87S/OOZt4vTDl2ZtSt
etiXreaHw5Z2NDRWjpLTbMWfsfsK01qLZT3BR7oDE/XGkUz+TEXNuXXsKQTH0Bs4WkskIsTAUSB5
rdg1UmWezfbKL7qLZzlnn+IodndEzm/aHPqBSd/KznBRYbDBQI7xCW6IuIEfxMFz7Munsp4eYuyY
DJgkXjh7BmVr38UQcZspftAuyGkbIxhrmI1XkraAjamhsDeVdrMq8ErceE2cZUpVV5B1j1nvajgV
WbZOnwqJo39pjA9i4cWnNo2v5OigGfbzB8bML2XWA1c+hyTOMV/cbgwIJTv8pMPKar+igbKtPr5g
WV4W9X7aupFTrdt2oDyshaLVhJbc+iJ2sXST7s+jnJZODDQl+wMPH/XWxgU8wezK2whj9pweLMzD
666UXO5lvzJl+DdM5r9TZtt3R2ec46fjnQQuGcCMRWFRrWwxgSlIuAfoM7EMR2oYwT9GzJRrZ47e
YydCdYd20ox3Y/KaTWuan0JGzqlItFuZtYdurNJjrhsdVZfM7/C6P/lm/cUVUeC+6sO6vtgaIQxP
N7JL6bOjYLCEFXjuXoZ+iX2puTtbeX0YaBoY6CkmTdrQ6VXJ19TvHgJbxdprGMoVlJ0xCWKHLvJP
WjtjUGn661TRTjbOjUFqeTK3PejZs1uD0e/cl7bRjVUWVt1G6FW7l4l5svR0x1pXYoTwv3w4gu+5
/lHFZAUs9ID91OC7bibN2M94rLg1teG+OSgo9HmN6yBz36ym+OGiOW9Cvx3fhgHqFe7mJEx2c2F+
DFWImW6OX4y+wcpnaKTMXLfdJtgiPgxK18RYFFe3iPaMJVdL0XUwSZzayXvPtvKCq209aWiws8hP
aPBEb5ER5oIEjsEODzTbihJBtQGZqTiUhfwL5kPjHsn50PiRhiHrUV0eo1Acp7gxmOmSy6ixTjY2
/xKpZcj3Y/WndGy1rcTvocbjWNSYa6tMq5BI2fo3xVU1vGMQaCzMGslIsVzBLGmvKjNaO6Na6z0t
DkVYa0xv1KMz9Y+JJ4d3DaCX7Q6/oTUDDCz06S5IVfUt9y0COFtbYm1yxJKl1wZJvbq79iiNjk11
n8wKqQq0C07PrcwOgtErvVbeAUl9DsRg7iJmbxgui+ngtPW2TvviaAzqzZept7LN17bFkdaN7o9+
rl7MTj2L1CWe3hJ2FuBAh+IQ9Xp2q3stu6VsC7EI+89R3esnXLaXLBb9k8NttbKEdmX2JepLgZno
3HcssjoFx25MgmwyOUrjRyjfS4LlNT2mNinSG6GeG1vtJgBbfPC0yHjSMqp0k5q1qkheCSGZ5wLV
RDqhfuM7zAa4Yd1ioVm3ds3ugnS8JcblQD9hypNgywgzBAOU6cCpnzziP8PMqZuFdarHg8ibe2/p
7Avt5l39Sgq935ez+KC8MCHtVIDhV/nzZDq8b4mOFwFYLHZUL1DIkF6FRAH4IMDPCqd2AR75nH7m
gu6EFAe/M5l3aSSkFIkg+D0sArvod57Gx9PuaXiBvjWqi8+IgZ4bfTvATnNlXh+9TKOimPh3kvpw
r1zG/mkT5DXjkSa2XyIfb2tN+LPIrFPqsvXSp/O8BNyaFH8jZwqog26+6wxudbGzHDr8TF6mbcFt
/d51y709iamUHRuQ4aYMjInI4swUgPEBe3guzLj7SmvDCNyYxsMRX+ZscIeujHZ4Gvyvvo4YZM7T
D1FxoUTWMKx6DpV2Zv6h5g91c2Y8GWvi1Un/0hb+h+jCuQaXsBlzvIUe+CBeDKKelxASnVNA94Ph
3t3IBeiGiWNGofWbV/S14thZ3atbG/1xdBzqXrHBQZC0rn4BiH8If2euSdSgdGgT0qC9j0P2SXKT
fK7zMAzuo+0Qvniz9xhDekKmSDfPtTceTLrnORljATRk9WtWKUeHGTR073pA8s1uVxMtHUK2uy2t
xJtEjZ+9IQKjr8lzuJ+jSySyzT99Y9qPHu2RQwxXy630MSDO06xVMtcrVxnW2rISJ4AR+kQd9do3
6SOW/dXTwzvv4BZUHo0TZrMjS7zvKRGSA57SMMLhzPVLDHnqbhgFmVw53sSmul4T4jQZhw0HY7ae
pqmikNhTf7TsjRAJCrBXb6WwnuZsTDZqQdm62LF76472+24QcgpdDpcttTNjogWgBPlXnVtJtOl9
nOWwET1uyy6XDKo51e+8Uo/WhTNuu6R+Ssf5t1bhEdan4TcvyIEooaglkY9KLx/+fZ6j4YWB19YR
Xn0RnfPkMEKcMmo4PJsDLSy2R1a4HmInfavch2AIwOgws2bH5XMRjYRC4IAW6+KHkUQXr9HalWGB
JSUMfOxinDBFilU28ZfaysUjDVy5x/GYKD6gmT0Jk1bwcj0Cdlw2R4ZrEAzDeVcIUHEe/VHUd0Qc
/EexSgvurhWpRENQ+72YR1MXw2jXSCyalK7giG+ufRW/M/ITmwSMX+Zr2Gzcax4698Ywz5puPVRD
3TgK3cWJsDEYJlqQKqIf/vgL5lWyricTXwY5agOKx1roNOnBigGkafB9K1mONCoOOqt+z2KayBdv
E3tXWHqqHfpN1dNNok1yq7gidlLXqftoVB3EVMfsRi/nXBPTxeG6A/jDGM8kjuctookXcNrLzmE8
vbded6mIVpyagnxN1OHQ7sQxSrCjGhy7bMisyP3VyRBdS3+MHFaGYT+pwmduwPxpPaZ+tY7L9kPF
HJ5iH3BnznAlFIcxxJeUTawsnmLVHP2VXpefy0+TYbzY0r02mn/i4LVB2oNf9ZryzAVm2VqgSAxi
a9uYc+LhPnbtq85oc461H1XXD+e8Nn/oe3zCrOTyYlBeSxOLXx6IX6/TVjz8pBh/hLm2MeIsDTA/
pdumibfkefpVFFVNUEc9+kBPF5/WGVoA6lWt3Km+zMBMN8sW2HS/Z3lJwNF8uvYiZigWfTYcrtfW
pMh7wllSS73k2IMeZZMU+ba+AddC0JRqrl3eOlQ8ZKm/qW0sTRCz5Woq2uVj0+0N1YjaBlFlvtHr
c3HhwW5DfPeBaT472D42aOINPeLlJYzbmHmRScCPbVdheCuiUOuyxyA1ZBV1LrTwjBzvMVfOZzMc
TxmfyRIq33oRCrYFgHSYGDs7NmJM643VofdgdMMEB0ayAUpUU+DcmGsL+m5LPm1xfWteRgOTP9eb
6GeYQf0MKWqnOxd0t9f5IGaOeawEq9wpKr1LPPkjp6s43C3f2rUNEgAer15u0jS8dqXzqbd8DE6i
rebl0DA1iNnS2VYwUldEF8RBbrJMqidhnGMJLJuE4yfAXnIAgA02GXWKJ1OPripF2fXC/I89zfSm
6ePvGI94z1HNSnt/B/UeJylpxTuF0jUmKVrJp3CTGvk+ZQjTV1Ktu4rGeDcPiT9YcD6FjuuIiGjZ
uw9qYnYJO64gViTC+qruKUyhm4R42hUzY3KAQsnm25uCjn4aC12Mb/6zaS3STVzura47KcvbtTlD
hX6M+Z6YtU3xT44NueKZuRhkj8h7z2nYNjvRvKi5nAJ9clesvClCb3vR2+nFL5yX1EQunNJuh6Eg
6F1Eo7yfmlXrfvqVGe/7r24S7xPTh1ViY98ZEuMBlACCDGV2Kz8RXzj9STeBkduoqvmLmWjUluFt
OdJC67BlbziNuFXx0lLPnacXwJONR3t3F7X6XvnzIU/EpmS8zE6rnJ1P6tCmjcYicUyZeG1iUqvI
X+WlgOTDSQNzC7D994xcf12mv0unOMohck+WYOrkswkcWa5adNANZ2LCJv30OjWXVk79hxM70KIz
HZvlgb2Yz6/BSo9OdWn07GyjyaMwP9OIcbeU2ZKjqo5El5haR6T0/cji8Ek4mkOy6+0rxeXEtkuu
rKmuPqWWkAbB9e9w9zpoiU8272/qpfZJ/1VyPg10pTkHp8a4KQozJjKWK24CeLkyc95GsSPPMU09
s2H8TUYSkww+fxh6iHwg3Hdlq11Ck/nN0JRxQ50DAB0hDFuMhRntURbMSG6Hvi4340BMY+yddz0h
3Mf4Vo84csOaD+zB+VkYyQB78j76T0lXmm+sE7zuVIyk1ol60muGpuKRnIZvjMmxGjZ2B6NTn3YZ
3MZ1TfdUYLSK0xJE8hW+sxnivfXa9R+0suAB0WW+m0Z15yoqILEngUvtcK5JNqfEldKOQVNb35J+
hh8pux6OEGbQTCZvbr02qFR5ITd/7dCJtyV5O+pY5SZmnEfZagdTOr3wETTPOKNuUzg15CgJOhb5
YxLepQdZ2LnwoIQv15kDa6HLaAwUDVtiUzCOmnDEdvXSqgNPM6wxXBXUXgSu/NWmOdPpac02/Oi0
DlgBMML9NGv3fszYQtY+w+44I8dgbZ0l32SLPAEHtZwMqKqmo+tf2TuvJbeRbdt+EXYACf9K78uX
1HpBlBy8S9jE198BqPcttbpPK877iY5gkxSrigSBNGvNOabPAgvCSRPUxCFmELTp8rAUAmgQTNcJ
Xv5BB1/FlVdzYuuMe8o+KDefgG8HLFYFmFIOOCl+CA5BnZafeyb8E8Hbq0zz41WXUN61RPEB3hbO
TT+4Q40CSVuP1IGqQSOheEZ1cVj46KlDPcMBlZsQW2yUaF/89k4nCHBjTgXJkbVNay3IdyivPudR
X+9TYbrgunrGZQ63KSk3CTbqGPS1ZlNFToSAOHFvPgsob8L6nqKn2iivosAScQkq37oWsCBK17c3
Ye8wEtjatanzb0FCJhM76VH/Q0YT3TmYF1I+2kSjnaUr26MGrVeWPev7fHLWjG3b2MwmtFmedcgQ
xgBS6xPIv6QUGxu7wKBNUtItantEjNTRmFLZwBXI8jjtyHPitMzJeaMFxG6sZeUy0TcjD+wRgi/7
LlKCRPNmzP7gRQ+czTFz0xwp1MzhQpHFYkVVcyLdHD1UzZq/gsiD2Mq6rZ4Y36Y5qCg0Z6nybNxU
1Klq5QxHrWrtYy6jG/o2Z4eAm4wnqcvnzCcIKZu5plLnfFkaaj0CwnAOTtLrcZPOUUo0ZQlVyuro
aGPaX5CNKKMwotYU58bo1YqfXMOY6MgHj+Yc1rQgIAvym7KgwbPigesZLcKdFrElM8EdQRH2zvfS
kzNHQVHvHk9cYVdKzxRX2up5iVftVWsAc2uQTwx3eNabfRBQAF817aCfJNTYaQ6hWt4OKRfUJHm4
SZOnQeJrpodjbXJXYTJb1N9LRCxW0keK3RB8KiK0NCGxVPaBvul7IDdrk5oeYoQJBrhmdw9dUKm9
zSJgDtSq52gtfQ7ZanK+VUcRJeUYPiXxOTQrLASBouRzkU+EjlePv1QwTIeBi8MB5rrOIsxD/hzw
5ftf+4a8LagcwDEcQNCEVo1kgk1zOFhDSljHPExe2CwqLWfdreYWb7CTxTZYEsZ6GDx4opNtSPrY
rMSgTeM+w1T1UB2i5lyTTw3R3C4PXUSAWTNpnwwqELRXiofWCOzNMMedcdle0aEntEXFpwLqMcky
880ckxaTl1ZFBKdZIWsYX0yYVy2cOCX5ao54TPXK2yZ4Urw5hW25qclk44Ib99Nsdx7Ia3PIbYvJ
b3Pa9DwARHe6cDwlc66oDR/YRXMS8hSuwvFOetHL5L6ZXtij6kAynPnW3rRxMlWWfUwN8T3Uep9p
dg6D8gMDyF7C10xCATUwMmtqJE4zu4GFZABTCvkgrlsb2TZxVK+mMMx9zSDnu30B2dnwTkEaeCdM
HBtRuBruT4OEjF01a2kJ7PucYXRDwliQQaY4JTClj2vRVm9scT94o0GKUw4RycAcbumdAqtIlx+Q
l7Wr2/oR6fSwjXP30Wc7YLMjyYd2n4OSB7BMVVOp7EzluUbuxNUH/sF4asbydYJBA/NF++g0o2Dv
Oxtos7dFOeyy+vihdVYUUfdW4j+wcWDxBGsnnc0B7ZTuS6u703w/PE06lJbwhlq7QJRJjFrCWjgM
JwJCgmJc02i2TiQcBBjKTshOd7rNldAxRdPeMjaaTymzsm25k2b2tFxVRkA1BC9/s630CB9ScG/y
u7fLabmonpebSZZ09oO7cMQG0WoPoFboCszvvKxqQrY89QoorN+x6PgwuID5mHrCnZpTxTTizogK
1vdDkxunLkB3p/QLwzbC5PndyhL1Sj2fKXqgJ2dLhdFGT6iNj84wzw7qj8ggQUmrQ36FjeWlwk2w
ggxGilpQ39kT25W6DD4WpnYlcio+mIxJTp8/ZvgTdkY4AbDOIo3P14ff/GJgnpN4/RQCZ1Sj+Q4Y
5NpKhHZo6/nsTiDFhLxlEu0q9tQwKgWcI92h+TNYGQWzMNjXk4Xy0oRexnqKwtyIM66bCEhtNzD4
ZuSy7MavFMiZ90EAhA4T+nIBhiZDgiYGOpkaxep4DlXr50FOpE8dGXBwO7ImvXWG3a0bNSIMi8PH
PqWh6gMVQf6xI40C1XHVcLlZJdorF6zMbxFivwDEfN2c87sNk6qcge9ldh/95C4K/aFjYz5KFOrJ
t8m2gk1ie8QHOTSTFDllQHE4f4VHYhnCE0EJha6ZIkmOMt7+J2vWP2BR+aG/vRnLNDxb4C9nKyLs
X3B+WdQr6BlNedB15NMuYRO7TOVIjlL9Kqr6iR0J0Q0SHCfqK0pBhFsYrVlsGlKL0S2X4WtZPqVc
Whc3TovLrISm1PxYRWl6c6iUFT3pkZaKqD5BZBgir9i4ItLuLJaTiZtSFo9j89RitN1gLGgugeUi
omzpdBpxK9etl6iTV7BwGsAbxcQbP7YtQaL+dCNwNf5O5/6z3uvewRBVhC4XqRFTTscFTz9Wz4tg
3Wqd9aJsQq5UCP0j1h+w7DO6D719zFK6BnbJ2t6yWf+EGdNmSGjWakiMHaej9gfBArZZH8nTxKVb
azcx0izMozFG/KTHHyafpaWTFVukIzhUovCYOF5/7Kz2GOiVc2fF1UchIQ1B9S/PscnGRgXFo1ZJ
70QZAluB7I1b4XGeVzJmmJyxOr05z5iTZ97pc3+xINnIT7TwlSJKFtIzZ9dt7jw7uQ2uSxWmoSuB
5NbcZ1mAoK1MvKNug+wBaufvBUPplsIPtmNsLUQF6R8ze8ofNdt7tOpsupYUozdtBau1jqv+nnGp
2SPPmmvR8nMaFOF5RO2LR4J0BENk2oXK4VemCuOUKt4mSDGMr+R7n63A3MfuMF4g+LerUrXjFaWg
ts4t+04f6vIzqUzhyntglijeEBrEOLijA11LGzIVTglPVK9xMKYXjS4lqjaL8x73c2RNTPSUFstc
iGcBFIelY/IHtpODW2XeFlVbi0LQmj7kPs7zuMq+m5WACpZzMuFHUeinU/nqu+0nIzMGap+UwgaV
6VfLkfnRCvL7bn6UOP1AsWO+W3BCXU3RZjsCdKCNerBiOV/ciYog3X597DDkha4Y4UDx8uVn4oJO
VqcIUF5eqLuaS5iFUofAoSqB/Cw9WS2W1A4vGynHgiWpTQR9iIzuGJFZ9tiMEiiZgcxtbCj5eK9W
gn6goBEdea61LkOXeC2VPZWqrK+l7+gbolB1rkpqqRMrKVQg+Gu5JounZjijHcrv9dwND5Vjwqrw
1MWH5b7KYGPpUetgo67lTmjyW62BdvPdhhmgpIoh04Go4FJaj6w3UVUHd1nNqd91wZyJIaxdWAbY
oTiwd+0AusMfUu+qz5yvvLXISaZY+Ij+nAAEULzHwGpoeAe49npoFkaVAL+yv9dhDycLJY1NiPe2
wXW+RZlpQ5oj7TLA+JJ6rcF0iMLXdRJqgcr97IWlPHiity5B2D0RxV1dx96hj2mMu7giBKStJLbF
bqKUV8qM+A8GssAiGcamkANaCg1NNG2D0cELDgwmKsxb4ujDySzLbQZw7pyYcqkxEXHd58APysha
t+MwnF1i1Dc0p+UOwSi0fWf6TIlXrhH7ZXtdlQcv8+KNHVKW+ffB+W8UWAygtmNZUGdtS8cW+8tE
kUpDkPqklwcUBWuWvnJtGUVy0smKutiDCNigpN8k5zGOGRKxhRcThTGB3/NtPb6IXrszajZKBQFx
r/RavlNN/M1bFLMT9mcY5vIWfcfCxWt55t8Ixp50KPKhgToA/DK3TYhRY/Bo4KH1Emc9A9XT5Xny
LWAot9Icjl0mWJ3apnbfJ8PG0B+ygtJ7RPkQ4J7X7ns5ulcHsdoMBofKZhoUuulXUTMk+YQFPaXO
UvxmFjSwDv/yKWDtej4wVEsn0seeSeU/zciVhpReV2OJbKyor1Zo32PAWzlsPja2YRfXJj9VZU/Q
CoYs8iFnEppFRxNBHqPPgL69erFkHG/88Y12Eqq5stbQ6+Z4wv79lLDMf3inFlQUXxiu6f/teGND
1IIykCjhYTKuRU24fFPpzkF4w6YIaxwyzfBlDOVD3XryY+t8AYnUXlyHuPq2wNjhBTmBnkWxGYOe
+Nrc/1DU7jkv1HjxEHFvZcpUb8uaIMVYiNUYgNdxiso+gfRB2EgDdFXB49v3gxQbP8/3gj3Fh8AZ
v/XTnaa88aGqQjTQmXUIY9/BLYvUX28p76Quwggq+zHVJHgRdPKWQ/N/hvzfGvK9GVH7PxvyP7w1
UVyE1KD/aslffuxPS75hOP9hQWpDVvV8E5s9UNs/LfmGsP4zO+Fnnz6Lx/9mBPj/0XWBjdXwhGNw
y9j035AA+z+2ZWPDNg3MO6xwjf9NSIDx15QAWCxclYZvWDoqRkxmvw6CU4lsV2s65yFF77wpZKqO
TRsecZgOBO0CsskhvVueoOrnE9jmDCWwYwDzS/J0U3n1zpf+IcFhdtWy9PtPR/Kf1s9/vR6Xd+cT
iODqum85HKBfls+hPVqZG7Voj/AM11OJ+4qMcaCOFIHjzHgoreDRNkqHcFAQs6iuoXSTQ3igxmHB
D/LibRoiqQkmoNIs6S7BBBKS6n20MkmCvuuCmHwaUl4noNpmGXz+zdv/K+jgz7dv4mfwsNY4fP9/
HfgkluVBlob1AICn+kNOZQI/F5FD6laU/CYLMzSJWfcRFGZz+IPedXvfQrKhoRmRc2cxyYTZiaGm
uLmIdj0tRTfbGi8+4rW41LxNkVOBjEUtj33fPApXNGd6yzRFCRQzK929UCx6+M1nmg/5+5Q0fyYX
P7HBGMmIbhq/fiZhxmHhJ5n5wIle7CVxM+gLacDqQ3jsBKVRF2ovdonB2FWUQA4Bg/XJNiJ1Ga2A
Zq5Xv3h4Bs9ubu78pDZulvcs4hilc5JajyxLkFkXBuipsN3++1ufL5q/v3WuHYsriqvqV7Z6UZFO
RRlaPBgVNndHSx4VZvq8npPswIG6YR+dC8TTVORnql42fqqoI9OSs20NgXhs+NtSkgwGjmzcmSCW
aOUN8R4gwLrmI5wRB161ns6wchsfKVkR3XmauW3LQT9HFsYCdE1qncSpP0fAZDvODUpsVkQrDCY7
pySdnTYXPnuFKVmnAxLc2injvTbgzXLNOzuEGZlZZXggGzx6YIe2qYMWYzQgyGOtwhspND4YMG5o
nrq9k+O5jjpWnfpVkQZ5pJnX7gyWX1agI9wOS/UJ5FqLbzv+0Gtld000K9syVIz7BsMTeW3G3LJr
ETTM94a0v8fpnm5RQzaPJk6hm14HxxLGulczXw2DsxqclNxNS6LhS4mLNvBIqUTWFBBZ5g1a9VU5
o38EXvURsMWwmkbPAvNcHewcP9C/f9/in07VhTECCsXQ/wa19wbcjaMbiQdNdJfepf6YeVLiwKZZ
ModpeK64DSb4jFI1LxE70W2ae2gKwhINvQiMa1RW+87XaAfLCXac8TBomzCF+mfOhI1J+lffLvwP
v3nbf4Xi/7jCSJPxHddjSOb/fx01HI0Ep9GWxsNk433SnegRTdad6UIaFQ7ChhrIAl98yGbG9Yqr
hSkv1tKnxn/TfV1gG4i/L+t5vAXmscl91ucRtt26gOdLm/R3q7t/OMqUOEwSHHSfYeHXMbr3/SKF
eWo85Gzl7nVFt1fN2LDsEnXgqT2vqDdJAXyiwJg+FenFCJOXmE3I8d+P2y8ZNMtxM4mPYyHPatO1
l8v/p2VmoNyWqYlvqSt6qJr44OWHLEpw88YzDV7rXvMelGqBd2BKr6EYfQTcQtwth1I17S5W2HcB
TEDHVLCyQDcm4ljViLRlQ6JpnGgXvhyITZgL+zF3jyLuqW9Z5a2oKSoHhk+4izFzZWv9oml4hLQk
+5ikkfabGtcSifHLIGyausWSwnBt828jmbC0ksCvQH9oxpjM8iE5D3A+2fma7iZL7EcFCM8pvQeN
/scWXk32KXHMq6FQKIjYnJADtt1e4aA6Ri7ktBZJ3GrSqB8Cit3UGsiZf/9unL9P5K7L4oI5g/9c
6mF/PafZm+qxZvZo5ZrW24g87vcM0vvJ7b5UqnXv2KLRHcnoCnVuam+x0JdnUvmsYwORuEvtewMr
/dYqxy+213sX1CEpnPvyk6XDBlwMheS5psdIJEj/qEMKp0daaH1w2tA76JEpT2kZVeTbA1ifHWoR
m65NTkbtTupmvQLymF+6XOUXveLiDssz9Qf6CMLDLt37Wy+RBmxqN4f/AQ/B6281dShmBajG49Ri
DRD3GEpt9OEdUYOV8aB17slMoITiG3wit9J8yUeN4p4oLbqj4DWKfKTga2rQgSTMPD6UkBhR//24
W/NY8cuJ4gouCR0PgOkzoPz1uCOeDDpP+caDjxd0IpGif1QEihJuTD3E0fDqaz4Vm5j1xUWpCUPe
oNh6KX/bazmmPt0Kdl1j0UQ19oiVb10H0tS2qF4kOt2QBF1m6JXgLcOXDi58wDaQTsWiBuriFftS
/1Ao6yksHH/XEykDgNt59lAsZzgWJ+QBV6+sdDqAwXDFzrqbhvRAYyp76im5rf3W2uVRVxBljIFj
SNxqm4PyP1JB6X5zhhp/rdQuo4dLBAlbVIoBlr1Elfw0emij6HonsIwH5MAfCGQGVt9FH9PZgNTU
hgWzSVPwQGS9DuI8x3bZriI6AJhBxupM/ZIUgApLjUmt7d+/w6Vg/fN36Og2YxobB3LEEK/8+s7y
NhRQ01XzMFQmbqghxU0ws3n99CWoMZ5IV7sgFSmoVsUIPamXAm5BfufN3tnl9K3MtKd1L+1VKzTz
Kj1UInHX6xcV+NeJFvwa/XO2t0Sl7Sz4ALu0wafddpHaFuYh7Cz9cTA/DA7zIuo5YzVVDpYlt33T
igyl4pw1PBGYmtmQvy1kTGNW7VWNvSuqcQRZDeLAZj75TbrBel+ZqHwrtsgRzZjYj3aGS2mxsCAc
RCG6JhNzECwOc0PjS93S9C1JVXfB5VVlDM2sPUrW6uIV/KCxg2kjYU5A/ycyXa4jsP/rJkS2ACQK
+Whchnhy4+x34y8JMr9cWGyXdC4ok1FNQOj6lWE2ealPF0mFD1o6lDfYMj16rMxd2wU1zFK72Hb9
lXpru3Mn5R3bJD75ZhE9t5Mmj4OdZuuIqtsoQSIr8p0R9E74jiqEpiy9YWfQcgQApBBbhhgRE7p+
TcjehtbFVvmDfisbXHBgAu9144+2rY1HMBIvUDD0a1feJ356p/caRW/iSfZRIr/EnbMn0wDTlWfb
0ePQC+cpb8kjB6OMm0r0CIco88bjDhUym6My7q6F4iP1lsFaNQnRpYbUROcWV5fQ3BwzgGlznHbE
Kqkn6x2vzjrxZEUqFs0Wh0DxvS7nIFW66uumcIeL6aTj5cc90T2MuXVyg9HchnEQXIy42eo4v+5s
QK5kFtPQ1yTS1ww1JdwmbPbo0pD1GsjTxaM/DcGDWptOdymcIdi0dfLBGFx5SOh8jSAct1NKo05O
ijMtm5o98We09Nz4LiTkCgV11e/dBFs8v9ak+Z40G6qtbMZwda9Se0w2eolya2TRixrho5KGceyK
ltC1Rof5M4pTX2PX9ysDAlqzbWCtHORM/AXrG0Ik75IbcI6E8o7vbM0xR34MMKmQEZ/Ttm5Y0C6a
zbvJ1nkXyju0EDUSKrhwvYmxb3Qx8UAwwxdteKhz+28JWJGzPjS3vM8ANHgBApBOrZ1J6x6sgbOH
rzfbUzj6aiQYWol20YjEqVHk6v0NkZ1537fJp8Yk/sODMpakMABUoVbMGQayQufeksFHmUTTPVKl
HVT3eEOlDpoY6ddUwMtDjRpmZ5fNV4vm83F08V7J3tOfUfyjDNOnM18bfAGPCFhfGQfTNsP13AmM
NVTzSYWVRU+z6pwp577iUjnglWmv1Yb9T7D3i+jild03z4BP6csmgbZHAJFwzGaHrAemqIqbWybR
FOSdPHqGl58FGQuUM8jqCZhv/dqnB9kM+TWommsXU1vULUplLqb7TUVufF/wsZy4VXdeJgBweFGF
vWSWvdslTbkhJ1paIYykL8jpMB1dfDe3IfteZlxgY0a+jaHXs3LnGrDkKsNmvCoTIUdnW84mJrUc
xD8rcAZkaOOa6Zxbp+/2g5y1CamUd9EUNndWhvJ7MundJ1Boz3gA6GrbFopf1Mmjp4+vFj9FOZYg
+wpk2odR4/P304FuabvCzqXf4xXT79WkhvvkaBfg9eOWg7RQQrocmkDuk7oMdy+8VT1s39KyL3nk
vHVBGm9tdzrE7ejcIVbGalo2AJltzV6H3kS/2TWrrZD+F0VVHn/qpzHwtH2fNBilYIXM/epG34Kw
mk4mrLydH7Xf3DYZb/5841Y6Eg+PohB7O/ccRARq9GP2FalYeD+1AwolEdyXaAw0Ws/PZdFcUUeF
19gxUQv7sj8YkXwF1yCenFCcI01Nt1jfu9QekLbjZtQ4bT/H0/SVpAl3X04gko3W7y9TZWCKYqQ0
DDmeK/slqtgLpYjMaIsZK8uf3PtlLRMm8V0zavEtcOUtjAIi/ao8gOLjFitKGazveoyFDATONmp6
OvMuchoncO+7cvxUA5XL6jF6slJ0F7YzdxCnj3aEPDqvXX9lIBPf1L1bPg/WHXiaFcOXATwCg3pX
JYdG2DAkoybYuWm/MR2QvK3j8GM9Leqo175FrWEeO4lyAZHDqvHppxqGeNGiCZ2nBwRexTbCrI4W
zemnu+zeebwfBQh8drP1qZ9Rk2yLqh8PBcKNZZ9bn7wEhIMH4HdRAtk4vfXtIjb68ViPkJfHzWyW
QnJU42H9cQNcEsNb4+5GjcPaIYv86Ub6Jz2u7OOP9N+RUXaL3vYrkCl5skzWRbQXcYnYrjrF840b
TuoUVMi2HdEfaiS6i34DBE8PrTk/JqGmtrnq3348DdYLknK6r+YUADnfLNzPDuIzFRPCEJfY4pzm
vsuWHjA/8F/YuV2DoZ2bH5oLHeFFm0VfnHwgayfLwNj6DURgvDS7oche0H6+SIcgAq+nuQffKdsm
nlmcMoUY3CRDYGP2Rnx2Cy6WCXLeCrbmE1oTY5MLQqU0GojdaBOuhMB10U0sN788nAZyxCYNkrLr
NwkNVczVfVO8YsIsWBygA1luJrevftxbHkqlWQeU1thvCaRaQoCZi8HjzQ+Xe+EAtgd3Io8T0NBA
nOndupjNR+MpwdR9JF45nBO3tP3AYI+MCow3OdCbzkmnfemUzwZUTgSwXbPpU3Wvx8RcaZAxJDbO
rWt8o8F+xayXrEydFC7p9nhRPWdYtfVUr62wDjaj5ZBzUw/6JiNPzRuS8pb5z20rYTHQXN5qInsb
/GYPIMdGyI48tutTiERDtYN5qq2iimSyCAFJo0BXYd4rVkMNX9SlXnFCIvdd87U3n/C7WKNHG0bs
cFPSAmRCn7kND9DeLaSSKMJZ4lxIHimOs4fWq5n7MyR0h7h4A/Wwg7bcEf3eIMuzQ2RmtJrEmC17
9dm7oT05dpyiwkCsIMMKOKbh9mtlNmdKQweiSDgh8sFPZ50ul9p8w/R19EPZ7JenEq0uTsvrlnvL
c++v/fGz/+M/v/8GO6I42PYEtfz6N/OGIXX1/meqWo/3vhrPP/3udHmNqPtsbxTuqVJIzX684+Xn
qnlVBF/1m2yA+yAC5lOUDE/Ik7GtBLi3Dj/+yvu7f/97Pz5MWAnW/BjjQ0XGnEzI1CvGXUIKyZlm
4kyuZoPkle1X/AN7bZzxgkgWN8JHZw4zkHb8cjMJVJZdoptrO2kZ8JWxEwqQRmF4SDB9dJ4eGVbr
xHb1s+6AXkz9nh2HJSiGVeJLlMTOMdYjm7TG2j6lg42UrCAAdqe10RNyRq7k5Z+Xm459EAJAP6WX
V82pHmZsrZd/YRa0wQgnZwnlbL+8bnlquVke5nYBroNorWb+Jcvzdub9ea/KkH0BK4ecNP+i5QdY
yWfI2ug85JXyDjYJRImntcc8baeTLZk8ST5pxDqbiP3IJ0BoH8OB1Irc9qCQzSL50Ca4a7lLBigU
m2YRiy1PLDeDo5Njn8wCrxIe66qrTR94MTPAcgOx8s9778EoSI44dd9f4/3/V78/t/zce4zK+68Z
wwYme+Mxxgw6sNvOFRQRxHxJpJbpTfOa/ZkElHgn6AGwAILEc3q/Adrl/PyksjEZvP/zLw+Xf2ib
uPjpJaGKPLX+9x9hOUDWhIH8M+qodfx4dZ6Tw/Xj7mSOvIv3P9bEKTFpTDm21THKi+AQePF/3/z7
y97/qBajU35/uNz75XVLN+z9uZ8++PIvv/zI4NO/BiPmm9U9AFAKjj+O3Ni5pgG8dz5MSN6b9kmf
7wZ5mueH5chUaV/kh0knqyR37cPynb1/o8tDvxVswPIy4/bH/eXp95cu95YvP4acPVFkmX+g7w3s
agVq+r2JCrHXBev+YfKrLaytTc1GvJuHOakGG+LufAaMk0iajzTA+cKWwceR7I6MGS47NnMEB5Ly
dCbyFsh4f9zIxiM24/1xYIcg5JpojrN0EO9PNjuM+VfPv5So4/JkCyOkLhGcMy1H0qRJGGgY+5ej
unwvkoXvTtTlM+qX/oghgajs+Que2pcsbrfLAfzl8C/P/fQVVctp+uOov98N0orTJu66T14XfnG1
mC6WHZdnVeLlJl0Tz07tFg/dGJzHQAMoMNnjY5mmqLAqdlw6Hm4NI3eckJSBDbRDEEoP00qHdOsi
ltlWmHSRlRMEV7KUXCVikldaENexFvUH+15zAvPiFQ+BYYdHUuGOIQRBQKpgD7vI+DzNONi61J9t
iABH0d66VJdnP7ceak+KA4WWz/Eubmx1s9w021oMwcx5dImaWm5LUcOI6qJnCFpzKKf1nAw1wWK1
97lksFp1GdKneMDNr8XM9WPsfyLQwbiV3eAiXDODo660M3I4SmOO/smPPAT7IpkOrWf8AV1xIl0M
ZYrINYRVLaKkCSdhV8Bj0oMRSwobes1Sb/E0fiognaJMogKl62ye6DAJ1ga+s5NNyg4f7+8KIt94
9I3xCyo8cNe55u+DsAnv9WYbYTooLMLTQvVqOyXe4sL9WgS52uHU8KFj4Fp2df+xLsL4ESxYva/6
5KXPLWJHcg9rsAL8aaoStXg+2G+ip2BmGlO4b8L4OHAx3IUl1aoYZs+OmNKrn+gfbIXlzCgCCAb5
iMpbl7dCeSA6ZPFFK/Ti2lcjUSpFcqAOes+AVJ+tieCpLCaJGxnckfjhB8vX8+euD02WRdbnUSj9
VWYHhK1wXjXX3fmaXiLZU/vOwYfeTj1iLy+ESZkyFSa1f2pMagZ8H18m17zhG0beheG9QOC3ozv0
HRQEXWYd9K7eFMbarvFcn3L6QPjqveKVxPm1ZpLrLb23LMThFwrSaowyzIDur6t27C6pw6BgG019
LxpFXmhj4Iw0/EtNGrnXaiPr7GCC+NGDSCew1DVG9RhH8mATDqy5eBMQmVJCMRU9ytxLz+Fsf3Wz
hI0eE53mubfJwhqBdQt9bgGLOsr2XftA6m666XrLu2R99QqXzzhacA3rPiCWV1FD1G0ghTIAuOf1
eFPGQfvUHbLUeiAczr9kUd6hS436c2x81rDLrrWedoJqQpw/Ex7IwKntIwCjvX9PjOskPI3horr5
FLG3ASi4r7kfxrfEN17p37CCZYe+M9A1cnWXt7HmxIKxvTZzWZwNCZysmlEFbxMt59fW/yzgpqi4
CB6M2Ppk1tYIjzQgjF2pKy28/Ga7CYOYr/dHWRKWpMrmVY7SfhJ1es2ETC6NPn4BRQKZqIucK2yu
YdMN9JF8qE0TzfVnT8u2g56MmKwhShZN+TqYXnVkf3pEFKHvY3O8LFoiN+6PFX0TCKHy3BvkIi44
bMUBJs3H0g6Zml6SKpPP6bhKAjHep+YudMLmgaC8tSydE5nzGaViuqIGlGzi9cQaHsC4l9gX9zRt
xjWLzRAGQIgePnLKfZnRP6gLFZ5xM67hjoBtYl6VaWtvcDlY53byP4w9DBx0i7iQRAdTaaJGqIh8
35iBZZ5ZR43rIhfJgWheAAgu9OSiw9iU4JzknbPbJ+dMth+1ciBgEejmFfPJN/TRH6PK3fGSYmeK
gLNb76pzPXbdI9KDJyEF9QQebki8Mum2aECw3M9zgCCsG+/WRVBZlKv9QShrdQPyRmgqus3KdOJT
mk05tCLvi9BLrN/NcxsqbxdW7qG0J+Dv1cdSkzfHluNeD+i1+uMfepsaIKNStU18GUDXAoZuftOT
42D48s34KIJiumqRtpXyWAEReI7Vp9g1zWPZW58G0TkHvByPLWQFG87wAbMnus6Sam4ebXr2ss8N
HeoVnQZ5zNWjF9f6th8dB0NdMT0NPRVGgNDrwnTQGrNrzZxEezGEfnDJQMsS8RyZ3sxykxe7huxN
58Fd55qGqcAD76FC/VhGcoew/8NkgcwHBNHe7J6AjrKEl+y7TyQESNR6LYX+aCStqffI5mYHqDQ3
3CfUo1bOiDQ9Hmb2jna1uw0hPdWTaDxKWiaU7G7IN15sdBeS+cpByQePcl0nhieWcs52oHswQsf7
aDYpGd/ZpTGT6ImI42gOXa1PdSMr0P9D9KKZQf/ggsyIJx/5z+RgmVRfYoG2WmsczOI1zpI25aSl
GlmwjYY56LqjWssegXNYpdWDapnTvIzMhG5u9HFBzHi+h74lmnJ5JjBDeTbH4huW8OzgWB1sl9IB
rFFcPMvWDlPDGkpMcbRpAi6YqkwAmfB3rKSvrmEyQhW0B64LmBWUhtPkRbVgNtG/rpWXJ3dt0ElO
65yOhy+5GYu7EdrvScaZ3HJOrBtHnLuGiQEUKkbCVn117PamCG5YhSp+03TpHsNiHrZzatHkRHN9
s6hk6SX9XdbCEu4UooeuPUysoe5dp92fTL20j6Onzdr1umXqtbSnLIUAb1nfC7Brr5WdnFJIewhF
svixQdILTiTc62Uy3Ud++jbnzF6bvgCMR5/61EJIpQno1BYJQwhkaLuwlbdcUC0F2FcAz8SEnlvh
HPvSGV4orXD6au20koRMlSYoZc9x5rXS8EZxXt9nCVt4D1PUFT8R4qFJkKacjjc5PIRgkU1zOg4c
hZ0ypo+RI/Hk6HgoUw0zBDX//8feeSzJqmVb9otIQ4uuAw6uQ6sOdlSgtebr34DIl3HzVlY9q25Z
NQ4GuDjh7oi915pzTKzhKiXTgG8Ga7Px3IHqsYmZa7ADQHSFcvKKFSGgowfmNhrlFqTGTGkOF/O+
CiIAGG1Egqucvalq9jysliQZELMV1J0zx6POeGB6SrVCRlxGIPI4hrepofqJZLSyE0ExbKKs/FGZ
TY+yMMUVBNGi/oPmnXQVwejyRSqEbbwrRSvhsAn/hEQ4wpmQ1fuJPBSr7oiqs+4mXKA4wNCkhxzK
Q0yicStx+WcIw1ExLzcIIcnRYq48dkZ7WySSJ/RwegESnFJBXuKnQO8vIRp4u9bmxVtmCx++6iuJ
9TuuJ8TVA6drh4DITYwWBE/XONOsuEmrGq+i+smojqheeTScQis4XHowj5OK71QWfytCTCHZ0l+5
e1UuadSOpKKrqiBEREu+/IhC6Fh9shQcH5h5J7g4JwJWCJeSa8GzDIk8YmAehxa6d6WIL2Jd/DSq
yrVi0hWCmIzKWV0EymxBf17CyDpXQOAl3WBcj3rEjbM+BiLBTANUVH9mKg42xbgX2nXkFWQ+0Sqp
R1DA/VIXDc4oyiXiEtNlk6pydYkSrD4BjA+xpbXAOndRPiKASFImygh/360w+zCxJu60TK/PozQ4
4ziFJ7GbIzIORtGH5Ec8b6jcmUVu3mnF6AUGFYxsjE+0BH1K2dRV1OW9trD61FwMWtoxjtRThitJ
C8N61gVHcKkPCZoZG3N/59cCYaClnmYHmlW8eqJhlzHYjzJSdUVLPiNKoF6s4p9KnisDVG0nIj7v
DBEhkmXeVZM1H1NZfCfuvnIyiRuKQVMVnBtpDozpW258fmVMv2tNuk3zvhp1rtW5EZxqQm1Qgd5k
iWKLVBeHdDFSGx6vQ0SscQdv6L2S0lPcV4InSjIZ3osBRovum9cS+bhjWJWgieiGQyTlD8ksDAfL
7PF5C+YnAx7lJDSgNIHzL+DtxoPOve0GRfPQ1COjCoI4KeFOP/SWBowq9PGzJqa3nGjlaQoYNsE+
3McN+fRpZ1BdUjROerVD6K5fi4iQNDP90KrZ+ANs/YdavseKOD3oiXjLeuW9RFp6M6zqFZ4BoWqy
mrty1c6MN8eALqCm+YLUn8oUeFwE+goWipTDqWEGzI0FueWQX9FiHaP1PXOty2zZ1mtLehqyCmdN
kNNpW0xcdhqtL9F8SLn+ZjPMpqxEj5+A+GK2UueeWA2yJ6mTiXdi+aQ2/hBFBV9WCQbVgH6gV/rs
L6H0Xo7BheFRezQV3cPlt1zFGLVBM90N6RmU9nutjtKdHFlEYdZ15WhludwmfoldpTSBawrU8ZV+
V+Ig84K5u5s7Ys1JijqW6qOOCfUidR0Zh6FUXgDJ3mcYWNNSjy9WQLBdhWpqn0k4hS18+4ZpRgQa
Is8MSW10VSHK9lxfbeolLU2OlZAwAScDAwcwdx2Mp8J0/TnAP6M/TBShwW00j8gvEkXjSkjrLwlz
Muhz/TyYow+QFis2KWA238JMC5j8AQWKynaMI5N10jCHbhePn8gQvUiqeW2q0u2nWbObZNrV8cSY
UlRPNZnHqPQXBxkOJmlax0cd9age5NIDDvOXyBTOdGnKKyldQoVQ06QIeYcgGrhMzf1+W6SIXS91
Pr+OqdH7jPxyAHKan5s18zNoGRgsUSJlZmdH6pxDTdeeWuCzXfrWNipSSQs4X6BXAdgbEITjyBxk
azuV8nBMxkC5JEH98s/SQCYohzAVTiU7cWPxvGE/IzddtMo6F8xHdgkTZyflZuOnlvmbjj9wWL0/
EfB3X6epdAoTnUzuZD7NCtEBgQgmQIXDaQc1tH9pEh7Ucf7D/Lr14Qr/lCfg/olQRP4YlTBUBSbu
mvZGg888mGlkIcgVf5cL0EVjKYQ9Jsb21PcRyEALMj3ccDpicJroqgSOKHeodFWMnoVKXaikBq82
4D/UEeRGBhycbJFZPuAzTqntgxtRyhkcuoEZrVQhdrVFSVoujQ+47NwLck4um7JNdiow+7hzvtzp
K0t0FdqQCdIeC1goO1AhiJEIPp0MtyWmkEaE8qqVv6FQusZcjgA1QW8zDn/lmGlPrfLQUdW4T1Pr
SuZDxWVSxKobidPdTOR310W6zWEKtShcCY+WcKK+gPUlKUBxknUT5oqvi7CZmBJG+6UiljoKwKvJ
VF6PcoIBcshaxvPIuvYYVtYwqviV+NX0QvpwYGth160FLsKaIsPyohnsHDrM0RMwrtkVqt8TbzaT
EWIbcz37equjdmswGwlrgSTr2t9VPASXqQrv5JCIijW7bOokJMqFKJ2473a7pILnHDNbFBEGHgtV
YkiKw9y3EAq6ipGhk9N6wpPT+ppnZe11KZnzhJnkrqAkk1MC+xQ6+UGdkz/lSI8V+sDkpYHWn608
tXyNRplddNKn0IrKxVjzNPqmvo3j2Dp6HB8XjlJ7ggzlFzrtc8LT2lsUZED8cj9ty+hc0fJCCEm8
Ev2h6QjRYryLluSoU58RIth8rf5cVcJFJxl0rxpgMHtLPCDumC9dYqm7Ll/RSmF2E+oGovc6IQmJ
7brmS/+69NHeAA7xexwMaAIWKRVqLz+TZkCxU4+fhgZvmzoY17qV6w8rH/aNmv2SZStkPi4/1poQ
++A/RI/YwpgswT6/73VGJB3xcYFATmtpEcYMlgMWSVbcIb9USLbgbMjwvzIYI7S408m3oPZgo9ZJ
HLSU65RhhK9Fy7OVEdAZA+CCGlFUKbtGoAd+U5F1p3BNQ/FdLByRM7P1dVCSrAC7sGKOQPuSTnvV
+HWE+HKJETtiu3tSwAvSm+0UGgaB7E4JXowOINFKKpID01HlniwevNd0MLAwtJ0a078TwdZhM6ob
vuO0ehsIDT32mpw8SArNEOh8kL/tzZJgmkxegKoQrluRZDWE4U/ABANtxoeQy8U1EorPfCUHKkzJ
zRTzfwsnjDRFVLBtX3DdXzKRTK4YZmuSCPshi49hAofcKMbkbM54lqC2E/YIWT+SFs9sn4WksNzU
jIUDLXgFNdNiEBghdzAK6Nm3uWoc025mmEaA8r4rY4mGk7rnjCbZgfxdPGpOFwg3Gdt6OhB5FyZi
fxJTE78r6qbsLuym6FCtl9lxVvEYGlHllUP9CCHaRAR+UWjh++i8cxq+6v6rvia2D4nFiLqprPk2
L0wXYB8koHyD17lqwGnJZrhTs6q9KeMdd6P4TAjM21aCyYxRBXUmS376rpSZRA8XQVBpd5xuizrR
RBxEpw3T3sMNGjcaVKd4VO8KsP5aTvROFoxum4go9bNRs8ngedTaQrDrUkM2URNfrpfW/QCG8JBW
wOtCZQqoklaffOx7pY6f8yKUHbIELCh6ML7xkjE4GqiiwPkH3heIH52UJI4ZpiKy2y4nzWTi2IkI
hZR78RjP6h4yYOxViLhhOxfLXoiC2peNkvIfuSI7RamyB1nKns0hfrAmsjTCMJ5cdWAAAvMu34tW
Se5Srl2n1uihdtuFSPJMMB+1SvnTI7E4S7nmYGAEL2ChnoD1xOFm6eB5c2HahfBbUKaY5ATG0Jnr
XkptvDoMMAY0jm2lXeD85qckDW5jIe7NNQNmrC7yEplnJaeOlCe4T7Rk+Z0KDTRDEVpN1ywgaOMY
ylJf/tnE8MFk/iyAjb/uqFURCqKZgSfyIV1SjdqbPgIXlJ/hP4yfi1La4H0YTSvq4A/STwZc8a1b
ZOp+zZRdFLO8G/SYYmOZKfukRJ6acjaDAh2hafTNpRzNswbi8YG6LbbcWDccRlPPXUJ4Bu1m1AOx
Zp4RHL2rVdWc6hCPRG+Q79dkgbxL2gxESN2ieDAnWh+NftYD3Z5xXF/psJ+CoRfpbFv09q0weppp
SSDVXbPngUUnta45qIp7vxWl85JV6iVAFj3hVFHnxzmLKhIYmnBPWQn751p6TEKynAiUl9OJKr0w
p3u1S95qJsPnRBdeBrLePBPN5ylMq1sbr+JFi5Q5haZnMUrhcbQeKiMxTtsiE1SOuRZ4hRHgM07V
PxFzVITDqOd2I4F+c3JllFyeC1zJr2lsoDsl01yKsDeAf3qqVOsx40Q4ha3l6q21ntUpxbgpo8SV
Rt0NJVx7gzjvWYGYcY13RcB2FHoV17Cyz9oaRCLSFm5kbXVR0lw80WTpDvNCpmJURuSZovmXUuFc
Z31GclSS3jc/ZcBuRVymz9ydpXOxmr2b2lMFOXkUUda7uTTTspHU+WKRzkTic+tNbWYi4mgIFFxr
C1LzwBRF8MWxgmkcozCM6H+IZhP74u8pEqJTPXC1TxXhsejYknuNNHHJusx5ehDK2EBy39RHDHAf
cd3DjSeOal+a0AxHkyovWaK7kUGtoRaTj8eBGlYkw0yHzU3BJvbnJC+5BEmBj0JkZbgAIp1zk5hq
EkAcJiO6QwTPo9gqkzdK0b6LFOOhMGZPAV6klKZ0zYv0o1tWBc1QtQ9FSk7KOJbITvvkVAHVOSQF
hUIpLrsThnavnGTxFhXlC18BLL+FIfisSHdKxMcv6FDaiNtz8lMT3YbkQyQYI2IPjS5AHiosEWZk
q9bl85wJP4Vx0AkqJWjNIOJlX8UvZIFPfhRAC+gKIMNoM8ggI2gtzIbunJkkHARTn1+b9KdVFk5s
yvmPhKspNEEiYUYzvFRpN7qFrCR7AnG4Gulx6WgTJg5hlJQ3baA4nHavpGAEsGOFJ6Xqqmsbct0y
VAk4Cj73aLKW+wZT/V0wfRY05d0hYnZByWe+I0IjuU1wQeHSvzVi1R5LLGNI84BADfECfjAoyE0s
KniCGvMHmRAEWBgXTEfaRbfSX3lYZ4eScLYbzf5H3PLAfSyruU4jvG9iBSgGPXLPsUCM5capBarU
RtlOwKXpD9YDde/0URA+AceWHj3DwQaxID2MVXrGfo52ElC6TcAPRxvYprOeKrdELcubJRn5NWuf
vzbkgeMCSbYtxAj2dLUwToKCYFUoRtWN1TU+ncnZUyyPHCRSOJyVTut2Qw9WYSSwzN8MF/LICEpu
mVHSKio9U0TeCJ7jXA+0rORQKM/jnLz2I5U8URLvShpWLfhJN5tqcnsqqaESJfvbTJGPgOo3EchJ
6Ph9YVWfTK1DYKsbIDaW3jZEmJBRTPFuSqY7LWTGGQb3TSRNN/4CRujQc7NRBjsZlJOL5tcr+bFs
xjSSgzp09bzXP5YcftXUI+GoQwlGaZO+h+v1xDCCwq7BAoUtMAlxmCcfHaPgMIw0fBCOLpPqLyM9
fQMBVhNJq/XadgTgIPlgH1pLJa6LuMYbSsXeRxKT7KqemwPFLnMN4rN2RZcyLG3LkwjcjPyRnJZ6
iyaLTEfIkqdaA3fdVsjmhgG/GZ8JTWIHR7qnIBdO0stQMi2rx18UMFOfLONoH4y5aUtVY+zUeI1r
lTvlXI3SqRKX5MY8uWIqEGs2RC56EUUFYjgPKbh2mvREQX+g0k2N1deMcX5SEzW5J2KVgjLwPNGY
H8dW4xlibKIrIxuyWodnseQGi3ymuIDRKCFbcC5n0wkaICQVFpqZaKsnEGfopJNLrsrYaxTKvKNZ
/dGVVD0IjIuvxVjZFOKcVIj1DwWPogG8yuiVjgtTb56k9eKZG2Lvi/xuK960IVyZwZ+UOk0SN75c
GtTv8tOAmg8XbaShkV7tkzElQppYxzKsk7uBeoatT5R62y4hKQu5BT1N/VqZkBQXJlznRpcx1X9M
od698GNBtTVH+hUrEkvpURfoxHhIYqTuI1V+HpTypyrX4zUwPTknKiPTmABVgcX4Q88fQNvS52y8
Quurd9kQXLgEj7lM2KHQ693dUkJBqRO71KLM3jpzacapXkmj6XcSHFFVjkNuOLJ0ldXkZMxPvYoA
fcVqcoHM5lsZTQi09PF9hR6dEytw5FLxBWZK50z9KSDH9cKejGjAJdw2e4KRLdi+c6ZHp64UuXJI
afCSR51rRrhHCnIvd4QLAgFrYqohIQrmbCECpp2VyitySrDdeAItON49hYiVTpoKvTZ5YehUO4iZ
E27Ijej2+uKbgUKrZM34I+jqGan0dLLUaTzNdIqmVlMg8KT1pUGw4lnm8tNQwuIkykp+2tZKrSpO
Yyq9hHVT7QOlXI6hymJbmxYi/CZhppaUtRcAiq4Omt3rNHQCjRTMtiwjGzPjEOV0Xz6M2IfoJG98
3QhZYmKJu9IoVobLIj3NTUhoroGNvQlNdTcV0XRpaN9v9rKC9urjkvxCiHWr1UB/b5mvRJb0XkEA
f1BgmZ+Mscb8PpJdowvgUdPVVBBTDGzL5SLDp7hXkg9kidpjpxI4Bx0egVlP+soKUoMaXcpgfLrP
Ms7fIkb+Hu0Hqrqo17kpL8aese2Rlhnjrzw+xuH0poo5lzmQHY5lKkwi8+THpo+YwpnyNKnLl0Ul
iAOlNOrysaCQaZrk70ZEhFkJ3GrSLVzKUD96/pAErd4ONcWn1GmgWjRO40bUV71KdxpU9SUn9x55
nuXAwfyVxEvuSYHgQMKXjtqiXdTALJ22w71rQXhJ4pmJoQl0knbRCfbluepJvRwrbLxqyahb6Xrs
GlZ5pGf8HOJ7PzJM0p2OLjfVU+4OnbHsviSyjXyNq1nZx6twuRDMinYgwNWshxVc4aNz0Xeb+zan
ehKPikCeeUQvuXrqM7N2iXXjggrU1UYVENtJQd5CCph7104UzBtLoqw4dgG29JQgr7wfaO2V2n0c
6xn6VO2QXNBABs9KS5qgxtXetnQUKQCGqY0W8w+k4bUvasdQEPQLpSyG/bLgxq0oP5uZ8Sev0UVx
3/RyOi95DysPbipM6YSa7qKR3wdHz0dYBXANCUIRUXiuB1LbRNEX8p8YXUpvIOo5oiC7w1nS+m2r
u60+emmfGL9Gvy0bd1zG/qGUm5sZjY3TaEIGE5H6J2AJnRySAWZYakmMtGXpVg/dJVGxLeflW05J
bYedyOD6AtBFrowOxj2zPAPRxGwRfOhbWYfvRTem/QQ7EUVfnl2mov81JRJ1ySA9KLPxXEu0SGoj
FXaTmuAWh9bqdpVGQZV2JSNpoGmmJV2YoNw3ZH4eK615DxWRhL42v+s0ea/EY3hpTekO4jYZ1mIW
EDuUz8coxFAvFiL9MPpPzP9WzeN4FVRDPDRL+7D5CTpVekLgWR46Ykivqpo8JuBN/aXQX4AgZUyt
jRmXivBbG7lT5FFau8JsWdhtRmx6dJ1sPSPYr+i6H2FTd6d4mFcBqfZlfP7/RJT/iYiiWzL8kv8D
EWXGIVSE/4ZD+XrNf+NQRPUfoqZI9MfpXBnYLr9xKJLEQwaXNgU8rWL8BYmi/UOUFJWrFfQtlW4i
PvT/RqKI/7AsmoZwNhT6CaYk/98gUf6dEoHDUtRESQVTJMkq/4+yGkX/YgSl2dymjcX9XqkJOLTR
Mu1qYV9MSLVgfv0PtlPl3w26/+v/9jezf81pU03jOrq4zJ8TNK6XkhItToV7qh8kSWmvJeKpi+Ix
HK926lvlxn9CLz5gjCWUnQaLHZ3HF+k8OcZB3DG1GsHVCTAn3PL0lx/xP8BYJF38d9MjfywgGn43
WVFUCwjN352os9RKTM9ViaqwiMxxJZIylmiP1qiQmKOuaNQhxP9YISnF4fyE5G46CLg6KE+s9hF4
p//0kCQhHXogjcRAcbdxapW6qNzHKXNjFuiVEvBi4kddFdORgIzpiCyP8kpSlfa2rwhGnViWuXLq
hAz6NG7plNX1sF9MAnq6Vaq6LcxNmVogoHNVCbCnsspLY7FkSrXdibbt4V8GjkocSMuox/0G0WTu
uRCIUpEcsOKOvxdfXhwj0ffhUl439822QF8geZUW+t+7gEpigV0Ywe74kiwaNHgkxQz8bw9gj++l
r6C6TAYh4ausm/G47K9Y4s0FoqJeQzu/LbcdG9ZzUYcYuZwEattsAk8hiYmQuX/aQv5mFdk22+Zc
wpU5aO1c46OJ4F9s+ONtAXOvPtI2wo4nxgwpEJQcNxfPl7Pne5sgDIvJW/AKr2/tqcveIKXdkdif
7rho4kWMu2C/7cLkysATpIkOETh+N8W6PYLC+YQJXLv6urXt2hbfm1KdvGkj1Geh7sjXWp0x2rpI
unCiSL0CTbdfxWzCM12J2PubISYYVkPMtlM002qfL8nj9yeUU0BqXx/b6Eb8VISb/K5WsGpQtxQm
poqD9PvDbmuSmmU+p4O7eYpIBGm/3EW0pSBC08+GGh3uLUN72R7LYgSNbaXsBrkFtb829KfVkxWR
s8h7yx0pJX358rUJrqDAviWvR4K2mra2te3okDVRhtaKh3ndv+3iFzftzuKYhw3JV1RvJq0ggy9O
FDWM4HZAZREKxrGzcBqpQBkdIarjfAcBZTyOo8FqWDCXpdUaAteBZh1jmjsi0rFBYiz+t3Fs85Ft
B/Cw9Pe5FnT7vxyvGNw4arc/qi1xbLZBc9n+mvJfvrFtk7z08vhtKAtaFMhxielhmDloApNLRV5y
5Gyb22JaH/je/NtTSJpDSthiPVHJnz2KMz6zEGEDgZNEBnu6VXqwQfCerY8u69rfNouAVopltbGD
MgtTR6YUO0UJCCfZXqJLi8GcuH/7fvttbZXd+302fD2rWT064zSThKHy24wtw9d5XWxr2z4Sp7h8
F6gk6U9ECB/WJy5SH9KQsTL36+G/PLMT/wgUcA/Jes3a3EXbGgOvqnnbVmeqGNho18e3RW1qPyJu
GS5Ryoh0vx/YXl1/7/x+t+05gplLtBFNggzXbz7919evIyvgtJMf+qgeDzX3WbDSI9epUFsvUVJe
W1gBAAZtH80IOaa3z7stZGVIPSsUT1+PqvrC9S6a16ve1+MRQRVxo7yW8xokkChnQC0uRiwuWNtz
t2dt26Uk//Odt83tgW3f19v95TUFWeYetBZEuLLhKYT0Tsl6kv2nt/neR8XKRKvXdL+NtqwcBVI8
ug/mKyj0VpHrj20rWXeJ6/GaRQsqoXVzlDBFbmvfi7/vyyduKrqmwGvi21gFlXwD6+uKJfqc1w//
H1+7vez7kXJ73ff2tvb3/+rf/yRs65Fo8TXM8gAfX/4suZq52JKaoxJJrjFVmY8y/U0NYs1NVlfF
thjXux6VAHqbgjxV3iCLHKLEeadLiRVkiRviQTsSf1F79lwoWJia+KAkOajO9Wr8vRBX8+L35rZG
8/5PG6Pp2pxLIrpIG1DmZG/upWIEOeNC38GBE/aNs3lLtsVmLfne/Mu+9a5HKDhtv83bkhiBCLWA
L7kYcWT2M9WiVlv8BAvhXragO2V9uU+b7oOvYzgIkkhDI8o82jETrVny7PLhKIjDo3pTcW0ct/9p
WO1HxnYG1WqJhillMm5OeOdija+naVJ31mqD9EG8JXJHYQBLV3OEaDoyZFtXIyS+X4sGYdAu0kmF
NWlnTuMcoKf4tX03miIUTBKLajm08jVbb/zbt/SVPGG0t8RaEi9sW83Fl/BJvlp96sGGz5P5oyYF
ZT+CnrXSdvatwunR7R9xsq5pW4d2HWFNSMWOltHnIqW74AGbD1Hq6771cMCBnvnNlPAHt8JiHUYZ
hRu3kLY2WkyQKag966VjrDvPYXqMx1PZSOlxaHPd08LoUGuhfJQERfpaLEjoAH6m/tDNPhoPkypb
sYvk5anOg2GfzPlxGKuHWGKAU0pG42jCiP68MO7h81c2JgHJ2fw42+Lb/fW9T6TsYKdZQVdwzYvY
Fl9HwLYa6ymD4HSk6oJohdmGcDUiQ8b3sDBzjtQzubH08mU8YlhAoR2g1uwmTdppY8p4GVPMTu+N
m76QQV2JGjk2Ui59gilHK7YO1baFtN2l1xiFbbPAFuwtuukVpfq7mgitz5ThmCIYwwbKWp3kRNZH
JJpFJSdhzifAib3wy/xlG1QXzt2v3amFwXp7zOTSMWjEv3zv2l749R7UMjDj46mi5hyWBNSt95Z6
XWSZqSxYqlntVayZATkSjqH2jIjE0aI9uD21Ihnh6/nbGm2s+ritfT+wPe/rJcsU/0YuDuBifVuj
rsG80ZjSK9zY5rpY40/5+tZVDnZpB90rdxizdcdtnyGgn91VzZn5t3bYdm0PRuHYr0O77lgKaWgP
NX9e1je45E3RbehbH4peu5sCZE4cKdzSZdwz8DXI8KGLbX/t65o/oRk2CPoYmW+7tJw8MJgtCXIC
XvX9wPfmeMN8jcJEIt4EF/aIZA6SyU4iZduTgDplXpjsO+UE6A9P5vhaQKXIL6ODCV+QPeQvT9mV
aceDQJQpYiL0Zg8zObST163ypR02tVo/4pOcm4d2PDfxdZ0lJU4SHufhpZd/DENJaq0HVzuVQbYC
ob5JiUfNK0cQltyMxOtkzhnQBydzQGgZcH6fC6CR07mfzhg+yeHKg1MnHEzivLT7kLAtinfxIcVq
N5d2M+3Jyh72+hFxOmnQ3LHt7tdCwoCbf9aR3XQegYeG8AFkUePzP3bGQUvoeaB6QI+VvsrEMCW7
0Ime9XBX/5QEZOwYNZ7wq8FWV0kQJvSbXgPY9z3uOFXxDHGv54cejQTUoG5XqzeUFclzk9y14s/s
Iu6r3Vk7Vj/MXXIlH45T1Cad60ieqJ18zGfo9Z/zXvkBEYtMPEe4I+ESt/30YXmTbR7k39J94Y6H
9E10qpfawbfgW8T/3RR/8BFa7eI7w9WFnX7HpBNz0MF08ovkVz/pMUTdFV0e6uYUOzjBl8KhhUpw
Jvy5Ip6JEXbnlGT+OT8hN92wju8XwIU2cVf3wjX8M/+OXqrP8lyfJ2b+duPmb4W205lmP3eFo13l
p/ZNdf6gqj8d+o/gwF9F79eLbf5gxiHH8u6o0K3FKIOU2cUYWZZkEDpgmRTK7AQqvXWJH4PiCV25
Js9nr9d+sLfIictyL5+aHaYM/RFfDGJX8bda3kc0dd9DMgBFV1eQuTs09cloGnsfrwUCr8lAGIYu
8kgqK2F6q4BI6nZi89GczsY9kpv74oAp5FGf6MK6lhsfpJES9Kuy+GWIONzlCrlwcDz3+yU4R751
T+rzJdxPH9im2t/yGVY+mmAEYmHsVJMz4xhwoHp1k0+zagwOFApL/WHNH/uhVCdx2b/T5Urk+wKi
V3kd9+KvSnCrxXUj7qTrP+z+80/jNwwOCGSldqLtbIingKHwaCs3WO3pSz3bJ+1pEHbCCZyoQ8r8
74j7IFyEliPpHDwAJTLe6TjPBJh8EEsqKOuD6kmFnvAxP1nVWVZ98czY6z77gGmAgNHciT+tws6O
ww+Ro7I+Uy9m9EPn2qlsKzwQhE7jOppQge1iFElUnl8LrxscuqLGi/5zuM/vzDeIlpccIgStnOLM
6Y/q2USZ8zjoBP3u+t+h3fwhUlKVXKw4QYn+ZZ+VCEQ9/kLePqOgSuD6RTkq9zQqp8m1cpJ2dvEf
iPc/hF/ZneqWNpO0J/kt/J0+UapGC9n3tr7r7OCavtav9BLvqQ6E+8jtT2hx9Wvpk8a4vGUH9foy
P2iPgq/cJX8InDNCmw6d5oifceHox2lPeio6wtlrnmGC38s+8WqHFN3DC9CSgaDHXXponWmnusKb
WNrGHsbSrnf6p3jccS2UbGYFCa3CjC6m00VwIQ4c9AR9feQHREiyxUekLbkjqM/hmvoKRCrdhY8l
Vj/dLt2cLudOZvY77uSdvAeycG+9g1V/mVzdWfz0AzWUK1TYKG5KixvDtWwumk54LFp7JDnEDnbl
mdMNffUVPBlCpVeOwzNCEQSuLiUJki5DsFbeck0i25z2mjfd/wr88MzM0y98vBBeltrmXeeLh5Er
TwMZZQcjOCcFHgKXUz/ynR6604Tcn3abTYQRsv6YzzA4megknNZ31huan3mCFmrXyj7QEbsi/NzV
VwPfqW1yHHoA/HsvdFO79pL38VI2z8y9EmBrvCME8FfQhUigKxoMZ9MhJuoc7POj/qLyN3vkgvtT
ahN8bRsnqvEozrmnoP5zEM1QjoSckbh/5lt6tn6od+lzeAm96Ofq9bxOYCHs79sf/E0KPtstUuGy
AUOq8ykeHUXVaLxICa6SycCmW2cqAViQo7rOjfoRElXc6r0by+abTpJ2q/mqjpVBqSqiSqmAHYf1
JdtauE5ItjWwbR2xiuvDoyXGwAqy4ZSqLaao9TnZNrv5379aSWtGMa3MpAT7m1P2Or0zWt+m8RmV
hcGEKrLwZf1rkTRifySMCp31urY90LbVh1CK5IXUJiHDY6Mew2XZQ4yUDy2VK3MUJHtBm3f8WiXy
coEMUhGqp6ut6rYRA86xDko7NIcJf4qREXdfRAnXXWoQ+LnZDgweMpTMmVPQXnpjMZwWi5xSqAl+
ZlvronVS8L3dUHT04kg86QNJPKhGZ/wooBvEdWGsjIFt7XsfiUSjR2r0HRgvJ5Y4+PWZH5jpCTPd
upCIj0skATP0LVwjesi5YgyC+v2QRKBJ+nUqsy26VLuuAe37cbXVfy/CdSr4vSkTcbyPBvG2Vdmm
dXa4rTUbhOJ7p6oTO2DEzaqHZRaoy+Sbq0QKbeXgbi0Jbms0S+HS4kihQ4PoSpceM1EJ9qZFaarC
EGTPFbcJ8g5rGoqQ/FSF63H/gsd2XJX/ewGtlvddQBKBuNhzqq8nY9znu7gGqpEvVGKUruGqbpGv
GNHf1PuBwDetV742xTFeNf/avTUET1tWVZRPBLRBE32qGujl9ACmI32A6YjFXPGU2PTDZf2FG1V7
zWeCxIZsKhd7AwOpqQJqAsqbY66oDWv95b4X3/uGQZxJHj2jkCN1fUNjqH05O7NaP4kgzQxmPQrS
YBQ93LC3Eh0QMcCaw8BVb+2Jqhu96at4/F1MxvnwoUGO24kCwByhnJQjzU/a9WA4E73+OXepxTnS
d9G+bJXXgQ4cMzcWIrCwQhx7t210yd3KqtsPvC2+N030tkc1ZWIoMibffl5YONVRmA2JiVFtIXqe
RxOJmUl5p16Lzl+LtYasoVridhSibyRYaqfUtGCFRaJCt1VYEzlpjl/bwM7yL7b3/zPNuH9+EOdH
98P9L+bObTduGwjDr2LkvoJE6kAVTYAiARq3TdCmaYpeKruKLWSzCnbXSdyn70eRskV67RzGQKj0
ytqOxNFwjv9wtgeOmvvzot9dvuj3F0D6H/20+vTjWT/au4wA2h5ejt/2o7sJnfTTkz9T3iuou3FK
bFDem15qeuO7aGw6Fnax7h8+KKuMSh3ncOmKwpytzT042YwcsuBu/1C3mWLH24NW3X0KgDxwwaTb
2HD3Ch0/7/7NXStwDDpdP3zQUIKUMqHIqqYqKq0plNmLMRJLJjSKwQ/Gz31Ia/UFxU/h6nWZMR/A
5EwIcJ8Ydi5X36qMGmtRUcNw3KHMmhYTtOb8SykXiqystSlNQdLcXpEMtG2mtVZt06grLn0XLqyA
qR+sQjobwkEm2L8v40FE4VoZ6DbjGFV6BeyoiEAEGHLCwfEKCXCL59Dw77L4bg1e4ckAkmlYHZaw
BWO0eB+wyJyz8dWsCqmpL5nQVEiIqe2UQMeE5PYBkus+TGSkvsIeaFQd5kCBKHDbAIJLJpg6w+iw
EXK/DWBSWpJQtHJdUGY0lSk7yst96cgoFkBfrM1s6wp33emKxJhQ5HZmCi/17aKgTFa1FdgaHW0E
g0EwQIGUxfDYKzltUGHJhKvXTaY46LKm8dwtMrIHRdFmddEo2kkKJySpbYSmthAmkQhoA1yLc8Zz
Jq1NV8yE3I64amhyT04EGGGRi/3CPANZhm8B+G26Is/ItBmPYVoUo5bSlAFGmUkjBCsDJJiapvIa
P1KGTYNvUCtjGs+E9MwiwvuFrlHkXyxcI5XVzE5jlce5YHRG6kEzvsM7yQluiKZwL/XtJqEsM8aC
5IwV8zov2hBFUWZ1Rfc6CiM1dYg5r6VGoSRQRONrml2cPmSVS++IIIGpH1ZEUg2V0FdG6hgQJmAV
W8a9eq0X+wd1huvERKzWh9PJ5QxUgVsjt426BmuXlz5gjGUBLwnAtLUOjk3OGCeUOcG7NShzkYdQ
qozUUF01Zel2BCom2BGakDLP6yL395PjgtKFnTcs4wKOgmY7gLg+qhca1GJjwB15tdkmtyPI8Slx
AG2IC0q0X9M4LkTeYmuwHuQRSDG4HeHYntKOwMaL/aXG2giwWXY61HIrmAq1CGtKOiOmKz0haAnp
hFtB0+GBDWS6YKwJCtKMDMlVcw4pueUrZs1INYH1lu3nryKb2NQZs2jIKjCfarocnxOSfZVXdsi2
TA+qjJAYL7jxmYFIAzTkTejZ0Qx9nJ6U0vKZ2CZ2CUieMZIcTe++sU1CBBqAlEFVI2bKh9PpGUPS
GtKkAUGCQQIYYXg8SEAPIh64j9aJtFeCXCjF7mFZU1hjWjfNcceNYZlRv9Ok6ZzUJbQV9JG2wa+u
Kyrb6FczEt3vhcgYEiVl5BZL25o2CYELzRLigioa415KEC+TG6GoyFj0495xkaMRGN3GiLT0rCGy
KS6qUTSralozSUNNV2QPiqJGI1Z0cDL12V7OBU1JCqymklpFndWmAow/l5cjzwirWJFRUAQQExO8
HUqIC5wMrcSyUFE5IjOCX+w2fKQRqCzpkhJjmSwXiBTFRRWK7aUigVRwoOJ0RbLAaRJZQXN0Swdv
ci5SqcTZ5DLPSqAEmEYfI0brp7bEmA9yJmoOlZPjgiZWlmoErKNukSfrBy89RGrM+IfEIdiM6UrP
T9Z1IV2+pmqkyRJXKNd5lQEXqKswRpyx4t53Ss5FoiHaDkaXBUsNJYNas9G140IULWARARzYOnSq
WwHYTSFOl2jKS0TFasbdxAohJ21AVYWau+NSetECVo2XFsmC3RFGIw4+Y34DfYS37I7MIGyaruTU
YomHI+RCiSxoA8aGCGRe5VIvMPmEoAFR8FifhDwkRVwvFQJso2lBHHildwOCRqXVaDvjBQs5XXhQ
SF1KXLDYIakQkCNSRrVz2cSiO5dCYL1lDjfJLf5muhzbE+KCVYvu0wgiR/xELG1JYOBWGTkK1jjg
jRFZeYantP6SuF8oBdQYNYlEtsJ1rWApBRMEizHFStXJGQTCPJ/UEX3/HMQF/yJ7CBa5hr1tTYww
XcnBLXSlxUoA9BVZEYIgTP+xMKkxWd0SMuM2uPvJBUuEMKXYHuIhYuyqxtyiBCZ7aGtWvgadHheI
ZqSqkJIKgFSYgEBMV6QKTQ4Qj4EJLWfTzrKSllnUjMQSm0VKyOx49taMugjNIlg0io4k0tqvB2V+
ge246nzhnJXNeup5Gfr9sdaY234wQ1Fv3vd9HraZw2LYgx/aFhj37OuWmEcBSmvyfxY3Z39oeo7/
3/0Cbz46eNa8qvmPT4d+1+1W55fTjUv/ms+7d/TN/LzpXnfvuiUEHelDV1+/ycMHwXsuDOJnCO/f
RnRtl4+Y7m74b9yGhCektJzw22677/bzK9rP6LpSpJQfd5vhDWeJD8FbO2yvmPa4GXfdely+tQPM
yilvt/3qMKwuDgHxqU1JSvxJv+k+drt+Sdm1Pogp+6aKk/HNyeOR41tfh2x3SFLpU+ic3w3r4HsS
99usqpTyL/24OwtfmXDR4j6llJ/C8WGY6UzirSnjzn842qR3lQy4a6ufrrvzQAALRujcgwo53WyG
7TiEO9LBoaW8ON2uhy7SIg5RKKY8fgzFwoHTpGR/u6mbHNJJTBgCF6u3l7MYTHLh4ENS0r+PFxyC
GbPZYXOktJ91wzbQHr6JVE53d7nptuslOzyeRk56v+9W5xf7nhEgIf0JsSKmP6zOh7NuG5B2OAg5
aWwB09UCyWZ+skUXyGkzq4z/3r8PdBPQVls/vA/q48UuJn0vLz5uD5Fw+1q79KWf9693XeQ9edi3
nPSHLrRbZF9sfVxO+OPJ0455d+dDaNahbyvP90H/13637wNN5UGv90H8Wf9pWAVmzNdJ74P4v8ze
nnkwxQeu+CYmzREN5yePu92IpQw3pytv3c8DnnSczBmTt3UjKXmGCYYcd5VZMdm3GzySMKohxWKr
G2LSHPIWtytPBQMp4T/67XZ/ufnQRWGCT8hLyb84H9f9yen+hm1zmW4p+b9GTvg4Koi+tnY/D7gp
iD5HLSX/Eu73+30fuBQeLSKn/SmMKn2bv5Tu34fufBZoq1M4/8Kmq6VkX/W7d1i2mdBE2SWCxZQH
IptIvH2SVUr6nw67sz07hFvT5y7FxPv94eTVsZd3WUEx/WG/GrccjhTw3OXaxLRvn4xw+9Es11nH
INN0VaIL/rrInX32B2TAbAprtem73aP/AQAA//8=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B828463A-FD91-4039-9368-B6B678525963}">
          <cx:tx>
            <cx:txData>
              <cx:f>_xlchart.v1.12</cx:f>
              <cx:v>profit</cx:v>
            </cx:txData>
          </cx:tx>
          <cx:dataLabels pos="inEnd">
            <cx:visibility seriesName="0" categoryName="0" value="1"/>
          </cx:dataLabels>
          <cx:dataId val="0"/>
          <cx:layoutPr>
            <cx:visibility connectorLines="1"/>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055AFF0B-EAE3-4095-8901-7AEC9561FE23}">
          <cx:tx>
            <cx:txData>
              <cx:f>_xlchart.v5.9</cx:f>
              <cx:v>SUM OF SALES</cx:v>
            </cx:txData>
          </cx:tx>
          <cx:dataId val="0"/>
          <cx:layoutPr>
            <cx:geography cultureLanguage="en-US" cultureRegion="IN" attribution="Powered by Bing">
              <cx:geoCache provider="{E9337A44-BEBE-4D9F-B70C-5C5E7DAFC167}">
                <cx:binary>1H1pb+O40u5fafTnq4wokqJ4cOYFRt7ieMvSSS9fBHeSkaiN2rdf/5ZoJ3Z03NO5OLm4sGfAZhWr
ZNqPSRarisy/H5t/PYbP2+xTE4Vx/q/H5s/PXlEk//rjj/zRe462+UUkHjOZy7+Li0cZ/SH//ls8
Pv/xlG1rEbt/GDoifzx626x4bj7/z7/hae6zXMrHbSFkfFM+Z+3tc16GRf4PbSebPm2fIhGPRV5k
4rFAf36+fo7jvA2rbSy2nz89x4Uo2i9t8vzn5zeSnz/9MXzef7z3pxC6V5RPoEv0C4ubJrf0/Qt9
/hTK2N03a4xdWNiyOGM6Vy/r5b3X2wj039sr1aft01P2nOfw0dS/Q+03nwMa//r86VGWcdF/hy58
nX9+vo9F8fz06a7YFs/5508il6OdwEj2H+b+Tn36P96i8D//HjDg+xhwjoAafnm/a/oPnDbZsyvj
l2/pAxDCFxxbpmVic4cAf4sQMvQLSi2EMEC3+1nsoPl9R06D8qI3gGNze5ZwjGQos+2TfPlu/ntA
sHXBuUWpTozdmBkMGaTTC0qYhU388qY7QN7TldOQHDQHoIw2ZwnKfbH1Xr6bDwCEX2ADM5jC6G6E
sMEIQejCZJZhGKb58q47RH7Xj9No7LQGSNx/OUsk/gq3P7fR9uVr+QAwjAtmmsQwdb4bHTAIjhcU
y7ywiI6xoRuv09nxrPWODp1G5VVxAMxfy/MEJhOdjD8SGHJhcGwYFiK/HiUmodykpkJusJz89fsO
/QKYF8UhMD/OEpj1c/3pchsluSey548bNwRfmBY1Ecf05Lhh6IIyZhr8ZVwZL++9m8re3a3TIA3U
B1CtL88Sqr+yYBvnW7AUP8pcxgTMZTCWMdovNWAOH89u3LggmCMKBtkORfry3juU3tOj0wAdNAfY
/HUedtk/W/LH+LyR/L/czmB+QXVMmU5hpX8DDL/QkYUNwGU3+w1ss8HO4tf9OY3OQP3NRziPbcto
G4q/Zfahm0vMLgxKYHeJ9rbA0FJG/MJEzGCIoB0qb0fL+/p0GpFj3cGIGf11lrPZg8hc8dH4UAQr
isXJ6TXHujA5rDnEQLv2gUnwnh6dRuegOcDm4TyxGck4fn4sxGNZvPyE/3tTmvRLPkUUv5gEg+HD
wNTGFhh0xmCVeWdvTkPzRnmAzug8Nznj53Bbbz/SWoN1RtctGBp4bwcMnDKMXhBw2RCMwFzoXwOE
3tOj0/AcNAfYjCdnOau9eDg/yb8/gZujjH5+pHuz99XohDFG97vNgWsA3Js6Mg3LYnschzjt/a/v
7d0vMDv5lCF+o7PEbwruNfG0/bhZz7AuKKewLuHBmLLAtrYYJoaFX1erY8/BO3pyGp5XxQEi0/P0
HMyeJRgKH4gINi5MAuuMxU4PIgtfEEIwI/p+0zOwrd/RodPAvCoOgJmdp5GwEo+ecLcfGRuA7Sgj
jDNrbz8PtqMWBQtB54yDBa5eA//ne3p0GpqD5gCb1fwsp7H509b7wBgBIRfY4jozXjY2A2AQIhcm
5ZhBEOFl6tx5CH7bkdN47NUGYMzH5wlGGIpYig/020CYEwEWBKI2u4EwwMPiF4hAiI1aB3vueG2Z
v6NHvwDmVXOIzXmuLvP4SWw/1C/NL/rZiYFjc/9667mBgAFscSzd5HvHKBkMmN936BfIvCgOgVmf
5aBZy6zwPo23gSw+cO0nDNZ2E+sWwifRAccA7HT6uMJ+hQGj7XjgvLdXpyF6qz3AaX2mk5usPxIf
40JnxKSMnHbhcAwOUV03kb5vH1gA89/05jQuO60BHvPztMr6yMd3mQUvv9sP8NsYkLHBDdj7D3eb
9MKEnAFi0f1ggfY3g+UdXTkNyOFDDEBZfz/LyWzx0XEbC/aOBPYvkMekXujtIsMtsNcgQACxg900
N0Dm9/05jcuL3gCVxd15ogI/1vIxaF9+tf/9UIEIATUYNsBZ9hYQ2LkYFoAFi88OkMGqv3hHV34B
yavmEJTzHCpLWYr8g00y/YJbsLJbFHbyb6JoCMKfCDJpXqJoA1Te1ZfTsBypDnBZnue6stqK+Pnj
RgqhFxhCaYQezVDH0Jj8wkAmImANnBwwv+3OaVj2agNIVufpa14/V9uPdFVCFABTkxCO9h7JwaqC
kAm7fIp7d+bLqvN2vf9df06D8vI5BqisH85yVVltszbcxk8fN1Z6r3+/rFDYjByPEWZeMB0Cnpjv
x8jAUfmenpxG5KA5wGR1npuUO1nCZnK0zSR4YrYfiAwkM+vw9RtoH1EeLDBWn44OfmSETjss39+v
0zgN9Qdo3Y3OdATl+fbRK/Pnosg/DixiXEByBvj1wYf8Mn29GU6QVqtDug3u9znH89pq+87+nAZp
oD7AaHWm5oCADIH8Y30zJpgEHEHC2T7uMlh+OLlAHIJl4JwZ4POevvwCm4PqEJfzdJutRJ73/yeJ
ePmSPmBbA5kZBuQHvHqTBwsRuJshy9YA5//+CMHAK/POTv0KoqNPNATp7jwnOEBIltlHIgQbfpNB
NiDZL0QwRI7ntj6RkzE4wkH3CRwnEPpdj34Nz05ziM15nuVYybj40IAAuJxhTQEXGQSU1WtgIyAd
Rg+BBAETD7af7+jKLzB5+QxDSL6c5XBZP//MtnnwgXZbn4oGaZoYMtB3mAyHC78Ah0GfH3A67/k9
PToNzUFzgM36PPegX+AYJ5yBfP5A1wCmcKQGvnpwou22/kNfWm8nQOoz+cXRgXd16TQ6R6oDeL6c
pznQO9KvnrP8uf04a6APPmMIb1J8eq1hkAsApgIcJd7BxwfT2vv6dBqgY90BQuurs5zcHp6zCKbr
D4SHQAiNGvDfYKGB/FrTNExuWvvYJ315012qxjt6chqUV8UBIg/nutzUn1bPjXj8wAQaOGgDTgIM
JwP2C84AG6SbF0gHYMBX8BaV/hf/+96cBuZYd4DNenWWo2UThJDY9KEHPOF0s4UhLrNPx9CHu04I
6QAwus4g7Uy93uLznh6dRuegOcBmszhLbHbZDf8PnGyAEIbcMgqpf+o1DENDspNFCWIQ71SvgXvg
/f06jdNQf4DWenSWaG088YHzG9gEBI4Jgv9mH5AezG+Q7Aw3bsDu8xd5Nb/rzWlkdloDPDaXZ4nH
rQd3fnya5x8bOoCNDhwHMPjLtp8PbOn+GC6yIBsNDkqrF+B27Pp8b69O4/NWe4DT7fwscdq53D88
Lw3sAwzhTjgTfXKOA0v7wsA6uEfNgTX93v6cRuit9gChu/FZIvTlufnQM9IIMgKxRSCIs1tehgYC
RE3h/gdIxdkfJ4AhdjyEftud08js1QaQfPl2lpB83cL1ArFbfOhFQpDKCbcEUWb9Ysioi4TgpMeL
T3RgWL+vT6fBOdYdIPT1r/NE6DkvPh2Ose5+wB8QOYAjt8QAjCBMrV4D2w0CpCZsi2Dfsx9cg/Xn
63u79Quc3qoPoTrPBIOvIn+UcS4+9uCNCU4BiuGam93rbfgAAjyQ1QZ5H/z0WbV3dekXEB0+zRCe
8zQQvrYSbrpzXxaB/34MQdwaMAHPzS8u6QBHNdyYhgiBHewLeMcL0Ds69AtoXj7JEJjv/3+muF/f
cvd6JeB4W2wn6i7Bo4vu/rlVfXa45XCgul/Dd/A9Ht/b94Ls/OnPzwYBc+z1hsL+EW/W/sE9GjtU
XvWet3nx52fNNC9g14ThyAjhBiRZg1uuhnnrz8+QrXBBOJyHg8iewQ1u8s+f4v5YxJ+fwW7HcCkb
BPT25+XzPsMFVCBVCFzj4HlFEN/gcBfF6y2O1zJs4Sa/1y9jT3+Ky+hairjI//yMEXyaZCfX9xI8
8DBx6xymaIPBqQg4NAntj9tb+H2DOPo/IfKzGNUBfU6xXNFYx/dNGhrjxOv4DFWmcV+T1BhHXcZn
qlW3NLRrNbIY71rDMNi3ntJVj1LCp3QR3wpXemO3StKFKqwwTBP7QPOmTResLwY83+2SF0EtX5px
0Vy6pMuWhyJM+DEpSKQtZHDJU46/ukkYLeEOQ3ek9WTaxvqkrj02M8yUfDVY8RTERb1xm85GnjeR
LPOnQVe3P2iSjuIC8a+V20wp94vCsXXWkXHodM6ibVNnoWpmwp1F7LhmZh/owEH4qqp8O2h1d0KY
09pFhn13bNUdWjQhYukUTn6hhaI9s9xo0tF/JoHwL1ufxEu/8+Qy7AvPadgo1BMyGjQoUhWmyOQy
SAItt1U1ueRuHSxVW9g02sT1Gn/ium01bXBnrf08q6Zu4lhrr691TdPYGadynKCZzHH+wPVUuy5C
GcwCzZN2k1RyXfWFowVQsLS1aRLXdlHUbpnYJDKjcZK6fIaLYo3colu7iUbuEBymmxiV406zJqN3
npvUKzfJ79Mocsa6p9PqNgj8/KrxRsyk+W2ph8UtfI7qMhZC7HiqoR8rNhe+O1ek2Rnu7T8pqQeF
tLrEmZTzusEytako20VtBceF4iUGa44aFK8iyf0ecwuvW7+6JKgONxkW3p3jaHSWExONMmJ6d03e
Iruq82bsG3UxS4MCLxAyyquE1dWlhVKxpo1vTmKrk7dGY+ER1QLvaxCy2K4bXi2SONXH0mjCkV/n
/oOqha+1vNbEjneowRpvXPqhZ05QmIkRYjGdcc8pvZGi67iiMzfi7mWF2nJcdV5qa3nt3bEmiC+7
rEov3Ua3bpO8yuxKi/wnr6knRepFPwqnRWOPaGJFC8NZujggY6donaksCbWjxHGRDaYFteFHL6dJ
aMi113pyrbNMrtu+SFlN7YZnyVQ1ZFbrIRg30KJ5BbWtNHlkZbNKnfCH4Ue1N0p4ql31ZBxXlTeS
rNOucCl/wPCED/RKZjHJbvJujnAXLTpa4NQmAUELPw4Dd1zA8bMJrrtsx9y1+zn6aSaRd8kiKibS
08xRWWm+NaPao1ZEzSpgDl5HDR9ZPgu7hyqsQ1tPhWvFtuUWoY1o0touDdpr3tFmV8RkDBrimOM2
li3TrJs5BESbsBk1xGhnIXPFjXSkYRttFj2K2r1s/LL5SvNszeJ0FvTziCpg1nMWtJ9HFBmpyeRA
A4Abp4uFzTLkL4sKRSsvI2wMy033zXX0pZkb5pMnujvSUfE1sng90anjL2WXRSsBhxx3olXcLX0S
ya9HS+GJ1QU2a4PVBYKIBuGQctxf2QsLTb/6HK0uDEWi9EzPeg5MEc4FD/zQNrhIrrTElFdFYACt
qkN6KHpE/0d1qJu3XTDSioZMCO70+zJ1b1PaNptICP9e1iMnyqORI1tnEvYwqwKZHYE5LAqWcVjs
+JEhPWyrVqvXaLTMmSi5g9qrxoFPjc7FttL4/XukcbZK4zq+a60ssPNK1jfCyLKlY3r+mJpFsnWD
6sptsPsQcU3MieVEUzezkm21KIQbbPNI5lO42tm6NMMgf9C0aB75gV13xV3jdvG1Zhb0NvLKlduy
8ltLqXfZQdL+BLGi/BZXaWRHWe5tIpq7l5nL0AhlKLJ51no/KidvR5GuN8sqttq7KEivWc/Prcab
6FHnzFNB469dqY8Uv+Q+m7aFb8ycKPB+oGJTtw375rSxdlmVGZkotluReeEn4t7lVrEoSBeMndoV
P7Dhg7Pq1RA79euzICzwxrYBjw3sPA2CIewGBwp533706+t8bOWmboonHwU4ECNYunw96H4QvTNH
dWuAzZA4+LbsLFjKZftDD7k50twiX3Z5i289V/vawoCdolr64zZ0gmWG9WAZJdm+pniaFV0Hcede
DvhKtinNJreV3KHZN9PrDGfwjZ94nOLpuT9LvPKGUSInTVnWS72I6DLILH8Syc79Vpj+hvWDmzr0
OjWJ/lWJGh7Zi1adcSQqWciepIav/SRCX02nlROUIG+ceYVLPFsjWpfE11ZZz2FITmuf+K7d1/SQ
BK7tlt6+9rZ1KKc1YtoEEjTeykkrR1dGVpKRFXN9qbXdccETNPexmc0H/INs4CT6UpEmlcuiiZxL
EbRtaR9EDrqKR2W8MeqwuVSqqlHxh2oR12+1wKjHjQymThe2X2Dx9EfIQtk3sy2ELQqr/ukmxaoL
XM+1/aCwhdBKYUcisQvKs1skomyk0fge+Y2/MTzduH+lOu7ieyHSe6OK/A3qqb5NUQasVAfJd+l1
/Tu8PuXwfi68g6Je2w7v17cdqNee0Thk8yARpe0j4a2sxCWjhhpyHDHirhRP1Q5FoBrckIxM1Ozl
Tgl7jeNc/vNI7u9CPB7IsHeCuBOchjQoXMJrYTYYyEnZSga/XutJc0NENZui1JioLYVEs7A0tC+K
CILLmibal0SY8k602ypiCyf33ZVpZmBPvJKJo4M94dfOrpULlt1wtx3rMFPRLjWWmITuZZ7oxpL2
NdzzVE3xDq0ycbTZQU7ValHforgTy5pxsF6J0UyLNMs3QefuC9UgS97AduKFp0Q6mJ5HqiGhYUPt
rNeDoNz+MUpaCfKg5fY/f8cM/HTD7xjDjRK8D1LA/QbD77jxhGZ4GdaehK/fFV1m3VjM91d54FQj
NWuC2fVYxti6AfNSrNJXvgX8/JVfdaIeydRoezPtsWGCH8krPnbZY+hsRcZveRF2pQ0TKFo6rzPD
rtbz9C5PJ74wic29XAfBfuJQzapQI1rVlCBYIMSGFEx4omLuHm4hJx6lnaePNQkbjzQMEjuueLxI
+41HJLE+83QsxorUYyu8KZC/o2QvgR03sUUTyYWgP7oiHFlOSxdhWuSb2qiTUSGC6DEFiHzHbH5E
sBWZHCRM+uTQq7yyzDnDOLALZMIP70An+DcWl/mfKDLYHMLlR5xAKBb29G+XPJdWQtMbDz/RuHBH
uRBoWb4WZi7gW1R0URCwDhN3gguRXx1YaQzDKxQVnnSCkrUmArIO8tD2sZevSFuStdEXii98Ek54
i8ho0KBaGx7CztYQk6LkWjGXnWDhWpeVPxZG9C1tBJpTSfNN3pT5Bve1ni+J2V7uZAOfBBtSBouK
VMZ9Z0h+zZhYZHWC73HQWtd9W6pbR215TxFSf5EybCfS0NJ5Xif+QtX8ut3XwtfaofVQc2vmLwIj
z2b/PMKs/5jFqAHBCrhpt0+lh+StwSxWmEL32yB24MByPEaImdIuuxT2LDpsXExkRQtFptRBNs38
biw7sJJt1TwQ9C2PsdFOXAk1/TOU5EFcPVKR6pFWQjehgaOp8It2LQhODLtwwnKdLBSnq3G7DhSb
Jb4zdWu9sUMYgoZ9aAc/VmkzFgazDol2vWvePwXBvtrOsohOpDtJMqssYA9ZZkvkyzQaq6oqci10
FpE7UYRek2x5JHwQa/sWD+4CXWjhBI5DwOMUa1d1SgETK8PO1MlDucrjuJ0mYMXYDLwRK8VTBYW9
VmOrqlWzZaK32dz0Cm/POwh6vNg/QfF4QjnkI/6jQYr/4xcAJ4/gkkWzv9S3P1Wmvx2dHvOc0G/1
7Cko4i4nE5bwaea12iq00utEa6q5onYshpzOzuKyHbtwddMo3NG9tGr3A9Fe1Sybt7GlrXDk0WrW
cnn0GNWgZAVcmTouZF3YTpL5I1922ndqxLcyyZBrg4esLRj86+LrxojTH7WTuKOwiPU73euaSSw1
Z5Umuj83RJzOLdPDqwCspgmq/ewOR7E/anPP/dE/0QuY3j+ROG5wa2EvmxEtwXZRp9EjZM/P0qZu
v4kqciadxuorFJrOtZIIM7Neh77v24War/r5qSGlvmRq0qrTNrEpdsNp+dpyEJRGGY6xW8WjuMb5
DW+kHaaNd0dS7t0ZdWmMBbfyqeK9ShRNGoxR49ymvQOBdl48NRxHjPOeVDwRsmiacjD+mXI5uK90
DFv1GyWoeBr3/XGH/PxGNRyeFSnPRWwQG+VacUVSb5IWVrwu3QYcIn2NGZFcJzSmC5S6kwFfSajG
XlOJHpRor5n1mq+PVRKKr8QM0eweq1gD9bePzbn8jdEGx7qGFgWFqyxh+wX7f/iBwnUVb3/tLu98
ypNC+xnkwaQA3wW2tcxKx0iWzVitEYe1xKp4s7Z+KIaIExBVa0ob4XQcdN1eXvGUZie6Zl09wg+p
f2q/Su2e9fb5uzcVPvubwZQXNFF+E/VFxW49naTXO8uvN/9gC37guFYUXCf+kpTGqIFZ6CYoQnrH
tcod50SSmetwehd3pr8wUyO1VWuDGnrXKxAHfgaKBR5XUKg7O8zzeKYsVI0H5RhWCHmpSDdKy7ER
Inmp9850z3lpVZ73Q6vyvKtWvRce6KJAj+9lVEfzLmn+dlojuvZ0L94Vmls9dUmA5oqlGksrrOa+
kf0doTy+DnWjGzdwOwx8EshjLqc+dsdVb9X4VR6MWqOlm7TVywXLaTKhueP+yJk2yhwPf+s6Z+y6
qZw5TemNYW7x7qoUe3coaCbcLbSNYjWikWBkJd64pj5McWVtTHhRxlNPE9WIIsk3KeHWhvW1hLqu
Dd6UcH5oaAJOVqnWjZTYga8eUhZxddQAvsLOxroGxoZwSLeoshS8GwHY5H4ir3XNfCxa1nxrKxlP
GaLtzEyS9ptTyo1ZWvVt4Hm/GQcMYjhvDGvwisGtIDocAIK7kcG8HvjAytqxMj3tmp9NBp5+3Y4b
LbZN0tAV2Gk3kkZOMmIF+RtXHl90vl7dgds2vwxYVI8UqYoq+WLGXXqrCEPA7waOgzlTRXoopivX
pzeKKp24uquE83cQpuXCqLRkDb5VsvNzta02kXWtLZQPa+erCi3uTb0qDEYHOay8WLx0JimnYy28
UkZYxGG/EyShPlZ2l3xL8pZH44IlUwh70RUO5Z1y7qsiCaJrt8qStaIcgGASYmZOdtEAPzMP8hK1
eFSBgXpF/AaPVS0yG+tL2mbLuvfTKD5pA3LFC8f6UljJkI9rHVZDX2SjGumu8xtLDtE+KgYmI0TX
VNSMwUUJcIkVhjveLIIJ+DffTm1WauRFm5vyZ97W1jh2nGxeROXab9qgtZvYa1auzJqVqskgzudm
lq9hr5HTKyXck1Ht+K3N8W2oh2zFpYguE869q0KroxXzO3PC4qi5AzuK25kQ0ZZFzSIokxzW19Cy
WRUYT6xtfTvW6doAn+AKnPgxeLisFuJKsCClnW5Zthm28XXMApuzblZGjmF7lRGIZwP+dNk4br1o
1PWG1qEwPZEvrb448Ko4sXXUuDakSKEJh9W9uJWVOY+d7DIyGvwV+54ctwmhcxpq+GthWkvH4Mlt
Gbb1rV84C5gCg4eEbRjrgiV0JViqmiqsLmtz26+KhcxDdKl4Ga8gQmS4+my3pYPA05cwyZ3ZYROo
9o0HUm361J7wVVaxlISpJROHVsU8T9x2cSi6KmkXURhdRlFhXGLsJql9aN3RzIOAlel0c+rXZNOZ
9biMo3SFe0qxClh1FnrRrBQFc8yeX0ldTFtfr0cHnhKBGM4PVLb5rAYfb/bTx3o8qYvGnOPYhO1X
0rrfIxzjEfgu24Vso/gryvwdXzqOnLee70/AM+d9xzIHXxT8lZYNiWLzBpHi3uz5FDbv04A3zizW
WAxBpNbrattJG9QuqqY272IsxX0hp8rxRHKkCOU/Ip7l9S2KCHsxtzoSc8U09bkHh93+yTbGOgTB
B0MK5kZm9H/3qv9rGP39SsfO2gbXccLjDv+MPBgv/d29S1VoVudP0zYs7AOPeEVb2QY4wncycRjq
Sxh59FVLyQ5IJU/1NrbDCD4SS4s7T+vaK7/i4Bjti5bqI7g9pVkfWKbIdbtNjfgyNSTZiXnYDKam
nlsjxcN1gMY05elU51YzSpo8mqMm5V9SU9MnJk4gotuTSUeyy6CwPLA6gfTbGOKBMilsRZZwCdum
0slKUYHXyS8u3SkqTmRWl47vs2uXi0dfj+JFZILTuSSNY6sQWNvbnwOe3vOCt3IHnkYhcr2LtQ30
Smy1C1obgd1p7vcyiIKHvKq0CTI8WFJa11mZnV6NQxro3/XOneuoNJ/eigYMVh/Si9K0qsaiaeqZ
lXkMIi+Vt7b6ItXBnavr3sgTobc2aRrptmpVdG01a7D1yVzLjFC3FY9X1FtnWlCMsNfGkyO9VDPY
LLQgDyD1vHCDu+JHB1d4PvgmmGkkAseNIrOkJjMWePFEkbkRigm2ame2Ew4db2SEVbZQpKul3xj1
yo3pZujBC/KRhelz6ZQQTIRrj+5amopVYqJvahVTLIjNLWB7IzZMcrZ0A3JLWglxTmWPo6jT7QSB
R/BgqB+sctVqpOAWHJjrmqPLeYOEdcU7B2afomz9q1SQudfoke0bFoTc23yB+8KFvwMFAUOodTKQ
MNvx8YGlakpMSShSFXrB8oXjoHwGUXdh+25pzQyH4YmUQnwzpWxt0bXdKqhd54G3G49V4pvuUGfR
OXE8UqTBIzKG07jRXJGyiBdVjJxbP/O/O7m5DVDLxq7pNFcczv/cF164yMKq/aH4oucbRD/JZ+BT
vxIa7mwVDm1MHkwUqWKiKhqqGg5h0wOv7IrLpNPnWq7jlaN7cgqLnw5BbyAPBX8lHZ1GNk2JmKlW
F7a+7U46Sw1/1Ym5k6R45XM/nbgNiSe4w9aqgV2Y7dZ1+h32jd1IeKazqMC/fJ+UDgx2kX4ngUZm
vhEW07zTk++pQVYCVvY7i3h8p971YgP1qNTGig+mEplQ4S9FamlH6Q9YJr7tRwxfqfQHsATQJu8Q
4ABJE23MihHtwEq0SjfYsPJeNA6zbPBBweYAgo3jRmjZpPIhgKV48Ne+IILB7nkp34jF9FtQw87H
9hKN35D2tgPnnhwhHmvjwMBiSnHp3ek8dfrGtM99cCoTbg/4pxUC/iDfYIWAD2kaDHxncPLUIPDn
Kt+uEB2uylTjZvRgNiLqHgiyyDT3fLOduuG4rEpnoZnYWXhVeuO5LpkpSvHBNmOZfaAhHwPmbnAk
XtY1ieat6RM79oiMRswokc2cLp/jija3aWom19IsR24WtreKFcummlZaXIwVqRrgsPOdmZUQOOiV
GKR3LHOvu1eUKhoHJZAe5OvTCoJGE9+AzBfW5WwmS6ebND44gqXle6NML8Ilhe3s10bAvtaK2nvw
xbrz1Gf+yKsqWvT+lG5kwJ/zHAtWsFXihWVnl4GwVqKQM0KyhVvqhk0jN5r5vMs3BMymXZEExLBJ
SMOjBq8XURqs11DCcWL+RNgxIQMjgQyryi3BvOFBuihea5lqUTRsFSxrBJfxPzYJh5BhL6g1+rrQ
zeuQcHcF7k5vpWqHQvFEa3fgBlsqtnS6Y9HCcFOw0xxie1bsXUEOgfbg+s4PAo76jaLKYhMSad1H
hhPd6MzbgOGiPRil1yzgSlMxymipPUCai5iZMFjzGnzvt5DCEd92mubf5ACIF+j0TvOhSL1a2jzx
04XiRQmfySJqZ46fVAvN0cqFJttqwUPDSuwDrWoHGauXVqQbmGsPpimjQs1lpWtgh3tBoF95TnKv
NuJq661qxCtTu5EcYpVtAnIuTEYHOSohhyjX/G6GGkQ2SFA6MrPCmOCeVIVeuHQTk+Smj1dctRkV
zC6qwFlllWMPxPy0aO1dfpXeOWQR5Jm3UUXcZMHaaq8V0TEYTWOYmx5kaXTzuKsjYqsWJnrzhSAY
+L0qhx/Twir8lQDf9m2TMzuUdXitqMQMIlgBBQRAoU0VUQhGUgcZOuMDjySebpeJNYqCylvFWfuU
OxW+D8zEUlQifHzva90RBVbbjsojw7gPAueorYK0mjH4S6Kxm5jdFfV8/UrVirrpdjXFg0w+bOt1
CCHeMkyv4OaV5ApL5IDBxso4tHd1RCDTLfLD2Gawa5pbadvOm6gMl4blQEaX1jrrso66iQbG8u3/
MnZdy5Xq2vaLqCKHV1g5O9v9QnVwgxASAiSE+Po7wL23+/Q+4T6YQokVvJCmRpg0TJCVz0v5xIM2
SnONlW8cyHsVW9X3gDv4OY8SHDKpUn8ghqR916URLVgBgYA6sdaKv4Vl/zMPZfzKkyZJfeGwpwY6
o1UeQ87y3yfUf2g/YyTCsudnzLrLs3+RivFfJ1Qa5iXXbR89lTK30wVV0kK1Wa2r+vChBbWgdRS2
XR8+tKBzKyP9r1bbqX+1fo5dWt1g3Cu3EXfjvxm/XG4ZULrgqIKuc82RtyOQEVny9A9OOVQgFNN4
GNzUWnYvcZXok++SPrOI0k+iy7usSEL95FdhqoCWW5Z79X0iXqaYTIcxauaYHsV8HO11XHgGkySK
YRGBKGxle56k07wEQZO1pq23KpDJupBluIN6pN0Ggxs+qSm492aplpFTmcagzB4qHQS7vrDbbSGr
6MkavHsCsc2uCEp/543twe4b/hZYIB6htXXOvsfdY5m4wTppwuGZ9eHzot/4uyvr+a+u0ZA7H13j
ZHxptLBW0NxFZz+GsHXl1FDfVI06yqScZ35TxGcXQfzZkzr+5rLpPsRN+c322veoHMM3TzCVJiyf
XqB7gqguDIenMQKNzxJXPdQVN6tWdeOdbclhHbelf+XcGjZgFspL3gl7OypfnkLtRzvXGpNDEkfs
4FnNuI+0to9x2zY7E0JOlpCGbNUooouoAmsdxma6ueAVEERqdc+rpl5VJJaPfef2GXe5fsbE5aWK
jc4riawa+25tfYmm6RWfpPuOAOAcTW30Hmi28VVTHorcH3atxscZfF5fTWPaOy7ab2PlOW9O4dur
vnDaA+0hpXNqnS71bJTRtgM6uhmLyH4ri2BX1nH5qNV1xM29nxJT7QTEttDa9CRDWES/+61Ky5aq
d9PGRapCJZ5IXhcbN7C8o2x5cY6LgK1ruy1eqA6fdTKpd4tWG6UCfxM2lbszhNCs8ai6Z03ubTxl
D8cI7B8mxEJsVFeKh55VmC5Lj30L2mnjiE4eaUPqLKIiPmLrGH0clmKIeA4xSFCulgY4pXWXLqc2
q3C6dPo4Tebhnpz4kZLfLrN0jonUWWQ39d61kn41aru75DZxDyrk7qYA7v0IyJxjwfH5u1e+6amc
vnMszNnYcfvObSe+syo/3vlW4d6sMsat10btt77osmUMj+OfyrWbJ8F8ulH46R0DD9pey+ERKM9y
XDV5Z2NZrNgBs+EDWaKP+eDNUcpS36npAdzBr6rPesS1D0tJ5y7EETXpP67xH+uWiyyvMA71K/Ow
0QxJHKwgNyke1dD2F8nim2tV5eNSFQby0GM7crXnqjjpGCR4xN4ujVUQMwCSvZ8uxcQ17UMTbv3I
rvqsH4c1BFoXr57kNZSWfJAlORY1Na+uM9S7Fs/MWw/xaF4hvq3SwU36a+t56sFVxW/dlAFWz5IX
j0ZmJ7z6zBIN1tNt4+40BkA/l8NSZNTg/xcEfGXC0LvlTlPcKnKAuNPK06XK0sEX+O3lr7opxI2O
jWS7XloRZQgkKfivAbr7B9IdQ3IQgycIwgA3J8yUf0A4rcfZ1FTcfYpl6bVig7lWHPQUb0MVuHft
vJBPSbKF8O9XaW77LM1tS085L+vjv/T857ilZz9f8+9X+HscoVa31R2f0nzIQXPnSptLmJzsfgDq
HofmstQsBwO4bWtVNcTs/9rQhzV2AQYPi36OY2avko4fShqACk2C6h43eHMJuny3lJaD35Ngi4mi
y5yg1BQYdqyyIYnNtuRONgH5gopMJdfIkPxAvOqO8Cq5LlXLmUX6YaWKycKK8VeDE7Buw1lhLlXS
r302ubdijloNa8UqpFYL4IJDQO9U9hHxA00Nc791k64fiRO/T9Itnzpn0BvDc+fg5DS44MFYJTin
ot+LRidrgLrQpsjgPhJMPFDBt5SFzUvIdXUKFGRGS3EE4o1ZK5CbbuTixUwuySznEDZCXayas5Wb
VC70Ck2I21wHzaXo1pPTg3ToLWuPUEKuBwYZ5dZM09fAbXRq6CDXRUDiJyXce68w7DsbwhKRMDhl
gEvhrvZKLK7/7FE3VrOSueNuIQVxNpOQ9Bi6jJ0rNok1EzZ7xlr2A0xz/u66b0qq/lZDm+rv8qgr
sHUSQepGdXDTdeMcqo5Ea7C2wastrE05Buy7Y9W/euDd24dZfLaOwqg/98Lvs5JRhOAzaaSpVFnd
RcHRFYBJwFoQK9bHD5A1L1VxImY8jXbRFmk/klRaPRSFfRXA+6Hdn4XjX7Qd0W8dlKXpADLlJRYt
zxCU0kczEGeV48PcapLIDQf5eA5KZnajBBhiyFAe8zFodk3cxOcmzutNhWes3eE/Blm/B6m+KVjY
bxCDT2evNdCSuI23L2zLvNIRa4AYkycF2uI8Qq+RLvV+3k8rrxzRbZ64xnb8rZtN2yCV8wxmGY6r
yeBXN0ohEqbJTyzt9MXHVwgZfvdWQDC/rsO4PMmq7S61Q/OsgFDvmwPvSmGH34ltN9kkaQJsLXEP
vewI3qzbvtCGXVhIw++srt+5pbvHqG3F/wp950xJv6PNmKqQA9t3HdixbGQW8f+YquRInahWjXkC
3pPcd/5z7ClMvDBcHIIhAedc0/aNkUqkoSXVddCtdze6DswZqKcTXQ9Gr0roVjJPjHS/bESWIumD
34tLa9jIY0vEXTLF9Sl3iN6U3Sju64522Qi0481j0x1ZmJ0k3osgan/2ofjqmTp+sSBgy5h22L5S
5CfS6dpHy+75SihhvpQRv+/hOXvo5voSdO6q8D3zZTi1Vd5ctZ3/2vk3dLI3emqKbNnvL7iAM07j
mbgi2Id15Mtt0Ng8bQOv2kb1gMgS0uPobGLebQcBq9ou0s4KfNtwiipeIECyR31aynnR6FMxBmoj
87H6s2HpEooQQ5aOMunGNYvHJ+mHtwWLXtBr6KTr01xlgXa+K0VUw6QQ6xVEmPY5jmS7RqZsbIZs
W8BEQsYfEgJc4hbBzyhu76s8tl4hSQ8yWnXObYLcGfO/Ux0+h5McqOMyHN/cx/AwKPyfHRnuJ88U
V+XneheRkV97ENNpU4T8teuI3OCxqmxrdT1/LaPwTeW+vpF2Ig8JRIFLtUl4vIP8HiaxeRA32P35
bpef/NKWL6TZ+V7OXpNGhEcTll22FEfLPECvdK1mSxnv8ktUBe1joWV91I43rJb6ghdXwLLtoyfN
iieTk9q12PhSIgRHJH8C/fj74bPOjqRe+03npUuXz4alCK5Br6HxilZc92Y1uqy+S1qerBFu2Fgo
ybAlFWtPRWuaPUVYeGBglY8ebtCdVykFlwlzNnYxxCDAJrY2rBrv6zrJMxHz/onKJk9Hx1GvdtnT
lFXG++rm/b0sRfPeiX5jaJ6X6RRs4wBsRuqZHAhWQYrUbpxjlEfyuyrIgzdMvPo5dD7C1Vk6Pfb0
IHJF7+y51MTkkGN+u1vaGEpLmzfLqv9u8wAd/5txCe3K1aC5+8E/Jz4JQUsk5W7B8KGu9A6NKCFm
mxWgsoisja9rAbIEv0j1kNjFHmF88RNSp32ZN+QNWIiDiWKklzqpvYMNc9SGVW70EHesh3q0Uu9V
mOHuj350Tmunk8ut+9iZmq1EMHAYCxjuihbxZuvW5q1piyNJannubeptIyB5KYDP4idIC8Z976cl
5FtDpfMSKSpWbaymqxcJs5s8V+y9XPkbatXlEV4bsqnL3jl6nUPOtmzrNaSh9MXT9TOU5Op9Mmqj
qF9+NRTODxGa8gZqHTNNy8td0Q3eXVTSEttiN/gW6S8ImUFY19zTZ7IQ3eEo9BFcf6ZnxntpANT3
68x3zAiFfDOltgnC26DlWyeS8XWIjdlE3AfWWHTmVTr+ylZW8mhq3Z6gjCGZLX3yqprKWnn4eeyW
YjJ1Z9UX+r7LpbzTDX1w515J49U7Jg1sTXMR4B2QT6v8zgOtLn6FfwMVkLOIOWKDpoTeT8REKVxJ
Lrh21C0Ho4aVBdPidSlFPCK7ri63cdN4x5qOoOyLKNn6osfMYNfWqneUeqThGKZ2N+gvshB3FX4d
RSqsNaW0KVNeiaPxhuKbnBzIlgviP9nT5SMwsOh3TNTPufS9FyGdaacYL9dLMUkGlVkW7rSPVnws
zYsQiSv/W5we/mPtC5HNBGp6cMB4zv0/NMKOniCyDVvrUSfcSXnueZlpp+Fqa0YPve7yDeSlzWPe
ICzxXRb9EJabFRI38WdfAx3o3tALwgJ0J4I/irasU9F44Wd3hrRrH5euoZA7fPSdLx3MeoQ+l272
IfXlkwIpW9dHCcT3vZPOYVQN/SL7wc+IrPjNp527a7Dv2BWNU90KqGyz0GqKLwya3gJB+TJo0BEF
Chra2WSVqTvPBCJg5DEqqnThuUtYJh+pJunCbS9tf5cMnf5sm8fJpI/+hzEJeRX+jD6gWfDgZbBD
D3/gMP8VeAN8k/uhGKNHz7WiFVWGipc6yNO4nOhWQ1xyjG0NLety2imrP8r58NHCfZNkS6Wue6gi
JxNnBQvGjR1OZzdOgqOAFOC4nHV/n/27otaBgTZehv4Ochu4y9QwIAAf4ofIcRF0xoM6OlYbnSQN
h3UP48ATzC4FoGx84UycYMoIfiyDmEUwKKrUxvaw518G9bTAbVnG3lNUC4T69dV1RflDab2O3R53
SVs0WWgC/g592NdIhtNr4sg+gxoiuLcNhYyYkvAsK9/aQcFm76lNy3NggmbjT9oCjeg/lzkAtVo5
3QkQXXJMZhDGYpN+5FBVYa3U5j0HQSZ9/EAaoLpgZqonTZNgTZLu1yAA4eRjELat7d+DjNPk71EH
s2dXu+RjUDW/0rxt+nil3LX0o52HoEhiUm8HP2Fr3k8leZ5k8RWqIuekPVodJlElCHaBMvY5Ytl+
HIudP2OQrWc3YBtN8oFBwqCYzvvNJ1EHK21Te21ZTvgqhp/9zJRKJcdNBzxlFwdVNFe3XtXcCp++
sojlMNhC29z37guM8PllqVoOSzFh9QbAe3X6o97vXTdTTHdrbu6p8syxnC30YEAgvp7PPg9LHYUJ
f0f5CTNUPGDfZj9w6vJ0qvPg5MwixigceOrGPDy5c/qApdUoOzh1yUPRjf3eZdR7oVOyAUkXPthj
VN51pX6oZxlR4/fJzmE0XFmT660tBUdZIzq+08DfV8td68SG7xITq4/i0spCsc8dsw2E/BnMW7MR
VO8GME6IKhStyjm32onu8+aHZyLr1CcmOi8BbulsSGS354+Y141DOQGdd4cVwGmEMxT+YG1X8N/2
5dMSkmGXWaygdy5PoirZQzBVv9dP2PWNPGAPc/9AseTNd0+1AUfMJFSaVJVrf3lHhIk9Qv94pb3B
3oVTgH8AK6eUSRmfJS2bJ0sW62WfabgSewZ8ONPUVQ9mLMVWxF61WYjCnDIvZdRPThRf2QuvbsJ2
zHNN5eNH3D61wltNnmVvEBtHB5Yr6xwPEtvLSravgaS3YsY6h0ocQsaDN03HCmLqhFzbnOT7xOr7
LSkS/77mtZvGENn/kO7Gp/1PDrb8jTf3AIMbyND+OrGsP2t+b+LuwKv09z68ldGbDXnYQjmQyJ05
oghw6/xz4j0oI5c4xWZpHSC0axvzLY5SbrBXz/HvzEBGy0tNInpSQUPg3u2jN8W6dV9L5ztrlJ0m
Dp3uagRJe/yH401NdPLE5PC49OgYwYaV1E9S1O1WxZzsnVq192oG35YeSIm4FcFgzgJz2krOjpVu
Pmgbcgy7ZM4qdkqDfX1YoTIKvaxWUfXERnLx3Lq9LYtPgxIGiNvyM57bPkvSK34r/T0uz/FD/O+r
P57p/M/1H/S/B+YHD3XGY2v+dHp5gdVbhT2axyk5dJaj1Z6wsciQr3tYDU0VHhmkjcflrFA5NkA+
VDKrqs+tVMsh3ygOUxPkDVByA5s4tj5c7ry0H2lEk3WIqWprfFltwpwDFW5hYfNKt8c+B1432cB9
1ULyRGDZOoaYWZ/xeLBnHlP3upTsYkw9Xj1SAtTGCXl+wLzdrQoeBW/Q7P6IWMDuRNJbFzoNY8qg
UbqYxAIrRce7Ug495GPqR4BcJ28dkLU0poN5qTxFMtLVN2oKfWkq6JhJHDeXLonyXeXoft9hd8qw
h1wb1Q4Po2tPp5qoL87kDg+m5W5WyaHYhAlYBYG17kcS9qmH725Hncratbn8Zjo4iZnPBL6Pwltp
J+m+OrjbuSuiF9/4+RaCUr4NW6HuylCca0ix32rmrRZeyZbwJxrdlLeoau+0VVb7cSThMedB8HHA
8lmIr00Lw+6sNJmVOcNP7WK9BUND2uS1bHKkavDs7hhHRl5BiWEpVcSsvWBsNx3N/WuH2SnTeRtv
Yg1FQQrdLzxpikb3cW5fPUdNX52i79JGNDzNIyGw4TGbxo5fyoAP3+KYNGmru35dTarahp3tZJgB
9EsShiTt/HL4XkBQ3RWtLlPlPQ7cT34Gg3WHTfFOgp1fmSiBGZq6mZSOTDUr4y31ZXJsxn7chbF1
yKeGrx0DHXTdD6md1P7LxNW4GYgXbppcYQfO5dUVMXA0bsg3RfUtBtn6DsoJmE2UZEVexhsYzuSh
tvvDohdDh7+EZdxMw4Ga+jQWZXW3HNrWdo4W9e6HuYpaVpcRFgdrETTOWUfGOdtavI6xgM2ai8eh
6R6dLqmvsOHZT43lPDeFE13cSvRnE3Q3eKL5SbCqwhbuvbIVP9mkuE+gDN4XESM+pLyNf7IAQCfr
qQzZmw6BGgtld5ulaJnwGgtsD0N30BcVyjEtLM7ffKsiq85W5dFN1NmRKt5/+ibLBG7JFq4/Kspi
y4z+5adc9K8UICbgmrnLUoaX8osVNXw15OYJzAi/tnX1hOikv5ixwp00aeegdT882zFm6tCu2RYg
yQ+su/qOxYN3HsdoF9R+STIYawHo+eXd0mibXN8NYxQdxES/gWNEDw2N/T4hcF1+lAlyqqQGurs0
H/mwFkCWnxHGqLUXJVjW5mKIpDyZnThqz5HhZ0MSYTItewt2udDjx4/TyFfYJiHiijM919ICC1Ts
WlmpL0KXyYH35taaKrjGTG6x+1z7ifej0Q4ivEp+034w3CbJROY2cbfpyNvUgd+tsNMxqup/av9B
x5F+6mmZnNp8gvq0rYfVSFWUqgpTOkzg+c7WhKUCt/ONWUrc+HwW+c6NYdI/LlVL49D0bKu1V2RL
EeImdrGc7hsFJdz0UfDYUXvY6z7ssqUYkWIC8ka/VhYPH5GdRt8z1WT1XBINNH+kGNR6tEfrNM2H
JuK/zmrqDduhDL9+Vn12++ybQJMKagOv/vfIKOyPhtQ/21zEh7Htq32s8gSiwpHtiO8UZ01Ivy07
j15AJZqNJ7z2OsVdtE4YzCFaF7cEK/OuYQ07IqONPJS4/XeKNPHJQ66NjWvs6Tq2slnnEH8g6QJF
8iJf24+ivuu6AKqDeGJ3yIxU7Qa/6/ZVkcirIYoA96q7NzfnZ7vFnU5raAsc3n+pOuVlYeSxmwfa
dQchlb0bhKJZ27j12gGKundCXE0H1rxk6DaLI8/5GmJj4dpd+B4L9uAghsh6oII37Vlr2FPET9/r
LiXmwrdiwDvUJW1uASdq1xl5iXErbakb6+0YQCtjRzGwhbB0X+yg/+aGrPrJw7Pdl5Do42a+heCe
36LSE1k7OP09DENq09ayOcVjd0wqcIJ5YfW3pvdVxnswAW0zZmXT1e92iW1WwhGThLHPNwPjzXGa
vODsQkeyKhPtvPranIGBxCAqEwdT9qa3w/YrKYNprWO7PQCmjO55r98daHC+KbD22BH34R3rVXX0
SAGfMhvMhSXz9iUIvlWOKB6TSZqdU0q1DQuESLB43inDi+8JZHKpw5m5N8zX+7ru7E3HB/UCeAIE
CXqQOXCO24bdubpvoAPod3ZU1PtoSsK9M1XNCf9LujW2DK+J3yYrome/21glO+MSc+JC03QkSf4Y
+H6PTCPjgULbqD2dei3o3mKU9ZnAiL8FgyzXi7irwHe5CjVp94v0SyE1FpQisYQrDtKvXsWpQlaM
R9se+L2dN4BMZXAMuqHOPH/Qe6WcYj3FDn9L6ugdrMt4a5PKvzVe+YPMc25Ak1QMlsiICxzWJHa4
H8hgtuNA+X3h6gR4peq/h0mHdBDKebdAWbQ2iZ5a25/WjkPfYtOJVcO95MbmAyTaOnUr/FDz0HKt
FECQs5q6SKzLvEtuS0ckCvS3ceUn6WcdrKHhsQswscxXWbrVwRje4o9rf1ysDp1tAVXDoKcXYxXl
Om4EP1sFAEBAX4ifB68+JVXyJaJeciYe9tdl/zB5HsncyUXKkwQ66S4/RHjU7lkI6mUTMjRBeoK0
akndu3s+1OYq5gPZccP4BptjshPYKaz8ULkvSJjx1evG8Sf4uanUgC0L7LY7q2ZpL5NmrYF9Y7qs
i+lg1ZiofSu4GzGP7GxjVau6DZ2nsCqiXU4tjmQNHPerU79CM1OvprhHwGULc5pyqEcYksZuqtAb
4SijzSa2TXRqWqUGePHUQ9BEbLfUfR6cPv6rSx+7wNUiyL8QjcDT3vcvca/7lEc+eR6QFmw1sMC7
0aTEFhVaiJwF28qbptPoDRz6HiSE0G6r04nIs+48bAGBUD0w8EwpZL3jfqlzmBemwyS7FOK/W+WR
6B1cFPLoZTIv4vvCQ5RMXPurbVnmAOXpdPAtCIzSHNl3iJmhidbSCATpq9WT+k3bpQsBAUSCrB1j
AODlAQ83GmAY98KMjnG3DglNg5KAkCwYOdli5HsycdwPwrZWbTS5oPaS/N5E+r4IizM8m0UJe5kF
gIWqbe50zR3wtOYOsTRPLUdCeBwiaipk0T2FjanOI3ANQCGye6KiiS8J9R/x+wkfJ5PZs6D4L41x
NPuNFk3xcmixi1u1AwjgRWK81FVtn1+k+L4UwrK0102k6SqKuulGYa5MPUeOW1V60+2jDn6RrVvH
0F7MXZYG7BbgsrHgIkKN0BXN7IAjAJ4N52MStSel6l9ntSfoGokHAhhFdS/Bw6LPxylmIvyuanvY
IOkajNUBkhZYdiC2zEny83LAzyDZKxldPbhTzkEXYgFg1Z1sLYrbH9MiItjozplG2GvwzeyDLoju
ljoZNweX9tOuqWIXFsU+X6k6BAs/wj1vc7hyWnMB6+TdbGOCzMvL4q7Eu96ayNQ7C1vL1i2mW2yZ
GUK4QsG6GgLbxzIN5WYiXLYFNvY2lAM9l8MP4zUgWpURmyQGcCsIjQ593iMWm88cCgPWR+VSXg4y
uoDlNZtBEbkGbAqKQkD4ra36Lacl/YJ0dLOnxpLPmO+dTFZ58QAtCln7VZdfQxs/CkK/YnMFAl51
9OiqAEvLXFwOOnGhqg0SoAPp0uSOUXjgemXp2r15/T3x+6KCyQnmnRxfMET1yL1jJ129z0NXp3xy
LJKJCXiAT4N6RSbLu1sObekgLEByxI1T2L/qOqkUCBu33Y9153/0045zAaEXnmgTJBtRzTrxyPEP
kgBpSZAF6dEpw/5e9zq1keLj0Y+GdUJt624O1HPVOy8eFKsnAAT5RzEQjGWV0dWGuaLqkEkEORQF
EshtYeKrwcU23+O8apB7TusD7jWCHbM/3gXwYmQmqadtkOTxkXbWc1k19F4blvmq6x8LY7rHBmok
4UnnIgqre0w8HWQDshxhhkUReTzzrTMAmsllfgkaiKpgXcsvvAp/ONNUvRSs6vbELsEIJQV9CSno
Hl/3ZLe0Un+E+b/0BdQraEWiQmS7odaDHfv2PdYPyFhQPUYDP9VlE6YhNprHyJogGBwCbxd4fb2C
DyV8CsBzwvIH9ViOfk8MUAIyIMb2Crg+Wo3tbEWD5d2iUQCIpUQCAMhE18tYNxmKrXCEWn+MVRCd
YbUHzjd3RoTXb5oJyvillQ7A/nwztR9FyLSwYJnR3iydua7Bb44+0j/Mr2sXlK87BWDsY+w45qsI
hPZ26ewN0kWqqzj/aK3DXsEhwdrdx1iiQbwNoISWj0Cn0srAsNIt0rnugigZrgOSp20YmcQppkeo
T8ij1WeDY+tHy4mGR9aNz6UBiNv4fNy1gw/lvjfqq5IwMZMhOUaeRcKPOul8bSc4cj+qBljHLj7I
5twWyJRSYccMoXl5iHWsr8s1eEdquGY42cZ8zFjENUI8Eq0gqa6PRTE698wZv3OAU1+FKJFQsPGC
K8uDakfG+CDlxG4qoE/KpsVLmHD3gMyIyOeTjMVLR6XcAGs3m6UV4oE+A0eYHJbWxu8eWN8Mt4LE
3rP62res2LllY6+EDjp4TsJu1Vttt+0rkJzIiggjXSKQX3JdBdFfp/V86jusdbPfOvx26jNHbKgB
fFAE97nRxXOIj/eQ+JDxjknx7OHXdpfXzWEpWYH2r1Vh7pdSNXHkUOD6+1Lq8KFPXkRa0K1t+Tx1
cJ/FIzi65aqVnLxNDmXKqgot72py+9fBt/aRpYvrZzUCfnGo8+Jp6fRZX/vKWZcGTPEfDU1R2Wmb
wy3w2XnpAjwCex04YfXfL5cP2DAGneM8URptiJbmLZ7CfDVJiJqNw+2z7QLugnZ6FcMtlJamKzMy
59FcDsjM++usxpNYcHtzrOERMmgurc7fZ3XDkvU4wFDyR8PSeWnVyip+a62XBJ6h7oFKAHv9uGrf
x8hdMEG4p1IZAmAxEz/AcPrrUCFUONTzYTn7bPjs99nwR7//R5fPy08QxNN0uf7nuKX42efzlf4f
Xf641OfY//gu/+Orfb6Dzy5/XL4vZmHeH81/vNLnZT7fzB+X+ezyf7R9WXOcSLD1LyKCfXkFulu9
SWpJtmy/EF5m2CmWYil+/T2VaES7x547E/f7XggqM6tArV6ozJPn/LfX47fL/POVaBrdpTaIZtsn
6dP6J5B9Hf72Er8NWR03L8R/X2r9M26WWl+w/3S1mzv4T3P/+XX57VL/fKduDMyQERksqIXAo10q
P4Z0+IfxlQulKMyqCvdt1jLuzZwtqyzjZcLVtF9egYy01PWs39/RetU1RkXded6snuuV/q/Xx2YG
W+/RzPB0vl5xWXW5znrda+v/9brLFa//Ero6Rw+E1YzDdr3qelc3tnV4e6O/nUKOq1tflyBPIf/l
NzZy/Avbvwj570sBU9+HAhyxvpmJ7r6fEmfTAhEf0DAZ3O4ePbUdkDvwAqNlBWrjRqHidkzfFR1o
4bvWwxOldFPgJGJg4gBeOQ0Jbw86A+tvSO542Jhm4Z2B+UUHHZmG2SuOjYenwFqv9Z0uDCc0UVQK
0PcXoMwA6KUk/F7owIkZnEjB0bMHUgg6taY5V4KVKlx33iauppVMPIqMDDw50AOL0k7ZmyANCqqy
zHeoSSEfpZbsCajMO7Op+L3h2tWTguzLyfL4I/koqsEnd+vZ7RRqMoLC9Bxk1AmSLQcK0SMVj0gV
Hk2xKgUUNQOGy8w0f13oX15dd4dHx9IjJFF/cWVPxKdBj77FlYEMXOWO5xlILOHb4Ck50xhyBUkw
Fd6be3WY7yG2qSCETQhh49s0mksHivPeV7GaPNkyE827Wo2OFqPNUAWgUzogSwiai3V8FZS77hno
S7G7mgPk6V/hV1a05xduMBnqiEZvkICBPNy+H7TUuaezAuyHw1D15xs7HojSEM+neA/dTJh4chry
eLuuQRF0qLG99fvIHnarjc6Swhnu0Ab5x42dFqk799jWs30gJ5mcYtyWqhj3DfD2wEyiTggqYAsv
kRNUdustdnKSnc7WA+B19pGG85BW6CWSq7gopkRt9jaXpnVmGoWp0XKwZpfTFhCAIUizWfd82/K6
R8xDkgS0uAretYBQI21nT9vMY/xxjFX+2Gq1c3AG94VMq53P84tVchd7DYTSoQQceWub8RAIOZNs
yzVopdVI13GdWCzXIYdaz59K1nY7atOls0Qkl7d+3ZvWXRtY+9pffMs59exS9y6IRYB24KEHZocE
NdyDyg2jADNWU3YHpVFsnEeK2v50zjWjVQMKj3g7TEcOLXg/7oYy7DLjrXc6V3rPRXYD3dHrwag7
0D0gm0+mq5Dbzmvyx5mLduyrUEOJRppOjdggu/NT8CKCehs5a9NAo3RXuPYxkaAIaAyoX0qmLFR8
a0RiaxpoZ8Yy0Pc3oJ+8BPh8S0ZH6k2g/9VCAiRk79igDgwQlR2jciQzgPikPKWoooL6AIwCdACl
Vwlmcj74NKyJkUjGcVTDljhALcaNYfMutLq6u0AnFAyVvM3CBGRhSQCkYAU4SJmFY+S1l3oU7YVs
mrT1C6EqcrRbGpP7Zp1JzR66Por3g92NpwHaEidvRIXYp3EGHrOjq9+znk1VuDiQfAIeYHL6bwno
UVG41wcw+MR1uK7QV9nbWje2RK4X6fc3ZltNlZ2iT5f+XWfi6nflTYeijeYAOQTt6hdm+dlBCfC4
xND4aubyIzNGqRrEAD0F6PADw4qCimlZpK8j+sJ2laQrp0PxfiaIlnwdk3sY82XGjZ2G2EEPOyD/
P3Vj784+Ep/omvLQxFyaqXJeD1XUvQ3NmPs9YCIncpJ9mTugGyeI53berNOQVY/CoW60YOFLMdFw
iDaosQtB756mAAFrzUZxus+G6Mv4wCtnPFVZhY1p2jX7bC6afW4Urvo0WsgdqJNbBRTTysCcWhWE
B2R0j6rbUZ/uyeQmOgvwMDoqUdBpahl4ug3Gm8mZ7/Azpz2gmVV/oLMSShL6nPbn1a6D/PtU6taO
TJ4KUC2IfGpr5+C20eKH+esBaT38JUB9h6kCGqTFnZpejil/XY2iO3nJiSkoyeBq6w0kbdWdhs5c
rnZlr4oG6Bgwq4+zvp+LtNkhT60+e33ZgH01sn/ooD9N+nL85vJqDFo09T9G77Gp4cw3saPzqcVl
igaMPLGGEkDfqQlw7R3SSRW4sAthjYu7sVNkJIF0eLMxNFaxqQFFp5yxTKZ1xkQm9ZrE9TvpaRlw
lCGtaE/JHYXcTpFro7U2BW8YZpCXWU1Y6I4z2Q/ArFcbtwNVDf519g87QZ+IljdfEzsDr4fVFQ9N
m0M9BnT4Wwt9Li8Um03Dbaw6zBbKNIA+KHqr+I6GnyTqGejAm4dmmBxDCSNWjerNS90G5IVsobN4
aS7rUYeEQq7ptUGEdQITdXK/lYzEyNcjA98AP7UOydtILmPylgwsvK0JQFOngSfG630zKgCaQjH1
gc5Wx2pLpBcIDm1nZ+hWoDg6jODzWRzo3fgxo8I3jyOKqOsEusTNSnQJAbYTcAphYQper13ImwL6
qjs3gDUZjllvbAE4XmpP2Wf0QYE+V/0c4wVAsTAFWc3Ya58bSwPIqhbPgo3oz1PyApXwWPvsVKqD
4qcaneNiVkGhjzesnE6rVrxq9xPyvf9u1WjSwY2hKOBDxsPj3hpda6dFAzqzgc/yvVkZTqmexq9J
Pe/jBtl+7mbzC2tYMHFN+Yj+OXav9+CdjWUUmhbx7GyDpZS8Xq43+FOwJHlpSXTljSfypqZ6tWQl
KhSKsYbL2Q+UFApUGDwGBL3TP6mgrNr3bmJvwZZrf1Tm9J5LStw1ogDwc1+njrVNOgu0PeagiNFv
Z6vZ0XPynKXG0XSq4OZZGU2VeAKfVdU4Wtmb981GnrRrrzxiws+Pvzyqo+BzB/q451wKABhFARYd
sztwdVTG+/chiqLxmQ5zBcEATdRnWwGvPRZid53mpk908ADwqHNg8WgEbgv93Jj8aAwmKERLUU67
sh8HfMliwozP/5NTFjyQBL47lqFHKBBcPdS8d84UIvRovLfdebdO0O05v8M3KLrqaQJama2Ag4Br
iVmuO+cPNWPJsoihAXqYCBQ+6S4cwPAh/BVZPsXSAajpIgS2adyacvlZcetgAq/es1KEagYmTtZ3
47OIWz1IR0inkG0C4vYEVNQPj8XjM5kaZoIqqFTPjjSNQKdv89bGU6Qc1tj0PRnWJ/JRuJmhj9Qr
0bLD1cg8iDL6DO6Q8ejF8XgU0QQUOp3SAV/vigJmxPeA26jm3UMxNIwYjxufxireuRvdmodlzTWm
ZJmIgnU2rWu14u0+liVoXJfOizq28e4mxO5U/KLG3ofEasHF2XvmwR2UFNjBWcUpHdYx+SmS3E4x
ZW+RNLbXyMVFoShIiECLwTNCQbQGna2XBLudYgS/vBpFYo+agD0OyERV76YHx1byMJu0fEPDwUtg
G4zpYXBnxx/BQbG9cURj8SNBvWV/a2fTIalL7dhWbWGDkBOLTO6zLurxPtZjDnBS6Ww97CwvoEVr
/aidxz0N6ZD37pNqDtmJRk2WaZfemsIKFLQPTI48M44vaMxcpzRg4Tj3vXUXiW5OA6/nYBnwyq8a
2r/TAFqCMz4iuuEv0+WFJzMZt11aAqfUtAHgPeOlddTkGY0AwFVGz3QwMpsDQWRFh0La3A5A1XlW
QA8qh6jW9w9VrB/Avvs2QR8AYbDARE4mtKKVG2ce6i3FA3tbnQbm/LnGozUQ8C4b9NhywWZoRBAP
ibij4czrHmA0Ow1oqLiF8VTVH8u8eLsaWJEapC9tZ28UPAfqhhlI2riS511PgRypG8jnKZIFnmwp
swAiXsfm3kCjHNjeEBDJSRRFQzoYqZ0BR8MgwSe9q2Mdgv3T3CaWDYzgR0NzwbQqjBhkmy6KTROY
0CwAH0M+dvMWVXiQn7lpclFT189EXf7NS3NNkLpSbGG48TPNR3P/7XyKSEz8v26u8H59cq5rABQM
YkqA0D2QxW2tBBxeeQvJAd9G887ZVfgGnRkxiASs8XvLs/iQSYy1T9G9nTqBSIzpkQ7caM1zHYGE
teXisbLR5FFmUbmje8rFAFI/qz0tIxdltE6xJj+nl+PdS3dX/sJbICV2NbeXc0f50lVqbt2hVh2j
w6lA601etwfABcEtBQCsVPYrUlnwlxamZt7Bnqo/ybUEtVG/KRo33axz4pEVvhjit3XIoRb/P9dZ
rz397/fTD7MaGBYYyprCMk6s03dDplt7Hhl43iqGwTiJBsvg0aswToVtZIcJLcDglTdOZBrJu8RQ
eIOmnI3GPfSSyCkUSWvTUJnAPxg2EIfzed6IDRnJvVyRwic0IW3QfNX6qZvmb9/StQDOx69NQ9yB
VXED/vTUDJDUMA9pU1qAbuM7n8f4yQNJIcYefb+TH7kc4W7qhvO7t+eaaEr3yPIp9/iAxA9uX7jb
iXHDX22qdIBBHZ05rb7YKzDvQApGToMG1qdBt+o9zScTTdDw9gnxTgEtipxPjnEo3ZOtC2WblRP6
Ocb6BKxEc5oh4nf61ZAcFCJm62S3M1pr//dYWqlI46+ODUa01n6uFUMJ6MwEaGU5q6StLhTQx797
/zkOghIKUMFIZrrF5oYbi4Y6YLxKlQIwK5/jyESHNhniKyGnAtCCIjJA21bGZ82J0XyG+rJplsA4
T6YBAHP2bEhzVPb5QWAvHdDQatB6D44kBQDmmb3qGpLwyAI5Z/LiiX5ZY8YzzWPmJM8xmpVeccjx
sTXxHAM6U7sEY/iO1c5TF9lQ31iHaA7ZDzEITXZK5y3eGGRll8w2rRMpK86gSbGE0R9JbDGSMopd
qqQbiDHqoTPU+PKChGZ+mt23Caseo2sUy1Qy0fzJyrONAyhNWLtNgVxnL3ZMS41LjUarTV8jT2Za
FkjZpS1STB7UzO6WEHIILOCDma061Lr4o48t7YDUsHEBff9BzRL1rPXcTQP2KtArduHSJXqunDV7
uuOG46WQCSrFIVf0P5dIE81aQKebLKBrrjdTxD0AIYDF1MCwH8lecI8HTTZ3u2Wp9WbITTcIucrl
Rtbl2Kvm5c6+yvQYhAnY2BlyZ+mmynAHqD/6thRs6f3VqIkZuFvaL1I4MN+IFHq2xKxLrI7Vti4D
vtjMn/E5hVra9BEptFc0VCovnAlrx3qzvuNlW7yAye+bDuDj958DptR9jNoYaRmiAhIq+mQMEHkR
GaCa2EZoN+X10JRDCiYvBa9D8t7MZRCtvOPAWAdjbxnnMgceaIrcT8C3atEh1niN3gU0dBZtrQik
aTLzjNyucabobuJh3hrjkfE/C2aZhwQUT0d0kuJf1ShQOkBnKGtBIgYr9MymI1JC5BUyhM7o0HZo
klo8t2M75cbBHr6DFNtGX7SMo+VojCRSj1bo5pCJGBJBEIks0QaNgzFriXI3NUjYz/gdCQarqdw/
i8Isj0AD10h9pmV57ICICqBxqgU0qXMLb5P2fYpnq8pRzDPEXtC1Pgp0AEqlNDkEa5R4WKRkQau8
eC11aC8zV4szGvBesetkn/oyg1wyS6PXvgccSRuYeI2gE+l7vKteIwfE9YzF3sc+6RRfsdCz2xvo
aELZwDtoUPNZ+rTNLIuWoUZUDzV458hLw9VLfXX/dm5RxFAOHrEl57L70+gBjzHaVMOzguecbcl2
gvIZUOwCNcPjGDcbsk2AXM7h4pZTyoFpm1auYKKha+NpertxW6W+A32Ku8nRtvtZz7OPHVoMLurQ
6A9j2RQ+2atygEasChi5J0G9aH/Go5n2KZobfsAL0IWAa+Wf0d3W+V3sRffAAs5PtcIvZI/1stkW
kWkhMYaLpB3f9ibgRBw8m68Q0Eyy6cc4x5HP8LV2GWo+36VJ3NypZhk/YTsIDL1d2T/SLzoH/wlF
gt5MXOwMtDBvT9bgm0TnE1QBQlBYFOiBepehIyNaDYqNEE5xBhrPeagaRQmU2MKv2ftZXCFVSrb0
/Wz1LmfZxM59BXKsNLYvCZ5e96S3Swc0sZv3VhaB9x/c8/6Ng4Yiiy51Xbp7il0jEgO5M9sC5nQo
4ieQ+1XPWltkm0gF7J91aBzLlLoOrMEpvvMpC2ZTTF9i8FNv5ja/juhkauYfI4gnqshSkGEm0KOI
FTR8VKDa3IHdpsSnSFEhzEu6VAk0di0VnGCL6FRCm5MrjaoY/Q1Kah09cIb2oSd3IOT1ChcfmqI9
C6Vu0RQi9zRX0+TaqAFPx649kwSdPiDhazRe/SQATNyPrqJvp7lWPiKDtUQYaPrxSwHiITtDS1SF
+rBmKN0TZIS+ovSsHcGsy5/AoyjuY2e6MyrcdqAywbaWgEImxdLBUIuvoLDTjjRq+nRGTyUUtbEp
fcTmMhjmFmXJCHTgJLXCO+ThmIHsyNxx8cHRq5BaoEGPiu1wn5ghdTm7uqP5rm2rZzQoBkWiDcpz
GgmxiV2F2eiUAS0uHRJbVQ+KJQ/Ampf4FsEpsLWmjpaC/luJ70ZUCqSHwmVP++9OKwif+y3aYdH3
2ojpksrva5B9WajhFBa29WhcqP6YI15tV1GIGbhb8MM3YJsXDlQioSdxqxtBIVVmTMdCJKY/g4Uj
pEByrEvRWZx3u+x9qZuw3H1QPK3s0h0oVyCRCxXYkHO7erTqAhtNM892rc6LsNNT7DTVAo3zvQql
CrP9Ntalt9UHdQ5I5ojUj8jGvWGGmvHUXcjxW5sq56LDD62pawxNKdpuDHoxaSEVHleC6KVseVXH
TPrK3kbj+IGqlot74Y7++/lS3jQNkJovnNM96+3twPoPbhqC/NK3IIV+HsUwJJtcQaunU/1tSBqZ
1YgMXTHw3aKv+Vcol73IpKn5bqcVaUR2inhfmuym7F1+j6dLUqj3xW5AwFRL1mo6QAvU3kA3ffZX
G51J/syzzjzQ2FKM5YKXEP36b/MgMIumIIoc8yY+T2PubFiTX8esK3IQr+1QjfphD419aBrrfnk9
aAjWK7RFx2/3S7eJKtsSRna3clAFeJ+6DMlzY0PG92sUt42v6aO66Ti+2YhdoO6MHwDUDw8xoMXA
sEKoUJKVd3FTnkwTPKEURZOceAD7gvT+fRLv8vNbqURLNWhFmRXa3epcnFsTAj9+XtvTmcbxjDr/
IFBKJJsiY64D0XW9wbeVs8wmN3LCGiqLyL8Be22AeCj7w0Tlba9Uwnikw8wHJ3TGLt6sthbtdSgh
QryurFQT22KIfY3z7D3QAdlqYCRa5LyrKQKDo1SqSuzcgJzRFwq4MveDtgWdbRmQbV0DKT3gnjrH
WdYgh11p3lmP8agpL9W/Xw8ooGI7z+Z468Azx3eUXof9unjj4WNQmz3efJ5+BwYlUMJI2Q+SojN0
hj5rx3zoqr9U7WQAmSiADplzbaJQORFgZWuZ+PNa6/I/ryUY/wQBVO3g6onv2JAgoEOmMWimaVEf
JKAXKwLOQIqkz56579WCPw1D6T0OZSJzVHMRjDEUOiIV0csYiSvU4ivtLdpBO84jw1bmNnq9Hs1Q
5fpkE+bkPU5Yn0Z9rb2mZfI65alzmUY87jW5kexpSK073uwc0YXWnamHp8y8+JJpRxpQUAJmevQy
mi+p7PshO6KjXT4ANdVaaAYLehdgaa3DJ4dmUAw6kN8utS4lL+UgiQvhJtyMxllyiVr0+ck1VHRe
nUZcpoTKeWCqUbWNpahbAZz+Y1IO9y3Uqo9kokMNVqcdZJV0kDkiDJlHcMlniFMtgAdyxWkOzWRm
DrRoINx0R1uJnH7i6JQO4HCMQq5pmk/bFLLRtoTOVts648ZGC5io+vmqy/pNggZQQIbAF3ZFGoZm
UWffqsVxoRNDu+sbYRgT7caydFBkDolebhX0T25bWSCd87rcos0g3zaymrp6Rax/nzQgaFDSSwP0
KTmbG5g8Dclbo+S4eFeYPMHpUaVNlrk3jmUp6c1nvJM9Dz92HrqIamZ9nGswdUUQ3kPBQ7M+Rr3+
JQLr0gM5e677IMnTX5oSGsdCT3ZkTkpXPxsj+nAnPbU/Tkzt9pVa5yF5rbhTNrEH3VUaRlDPWS6w
LDk5NxdAMfHqAqnbuVtQmQL1ijYXfrKSPMAQaRcaQgAPLG6aHhT5cACBp3vqIwGlSytNvzVo5Jh1
8J/2lmJuR53ZILVg+YdJgcKlDACA0gHZRWw8rDNnNBp9azRsgr3I/FTMpbXlVoy3lQXW+mIqwQ8j
MSuDBLusB7JVE7K8mVftVruXtuO2AVASea4UzTc/T6WhQmBKORd9uuxqrnjKUryZrD5ua7+X+hR0
sFmPRBWdthkgWFweVjfZxBwn4TwiEUSO2yWWdeoWhWJkoUNDb+3Tehj7oTsMNaBL7/YYaKSTMYFo
L/zrFC2Hw9xdxTCeTruce9+GGAqg4ErWz62ypQGooSEUZEtVT7I35Y7sZKEzLueMeaef8WyzmmPN
KMBphyLrT4terbfaf1o07tLtUHWp6wQ6OqfknoI2IFbk2rtpyr+QaT3c7D/QKPxpsGfgaeVM4Mt0
SAtPyBbL4RrryNWaJP1yJbu77GeGZgwBaHKPmVE2SOlU7XNXoIFPVeZYA+TOAY9w47wI6FS/gLDm
z5zX7gcN35/I4WnRac7a9qgbAELmg2M84zUf/UTh6g+FP0ySvUvOsRr9bU6kKdGpi1OIO+VMbLRR
BKJk2BUjo/2F4/vZH0Di8tB2A+g81Bi7r6ScoXUJ7gfwRYqg6MDl6IyChaioZA+AHk972xXKTnc6
dnE1r8HOB31Yhge6ZXl5kY6P09Dpn24mabxVwLZqsguXvAeu0J29OXqihOoEHiDRH9Q629yqjI95
O90Xwi2+50aOTko8vT2BX7NFjykiEkU1PrbjAOVT5M9+FfG+xm8j0MTmBhW6gEO3zz+AlwIqjRLC
0G9UVLc+WqJr0QCWvBCggiWqfZjAsbXAHMraANQTahhbYwJ7VQ++3V1tQIyTMRN6TXKZrEqXRWk+
D2lRAbQkLUoYCjR2OsuivSb6TQbREkCL8ayiOuNjrDbVCdoG2IHMbr8MSeaMeGM1mJA7AcOKfNwh
uzS1mVqdaIn3dciUWeA9zhQNLzPo+0lrL8Lbz4lPs63nD53ldkGfJNX3HuLQCfe8L5Cbj8ICG60l
wuLq4CcA6UBWT93aXYYGqvd8KugAugdWFxocjgKlaom3WY0WeLD9QVOwdaHZKNo0vg7OB/mDHNsh
m2ak10RZPpQ1uERJGatvsgmAqr87WlvBXkI6YmTUlhn54OFdLB1xVpsn3QAP8XlCqqpkndo9v+V3
RgOKxhMK1Kep1sAANgj1K89fszgrvyPTpwapJ+Z7DfimExrY14BqSDdtoQDPp2TuTvB+a6ncOdoi
shxI3Db5tgKRIlBGUCkjdwo5tmOKvwf0Q3m+LdB6ty90NLHTXwaY9cYA+v+1n8D0sdrBjbMxizx5
/UW8Le166jEgGztwkTHQexR5i09p1KMsKMeqG7c+ysbWnfxNCLxam3zTLvmZR43x2qHy0nIkIZEc
uE/avvaJZRM8K6C0UsB3SEMTyqz/OKmB3r0+VwJij6BYXg4KeCoBL4R+Bp//sklvlpg2FGFGwJ5U
eyPAblxrbnPKOiEuiTxUk7XpagZ2dzmiAwD/ZtrhoVNavLJXH3rUimkEDkfwcQDZd1aj+Liasqkt
j+OgfiYTHezeY3tX1fkys0vbZF+11h+Q6OmhWqxAxqif8uFoxawPQIRuocY01si3SyN5KJLOlnAa
m3H5R1WoKvAy+XTClknbNPMw+oS11EZ03+C5HB4aUwyd0QEsaeAtyE+rGfS9We/Xff82oe1q9M/O
6kOuO5AyUrjn4DtZ0fHK9W20EU3shlluiJduSJBHtbyLrgLLlUw12ENtTTmScx5VFQ2VrNmR1wX9
010ZJVFAXhc/NWdbOF/RWSxeLHBBP0MOgLVt2wesVR6aEdxiFMksdGc3olL3tI7e4qPTWaPYkFfv
esiXo98VbJi4I+A4ssdMrw+0LEUACQnCPqV5olFagYgSW87mRKshZ9WDxL6B/nBrs1NqVlDx0wZs
w+ZE/xChmRUFjxQ0Uemo3o14I+8N0Oie0ZWNr+Y2rl8akGP46tik3xhetAgJnxhyQV2oxtl018eV
FIyPjHtsp7UgTZMGrHgYljpLDB9ohvyMHyXwtUAXGL1SphNmPNOCIip/CkwciABETblVqyb1EwvV
N0WW4KLZmgD3HgNvmPg9mchpdyCwUT1z3FIEOeweRE40n2zrIprVA6ML1Vyyq50yQpIGmlno19dO
bd9Ud3USXaJZMUH9RZRWcamDyEoDR+ocZd9L/JaDXEV6ks7DKbRgIMvZVgA+SSO4mxFOp0soqCur
Td+jLOW1Ueh5rwnj4mFNAQjFRFtAlCp3lDggR9qZUCpOujbEF6zxSI5C71DzZtorCDKKg8NYhS8+
T9+ZZe/d1xy6BqWVQlAhmudAbZ3slY8u8525jL42bnM/jkjI+9P8pcaGD68q4+ggGZo/crP8aI15
9aVX8K9F/7L4gP1AGSZV0V36gSEhAI3ps5tM852Inf7QqN54TFEgu70ymyBCuF7ZkldWkvq+Fgx5
FlZ8QdH++spDn3/M6lINssocHua02oLEDGzcs6nsTCaUr8aI97nX5zrIsFt3A4p/74Se/+GAOrq2
M8ZMfcxBaBY4XVN/srr+VYK2Mf9PUBuh0jnnXxVNUV/jwclDHR/6x7iAkDT6t7NDmmfdeeLZvLE8
SJ46SQTC6MTUvkFI4+02NNyGEsXxt95AEvDmNsTs/e02UtNlP91Giwebs4Hn5KCf8HluRshXoAhR
voAKll0Mjq8VOTI9FQdg+SpHVBBzhglPW13odUa/oyFNT2ZglWjIjWmZjr5upwvkVDQGoMccpMjO
bKbhYCTWc8S08oKdFIAJ3HqGnoD1PMQyCQMRpCPZ2jiWqF/JdQWS42cgjMqLHb1NhyQY6omphWyC
2aunnptvh06e5YC/2wqEjclup8OM3EphIHEqPSDngWqPpu6hsgpFNKnrYGrILqAEMp/ABgtNPfU7
mTtIDx4oinRqKKqahTjVjXrBc0sUpHUNPkwhxaIHyaBCB50PA56PQQadgv5xvzogjYBo9T1aTO2G
8eiOM+ycDeTP9lS8K3JwX4FhwgUZKnDW5AXntbenSl+pz30ACQIfPfLRZgEOzGOS+FE0ujuWaq0R
os+H3WvSCE0Fd6c6aIcX8kBn5NXB4uZz6W04sDP9yNm+AknYw5wYLzqx1MqRsNUXorAlnxytPhmp
vkf+PA8y7ktkbbQGGskAC4tGS2xyDg4legRcngbJOKU1dELkwyKVyumwRJvcQJcvSvPrwROK2Iga
T79jYt9lpmIApJCKLwB2hXXh5a8ibWu0+sFO3LR56oHJoikWuyskw5gbQWMV9jVe080/8Pg24jsM
uRfSKKcDz3V0i4x9inQbWNxXbyzjSofPADvQbrEqyuQ+1vDDxfmITgvIuX/yvCgOJ6PUD1Tdcdjj
PIvu9SZqdDJZWzwU2P1fFPzTesNG4cJNHTN0qwQFzkbu8Y1uujQC/1Iqaww69mxUXpsMxbkUpmo8
g2Vno+D3BpopVn9SCuzXSKlGLzQ8zukJmoikjg1kXypA05PuSF5eWAcB2oqnOE5MWoPMA6RFT0mJ
NWhJA3kw4JHy0i8TlkPBCuqmtWga0O8AqNQYafLMQNwPshY3WKRQG2OApmEUOVtSPyVvjm01TSXT
r+bLCHI6aLDbWNCkQe9A6/Ba/indQmDuMLM54U/pFs5y1UraE3lnWRknL6rjCE6gdLB66dNEw8TR
r+f+Kpg+a/hWy0/jsUqdCQ2EnvKixOJvZ2LS32zj+9lNnJLFij917bSD4rtxTCYXpDvyTQscxJOo
J/FsDdw41r0ooGqIN2cLum8Du5crO72Zo7/ixwxcoPPARlvd1LaDBBFITI5zl+hHoXM7LM3M8Mm2
On41RC5Bb3yat7qNarZDnsTGrUOT6xf4xQ25a0DiS9GSBzqUrHhB/6oDxONfJjoDr5sXgFO+2DDS
yyRjnXWgTbFdUKD9HJ0mALsX9rfVbIg4Xa9QOuztCo4F7JZkjfMCPU6KDc1Yg22lfI7Hcq8oYNlE
91LmN+WUbTlUPqEl5+p7PqvNvSorvUpSeke1B8RAVnrxS9s9dcg5QWahgW6rjCBH2Zl7DT1kyyS0
F/dhB3Ezoc3RPeRIua8UXv2Z1yhHWnqZHMtoqF+hR7bYWwGVIggSmZsmb5vPNZ5VNY2xJ6OKwFZU
CiCNpX2Q09EBFa/TG0iuPsd2/xEiFyyE9l7+PKpIt9AZ2UZpE9JGZ/9v4hSG9EKlgmt6mhIt8IwZ
dPvyG83azYPgn0w9EUehArNM1rwotWAa8Y1SJwb0Kzb9DBJsDyI8Cgjytm2XaTsSupgd497SmPqU
l1P+mHb6DzJTlJu66q4yTfFJRqmeszNK4GGYYj7jWbM6aha+BFCPt57JxpIknNDkeDEsyI5nFqhg
HaCudxRBE0yBdKcUgH0mm5ww2GBvXfIArh6nAPHlG7B2J6+AS7f7aGj1TSJTXw7sFreu7Qzboi8y
/lf2cS6gPttEfjIl/X1eje421we2YVVSfgCNoXEHXUovSCJefhiTFk3LTuz4iodhNkdIStSgx6Rg
zQCfz1CO9+TM62x+ykFCFuPRaYTOVljGTH/R+zG9jA4f74bcdlWk4Wx+qPFjWfijFkd709hpVtcN
P8ihMNBdHUt94oclHLJ90JuBCBXQUw1YWOZ6ujdT1r/y0J7M8VVVOg7BqanwaRjXvWSYVCADK71Q
Ja0hroBWFhqWExTMYmt8RmXau7i9fSYzXl0wFMUAudd5iyVdqKCVEIK5I6+jiS+RKfg2L7C/W39u
kR0poKuODAm0AK5+hunXdv3xjaaNbOq9CiBfQgoscM6QeVl+q2mijhx0CjKkkwl2d+whtXE7yCpb
2U/8KZ2jLe+T+IFMvepC7zhpf5CPTOuk1fbzJD7NzVHrxx8U/18npVQApKv0nYs8qTM9eFkMqEfd
jUbzTbTxUcnwtPlcRZz9D2tf1lwnr3T9i6hiFtyy59lDbMe5oZI8CfMoQIJf/y41jnHy5JxTX9V3
o0KtlthO9gape/Van8os/GmoXVfD2iTwsJm8gE7Qmrvu710aXZwRseKXpSsyVJwZedSsfe0Q2qqy
WFredIdeRHXGw197FivLQORu8wBIiLlyiti890xj3EJWuj2DCG44Cg6xHJ95/Ib4srXWAJh4mhoI
aYxV037zmvjADeBtgwpwbvATQCi0sL5BeSf+7JrMXGVIt81LDpqifWTl25JiAmCpF87bkigpP0f4
7iYdF5+1yhxAzYirETV4AXQOxOeS4550JZTtr36VNYEm1gdh6Up2Rbwlte8QYZWLy0Bx0YA4eUPd
tm8hFA5FTlIKI82wujDZ5d1O0mIuAhh4GWcp9oIXr4RscIALO8T7J4BUx3zxcei/+OgA/ByHKbG2
UW/16xiy9YfE98fPDHLWvajqZ25U6SUHQ3QgoevxmdySJNMO4AiGzqbNgtoc/H2ameEuRrHiGoXJ
9iYRNf6v63zq11aVQ/eD+mNn96AVse2NhKgQdEHdaWPpbAcs0z+hM0YH4q0H6Kq70dW7fTGRfXKM
2Z8o7snkKMCIhB1v1ehAdjLR4P+0/7E+vuMfPs/v69Pn9AnR8b62MJ2tj6q2raG5Nr6Qv5oBRLaj
2d/6MgPveyM8pC7K9FtrsTDbANuO+E/bg2RETZh9rCmF0EvKoAqT4in976UWy/ty8/QUlL6uLKAQ
rtQQ7MpR3yJer3zDy7dkI+2EHsynV5HrgTWY4MXGq9SyI+OA1Kg+48aEl9uBw73+wsAy/5Q01tsL
OK3f3GYYmXLzu6q/gDXEfcp+uU2d/Ndqv7vR9CqM8F/s4ttvTTgYQ4Hp1tUONOmtht0nPLHvgfYU
qB/GF73Sz3kHZgvy5LbV7V3X8sCVaOJQovzbKQHVYdyC65Z8Rs1xg5YDTWcixzL7qDuAfdn5cAd9
PbvnIpzOoI24I29aVvp4bllzckjn8igZUCt2qBX7HDqYz3qNlETIwuhCXVD97dqiSx41KNI9FqO1
HlWNa5ZbJqqeeBVQd5oMaw8yZn0ezWUMIIwsyz2N0pIxBDcu1FVLjjk4+WjJEvQ6eR91FycKQYui
+QhWxCuT4iaq4W0BmDjk4M4US+mjeoImXhJtqWtksTiZOjSLhiYuP0XIGz3a+RxKIYe2AeXzMp3z
Rl/5rN8YnQWVwij172WDUjVTqYXWYgDtBOsANO4HsD/820N43amVeNX/4QHkFMLiKuXxlzUYzu9r
mVjQh8eepTA3QOIgpOJaNtpJ0e4PqbYlIv3ZNo+DVB8k+00LFlin1Iyd09jISphgNUUerDkz6iJl
MncJYUOYmlg4s2nB1LxPalQajLzeTdQj1/eJJsoRznGEUurUrG59np0gP8geAQ1mj8w0n1HG1V5A
EssgWd54G8S35YYGO6b5lxEhq04Nkqks82vFchOstJidJU66QUl9u6Xpns4NnETbb/NsNQlSGjvA
+5M7MunegE0ViJ939Ank4PWnGHrAAY3SGiZycKVuDvdkErWGCiLBsj19BKhrN0fHdHUAQH59IpD+
QPVLeyBLpxdQfZq+hWkyHCgAx0GQu5uavp4DeCKxuitetPc0SF8yZGMh+p7G9/QFi7MOZR+/T+dF
Xa9j1wR9c5l5hwTvAWB3vUPnN8Unx0zLTwX2SZbM5C1qLHzHHdNeOWbM9zQIhPS0t0CUsKIJ79Px
vCpA4jqyjedW6dWyHgk0YeIltAakdwL7DvjuswZJ5VbI5BtocL+6PfR9QDTiH4oYaowsz40vmEjj
NHGsNW/tpADNlGtNT82DoyD4htaMe6TFDQW94PfICztBWLf51gNrgYAM0uc+SyywnebIYORKSUpJ
uSg7kLXmB/vv/sgZXky/jfsDSpclIKwZkAoq8vdHDLBmSb2yEiQ0loEPwcKWIoFMgFWzTPAMH4YK
XBoivIeKV3jvGsiyYHvs7wbI2N6DIwAxfxelX8Lzz+RhhqlxJ/uv0+g46Sr3Y1fRh/8ImXDTlaPY
gVu1JPnSGrSk07TQ7FN3aAYTwdse6t3hgKI3dbLDc8mFjF/UHajbmvo6BivsU4KTB7Yt/3ajV8Xg
QEHbL7q/ujVqNQIyv7upc8y8Gtnpplpv8+WmtFo/gFF5yASAExAm23VTlp2gC5afCkOzdyNQCLdY
VICxV4b32IcIXTemU72aSfyaxKL+0aTQu8uYjANLAgLdxtWP3m9eRy0uX4umTCGNk7HH0cSPudbi
/AaBire7NIb8eBfXTtIN8mAt6I+/NJb+xhoDpWlxAmaLOGI+mKENOdPK/M1GkxQFhxcZkNjwvU2O
2NsjRGKqo4PsDIR5HPuRbBH/3Al7eBAGXge+A9nhdgIX1uIP6StAGrmOXWprtPdz8zJ0E0RLK/vO
GaV7tNRm1QV2Y2tkY4o09sRvSLZLoF1/N87i8WS0lGe6sY+Se94/VaafdbCcLBfMNWaL/+viN58q
9cfnpGu+0B6Zdsu0UR4HiM3zUD+QXfjeLbY8YB/y6bWPIDuwhHcpDKzstgmxc9uNtlR5MIrnOoJS
BaQijHWCPCMk59LpaoVcX5GD4z9nXWOv4hLF6i2P8hWf9Gg7JY591YC4nRvDN+Ozz+3NUIQIb9EA
uQjILa1K/Mi2ZBtQ/7fWnSSCMF3Pb4MAXUjnZHJblRz/fk2lIQDJxyM2jeNnsOcySFQ62rFXXdPc
Nr5kLzXIa06OB/W+WOUYjGJiq56Dwn9iWgkmrPpHPVraF3XhZfXbhQF+3IxDEMQxkF0sjdx4bryu
W8c9t2/CgLZA1ibFEQkDMDqEk7+pTagipEZYrvIa5DuRkqcr1VXvAe0NIA/6uoGkXyp1Y/OffciR
mjQF20msvJfF6CouvpZl5+O4ZZ3pyDlU8XRnatOZZMiy1Bzv1BidMGmsNfFtUYfT97H/Ng98KGC5
l/aXFrIMAYiP4sfYCr3t6AFjI0BjeDFTP9n0DTeeK63/WlQSauYJePCwq/sOumcrkGqSZv6aBPCt
vKCgJwWzpqY/T1LOkyCrOk9qKwS0ADfRwiE7JY2jrfJJpCvEnLJTFEqQtNNIF6bj2yUNTZmOAIpT
TEdLIoFWqrLKSkMheGJAeB1aYMnZD8GgoRW8fdDstF5VNY+/jIW4MQe1XsEgvg7c636gZOpn7Dne
M8st8DB70r5lTM+g+8TjI/5l60s2WuaG2x57NFP+koTRblL5I2pENfrA1sSoG6d+biFdnDnyaFAG
6oPP+3DsxeORep0Oxflu9KcdQYIqCZ3yoUVEb0YIKfgQKFn+buMuGChIlJqcyU++zyXUEa1Hfv9x
PafFHt3LujP4N1CeojNtvURYBlv/BJZ0YG5UkKa0AQqsHBdUZQodrRqaFELbabPYptS/GtqXBsfu
Y+L5NU7Juibxbxit564UhXsbRZGicjfxES4AcVKiGhoAk10YWE4Z7z54Y7e8bsd8uCzODlPE3ln9
+MENQu7JRjpFCy7wFxDE+Bde1Y4VdIgHHHwrfKlNM7yOHOeWNeD3W9cCA9nsgpqrKUiTUMPTZSzW
wBNB1GB5Pkkzr0FmvaEHU0d2e+zta5l3xVooZxoJc2TgAp0DIJjy2fmPhx+tXpiWAbJFlKUrtkNX
0SNGZom6TLrUifhwGSKjMFIbqD5gM9QU0sD74BcPRhWvydFJDJQHWTWzDqYtZtu8gjXW+xYybXYc
FHUBuQnDsO+SbGr2TtLlh9JyxtsEIUhoxKXNq4TcI9Mi7Ycnmr1bmexLxwq5okmFmzZ7kRtgHvH7
8WZhyXlSobsXeiLYZbdHjMidJ4XAtd356bgxodAXFKpSwVWVCtTUslkhaOVfLFsYwNWooz24NmLQ
X6H0AISMb344NYG5hNcN8OYI+QTvk/UqETvoo0HeGOmcGzDD8lZkormYLhTquVm4EN8BBYqetOOx
8vV76rnKRFfgLcn3vavKE9RUWoQGSi3KtnoN+B0L2/JtFT/Pu7XZI5KaGF6YbEobB02ZmSAkXG6F
3BI+DRA0e1pNjuk+TFN+5SBV2HieSDb0i6rUz0pPykcouZln6rWh313KpgfvH8ao8RtdbFwgLjZp
5b/ZULl6H1aaN/8WUVVbXurJupE//RRBHs83USyazbKQCPmdBdniC62D4DDoN0aWIsgESpVa8V8Z
WfKTi5TdOQPEu3kI1nqyc9dhK6M1zFMblfLJTONdN3rGay4MKFmX7bgjtwwp9NzAwb6dBvP4n5ad
TK0OXAEaLlq2CEV5tAgW2Gq9tUfVYLgpnKnbEgsZdVPE1j90Y9UlyjK9bcLNMhoKBCX08meE18LT
AE2hI8/wV1LXjhEtr1wPhQhqNHUUR2RcA5eounoK7CFXNP3URcoguWR1l83daBT6Jaq1H/NKyHhc
06j8Sr2IO8516PRnNk3TU1fy7qZBR4zGYsOK79rcv9KYBHLxrh0tcAbgjmDUaO6xwdqHIFh5SrRJ
A6Zo3NJYMZjGgwvCQJrXO337OHbJisbqKUo+ucXPGt+8nUiBde/DcngURZmBlisfTq4idwJs2Nqn
pl1DSwd8UbMLqmkay3HuqZeWuQkMYGJsqTsYwHCXmX+lHk0qsUEPECAYTtSlJZnX37Ms/TQq2pN8
aLMHTUVtyzq2d9hgDJC7ieuDRO3+lVyQlImv0KA4LBO6gus7FAIAQaEWoaYvEj4vEhXNcLAAXQ7A
MOEjlV27Qdr4QDPXtq0FpubEENni/trup/CuzqvwDtWS+T6BvFGgk09josyurPsrjVJDzuOx9CP3
bnbKWjxcWnwH5nUzH0xJupNF+2XScq9S3cZIQWHrZ6WzRsEVMCR+pJsnB/8473uBQiRAa1P/w9tf
JmO+6RmC4HWn79I+H/YuqoUeo9j5J06n4nup+8gcsOqpAF3a3xyylj35Y1XPDnjxDvt6xKFLrZDj
sPTAwCMTJC407Usjqi8s16wXk2+nsEhe6kY2V5lEwGkrc1+KeJcBOL5FMsp6WSa9dbFbTxHJmqbq
NL8ZpenjN5LEFcr7II/0oelDAN7iYYTKLwZa9W6lK8i8sysOPIkl/TVZfNPEPierql2Yl1DDc2wf
sq453zjcTJ94ga1g0kXdPxViVZpp2z850lg1G9NXp0NQIwc+GyftHsdDbL+PRt2i2E5NDyF2M0+f
PL19Qspj2KQ5dvutwkK4Ch/BWxuvS9Zfqcd0sClMXcZXxmgA36FGe0+8jUYRyuUbpwJiSk19n+97
stzqPhhME1BYIxaAQvhBlaDkFmhV8AN5RN7eA1cUzgIDM/UvvfhE4yG43dam5U8nmpiriZ2a2Ezy
U5Mn45Gpsoqm88qro66oG7khfqfhcDYmaG2DhQP8jE0lzuRGHpMWVbuuB1nsAeCjfuU5RYOM56jN
tQFhnlZBYujizhi8+grsiwY0K1KnrqgrfD9rJU76a4YVZf49CAHBYZ7b3xn3+IleTn2b+FfIoO26
GG/6VWtGwxZMeu162eqpCa7IuxOZBGj6trpnASSN8ChPXfklzOsDiHe0H4ZjnCFcOr1yMAusGOr9
b+DN0vZOrw97lJcCtakmMQd1i6neHCYZV7cptMsgG8v4kquq1CwBPFpAEmjuvdsd7pR8XYjiWFrg
UlxIZgALha6P1jOwq+rlkQZyfL02VW4jx2+GUHLt9fHSgCHtpf9ZC6N/iUwZgSMXrGh+41svHPxf
29QQcktOYG19m2O6jf1ifLejfC+aMrnvGyt+NAsLwPhcB31VmyaPOa/aM544rzQ4xXF9AUX1pZRu
frbGLF9DGRcCi6rr93gDBnRJTaileISpkVFmGGEQ7lRCPe6GjIPzDZC4/N4eWXPNgR8NusHXP8et
1NZVY5YH6mbIWEAdUzxlhjqCAWcbxGCG+RymjQS2QvcOLPbSE6pO3RW2Q0Gfcf48FVF80bXRB4Eu
YAAQku3WWuVFx0p1lRtXbnrUxBfEK6GJFrVIhgGFtQaVTXyk7ruboVYDWAzcaAQqmNpvqOwAw1Zd
ffVdxNRVxDzVWwGkVe9dpV9WZ1TEuet3D6QkUAKQCrFylUfYgVKePKBJVH2Nmrc1yEOD4hy4iMCR
jAeS/tAhmbaZGtSAyKoxHlBKbzzk3N+2iFLeyKNIUguIA18GiE6BZ5el7hTgaTMeyNm2UJjNxxaY
K0ylGa1aE+HIdmNXYipWtatt5eC8mtDUOmSgYwo6xQzjTGF9oi5Eaqwnp+dv3UiOyTZBqfJaNtzd
1yUEw+is7uKv3vNKJGs6yNModem0vjjbnQhPCOqkAWW1OrsDVXBaDtuk9TSAlIv+yG3LO+lAbc3Z
sSwEJZdEhpUmkJ1SZ+0ok90IDNC80jLhzzURKYIq4TqLse0xcwDd4mLI7vwMbzQ5sfsmLGEChuAk
Te/LYhpSF5IIdiFWUZf36YrFBV+nWpdt534dTYqzPLEOc98I8fJtqvJKS1SFm92Nssf5UE0G3m5e
P0eJLUjq5DFPTkUksjN2O2/N5KUA+/zZj6t6OBXtiew0owt9CzSqOlHNWFemwObTEEIwmKGW0go1
MyCbowbw31+tSoCiNgsNCF0hjI40KpB2cVI8Ts7ofJIcMJkxufVccz6RxdKmA+gj+juuTIOlN0Fa
9+xEHiUyEuuWQwmt1VoXOyqUSvIGHFI0NYaU7BHFWH5AXZTEGtf/cSdmNf1dAohLiyy83+cOKqWn
pjh1qkmkhX4/xgUwQ1NxoisaruxegpzYkuBtfJ8TkTuNk2c91eDz+fOSxrV2aDaQ0kp2dh5la9IN
PxSqOqzG92Rttrq49ADgX5w8z9a5blon6VY/eJj1Z0P0b02U2v2ZbK4Hfj3Hzk80OCmPHmwNiKO9
u9CIRAUdKJ3Bq1Zo90uaahpYfNLH5pW/V5bbSDOQidJU1GgdKCqVF/XIlSZOcTdPnDNav9Zalv99
LbK/33FZy/x1R1rZLEvrhFpsPD7xMGoyM94Rgtd77+K4Yz6lHR4ryyi2Ex+7NIqEeJyb7cV2NHGR
Jg8PeLUdOzMFYods86UHgMohNYwj2agp3Rr1zKpBmQFISl/iDicI8HZxNj5pgN97qfZSd031rbS8
Fw9fhG+ggp4vgCedL34b0kPJniGVcVTDpZr5P5b4/+4DCTBUeYG/e+P0jnNupGsHRPRQxHm8baFT
O7NDWAzKLnWtO9cOf/Kz6X1KJtN6+duk0DPbmR3i35NkWlsvkWUnZ1Gi+LIvNHlHTZewHFqZq8Uy
IRB35yZqQ57FSvRVV2yWZW3sjARnVFcY44epeb/SwqYK5yUHA1wdulRBCXUHFdO7a8LY2GUhiGDJ
ZiNDGbQdK0ENWtabATX1h5Dx/HnUpl3ZmAC1KrtuZf5iF1H1ZmdgbDs0wNc9OxXOkO/2xf93e9Wg
fo2yV3PiS2WvQHkJTeZxTpY1oK099377acmf5YPZ7AbHk6slfyaQwkQUNvG2S1Kst6PXPLLliUyz
PV5VISrKKOc2aWF2jq3603LrHg+cXdPE42pZpg2Hj0vTwGjk89K0kA4q57veNVeTgQpB7k4IDOaA
pFzz2nVXWssL1AHI8DqP4Ak1HlDX8lQoG/m1ZggFRSBIdrTCPJcWeF9FgN0HBU1q0fcG29N5pcW0
rNkk2Q7vG3aiQeDAHlIn788DyvjXsmDYcauNzLzzwIuvHm2kZpXJA8/0vspHUHWpLm1XnDJCrk2E
2YlsrgeCA4DCbzQ4u6l1XaTCt4utNH8uy2qj93FZmuRrCGalgmc4R2EbRMsOYLSmQWq692VDjqPC
WGNXJTvNOdQddna0n/Ei4CCoS/sZ6rreIFAOhNTE0qVR1LLh95KdvQinngEVxLtQTl/9DkeiiOnD
GYTi2ONRnykjXVGThCUkYrN2R1NDsKzjtaGmUH9ZIaxA8G8N7cMf9nnlDzcZcz8JmFeKLUIcw0Gy
6NG0B/0LgxCrHzrJ96JPh1UrU+8Kwd/uDBoPlBOOlf/VaC7k4ECVeFUxcMo3sq4vJXRE1jTgQgKo
QMF9WzVrtxHJxY+j4hpPwB4gtZV8d81PQ21MXy0Upa+hY1uqbXO4Q4oYsQcO4U68c8cvhW7zIMms
6K4sXftKAzgCoLZCDWgosZsHag38y6GJOgrZHJkRg1rRURAoycUD2UTnAGU3DuNDg8jg1oo0cQvz
2LwZrX7P1aY2RSqJeqLT4q0GxnwoAqOgJWLMPCKqcqCilqXQhbpQd3aOID+fB8mf7NSMSC0dncTd
/2lXy4IdWjtWRrf/4P9eP5NNWnxCQc48+Md0VO8if6yL+eMt9TbkBkhkeZrqfLcsawJTf0k9sWo0
Li+ui4SOBCb/NoR4XaPQLHngmQ/YbwXFBtn65cqwjfqF8RZlfKLNv3geUABClN/9DORJpdv/7O1y
nWUFg37oA5JBKU4pOV/VvhX+ROoMMO48+yaTf1Cj1zzZfT9uYjwaz41eVicD2dXt5NnYVIJ8IIgK
r/tumdFKm/LiJzi4n3tntF98TSK4j8j71dV0/VDZKN1nOJPdp6U3rESnG19GezgI18h/6mw69qPf
fAFoEwJdYD9kPQ9iMUyPulmmu9BusmPDeHazvThaG/4gvgBJvxvrLP+hj/HnPk/H50HIEadPozz7
Rm+f8cuuNmxg1QvrEQ5UrlY3HRLmxaemTZxVHaU9KLAdfko8Y3rsuPEIng7nCzSaoeYU2t0Z+mH1
A2javpEdfwyiMkMjLiVo6+5bHgNInXhrzUdxHQgwo6tWlMmlMWIc9i1r+NY6GzdNyu8A10AmSzmY
3B13qKGMN6mZlXcofinvqhAFXgg41IjXO8WdAe01L6gLfOIpv5EJNVwaMtPCt+JAatU+0rp0KxTo
A//V2r3p5UmAsLE4Wuq9Nw+EqBaYwuqOerEbVpfCjC/LpLzCW3+ME5B4vi9UImG8xo8p3WoEEcGG
+m1h8mGxwYPCa78T2duk+DjrrB9PXRGUjqJ8m4nf5pZ8qPnQr2U0nTiwrr3hHSFhEzguWDyq3LrO
mIUJ0hgIDqRbwjhEpckvKNB4pkEyubFxMa3hzZ8D4Y40WeSctNZzVkRHYVft5yqxjQcTQbPzX+xD
U360p2b32cn5m38DANCK2Cvwvfnsh6n5ICNUU82RrDIc+Bu/K5IgZ+aCG5QwCVSqVoB/oWs7cE+E
9h3+YaqnAZJM+w4l3NtutIzPEx68Uc/ib3iFgT6FZ9p57J3pBpVqD0QZKEhWM5HTrZ6kmskrBIYi
t55nkoMTogiMZlpAVNz6FKLj7NdMuqfOAFGkmU7s6Z85wEfkgJ0eai+iTRG19gMQ4ukW/xn+WWQJ
+IYhXr23uFUjLxBbUAvvdehRW6BXtczsO6SLtmPNpgg1ifEGHF3G99RGZSEQs+mzM+li7ZvCvFUi
0nbDNHRHt+nGM/LsEB9nVfPQ4DGP8ryhfMU24lOYAdwbxA9T34IxrGa1UhWxX7mml6u/fbapt/71
2aJa//DZEk2DyK6q/aLSrVjyYsWtuDvOxVmqC0B/d6SyL25qD6gj4YdaZJkIEFkFhRyF67yWNRsr
AWPAbHSRtt14MtYCpLFLnFo7tpUQM1vFMsS/Ohl5leAdHTnnSal4SdWUvc62PILYOavlzpKsPGqA
hFyE28sLXVHTpxUYykLXXS8DTRN+S7geBkXL5NZKI+vgsTp+8EZV0qaoSoA8OaPEs34hj9G2TOQ3
rSdU/4gV9Nijo8SjxFrS+h9i/PMlOU1wohQASxNnK2SMYz/Y6EYEdx3moQYlzDeNghVzi3eB0QEZ
OAAW9Ml1AJG2s+kzuYU6aE6dukYEbsBZI0m67toptyFCLZ+a/jc3iV/+rgQUETJWrH9qi2KHUm7k
9fDL25pOPO0K1RV5vUqhG/KSlY1+zEwXsuPapL/qjvwxpr53h0SzvIFNGxXryt8yfHfFe4bMlVq2
6Msd+Y8pe1u2Qtx4PxWobAe1Nhh2tx4wYytkF5MDHW2pW+tpepgPvmoUFRvJhy5imckhbXRkohtU
l3oEXI0SZwgMY3A2funrZ4fQrnhJDO4W5Rl3b3eEOs0p6hCnySezO6PIBPQSBYiqzxDoDM1tVKOo
vGJSbGmcGo0lX1O3NneyNHvUsKBJymi4VLypUMqfO2CQ8VwZkDGp+JuP5fb9quYc2V/lTQM9iyT4
L6G0kNVI3kJrvb/0IgSYEPpSIJWDRKPIgOZH6h6X2Hl1WzC+dYGH0KQMyNiqEbrygJQ5VA27Lfba
MEH9MY/21tqoATSU2Bk4eI2fOP3Q8BOKL11m4zdHl7H3WFt5CoUzxM2pQY4qFwjp/up3IIEpwetP
lg8zqT9liQHN8hWttcyBkBBC8aoxC2ZtbJm7+RX0YN1WBxf4tTZC66L3T4aCe1FDZrqaYmGt3HQs
Nwl2KgxnkNA7T1GxIpeMbKNfttDvie3NskKb6E84ncSg6fP6MtCgSnb0VUNXUeZ0JZgUXBhxnvM3
ZO2m1gZ8V3k5zIbSOR/35EMm26l+zaYllz75ULeqCsdeLSOuwaq14UJQshVIGIkyeWtSRCNb1Muj
n0uvAeFQ9GO25TRC7k7Lqu1QaD8pAvkhSJklCVR+YpCnd0Czn3F2/BjN/CO4SZM9J3rSEu0ZKGjr
YmrgBxRWPEIpfkwvzZiX4F7qtXsUoZmrpotNxHjyKABjZPmPjLINQIolsB8JhGucMP7Rp823KnK7
z+2IvL3mxvoDNjweuCe5jv/HKjvgpTWABadFNT/LNi5ervg9OCX+LVIxnudLzeq1o9FiT1VmDSqJ
1Ag1rgAyawQtnsRpsEtMFO2BDuMVwMt7iHW2j95U+2cUC7Yrsms9yBerNm5uWWhNd74jsX9RE2Jw
BSBjVDknG/XFn7wKcrpCL5+iamoDCUa+MzWj0IqzrprFRt1e9Hzl5Oa2mgAIFyW/cDeqnnygYB+4
F650s42Ba1m3bpk/ObKrnhB5Bbyx7h/IMaryK1BS3o16bdr+I8tmnBeBXh1oVfMYv0O1ZqUOtHgQ
iQN188mZ1sAC2Tvqdl6N9CAC3FvqjknIcRprvbWlbgqu0OSA7Ia1olFk4rVjU4HegkY9d0guXYcd
Ko3q0mxvCBnc0yC2rklQO6O+LzTNmsC2nLUoyGiPHTYHCCUVWXjBdyu80JUm6s/gyxZ706icKTCb
cEAAfgQTvFHgYFhAmVldURNBFeAYJmiW7t/8lmk0g1xo2tL9f19queUfS/3xCZZ7/OFHA4yL/jAY
j2EMkWUNKiFVQJdLA+IPZ11ZtQwglJCflgGWgJK+qYpfU6i/DHtqxaVLV3/eIO+QkTQYWA7/+zJx
8/7B6C70SWbjclcyum1jV4FrG/dTn+Dspj7EMoW6swtd0pS6Tl+gvNkcNCup7jpIQzpIBZ1LxdhJ
TT06QIFoYb0aTevNJugqzbYaRI0uo/oFABvd823bZ6iVeJ9LM6oUaDnJzMtin3TUbk85nkR012Vg
BL2OcEV2Lb0YO/M+HtxNVif+ar7j+8KIUqFwGxzegu6d9yVOyY2RruelaHLcv+ZMxLd5qbw36k2c
aM3s4mv+1QIJ0Q4ME/3R7fX+OF+xfHi7+ouNXKRnsxw/bMyjpny/WmyuWmZZlQYWWwOW0FVq4xcP
ejf/oR4YuKliMKlTN3Qy/6E3IaEtMvMWK48G8mr7uHOGFQ02tuc/VIi3FI3QL/Mk0UMpEEU8iHwB
Ilr2vLx5lnUFTUrzTz05V83V63/snl1jhosSFi9M+ZklObiZfD08sFY+ESCdYOiRwqIjEjDbFxN5
kL1ophuqzAN9xIEgd9I7EOjZ92mSsiseSBvqUaNNYHPOre6fYYwyZPo6IPJqv+Erzw3BYsCK6NTm
tjrPN+5r936Vpcabja6G3HZf43jMA70q2Os8Gu10w3/M+j67dxwnuwfvtXvm3XQiE8QhsvsOQPxb
iGcZVPNktCK3YbiPQcZ0R17UdC3fZ1YlLtSTSZrdt2X1UrESTBpqZTJJDs4KVzOjw2IbKqtdeame
7ciFBvK+QNFFhSIestGacQM50aizs/Vy14j11i6TYKBe1ous3DwwQwKvZXj4wGk1eSfb7e5pGv1J
wEU0UCqtP6xuNKDhTeePsPwJGU6UAuxf18VUhu2d9Fl8Xj5Zz8IkMECTiJpU/IORL3fbMNA0l334
qxozBIzUBF0VuVDjT+AA4QY35r+KFmWDD9G9ouhXy231rvT2WgPc+vKXDu2gHXVPfF7+4RAgBe9/
nx+WTydLx79V0SutNf8f+rJWUdfxNnen2j6CYUOoYhpxYCZEErSqkF9T3n0y8yL7lEKy8ch0HQhd
ZYeenaVV3XXCPhzgT49vO1AZHbyitp96EN2Rk+6axqpz9faSWI621pyqCHoI8D0O0ngW3VhehOq5
tT9tgRUBc3LjG4+tK9s7D6RXnZcZj2QaDFB7RUWUnMgmh6jeF0mlr+YJjhk9SmMb9r0BJk5A9LCv
HtIDLQ5O3OyIqIgRUJcm+PiyaK4h78k0TAgl5nJod7Q4qk2Kc2qVP2iQPq6WGCekcKPbfPfOEkCb
Je6GFvNYJq7/R9mXLceNK9v+yo79fBkXIAGCPHHPeahZNUlVkmxLLwzJsjnPM7/+LmSpu+Rhu+N0
dDCIRJJFUyQIZK5ci4niSP60caPoJY8V31NrwPRw7SmzA50I/kGTMfgnIFUW1EmmHBKZM1F5w5aa
8VRYGxUiWEcudAk9KuPYdE8GQ0HjxS0ntqELAK0H2/rtgKUk1lR9+JmFVneahGrviql/83rX/QJp
93EJRcBx4w9oBq2xAOkWMJqR6+6LKoUCHyqov4CnUIASN212RRcCumaeLuYOCnxtWYIvBDGa+fuK
GxRqmwtO74rNj5H62HVZMfsA1LOiGmLi3DobuOzC9z5T/tpn2Wtbt/lDgSTbpq0h8YMorfugHSi1
jTngq6ifDQQ5XyMJAGTci++xldw2yWg+tVEzQg/UzE62FXZrpzSHrVfaMeIUMQNroBge4hHKuBkE
Or/qw6FRKr6HOFylCAbjEfVWnpXg0UgYShJ0HXnoGGC24DGKz5Jg+ASNCnA5w35163X1eeIqpBER
ULu42ai9JzdUR7yfbdRu17OF0VePiA4geTyC5hvlHcYsHd9SFQBd6pqfITtcApTI0009NPGnshN7
VfDgFfU8ybwAPPrYKpMdcj4itWaN4evfR/YJxCjoyNz2Adu2LLYwoggJIj9LPtFe5tvxZa//je13
fj7jDONmkXzIsxm2Ne7ADLb5kNW75NjkeG/Iyb6h9NqlVyFLtpRGiTKTv3N05ExnScp6Q/YhSmbZ
hMTuseiKYm2DfuCzmRYXPis7cfgytpzqBigkiPMm+YXPCnNp2KMGBNqma3zS/g7iZKhSA0xBjjl4
lM2iN5caOz8PbBc82GUQ/4d2P4/amRe23s6NITsCqEycH9NJIuHC+wV1IE+YH0NoCFqLaBoWwFB5
u6ubN8pgNfqJmg8C1Zw9gBq7Nu26h6A3syVYyobVpTmBiE3YFS7JVN1D2/MJBK7Jnjpp0ysQhqGo
60QtOtsQ8/ezCd6/n823DH/VtVmDiJdjxjPizIL80L53eHWkVs2SehO5aTWnJm0Q5AUxp18fRekC
sKk9ahCIzYWWEiHbb85x8dAH/HiO3/2KVUL7tejAPRmMorg3Yr4jbgYP6qSbGLVWy0G/FNDoC3Us
ur8tIdp9L/ppxyD+usTgqHZB7QfzxpnEvo5z6xMDXfqFtq7N8i1YKIuFD9TcF3LzklLsOfPXjpl3
KKq3X+mNqWsIV5SIWZwaxppd43fOgvlx+Nqmh7y03OcuBu3q1EzhlqVJdq8PpP4qzqGhYwIuZIWx
fRMnOI9dm/abj4BPEDT9K7Kl/bwTbnAXO5xDzHUCy6iVTxBRjt99JRRZWsgxZguO5GkHhl5wfwi2
GGjPwlK1z1oH4QLsXXr1nhW8yGaAiruDMiG9ASlm669rAHrXshFIyrYYiRpMI8Dvr6a1i3HmVCqk
1jVf2uWPETTjorYRdKW/ZRJ00QnKclqD6066TD4n4NqFmGL/bE4Dm7dx1ENLz+83jd0ZG4ZM522P
kvA58nLTUzkMe+LQdjOwd4Z5/8zKBHKQqL8w+gi8iCi9R+k29vyqgGwohuQHI2rfbdde2ssYq5d9
VoEZSGCgRIlGuqVL9uwk2dtl9XK5Yv1PsQuQfZFHGrQbKBZEj25a7PPccB8iED5tMaLot7Afn7U9
YfhamEEgtrYCVcqP9gmJjFnO63KD4W84YMI/HCZp99CHFvk6NotwVrIhGmfUo4JwmjWlDNZ5P0LX
zIAOguPqoJZuXm0qTsYNsG3VqdObGsT6yF7ARk3quNryWtWr0jO7OaHcCO+GNfBJCdu7IXzb1W6o
aFozYIdnCdG0XpWtXKs6IbdWL7MWo4dvcPM2i6WxDPWeb4/ve2T7XS+ApaDPAVZyHeHp2TpIHazq
SRWPVZW9WYgyvoVlvUIgrn/mqRcvgJ8aj63jILLH83qVJcqem9lkzDwn5XuHGBEoUExtiYgc5jn+
lky0UTqKTHtIU0DLtZggRAvw6ipSLaqVdcEdgbjIBgIA6N9Y9gGBnPzo6uE3a80nc2rYJhISQ3Jh
DPGNYAa+EmUMDfSu9gXEdHj05uGtcExbvhRuEC24lOnRjZmzC6a8Xg5t1qLWG/XiUPN8E3X6fcy7
5sEJwmbteXl646cSSmn6ZOQxWVBcD2v5gtB+tPDUlC0Uc8YNKAQJo04bN8vKpaekuaRmj+K9s/3u
ICy5ttMUcPGxuZ8yD6X9cZjeIKeBAkMoPJygDPJuK9XB8KKbLLCXv9Os8Cx8anXnpFPxKgvYApDF
3rhHdA13oQ/9YkG1/zFSVxvkek18wlR1ApFidQoQjLnYqEkdQLc3G2tuKBAgdKIzH1EG3m2FWWhu
agfhwwrSENemDQJF3FfrEFk+ENKO7c5jzTAOqdZPdl3590o2yb4bY29OjN72X/Y2t5J9bmnNJUTg
l+DyTSBKWMzw2vJX8G20wPybyZ1q7RFcL/hDJDLs7plTgXBID7Vj8O7bBWA0tsw2OAcc5NWth0QW
1obTs2BQ5hna8TPkYt7tBMQAR+bFTv5TFnlL35hQY9A08Ub0YbBCkgN5PWfCuIhcOdhtUBQSJ8mG
x2nzhTyCJhTrCOJ8M0y20vmFer4x2LD+bZuI55EvQ5WMdNyNaYMaLrBrqJ/RLW2rj03qRcS/v6H7
X4b9L70/HXt17vSpSsdo15M/bfsRSVdIoZe7ARGAVVZx6z4DJAwyx9n0lnu3xdB736yp/G5Jx3ls
E46VpT94e6DAq8sxbVoYy2xEpRK9b2wU1ToyghyxJz0HavWEp9ebxJ2sOWMv15rpa111ATKJm7SE
uI9A5XVvpzUEisf2vRL76gdNBszNu/RRsJrhOe0rcNOk1iqRABeHcVkcUASfLQF7Kj9Vin+l0kbD
/ophK367HsPCKVgYnnxqbfwxqWoNCONydW269VCuII8crBLl+3s5ovRKDp8J/Z7nHaTpAm88OsLp
92aLhUxYevylji8O1nDPBj5DtqAEQgSvRI4ZJsLCotiTDE2qm1I3qdfqUNtJvVgrmo/U+7tjYztA
5iLNQKBqZEdMEzCvhACtWQ7OrmwZppra3lc2CAPG5qlsndz63sbKOUOPdgGGWz89Bb4uYGjDvSGU
FF8z1BAvQKshbo0Cqn+joeJHP8mrJZSkpgNKvpKtXcT2eipy686KCjnvpB08dWZ2TpNcfEdhP/CN
bvsWlH8droIW8I0uNkHkj28F+BFchGLcdC+bzgN6YPhErz/ZTZHZa1VUF/UhdzTTO9R277IMwkhX
QaK0CJq1bAOQ4U4QJLp28EJA8MO4A4MNmKgKoPYRXJmVMux31GzG/L1JpYf4OnzsHX9sUm/EUB72
H4/NJ2B0yixdgNp2L2uV3bh6ggU0IhTZnDINDtSmjXbx8im7iWIV7jkmn8RnELX9N0/mwZ3dD+LM
pvhIZAhW1ltrwEajFXmN6fQNVXr+Hea2Fy8ym6MFryGBl565/n0u8FdcvLK6sFetU1tLRCgBEB4q
9jm0wA2H99o7ZUENPm4M/gfUyCAH5XUBgi69dZgAFYc4Ym2dm7xu5jnPhi+Ra710roq/mWWDw3Ue
SiYllkosfrNdCK0OvmQQZPPxTvs1uFH6EWmSjocHjxsvieGJy4Syi3m6z6PghaZptEBwUOU6c6wu
3tJkzRV4BlEMXyyJzYt4vdrBSw5GhU+FZv4iezO0KO3QdtE786sr2SHTmeDD4JYzEPZOaxTNpJ8V
5MUz7gSvqYcyaAUutmOUBP3RQQE1oAZN8BpBGkAycG+YKvTWPx4Z83C6y1Lrc4aZzQEUTNkBs97s
gBVItJGD8cmxwnBnReHKN9PyPkmi7s6OFQAtPZRBB8Rc5pXH2IZ6jU42e993ni+9bLTfahR/7DA5
wqrFFgYkLxEhI1/agLhuJfvMuKVWWLr24t//+r//8/++Dv/lf8vvACP18+xfWZve5WHW1P/9b5v9
+1/FxXzz9t//Fq5jOVIKcFhIF+wjtu2g/+vLGUlwePP/EzTgG4MakXkv6ry+b8wFBAjStyjzfNSm
+SVCt67YWK5mVUAl/bmJR5Thtq16Q+oc6fPsa2csLutYvw/iHSpW1jHNsHopuw2gZjI52lOQrh3i
lYNcqpgFYxmuLyqDcdj80EYd8TEAEOY6zYhiGS2QjUkhEAJmItr4sffRRs5lmiwYnvEt5ImBntUb
maXDwdKbIWqqVY5BD4xMf/UmVfsFlPbpRnYMM3aZ2hXwSE53caFjyZlOADUFNvvzrRfmr7fetoWN
J0tK5KBt8eOtBz1ebvS1su+bPhw3SAL7QE3xaZkKo3yqYiRN9HSin1AHXTqiuiMPGzVPKNVmgIn9
3qvKPGObBs6H8/RM02xYQwuxYmMrZR08JWFlLiIr7g8Kkpi7sgBPxojc1KcJpM+4vfabdgX/NDDe
2pV5UBrxk3FPrxmvxts2iKytECbGXJQ0qH94Lrn86e4o0+aOa7s2rk3a0pX2j3dHpUZWdllXPBee
6ObpWNtY04eaIYF4Ei77xI/QqYLNzQAhxncKBXKgrsumklim9JiCAZoIaHuaJUtTg5fBKlKuHVRJ
Lgnp7OV2sc6NOllyzRBqY/Zw6Y26ND9p3Xmmp86EPqU9xBkfK9WGN1d7gYXWxaP/q5P8x7/xr9R0
WQ/q2hp5IjDRZ3H4GEcDPpbp9MXkCab3ANAuqB7P7adh5rIhOMZuf3EzwGV0SAfDnHt6TdTXEVt5
kmM5pptko40BsSHgaLC8ujavztRBLpde7Xdtko2cHX1mal7PYg7dvrEi59aFVofSc+w07E/ciPvP
opLlUkQJMKIGIp5g8g6WBkoigZmqjiA/HF+gPYPVTAYxwrNn9TEYTJvyVsh0uO9NtgUqA7SNtUTM
cgSdMDXJzXR9sBbxDqgRb8TwHg7pXRc56d2I2fIdpqGPXTFAtbfNAUKzUC2zQfFsCVIKuNCm0XuB
nT+C+pNtr/arL50zJBQbUgqX80XAEIMLKYDa8pTEZxA8cfAmA7BSuDI608YEt9WUinFHLa/nEJqP
v1CDjgmUZ95YDbJTV9tP5xkyBJf/PLpIU/44vOAFskCTKF3OTaiMy5+Hl3iIa4jU5MUz8CTp9lqN
O9TgRwPgyV2gwAGAiZ+Kcq/d1AHqyqe6FsWO2AUa97a1/e5MjbiCkgXYgoI1NQ1g2CAjNJxzmSIh
HcfsW5lDC6sDBnUzchnOQQkk+0Xktv7CKjEV7avR3pRR+znEGI2wJiDMxBoiiU+knazPTiai7ZVJ
JBoNUCJ55ZooRCaI+MwSUC+0IHIp6vOYQxxklnmuODnBtKSLgr4LCsAxYwarMdgUvLwNkJ0Rc6Ja
II8KUfl5Dp4ALAjBxlAq29n2JR4dakIITyDyh6xoIibUrwoAxixnPNrFOB6nEpTlOjvXL/3WaOYB
kE72grqA23x2C0dsRtcHpg/iAEAyZd3CHwZ+xmq6W0ws4Wcfhc6LQe9F2pajiOlgoCZn3KmYu1tT
hHxrJsEd8b1eGWHJrqAPRDStYAGEoEzk7hxMPO4mo3uioaPO/WnVFUa65lXv79omsm+CzDs1yVBD
FdcO8LXP4psAsOsZBR5oY6TeCexu9YFaVw+qy6ej/j4HeYSoi51ZeOPxVYdsBo2ENNgRNL/x3n4y
U1N1wFz73aXvOmTSwdTntW/XMZX2SnEA51Nlg00SiCUnigFzc4OtC+PGRpb9wHiernwnGU4o/Qtx
U4HCbREdnKUocHsp0+bOTYT33W5eu2zECsoA5CC3J/Otbvgz5AmyJz+2/XlmB9YWTPLRAigtdYBC
tjpEqlGHUNbQ+ODxyYkza1oE2kYd4EVFbAPFOsxwgH8d/GiedSZSc3oZE2jp1CFLVrkLDiQ/OGHS
K77+vZP40cUC8tBrV8PVrRGAU8tmiXMwgrqdZn3VT7NWGtWKjIDS4SLKxitWWa/CUxhJFGswQK+C
Vivi1kL6C4PFrkYs1meMPtUpGm8TA4ol7iT31/FP4W6swgljwmXo6+AdOMZS8ci/6cM4eYD/F+5B
CL0N7RSSc358Bg1EjawtiKcQli6fFZIU5JG3qIpuqio+pJgjHiELhYEABRngBcrx0XVcQOPTzN5V
ekPN66Yq2bq3kuDmamrtuF8jrRdOn3hVt2upQFUrWHA0wwi8Esqy7hwQVM84qpnXnRJItOVO1K2C
0mZz6gYBIaiShiDaM4Y6hLCM1k6YoPYdGPR1lFTTFripbJ8AzrZqeYWHRwCCWEtPfS6V/DpMMvtW
YLmoXKz/Z5CORqK8Gl5jI4QoDhAYi5GhtMzp8uo+B48R6DJAyls7JYhM23CJFGq8ok6w94AD1HBX
1Ekmn4NLswGR4w01DZb0O+kjkZH2cQP2lz55TCIrOUxlkS0KCdAxFE1ZugxTFAEHCSqDmbBR2ku7
ZKRNrLsvewysjkD3Oe/uZKQmhlt77YjB2MYeMkezQVThNgijL1ChcG8hz+Wi9Ax7KA025iwukOPV
zT7OIQxWQY2D6PhiL8Sw8gtpnw86/nk21lCNENH0aUKsHg+uGZ1p4xuPrVd6d0YXxudGZsOOj9Xz
td+qhLPsi8FckM1k9YuTDxEmCpAXG9bJGEIwyC9eGszXF65tQumsZ+rI+djPKQH8G48CqcdVX4gv
lhjzs+8GK6RGzUdqRdL/0NJ9mGlYl76cG8trS/eN0KL7luL7tkvyNrpr6/FdgbpM6mwNHJUE4BHv
WwuqlzP403cemDXwkkLrQtMma0HIChRLD55Rd2fGsxsiWRaZHPallQBLoL2iolfrqAyKJfUmEepm
grrgIPUDHQOdGtStyR1vMKHXv0abru/ydeVF71cAlHy6boDpAeuDAxaByTy3qQKEIRvBKA2R1QF6
pU59po3r1McBKsTLxqtvL1DtqmbQrAwb0BVf8dvJKKGUC5TJwvMjfMJs8BYAH5qB7AcFO6jZ6yFQ
eEOWq/nqGug6HuqA4sWgXRnSQ+uusKTYAHZhLocAlBmubSffICRL2SKVInjE7aZ5lInLlj1vJ1Ka
3EESEwsaTBKJOGN8tpJQY4m7R+YDQNn5zge7GKzokE/5a+qn1hkfnzlLLPeBD6X7gCqfuQsO9zO1
Ik994Z3nHahlcoB8urbMt9Ts/AaqRyjnWlMztOxmHYUKqyN9NnsES5kyDTWTjlevOpDLL03TjRaT
V8k9E6O8RSjSnlHIAe/eqeOx/ygsfMAK8I+skBMrD6Mm1sybbF1XBqrMEitFiWDS3nsTqkjaYBwh
RGl35wTipTNyieJuEYaYbSS9gb9IFzSHyUy79Z9nk+I3k0nFlOKOJfA0Wfyn1ZjljZnP3SJ5Bj/+
zO5AV8C1ukvcmPG2qJGphEhIcyZboWqOQT9p19SkjslC6fSPRw0G36DasjHupQ08xTR3BjeNwRBx
3cHaGUBZ5pvLrjPA8a2spt7Rxktlucole5kMo95B/xuoI2gf1CDPwIZcqAk2OxxHu9eDPxxD5xnG
6unPt4uLn8IqylT4DpkcWQwubPeX+wXtsxokEVb/ZHZZukp9jjpCPZ/gekN7RZDgsx6y5lyFKkIA
Dh2hnlT0pUSH07o1ajWsaEZGsBI4qFSz1B7KxFgC5T4Woza//WmvMxNUHOle8B6+7/3v/XoTkRAJ
Hmwq8ZUdlCQDYUc7WhZT0xdRvKM1NDVjMUQfmtR7db4eCzE2Z/aT87XpIxaGr5kBZPfA1d7J8/zW
GeNNqrO4tPELcPGnLqKfkvADk5vd2kA4CJOVr4iYGLNQZs1pjDpzU8RYRAaOiLEusCwQuHb2W+zN
avy13+y4BVQmGaJtwTEkI0NcIEiaZF/8EUO+EQx8Tc1sUA8GcIaAK03lOWDWEfVn6ZcwyesNAPvN
8tKMpgnEAN4I2Fk3fgLEK0qn7EufZNkO0m36ycapjSYNF7nD6i31gjwNBXVZ9RiGbMByAldAJ2Mp
uO3pCi5NoUeoLju1blae604ewcsjl+CtDm9aP+GLakAJTZoU3l0YjS2SLSiXw8vxFCLof28xIPjt
kAerWkbVs6NeoWgfvP50oNfyz39+/l3rx7Wn6wgGzB7eT4GvBdaeejj5EFXscRkOiA+y+0uK1S4k
WBVz8Qn40vzki7E7gWjxkYLZYZ0ZKwpYU1N7odguO42FX27MwH0Bgq9dYiTIwHmPsHKQYdaFiFrz
xWyrA0UfkNI4ZxHLP0ujgOBz0cN1zMWuVneBkVd3oElYodxC3uc5tBDLBhfTRbG3I1tt+vG6KaDe
Qb10QBUOK6lVFYF5EpjPhmIBnaR0DmhRdDOpDJqLXgbCqsED4ymCGNW89sABFTT3fszk/U++gt/V
tnnjQHf1p8Qs11Ehs5XuVneWOnY0dT64ZXpAVpC8ZHsuwm9V76YPjd4A51VUMgJ9OxopPgSzDsRR
29QtsgcT09eVwad8Sb10dN8nl6NzSC/dXtBiojDZ0hRN/EEasGuUjqnzZkUdpcmCf4jnCfeHJ0Iy
5nD8LxGJwKxcKUuH+z48EYgLmyOIgP17iQTDzKrw0Pcc4ljEEhWWn7hbmy+UQhNGN+x96Q1HI3CR
YDOqYGZH8aHz2xIxlqIoZgxFnzs/cv7arcjaaIcQJZxQTi4jSAPDiQ6iDmr+R9vlZD6LvXVdO6iR
Gi0n2ah+4phlO3xHe2KIrXKWhaOODrCSbYQT3Vy7f/G5GETV/tPX+Mevi76ZoO+2BbMd14SMgPvT
1zgOKoYwIfPOCtEaAOlTd8bBPnGH6bqLkv2UL7sEC9qcySVlKsmjqgJwLPWihz4RZIMAAi8cMMd1
xaYGSlRHySsdG/+wAUXMoWuT/AAHMkOhFZAhHuBz70/ZvIo5xHlMlp64G4czgspQB0uN9w5gaxE+
1KJ8hmizeVQUYCL23ORko0rpHwYd9csjhskJk4qbEEzCsuunu4J8mPCzJrHPLC/jg6XlThFIijGB
VWAdp1CJb2NhPxSnEJG5xQfhrBxylCR2RTZulKA1cyAESMJYnhpRxTjYzaKuIgNKamk9p0LOXIJc
tS+AkZe63jPy16ot1OerV22jtlCxEthWDewpvAiUpqHhb6jZalvvgF8mGK1fbORXaKDQxVn7kW1E
GGTnC+Op0uJsM+VP4h7DMFRhTYQeGmmXN9QTllBI9yqIqFPvB29X1JhlF8LdB62pH4HxGY9TsYrM
etpkEmVG2s7ywcYYAUgYOG+B14DcogMqBenMutod7unrX4BGDsB75Ll1PF339SP0r5MGoCoIvAd+
hlhEz72bvoqKY9uEEAmcGm/npOpLkrXNmUw5Eg+LBAjUFTWpgycgwGH85c/PiCl/eXVcfHJdzGOV
KwUwFLr/wzg0ugzJitHC1zxAYLtps89RXYWvWY+SUW+w2R1wuyGKK1G+DXWE4BWz2RmqM7ynAqDg
VWwocJwqO3z48Ui36hjSz+PeTQ3EnvQqzu6jCogiiA1R0wmnZVC0030XKHDC+tkqhI7L5yI38gNE
flAorJvIDzcbR2mOYt1MK0jHlI4cNtQETcz7KamJaMQyRKHg0rHwlBOfS+iZ9TKc7OYDcR64/pDX
qqoL7QtgRtNNIkBUdCHOkyloQKHjzi/EeWlR5beeJT8Q5xX+UC/bPm0vP0G/M4JWBVX7ZqyeTFO1
JxvL5Nu4A3vZAAqWJ6s1p7nNWLpHfYl64H554wUFfyqsollhTPXW5BZFUK8rgFTuGwfValgHAtOI
w23RvFxPa/kT8Hv6cDpt0eY+gJTFvm7FhKrfHHq2ZRc8QDFPoLoKWKtK1TdjDTwnSCHUHNyl4RuS
X9ksnUrvMe4mc+EZQ3KbobJ30+adeUNnkg3w29cz9Sz1z24xgFoOKuedN8xNr7QALQSznKM3ZJdV
My5rabVzbk/vNuogvwFHWYxZl3M44RoS5PWt4wP/kok2fYZ833bkufetiZqdHCb3CSWo9jxSYwD2
C9/eqKbimyEE3BIxfgtX4KTPTlhvay97BBVFfMswHJ5GpLURavGbucy7h6I3/SOQTvlDnk41khVF
t6amjSXZTd2h7J+aPBfWXV2zVdRa+Qn4SL7IWaLOZpknt6xUaz4O6kymIfSahWd608rSNlOUCLZD
KF27e5jmHs0CkQwNtYPkM7QpEvuG4D4B4Zu1rRkUouAdA50fJksOiPefjIyfwkoCkpXXN5ZXld87
M36xoskBY1ntzQGyEHclt+q1SGoD1VwTyDbBwbUqwjY//+48SXwzpEW5BtykW5ad50N6tjhTaIKC
DhR+yIy8mwV1kuGVQuCCNrLnF197wijlhCUqKobxCxYgi2nMx8coBr2GU9ocSFngLTC7FaDXyPEh
1dIUMikWoIUZtn3VVMBP910fH+ooL+c1Z+7JDexgbTlFCL3gfNzHJrCVKChV97YJmKedB84rGHGW
SeqL737r7roGeFo6HMUc7kn4QbhGOdq0+vNIaP38tcSsQTCL4cNgc84xpvw4ECIlUjbmYHTHfuQA
yPUewMGU8QFZ+J0btHwDonfgWcjWQfk7aLqHqbFLyBVD49BWBT9FXYb5QF+mX3M8lSgNFJ+vHmBg
8FFm4IUbpQlyiSW3hUQOsteduyRK3NYHdTXtJfW5A7LOr+v0Mo+wUDs+b8UYH9ugMe+ogwG/evfn
28B/npfq2yAZ5g36P9smfMSH74EaBlTpO6w9vjMSKFfzgOGVZ2Zug4IdIA7LnBCUub70iW8tEFEq
fx4M6IgiAUUDvf1BATUC4Jyj+Z8vWfCf5jmIwnDHwV/OweAhfsENgCeMc4hRRsfLhH7yVAUdOz98
rvg80ZBKcCXHCPN7bP2Xmb7xFUch3K9mH6obFzOz2vAZQqlX7zpq1EKGZQaG7SWB1FLlho+mBBMv
AvpjUEP2CYDVRRbz4Gz45fseZCzFom9B0oGwkViMeu/ql+V59g9gClo/5ARv0TgWiW86gAICCwvL
dgVD+8fHuR+nIawmGW9GD0Q9cm5BUrebgnWhMNEE/Eede0TUIQUHupC+je9Qslh9unp4hpiA7jWH
We97xXY0QUQRDkOSzwPIgyX45oDDKw/uJUvLba97qUkbHzD+EXmffYDUxP31+KyXMVjeOH9l/e7P
z4CpsSE//nPx8jrI8TrCVAqMOj/+c0GUkY7AIfsbIMOQTreK+QVPA2SmezD9DLBzMOBWehNPfg0V
N9i7MQMjEeTFZrENDQ6/7SCrwBRAh75prUcocQVYL4B47UP72k+MPk71D08z/kjWj8FFKZmJf4nr
WibwOcJxfsYgMVZmuQqDep20sdi2Q2rOUeeF+sNe+l/C1IWAAWgDHFWB50ogxUV2H7UBK6BAUD4Q
ZsEXl+UJpKqlfeSJPT6mQLWTW5bLbOcHAM1QEzFDaE9HPYMkR4jZ8tAUW+CdX1EqF31PiyMmjfgi
Zb51p4APfkJ9ajEHrqs9Cy9pVikry32TdGqLEoB+3VRiugOznr/AUG5+1ufpGi/8Pk3v5zENJJ9s
QMGL4sj9AB8Q6H90R9AkHBw/zpHfBS5Ig3ta8If77WEyHiuwph7Ji8zUHNty2oC77oXsZKJO2oxd
6S04pv3zyy+QsdanrPnQzdos89dk+/BjjmrW7RjVuw+2FIHKfcPKhexL9X5R9FMS1D1rM6nSy4Ve
bORjyCrXCvYdAha/XnXVd1gTOsxdY6ZV3visvrMS8P6sIsHBruUk2QJcTabcR4UJsGXMPYgctEa3
o3bu5P688XmI2e24TLzazuflFI9zyF/hi2I36b1qA3WYhHdriwAtbWoTj8/qhkkovcoU6Ftf7AyR
fr969JJ9h4SZwtAuEMnWRwJGrW4aVaHoQp/D1RvI3oFyspUH8hBJGW+AbAR8UHeSzYrFEqGr4O7y
S6k7rtJxnBaXc4SY8UZTdKuqdVjH4PnXx5m1ky25y9XycobcK0+WN11+lkyKTwgShqJY01nFVHjH
MPG3jmQyn4PMCXqihTduEnb5ncb3xH5o0s/kTj8yoChj1kAGZUtNDyHQLfhTED3Xl0Cb0gcbamKb
ezrKd3xjUxX4m9AlkM0yQSaBSoUj+YciBLWqxwMk3HCOcfCerbwO9w6Y/THGdCszEOIMmQ5xtiYQ
mUMN1F02tgyy+WAgcReC74JcUCFiIagtpnlomvnSjESzdjtoQdXJS9InyWqYRHgjDLP4lEweJiAq
eUH9ar2wm9zcWX03nI2ue+WlF7+gqg1TiazhR8d341vMTpEH1h2ZPXzvSmWcQi+P91PdJAv6AeAa
d44uRs278QihBYgQIsy8pB9JvIe8cC1o5wzJOil6d10Lo/hS4Is6sspbmUkNYjAXIFyj2fVRCeRo
i2DgHKNLdMNjxcCQh1uGyCObFUPIyrmHQczjfnaiXm6H3cLGyn9NzcBwUY2WJ8+XU1V4hkvEaI6O
27J7k2Eh7JkI5FGzzCp2C0KqzcW3GcCuB6HHfOXV1lc6myqUsXZFL+dYhfN70xjEObV21HexZOCx
SFGveLlUx2iyLdYsEMrVV24lWF+BAhakL0jcDIjHvl+zjolGgFqv6TranIm9JbL3a+5t5xbF4Nnl
mvXjsAIzZb6kX00k+AcmpVAHoX9Ab+i6hdn/f8rOY8ltJFrTT4QIeLMFPYtkeacNQlJLSHhvn34+
JKubmr4dN2Y2CKQFLZB5zm+G6+v6316zHDQ2yv94zWFSY7cIavq+zcftoCTWrqu9QwmyGgWhroSW
o/QsLeTplHY1pGMQrWXkWHtPtrhKgdZUnmqra1lpkeSILTfcdPPC6lnmGODDb4PIfU8MUX5NpmIO
I06y+Vpb9rrqQ5QMciVZAzcBkp08x00FiqBGo58lSPqMalb6XGXvLr+nR9kByoexURHC2chiqSb6
E4NlRzkE/3Z3PYgh38q6xgWo0kUrqzWmQ9Gnq69hzNuIFlZVV+Gapvfpsxpa7f2k2btbj6yaOt5m
V+zlXN3cesB+wKasqrK8k/3k0DocHR9CSnOQdfmoDqfJjD/nau4OrlGlayK78c5sR+uoJnl2Dsea
lfq4DnKgC0mBObmaZ34qyumXmLdp7jS/p3T+yQ5af3MLoKFxHeQw+rEtmBuTjaXeho9jgAowOJns
G1k0kP4MAjHBTqfVv8eWgY1iO2dP8srjVFjHOB7tA8YOu9K1EYfWZ+eujcUvY9ArQO4K1iS2a53J
euAMXIYaWkiBtZ6Sylupgeu+Ks2mMpFVTeHIfHdD9YIB2gJeJ2rjjnzIMTQPEenFX0oX/qzU3v6w
RzVZmcMUPDe4iwBMQ1fQNeava6PBWB7/dd2oC91H1CwQPRJieIPjjTydBh/k/7reUEWoMRVNufWm
Ev85crzbGgXXdZBigJz3Ggvuqde+I6vkB73efHoNQokCzf+9SizjzTPtY5Uts9aetnJnbKqNsdfu
8ygBiStHEosMRDU9B55WHh0zYTe8DMjy3azH7jeEQdKt1g7NAZEF92X27AfZPtsxMV2tGi4CJNEF
bapsdR3ohY/sxp0X/nbtYVRFsq30OvgW1NvrQMPtN3o3kyZXiXANov64vhA4z74CtvE+YUNw1snf
rIrllUA7OxZRl7/Nrpj2OkJ+26ztuk+QJr7soBioKymFlt0hnV09eS7W4fJSjYX0XsOq4SGEwXKy
ezVdywbFarYed833jhT2zsVoZieSUXkvTL755ZoYFFTrWbgpAHz4WrbSV9ePi+wgmBKWfU+2gr9w
QDbpOmUdw9cikPTZzna4G+ey3uMhO73NBS65ywedZKhiYl+Sne1Z8SBQxro/80h6JVn1Wk34r0aw
QfZFmGD6fqUtwF2wWqTPAmEDPF9kfGWDFjrPyujqh+VpWiux9VQuBzdlbVcZMTCU5eEaeT0N7k9h
j831gVpm0bwrUG1eyUGyVw/3emI5eZYle+w8PFMX/ExR6DuWudoR/RvfgdP0mpqK8piE5Z0W9OH7
6BR8OEh1XWORda1BUlNBZspWOwvTtULqDnwHoUl4wL/T0lUvsrTMqMOBec2XGfuZ7MzSyaq47t9S
f6lINiaSHidAq+6ps3pWp3016vvB6e71paEOXCSA/mhWxnLPTd8+zGU8ISeYZO4psPS/TycBzKud
x79C7dtghli1dX1GEMwzkpVwRLsCh2HsKkM1k5USpju9d41Lg1rI01yr4mxk6v1X51wh4Td22fpa
1okXoq9VtfgUL5M1+XNoq/FjGnnp02BZBPyF96uzU9r0zs02etvwM5MXasziZ1e2GsghRd3AVjdW
fWHH72mo2JtM8QDQLMVqwFAvEEl5ksXR0PcwCFlFFYH1nM9gE6c8eQ8FUDpjsWRnIZ2843Xp7mo1
+GqN0zFZo7c9HWRrrzrfzULU93KoEm5mQ0VvIq3KB4Ivr/I6WW5WR/mismX+yDL/+0XJ1ozoo3xR
Cv4sLBaSClAjoHLJ0ZWwIFnMoS/4ATuZK1RI1l1FIP/g9YZKQIB96eRIKcjbRNdOcs5o6WRl2YJs
DDds6VeQyuJnWDzzq4FWAbi47urPpg4FSzS89GSbqxkHY1aTayktp5MRFsODbAvALKO27t7Lkh6q
zxXGINcSnNj3bnS0i2zLw+yHJqzo6vmmBmFIbsQcztdLqHXq898ITtLZDXuc2s+9CTrP8uKCrkBx
UkvdO9ma85wHI2eSp5GtthXwn0qdo9uF6qsNmHCVqefWrpMDqbHiZbadeJcoqraWxTBV27NbBx+O
akf8iivM7KZARTqevmrLpQqj8Y55oxQvY9IX2zwmRC9bh8DITs3EHe06tkXl1k1fZFeAjolPoJ6F
+zKR6IZ+g19nSvadiTz0M49oN6T10FxSA2PINMm0Nej+5mJVBbHKbjmNhdv7E36b22tlJTyaqkZ7
iLPePBB6mMy1nEOFxpOBlqgHcQCfib1BEuTPmjdklyoSF1XRlAKq78yGTTMwg15arahp74IJyFeQ
VcWzrAPr9s0Cx32SVZE3BHu5EQILzgSThuaEXjTcfRk/ahDfAjF3BKQoyhF6uRVJrz7JGk2w1pus
NNnKNjElwwNhkGt32WMYHX52JZEkWXQJe2K72D/NzvgNoeP2JKtb0B8+P9D+KIthU5noxCD2IIvy
MNT6i9Gm6VleyZsRxwBD3CI4wyuTB9Vaj0hD8ENJHwZzVDeG2vUb7jTVNm8LZy0H9qAQn4Zf13fb
AN5dT0gFQqpkljk29PskjXe6mL7erZWTmNXVWf96+W5osgey3r0Et/AVal+oKYYrCYuVANnE8eDV
K+7xViXPktHZAmAez7J0rcIulbThOO6QQ/uC3+LSaED8n/oVOpUHUY7OJjVRqZCsjBvIOGjcxS4z
+OJnZA1mBeOYf/UzvG7Ydo7TbTxRRushCbUz+ez2DI8zWydjKn4GBxlmvrWrZv+/tsvxPJozNn9p
sSXL5awrUkTg4FFW1Bf8560oJZBvRYRfEA9eOiMyRWeW3390lmMbSLXrGmLOwSWDdd8Y2m+ZErZd
gcB+Xds7mRJm1XaesJF8almFyl5B7LxOA25TYTZ426sDtq699l3UPnqmVz2mRvomkTBlHLpbpyy9
bcejk5SsPwEy8pGIK3Y3lfRUqbOTYNuSJBGI0VuXaAFbJqOo1ggZj5tpKJLJd7z8AdeK+CDpbdc6
SXKzxxYuh1eL7lDCFt3okGl2va26fGjYYInZhHCdI3uCa4PxKlsxiPdWJa6caTKANwuJ05XKgBeK
phfqWSTeRiM79mAshwnt0ocwK39Mep0cZUnWu53+NVTWyYNqK+N6YtMGEhWnqghrsbsJdsSLlXTN
pq1Esx2WoqlozsGOw2glWwszBrBcm0fZKKvKvl97hqo9yhJux5grTVlxFzfhn7MBDo7C2n6USEUl
OXd6DptpgTcOGSl0L2jVP+CNdqhgQh4NBIT+gTx6ybmtOx1UfXa5DbSnUfVlUR5uA43cIi3OINR8
BsIU89eV5IA4y4N9obtueslZJyCZqRHCCp29ouT6XR4M9v84Y4W/1ZwA7l5L9IhIGlGKRUMCeMBQ
9dZJlrpRse6EZnyXJXlAsGFaxWpu7IxswGatd8OnnnjqMlhOE0Stsvy7o3XfJHimLTO2wrJOw6CI
J1sAkkrzE7jyN12+pRhTsrUpbBcDGz4+eYjr+i41DOUsS9OACto4aG+yVDtDf6oLd96lZM5OUSi0
6yH558yKvG7XJtWn7JFq1VcPWZzSdGWZZXzWPbPFQAgJl1nBSsjD6+wyVKl3ry4N2dJQmFCRsfNB
ZLEYwLeDdrqOQKvs91zqiK1Y6aFfIAqGNpuPJt4ls948ZQtMweHWvm9Kwiiyg6wbFilnBSbzdVBT
KOaj421z52xb48pO9Aiqe25e5GHwRvOizDEqS9hhs6GnQbgLTX1aWkzUp0aDkJrsJ1uhhr70ecC3
vYjM5J7th5bt3klZdE/DIdGXDbK8tCpB+BPGLuqJAifo3Bv059tZqExiXS51SkirmXh/tt76jYV1
ApP7QwxD9UlwlnQIX/+FvKv+VJGNlPW1UiiEzZpyD9+k+hRsk7KxtN/6jgUPkF623Ev9bXiOx/Bd
DbH+odWBeM64cL+zkcC+bjmrlzp5Jutkq+w39LX4d6vrDV9jizqoV94g9J0yG0gctQKJa3wUjwBQ
NrLqVi/PCrsNz51rNjvPSuYXMw3OSlmNfy0nEF4HeSKqrxqnNjAfkPpqAd9EF3fiqNTaQxqwh4jk
NydPG2/GatmdBgIkfKf2cpANxqxDT/p7hMs7vVyFXBxsd8F4QN/Ri7HdDW6lvfBVKrshDfO1LKYN
PHGLsI0vi82YsE1jpRDWkd6tDEXfDkMcgx1iqAfC0a/4590praG9yInruCKwuhSFzcReTqw9IMKL
y9PkPiAPvymFPl68RdolGbPmUYUt1KNZQyo7aE3jHb13DCmSrFxpXmq+K3ZOtBZCLipFlfFel83n
ZBnpQ0j88+U/BinapK7zQrfPebdW4H8mrJXWYQjqkn/MOpInw7zmiWXvbcO2tpmi57sJhj7xcR6+
smg0Jjur5eEri23rVas5E9XjNKUmtDhPWUl+qKp2BSh9KzsRcunfwaTlJo6XspcowdnWpTd+eC6W
S8h1ZyejV2QvOfi/ehkKSh65ZguiIUn/bipnOUPZdl+XlcV/XZZeTToU20oZtDX5Qygf/xxiAzX/
UoVN9nd1pvEc98FkwQexypNswBs2vyBd2J1UbJk+8oz/Ms+ZVzze7X02VdY2IfP50cO6TBfMUuxA
tgrL1j3F+Pjcj73p+FcwEyODOk5e06r9GqmBdJcjZYf0n5GVnhnXkRLtVKXt41S0+win0e8LowW5
8d+w/oi+lL39aqGxuin6ITrXlZLc1cqob2FuF89EWshtOb35s5s7X45KiumzE3P03hKMX4MqExdh
klrVLOJ3SJglT3ETiFWYpdWPaHDR6CRzlgSQCJSy+Zgjr0JxtxH3mH30B7cuPln0Z+tqNIlFQdRE
rXtyv7HgBFPbRb8Xm9okrvXPPNOcVVBYEfSYQN+7bmLvC0MjSRQRC7T0Yfw07QITYp6tmhJ8djwQ
Os3yLkGlFS89AhCrckpQ8PEK9lqkqvY8LeZVaYryZZgG9b6Fl8f/rniRPazR3YfzlD7IKrv2mlXs
uuIg+89hb+2qTEvXspUgfntB3P5RXkpWuWJcY5TcPcpSKwwPtRhcaOXcUVQrW7uI0S9dXowdGgUg
2PKb7DsWWX3JIgu9vkgxoGFF2Quhq0uf5sU3IwIjbSLIfKxdF2ztjCRHoxXfpmDCi6Uz+VHgxPpR
qj9kd0UDmzS6LOxlEVVNp2iHz8Loqn06s96S1VOfrlszzlDCyPRDoYtqIyftFetY8Gd8sfMWQSXD
PIAhS56SwsR12QTc3Tg97uJFH/AorHhWE01+KltQRmLqkejJh2Rlh3W3R4NdIUG6lP8fB1+nWq72
nxNoYd/6cVugnbvobbboMuq99xojE3/utNLyZX0Oe3BdhoNx7Vbn4x/dWjf9s5vNYumgsk4+T5HB
esMnifhXlLSe3zgabpftbL5D1icy0ERvquqJe9uuhD8vN1HWB/3OQ1ljI4t2ZZGHJ1BwksXAeO1D
u30TEOAuYxYmpDGZrLctpOA6DCri3rfJ+f9Ei3Ct6jnBCThXd7Hmed9Mw4lXXa+oT0jt9tsxaZW7
wKu6O6T53K0RlQrcT+T6BQp936y+u+hy/Jwg4j1E9V9lDk9wdNoBf5062pSBl1+ccuoOmJBBOAqa
9j6bFDyhMJJ9I0H0K4t78TtU95Zu8DoqTX91U3fES5j/nrJIBMVxpe1gBnTHVszi3PS5tYlwbnlR
lxsFaczxh2I3OJEREzNDr98nhhrsJ6WGAd7oxmsete6+rAhCyOIEpGyfKEl8LSp6YOx1r0muxSHk
X5phXL9Wi9h8TdWRbLmR5zxfKbZWPFK0i2tnh3T1vrLj6tpq12G7d4gIXceKwmGdl4r22lraZE+a
SeuuYxFnyfaBCc9KzpxZyIB1rgolfHnNnldG+1BTpmtr6gXKLuw19do6p3GwI8UOWWx5VbVDIiSq
DOPaamke2u46dnFyKhGpxk5tccGRRZ5t2m7uGkQnl7H5OMw73QqwvF2uq/X6uAsRzcJBpDk0btnu
YWu94hw9jn7VZ81ZHvh6v85i495p5vH07x6ymxAt0XCrSHey2JSNiomuheX1GHj3mam7Z29uwRmV
wT1aDfC6BMnNbRViXSMrZT95CIv4hxOBLJUl2WgruId02bCNl/G3rnFKLAqiI9uX5TK3Q6urL3qe
Dsfb3M0cKXeusI5NFPDEk32DGMW0CqXjtZxYy7j5wAVCCguNvLvbxYIC89hKKR4SNuR/XAYKR4NE
dR5vZN/bxRw9OcDaLE+3+i5UsiPOY2/yyre5o1x3VwTGtOscznPgaAh9LWa58qBE+OQKTySnadEE
+rs6TYXV+rKsl+rt1CKVhvqu73qGkq1VABan66ns2pap4ou28a4t/8t0bRrt9CAktbBcclrmscOO
XZEsm5PiIhDr6Rstdlmb4WLkDZp3qEJ+5bJoW4nDvkkUZ7Qmwrc6aVayXhtd41DVKstYwFcfWoOQ
j90AdwblbL5mRANkfZJ542EWI9JOcnIdbMlMFs4nBsKCViMVIA9lG3unejnIYttC8FMDZP5k3VBV
JKnJ8cP90FWTyNTftPwkbdadZ8x3PIRNYmNLgx04/YbAF88VydWXNH3ZokXttbf4h75/m8oLtK9h
csB1bB1aR7PAMecHFN/dNOnKCUhD6prZWR4mM0JufDnIM1kXkTBaA2SuV/9qwCgO+ahlrOwcK/1u
Usvi+K962UMOJU0ebGuWy9cr/tfF5Fit9n4QQFwic4R+U7hoWxXjIL5uDuC6vg5l7RK2TKGVHOxQ
3dSyeOszGKG6Uj1l2OmNE/sWmh3Pil6HB6fM0t0gwvQtCpJHSSmZmyDmZ9H+2cMDjP6/9wiUql1P
c4u5j4f/i9e1BK/aMD/pqrMxjdg83KqcNEba8la+jaj1pNsbsGWhx2QnWX/t7Eyqs+6zSl1ZXdc+
4BQIs8XEb3UkduKR7qudPabihV9NVvtwrSzzZgegb7Hhoa5YDk2dRhv22OpaTnNt0BworAleaLMK
wb5bnLlHZVJXaRp0q1td7ArHuZYL6bx9a9I0zHB8OVJW/tEuy02Dkum/pvvPjuPyCmSLPMgZUVP6
qrsV+dfxYJd93LzCz3ebQEBbe2RcRr8Mp/I8TlpGZqeo1LsKbopqCIqypQsavVuHbY0yFt/yVlba
tb1Yuk5GvE5qnGuMoXmqoLD6tR45B9dLCJcMdfKoux+yTdaAOI33DpHH1a3OtnBhjXLYdFpi1U8C
rMBT8SS7ywN8apbtqutcryHrTKHGSL6KZq8X7rDXMhUMTJYhkBAN6bkh9rEXaHhWQaEN/HZdjrJF
9gHL2YLH7nHhWnrLBpSvtG3RGwi+Z6l+LKykb16CLM42VqUiLuCGz5kVjZ9aBma9trKWPHRVowaJ
EtGUN9NxqpBEZOEYPmCDUq97Bf2shK2zPyAH9BcyiStIKEPop90A1sjwwCyZyEGmUfeiBCTxeqNG
eNVR04OaJvFBWdZdcJeKjTFO40vZACaPbPiampscrjMNEb67Y4BdR8ffL83ySzBnWOC05Z1h6eRx
nSktyQ79XZZn8tBETbE3GwOp7jA82/8cCK2hXDhyW8siV9+pbvMpG2/1/+o7j5VYsG3/OcdtqEjc
/thm+kbOfauXZ7e6uXSjU4Tp2fIK/nWlW518Mcl81hUXDZ5/uqIOFO0qO0cmPbSaM7Y+ha84obEd
3azZ1PEMfj979ByInErRui9lrj+UmGffqyRSX5pOm/3ZadO7fsi8lznomjVxF4fPgFazGeytwfIf
1RKK3jR5B6R10pWcKe5rDddf8V02WgjOPAX8XVhzn+rEKg/ZFPJXT+QxWMyIyECBZZBleZrxIzqC
aF14H6P3mgXON/6Uw0WWoHI+Z7k63F9LwiSw5Y4P15Lt7LO5UB9lyUuIkNioPuaG8w7+HNG3oZ3v
5QElMXuTB4YKRIG6vDK/GmoQlRjmuu6mVa3ORp9xaUES1w+5Q+1vM1SoPN7HodjladSfbvVIG3qb
3AB96Q1VDt0pMzcox9sPLaCbB7Nw4v1kOjDL+hJoyXIwiIqcs4xEVcBuhFUpdZ0R7ox6HlmeUpJ9
48jU/dqOEBvEnPmhw/I6VsaTGk3DOiOy9QMN5Uqzf9Rd263VJNNPhlI6l6knrSYbKrQCE6NRP/vB
gsM5t78gZLm7qWmLY4bVJhYOt9MYePaRtG4zr+JQL46tZuO8PirBAUNOYs4QKm2rLl9EDwycJ3x9
ILhXvmQscHZ1Ax1QtmaQC8/1kL0RjE7bVYdMj9tFzVO5JFXRCJ59yxkMhNk9LB1hSGEK2+XqsdGC
+XpI8uHP4g9ltjNsmpTwjqgQvJTlLJgL8UdRNvyrLl36lW4eF74cos3thnuLta+BA41CkPGYMrFx
hFrDio3iR82qYcJUTfWj6e0Xb1SNl6QbzX3imME2LfvgXYFGMAKl+VHNGMbk/dReYjUzziPZzhUy
OPn9GAm12SFvhcEwKC/UTIfgoDVJ6JuNHjzoy4FdU3UZFiJbTLh/AwaWRXoz4PlLo+zGI/oX4ev4
KOeQB2FHgMDDLbRUcGnCnN/qGSMK00DooyzxSSGRjqd3F++iHkR40FviEqPCeSkqgWNPE9hEIije
GsRSzMwW6JOBhfatQbGt6qwA3HRgZ63cvHE+jDDAKUvUzp0N3fh96H7YS3WAg/ehW4KDZAkqHwRz
uNfguqJfPign7KOVE+RhczOEGYmfpUHWyVZLY5uLGA99gMNWKxwkfCWbnXuvBSHuOmb0Q53Sp6aq
lJcSaNe+mU19m1a58pFbykp2mCo9WXdVYp7kyCAHqiONczGJfco0lfzul5FnayEBpSXGfWxb+j0R
yWEbZgr+r//UybM6FtVqCWdsJ2/q4RCyM+qn0eWHyVh5sOpUv3jFiywYBTcIPwP0dxgL5y+nnrpk
w7o73Zgw+Na3UdUyPjTK3m+mwNnJBvlSArAPGDCHWASmivHuQMVXuka8TWWb3PelFvok9Ak41/O0
c6rG2chubkCKwDY9nrtL6//3KKuPqtcO62zF0PsHpKX7B9gICLUa5cEjk3S61XdRTqJ4nl22g3ST
DUmqqidCrAc5SNbzfpHsbIclxOUY92gQEmEfXPtdtdQPKYkcezt0B5xfSthgvqi55ZvTKPa698DX
GaFoDw1+33uQWca9VTZfo/lEP0AP/zbC7hfTheerS4P0b3AWYWFh4cEdBWmyvhk7yIa2H+/zNFHX
eqoBBm7c86ShiS/1xJHD2IUqAiKyJOuXKtnLm0WwuyZ+9bwA8LcIw5WTHjwq2RMgYSgvywGlDWUd
V2O0lUXgokQEgmraVfGMLYnbnRqtne6tOetfOrLuKyhV80E2Rs44bWch8o1sVZ10vMtyXJRla52h
xz6B45KNsgqmBVBbc7qXJSsgxhA0p4DtTa6vgdsd08UMtQdQuk4BpK9k8aZveLUpluVx6dNUSPPN
gQmHyXFHuNHa9Oy6mK7oiu5uWfLOzwqsHjYT4+u0lGSVqutvmPykZ9m/4Se7y2a4I7LRBUb02AuT
AD6TeZApkEgFKaZjgqxHF8zNWQKO3H3K9HFSbVaPZnQmL6WueUHDI0xJnYWtz33zcaz7EnClnqym
bNoFEPLweOw+wtbyHpKjzc3m0YHbnU4T2dY0c3Ym0fWt63j21izSjzIuFUD6trISpCf3pGMP2DhF
j17AzV2Do/jNJdBttvhrabppoHFhjhd5pljAjaoS+w3d5muNlSFb1QZSYylpfeJPPKUJxRI545E8
qEGxGprAXLuFThQ3WZDke2d8nLxlReRhzBRyfSQwpuJo6PW8etUjWN7IZxz5/yMkVSc/CwwSnkrV
CA+hm316ffhdxKG3CyLN2yeBQmyL7TBPyYhf0fxqRVO6sxfAg9uMh7guea+oH7vRBXi75U+IgT+g
BuNtBbIHKJGh+aa9dIb2zdN011dBhK3NLiDaiR5TbZAgUieAP0PYrfqBfw9RghzH8BbTdTRD1AfP
UzGvI0/o67OAAEQiYgPo2YF4Wo7NmkzHZhg6nstqGt+NwBZ9UbTnjnB8SMT+r8TKMQiqjHYTFlq1
LVsl8wcTgKme9itcQQA6RZ+a3c3f26rbBVZ0aGbr3ihr9c5rwLbycOo3XlTnvhZNv4Pue53jncXe
9xdGZnwWzSceEbvYy9/7DDCJXnZQcYsnHbSaP9Rl4evKe5gnKwsRPfSvW8zjhfkd1RlU27cGn0zu
1eRlnOaXyjJhbZlvsAGqI5BjdidY9fomyjVbVVGGlT7nKQAr65se6TOAb9aUXlSIFR0+IZNuypwH
7JRhFV6VySWyQVbPIXk7K2m29Vh0O9Ci35Uhz1+64HflJQQS6+ZVITrKOmG+lMiSrtC4QS58THl4
zM5a1XSIw4J3MldoahNeACI5/ErjsL5ok4GVffrS9b32ajjHHgTlSgnEiwYvZF2gbLAeuQcQ8TQP
RZ1fzHk8FoguPs1JdhlaHLs1KDKbOeHLINHb7yLwpMcoPHhVu3H00jwERY3BsTk8Il1Ys/hsq11k
YxnR990D0I+1WU8DKGTzqBWu4qtRlIG0656duSBhORXzGp3Q+iji4VB3YHMRyiY1C3xd6dT9MMAx
K8wc4Cu4LkwHyfZHDga4KOTFbecesx5PzSiwL64DzBnPY9FV9q7tkDLLIxXN2XElkF7YzzM8BhMD
Z2QWc+3IttxdDWgYgQ+uD8SwfbNqJ1Ac6jH2BPzwqor0TTVVzbFLsL27l6cVvLfU/6Nt1lUq8sLu
d43aHYqSQBfoSEbJWTTZfJ0gxOE5DnQ/G+dhB9kjh+1s1n7bIog65nNzFF6kb61OvVf1sjoCJJ/5
h0UuZrfsj9fNBMik06dfPKtsaDKz99iIxQuQlYHP0y882jriCnm4CkoHB/HU/esJN+7P2GUDNzlV
5Of6D912nkWA7iI5vUMIV3XjxP3PsuHrEd78UJo29kslzltk4BF0hXvce/d1mkS4P21Bv4qXPJqr
TdoBRK67X5mDZglAXQfTm7LczErk3vd1cMhmV3kOsGcKpuhOM7rX3GqLLcoln22eoosZNHx52HKg
/tOfVVv0pPBJVGtN8dxE/bewNlt8KCJ7l9gkVMqh2wZ9na94vcldlo07L+IDyUo0W/TM6s9VwYel
peIlG8jr6xVbl0DskjjbzgSU97ZoTllWIO2TFK8DQtdicfadsTldpTjek9FMtm0RnOoSVYmEP6Oq
9Q9loH1EukOopqnvVPYbq27u+w3MReuo6OhUYkdnHlKByEXdVr+FVhS+2aJVUP9GpSdGDzIeV1WT
rr0gfGxzQ9vH2bEOO2tdV37hNM9qKt4qU418zxjZ+rrZJXLscFsbA+5QIdjU2ssOqOel68RNPtra
Q7s0caeV05zKNvVde7J94eW672Sluy1I91w6IIt12LSXHPmzuxk5EqTw4WG1QsVRBDFtYvqxL3rr
wyhCGFmEnO6F6u2HFM0TtzkWyvTLc4D1Wd6nNWRPiWUMByQYAeEL0sU8nMfVZAHnK3TPXRGGHvfs
vFKya6jZpFl1Fw8t92B3NLdYn+p+p4zDGk3GNwjdI9jV+mROrreOyx7n0wRyqhjiO3nohRXfkR29
S7PahjpsZ8B4+2c3gWBBZMnPbMXv2vp3bFhv1jD9rPWWHFhkngBj35WwEJ2JOKJpu9UaHYT3JhFs
0/L0BVM46zLyuPfbOq33ZdhkD9kEDg/x0UeBRpzZZekmY1G31iFmIYoV48+uDWBpM3vVaU22qfRF
zRbTk32dueEJU+EAtR8jupu9zDoErNSQ/Uy0YzwYMDSjfL4r4mTY51hYnYCGGztNiOncR1nIYhZa
K/CYatsPgw6kutE2ZYzgcNaG0Sasz1UHrccUNsnUqbPQzmBJnFcGQgsISCLUmHqrNlHJm5tA4i0h
rBfb8IbVMIvqtWn2vWLjFpnH7mtL0n5VO1aHV2KEQ1QHDMiYMNTG4FB9nyt2TlrVFx9KRU7US9rx
UFqmtYby2vgtt8uP0YLpE8Fr+YBW3AJOBvsATrX1tU4YHzzAOr+FqvUx2l2HvKJQP4rIwv2UuMhH
iCCKz219+CCezoYtqfoPzQuQEQYl9eFZSCFZs1t/hAW3CFwoqg8oZCOWaAj0h4pxjCZWSLiHeAQk
nGAti7GY9UuuwCIao4+5TRZNXM8E0x2228ocecia5jGy2RMHodlfWix4Lg3v9W506y2AM/bKPIDW
pZdBtUwd68xam4iS93/oOrPltnmsXV8RqzgPp6JmyRpt50tOUEmcEJzn8er/h3R3u6tr7xOUAFK0
LJHAwlrvcFOmSnltYr6y3vQ7m0+JxFCMEdvQrwoFUZg2MOYsKGo+QKOA/QY1d8hgar4NZHyrqkq9
DRoUVruEEjPaIHD88yc1nXHboSeyBilk+3iZG6sOIexrafXOapSxsYlJAa8Mq9vpeezdkdftt1Nx
6eJy3Ld1JC4T/wvCvGcwi29JKOSNRCpa3WwiCDcU9YqRHX4M2XSzzZEFO6/QUVVr0HX4rlGYYier
dlHrQ2ZotoZr+UGbRT6M+Phq921+8CbNPWLMgYNuMf3I2xyX2HzalXVPRFF474CD123VRxBfeP7F
BOJ3LF3Jv2KDDXF7SCOgtR17I+IwWImERGtdoYMjebmNIihDUqDxpfXJDYlTFNqYuoOExJWdttW6
xflFQYeNhVtCfCAhgJOOsPzWS52VmuYUIlkemkjYj77wSKpb6bZujWLV5yQ1ci9w13Ee2KuayvKm
Dgt7PbpVd0Sow36JJEqRRTyBW6hJl2kmE2pGCH118uicGSUgXeM8Ik236awxOsHtKHcE/haf7Ipu
WrnXUMyQSi1ODY8q4lDFb9OZWt+iyrjvkKIJw4gU8uhom6YR+S4PZOKb0Vtta+UtGAd9RUbtB7M3
FeZejsfMWnVjV6zCOlCuqBS2l8EelFVGuf4FhUvp47jFP656xxDj1CwnzRM31Y1sN+CGFuBPXuEf
klmF2Dmahq8gkg4rLIVcVYsv0Bu33BLDpampNsagEo+BcDM/Td0XbPh2XaAkq85VryYJnY1hj+NK
a5Rj4+VvUtrOOWuUP9XADzVYmvFiFmW2qcf4ozbA71RYwuF7fMvbKjonXT+slGhE6RiPyIZ1H1UI
lhXVTo+paorNKPB+lh1M6VaIY9Yj3SEd5Y85mP3JFMC3hiL0w3aw/Fpyn7QFivoodEMBNUiMjkN+
cMcOX1c3L89ojl3Uii2VAVTEQE1axzAVsCwRmUztUzV4+PGiuLzSqq7eQbLdhIMCZa2U0z61khpo
ZfHa1PldUQG8YY+GDmhdf9dkovtGpZk8YQkPn2dep3aAJTcFBzfAc3rOibaoKm8w8yKCD7QRXdrO
L7xQHuEoqVSvph91bYCVIyxY81AglDcyK0/DgHd0631PRGauGqcj14FM05Dg7FXbV0qlw2UAZIhm
Ub1N3ODdQaxmM3h64Ud4Z0xDYLMZ7viCuk5u7UCoG+kk79g5D+uSlNkGwxwU6kPQhLkSILSiF+ds
QA+rFixRqY2AtoMk3FaJOsdv0gghfRHuyMElxxjjJFvV7RMx/nmMrAYTuuhmaJqyK3iQVmK8JQA4
+jSS95r9bGBRaDZc6iYSXklT1uxYVXwkHJ2dXWEEwy4tbG0dAbBZSRczoOgayMEivKnxGAEhubac
+B568mRbbrVpMDiibp2q2w463n5yVA/GLyInzOFQabo43aJSvZlaO0fOK8JJEze8rRjVTe241Qq6
crIVnsVMImSwQeXpuzZbEZRt3T+1lLQQViRQKXWM2j1P+I2B8FcpomGd6NWTn8qdHQF+kv5MtlLB
p3Q01k4CRiYgKQda36nwo60QtNNFCsxnkO8h+Rl4rr4CNhBQe1P5HSHFtrQwPylRggAdnjePMoHC
ZVAI9Kj5VwMI+mQwx5VKJG22GLsz//xCZqE/ySi5K6Kc/E7VxIusje+2SR1+6opj1MbykI1M16YC
nCunmlE4J4ddJtTTU4dhsDaRDi9LDUWkXECdE+CU4vrYYHmCuHiCpmNQroRtqTsViftjV1rVZ2NN
oCDMPMXY2rbuwounLRxNrExjCKnthFD6akgjgABeedCivj0OveyOy6uvJrDN9phGQKfg1LBSO6Tb
wbfvxixxd/y4xdFI1OJok+/aNlN+GbFqOiKJNCHPyqbNg5fkL1dzG4oBbTLsSgqMyNCcyF64K1L9
F6l51TEus/fKTUmgZGZf7acwZYvswWp2kxFTqXY89kaLE51Th6vc1tJ0ZVmos+iZeegU9L9wKB7G
KTuyimRsggaxsdr83Q5BBTRdkHN9Ui21dQpSM/eVMA/ZS7niuDSEr8ShYXyxSLtvhaJWx6mt0Mvq
rV3FdHisMABAa4GwdFVW+WsUN7/rJms/v6vl1fI1hZOFc90oJpxTgIfvBJr47GjZZyyv3Lk7sOPg
915XRTbwoWnsQfRHO3iD1FQw0W00jBrZXVCV9ZwIFdwg0/xaLeND00wU3Ke11sd3TfGiTTbwj1F8
s5ChRAmCCL6uhfCZpOYPUKI9X19ihekCAyQ/jEeBCLYqxG5Kyn1fl7PxjXBXKOD2DbxEhWANGOxg
HJdPgJgHdWFneqNsVxxZGGYB3vllrYUF219hrMIGECVSIdC/X/PMY2vVm+RrsBM/AnTQjxKOuV84
8NjKX+6U/CLv4vLNCjTkOt1y2R3Tx8F8NchQoq/Lb1XoQ36s5mbpLo2JmAe3+f/vsCjs/z67d7x6
O/by6YKE1oreLzv7O5uT1q9NVOE2tmIiMJLF+w55foo6nBAUzXHC8GBVWuOq8irwmdIpgdzRdCD+
tuOHxBGUCuCgKc1ZJFgVJUqKGd+1LTxsDsPunoniHDMPHPE4w9++SH8iJxeQKK/dFR4OynHSrzXO
fqTDFXfjxBXi/7aknBBE0wOngIy5e0q3Wh/cHapiIn2GTvdWqa6x6+Y0gWpZ6XEIkImsKv00ahgT
7yAiOM+24hn2Ohe8ZJq/egsNEvPILIBI2fUHJbdjHh2sVuSIIJvlKDVRE3lGD/GGskuOQpW4qjUK
YRVkrBNfzQEtGMVaTVSdV8oASMs19FXsBeYTxaOsKOKjl08f/Ni4CwNaPZg9wtauHjXrkBKZ3jfe
pZeTsSOpXMAa8yO2EGurqvOrmkJq7NhG+TIpolWbBPnViqg4I2SF5WK2g2g/YbcBCK3LsesyBpRt
cSjW3Sn+B9R/dRIZpjMCbY11rUzlOUY4w9By5b1gmt06Q+UeElyl757CTnmypub3EMudMzW7DrDM
03FkvuMRyPaCPPp7ngkUEyLlZzv7ayBP24EYlclFUdn31F63KZJQ/gyK8I1Mkp87g/m9w3oEQVTn
TyrJp7Eu6JliXxNB+JIFUbmq1HFfmrX9i8y8Sy6AOcpRm3ZPsuRBaRCOS1tCtCJbss6DOj7o+AWu
ndSc9qiYTruJ0sEalKaxnpSm3hA+rvOij3ZqOec78AqpMzKtjWztC0B/PDRk98jgkxhRHn4XSmHD
BKeYoD/jQs1n8greGYY9Pepe/d7U2j9Z35R4y0GYpNpPHQan3ciNPHSA+myN5nJ8l1GcQm6NRyap
TTOmyalMCww15uzdCNS3N6py73WV8qaO0UZ6BinVUhpr0SYbLFuCN5CCvyQ24S9mpSuvhmopmJ/i
7OO2KchGKw+3STW43yvy15Xngq2vxXgi8RlgoIScUkcFeY+f4trFh+9n7fWG78SOdmUHYByqIqx3
NdyzZ2g2sN6phP+pkA+2vOijGrlhSLEYdy9Pitk51tx7RifvRilIbSgy+50Uf5AVCKmRhsVqqmzv
CdpYbIPQgTBcTjikT/F0JcXwMerNYRpl8+zrxr23CFuEGXjmsWNZwMeN6Wipfyd82ONS846ppSWr
r/7n4eXMZXDpL81y+te7v8b+n5dYDtuTWOZ5xMqUQ0DmE/ZHyKry+TLvNYLoub+8WtabLlQ5aen/
18uv41+nL2NL8z9jy3WWsVFrsrWhFsOKvV2C9luWFSyq80vVIYQhnfrvUaMzCQjm44kCZHejz8eX
/udbP1s5UgZULGUbxLI8Lk0xL7O9mSM+tvTNevx3H/VqosguOuejHjwsTeVxcFPDB0QUPJaxIrWZ
3SOz3y1jS6PCTVfDXpw/h1I7vgVMY19vanrPO5h4MX6OLQeyeqqo78xax/PFP8ciBVMerVMPX2Ps
OH1Ls41rbibaJnSLYGcVSI3nSmld1MJULyL1Qpa+oflZudp7ChD5qavKcJyETDc29tH3fJzYPgXj
Cr26/HsI4mIXGUW8pzACaxl2Yo8qvaZ73bqrEnIpInux864+YxG1c1ljT5U9ECJNcXKAObaL2fKf
MiRbd4i7vGVV4lygH6obhW0X00pgv/TNEBHhqy/x0BwRQ0lPXk/sWbK52YOimhDhx1VjVFL04/Lp
p3SQneSL9p4k9F+yplK/o7eWrWVvZxt10jBtkS1bzBaZxjwe/Bp1w51Z5VR6VASZNB2iHKH3Ou46
9a10egCjTTyzKcgkJbh7YyAeGP9ExYdRtzU7ZQCNbWC9T71ZrFO4c48kRKSgGPJf5PLH0zJUBXp7
8TD2W3pLA1E42NZQv9fL+ctY0+pvntVV56XXhflEhWl4aZrRA6fWyHWexv0jkyKDBhv2GyXo+8cy
FuYEu4CjLkvPa0uE0Mv0DzI0/zphGpCqJisJBmW+xtKk+t+wt+R9uYxXTOFBFSAjvk7oWsw6TaVK
DstYyXN7bhRx8Wpq+GO+Ri8xuGlTqj4UzBe2jhvM6Qmm7WUMK6N7mlFBXYasvJtwLcp/L/P6MhT2
0+irhabvlm401vkDg5t/XSGLt4oOUGnBvC4gV+Cgt6iInH1UM78i2fJv0O3nKfVEfK6Jb1/j/3se
KX7sFlVD3y7X+zqx08LnQDWOnU3a+yg45S9IBpoHY5j1c8pwWC1jS9Plav7SzE0QKcA59XHa/s+B
r5O1eHJwd1FvX0PLqzER+cvXmBulf1SvIvqpQm/lVnX0kuuUjOUQ/uvV15itNIAIKu+4nKFQYfo8
LQvKZK/ogGEaHdXxqDCxslXT5i0gEbQRxAzbpatJfNLYk8C7dqz6TQoxg3zmXOF8ctjLdB9JHIeW
bi/b4jCE4EyQamLvJe03w0vAt+UmGea5a1JU3+s1yP2mb+23Iav6vcRna70cxWou3jdVMa4DE658
19jOUVQEJXZMdk5VNIlIWmK/Ol3GFsyT70vPSrX4OdcJll7oCvvVMC1Ukpr0vgzlbUA0kRbTeemC
mDL9eLC+l+g8rPUBVx8r7DDyaENlY3me+6oRGu3VjKBu6eZIvaC/RpCznGwwXdxgMJyWgwJEx+s3
ndu68/vR4Lkqips6XzRuCHcbz8vOy4kl3i++GFt8rYWdrJaxnpVnI7He23rs772w6CDRsMQNy8K2
rE2u7gjSnfP2qumgi/iGrU97J6m30ukSsJ9BuMtQC3kN+ntRVOnWU8p4m/Sz7mVvP0kSWBR/tXaT
g8p6U+KO7FSifmuDmNV9zNI3SxtG4nxmOSx/E2JxwzlNIXRndESTt07BtLP1xDty0FhwDIg/e625
W3pl0VevjnFgdgw39lTuHFBBeBrpHvStGCnqTMi3eiCTlZSUpKDR6HsN9x1fUhOYs3yO34F02YSJ
2W5JY825MZdwHs3A1sh8U0+DvaevER91b/bs5rs0erI3TOVqZNW3VlcwUnbL8cqHRoYjH8hXJ+xd
FANaZETx2A/sAqqhjoYgqln5zybrbkKU6msUoDQJ4mZVmZ54puS14pJYXVVKvp9RA100N8srOccY
dm6+BFmQfA5pgwiPitE9ojr5Xdiusa+xsbhIC324kRD3lJbpP8Te9W/XlJduSLU/2GxsY6+22Cxd
63FaEZBn1LCbBriEFWMFh/pUMOOvcXlZBXhjvJlRfQgB8v7WUoThlFuCjclDt/MTyrzZNtfI02ZK
lG3cPiooeoffCPrwq8XDxpeNJ9Gnj5ubidcciQA7/F3Jn2ow2Tuv1mZ0fuZiRkeOMItkvkUqnKSt
CjIWi8P7FPXZa99GM7swkcelm5TojQKaOMO8t2+iHalDtX0JV8MYbmFlzvyyqN6CCo72dYlGiKVk
e8y6MXFI7GpP0q/amDOtnJ258SD0589P1CApUKwBQW0ihUI/Ra1kFelNSPLGXpn6vVeaRzAxAxlM
tdtA6DmmORmoL+wY33SnQbM2ze4Wu7W3bnK1e1Pr2+UY0qfeqfUAVw/2R8vk/GZKx3umBfL8WGS8
dZYxPicMAJdjA0Jw5JpVf+mp6C0+yo7M/fy+jmLxI9OzzdJDD7h41F68laKw3pq8VO7k93fLsdaz
1Lsjqv1nrzDLe9NPB1ONVWQt9H1cJtMlnZtG7U9T1Oika+gVbd1tO1ex0TLS7cugaw573jFdkdFB
M2AZxJ3WvkQWa8w4pqdUr+yL2mscFWMzbcww7BCsnfvLoaWhgIlJd3dZOp+XSssav7c6J42a9nLf
dzhoMRljd+9alYQwhHLY0s3nP0ARwObdM+yZqgVwIrpDo3P25KrTAXux18/uckSriu4YWvElTbp/
zDzKDykZr0vXlf9qUMB0NkVsl/7/HOhVb3jR+Shf5zaGoxmYL2nlCgA50iLzVcKGZNCgRwgGmCK4
GrE7bGUHmVJL1ODKkwRJwO6m8RwCr1rGlvNcrIGuS9ctzRuMO7IM8/u/xqeyRr6oshV0GYOKUE5o
azkKCeOUJouaDIAxFMs+KSgiz2OhyeyJEFAAnMNuXlMreytEKS9Lz/NGMUMrMza7HOybSNkpvR2x
kc7aV9XO9Bcb3w8QIw2gF87AZRKQp/lcOrKixoRe/XReuloDlAMyXoJrLqcWYxYdRO+BHJ67yHim
16kPP//wMmRbox9WSYDpLidYaU+KtUcTZemGPcbRtjknouej0raKI1wMG/dauonuWLcKCu7SWz5f
E+j7xE6r2/LZ0xnnNViRgvkt55czsGjUcUZduoVUJ27NbPbC5ahnp8ggRQhBzb3laqHobklBipfC
MqU1S8tUXynr6mhTLCCRPJbM1SZuWapNZSiwteTNGZijoyBwfgIgPlW8kjBMbng+T3/JW7yPZEK/
F9hd+RTl5TND123VEBquOvYrFxAcyb7IbXFsjEmehFDCPXXIbJ8j4nnV0+g9QZ7toxmdhznK4d1x
i48sze1VbsbDUStC++pGoG/I/YQfBwrxNRl8NgZa4EaXZMgikDhBcKJEuouG6dWeMmOFHCfwjSKx
X5qpzadVWmrc3jypXZJel0bBsfBKNhSJbPHTQeHR72IY6G5fUk8Lyg7AFdBzOHQqGpstLBavGU6A
5adDVZe/ijpRDpaWjq9WW3LbDTdNVPq7Pcnf2eT6FOhR7i7EVtryT9mm8TXEdHCjJY6yhaavvhdW
pBG0NlvN1e03ae8oiSXfjGnqt4YSRhtXSU6B4v0mXFePOH3+McP8VztIk/JO6ew1EKNU2VyMsxAa
G6ooQYEJ8oMnjfhHT5EI10cXKFJJsdLhwY7LwVvrkvJSCRDgkec7MvIRJT/sMZsswvwFdWKqBNq3
cgq8veVR+QT4nmxKiTym6QBW6sHC13UnztYPF9b3pc+0h4EzGkT0EkfnDHO7nIyYhdwliZeBfK9K
bF45xnUYfug4nhj3vLHd/Zi2yB8OAJQrnzyjstcU6mpwmsot3HkdeRBhHH8D9VAvCRmwNfpK9jqz
s5WBWuWB5RGJTTv4XqZu9Zx0Fm2G9KtD4R5wtyPJmNIo5iDPgxf9HjMlfBl6tHOnqfg7QYMpGt37
EbRB7VsYL94p3mo7q7TkMbAysvJh4a6DTDXeQX7+6q2o+Guigkkt6E/YtiXkb0myPi8Qh+ibdqUi
UnfIRNA/1FwLbyUolaW3NKWFQS3EeZJj8xlLIwodpMvgzSaj/QMZFQ3YX7QHG7GJ8GK4dpqpPkdK
qxtPp9a9dC2EFC9phBb8fLADXfjsDcjYg92dlyED9sHOCe1yXbux9vQ6owHlCYBo7i1DmmEh+NYk
8XF5w7z6HAxWZmKXcJ9rYlb7LNrnKIC0mmFxX3p4UgWbxBVY6MwHB3Y21KsbbMnpebrWPkMlASHg
IEm/jOl4hBw6L7Nh0XDK0hCUbHk00tvyhsBVxk1c4pz++QZHYMiqU32Yr6bMzdCT+FMgDRyWM0h1
90eRowL1dUkMo4+Ir8afnxkb+9wPvfE5RqQ7RkvTn7XAGi2r5DFJJStd3kR/7cZGV5rY6eFI+5H0
H4U3Ga/kNP3RsAasSTLjtRiK3zJGaGI5RopW9RGn9PYgRs1XW2vAc3Vev1nOzQw9OJbY1PjL0V6l
0qPWobUT5o31vgAMU43p0ZNEEFDRwsfSII6Sb8pY5Jv4P2P6GKaroPQQ77b18DEGAygv4aH9be4S
GRpPN2+NZzwpTPpgWg5LN1K89qBNwEOWU7TeNp4sYKOThp/nZzVl5AGV1r09v70Mqi1wd4EgOty2
Ummdx9LEUc1sV/fDwQki59GgjX4ZIgWauQ4ALTcD2NE40uyWk8kIyjtacuxpRJP5oH7rDV/QsAHY
/K/rVe3fPFXEBmY/wChsUx5w6XQs7ur2s7uMNWa1rjTWs6WnBnW+m0oAdp9dXfCuKd0JgBvXZQjb
bMp5baRi61EGz2VsnMRRy3gwll7VKN2+saqcM/ijS9PZ47UAHPLyOQQLEkerHhtpJwtvjstj3qCd
ZY+6uaK2S6XY6IPH0niq3Km5MV2W3iBw2g0rd5frSRj7Uz1ngavSWS1H85BVPrF0Umd1HG2/xgwv
/uOpKoteV9R3LYRb9sdpt9ZQq4+l4T5CwaOjWv01Jsz+rcJc8oyij/roAhGdK83+5+uEmH0Kyht1
vfsac7Era4bPi9Zdj2AFMkK+NdjjGc/tW4NH64U1ML1QQj92kCCOS8/GiRqX5/mAl8iH1pjN4b/G
lrdZdf6rakSw1ooyBeSTOfelcSuyhA6EABjqjBWqAkiXWkzVr2M4qs8qEsVTxAXpNS8Kd8tYGmbk
KiMg5jLLC38shbri3heH5WTTcH8EOSrFhgn8p1Cxw0qYZjdBG1bPaioeDYnCF/ReMe2OEbk15ew5
Ch0Ur4f+5LRmxxfAQQl8ak0hFaSUZldPdayiax25h+XgMoTPmEbyvvYO2tgXl9EcTnYlcWideuOt
Nvvi6A1VCypoDNKXKig2WbFR1L5Y17VTrTU8VgEeYRZszu6v3ezxGnUinu3HNvi4fasNkcOH786i
6F6sLkCxXVKTgpfwS7TR1pIIHsQWO52cCMArtHI/hPbH5GYg2KqD2gUwJxQJplvt9HVDDOLXRB+Z
h7+Qnq4mUML+ECoQSQWr+VLtAx8Du94Eg64q/RHExJtWOeEuYEEgwa0CSQek3HX6SZ3Qmms0xaC4
ADvJVXbJoL+z72KyAb2wLgz1krbJYVQc5Vy2BfTYrncPaQcBzjDeorqP2P657JNBe6addJ9TamnH
kYo2+Y6GZKKRr9JsbOBMrdTBaNGkIVsPnahee0UXr5qJNZLN8Iva3TVZe7dZhG+ExGCPpQnvMTDO
Zh2pWwVjlFUevk/T9EpFaB02WrHN7cY9dSluMCQCePnVjD0K8LZRnhAt+wbCYsCFrum2hSPFCqSG
uHTZB5eRR+RWjBW6z73vmFizj7minVNi1dQa1LuRcOW+TKeTheAsjq36JlWwXIx1OHlY2tZaXx2r
VlQb7CP7de04wTlxq2mtNvq3YMA/AMRUuwkmKBrqVNwt4B/3UjfflCgs9ylqjWdkEsGVsKZsktpp
zkWekyXRe/hbk/CDcuzOAAn2bYUgY1PFflYVOy8dvENmjOU6IW5ga2XKlYGbll917d4qZ0Rg0Gob
s7fjLQDhX0g1/ZzNRPcmVXKfb6vzgcO1PupsZPC4b+xaAa4XN81Jo0UnAbgWWhLs2FuD1d6wYduo
v8pYH+HVmdWpB2hwUOaEh1Hfl4ham8NqQhRuo5Y6SCIRZsliJCPCvlHf9PRnZyuXJIHniziKn0R3
0Mt/J9coj9TfVFbCuEJzTT2Oeak9TBgeJrc95V676mPwN07pG5kMz21WBsdgIMJINZ7fUeLLk7QF
cnv9fPcWKSkrp0OTwgnfRvwBNkZMDtUuq2on7fGXa6rueXDjxicV2EhSoZ9gB7zVqC3ZziHoJI4Q
AWQaLcO0LK/mTMk3iACZ30fhR50WR9LI5p61vItBrCBvVW35Qv9WCRYxA2l4qg+YcjSldSMxoq8i
0GVrEdVPrNnhmLk17m+qkR9kxTwYKaY/9V3tFy05gSq7oWmqnrsw1M7N3DgmhpUOJMwkW0k9EBuz
BaknNZ0diuK0zL1WvQni2PUBZW3DPPhQqDygxBCiKEQq43dn9cV7g6w5i/a+zbCxc1w4TXpADUQd
oKd6hMcvQQ2QZ7qzI2l86p5lYV6qIUlXuAG8JZEq+fOONUOo1yPk4uvgkWCv9HakKhw8EFZh+WxK
EEpCbcHhm9F5AHm5wjaLqIJNYRurcHjMhuT1lARb25vVZ8vuI3BFikCZAbzR1RNADGYG8FDs5IRV
ow5hftVqUJmaPz2kwRDY76b2gPNVtkPW2VlhCa76CE3nGzVvQSi3CgYsmqogBoleTBAICguF+xzL
8TFIuz6Takz9qR0RRUubK+zlB5nmemWhJ3/wRh0UqC6sg2O7R0V03lGJhXu0ZpxOGbU/a9c7FyHT
rFkrTGNJWe4nFJawUP3RA0TdlW37A+8DA06wHWyUIh5feryKzg7J43wmEAeJ/kwc9wT+YSTKHgTf
YP9jYNdOdiMAvhRhMm+0+FrnkCjSqCRR0QQmVbfC2pduma+sGJd6oOs5oDjPAnTDYrCFzHx0MopS
eo7mFtKxz8JqXbI8ubaOo2hXjI2566rS+yfxXuEytWojfk92tYbzzlrqzRAZ5XdodH5mpcFRHwL8
EUu1XrNT9/YdwLOdBQ4U3AklKUWweWsh3DtWTtJDNdfEjC/eYPW3pEejyKGHmEy8aczgNUsV+/TV
lH3ufHZtIv+DXUERw+brYgliR6+3wDG6KUDP0vO2IhCeLz3U1zSmPp8t80pXAx5FYRqnqYoomxJ9
fCSZvsmCeDyqE/JNCEXdtSj4Y80OUVB1zll2W25GdmcsxHMzi+eY2aCdVbNq7n3XjJcmmmduel4R
NPcqJNQtq2RXBI4q/cThZwQTdlAa9h9tlxB5WOF7nOjoHJr5zTIGeztkIfvvuRHuy+S18NAaLdrU
7T1x6vgo2R4cE+GEayOHAAAbOzxZtnnXAwP2hjdwR2H32IO4Ir8XbXqluk8YVJLYY3PWzgJnWrpf
MGD2XJGGKgws0bRmrysQmP9plJZ6UYe2ae5hl2FIJLVEAVJjSL2GNAt+DQ6y53MhQJn0jS6wdcVw
C44EZqAeHOugA401Bv3IjlPwXlIjZwSlD9yo+ak2x5sqpwFqh7DXA6o0/jh3kSkY/c7kxzITF6CZ
IxN4JS3Sk5MGusgz8xOIjH0/wkgBrnRpzfauNPg/ZbjOr3VMNCd/wczJmcBvgT/bOP2YwSmY3MuQ
aBqhYJtePUpzx6gu3yfgRm94bYA2zH/KPkze1AyXGK/5cHPBzb1kCZw5VVBNOjudhBvK8VztZWlG
ljAAVp6yFsvZaIBjr1YsrQLYU4AUGKvMPC6XwbXyNayC7JBGBVP20DprDLuBh1BSAASXT36OYlro
5DbPhe2bTHkvvQaltwIogP9av41r/h6SI+IlIsG6jyf5LpGCQ3x0O2JNt3acAYL7jDcCoL2ONX5d
9H8TxU+66i/7mubU9OmuGiqWSVCBsYOltRpDEmrgcVbVwZHf86wwviEhjyLn8NDjwNonvfKYSALM
9FZ1V5qz8UD0Q22NfeQNkmr92osm7yBD6xJRSvMTHfnSRs0Q/jNAjNsn19THs5ZEr4PKLlWWATKK
EsrwbNJUCnRt4pq/BxTo/VMBIkirdmtT8AbLVdifwhHJ+LftHe0JbNdFGlsZ2QiYzNPajKvPkq5e
54nt3WABOFd1fJ1A8N0MwAh2FtTbMoq/FQQGyFeGQCsLiqlLd0r0lJivSAFoKsoubl1J/GQkwF+s
dRa0hl8WebeHHZG/tmZV7wfYIv7S1WOnBm9cWfiFKvUL4TL/T9Paa70IPkZbGXd5lEwnhD9u3QTY
23Tt+Bog5XINaq2iMowUptM5ycaq7HJXQAM3AtgZSozEXMrHm5kabo9UsCMpMubBypmGdMMu+mqQ
52AWX6fptZWAxfC0esW0rDmkM2ammHF1EoTFwXSu4YwbrYxRPQCMkDOSdGlGPXxXFENsov8MLePL
6en82FXHIuB79RrodKs0T2gXoGetg5zWqjJYi+2oGgSG8jWqQQqI51AHyTaAzms3Btyifnj+H2Pn
tSQnsq7tKyICb07LV1dbqWVPCI1GwnvP1e+HD61F7/5n/tgnGemAKkiSNK9BqBx1QzzvVl0NwQgJ
bigzmTC4sYOS9yK4IQWdn0KSHP+a3Ca4A5dlzUcGq/wSicobbVVwyS4STWZWkGBh8feGugDt67Y6
CkKlcp4WSCFjWYBDPXDroMHrwd8lirasI5AbgMU6sqvyzVHyQ6IGOOT+bfYDKOblxjXLGSW24RNt
LVHno0AVJXOcsym7SM3IabkzyCIGf45vl5NILS1Up53tZOlBfmWC1jQbsAifLa5+56BRz6Iw4nh7
SO7DFQznz255fqMZOZccNWrZA5Ygkfsv0ZgpMltaGN9JMsuqc1gqOv4zy2/KwX0GeGdc5JLyM3Be
DqNqQJykr45eWf4tx6VjAMd8eYzrE5ZMwUvlPrsu1kIa3fLGUu/OSK3gyQToY8X+SmuAdssO9Til
41HV6x+CB5ZgAEbd1fDrWE9FciSrBhszospJ6ePd5iib3ivOK1SD7z3MxaPXhDxRGwnRU5s0H+XZ
24n7NLDuc5prg27dGiL09hi6s71V3KUO0782RLNte2hgh3Ug1E1wkMclT0NiJR6fyU6i0gqsUPfZ
V+52XtHnd/g6eqDPJLoEEBFoG8q5wuudvmVIZoAIwJyxGsYI9E1UjnZwpACJ7Br53Rqd0x40lB1d
5Hpj07BG3RziNvkyj/qd3Ln1LkEt3RVWOh3kXstdSdqC+X+rIb6yYADkmcgREpO8tTlIWgIjxTGk
6UIgmog+Dt0HefBr05Rbs7UGKalZ+dxVYNgPcivkR+p9zf1pg0Lfs4LOKNeq/moX2xDkLtf7a+ZO
PwO8Mk4ZowFa3UetyluYtuEpnyE6t/r0QV+6DvlsZ7HtnOdgBgmM695Ohc6JEm6DnpCV5MX/c+E3
v0Gi2F5BdtdDfa25Pj3UZHAo7Q39IF2AfN875MYvNoCs8UMKl3e9uSuc4s1b8wZU8f4OGmzjFRGs
ybk5GWGuzcfYDb8rXaYetztMJ3inOy6U7q1zUfvnDBPLk/yW3q+eUntWT2g09vO+ycL7dtAVYB5L
P7S81nKkxP41z+vKGeGAMDlIS+jj9MQQhqnL0hD0EWknE4711nyWCnY1U8HU9wMSbBdpwWNnDZcp
t5iWVMfcGTA+chdw5b9e1y7Sqx+CFfZyA7jCAkjZ2t4cP7j6AmA0Crte5G3o3pZuWVqSJLe8gtWf
pUey9Nk5+k41gFlJn51AoY+U+hJsb+ubJrpGpXyuvOHiNeZeWsJ6CLYCZ+Vz27BBIH0hE/bmjEL3
dXvDt7YseZIMllao9v2pAaR3Dp3oJGWmNHapsR3/vglKWp6axNZjJL1G35VL8l3e2mzLyrb/dD3Y
yrHBn5rXAK7cLgUeU6SA3HobhPPy4dA9iKaBzkR10k/4ULBPz7hAnvhg6xiDOk/53L44jA2YH97r
rFjMaoHHdvKSA0oZ6u5mLVjVeSxf8sHtTqY5M5RodPWgBgVrNz0CMyg8ZifhHUz5YhdpzkN9CKLy
ycG8eHvwclVJrq/TlpbMrZm8O6QY0vbSYz8ojVGCeumuJaYn0JfMGM6T3H05SQGecQKzQrPrfWj1
e3lLYLWTK9E3uYNrfM0tRJRk3jLhGnyEVPfNFi5FyA3rYiW9sg4ONSRe8A1jon+KeuDuyJgc5R5L
II89XoYnCOUyR57Sv/JJv/NiIzup83hLzBKBMq+7SCej0Wu3cHZL1HMPYRGsXwCj/RtSfnaVE8qT
lxg9fbuwYexo+HsevGfs5dwVs+wn9kcfz7NTLi1i6wxUTXWuHLf9Pr0dtUM/Qbzf7mKZOfSkyfKZ
ydzMOvgWdCEhlcAL+Aou2WAk7iE/KlXYW4NyYqCLMmrWcdUxk8EWeN3qPLnOdQKYw37uGXokGsWR
vc9wDFtHV+ssKtKCgj03XVs7YbjUj7WRGCc5v/wu347Ga6s/zUbenlTTeJGnuj1aieVd9zM2pmg3
FgVK/1DI/0zQto5DkW+/pNeBHdPTEkcapg9g/I9aZuew89t8eECQ3bwATavuhLUzRF11R1v4XYZZ
tj5feRJbH7M9GD7Qv1Lomebk1QcLgjSyGI6Bw0nBS+DSgx9QCDyW3DJ5MtKsA5W1Rwt4sF/gG/Lf
zlwqbD369iTXBr3099tN2EolJlX+/6dirDbCXnrYunr5MZJcx+JbWmJr5hxh+8GAFmEGGegqnX1R
8ViUKnLZdcglURw2edXWKPvaf2D164dSfuebUcZ6bJm7e2AB92wIYo/Bh17Gr2yOsHQtr8lcIAez
DybzO1orrCeHfXIpmjBUj1J9jfrLFzQCDNIF6TqOk5YqI7ot2PKmOWPLQUMpUgMmtgzC5O9swYqS
lPSbsez668t5hInzMBbouvXEG+DpJ5tdqnmPXm/BJtRfrvwQs77TXV29yrBMBnUSk2A99TIslCQb
QWheBxBAtspSZUtKbAu2x7jlbdd4d2yUf+oQ6qAPo8+UjrMDCJBfJC1vHnc8YRq/lK8/fi61Yhcp
g/pmGCmPcG15848Aov1Vmmukqw6g6eUZhF2H5Ia0lH+OytFrVwUop7m4ZXp4TwUJYIpsU7h3nBAh
eEjpVrDNAaVAgq2eJAf/56DV+XX99UtLXske2zuzjmfWxiy5np537J/8972T2FpLou/TctB61je1
3l/g/VGKxsZGa79qM1Kz0q9sowc59p/ytipSuo6zJboF8jy2pMTkuH8965vpjNSWiu8u9U957876
7krB0uFjNFd3IYy+5RXHw5m9impe56rywkvAUgrkTGhETN6XZbYt2PLmDE9Q6HfUqVqD6FpJuls5
+Vb1TYlEfTMAIcQW/Nqi5WWR92R7WbaX6l/ztsPkvZN6/5T3fz2VP+cLub+IQfuNBxeHNoa1y1hY
PlxbsM5kt/SbtYp/qv4ub51PLKddryDneVdnvcKQePeaMvxWOy/cS9cgc1CJbd9o6UO2pMS2AdlW
+V3eu6TU83sEA/qfWo0kQlLYEPl4Odl7Z3grTXiNSq6kZ5aymVZnVXbSveLj1r0DpoI2vqWVeaGR
S1p6fsZCAStKVma569KRH1jtvJfugdV/JFkblIH/0NXWTsNWWUOQ3qUoZ0iYiL8d/qm73ZqCI5P+
rc7WDLa8d81FklI6Bk3KkoUL02tQZ/PQOXo672X+mwAwYLkoGV+DdohO6xsvN2UL1m51S8vt+tek
FGyvriQDFlL+dN+SfncGyZuzBOyElvAabZ39OrBey+X5bEc2eJUwecuuFgsjxrJC8mbmuFWTYyWQ
gcGWlNi7etKJbnlv/riUvDtk8CrlOBsPoAKfa6gUuAZIDVbKDQ0kx/LhKnHEaz9K1+VnSZZd5M6U
SZ9nl1l1dk3mWBd52bcnur77bxYz3wwVtqoSk8cbFT0remuldZErdxA9MeIImRQdrexh9kq2Y1Bz
0aZHeUXXdUppAeOsx81XeZH/rGrVanDEOputk4bNwTzPrgkSwbDEIa1JUDfsVu62tG8FCvpnobUr
F91hZ7YwIKND3lY+LF0Lzqbu34SzbbEBEKlo18hdledSZ1CZ9Kp4LWN4JsIn15cHPLeI7rTreua7
2y839c0jWqeu612XOYtE19c8YnNy9szpKHdZLrsF8gO2pNzYd3nrrE5K3pM5t5pSvP0lPQz1vY21
3g4bQ6zigtz/3BXxeDYQAjzqMGZJQj1DgLS44jNJqaWzd2Y4yPQspZ4HzFNPEryb6uBjpGVnbTmH
mtTZQxnU7U5qzV02XpS5NA9qnwHSG4Zi10S86hJ4mWvubQ+Apwam6D5N3JMahVZ+RDIIw2Vm9kdW
JUENT8610YPmCU4We82IxkI8zxzci2L1PvXH1wXR/iGAlPIB/k19QDVuRJWDpORlCB5lCdsT9YgK
RGxX6YfYc1AWNLuHKUYLwQG2cNLZ2z97lj8/p1XzE77jpTe18vOYm7hqpf73vGRIXuMDf+cHKkjx
rHntvdn64bFaz86uH7DhoLWo4wzDLmjq+ks9g+llSl5+0tXU3qOoA7wqQrZLLRZbAJOl5Dm3KvSb
VBUpo5hNpqYEx40RY/U4LiUsJWEmMOAoECbauSns8nGekupRYhJkReGge5bnCAuzCG8VcXAoK+SH
/Gn4ZrJ5dm7VRcovUysDOxKUOA7LAvDO9Zm5xUWM6rUK4dPwMRJVUTA8tFkBJshrB+bDTeHegdRg
e81jsb1F9Wvqp+h5WAKILtGzrybfkdVUrpJVZph0o7uIKleB8JlhsVvjBM8NatjPKjuhz6miaftp
HANmEBTEtge0KrW5lzmWonjI7qZh6B61pPOe5iWoM2B7Nm0LdjU1toJQz9K9Vjq4og3szpgTZnPj
qKML4/+akmh+XFOgOVD+dWhz2/FVZHlPqMxE+ypsd+ieGkdHs8zDNDU5Gm+A6QtDM+9sB6gzsFbt
oNt60u6wgkcGAwfw0gvL+wqq3X2zBFuS9nlOCtZQB6SNbLhppX6Xz2Zq7DXT0O4kKKbgP5lFXyn7
yYPl7oUpi82IGrz2PoBR1x77b8mQfzXYSgcXDt2fd8uEzwwyEbRCUaES08+/2O78EuaJ/m1qEtAK
COK8BmMG7BodrKdZYy/ZmhLrVrl5f6f3cXtJ07h45BFoUP5b9UMzKjSuLDUfVKN/rVENenCj5Gmw
qwbqq1J/iHs2jhzEHo+SlAK2Qj8hv54f63HXY9yxm5bqsZZiyheD5VqOYwebLEeBdkufcXhzsJV/
d9LZvMmp6sbUHh0vvEAOw6kzQxbtxAenOmy/oA2S32E4J+t5a2Nun5quPeYqsjZ7H4vlPsg+YlQ4
s2hfNMyVbfMG0aL5APe8f2Tp+CopjHbbD5jWQYbKRsSalhqS5xjl+4MS91V10ePCNRCgNrQfViyW
qAKD7h79tP6+HlhWLlPUTqTAQcniigxmApqNW6GbSntGbFPbS1JuT5aqy6fKARO23B97HAG6VMtA
Lz7b4+/176RJ7p/tooZzttw/VKdB5GWThz89bWYcTJRTJCpBFcww3Le0tLaxRULyTaYUS0kHueMw
PAGcAYEXDDtwXVgqlBWdkl5/resgvPT2EKDxHlbfy/Ik5fEQ1qdUR7WpmhWHBWvFxS2c9cBrE0TB
fbcEQ4LuiWv45zcFfZ9iJ/M58O34CIUhvpVjhofhEkhM8kxm2QWkABTVYi1q8Bv8l4pyyFp7O7ob
MQf8vxySugP4ClU7vz9N2xWI3L6Mj6XKauD+3a+T2nKRqSj15j5tFx4F246m1cKARZHyIVqCHIGJ
B0lOvo9iYeQPkNfVmMX1pbhUUS7fbZUkhoPejQ9fxz4yB8cuqyphWXl4YkyKcud8toDioywlpe8O
laRcuEV19OIgBL4eKld7c0Smm8euBKDxvmD5VVMZQ3Z8mQv7a4o9Kcil2U1v7VSlN3eMAJxoKG92
GfuMKrsVx6QItY9qGQ73rl7/lYea+nGwC/WjHtaPHR3sI3vTMF0QHeTr1xvofzl1q99soCWf3YxT
sZlTPqSoGXyOKuULfOTgSQrNMnjwi9h+ljKQwscUQt2HfKk51p+TQTNfNT8qPmnJVarwzck+qk0D
/fIxrNPpvg+09GFcAsT99GFnJjVRu5l39Nmg8Zak1IFoykaO7/5SkwH3Upe1S5hL6efMq9HR1ox2
L0mjb4aLgWvqoTQtFPF3ttX1HzC9QrrIGvVjBKHyc9Nji6DC1zsv/MrPQMHKg5355mXEMvO5tMdX
IDTdN6v8MbuN+8VS3PYuKyOkk2y9+9bMAClUx8qfEdFBSzfsfweO3X4DsqUf5hgXcbvxXzXAZ2jY
tgN4T2Jx2B5nrGHhC/8nC1rkn8J3ebrlgIrN5vty8Oojfm0lCnNO8Zopln3XpN2E5nZfvOowpj9g
/b6TQgUY2ysIjC8wedUHybL9hv0FdyjPkhxRk7hq3pTsJVnHrvk8s0snKTljN6gPKlpvOozoWzDN
4BIKKzRuNVox0KJrHxU2O39g0T3uDmDxkPVEWvZY+YNzJyV963tHUxss2h1uJ7NPz4NgTPS5V6t+
D8cnupOkE6k2MIWov0nSxogIH0jdv5fkrEw/XL75j5Ka+uyZ/jp/NmLwPf4YXMJoUF7SrFUfIh8a
cehjVzXk1TNAnyOyE/1L6bWfkrhVb4AVhhddb3lVYlTlq8S9lwqSjy7iqVTq7FGyJDBROYpsCAx1
p2O4WuAem9nBi1SPoaM95+ZL0xQnt3MrDAvrIzLm5c2enOIWdZDlFrHg8qaoBE1XucjMqtMh9nDR
0u2oeQo1ByvwyXpFISz9plqVd0Q3s7xIEo4OkHq9+FyaI5KURg+WYKmm9ZO/Q9MPVE0+4q6stgDF
q/QbKOrsDB3fOensfXyzLeOWu4r10Qwz56FMLAAWS7V2Un9NoCWvfNq0B4Z1Gm5ExNwlmLXU37OC
14Df/U/eVkViltL+qnpdO//T8XoLAKaz46d6nJvHUamASxcu0neguky+RL9y1f9kjoP9uXFG9IFy
vbjPQsNG2bhKQcQN85e+cl+k6mik93VkeF/rJlcPbh1bD2npYcBS16iloAv7CTrSTwXxq2Nc7F1g
Q/dqyUvljvGPTgMgZhlu8+SZXXCn2E5yjtJQ/YiqSr2T0zvzV7X0mp8d+0bAiMwYHcbJuLBmW6K6
W1ovno3mOK+7g7Cllu+SrC5QxkWj6r6kT723y/DQ+3p8VyNO/qdgrSPF5ZYLjwTwMzL+B3UO1Pgg
5SG4x3s5W+y4ZNoVdMLKMa9rUop1T0vGE692tNYMNP3FMhPrrNoD3O3tFJZj3mzg5XdOaCnHVCt0
bKkG52KB973iddPca4bpnOwkm54nfFwOfas2n3gbVaA/rvOdsfML2jzK78Z7dYeEIelYWKeXj3Zb
mD/hJCIWadLP0/p4abPEgaQSzMe6qurHWG/ri2lUw13kthbuvn6JLUHnoI8FWJWOD2amXiKL5ff+
tzgYPyWRqfxSQFquF8pyDam4wvp7SocfoaI4XzW7yVA71uaPoY02OEOU4AkKtXvOFlFxVfHTW5/G
1pnlgPTJhQoExrmxWD+jI7P9OfxGB/wd8qHytx7ggww6iRE2g/AkcM1fGcrIete/BlhzNO2HvgOz
jE5x8+q1zAm7vtKewG10wHNwWIJ35RxYXPP9i64beFCNziJpoKa4xWlddpOY49RsASKB8NAlyLrg
X/NBcwbvNU+9r9oUKw9m73ncA+R76zCt7yTZGSjP5U7cXfW4R5hKY1x27UqgbkXjep8CCOm7agjV
h74q/U9RPX/TrUB/lNS8IMAd3XqSqp7m3CLN8p8lFfbBuU3L9INZ6P4nf2YvsbCaj6XhOJ/88+hn
zreYT+W5HdX27LRD8L3Qz/VQ299LEFlY5lT1ZQiG4is2d/veitwPzCPvMXkoHmtfQTw/gLzR9aG2
W/OWgqhgxxln3YXJMp4RO5p4iRBeMyLjl9gdWoiphU7QfdoqNEZtHCq7s04DloKP3RLQMKZDgzfy
QZJSwIZt8djMuG1hWX0D7MSVg64C3YDh6I61u+LRWAIbKd6bqxgPuVPNH1gF+NqV0fR9ihagRwuf
Ax0oJPdS/Ws8D9P3sY6s/bjkR0v+/67vIrm01fddn/MAT9s3gYvg23/Ov+X/2/n/d325rl4NMLc9
82jmVrwfmLC/lMNUv+iOqZ/tJQ+5jPpFCnImv2ueVEEosnkpl7x3x/LlRM5K8c6xzjdRAmthW3pV
o55oGdmfPBX7aC83T1s1KRxjz9vVNXyDoHxSstaCMAnna9TqITg6vOuHHh2bQzZqxZMEo8nzKvrP
+k5rqqMeJup9UEHEo5OSBArt6n27BJK0DQXS/ZrOqkPPdA2tx/+USv6WlCMkD227Wx4BaNuy1jNt
6ZRObx7dp5Lb9aPH/gNFMu9bAp+JRlXmV8+HS6qPzofJ7r0fBgJ0rBZ6w5PluhiOJuitFKkasfsK
mxji8bUplZOhe/MXFBmGc8dZRfD0M7Ssq1wjzIDz9VVrPeCE7T36ncZG13JuzCuedO7aJ3AjFq4D
hnHSm3a80+sQze7FcEccdVZzHSssIOcy+ZICCXq0uo8uICuY6L1zNVOzRFyn9V8yJ1FeEIjuDvrF
w0YsmWc0XQy0YxAhd8wdQxB4MfFYn5Uq689M/pDFN35XZvsdiZHhSxTjBJ90bf8UNb12UeM2u/pj
aj6GgY4nhlLOn9Mw/Q3oMPvNwSF28HeKaaKOhfXvC34yZ2PsgseqaJqXYgkMleFhWCCXuFQw9IWK
1ADZsNryUUvhxSOZrB4Hr+gepb5Uw+DpiGnkhAEa4jTJ4skOZB4v2T55CRDrwFetSZ8RHcIgwsIY
zejU8YQPWv1oBV1yrqDWPCQZpApjNOd7xwVZDDvevjnZEF0LpIxvnhlZV5Y9ijtvmoe7rBrHq6JG
5S0zCox9/D66TxofiafBce+TcsLrtWaRJOoS/xS3rYoDg1qfXK8YIboiuowAVP/M/kR5TGOne/FR
e0I3GOwgPQ5ooKrvP84dVj+YO4+vkYU8cmfu+i5kUSoo1E8Ne9D7cFSNz6ProuWN7ukXvGf6XRVN
44OPDxUS1Hl6qKYwQgkL/Ti+TRA+/HT+K2nco48f2Vd2rxt0baKFaz9HH8GS/o5sdf5LSYy/WPiF
Xm4FLJQHrn7KWj7O/mCe++UMbox/BziwEouHkQmVPSHSCcTkrwJcot6ZPzywBkwBs+GGNur4XGOk
vqjxz4iu1Q+eNXVIIfMGMDMqL1mjISSDeN/4GKPWwqB8vOSmEr36iuc8OhpsWjGCD80eyp3lD5c+
Haavps3cSdOCV7fgTdGmvEA2QB2/RgAAj0E59Bc5So+Ta20M2l3uaMOBtcTiDkZQzFR1QQZbHoYc
frtbs8wJQUSpIrE3mfZSIpnvS7bqYyb6hFxgO4/kVZULD40NvH2GY+CjVbZYObZK97nDwPJu9NUM
+QpuSYbeNuuWA0yPJYminXec2gKfyyWpmxOkJdMqrpL001rbwU6Md5g8QJKzHSYFS6DnIX5PpTmV
t9FLKhwsiEmw1ZGY5OE0Tu1GB6I05KCx/g/HzQhGlRDU/9e5Jfnm0g4+AldGQrs3edshcv0xKue7
LP3aTGH4Sp/r74rYsa66D7eiz42Pquf4Z2MIlf2c85gdr4if7aq4SEoOMg3vY9tl3oNlKReki+ZH
r2ugFLZ5+6UfnWpnDE7wow2UVwhF3t+mpp1yl+4AHfB9oOV6RAVEebss/s1ixhPqIPFfVVTHfHaa
9utid79PrK58YJ37piLi/gBRoHrItSo8IWc67xJTrR62AillgPWnnoklT9E6e7X7DEQG5+blDHKI
VNySvT06O2eo2bP870XenVoZE/hCuv85BaOKYOZyke0EkkwH9cLmV3x3cAfFue/GAAMirENxfFH6
EAqJ7jybKDk+p/bS+2oFCAMzdNc8mL5YKqXuxWGp4MFRMS6JVaT+1+SSh1P38BAtgeQBwdSO+KKx
C7KUbgVST/KqWs1O5oArgCRb28iPEbIwhy6eWN6v6r8iiAteodbftGCC/taX02enZNJeT43/MZ/z
/gBUrH/Ruxg1TGfMnlwDUZUYEbeHyeqHSwGqFgXHCMw+tlVXK/XQBFl68cFRo8c8VatTxlz3WUVr
lxUDVq9Tq1ZYWC+yT/y6cM+at/slsVFAsWbT/I6n6Fe/Se2fpeXfqSxkBijhwGtK6oSh9KeibG3k
+1hkYEOj+z1O3r2f58VPo4l/KCar1PSWAOhBDVlWjxuWidSChaRnNmfDJ78eGjTNmUBI6eiE5S3M
oAJKaY6F573fz81OSuM0zPC8RFNOSqfWTh9rxfyeLGdixyN/Suvqo5TFpsuaE0JLjMmjp7JVlccY
JyHigTVHTxKTQM2Cb7OuVtctS2K4oYaHGB+f9aitVHUy5xyzEbWTPKcJkZt0G3iniIPut3rbddQh
e2jMwr7zZ526c4wrFUykj2PilWwR+WyeaKl289xOu6nwqOCsR9o5nZGKkQIJRhfVoL2y1KkVZapO
2zGar/ws5xJlu/+e5k0Vy4nhkMnJt7P12HTse2cqD+t5pdhPYy7xpuZsK8oeOyzzYNgeRLDl9MpQ
QxGEwfrmQClYLyk/MMxU/+SZ5uc1z5BfsF188hKaoO906rUJ28M//qet9p/zan9nAboN629Y7oLE
3vzY5cetv0lK1ot2ZfYUI+wKVfxsta56K5ZqUsE3a5Z5JColEkxy+yVquh3SDcNfHjtCD0o3nBht
YKc2Ng9NElX7GgOLIIJqFjT5D6toJjT0wDT26tUO/fnseN0vYLnTIUVYUY1+9nqCdaRp40fhoQ/m
Dd01TNu/68z3ToyZbi4SplGlRwfNnhYpW++nrWCRHXc7paYjR2jWRA7f9VhjbHC3cuvkM/PMCyS8
T2bTe7ue1w5dj+m19ivAxd0nLRg5GTQ/FLGTx15t7p0Y/mUF6okFnWPK6lZh6j/CYrhX2PWcCiwR
JyQYymXDr1DYdEjg+17gETNN9ZJbpGgvdZsoz2rMlLfEz+i58m8mYxHs5ZasYeyhSaXJw5qnYeKy
m4shu25HBazkHbIaySV8U5VnKYCD9qOdYVxVbQ+Vc/7YVB+b1ByeBwZCrVOjhZ4zJR9mICOIl8X8
kOCTUmKygkMOtgdV56Ds0I67Eaqp6YE3tNLHXhtxAFuCKfVf6gEef1bcnGCwQP0TFKwW7+GYjSe9
QGtM8nIUGM4zLmssmP4nr5sZSCBpqp8rXPQK1/KfsiVAjsIrneq5tZFrSlt0cUbGMM/zEkSpUV7c
yZl2kqQHMZ5j1CggDDVr1pbf2OaXyGqNO8lylUpHl2ycsQttiqPkSWDovs42EZqNUuVNAYp5xtSs
F5ZsSy/Y352K/CoXljw/HHa21xqHdqrZsV5+pBRGiZrfLBsBwiXLYln90XGUwxCE8UtRHgsIwc+t
pkUv7Jn/HqPKvw6a8YAQeXo/Ylb1LIE7o/WPrJV12vLSqc8xcUOZP1GVWIHS6Bt4Xnd3iZVYzyz2
W+uxXWQf58LH/Shsm32eu0za/BSPodkq3fOaxiGpOtVFau7B+VIelpZ+WwbPceM+zR6jg36u2Cuq
OvPZ8xLlyYpuwZIwovhPMFr1t45Vy7vJTJdpIXwf3P8AZmz1xgSVo3Sm65UTOWph410RPWN41z2W
xXRYW9RcRgFY43aHKnLzVNRZ8GKySPaix8XH0g/Gm1STgCGZvsMWqLxIUupqqKwfrArkuBwleTAq
UigJyQNzuHHvqYH3nOaG94wu93xnGN33wK9RCVnydSfrcZKKd37swvyXaihgXtm5Dx+kBiO/ZzXS
jFs00/6KKWovSuDZz5BFnWccxKqjFrp4GYyz8ywFWou4p1qyOSNJKUAwxXysUgaMOG8oKMeGLVvJ
hrHvI/rfpLfut7oha6eYmTXOOdWr+OROICaQswxfStgQB+xZkqPhoIy2d9rKPxmegXI4+i0vSD1H
L2bbwA01EtYPRtZDXSPFVGjxMpGAscuMWxZunvo8MtooA+zwFMxC/EWpz0d4+E9sSaKv9yVv8fLD
W8MDf7dYq/iYQ99JDLvmjP3ru3ZhCXULhFFiEgwClFwCJrUAJyUT6dru7OnseI8xgi/F9BquwKsF
560y7K6/qvrMMkvLLHYhPmwBY2SoDpLOhPXQm9kXcyEedQuTpl5+At5EMI9s4R9ZFcJuqEGyKIDu
7p0EetWOMwZH9aK/8d+onno/o0RHA6PJkX2U4r6fYYhKNEZ2Bsn/JGabA+F8Nu1Q2VvvmDthQZKg
MxK7NluIchfXYsRebsuqzBntE+wOYJhBXzCPymQoUOy6X1Nn/u2jFpEW1XnE/utgaR8DfB3viq7/
6nBbbxF2YKdWM7+Hk+kdxwVVm3CawrvR42RH+b/b3ZaYPAH2sMKjGXCvFFzSbmqnH+okMC8tRm13
tlGUV5tJQlLF9U5Ru/Ng2p9S/rVljTD0IXWoPGGagFYzJncRpJ8V6xDXkJgXUlq+IK6d5WFJLEO0
4VghC8J3t9fuGpQtgspmo8soUeJL0vH+zY2Bosx9s70GCUVH2ytK5rPez4JbFVo/zSxUjoZ1Xwz1
eNeE9rAGhhmNd76+3Lls+p5penUH5be68/IK0XGJ5q7Xa0eJivWqxCRIHL8C7eShhrFg54vFjqU0
Kgg6DDr+sWGVnpNfowwhgIUjuvxNCeQPb8kuM1CW0fDN9BcO07xgFOV2FMI5lWg7s+CVZ8502J6M
tNMtKTFPG7C3gsBL512gE0hgLLC/LbA6Mzx3pnVLFuy9tAMJoiU5sMVxmqPmXrJK38LcIXAZjYit
QS+OBrbS83z7oviQak2N+6iRwwFbWGNr1On04Zog8gVJnnu66ENUJjYGEkgyjlAh1iLld82Qcrhh
DNnu5sbpcUVR4vHmuMXBwKarLcZpF2RY64b4Ux9Ut2IWo6v+mbWfv710fNXKRViX8Qi+sQWGc1Dp
J7bOj3rWwxtNHrKiCndolLFROpfhvQ0W5iHwuz377c1umLLHTOMTkXuVdfBQWb2pVbunyyjZQmdl
say6K3IDy9R2Vl9g3+uXecBByHbxpHW+tHWbn0w2YUCxdz1eLE1wilqMKHECV/qM/RFgggc+uHQa
8ZOpa/Z+0ibl6CsttjC9fkL7H3m6+ZNhpte8LFm/w5Ioasxv1VDhWTilJ+SXoqMF0a9ou/swqNUd
H0eYyWFRHBoIGWF3j/AreJKYLV1FZes1iFlUgUu1R5QtOg3V4hHdGqBwWaJgc3o/l/qAv7HbHEok
KhqXtcZ+/N043Bi397BK4fi59+6DKYn3EQZbfh6r6JpiURppLFf3KsK3Row6PqaZVf879mFkqyCp
9uNsuWcfrRulbC+tHnIT0KGLTJs7bYZwxZvBBBczfPbcZekSI0jGY83fDp/upW/RNLRjHPuaJ2dD
mSACK+D9u0E5M6KY9+w/fmfwHB7dCf5+qdgJ2kTAdNyZsacJN8dFHg34Jn88yL3pkrgvIxJIF3Y8
1XvAtLhnuDgwqDkPuoSlC2e+CxAMdgNXxWurM9GcgvUUKr9bH2+ZenxYWpAe2+1DGs6/LAr3ecOH
smKSrTj+Y6F3P6sMdSSdV3SvDT1mTdPAfmPo4JijxuaBBdH7ImlwwLXhicHgPqQsJxgmpPA5UdO9
3S6SImgt70a9/eLzvTig8rrDlxl/0IwtHJdr2ZUXoQkx93tQOROKXtZDVymnLGj+h6vzWm4V6Lb1
E1FFaBq4FSjZsuWcbiinRc6hG55+f/K/9/mrzs2qZVmWbATN7DHH/EZ8v0BcXzv/qy1J1UvM5HOZ
jd3osxFU1hxdCsBZOuk1XrmdG6Q/BhzWTaPJJrb0+hZ0CBYIkJbx6xGRCNfIyY6OhZIX5OY9xAU/
dJYyitP5abH8HUG42EdSrFiGMOm2skMyiu+is6bd2ukpWtKy3Rn+S2rU9cbNq3jblzX6zFzvXGk0
pzXlBdWIMphZ1jnR+QiacjlO5ic7/zQMFm/eTv3jUBDV2pPXhZ6/lUH7bo0zeBYASb5D6PE4v+DI
dYAd5WlIime1oRq0whX+6iYgMHUzLrra5F56cIVhbmaQXTIXL4DEOoFJEsxXSX3UmVGdk77iQww1
relgOYnL95bXJJg/46TrgTo1P/n6ttoF8LUy/cacW0WD/UyE4vOMX5KuC7RUdR2ATL30NkY9+RFa
m14mD8kME7CM7X/INyBM5Huu3NtG07Qvg5OweVplqRvHpPpnTc+3M6nDYzuc4nUiQLZe9sTzStJl
6/SwfJGcjV79VNTThzURKG+Oy53Iqfyn9YLrbRACiUan0SdYoWsgkxOeYcCGCedE2DcTQLD8c+Yg
bfqWUGDDMY6tpshKhdWF455jb0alh+BPpMC10+76yo3vyTYct7R28lB33rPUVeTUEwuBAYa2LN/I
uC8jK6DhPfRjthmG6hW/KEOOI3toXWTkJeHelD1BwpecWJzRejsY5Qsw/3vQaf5meJ0lBLouK5i7
V0c/s38ao/ipMvt76BzCAnvI/CZ7KBTufa2mZedXNAsyCy+7X+IjSpfkzUIF1RWwP7U0j2be3XYX
oapeLo3YX2fwiF5Q/MIpVtlhFhu4d/1WG/Iy7tye5zTfZI1ELbkYdbtEHxuLm0KFR0gC74P1wqop
kzC3jn2VnT2MGJu2bG6rovlXOd6x6+TnkLHx0uIu9csqEmZ5wKiCHhSP5LWomLl6X12NpJkloKqj
Dgf6dnJyiDxqLiJpkEZvG+OyMdxaR7FjfPuQjdJ4xoieOVtBqJQ9enK/6P6JmDfa0JXYowLs3RUl
M62fa23uBKneOz+V+IfxrGQup5nRvAVmk1/NYZL6F4bYw+yk0MbLl2Udywj+zFPar9+Nlq92s9zP
MrQr2e1kom9W0JyFhDw3kD9pSXnTgLH2mwHOYGPTURPDsYhjbNpyrzIj8jOy7t+XrP0IkvJJttNJ
SzyNpnpJx/Iw4MEpNOdEPg47kGygaeZTCjgQQxtgtL50o6JlB270kdNzfUKVd8tDNzQKEXeBGQcf
GmgA2RWJ+7GM+oNs6mrjlcbz4AOyGTP7faiKbwVOz+n0O/Nlv9h28cU6+3XOjpOonhbGyMPSbB7a
CXh5BodpLnBUczweBSFi+4Y2AJ4/B+1oWPc0IIGpDcdkmu7JNCJD0EcfV6P3O4gBNAV3WDK2iXqv
BchfAMobQygiL80abFN5ssf6vgDNs7FW5W5FEOy1DI7v1QCgD9rQsdHuCG+/wCy/YI9IydEkjf2a
UIzmlrlhLHwe2HSbK7KNUXZQhUf326zGU2Gqt4lfiq3fa4YJA9Jn+RL0xjUr3yPmsnYzTR6HPrm1
SKZvXHs/5uqgm3g3HAZV7wYOC4sEO396h3pDby+j/leggL32NkOlOozkqZkDwWI6OBUNrM/JKein
1DuVcfUqP/4tSyKUC/xpte5f5TSe7GC8m/wyJM/hvh2TD7di38gIGdENqnz3mKmHT9rMIa0ZUh4E
0Z8r5wYdAbDxNWVDbykqGr31HROD8bQX7DOOAbvlprolerSnDshMtCoul+lVjojKa+nrDRyec5nr
YdN5EAFNgeHIqZKnRpa/7aj7TTWWKuqCicRIhg771DzOZvDgORSRSwo5u07ma2egym6n+GMaue7W
yd5JYN7eMN84qHeQU4oIxJ00SrqhXQxKFO8UyN1XGIQYnRIkNAftsJ8dDrLHYSTyZGVBt6posr2A
gX/f38y5qqLqcahgRM2FYe5sB2bD0GcPBMCPMWx7bnBUkvfBj6mn6WQBImM35h78eHwyxAJ2M5g+
xAhpfDEyfC/TRz8Eu2QGKTpkZBQHRRCVSAQ9DY4SY3xUmwYXD0VYJ/KwS1AEJtOsUKyLQ7XO/pGQ
yVcvA97DHXya2x9rpDZeFJdnA18nz07CaEiYUzAUc06XLnuwWH4ippNwNZHfs2bdKcmaf4SMphth
TbSVnOd48Akqqb8syHX+2jMlYZEIFmc++Zz1zZR015JiMRnr2zmgaUi+CKirGwaIXqi1X3yaFqGb
XLIibP29uOwACn/Wt37ArUYuUeFPl4RB7uaSAKl8gKPavRZ2x9WhQtmv5tmdK00xXhYb4VODyRLf
RpL9m9Gzx2u3uRCyXA3vTatnt1Fby3Y1hRWhGZkH20FOd4bS7TEzijsnoSAnk7a23XrvoEx13aoo
aNN5z5C2M8gqQhB6lmnyBd8KdmqBZy+1Oq4AThrjH6LfZ9YUx1g6mmTgkW7lbdWCMQNxLzYlbtvD
6iZ9NEDEDFQe5qt7008B3tTp1zWuiFo+ZQSz1ojQAB/x3hXtllHGu3wWYmfW3TuQhaupXiE+NxdE
80cnCK7WgcWwfpM+t8KjEsID5SMSbDozoe5sMjCTWNBrf49pySUa0lNhLhnukQtTIe5nPoGAnNVC
Zru0d8JZnmxTnrqcKzDlCBeCUAm6kr+uF89ROUIcrrapJfeZ1B+rvsI581ziSN2QC9JtK4vjRJT4
LZMY2EZW9uuSWaVxuUjw7qsBme/ibQuhh7zZw7Vh7SSBR5vANR5FI3YzgNvLItVs4KAyCrVgoN5f
6HKkfxQsbIZzDTrwfU6dL1sayy62Z2DJjJBCNGR7Wpbg7agI3YCzvzGYHaAwITYxZX6FGn/MUhhJ
hfPPkWO9kRq534WaxLqJhOiCF7TN+8w3bahyXlSQcroxAs4Sz7U/EVx+yVBur+eCrrVN434hqqiw
rQeAfVWEVYYBSseKzKJxLz+wzdCII9umse8Xe+HCpbW0PnjW7FMH5G0Iam6AnjK+5VYHjnq8NjLO
tqYXm6Fsn/OyZhxJXgHGjNaG+lmNAam+iBQbWaZ7ReI41M71VmJhb8XPYgXfbbXmEUa2ltN0uvdq
9e4N6huS6GFdllDa1kejMxdasgLRy/BFrHsXPomqQ/ogZise58K7nwafsYy8upn9iQZKZ9LIDt5z
dyTRvnKe4vFhEiaobhiiJIiRuGN6caTT+qZ0xUlYkks3Gclzoo/Rm965ZdcxN7WK0sy8I3Dk2Z5J
xQymepeky0MauzNeQO+ehgoBLnkMs3l984MHXxqYROwLi68adTiOOQU2BSb4uiTK7SZaoNgSc76Z
+4l+Q7o32vqmLp/B5gU0O+MD52TYt6mz1bnFTmy2eKqd1VvDlk7oXw0JwE5EP7wLZIMHE56T2tuq
znwzypJWy2TvYw1zT8eE4ZVg0DpvCpN5/E47rPeuc6S+GOqSAkN5G5eqkt2XOpvFkUrahTpcklKV
BaHVzJK3IQ+hDIwwxptbd44V+n7+s3jpW0qfclmmKjRm2IB5YC9Hb3ltRFZuY3tfChrSNXOozKAm
W0kOTCOmt6JOLgo1O/8451MLZB9yQ6BX0lsoreTVGfucIdJFFs9ac/d2SfXetYqSY5YjbcKB9nBK
SHTgBTCUf9qYjIwibW/HJN05BInsgkVft4X9VRoM7KY55PcLb6gbv3EkPdMQb3YGHpVNxxW/DQyP
vWHApaTUcFsvuwAK8LIgt+Pn6qK4SKCzNYwFdkwilHS18oHZvzJGC8mynyYuT6ZnADXPW5KFYpfW
UzYcUgAbG0xL3qZv7B/lgJ0qny3p1SRuWR+eZRy8VaOfBLh5nPanaUCdwuv+gTfzSUWtdp2d3q4g
hyH7FkVIGiwUgvXcp0S43mnuplyKDBzWn1hisH7P/8i3vI0DIpYz1iiLoPNq9l4CS18vPTASOHNk
yTv9ee7FZ82HBRLlPisCe29cIpfTdjmVrgn1PaunXZaxTzOp/dtWvXCNYgPBVH9ZDuW2T5Y9P0cX
fEoA36ZHYoWeC8s2IhKw9i8MksYb1cW4h34C/dr5ziva9pNXTVSbGFPdFccZ0dWMTlyXRcA2lSUq
dih4uTYx2aL1dj32mndT2h+dhZeqwjOBYPvQcPA2tXLujbJAMhTO20zf0krUHJH+c+GpBMkpdcVT
ssqDVVKgi4RQPlYnKgBIe+xhfRt2azc5GI0hCSNY3QVpct/+svDGdH4Uk5U6ne9LwU5N9szT5IpY
FGG+pT1BDYvdkAelngCQljs8XHe5N59oKzDoZ5S3okzGiE3gSV3IrYvzaH0mtf/pTcPLYHJiFu4L
2RePtqwjkZBTSAQwFHCCZJeroedqYawLh/hhcMy3aXS/DG9GV8bpNjhk1+UmYkzO/d9bM4eJifnY
TbdFBwecBQAb3AXebL3Hl82rbySnFVIhSO1TYcsV4W74bju96zzjpSSSeOOljgpVQ+FturgZYs4W
qpipbgJGxYW5cUV51cTjVy0YoUinFSgl9qd+evRKce1UcghtY6KmqrHfmwCqdW4Ykbjk806BtWUU
nCj6vPlOq/QAuOKqz9KdWbg/qd+jU/V0AUlSJUox29tLe1tIAkX7rjy2M5Gpk9lucYV/FtaAXdQm
odvNtnlB4zkf8b/FNeBgd8uvcD2lZy+rMQmrU21Y8J2klW4YeoyV8xCPjFDE8b+1Np5sooS0bNIn
o/iAmVi7qx0aiYkbS9m3C+yxyBmtb28aj3aQPTaKzjoTgD9jfDnYafmxWPNrUTNXTdoC9KuGvzlT
t0uhbpoce16cfFJCfBKsmm68Zt657fIxtZe5PJMbuVEFOALXBva4jduO2vyiVOo9Xbw0chakWTOz
CYC3URPSj8AlkaIY6lNVEqfUuA+VrwQddON9TdTJ7EBIB/WNzRIuPH8/No0fVgrIXT1uM5W9ZWUv
wn+d2367TvkVty1eS7u5r6A1jl7F4iJ70pbcETze9VqrbUx+PC4nZrWt9po5o0fbmDGnM/nLlMVh
UWAJU7JB89xE1JvqmbMRz/kqnMikpwqDK2EWpFahGY6rzklKzIrdmnjXTFB+StF9lOt6nuF80VaT
N1whr7KA1mZMUVA3eDD9ZG/3eeipCcOxQVpUvt4yvHQFtXbdd66zdcEbcP+xyKMsQ9/m6ppXcz6Q
6QBFHxu49icg6/xRrRM8aA/xxkNP2ThUdJzF9Y1TvkyiiAhQvevT8S2daYFfTsF1IWIKY4m5SyQn
CvMTt2sZ71HE32JvvEW5PceA8tklMIdWdtaWFKLrUlSPY2q/V1oKNnopZS3zVH4A5UmM3Bjr7PHP
KpCYiDKIx+2B3dgjodpv7Zh/s/t9Ygp0PILNJ1N5jSPmXt7c9tS38TvlAX6MlBIlRqg/GTRyeouw
lWlxi61f2QdcRsh6+eJQMnQJ+ZDGqfFa45a95quu0HbXyduRl11HjSsVe3od7KoVFM0qyuJQ9zd1
Y9Ag4AW2fmF8s+/dLMxCiCz2D3o1mJusQFYSkpVoP7maM8WmEXICvX0jbHOX2OLF3S9DZV0ZJR2s
jkkEOhEeGzU/NRnPsPbLEnRHxuOyTb+QwaQtp3owlgFovFcM+78v//MYGPqc63Io48hjhAMQf2tz
rxoJG/eqhiyDS/qTfvNFBoybAAvp6SXsguXYeIykM+T0IdGRLYH/1HMm48Dfs1stCtVJxCh9QOzZ
2rysZT/sZyr0XnEPm3sEyGx8JF/4cxrLy2QXd5/VUEdhzcHei/95ZHaGS2l94iPjXjNgd8tNkZBz
XL4bE0DVxqG0l8r6jWufi4YKu4rjLycXU4hE5EdgA0TgAHE2a/4mybLkd1eZupRsqXGdenj4Yu87
DezvecC+vbAIx1N8hMQMIB3Fagzs16AA+u3u2sW46S5vl106MI7EPqUg3wf+C/w8sIc1yRJrHc5L
flpN+VC15zYX8yYv1WOd0H0uff/YtwJJ0zsXNtPknv/TaxeIf9LdLW55n19aB4FRIRvq/lqYiQqH
3uGKCEiBZ6rsinyMOuqSTtPDHyOKa8Vl7RzrWRCo47J7OzhJKoBN4OwwJUQCy2thohaOB6Ex6be5
2577fH7T1SVoUefzPnaqfypbh5sR0kaCvG267JSdJOAGuzj0BxxnG6TmW7Z4N0Hyzx4cerI9eWg+
G84282uWx/yxUi+xk0EX8tmjpYmTbBix3ugRloNudOgHOXtnz1Ubeqr7PDOt1yJgtYYdy+4WiUVX
5ENZ2bWYUF/kLG7ZYz9Js3odKr/cGr3IMFokbzBGGGH37T3TTGaI0YNl8GI69IgdQjlEpJrCi+y5
nW2G1W0+Y/vSbV0NgiHdotgTZMpP2dcOvbCd6cvPlUn+SiFVxjPNFRAqjLjTcVejZg9nkLvk16Uf
FlJaTDTNT1YJENB0QL7MTYutCsHKbX+KvIP9UqtDuaAzW6UbHG1xHKtx2iwJjalhRXzyvOJzQuTj
btMYmxrTw1A26THJ50sBbb+7jLhsUCsTcCe6vzOrisaK7X41l9ZT/NGhsIRWYVC7jqcBzRKbbH+V
MBo4UYzcx5Kzsm4QOyeTuZP5dma+LsSj0m6D2oWSvtD2kJfEmqlD8cvWSdEv44SBjFDs+xRKBeXd
RvfFdN+RmR4NxBtdgPzX6PI3iduF5YRuoyFqWApZk1qqPeZzB/GDO0LaiTjspsy8GZW5q6gpN4vH
5HS2klguzHPQCmcvzKnbQYg8rl3ubWRRb1ObwJY14eaQJGK4VujthY/BPS/0i6wxmZrjM10zPv96
xfqDIhtnQ35VNsjq7Fvh1OaS6JV5B4sBikRXZ6fRo3/a9Yj2raMNhmLhQZZBtV1Hh5uxGt5A9Gxr
91J/NozGrfPRLVhJy6x5qeXqHDy7wc0smuVKDJeeUI+dhvgNPHxe0VPXluSJM7uxFSmnhaEEA9gD
QiAXGtss6b5UZV+FnlXHIciVGi8nU69tHhLZVgOAulyS51LzFsXCJeyUvRsKIS55Ct3JFfnrKDm2
sTXKQ54VGJi47Bnzeeklf3Hn8pbME6HEJJJljZaM9OdXN3AxFhfVCdSnvk6aexMJhTOq3sR8Ktu0
GMB9Dz3bPd7bapcdQSMzXWeqLI9ez1b6bRPmyXwQbNyJF66IWJ1EvadZ7MCI2QXzTZMS3sKs7Kcp
xfhQ2fF2zpdXRzF1OXvz8xAz64kNqN/XBNGwRI9nna08yfgnSAlC1km+WkdOkedPVwk9VITDwAaM
kizI5rL9gd/MIVryu9mcDMKnfSZgZp/YjZrBhK7FT2uj0NmEjUwkbNacyW4Mbo0Lian/9kYsI8uN
ru0joJJmpaxwOedEa/3oxP007X+zXn9AzxBuASjc7e7WQZqQcWJ06PgT+BY/LWy5M0smKGgZQq8Z
GDJB9zDUfKvoMUtSfPJ03g6p8R70wt9OVk/gWlY0N3T+vG25+qTjCXo6tL1C06LSYZ/DcC8VK/va
PWAfEcLEKCJu28fciZcrGZv0Ntj6iBpLjpc0emfAgseH/Dgapbnr/TsYFxSG5vIya+uwDiaqsO6f
x5mOiFRjaCf1EGoVWBSK5cpvn9ykw/heSlpkzj97zu58dvtsgrkrzrPGasR2YNI0oNPAoGY/9MyN
nxPySIyGMGvCnSI1GD99M787CbleZXxTTHgrxfSjfAT9NkeCx135NCIKkPcWwP2tJeKH8zzHbA9z
6A1bBnQ+jcv0Wuot19ojuqDK83tDtNDz3YVTbm2bTYMVJbJm9nzehYk/tPWv6aivcTapWKQ6WKw9
+wt0WzXlF94N0iuhn9LvZWdse/0Df1HOWZXmyC9uuU9B4GI2jAojP1Qmgc597Nx1Q5BfNQPnttNF
CQd5s7QB9kCa4FYXuNt0VOq29bcO7tnI14K0jelzWZozd9icKtjZiJbxub6p8YG0uyW/DOyO7DsI
bcMgv7Y/OUNWbBXyR9sM4jDtkF7Txs34H8JJmTTTuZZM5hrfaO3qw0gOdF9N0E7idh5os626/va8
C5tFsDXqB4x1M5+KZa77JFiHc3b5x0V9q3DSXv09JMuOKCOUh7aQ/LXDJYIm1ocK+yOeXJu1lGB1
3wig+PfzErUd63DcWk/5lOWcB+brAF4ismzbCxPn4EvpRmINXpMsFUy5oWk3Q6W2fcxGplLMQeSb
XjfdsdPD0+y1697OnWw79+WtxjJG75junNOX3Z6Lh2BjfyrgCGt6tXTiKOFYY5nSB1OBOrx1+mG6
nVv/oaw5oPVabqrW6m/HYGzJ8N753PT9FibLSHsD6ti5jxdEfmTGMdVfarKgiHu05fPJenEkzsJ2
+Gg7SC5MdFEKVdug984VHbGoXcUQUrRuY0YHZ1qsMHMuQRvqN++XKJbzSHzhVdFPegf4G+difBus
yU0i2auwLdsVdpuGyijQYyx1ZZE/QJGjf1lygUd5/p3l9PfdVCDDyOSlXOh/Cu5LCQTp3lj+afKD
89ixbjPXmaOxrpKdUZKM0Fn+P8/Fo1mNL3qc440Agxx6ixl6w8L67Kw/QvuH3iEmO//nSU7QtSq/
O81sremN1H4GIUb1klwrp33uC8wUIyeXPTwxx3Ed9Dh8kjjdxlkPxWOyN14gvi8TJxTi0EmGwHbC
2PZONs7rkv7Ldk7kMcDyc8Wg4rN1iRlPWoNue8MB8MTPUDJsyRxRg/i607EP1CYvyUumT217ZBTB
ArmSzXKeHboHrojf0zscKKwqYazW7WRj3Z/7m2Uqyj22jOMyx2fiQhh9QYsoLI1Vx+M1k2V5rWr3
t1/1jRDTmSoVbHF6XcQ8g7PTwBA07AoxcXZfqjP6KGeZp4JydqhQTpxD545HS5ODXulHY1mtmwkv
kI0PeNdkh6qnxB0D59cunGlTy+HVaMYVnavgZsBxs5nM7DA99X56PdJLQ3P7tMU4nizCYvPUX3bG
OAbRsDZhIFLOluy+hMwQJqz1Tb8Hq3TEM8mtvDBt5vvbj1ISJxZrh8Rp4zdxp89CFF9jn66c/fZe
dXwuIiO8kLz1nVyHj8RBhMzzyzh9TgfNIePJbvwkFCDKUBjo2Loc5rmfdxifWGGv8jF/5vN/8L76
tg+iBL0AmRbRfwjMjaHYVrnJrx70w2B7v205vvrL8EgXIg7t3ICT7xGcFUCU6mK2A8K6uHfooxqk
BkuBJZvIA38zVWvHlt+k6+zFzjWgtC8rVn7Y1fjELt2semQ8n51aGRG7c5y1BP5wtTjL3uMKqpNm
X7Fwx9J4c6bsH3CzGuW50/vGxNbG+Hva/9be8ErOFGp03Zw7sbNi7pys6dCVg0MlZujH9Zdd+HjT
9XbyMyx1pmjJZWDutL3EzxgLBrvY+vHsXxqa/jZdgxuNJS2qLdAIWK+zzsTTG6RX2l2tTZ6lN21j
kFrpVCfJtFpRd9V+XFxzi23OpbpQ4VTLvaV0Am2s7Yhg6R5sXhjCGpd/Ia56NqUJE52kO6YMXgfd
yAq/X9r8N226C3RqPDq1wd9NKqeQqDiUt2zCLhloi3qx1jS4RtkI9UD2uO9m1lZ79VPa9nfORBAE
mGp+jSxSFV5XH7WceW/3RhZshTra5WG2mARXOcUJpt499m+gf7qlY6VpYmjCnXBO7bvRaLeqPY+r
aV3X1bxTtZFEXUFR1g6HpraoW9GEszrj09P11k/Xm6xiAYrTrt6a7XiV+AS3JyaxCziOrMAYtkFp
MK48v5W63/bzQAkwJneGRdGv6uYnoaHX5YRRBomRRcZif8qxOwtzPFRBuWxHi3q3HAuJHuQwLFRC
ZInV3Zg4X624ThxWTXICPdph/wI8Do1wGXOfg18yUj4Rv0Tnv9BB2Wti4JhpuXbYlKYJZYRO7DMD
K+dUmedMTbg9rGOblNXOQh6QlbzTdnCx8lCOth1Bigte17a3XwedPeGwpByFQ+WOM4MatbytV+cx
dvIHwZqy871pX/TrPmitq5g7OcOi4dTQICOacpvnqJEkduZZv7E77UTYKPnKTyh2WnwxQ4Vqzix3
1qT7ZbZ23jhSlSA2BmQWbFqjPAnd/8T5/FMM9CrydWN1D2U3TVw0jPzFzZudyp9Mu7/T3MDrtyPH
LNs98Hv6ZQtghY5du0y/kGRp2Ld1j3hmnJ1mfUpd7yX39MG0nWOXUqoao30Cv8O4h8CjM3FDdAd/
2pz+WcLYdmbLDQM0xByIndtxhzXVV1+DDSy+hCPIYSuOiLr30kOJK8fmdY2DqF9WsU9H6zkgh7Xr
gvd0ujjis/RkKIwUGO1Igaj0ya3IPW1sBO7KfzahuE1xcwZ4NOO8mh+7GS1mTBiGbTx5w+AYgXZx
+1AxyLAJ1uVUT0GUrS4pSjyFjsnJgZNCm9XfuX7/4LjVZz+QVWaYHqx9DGnm/BQI5GUnYKzA9R/V
aFGwuRFLLh1oGAnYcMVzQUAn4ybgxVyn/6zNKTJwqXakhurMPkvLIzMUbmCO5j618eFyy6Mv8LrW
hbsRac1sOqM+cefed85w6/baD+k1su0mtG5jdM5dOclhW+PpUT7ORz1e2xPd4IR2Sm98Q3Ig6hFt
daN6CJL4Um2Pj1bRLy9Li32pd0SCZ23MrJb72rqfrOmlMpHAoCJdJtL3BoPdQyApSigUFdMqlzYg
PKkM7ISZLIgDVL/x8NH51m7qxWnyPHgoLcmQBWs2QAuvQdCcxhvVivHGarLpBgFipa2njAP2EbUZ
jFYfq0G0D7kwige21Zf//z3QDMw/winitiljWJBxmlhh75rD/n+/zRMNPW+JNezOfw9hB6AP4Yr3
/75IrpKcddzXW3cd2gd0mO4Bu9hjawLv+HvIId71tgvMw3+ecHlWSYDpjt82jf77QgjpTOkr2zj+
PQ+ztb7XHfH1l1f9+4fZkkPKQCVta36zv8cGOYwhDjsXjMv/PVZmfmgB9Tn/PQN214LbJUfQdgt1
Fnr+33/Y2937olZX/9/jgtoAlI6iofV/z7c6CcVCnOiT2rf/fbgkWu02wWH096J/j5fNQvRU6t6x
F9m1dhff5WR6PnUxxqmmVePV35cyaIpLBty6zXQ+PQV9Ul7bHVpinaiJO8fo35OBEJaM34xh7ekb
ZbL4/v3o0gdDmGDWO/59mZdBvmewQUT/eeEkVieyChHNLm/bl1DnCus/T/17Kz9oX+m6iJu/d1IZ
kY1r7CcIEjxdTV11YDtthH9fZkye3qjAfq46g9/DNM9OZw2Pf69j8ZNIGX13+nsht8bU19VBvPv7
7pi74YKnl6masrn/+8ctu35X9FxaoLLSNJxkA+tCVUP4920czc09b5gdejKYWcUvz6myNcV1RVPr
v69TDItmP1DvESns3Tg62RmJPd01Spd3tOAvzoG2vQdR50VNks0PBUjNaICq8Lj0nQxjpm+eqL36
MFGyfBlR37juXPWarvDsvNL13mrt1pvSmJoP0be/hMoyLtnXr/6cV9+6rRkbzJ2fesXIXvrNv1FT
UVT0VOhwNOFstiwcq3kXayqaTX9CrcKSW0GhETLHfkA0MeXOzLPXZp/SC/mlEXHtjGv3U/bevYfD
/ytT+btfp/2nyZ6A6m0I3m16t5siL5dd1iZEowRWd0+YPFzN0mMJugQu/z2WFC0jlatB8TN33f3f
N6zE8lgk4nb79+XfN/oMcShPSoNyh5f6z/PaRG8lFrPo78vx8gKNZ/vbWfsQ9f7fe5D13GCfpo/m
qq5Jw7X3zJ3hWFCIL8/5e/2AnuBed+78n1/17xv1EE/7eqCn9feUv9fXhonPf07p9zcdfjYm0g/r
XBAXSQv0TFpQdZg6NycStE1vuMyM7Wjo/BGIQRb2ljt+VKVxa7utSugR369+nP7rKvcTg3fwqqTt
E4E8MjarvBJVJeiujbpxrj1b+Ts2rzPXf2XTF3fmNxXPb24DyiV1t0wP8AGtxXpfe61819JuwiRR
60NgZc0ukBW4nWqYr3D3+3tSm+MzsaZD5HSF+YKjMAeYlN51ZvFQr7Z96/wPY+e1XDeSpetXqdD1
QQ+AhD0x1RGzvSU3vaQbBEVR8N7j6c+HpEqU1NU9J0IBIR02uAkmMtf6TZEitCCsntQEucA2Dsor
HhwSRX4eX8VsnbYCrYVzHBvJti1RSUkyElxp3I/n2BTNVmSgCjKD5H9raOlZa0d9i7KNf9Zc3dry
h2Kf4hgiQM6Ey1/ZIQN0si2g9u+EGQU3rEZY0mm29eInB3QlrK8N+/BF3fjjrewampNCVOavrkNX
/9ZVQHO+VfH43naNyezbxnegp6IT3mfb3kPbFLVlwhmyjoDntiuLPlj32IWuikol6+f1N6le46wc
edNaD6f+Rh6wl7WXAjmJjSxqcz+tg4nri8LcFkxtGHdHxLJR9fH3elgOb+OCiKCyo3vVgST41wk3
P4SqiPSD9b80hYvsDTwldoPOLsdFBYxlDxkYXsKNQFV4BWhnWMu6Pne8G1b3YPRR3CQnRD9ZZ/di
1Y/IM8lSH3jpFRJlO1mSF4Kf5u4i3POAM3MNeTAN08O4mb+h9zrwnBWpXEvftz/6kf9Y6UjbXcuq
wnUyJN2qXV5hoT4kSbNS9R50BQGUZqNEBr877CCDNWxE+JjKFBPL0utrm9cCQIC5kthkvHwr12WF
AB9x3LeesohwPqGm+fB+CdmQm35zbZFSR3PaQQamr681b1R3MnCfKQk3wYP5byp901J3ikaIXw6U
HeVBNsBDJR08D56mAvh47Fp7f96AlkElrjriP9d+WgJrQTXwM1HDmiSPmV/0AqEKc4KPk7ckHIWd
vWZ67t6EPsQbtySeLutT271D7kO9c+flbllCi1GClv5ZfswLVKHMEbdpb8zKtaxvA3ZEfVs8kcWx
EScasFeNSF2mJpazWtArx9rmaVrI02bEuTQbOqTMTeUoq6ooplWW305l7Xt750JcS1Ll22/1svhb
nak72j4t43XvEEPF92o8Bvr4/aCq9U3Y8rNOBnjxNLDNj1oE+UAt4uIzSbuvplFYz4qdPTaa1uwN
SxhbR4uCtZsKVD/QgH80co30GQyPTHeYT30NXaYqCZ9wvMTUmAkTVIayrsV4dFDZ8sZIrECFM/9l
w9VYlunrWCDq2db6R9+sVRCkucOOvVcO/dNO1zpkRVVS9wu1F/7OSzO21g3ULkdPnwtX+4Q/uXKL
YHZ+zHRkBkN7ApAwtJsyLZKnTiWJNiqJtlGgcH22vCUXSNftU1f5xUErq2SjQhDb562fPjrjuCcY
mT1rvchhPXneMQ266NYz/G/y4ybd4TdYDvm1nafdleeTZRjmAfN9gKAkpxWBDcws39giJ/klQpL0
LA8iG9pzabTAa00HiQOFXXoJQPIs9NAYFrIPXM75FJg2HDjj+L344xKye1oUT2ma5Lv3SycCWLCh
dM26LaEGDMO0R7fFvZKlLIaAZnfI3stiVIFiAZ667536yiYh2OxrIiCgw9RwmZdK9TR25FWjzCg/
2RN563BI6uc8SZ+AefQvWDSfW9ajr3VnQcnKfBzs82mRO9AEFgob+Tkc7frwW9IBhIzjGzPdPoUn
3sBTnsXlcrtEYU7XikWItfRWFt8b4kRJ8UEGZ9kR7r4OH5UOG3GBIPXJsYLS3dQFEN9+sOp9INqD
LMmD7GLO/WSxnNlFRu8TL2vsm3BQlX3mwOtKYamzS+8QUdAhX63CuVn2qRRPXSYJMdHKNOnDa/WF
Lb1yeBuia8my0n3z+q0zv6crDWcJszLtGwhDXOTHZ7yN77204sniM2ogBcehaPrNsgGHfevHaXbr
zVuOUK3A6vyoc+q2WcWEwIDuIAkHc0W/VKrjnEo9qk5wWZ7YE5v3KrQq9MasS1HbSMpG4MltHsST
bDRRtV+BAyl2agFOsOlEsc1s8K5JI/yH0MvtddEhjqBHAzwq6J2Y53RQ3YbUup8SUDZu7iuvG/Jr
3mvWsSQVVWPep1xrDUA2Pg2mCFZFlEAgAilwRzRzPXCtizCFeTdVHoFTW2eHCcmOvTmi7sJoooVs
tQWZzrGxvRPpeQRGwzC5KmqrurJBrJFCr8IvpZ0eqiwyHytR2HAqfORApjR8KhQCCHMH+9eR5FJr
gupO8AW8yNtIixlrWYy1fiG3RMTdLpP7PoGhhIBneBN5HrpRWpOTIknsbT9a+jHiHQEcJm3JaEf5
ifmt2Y6pal8ZfD9rO47FTZ5gfxeqin0/zJJF6PEuytJwtnXrTeMinT0YWnvUzqQ6EwKXqG7NVRkI
/nMxH976NZWR422hfB8hW5pxxCG5NzwsCCG3k+Neg0hsby3RBneFhWZFiNDbWhblgQ6GbbW3rOxn
FhDCQ+8dZB0dNINwIBGQfu+5rYEzbecfrSypzn3Qp+s4TZpHPYxe5K9aE99Csw++RjyrBNNHjC7m
MQ5SRUdjHpPYxBSqyKgfJzGnD3rv1cjexmRuoi10J/0+prTApcRJdoRS5R61ZnSPpDzJb/U6CYky
yvxNzLuhwg2bpkw2/X7KIlislDbcJEOZtpgUGPD4cNVd1Pz0qDzjoz76iDAsTNXhmM0V74cmCTEA
BvV6P0GkXbcDjut1OIhTnunxOjQj5QmS/HXPU/jVDLuLUffiCd5CRlq8/peuXtpey6WrEQyXwg2/
d/3tqsak4rGelzFhxGe9ysSD6lXFvd/9VAi7Z62z9LcWzf2p5fcxhVv027ryAKFMZYezeK0OvGNh
/JMQVY21PI01BAHC+VC4EQqTzrWKbtexiuf9mjzN0KBV8FT9tVaWUYavDpMgZO2OyiEz/SOUEWOb
kCo+kJVXDrIe4jvBU1mppYODLvLcm6Sfmy1kr9bSWnMnO9SyVp7KQ+mY5MrsNloUKGd87y9bRs3/
3LpVcByZ5y8+fxq7ZCAwp6VldvEyLbvIM1ahjw3J1MN7/eD52s4RJO7l0F/7gjb93rdBu3eBxkGL
7LDjn+XBROiT5yg11naZol3StHC/5el7n3ok3fF7H9lsqSZiLR3GMiEwQ/9eQfz9mGWNSnx6PtUV
EF/yTB5qn3cX8KRg8V7X6c5Ynt/LsTXFmyhFx0wOhuKIUtNv1yFcSZKmri2mK4cc2U/XYOFkL7Nx
UMHXFHC1kOvr3PCCkEF28dUgu5TJaMMR98TKHfX054Zd0yHg915bCGGvyLSKlRwoD0grZ5d6V809
ZUXdgw+zWHJs4WmkOM08TaQbz5ghlAtZhMqUb2uB0pIs6gaUUQWu5kkWQytc8YLU7wtX1y9xatzL
6j5Eu7Ux8JCLxmx8qjVSvWwh7L1sVUz1GifN6QajbOOuzqa3S7uJ0R77qC3QU2IQGY9xja4Q+9H5
trQENcHcVMRVj6/Sk+7hTPKvd2vMd8syLNiQSRqe3u9WXjLmbtMageYSlv5WKqGnvC42Te6Di57F
0t/U0Wc99fdiWQcw0VwgNLJVNkxDwswuy4mafUq0JNvJ0piWR6ZKKD6JtnYj1rrQAsPwgrbbsKqJ
Z6+H2h6BMgXp0kOo4CpnKYR1kmeSfqiQz5K93wbaIgA7XTqzr0d4MZU6vIA389la9Dcx/hcnBOSP
rTI4T6rOx4/uAOvIdS9lFz/Uc3XmwrOpYtLpTRs7T0MjoiWB+PAkWxsrwhNjjB99DfR0Y2CxM/SK
81RBGttkVTRs5Chd7wlHtlF05SqJ+zhFJ/mRjtKpJ5ReyQDOH+VFEYncKlO2sjjG46cJ31k0rOri
vva9tfxItyE3pk04X7ddoj8asMbi0Dk3iSDjoaqQizGyOuOUbZ/70iT3EmmWBy7UuBvHxEBu6Efz
oIBheB8yTdPIJIrEvsmrVZiwToLuzg/a7g6jJUKHCeBQz6eI5A0GMv34/N5Da72HPhLJWfbH9aTe
ig6ipSxW8wXnLO58LTmmr1JziaaIu3WFuW3asboeMvj2LACA2lcKf60qIpmtsPyvwU0bdPlXPJxS
cIL+7DVgwLadGgeifx89mFb9xRVK9jX2dOAvVvlR6Ga5blAmPBGNtM7FpJV4ILn250gpV7Jr6ZDn
03vVuZ0SvOFGNeRNYlb97VS43UJ+ngVJMems8tkrgCoq5cBiTInNYw2pcp2HlvMEcOAsuzaR/qlz
VDiIuqVxU0R05M+Qe325tNlH/fUzxOyh3n6GPGVNJX+GCtbQQ5iVX4DvdhuvjI1NosbTDnBAutIR
9niQxa6Ks5UeqPqD0dTfWyfXFz8V1VgvdySN0g1sZ/IkQokeVXzSV+qoVleA4ft9qcX1DtlkdESV
MFnZ6OZ9HMfuCQi08c2pj3WiTK9NyTSBCHkEoZzRk+tVVzXxzLxFcKEX2XOflsEWvawU+bukL05E
5rCMms9+K7aIPGMzbDRL9gH0Lst+hB2BDbTXpNZVoom1NyjhibSRs0yIu65lfenoYIEgOmcnYebr
vOmxjPBbRgg3xPjFHZy3C/R7YRu4ammzvZ5tqyfDAAs6l8rIB8WTV+NbY1cF2rqqOhQJ5gbZRba6
nZ4fSSCgoh+RoEIJbJNUvnk2iG+erfkgi0HSW8cJc0lZkvWyh5aSPyLpY6NMnUVQ3+exfY7HUWCm
mwDXm6UUYIfp+lAg9H8X+gAmaw2chRRCt6f6wXKd+I50evBWXyT2stX0+jNqG7DNu6+ojfMOA/5y
4xeGt/ORDto6QZLdxT1JjkZRu6+iV5cIQLfPKqpNK2QctSukU3FAa5NwM5RK/Vip2oNfxT2SOhhl
jZn7ZEZ4qESaHZ/aouzxABEjqv2jf2GPARk782+glfcnoTfWjTkfDB3copnfjFFozYpi7RkI5hH+
H1jLyoirvT6xrHjv39Z1uFEbtmyyTg7rAlD4Y9imW1mUDWpYvSJbbx7eu9kgqew6T68hb1o3SenV
106nLN87oCzD0iwaX94vUwu73DYTpD45SDa0bTis4iTwoFxwIVmnNdmA2XWY7mWxyz1rk4UFaAgV
bxzXN58ctnTH3gUEIIv1OAZrlGrUnSzacf7QkO66QKby7mCob+qmNZ+K0YfA5t5qQ2ScSV0gwe+r
34BhqduoKtjSyDp5CMOsPsG5grZMX3XKxcabqmLfdNknsMBQz11PX2mqE932Y2ZeDP1LS2wB4gx2
FXtkzKC8zo15lce3qhGqK5Xs0FrWvTV4xScx6tpRlpBSNC9u9kV2lzWhqal7Fq0/XydKchVURKOs
K7vrIJI29ScfDtXbNdhcANcup0+QX5xl5ZKZjkj9a/MEFKL3evde8ry3kpyrBlQu3tu6X0o/xslJ
7kdPOY6cU3+n9+Sq5wnwR8+3z5vbZsGdvxnnDj7oR7/f+/0Yn2E2xmcz9m7bdOx2yLHE5/d6efZW
Vw4kzHqQDXR/r84qZvqFLNdT95L4APPxZzh7qZmf5Zk81OWIpoqetBiI/dXgaWo4/FQ27HCXq356
iHp8KN8u836FrlbGtRbN2n3z9eVBXotFQbf48Md//fO/X4b/67/mlzwZ/Tz7A7biJUdPq/7zg6V9
+KN4q95//fODDbrRtVzD0YWqQiI1NYv2l+fbMPPprf2fTG0CLxoK90WNdNP6PHgDfIV569WtqrJR
H0xw3Q8jBDTO5WaNuJg7XOtWDFMc6MUnb14yB/MyOp0X1NDM7l1Cf4dYrrUzvet4wQCvlV3kwUlL
Z5lV4H3LhRL2LgsVTAKSjR/FxlU1meLtkE7alcHUeiA3zHeNWpJxBSq/2Cqa3y7e+8kGcm4YaOYh
kslFSFDUzHZl5vRnM0uHszwTP87mHiinZCzjwJ0GbE3Onq7tm7DNb4oQKK1njD+V3Ezdm4E7bv7z
N2+6v3/ztiEsy3BcUzi2Lhzn128+NEdwfH5of62wcT1beppf9a2aXOFuMZ/D3q7Jb8w15doccSYD
tjEgHTIfvldHlYtsYFl7Z4Xk5io1VBPBm6G+cUO7QkKBusGzTOCkahfA6vurXLTVS5lULe4zwWMJ
XP86JBv+qOqPSdy0DwLS1G0MllvWOm0TnTUPiqEsJhpJlUEoiOfPY0y4B2s/qSvI+635CNYiWU52
lhxla5bHP11/KH66viLUfd9WEC09DddTz2sQ66i7M9Hn//xFu+JfvmhLU3nObcPRoHwZxq9fdOtk
DgtWP3slItKjF8P3J79hP3X5Uk2kLCD2oZYnv+P35j5HFrXOssNbv6BuYQqjI3oIjKk6EdaBDxvz
wKXW2GKaOVd2zowflqeeZ8yntv69V2Far13Juqv0C3ePZpVYd04zPTfNYqyJh08YxGzUVG/3bWo4
96anXWR7yi6HiLlewOT0rKsKeeNl3TnTs1fH9wMx5nvmgN8umAA/uFVdAdBwOSTolk7mcOlsOzi1
fXGWJUQCx8v3+u6CzzMKfF2ReYtOoPwIzEWsPOO9C0MbI3sbqitGtZpYn+zyCJRHgHQIEvbhcKt6
5f04aBoGbx2xJKeZfxZf+Wjb67E11U8q6v87wELWW9Eaw6sMDuudcDAJCnMzxTCV0X931Xl4JdBC
kI/Gf/0y/dVyOnzJi7EK/aD5rfjP7Wt+9Zy+1v89j/rR69cx/7zPU/79xy7n8KXKa5AEv/f65bp8
+ve7Wz03z78U1lkTNuNN+1qNt691mzR/TeNzz//fxj9e5VXux+L1zw/P6GcRZsWcNXxpPnxvmqd9
TVX5I/nxnpg/4Hvr/FX8+eF/kucvz+nzvw55fa6bPz/AsPyH4zpo97gOCtOaY5sf/uhf35qcfxig
p4StOWxuODKtZcifBX9+EOY/VOz+bNdRhWHhKmt/+KOGqTM3qf/QdfRvXdMC8a4KV/vw10///SX2
9mv7+5ea9utLzTS4jINxl6YDt9PVf5laI63QjVoYyg7+l7vRcT5bYmyI8Eaf7wp/o6VFtkMCTMW8
eIZAInGwnDovfnu6fnm4fn63/u1t2K6wiWMI1dH132b4CaXMsZs6dHoKBOnHRHeOLJG/2DVKlmgN
+2Wkw2IslDWRBHvZoMa8CvRB/C/zn8Yv46dXvPw2XE0TwtCFa1uGOc+PP73iHUOLarcT3k6tjGLl
oYg3C4/qe8VbCmx18Kn+GFvexQrdj8wciDjnzbLQUujYGbGHWnQQcNiQrn96ov5m5aEZxry2eF97
zDdmCyAmpqoxMwtbnX+NP90YsHmzRIfB27G+J9WktvnWiMprLQ+cE3bs7mIYjGElo6fVpBNtZ35Y
DZGOKmpZt8T4Oitfm5ZhbT3M7Loid0/akFQn297GIOZPKFpNO9PFFjHXjdP445AUNshNs8fbdnTG
ddbnJouaYLgmfzceQmV88kiFHgcPnLYIlfzsj6CkrFx9VUrHOhg3pn9b4sGzdId+O84KM8rUK3vc
Ob65njPANIPZC6BjXTf1jnzK2dOSem2pIliybW/Oalp/7QbMGKe+WPJjZ2c1mu4csAUbZXzx/AaS
bpRvhmZtkyDv+mbr2Em+ikdsIOO95hBu6LplY6ViUyrllR19xawSjcA+QDEiIYaCTPNCENUkv9vf
Q9NC+7ltrXXtHkm4LCOdjXSiGtZGc6N2YdrQUJz+lIdxtK8CQpcdsrjx6Bgb4GKId+ydgLBzxG3F
6bexVHEYKHC8FIH72sy/kCwA+hY+paY1boemTVeT38ElQWw6Roh+2dfGwQXqswobZ4vCr7ctx/CV
HIS/IDqzBsj9zc6mC35FlxId68jw9MXQlTfRXZaUX6A9V7zwMGWIcjCwTCfXgMsWaH339IIa4Jvj
0hRQvmygrgjHblEKAITckmdSkFISFcrvXrWzsxi6jGveaSzKtroW7fElimZvyn5RwFY30/7B0ZGm
wr2hXSsDMZtiKL+wssAL4aJN9mffnpRNYcIEVgLvCeRpghgQ2tcsZG6aobmy4+RVM0Zj0aQkC6p0
spfEeKEA912wyuxPWkHMC/kq+IThdaR+8btCYNUCIw8gaJDG/AEMKlJU/esA39QkygSJzEXCjNTm
IioSILFOC686G87tqIGU9ltxMdIMoZUKkRFnBMpVIT9GoPxl9DUCdOTtlvnYf0ssHSdfgDuLpMXY
GKE/bwWVEKttJDk2mMDaq8gozHPmVaQae28VltA2Cg28i5sI1KSFuQosAw8skwNku1mRfD7FbuTn
Q9oE5qqM8O2TDYpZfhnDZFqjmdrwbQbXll+bG2AEuMTOVZ3PPmkhy/LQtNkDaCnoID+6yLN47ixH
vDfIuveiPKvMYdpGirmTIslsPcIJC1fjCVqO9SbwLcWtZasU/TbG5AnVWm0Cr4bydx8aOcIZsxK4
7KjBuIFDbVtv+suyD7y5YAINSXceGQDYfKXVEoUNQBbzwLfKt6PsFboxsegeVLcs/ia5PVmtI5Ak
mIf+dCejqgY7b9TWTa1CnS817FHmj3y/NweEJKRleQuydpQ3Ly8P95cbk6elvF2mEHT64E8YVoJ8
SeS+tiDnAR3zeCq+9qWP4YjpZHy2vtmw2UPHrQl8Z4NS0wWlh23fqyhvoWZWDRVI3KG7D436K9m+
DmjKo2Xppyy1kK/Ouht8AB8N0QK47A/IZ6Ita6Jb5hXY+rJFS3diwrKYvwt1rzCxo07jO4Qiq52n
+reGYulrM0Sos7OjWyiai8gS116suruxbG5034FVDWgGNvHabgOxsOrKWAWzGJHpF5BHHBzcstE7
ZdlnAhvnoXCgw0UwVZi/oeG5xWvT2Zh1WdUuE9CAPL2C0mRGyDipGIdlarjNu+JKGbzgMAXJ3ujG
6V4X+dZT6hdyDNi1EfWqsn5YsrePmZ7Lm4zAMzZhaP0WgdGCUYOTDj/RXKn2qCzCsfBX40RolR2m
14QR04FaQ2LFDg6QCIJUAwJW4eis7TDVmX6naxhHryV/v5/K9toK2nwVKmLaNF9j27dOJLgLcDZZ
ROx3aNdtM7+0YPG3loHxqAOzt24B8kDFVZtNisYuMYQQZb18eBgtjddZplebjgUe3L9jPQCBtid/
R77ZW+mwPzZh+7Xq01djmr50avVgKlV2q3R2udMVd+fGvOp8ElHX6Nyi0+HXs1FUlB+Nb6z33IWH
uGmORMQCx9gEQEj3XA8kROyq1ZbCDvM1fDKo+5V+DGKiDK56AIbJBIAgQNf4+aKDKKRM6FekkH0X
mOl2qECs8MBzVKjUugaoviiCb2HeHdJSO5pV+VVzin6DWvm6KK9h6n0ModmtdBvVJbtsDwiHrFFs
FChYPmddqB81x4SRkZTDDsDFndZCUOkMEM5aCKlKs77oafmKZ70O37As18TOYU7h6rLKi6NmDefE
MaYl8hJXk0LQYjJhHekKolhEJZaokS1clSdAL8WmtsVei8zdaOqnOBlRtM13KtpBKx7sa0sPxo3q
s940LL/Y6flG09EFbbth7Y8BEowN9is5q5l9N7xOuBEsYs+fNqAyN1B7P4e5OqGQlIwLP7hJwvSF
P/F9RzgzjO10bRcm6kbpCvmRB6/JIlZz1b0FBaW7dTD6dgbI4x6ZZqXSn6uu2IkAcJdSkPkJneCj
CIulpTooiWQTAO7iOppQGyg7hIJ1XlCDt4xdgjcdFkOnsPIvagDuzZxuO0vcjin4NE84S9vBMoeo
0kbpfHupWxdWfvsYY0SsEPKdEgaYjfvDbaWRmbBmNpAyiW8EvXm2SNjkkDYzO3XXXYF+TKp+HkqY
hoFbvBgZ4n4IljQLCeQuQ95icXgH9h3rgA4YBLhl+2yJ4nqIUBHh9RPAtXbXhIuUxbBHxOWgp87F
sctLbSEUNyhY/Yzxp8Hrz6phP1YxU5Ob8hwqB9zvUCnrx8sQ+nzRo3PjVfXa1Lp78Ls+jwd0XfgA
qGooyI16MDi8IIC84IMOtRE4i7ADI7ep7wq7e0Kcylw6qPJEAkGOLkggU5abJkMVFu3jk4WKgg1b
xepCRNHGk9UM6DAq6ilLIKZNXXusplt9CvS1o4Og9r3icyGQhQVn/BhB5QENI+7t6eiEs8KTF5xV
WPRjZL06g/o8DstY8R6UwDrEBs6RLGkD/FDwsKyQkB9Phut8zfr0KS8EGn/hzj2OuJiSvrYRYEIv
5cpGQltdkD7H/7u0xDrMRnZTc4use2vWEou1lEVyOS/uS14yIAD0j7KXV6TVumixeh55/V/BOm23
uspj0+gEnH0PCiS+dNnVhIb7SR9w4ArS8QoC6brRlXSd4HWCdpU7q/gglR5WBX+NOuxuu3QR+iIV
gHRmtfQc9Zu96/JyPAlE/NZBmIH4QWcQzNdZNDrJT42VXo5u+MYmGhkWib60Jl5pHlyAs6bch7bN
TzjfiaE20xqH5pRZ1ebr69R47SKxh9kdGYHWRKEh/OY3U3Y9iJwDSp1YIXTPeBV3iEO4ODTmeHfF
zuDNKCc02fl9T/yfk4tudLzI3EJ/1d2ekJwyfFYKsUoQomGL5J2iZnD2KUneOkRiIMuggJjI0+pT
e+WkcbhGOOmboljXMRK3h6nxr3tdCF56jbjSkGOwvSQ5f1GhMDAk36u5tdfzrj30ZnU2kNtBrFO9
MRNd3ZPUSU/FmK4CR6kZayPFM/8SizTFU4UUCSJqaHmNtTaunRIdz8Ls9mNlrzHeyRcKlNPWKN19
UxborKE6fAWCo8+8+Aqd9nKnjeWXMPcPwkDv0o36+OAO063XYnYKx5p8tV0SVou/BRb36CL/X3d8
TMqTFU8m4U0zPmPnPi/BzacyY94H1rPT9HKFN+Enx+S3gmB4wd4PzpJeIfobqzveS+MhcLCZizUP
bHBVLfG38whVlSbvflh3GoYSaZ2XR3cM9lnj9FfJfHD1/hV0p7FJVR50C+9Xd0wX5g7OFJuhhpWL
YcfjUiVEiaRU+MX1h36HNlR8sqt8lSYqCF19wu9juJjuF/AQPBb9QR66+UzJgbqR3ea0brVJW8om
4bcOLyl2dEF5KBBnOMizKLDyZPFelpWGdNWQpwjF085G/nv/v62sDXcVCyRZszbvl03At23Nlhzy
LAQc+e+LsgvKEd87v4+Vw96Lv13KMVDfGjAsZ03GB8kLMH+b+F7svdkXSJGWQNIh6Mfh39Y52Yyc
+LtxJQye0MpjopNT8dZDdrNJ18Kj/XHptEzrgyy+Xev9o0LpICObjOCYep2xLxGMVW3oK/Pwn9p9
Y9brk7Wx9OaRp/Igr9e2qDQ7o46kX9WQcZ0/My4B8a/ladLV+8TXH3CuYlXgRdc4JSQsPAVKbybk
59zXrtGrdxdNPCIZyBZvH/kQ5bIYZwkwqN6qJEoIjJT8SgShekDCs5p4qluSS0jAA7g2crR3Wxsw
CVSXTQl/+wyyuNooQQ3ici52vpacQwURaCUwBxyge+Ok1eIxUk1jO+HMskhMT0cbEhGlFRI3uzCr
tL3jOOJkk06e1OoOs6o+MKJdC9L7FAVhciqCavah5B2mBdZy6utu71TqdWS7hLMnc6xOI7eHQYUe
bEbkOJspP2H39MBGfDp1mTKd5JlT6SwScpc37dygzYdMoNrK4gGUdfi9mz9p00lYI8w0TUONVkBB
504m81OYWtk5QoZ5MY3sCWqcCxeF8FYE1rW12sDhFpZ+6BLPPzXzQSN2UUe+uY/KUlsEqHWu0KVU
lLPOTuXgI9p61CHh8mLjO+KCbOd5vUz5cGI2hVnrp/elbtrMy/SofKU/xUqPzhKuOoCTsIpS0K9j
m54QYRjCR1uvCjT2IbMCo4XTbWQvgYswgtfiXuvW5c4JAK1PqnkEi77zSjZ4U4IKa+5G6dYawmcP
4PymicKPlWuFW+xM1JOaOBiLz2fyIPoRzoWpTks9IXofIexK7EcR/Aq6KUZAV/YqRjcDeZSiVU86
6limmXU0hYb0nWOvRs1+cdnOn1CVgJaEqq8yl9r5SWF/QZzSsDreVH/VBTahFQC9ddffFoAcFtGU
Gif5YMkzp+v9TWQiDgpsYWTh2JB2aK2dmU7i5PaN2MZR9DS5aOGs8M+ITe1kz02y3eoLcXJAWAUJ
iz6dHyXssYJT82kPfexQjDn6ySrC77aJ5s/AH8lJV1PlJM8SH3Qfpiao3qYFzPqT3aAzG7YmMB9h
Ktk6SconNCYPlYVEBqbzwM3iLj5ZehKfhN2QYti6xqBtZC2442pliZQIT+5EJ/tHT9ldHmznGFnt
PYHOeNOOcXMQXequjJE3MWB99RTMUBdn/g6b+aGXB60Nc+xLtIJ3a8FG0IyOU9B/Pyih36HeNJff
TpGlGOddO9qwyvQoG9p5SB617S8dZZO8mmyXRSgK8Htiob19zHvD+6fKuvei25RiBYwc+PCvNyb7
FaJOD2P7JCKnyaF7hfFPtw7hkS2A4W5k17f7e//E99sr5Z0nHZEzj1zAUrb0PFwoeavb937y7Lfb
+60ou/x2G+9fQdeEL8i5nis8x7a+kai8dxHgMIv4LsY/wekDMqYV1h0GWZRLTsB5JwrxETND3Ggr
PVv6RH6AjRnhEs808+wif9RjPX3lYZ8m1OFFrZRiOYHzXYDsb1eZmWiHPNH1E8FHsLqI7LKqD8Zm
wvbsqbbVbULMYq1X8YvOOnftWK7LJMVO14B1hq0Bhlo+8dhCFeq8t8TtLduGeWJDQsX8vO+H6WCE
OvJMTcETrGtboyX9no0qwKTkY8C+Zkt0g+2owEqUor7nJtB3qlkOmm7kbBQNsOPonycv+5yqo/PU
Bc9FE2yKatAQi12kVVftlKq7+X/kndlypFq2Zb+IY7DpH8txvJVLLilCEdILpujoYdM3X38H6ORR
RGTmscoqK7N7rV4wHHBcjQN7rzXnmAWcv01LQ5z0Ksrcs9PXflqkz5HCY5lMO9zLFYWkodO/Qjb4
mnaZcVwqHTDJAOy2Y4L0sX9uAueam6q1UwykfjByEu0T8zTznE2ZT5an6XM/ByxcapRUHTB3lQP9
tYvcx8BUhVcmE3ei3KEBMMKYhrvDuB9IDmktc9AwdXKNL7g3MJarw7HgEnwQZWpSQUcG2qJt2rsq
HAKJX26s2VQgG6MaPHqagTJ57rCviUb9MlTNS6ua2g6C2RZwmY519/OcmOFj3qR76F3Wji/JZRiI
5iuN5NojhtvZ9XiHC+S2nyjocCkbp+wwj0bKFAxUXWvV96rb+nVKXEzXK8UB4+hwNmfCReI78ErN
HvPAqXQN62Z0pnkL2hqXLpzA2/YlCSznZugn+aF141NL+fJY9olBiEbQeBS/zF2EacjTZGndGR3T
pTI3io3RzLu+l+aDloToTMkf60vrMiiDdgnITktkrp+gPpFHFUTOuYqH7wLixZ4Fbegpmw5jO3Q+
tbMUbNE874NcKETZAoQFZ6McGZCAwyBcL2VK7Ku52noJQO9dZPTgQ6dZuZdTdNvh3jtaRU6Vo7MW
JK4Uh3JKfhDYnd6pRkmYBt8oKm2ga+NhT9+627kKIG+k96bfZcMXZn2YnqzZTx1THOFXHFPNav8P
mr7/N/3cX9rE/657/N+w6Ss0QxM/9ej+qetL4HnxvSnbX/q+f77rH41f9w/DQeNumgYZBxYd4L8a
v679ByIWV7UcGlmmZlp81p+NX8P9Q3cM3bRJP9BdBkg0Qv9s/Br6HyTj6Kar0SE16ZWa/0njl4/5
taWouppNbIPNzY2fTxWa+mtLUY9S9NlGoZ6JRymjhZiH3lY/l0YP4XFqnDY4W7LVvwdjhDhf0ldz
9A2e3sj+QDc2D3/Ymj6Y31RmWcpHI7Ag4AyybpsfIfG05ets673yrU8cnKbJTLTpvNazR9nHGHYc
Z6HRlqNNIxeHa9Y84nabxFY1m+YpFkWf+gn4t+4wVm2VHgj30zCqoxkJvkK+G0OPRg0lMBn12V2q
YN7YBoMS2SDUlDbfwO4cUXC4bsWdsogRvqpONMm7EJqovrcyLpm96KjI4xwSYbxVu6x4wQ2nkBJr
h9Dq6gy+qYcIzAWGVoQIBTGxtNp3MdGJ9RpUZ6M3RgsaJqpG0GZ9YHSNZ2EztW6mDAxhdNcVhhgV
DEaZi6KbjPtJxVgYorLa5EkGVOnVjpCcHiurTCh1N5kKCXRIaSwOUT7U+yAyHoyBgXKiz8wVKYjQ
okKaCCeuJmr4i2h4ptC3c7Po0oZ9HuebzKZKf0DVk+X7fCaLFnOc5QbPRb7qSYOGeWBj6rmOjlSb
Tu4w6sm2d3nwMG6yJ/fazZE9fNThJ+qPHOjKb1Y0Rh9Dd8i+qvM4N/smrZp0m9A8Y/SMQZxTmXr7
YlGlDnzdHYLb3AWSK0Sgfyg0M/JizSxCv0qAzWOtVeGM87FI3gxh3BdWppPXo1ZlRQsNVLrXVIH9
sbNlMOyKXrbjvduJDE6lkiSU8QVgqVNN5FgOMUlP0w7rOx1u35hbS17nsQHwHluTKDZ11UhrO+mi
I9ODBvG0i7poZgYXI1+6ulmlOD9MTPENYSbzkMrNSNwuffXSpetox7VNqbCPw1g556GFujcXlgrp
TMrZkThwe7ulC94QdNELpFT7hGgZDO5YPE0/UFGx34YSqAEQkiYnQklYjXorZa890jsUyX7AU1Rd
iHcMwwvt09F+KkzFFXRuANyAcjIXsFEXMjbCWKZK/iu0vagc3VpDN/piqhLfomN3SmckQ9LIp8fe
1vUHDdyQrwSx6TWpMVxpqoR4zMvEk61pwlJVIWCN2Ni+EaORflDqZtgPhYj2phiwR/ZWuB8VYZ5z
1ZEH4DOB7zp5sRdyaa6DxPRnx0KbMatF7UdYPs9GrVWXOKSYgPpBv1PSWdm6sTJ+yBhy7QeG9efc
rojfwn+wdwNSn+B2WIQdG2Spm+HwaFVhsMUDSjJdoiUHmrTiqAYh6rqpCkjhc2MTKZf+3cgxTHRN
VjMB7Y37kgC5+6EHvl9oWoGeuicLRDQgh6K+uScArfvSA7gjPjHWH6NUbeINo9jo4mQjB1KZ3Tfj
oH3OiyY+6EBrjtbEpcKIMyXYOS5Jx0yQcedOERyaOEwPiltPfq1Y4Q0hijGW/1JLHjLukHf1nBQv
xUhMYdXRkwfKaO87BtE+0p52B7zM8Wcy6g4NdqCD0cninuKohYu8rS+oJUgvVBiNGHNqXnsjUF5F
DAum6kr51MeyvTodWSOYWsD32El/N4M3OVqJmnFvILjENGPjqpoLSNOMjPw2dRToKaiMf+RqUjzW
XU6xcnQid2NpPJ02HZK5I6Mf5RPM/eaytPcab5gmnJVqlMprpGf2vdsH+W6axnAr9Nzehrrbk/0h
XT9BEsIUs9cbX1eR64mEy7zT2vFhpjGxs6BIetYAbYFYIzkdghBUicgGd5/mDqz4BgUsjju6/TFu
A28w5+Irc96Eb4jK7VbF5dKXNaK90WxuISUxhuL/cxCxNI9Bno5HIVtlZ6QJuoJI109VrI2HlErM
1qHbfVESkfG0moq909JXCHLX3haBaX+tBxhiaCuAo+vJxPgUCREKUwn9qrS2euxWngMJ8NapWzBX
k4zI7cqmC6aKyRdCTXbVPI6EximJ75aMDE0nZ0AH/dtDSyO2FPxBl0SGfcnyCax60+G1JeKCnvBY
gSjv1b2Yh/E+yJEz8jcgKFEvkmSfDmXJoBujXyI160B2t/DRw4g9SB8XWu0sETgmEAJrUI60nYtj
JQhvx46EeGIiys6kQwz7ZIl0zoCqA8Nhih/a5CmUPfRdCxNdR5V7N+m2gNmcOViAwdob4YymRIKZ
DcA6XtqpFt+ycKDZkaDDkQvxvHDgGDlqFHuEYxpbJZ/JOXQGqAtpbPjJ3AGZS0ig0W1alRYOmGME
hfhQEMqy03Vdu4F3hkS+S9xPtAmsj2ntiDsFyyaRSCG2aDfJdnnbGpQQybzh8uYm2hKakrU8LaRJ
v68ydOdHBE3+rMWwJ5VZqR8cZ7I2qtlpfoJIZqv1+JJCSiHoZoBC5pNlbXJaySdiYWCD991wR0qE
9JUOkgL1KSS3QGP8zIbRMI99uE8gSPpFbBd+rs4E+iiUDUHzx+MhDuE9o/kmJbKRzUW6Ga69JQeR
VMKMFECsj1Ds+DpQ46OYlg0zFGsrWx64ql/Z7rjNLaYAyMfnI27QAHyTBjsVZvTWdgEOjBpXBhOR
CZtm3SAJcvkOx3VN8Yo0RGsxK8hE7fbYqZcHCHO9iefdFgK26Y0ITcAuIhfKRoJe02QmAGsAKeAn
PSh32DT0Gqeue6AWAh81n4vDrNHYaEET7BRzqSNUpEyGNbeZRncX10Vj+qYbjPSqSBqcU7yDG8Lu
wTLUEqyo2ht7kDqwgrOxg36oVDK6761MYgx2aHwEGKU/yQ66nT7MktwaEg5BoBqooZJwGMSuSRsk
1yMsBGLA4jDrdsBjHPMwkjs33zj8kTJiVGdC/0aq1Pgmg66mzFDL4cJDPQOHrEUM4izkJ1jbK4F7
OzEAPJExADPYJOCxpmVJYa+zHeNLOPeIVYr/N7Og/0HzGw1E5d9Nb/5XHROg9svk5u0tf85tNNX9
QzXQIppgjBGOLjrxP0WtmobgVTOwLqMpXeY473Mb3UbU6jDrUYmXIGDpZ1Gr9ocuHEd1bXKFmeE4
/8nURrP0f5rb0NjSNUZLAno5RPrfrBp5ZcNESq3hxtGzDgdTO5/WxTim80mLxXwSNNg93BKw3ddO
CL7/E45yFuvasoiJhSzIud0NDA4z6OhRfwpcivPrGjHB9AXhtq5io2ku3tbWl9zP/9RFvemL1o1K
lXZ7V0RHdUzoG5bTh6gkwcFzl9x7tSCv5bMq5hsRtQG+bL04vS8gPKEGWV/nmJiQcxr5p1WWteqZ
VvlShPoB5eWb1qli3hAiXN0abixP60JU7UiaA/qLk/G+Chf9K9najY8xldT6dXffU7d6OzIhMhjn
XppMy0213lhr72j9izlTVh0Aa/vJ2u9Zt73tHqr83BQnIniHvJAncwqIZbR6eXp/mWURNNKCu+6p
ImytbNtTwShI9dZVyGSI3dbVdaEQdHdyxsqgbVV0DDdLLBrlogN7X1D84NcPEWCT37T8+QkHo4af
S3vbIT08RdIqT3afSJXBCHdyZFCWVhzWzesB70cNtXgyB13xZySUu6mqHnDAknfENAo+K2vaX2sx
shjV+203BqZA83U9yXfKqH0InI5eVyupiq0Hrq9Fvzbh3ne9n/2ncwJZW97VVhXRXjm4sV8/Xb7t
/mvjeo63T1pX33/O9Y253NPFLk6pki6dHkd7W1OMVpx0M2NauK6uu9dFNWcvSNvBsyzveF/kf700
K2U6FGXydsT79vdjzUaD0An9TdHKE35t/vJNWLN8W183vy8A7Jent/3rxn/5+qdTrasxBPYdYLkP
729Z197O8/spfvrcf1pN3G96PpTH3z/hpzNlFgMRjWmf99O7f9r/Nz/8T2/4afX9h/7prf9y/3rk
7z/a70fGVkJOaKbvbDNlHu5w+b9/vde1f7vt7br4fXec6cXht41KycW0XjqTnXUz8wCusPeFbMpa
9ZV5CQM06pEOH7e09/e8H/jbadcd1nwfLaN+Z+arQE+4PK1rWsGt5P3lb9tKIDdIpZa3/NPqeui6
a11bF+uJ1lO+vzSVnjvg+jpfT7eumkPLmf/+09cD18X6MaZBQlzHQGjdJIjW6z+vqz2hHCp1rVnb
q4O915FDnCzTkadpdmlpJF1WndaN68LJmHF5b7vWo9atbczcyQOfRVexSoat0SoJuc3LqWaVBNvH
dZV4+Ly8++k0wgrVDcPHFMpGiCri7VwKA7vkXMPO3KW4irZTpl1cpSaNxhq/EMH4HMwSCRlYnSKC
KznW3Zc0I0W2bsfR77NvE+bpHG2qnysNliRZEFrjxGfErORxjAV00ARC+4kY+a/63BN8wyMIJxjR
WkGN8uinn/Lt15gMxHVTjK2qW56qlMtZLPf59eW/3dasj+C/Fus71ve+vWM5wW8vXfrmPEV/PfX/
xml0x+z2MBQO65khifPMWU/9trpuXU/jrLriv/9J4CafSFJjIvjTTwM2Fszu9CDXJ5lqmvmJmlR+
Wtfa5Qd+3/b7Me+734953wYKhob5++t/dVrR1zw/13e/n+I/+5j1tO+f8n6adZubpM/AGYsTUJz6
NC6PLrE8Tde1ddv6kif4Fd7btHvf3kfNwLNwedvb6rorWZ+r63t+O+P6Ml+fkOvutyPXN83Lx65r
b/vfX7+dMzKU7aSY2XYmCZxAEOXWpN2CnfslGpX8HM35TTmQoknQEsaMbhj3DfhAYjE0F90F8R1O
qkIh1qFgGBY8mUh+SXtSXp3JpUHaSpC+EZUAjIXuHhTETeO65aFvNUjuau+lqfOiGyGOGyp8zYul
OEctlTlUvYpOXyAiIhsfpoLKaaiS1q401deEec+2Z4Thx/qtY4X0VKtg38jRIToEjlYWVx9Uanj7
qGw+ZzGc75zG3qR1rl/O5m044ExPxOzh4G/chSwS0281me+ZaUTrlEJPpg6bPiv6jUW6R1NFX9Og
DBgSWwe9IUfDDAbCC9NdLsfG78eM8q1tHGRaXYFl/CDNMNgw41ARqVs3TBGiTTC4BP+k6euUORXU
wrQgDnIst45lnzKhfsr1dLzNY3mjTg0eHgIMJst+7PGAH81q5wLd9Kgau1hilNE32glZ9BA/WGSD
bK2QzPPXvigR7HVlxH9SpWVZxgmQ+ZmedfyKyEb3teFZbR67UF4rwyTN+FDmau5Le7nPmdF+rnX6
yxNpZylFiK3pkHbfBcS/2zOz+Xt0BqtX+yRELTy9LfE0OOVLOWAToASlcFsM9M0U6fdC/wb9RT/l
QdSTCU6LOo2mh7y1boq4ejbNYNx29LS76T7Mw1Mi5DmR4w8Qu8VJqWqisSQmG1K52p3WNthSomne
BEUUM6lnbzoRyTilp6HlplqperEzmsbLKU6jERSdh/Tza4JLbCMa4dxMer51qbpuTbeMjzhuCQ1H
rUsGmIzpN1ZG7WzhC+81jAxGaNq+Tm48mV5oZeSui/m1rHk4joPzXEQiues7Od93n51HYi36vR3j
+Tcb5buCH6OCNJhF6lPpQkQC3bfJSJbzqPZc9QynDVnXprTJaJcu6dDEGWkk4fUyAqBa1IWH1JB4
OBrMUZE1xypBBRwTi7GtnNreRqSwKnFM0m8Q+oOZVwfilp/DtPtB4swItJgcOwIoe9INiJJuzDtT
O0eArFM3uJV6a52dMCAqOYspp3yjqhvsBjeDdgr/qyrVzms77eQ28kdRGVezC7QdQvo92Zw1yc3G
HMu9m16rBFeZiSXHsxoIWiYSHE/PpbvNg5gwupJHNIVm7ChLxKQT9lw8s/YgkX9BiIW/bwRxt0mG
53Ye7y2a4H4TzzwqBZah5R3UIaNtpE6kbTbXIgglQs7sEGszyS/2Luf6aNIcPa5BGhV5VR2j/Y1s
MucMpHrYBk6+SVVAB64wTlU5aWeRAFjh9wl9I9S+juYSrzYYmWeGk7yOhYXJ2p0OdeYSSOTo3jhm
3T34ffgFcd7ztIeJbWpxfsWiRBKd7pIONjkf56HnGV7TGIE53u5sPdT2FZnJogMKUSXtY61HzmGe
T/kc05afaknee2kyIWMIXRGEfVGdE7Rncz/q2XUcmP71qTH5ZWl+RD5R7Op5OvQD2fLUhjZErmqL
WKHxpdPu5qR/NTAZw4wqwg0a9dkjZ7Qk3XiTt8Smmkqw78xw3JFAh8mikx+VjvhskBjGTVAtaRrT
i85gxMK2zv1UZp7iEGho1UuFuq9NP0SY1BjVTnPORLuQSFoTKgB+dTK5JZi0v0BZZZ9K2KcwmDFb
8JMRsdFcqoGWIbFNFUV1/Egz4LmNqo2f27bPPTMZDpJ/7kb00XdstN+LMrrE/XywkvExKBDbB3Ci
nRa4oVLZO6mhxmqBEW3I//5QgnEjcKisSb0j7r7V9cde14ztHLtHOg0ouZRxug4JFgB6C/sedxpp
k1m6a3PT2chySVS05a4NRLcrc2K7EExW1Xgb6NZnSqeaZ6TEPORuTq9xft5OhXiobPnE1Zeg2kGH
N7hqQcWb/Ayw+OVgMB9NY7Q/c3hORIWjrhEbdSLcd8zBgXKZ7jv9VSuRkZNPCVyoQpxM4elxDNx0
a/eR400tdoyktTdQk2/SUPsAC4shitvfqOaLmwXFXoro4LZko+YBaatanT/qASRhNCuhpxRphUYC
ELrbmo8AOfveEWecQETenwcuMK40BJBJPG0c1/aAjXSbJidVbeoFVk7H8UPrvp/xZcaSa3IIEIIW
lSKOo0nrpb2tRjIUK5vv3pB2JFY16TFtPxFuCMEaN0/A7a5t0xcmCIi/sXG6revuygC3rWnB7zJS
LDMtTFyfkfSxVhMilKfmmjqxPyVGcp+G5JkBOkOQORlncliCLRfetgtt1YPaNHhGnFz0eQ/qygVY
RkBxZxtktQRPszWVnjG6T5NQZ/So8CGzLvOoor/WnXnuBaFlQ4oar0it73kNE5/o25gUnBB9DTOB
TSjFYzEuPCgiuKiKn4VFqIdRBQhsR1fbtRE850SLgY5Y4rlyqPS7NU1X22FTTRDGYbIVmqZF+UxF
LT/OPSOizoqpMVsfx37akQv5EVsMBk9CZnFO2kirsoGO3nxTOcC8U7P5UHQGAX86bTywJnSvygF9
jYk2QIsDr3FAu81D6NMuuasf1FaMtyjpdkTptKeSa8NO6RFzI0Ev2L/2XQyTFAM0cbxXfYlvZoJn
8oVWTxVGLORF4gSAYkLgaKR7RF5PAT3405wot3ZnfDEI8460OTyhEli+GZTAhVqDebduy1rJ9kYM
htiaboLlLy21/rYsbCZLkjsfwYYa+F2/cGpnozvxN6nFiTcZDBRI/IXAi5gHKy5RhrhfSBLv5b5L
ig8OBaKO+/HJCt1d1GjDhZgzLFym6HwDh0BHXqgPNF54k1o+NowcKkCO27Ztr65e1Zuw172sFfLO
tMQTqv4zuOPRIrHLoi2+sRPZbAGcQuV+7FLthoP4t+n3owlpeM7Dm1j0XyQqJkNF6laoKPZpWJ7q
PqhuNBE9GGPW8x1td0MSfVvCTTElTGL8kQ0KCcq2QvE91I7N4u3TjdTeJEbeLUHqIDR+6BM3ELXK
SpJjjI+OGwHEV6PboHcUhHaKtqlsYimKInHRaZF5EKdFcKwYQqt1eUN/HR6tapAA1XuZ7ZDMrOjH
LkLE3WEh4BO9mf4qooKs2RoVWJTKHndkousH7nF+rrmwI4sE+1b/tYNUYKTE7cQOf7gImleC/ZSR
T3euImtpQ1vnSh6KbIqPrq5uwwbj1aCdW3cuGM8vtO1xI0WqeC6Gnz3TB08YLwTH6HeNttw6syJF
eUy7p+u/FirKW0Jv+IvjogidD8zYJNM6QlzkfkIVzMQlfxiNwtkqRICGuvogBhAzulo8ml33DZoL
RjKpbqQdfc4SZN7OGIkbkn98Ut27A8hrf65Gbs1REp1V27xNKUODrtqALPhMJI+74WZoEW8vb3gO
MtyyHP7c4MW6knjLmIGCNKCjYLc39lXlemRWogUhBwc65wv9txfF7HehDp1F08uH3HXiPfmYAUrN
8NBl8wTDfzHuBbO9AdQ6+2ov7hKrvqIjhtcPlbhL7eQik/7WjL/R8butB2F90gsyX+KTVBhvjym1
7jn5Ps166bV9zeDINSPfMWe+oyh5FajJOyczNgzRlM1A8IUXlVq3rQaNiy/GaUbG9zjea2IgADYQ
t4rkHGVbU+kOgKskiqVvcOH6rZZRaRgSScc7PcdtF+6B9flDOF2COlJ3RZh9iro53Bf1nJKvZ94i
aZcfW7yZgtwBLi9GBwBot9lAuWNsZ6xz0Ws3xR9UGn20lYcfguQm2+21ozb1P6zwI+V4BK/N9GPI
R/3JXMRUqSKXgeWo+yRVQJIsm+5ibRNNuIcQtKvShDeyhQfkdmq4d5RL7g5f3KlJL1SOdsQxYvwZ
mwumvcqDNHgMqQofqNG/miUqlqGdzU2vHq0omPe2232XjpwQLPqRGn/tRVqD44P7Wrgxtj2Uhsg1
vtV54O4q7IYOMQgx0ky6yTwUpO1+tcAlokLG6OheTLvZG7XFExOKURMQNVKnT6UIDoPmfDQa2oM9
k+SNbk8f6qDiv9p91MKRkwW4AG01ve3V5oa7dOxVLaW7OvEzUT4BsHqNyuEGf89mKvvMm8D+yjSe
b0slazYp5ohDDz9lX4OvjxXtvl6MnWpiBlcJGOFaBWeDXFEw/cumYeyP9Zill7dtmh0iSykHVCV/
vSsUQYRkGRKrXLatO/pZf21nmziZtt/q0fzYVI9NhlJm0IZ9a9eCpL0Ba9ac9pvBShJ+kPCjIsmQ
3QSMYpOqs/2+b0eC4M6I/tASmdltr43hfbsspoxQjsFzirw82+GAXXhZUI6cvWSaGYmW9p/bwMpV
yGrJBVH/2tbNxHYJRMv7ylGA3pvBXb4saLe7EhsmF4Xglg9cfswFnIZlQWlWHpwJ08n6smkj/ZrU
dnw3oEZdN71vbyzjU8zw97RucpRKXDM5ztt8aErCO/9xSl0EAuCrSRzJcshPO/SNozN8ed+CbQGD
8FQWx/WD1x0BSiVGY/qWyancrpvWnTEk3bNpTY/rJjOX8a1tK9shjJJ7aoUlprErCRDx/VCNP8a4
Co6Dpl/UKcluxtE0ruuC0NzOI07I3L1vy6a+2AcNcZApTBhlIym73OhA6FMTUU28LNaDO2jnM7K5
JTKg8QoiaPmnZiEx3aZ0MKksr+tyrtDWZeTEr68jaQpGRuOV4Pa72eUe0pNlxrXTGVfXTZU7Mz6H
ywud6c3bgqnVM5ln8wkJJGfMwnnp8Os8HP46jtB3oM8z9pv1RDbGwzNGwWtO+vmtROTx9o2C2oHj
I2o3bpY3dxBDw3sIm+G9wJEKWWs8r4etC6sqBZ34Qh7Wl+uxmgM1x6wG1V/ftW4Tk4DGCskv60ZI
V2ro4t/R3Su+uPmk690LWHf3um4Xdt7fWQNBcolDpPh6WNBNR2kLKNfLO5kFXtVY0ynb8P0rERgc
lNC1rvB77KssosrXIgdk7jjb13WH1ibNUSUAGYwCx607wlQ1CBKuPD1JyeAgApOclxyySQ9cBlO8
efN+bFQtlL+0sfeZqKC0TKggSIKNFp6ms4WBmCJJCYoQqQVh9bpL9a2pqvi+WxaAX1vA+fimUUWq
b2DAP+FTv0CV/oJe/Y7G+v9RJQ0CBgzR36Cx6vS1aF6bX9hY63veJdIwlgwbBbLh/srGco0/LM1y
4WEYKKiRO6Mw+Acby/oDAP/CQXJ11NCLDvofEmld/4N+P0c7bF66//+RjkBoYsEq/YRd0jROh4cE
LYOG6hI+0q8a6YrnJIrNzjgSZu9Q4cEsGuYN5FbzKYNMeexETA3KMmhv7GwEwAjBj5ZbP9tjpeJn
QGCI0/vRsfLnBp3u1pqdmtl1pTPhDT8i9L6U+RCT07TIOvXYOuEY3MKW71QEOmis+20SUE7oO/tT
OCXj3kWGFhnNVobkGxFNuplMe77gS4aWreTwajJtMndC6OhG0QfJVPsCYylIeCSrBVnNEdwcFM5M
TlA09ZS77B9pr1uPDYCPQZDixL3rDpPjIWtaxn4dc2rpTvSIRtXc84zAeG2MUA8s1ben6GoUrjhm
KtOr/OVYo51j/E55rXKmbVdR6upn4zZ3ypnIwETbggxQt819ZA3tjeIQKKraTCnLMnUPJckWC1Ip
LpP4OpskKQ8u+RqC3FSzvEMuslj7OjRXaq4xCoefYeTB6IVd+b0w7e+BrZMoWxNuDWBzkw9FcUaV
Nc3EakZloXqggIPNrdY3A1E8jMuBXUc1gyscGSgW9L2dTE+orR4JfNC3RR59cmcktkiCjd2UK4iy
dB678/AjyMa7tg6uGfFJ20pNKZL23OXjXloedfxD2sXGGb/cxqxU945QazAODLOHTkgUG9qnoMSW
3hYqHvw02AVhvKOYUO0Cht55pZQ7w0UvWA7mxdScnVOhUnOdU19iHpWLx2/McBBiywn3WkqJTy0q
ouCnaKJs736QZmFuqrqu90jGACTI5DAPxUuppg9lUx/tRuK/7TC75y62LIU6dNMCx+CxFh8nt7kV
YXWiOUPknRXR+FCLl4q8zUqGH5tkD3RqK8Lia1Khe47GB6yrBTfgQ1fAYkrM8SXCwockX/OG3KCG
pOLW7cLjZEnt0FrOZxXTF3BoRP2tq31Tqvgj9WkYMx9qcuNOdoaMUdfsV/LVng2HQanV8d+tzPLV
XhKrwwF+d+CQ+h0rin3IQ3HJSyr+NFuDM2WVVPJcF+D4ufVTfEEn8qzK+PssYHsI+F8bXRqkUxMd
S90yy+Q2mVvSRCYl4ccNX3uid45pcFUSks7cfPqc6OIgcms/EQyOrhuXVhNCrsjh4CrfTWR+D81o
fu3jzNinBUmTRfMNosUALXkiH8cV983gPGZRr/tPZeLIXcFPvenIGNqoIJbHzrrWqe4xi9Eal6QH
uyoAwCTn3qCYoCclscy0V7QG5CiNRv6T2LaE/kJJIfF7yrZe6YIjI33e1lJqCyasIobaEAUeSmvo
99bcW3sKIk9RlyBVJ6tx5IKORPYkVWJOQWRHMJrDGBCIhFGjEu42XPidygGQQOw8JFxxrePcmLG4
DWqbQSmISq8gKRCIGDPWDG8CEeVbxVGOPYphxuBUlQfiMbvkMBpVh+GV5JaZLnKk5l9FzyhiynPY
2K3jT1n8IVSifhuK4RK6SBXyAkljXrkjooq0o0Y1/IDhM26UjOZIRyAO9mRdqZOToxgvTRZFt0Zd
H4PnyhoZq4+wOoykowEDhT4e8WRprfmDEpyzEUgkz+GDIwnqToNKeTTEyRb2NwLlnV2eJIYfkxAL
xCn3ytCIfDUkKNpV+yOVRnqSdeuPbvg5XYRYPAP4mhs4ZktKwx4jnuehmB7GEfchF+VwlMT8IvXU
L8miwc4rdJ06X1C9Hy+haMGLkfDi4YsG38ecdoMuk9Z4jzeNAf+4yePxZQC7hPmlZnRkfzHiS23W
3yhHhCTNITK1ZbEtG0Kj6wgvI/+10Z1R0XbJHXCTbDelSYHyq6lpPyQKgQXg2xrVPSZFfYq4VKhf
EptVL7j4dp48i7sP2mngQ9k3HDikEw74S0LnKsAFoGhV1a2bIlKtMruntN/7CnDLczeED6ItFWbD
wPaZgHuqSc9RuRAyxDgPSZUXM+sL0TOf7BzZwGQ12X40+WbgB8+D5hI5eL9nlURyJ6uBq+uJQqw5
/GYX+JwmI8XTojL2siEKETTnT4FZEKQoRqgMTezrwUBnokfoq8yJ2JaE108RCWsC/93rSD7HgXIk
j1jai77bFnf9KJ/pEjmLj/p2pFlI9MX4GVemehy7z0pbNB7+8JJYeApTMHw8ei4ObY7U2sTpXR2G
xpmbATdlKAReLIa9SaPMayzueCi06zHdJ7Bj/b7GskxK2hO+g6fKwmld9bVCx2zR7Jqw+JOglDuo
VRYmhFtcSyRMZpDmB0vJNiL8L/bOYzlyJcu2X4Q2aDENrZnUTE5gSeZNaA13iK/v5WBVZVb1e1XW
857AgmQwAoEAHO7n7L129gM633NatTiW/QMwCn8joMzBRtlKazggQxaIbzg+PZUYzhmWe4JAtrG5
K+VMtnxwiqyuoY4MzafSuCO6ySn0rUNbssnqBNTHAGXDCF6kGz8nZFNHjgUWItjrtsWSrpYXKtTs
qoj4ZgGKrEzLgUDNsOuF3FWlE/Ku1FK5A8nt0LxQmK42bhiEm3rmifWseXRt6FmF5qnMpkdYyHdu
zz5qDCQrit3aIVHNaQ3LgwuPKM/C6X4q3Hc61DPn5HCcEyM4YwfZjOBNVi0dlbDlQq4o7Bu1iK9h
6iJqLvpLR/hqr4MlLUPC55PmB0iWIjXPZejhwa3tX4FVc+ZPOxQp3XNMcGgdVYy5IILGIag2IqG/
JbT4zpxlfjXQKEZcfM5oXcPZOhiJcI8+sya/4oAmIoBCFf4V9K9F6gAwcirKXwNOtN5ah2Ne0JNH
26150zfnToBD3mRG8+7qsIa0gRs0ldKVx2CGVaqeVz2uooysEWg+1WZA4szYYn+QAZhtcl28Sa3q
yAip95iT3c385un9+1TZxUXHFlwxezvjLuh2GFyjM5qBd4Dn9a4xQbtwa3xKNS1Ye+quLaKwOfrA
y08pB9ADqwx2rQs3VtG9geHS97FdXz3Q+TzzieWVoij/ZTYZYZUTedMwOMIh/2HTOdh0NXdSOJA6
4xGDVZd06cHT56NvB/emGYxrJ2cmmNjT65RYzcbrKIuUVGoo/XbaqtTRB3GFIVHozWPaUvYNhUE8
IvZWaGxGtA6a8TgP+LXSPvZxdYdHXznEqhm3wRwwdjELFCvpH0eLbz0j/nJjWIiDZEHykEzEpSan
Y9M7RkF8emZuojA44PcL1oVVI8wguibPyM3JKnIsZ//GfWncehVOrshze85ITlAgEK8mvbpZPEnw
mOuwG3QSyTDvpvgIy7SCHGa+OV5Tb0vXWfl+N37NuTIt2UyoMY5+SlDnGJ46La03dbUynFwcCt+9
1JaHjc/lFjjpjYFvn5kFuFD8z0DPUsdSjsPM3hBgzAL2LhjAZFn9xC41Oqkq9aEP24c4sSKSfAmw
QDBGFDUDOGtYYVivRPlNINPqepeWhB7rFlZFg3RoTTYeFPRAHvBS7B3wGaQekfxSjG6wnSxlHrJ1
zDBvOXOXvUzTfmOOrbx6EDuNovkQYdRs2jL6SGaxNSW4KCPFVz+qDmqaQ/QWxN9NLDnWhSl/GV3k
raKS6pFnMShPAwQAu4nVtM1muslUk4bMd1kN1m34NVj1jyl2d+SnXfHS0WPNKXfFwnpraBCJrLc3
dgr4Mk9okBNRwhTRp3WNOMBcdW1a77qh9o6mQRaQFELfDPH84FHM3ORFm+4srzo53fiUyRqXSU2T
xsHYum1HH39IR7W71ZHRul720FUM746WPs6edDZpD4Uv6JmCF2b6I9H1O8rGTDfBsWResE7yAImC
i7+tPHo/fS/aOrowKESXXCct0KqBCmwuz1Xxc44DbeVIJA2u759ZuepP03BENUFRqWx3SdV9Mld6
Z6ZXEj3NoscW2yXSKdO9bTuJbtuPkMTMiFq3GYWr3sUSGdNNW5lus5UYSnac1iFOLJyikustmS7R
pB9TQ7hXQfl7PQzh5+wO1Q5l0Ep4pbUtoZtiVSXY2tcoz9KRsXZZLL0d9CzEenHM5Cvv72wb/c0s
iaZwABJklXbOuACPrWXexQC81lHav/rkRa0ymb4XHfFmqVbTl0TTUTR4x0gHkCBShzM6iOBeTOlV
iwNxHD2afpGPyEYMydpq50NbW79yK3+UDUOpS8RVTOVXBtJVuNptnul3UbfT8cbt7bC7lG7NMqa1
oDmY7lECaQmTEA8S3EncqS+Rp+QaYqhw84JX4B46swpbefLsmncyYi4BUQfJ9uiuo1an40oZP3K0
TwCVes9UtuykDQSnoPbIibyzQ4yIWrfPEu0jHQwgZQ5t0rDiDudYzElY7NCw8+J4Z+rRyd72LOb7
KT75eWXTRmkkyCBOMdOAkh8zEVtn6Lf8rilwD2cWq1U/XXM7/eX73i3uPGIi42BfEW2+hjfzHVLm
q6GHPQFP2oNewpRL60NuI7NIo2cCAriPJnQ7MSYBl2Nt0jzYNav5YJYoQd3Q3UT1tDL1+oeRoQ5z
kyzYuR2zrBQrTGoLe51X2VPgyQu6LnKZhf2kBTH4n3baTeg5hP6UptaqG8eSQ4qIIjboMYkEimEx
Q272m5dpAnk3TX29jRLnQ+uc5zpN+drNt8ApQHGn5LWpaZRlbJyYjIJhwLwGeGHaNfgdZQ5RL0Mg
ITrgqbEDajgzhrWsvvcdZO0q0eXOHN6HJCbumKEgKX08tbH5CB1xDX25fgI8KXVTuXtp8rT6N72D
xiPJgdsQ7TY6PdS5CANolX4SG/ua+o1zoc5znbXJX3G/HI1fyFrfIxGeyDfYEdPWwEscCMnrhq1Z
WOY6NARsIHdaaw7XMLgj7iGZgSIHiBaMZmBA3KIixDiq3z/lF3PoAJoM6c3Th5+i/GUOQbCpwH2s
dCHWoZMhDxoGFTHRrEfXLpEDDnIz996udEdjW0Qp8hKSQrFM3ocanXFvbE+ZadG5MUi4E/4VF8GW
1ZuGtpbureP7D3kI/xvDx7roWVX6jc7ydBIkEBMVXuU9sQPOzJhKjaqLS9BK+pM5NN7Rt+bXwttV
WkZoXcrgUoXGNUMlc+iZ8bg4bzdyoAPURsjQWr++hWpeEoWsm6y8vBoOusHeB7DbjvpLLYPn1uJK
c/sXHP/4vlzzc6gopLv4jCe7uQw+MwdB1R/Uyrh1zOhKZftJ6gxRiWoNS8G1WaSPY0wtvYwpy6zT
PHokH/bEWmy69g2lob6eBk4n3SRxPnnLTL17MGL482k5/Jid/dCl9RHL85trjetrH/SPyRw/zRaA
ArNjAEvsmhZjhJUAjQEIYvVw2aTFT6Qc1VEjqvfQaPMWYAG3HbXBlrZ3ueb2y0+LQLwxSnjidvjN
hOIx4VQ9hnEZnMwcunUo9DuZ6KhlCXftChtkrfLxOJMPSXl5OGC67Km97WMjYSTLBMZiFpN+C/gn
j0YImG4n72OUblMz/Cot5CV449ptZMbfOs98EV0bIceS5cFieWdI2uY9I/LnoH1zY0d8DLjwmhwZ
peyckvixwIUw67aUOAZcpkD32LORganJOZ5R++l649HVQNimjmBEMxxc+bTbVQ7XyjAzDOKsFOMg
AyXzqHuxvdL14ZsVeldtAILNelZskqg+qlgqBP8JSzod8Wc/PYRaNTI5Ae2W9w+gRD8ZimjKWu7V
9osTUVvv7jDcyP4dNpWmr5Hu3Ezv3Cb282D52X5OkCqgfgGzy6ld+8U2DtCi6vo7bX5EDELqnCF+
t5p88yEnZmHTe/V3bg8IcvtTk6Z4tVNALL7jXMK6ZEanZfa+rY1gA7LilvXudyCSbzUNeJyvHdUg
xAFEi5N0j+qm0Nc2caP7tFEkJ2IBOekZVuYavae7QemT6N+IFb3S6UX/AoSB+izZSiUh03VDzPWk
WweHRDGVIpXW99LRsj12JgWSkG8FGHvPCqPVUBRoNOnE5gk+U6i3bRmvMw/dIMGPWHKRrJ4pJ9xs
y7xMk9bsHGnjlwqsHn0x8CWdxJGT+Y+NpcwQlnrK8jsnBnijWWO5XmwGw1jIrelrn3WRmyfInXcd
p9J++Qla/3NX+B+JpGrSdMgo5rwUq+XicJO6OtmkMzDI4PnNhXsCdG+d+hMUsfpUBhCw88Gnp0NO
oDIcDIttgTlkjZ0IjUBnw7pf9lwb52GfzKz9Zg9p3rKrPfScnEVR7O/x2IKTz94re75vgYOsfeWC
WDZf9oTfPxt8UfgaYiK+/n4RT+XIcfu6ns2DTTn9WLEy6q002KFtbU3MKGmQYduQo+thKW2vUWem
M6nuXH+sNptj778uFyMmZiLWQDnZ6rMvLwlm+++vrt7bIrfmCDW5QDbCm+RaWeyXT+x4ovybj2L5
uYyDdueZ04NjiY9AIkSLKZ8MRNHsHaFwHg2EDjBE4C5nm+kU6zGwUOwRi7FoONlBfxySrCfemoCd
ZU+XUWT5sWqteU20AJQ+dRSWXW+t/K3hbsUtBn9ZgNZXuNI+0G/pD2VYbX2P4TcWA9NGU9wjHbZ3
IyHF1EcLUhZXo/JWaAGwu6YMHv5mVLDxw1VyzxyMMaEIgvoQpzNlKUwIUzFqewuNDyFxqX7Wk9A+
G61gRTbGwzYgH++kR6BX+hYGfDFP6PhiHEjI7Hkf4LGsZXJ4nsIA/eZpXnciSxXJZmceXA036Zri
4lQf1AxjGX+z2OxPQdndenTffIWQwmGoMhtVCNAQbuoXAnT5cTnj9ET7Nesjkt9SWQtNxLqAbvPD
16WyXC9qYyr7FvN0D6Qc+gRRK0NaqlxGAf+MVLfzNgRbCc58C8lsVyIsERYTvWSLPPJYT03MCsP5
q4hg4xW5c/OpFOz0ScjTsrHgnG6dnkve83J5surG55y3Rm9NZiB1o7CLqHcz2ihHasdUncWVkteH
xHCkyRnId70xelY9y8W4bGp1Pi+P4kRrD33Ub0CNY1VyAsxdEfyYr82sTo1P4QrusoaorFNUj9ZJ
uM96mfbH5Xswc5wXX98I1Rzf1D416bAUdOF/DDCFWerNl45mKe7ItN1H+vw8mgh2naS4m6DsXHW1
aZJ4JzRzIkI4ftEdlnSjD7J3+ZvRansndcG1jpVzyUO45LOG5bJmwVRQkbi4PpWuHGDv8gQkZB0t
djxG6m9GMVw6N/w12MRFWo2GEGWY9nqmcBNDJO1VBHZtb3GhIUIsixugooMEr3PoqIYasq0YoEIn
vjao0FfOiLthADl3Gat6Q/XqkdoCFdyWSZKpdlpv6XEhTZLkiujmNVb8dY0MGlyQM1Icwe3REpfe
s8+yKw/ZXFxFkFO+QNF7DadflTBicIgdNSQKboAIp+yYtOnBj1x9l/asnodhsknW6EzjypBpXmUr
SET2aSjYWX6Js2Y+iEaDrSbzXc8SC3ml9r0hYQKKBFXOqjj7ITSGlUBoswHvCymtg6E2Fu8gxCAn
6/mbaOZhC6YPh9rgfyZt8a1QIt6pk+leNMyx9Uvi14jX3eRiYGI5k93CwZxqZ+MaXcryhOwCqEJt
ssbmXZx/b7zRdBE0zgaCp4spPXcX+8E9hVsd6PfU5OfCmNaVmHvmIJioRcKtDoHmxplM8+R3mslU
iEd2am41w3QPgLaLszX7+dcGJSlFIETViFr/GicvIWSm2CYBiu5qisyTYVsQAtWjRm2WR7//EHe1
eSJa3VxndEwJ7uApemwz+6sdpEz/eIHlVZYn20by0lFf3zW65p6gBLgns0o7pOHqYeAZ2mGy4w0A
n+GEo3f57e9NO1Te1z+VrYKOOkWGY8FiijZ6p7LvdWyD6k5CnfwUhajaR91EEFbohzZEl8WMcOo4
OYcGRbhs+w+KK8ryYGTrYtgDTYrP9cQVE9TWllsB3wvDY2RpJ50b57FmVCVekVgPDcl+Q5zqGkbV
cDYm3JXpQK4zorO1EQ5HsAtkI2lZtXMYBYA/GcCydC7v7jXp87+orqwrt38jUJ7LC92eqLqnJGON
m/nB65D5hLBaEK24qii3ilsZxj9zclNXo5fHa2uoab21W7Mr3KWGebKy/B3lajoNGyejkiZd7CPg
7j9HnUQAi0OWt91n4NHz9vttMFpPafBmTxTGEwcTYW9Pz9yyTTB6PTrXgUpXBUEXhsrKd1HvtT3r
7MJD84hkMU6eUHpjRe99B/Chvx2r4jXv0l1omVQeLcFNlhHPidHddjVHwaHcVqbf/C4+hcTj0mGL
n2Txjp/BZ1y7syatWvt6cYeqHtNDEZIAoC72aquT+cQ4WB+NcqQ61DBZmOO1kRKG0XplfSPHFR26
y1UfypNv5v1ZlWXVrN8COI4smuaXd3Cb9Js12c7G9LiVznn/wZ1h2IFCybXxRB//G0Hue/S1b81E
jy3In3oap5xYXDHuqh3Kp9YDgURgY4TdnTOAkXIfBKOLpggtvQUieebFJNVF8N0coz7B71VRMcah
0W71zj57DIqRQ+yCU67meroVGSq+/Knrk3YjLbRdDIBcweEWfSEw9oYQHX3Wr00Yfu8NypRJo9jM
x9EnrqNIftR0Arwi3lVlc8srujnaN82sTyF9EjfI75tw0wusZn1Y3lwjWBmJd4zH4Kf0yhv5TrQU
ZPID4cZWRXHUluSOdh/6xCdknQVaB91OjZgI1NJaw1RXYNgZ0H4Kaga+3BuU/KpUQzEKyNw2LxQC
sRL4+nUIMRkMTD8tfUsX4kL53EYpnv/STHlIOr5Vp/0c6/nql/kmGwgvN6OX1jUeDfcSes7P1rpl
BXQ16n+P40BxjQbysRmD9Dxp7rhxXAyyMy6LM1e7cV4eLRthAZ+bfMbSIk7fSckuV5PH5DKzZzDO
ZvFqOmGF2y0vqfTHMZ31GFoEQwA9h4ZrXOh7v8O40xwChQBYbIe68kG6Law1JmcYFLvOmzdJxax7
MPtglY04AFIqjGKwG9ZwjLxDlFnfY+Yeq7yfGCmZq1lqnUmtgi+zp1p6atXGjNHQxvWUcnV27ZYQ
o5uAu5dYZnMSUQXQIGAdm7iokxdyxbLxPO++K+YWASWl4xVSuuo0Adqb19344eI1XucFixhPea7h
aR780Jv2cR0qOUG1yhcH9fLH8Q5LCmJ7tXox1IYULGZohS77dUGpGdE0nCETJ0macq3gLAPLZ5PP
4JVcw5nRjifN1fniadCtUDmA9pxhzhdZsJYkk2EfmBMoOKNe0tF1B2D5bCDetSf93VLz7X7WHv2S
T1Jq6pa3PEmpYQ8x6E18bBzqGIg7izXCvJaHY1qHx7HdGhma2s6PXs3FBV4kClzgqE88fs0eaQaR
TR+yLvIscR4jJnumgJulqRkqxPCGu0aF3fr3z0DxjvoQ9fugH+j2/n77VO0IjT063YwtikRSZLa/
dhvCM78QJep3y6Nlo5nVpeLSZ34UjCemKt5h9OJtmM/fLZtcFFrpL440kKq6wqAER5EJ2wJNuoqw
oFKIN7holISlahYy/XWFjvlMbaBIzZiwHZpArsHdSG0A62BV0MZ9SW0YVAcbJ/a2fqilBxKd+YQd
QBkU08NEJSA1MWrBUoS+muySmhh2jWFxO+aYI0mmaTd1qzNOC3KpCzXXZu3FciNxo23XMaLykF/m
ndufhj54XCRo/yfW+w85lo4TkKr7/xfrrX/kya+qLZN/ov58/dffqT+gfWiyGcQJuraFHo5Qyr9T
f0z7v2zdgd9DSKHNkuB3lKVtosnzzSCAMer5lqmTqfg3oqll/pdjgTulFOn7luf/76IszX9OCXZ0
dgsFH1BVz9IttPoKCvRHRiKm3gqvrBhv5WABpK90hq7RvkhSS/YRpNDnyh7Lo7ATf9MkaEY1RBbo
RXB0JqF4lCHBpoWef0JOuBA5GDO1KG+Ji+s0pp1vlneFHmgnAo/fE82v92gP5JE27qEL6ufB98c7
QtXHu6D33f8Uf6xUhn+oENUHs/WAyRuwJfKnl2DqPz4YrLA6C2IhbxFzdEVQW5u9/TnbrUM7Oiov
FXm1GwM5CJYG6ulCdP6lHUbjRszWX3081+dglHeVS3qLaeTUE4XWMxWR7rXN6q0+tOKbp1J6ApsG
N1J2yb2VPITQD3/iIkwO+oi2CNzbk1dU7dowO7kN01qeMR32e1cvf2EQHc6t65uryYaJXzakiNNB
PRMinJ6zvhPr0UO4O0H/31L+Ds9WPOAM1/xNF0rrmWocZXqPjIl465RadCwnX3t059o6lPYk1xHA
mP9wTF3O1f9xTF3PhUodOB41rX+h39qJF0MVn/obmO9+J0Wc7AJJVy4CAPskI51UwXk6aTNeDdyU
yb6s0/e+Gn76dtTtwQaa567H4kzi2p2UeDP6qhf0iXEWNum+hXL+yN0/e4DqhNnTNZ8D2ijQc503
bJeScpmLJbiW5ZmUmW1k+zMscureZaIPTzStI0IrmJEwcWXCh3hnn8fMKz2TsGug+/G+QYyy4aIj
BKzy8ztUGnSUZZ9uCAmNVpM5GE+Wx7EM5m9+7BYvE15DCYuKjnkdXzOjupukOHk1lppkmnvkYc5D
lvjzIY374sXE++iI5mLRrVvulr83MkhGIEhpsv5jsPn2dTL/UwDs/7x4PdvSPc5ycOyuZf6L0pYA
uAiJXt7dSucDp1B19rOW9ZxEz9TGguSE0EzOkrbcdZR2ss9ghLhhuW3M+Nzj2EGx5dxEb7Pexe9n
xRr31w2Td/3l3++nAof9eSl6hucZvgeamTGGjTqt/rgUHX2M7LqLyptuat0pzUiCdAsQejEqG9yI
wX94uyX39l/fL9AJebIBIrNUUgLlP96PcvY0N21c3TadZsR3Gnl3RKCsNECtW6M17NvUZ8x7iOx9
bLigVnjnNm4gqnOgkxglbP3Be8CSF730FoEeUCoYzrwPrCxMGRPtpaIusqKtVO+rkPlTRwretZoL
Jn0mpqVOD93rfzh+/6Ko1jl6RA07pm3ZrqvuJv/8gTzPSsgXL5IbkNt31pXx2Ys5+UffaBmuomYd
uRnqYs+R2w512YXE65xQL2HuUrd5SBIz2kg9xuTFP1kTo2FXG9+WTWYHf9Gw8Y5WwiU4GXO2GXS8
yeNc9usubncmvc2LNPh06FmH3SAQNofNQIAZAAQWhsYJkYxx0pPG3nWtl990LwQfPKfeK1Fn2NHi
02SEdKxS4bHQyX1CEfp1FMwdQ0Dd7aJ68LFwZiMdk3xt9OQWIm4cmfSSXqp14lff4YTUWppJoYHa
WgCmvvhYQeFMZDNKz7w7h1VJyKrdl7d/f9wdFaD8zycSHFNuj9QgkNR7trr+/jiRdFcwdXZC5Hr+
ug9HEwW6M9z7Tvs2xBoDr2TSNrT+gDxn+pkZfvqXBXAMt8nwo8k8g66N7ZLKk+rHbABc25te+ICE
dlwl6rmyIzFCm34Kkd3wPR8pHqXvaeXDbEShfAfxYvrW5EjnWidnJEKW+sM2QpW4+GA3Pla7tkOi
IsmBNZvpW1pTCJyzWWwcOyAsuDQeB1OJsc2GCjURC+u50cuD5ujNrrRHmyAel/yDcjiMM6tW2y3z
G8LOlQzb7zIb6zvKGu2L7d23Zje++p1DrrCx/fcH2KQm9K+H2KI9Y3lkUQQG3kWPic6fh5jqR6K3
6MOuGCexvxm5cWZ1Z5z1joLIKkqMfT67/mH5w7IZ/TDUAA/wnFYjTHf3+3+MkPbNXFOv+sfL/PEU
x0uhpy8v/vvVZFekawkddvP1usufQzTjOFjVW3w9c3Y1bQ0uwFbVKotuM3upDS1BxYTJ/vGPyx++
3nLZQawD4Q6h5svX7xA4sQe/33wKCBQi/lfoxy6mQP3/+ky/n/231zV+FpGP0WfZh3/s4h87q/7w
tU/Lc77eVNTFHXYCo5UUfXof77N62vKEEICJ9nXkl78sm2k5/MtDm0s2a24x9/g95bd5Szn+olnh
OVG+TIfVNi5NqfyaknLVFqFLuOsRHMErtqwX6cy/qORku6l/nrThl6zo+orMuqT2/Esfe4QOU/LU
YxbNlWs0zsaPukAkmwp4EwN1IOyrFGD1+jkU3i3tiIlkkROBmilfTaIqd2BDrvAN4QUY0R5t/Zkb
Pi5W5WdNS22LNw/1hPK61ovrtWGakGGENZUjdhrvB+WQjQAKJHQx+8EVlOkS4tr7UFtlHtVzH4et
GbbVytfHx6FkGBXKh5v4XkUm51/MzuY1TXFrWyQnFKXrTnl4WZHd3ORng7VXKo9vYmlHvjY8/Nh/
AeHdoQojzDAdPKonJSHdbj9tPKGRvaL8w8pJbGIpjpW3OHLljsv33YYrWBAI50yoeBK0R87iS1YO
5RSrslw8yz7u5cL117XyM2fK2Kwczp3yOge28QaOHvezdcos7xYh/jhrPUGreUU4Hh7vQ6ugKmVr
Xpwmgp5YZW9ZqK9i5bM28vFn6tSPpt2KTeWaD2nUXoOm9xHvFw+zcmvX2LYb5d+mh6OV4RNehXCD
zXVdYfQuMXx7aM9a5QDHbYxSnB7knWW/w3ZaI/e1kDXXyGGsceUrU7zmwqUGN3mu0B6bBmINPOdt
fdCwoLcxXnTu2OdMudOxuuNTx7DuKOe6xMI+p+Nn0uQPhVeSveUzSiq3e43tPTI0/Th5TbfRRk4w
CASk9PaXQlRiVUrnOMbYYiHIET7aH0hY5fYew2Vxpj1RgOFR0DlnVC/xsSIKp62QmognYkx1ImV2
UzAUZ96zoZz8M96PFeKwIh8pz5kdSbEzRl7f0kcakkTxKiRAoeAAM5QAD1pAPr7YTvrTrUCNIDGk
aJc+lFSaLnBbT3hSaB2AuNg1MAhSWASWF18ovQNhSR567vMrCbWghF4gqawrmEFCoOnKGCYTtOEh
1HDp587LSJHlbqixa8YCJXInv7ULJIGV3gw1IVb4BFG5gBRagooVWgF7EXFTCrfgwV2QCsAQQGKQ
EBksyAw6TQngPcAahMI29ArgMI34anqboZV815+zLXEWKOADIZ2zAkDUCgXRwIQQBawweyBsjPJJ
3YKN0OFHOAokAQoXAVFsYl/0o9OAQrlMvQ+pRXcMWDndkuxlEugGMD1B0zSt0xRO5daBXoHXBYyF
AlpQHblHJjtyaeEBC38UrtZvLCYbuwi9JKt1uvQTqiA3mm7yyUvzO2vA1MCAiDSzhHo9U1vrfEG7
aExvorNNKFEAOFJIHA3q7B1pixfNo0Q5elzKI27Smfklbt7qmcnWLk2D58GN0h1ytIuhd8WxN5vv
nEO0yJFrHSzqqBTlEGA3A33euXG+az7Hb4SXs63rzFQILjQe6O9XY3YhSqDdYvwxVsjRHk1mqCtu
2+VBqbzWptagoA/8v4auwevvdCXAJ+/McugDTOm6Ukc6cci+sX3tRUvgCZCX+iqho7AUQ1KngCn2
vHfgp4zo1ddSIVUm2CqpgqzoCrfiKPBKzqpoTkGx5LR3pYKzdNiJUmgtQCYSvgAALq5CudQK6hIq
vMsM52VUwBcB+YWsnwFUCKYAkDB5/xoj4cEQ79MoABqDRaDdBHBkJlzgC1YmBDCT1go1o6AzsXvf
z6a/tRSOpodL0ypATQCpZtKBXY+5bu1tCvGewtnIu0HBbYp6TbfEeUwQx0eMh3h5aBDYComD2+kR
OTAzUIXLYV2kopTKveG8owi+mAqsk5XWkwMGzAv5hmfYO/4C4VE4HvhTj6YC9Iw97QVTQXuk9YML
TO5zkTxnDJzrSQF+Mkg/MbPqWaF/6gEIEGCHfaEYQQoPNClQUKuQQa1iB2X6A+Sh+XtJT5oCMrrL
IDWQqrhvLeQhsATbGhKRUEgiDzZRoyBFQuGKSD6mgaYQRjYsI0KKCxIswRtVCnSkQzwaFPpIWNaj
oWBIicIi1QqQROrdk1DIJHR0zaZQGCW4POdegZUoTHwDTfCYQlyqIC/pEJhEmf1liI54dTkeyJ0q
1ga0JnDMSK4UwCmxEWglNX2ldBTXBiHVxlbApwjsae+Ur65CQc2c5MQ/oeCFEkWsWnOMFdWvhbdP
cdOyP5G+HaYpNN5MR5PYGO3hLKNAuyGf1tfLM5bN8mM2l9Gd7sbjOUSXC8KMf1P/b3BgPn08j/gq
Z+2hpx9wAPnn7aMsSp+SXv+1vEY3TFdEI+K1acgOsAtksAO6Uvr3ebme1WuU/r1E+fvhplmyqRwj
vo191V1yQRykFbTad0kM8fJa3lxgY+Aefm9qY4U7gmAZASD3nMYlwWte/oN+V/vTLIyzm3T9m2aj
/URWUF0ouwxXTY/HTaCL4h3M2m55Koc+h+USUR6J5cTqbUD1BrP/viWjYPX1apKWYpd/mp42oP5E
la2XPvznGNsRmDjrGTHIm6PeFxH9VYZe/DYJguJHPYovg+ida5Rxy6htEF9zlMPfcJufo0eXZxKN
eGTKcx5ZNW+nECO+lIZxr4vQXi1P0+1Xy67tj6lDqGaR73k3RaNxcrq+2Q16q3IqSTlSL+jgbU2L
2HwVkQ893xuJpwTqccMIoiH3NAKpvUOC2FQNTi4/SqB2uVb6GLQIJMwJFa8H0eHebkwDPTqfxY65
ZPSy+8AFg91k9kkQ8qrg5KKk2Uladazg/aflABl5843bVfOaO/TOuA6Gc5M1ZDh4A2FKutn+qCq8
kOpVaxcMFvV556HOwvzgEu50KEXSPOT4Db4Od8Bs14/98IfmJAGyQM2+BZabnTUtJwfYr5yXMIgf
l1eLRPSAsJeyQaP727Z2CHjhvLu1VkEl3xX2D8KO/nYgffoN5VzKByOcO0QRcX0whl5/CCtJ9rLa
twEgWi18OEARr+F0tJWFMdUX2Ds2sp9xQgBaVJ+D/arNuflDhrG+aWSrX6q86m8m1cGvJ5TaubXs
/CMF9bLRtDa8SE2LbxP7uA4nq/zE+pO3g/FRuFjPbHuorpM9WFdZGQqyx1sU+Mo44XQXKWxOIOo1
dL3uShBnsWnSyfvw0ecuu9IKqqu9F1z9vk2uuJO6TVHRH/UAUFxCeViexZTPWfe8160aNeuyPEEn
U/DHpD0s++OGZG2UU6LfgOn2l6BzrM2AOOWHRGL4tUMxMpSqAlg41UZ60YmV2JS94797fFnLM6hD
tMRyFM0dg6dzjicz3fbV1L93Y/f1qZ1gKNYsOo27nOU0WCOvBg8jw+84Ar8+NqLAZM0Bir9FvlOc
CzU0qcX9dzepeCoHZu75eswghFoWETaLNdDcKrLF93ISu+WzEGLvrMzKPSSplrA2aOaTTMpgy8mE
kXaEOKpep9ccBX5ys3sCb5Fucc/dua6WvskIL4X6jgCrqrT1/2bvvJYcR7Ys+y/9jjZoMTY9D9Qi
GFpk5AssMrMutHbIr5/lzqpiTvWd+YJ5gUGQDDJIAO7n7L12Oz11phbRaATF4SAB/2B4cFKPyCK4
jgmnxNPS1PbRxMq+SzE+9KYHXwZpnDMt01fiZwHKmDk540MxnzFio5fNpi9OHp16gBs++GSJXfSY
koYnn6Cb+R11SectN63woLtMbMIYMbrRndUTTSfFykRd48T9PN/Csup2rl++qYN15ZNwNdcuMdw+
LkPUJ9dXTbPleRz1/jVtOxdiaW5v8X7PX+7I4MaNvgSNux3u1uoY5HrzZlLgU29fd8WIHKewLmUU
Tg9GngAclW9zGKbvwvGyl76zrFNCyupW7S/jmkmkGD+Je2V0gtLrME6O+b6AX1VvEc8TZsNoNshL
T6xHJ6JnrZ7p4s2Tyg7/KUld8zzMXKuvB8JgY5KG9M2fQNKWWrvs9cDNvumJvVEvieJv3vjY9s6a
3oZPYsabFLhM0jS/Cx7r0hCrpmuMx7pLrLtFjNpaffapjo+UeZb3qnSYnxkTNgh8rJ+1ztC+B/hL
m6NfuTZm7qluzRNQleKlRxJ1fVcIp5BDVOODjnrk4mv0BdSBLl7us8gr34bFrY8iyJjjTn32hShH
vdsem9m26RIHClIFb8AMqRGb1fP1v9P15bqN6o5reejdOzEmAvWqrdG/jRRGXzxjzE/wKcfrF5hr
Z5Mb/XcfoAtxN0RE6VPlvvltwvSUL1gzNAOlJj+xPhrDB/Wzo2tufzfTvW7GP6eBW3dkZGhAbDCV
Fvd2EfreqqpzVLgAF45t6n6ncYrYxnKaSxVHDE1KC1+3XXmXOoN+43sYbpth4K7aPwcI8I6ph1B4
BHOAbsrYj7qNBiSACMjIz39IxfI8i9a+VJjuyfYKwN30UD2XH+4MGslM7GVrjcTLwkewN0hM5g3t
l++eX9OeMYAEFqNfvVV+cExQG62KsLFO0+BjMWUOiFTUu3gWs+rI7mnFJzTeFnN40XL7O2WMQ576
zntvxjhazWE49K4wd7HHOdo5NfJUJHGnRWTNOWy8+rqI0GKsPOpJ8ksrTwjF0Cao1UnqUHuUte3U
xHs/CYvTbf8/H6cerBaW1OVfN3s73kflclZPUy+g9i+DpF6r1dtOLuPBGjwTeaK4MJg7of88ZQNS
CBt9EcFdlAv8br7wWhUWDy3fDln5DvaY+kvCDCjWBOxGX7wn8TeE+AED4iLftC4CCFwJ9QkgUH3K
ep2xbj0w5i9R0Bp4EOl5J/xzdW3j+FC+yJMFneB+eUKfjyoIo2ohcy022KShz3tuAlO69YcHz8bN
oR4wSLGYCs4oZLDGNUfjrFOcOliT+UJq1trp4u4k9D8qTeMDwdsH5y8XM4rnxQmgSkeE9+CcRkFc
zNukGb4lXQTXCoeYiTGk8zDO2E7zUHjWnRe13V79ezjLOkgMmOiqDDixi/ZxlTbDm/pwVEfrEx6O
Qq9lybFaTsL+kQleVWOmAjA6eTMGMju6TrzqaTytySivT6gk+F8ZOrHdKdS1xKi0ndqnjpYdQ3SX
9MeYTOkNuvB17GFFKktvw0AhQrqyVm8sRmhGziSzuCqX6mfIj9CV3D3DsdcOZ+4KivVjTML9tjKH
exvzUtEztfQCONFSluP7qHTq2epOVcSNF6jIQCQzdqIwi4FDWx1yBvn7uL660yItVtsFavN1OjmE
0NviaITpoaNleFiMvtxGXKposeggGelab1yHkkOa5ChXFw/Q8pASYivap94u+70uY67JB5j2Zufd
ucRto2PJPACvbU5DpA603dKO74lN4G7V+IcqCoITk0VbODDmdZQlWBJRAw0TRcghcdeOPxkrDILk
hEvxhZGa89aILfekTeHPset+pV5YrP2+zWivWff2UNb7tnIf8gWFvTmN70oxrpThinev1lo6Z5T4
tZEE9RjzscjcheB06x1ErXsJc8S/vfeoEe92XsiGQ59X+8eep166EZ5y3gX2rm005ulYrrepl6BR
wpa9D7320PXuiCPPdJHLZvPeMYZgaw1Gf69BTj6iT3kXTg8fObXyc9nZ9fMyN9kmmSP3QpSntUst
DeocScprmpDeDnq5dRpw057CCcbWPDG2mEKmxtwaYANr1h41QfngEyJM1D0giYyRdd0kAG5fI3sM
HzOS57dWnqP2Rpf4rKHrWvF3iJvuqdlmcZqcjJkOR+o0yyofDeOg/BexHVwQuXs7lRRxdYD0TZXv
Oys7p1JjpRYoOh+DToewW5mkZHEBi4nm/m2RaUa5Hivkcrqn/Yyy5E0PfLFmABaetKp/d0kg7rKJ
ZgMFEQ9T9knXOOW94TusdWM3TyZ5f8i/PPK/atyJh9hiorNtGPlzXg/oqWKcH4NptPvRqu4KqS+7
LSoXjcCC0WKlFdWPMC7AT1YzYirXv77/UcqjpiHHiloP8VVRr2T1lJzQ+3jvQTVMcOZqcRIifUjK
3NnlJmhXtav8e21AOEdXwXlfpMkhnyY0r5HBaQh5rDuZMyE9ujd9izJ64lRrHgsj0TkTo3qTA2un
HNxJcI76ncMhlTYvTQY4Se+BiBYdpn42n51iusvwoK50M2RwJHX7+Kr660JtykCrHIUCR8CU8j2T
ETPKT6IWhaU5m7AsZbErDk+LXBAslW8LCEorQ4+tdblU99WgvyqfRBzyFtTCx9dzXQv/XuPFLDDE
9PKzVCBek/IrtWZP4e+b6oBOvFGRuvXhZgOwpCsgw+YT2WaKlRPRmFoUDdexkBHbdVPt8zOgOmkc
2WtNBl6FFh7WGPXxikh0hMCW+9ZHLrj5xQKhLJ+aSZFabC3VGu76hFIeT9mCMc0z6vpMHlcOFLiI
ig1dN0qjPtd2E7FbjeqrNiEoVe/2sFCosfWnUGB+KEJcXKOBZFXMXC8i2YPVCFPf561slHJHVAvS
EqgT6klx/Zf0UvpnKHO2/FWoT5LB7duHTNd17VBafr+bkuxL75307AzRppmN8XALA+k5O1GJ4/D1
9fCR8hroy4U8wCgep5Nj29MJoQsc12AsV5XUuqVpER0zTFFMkbhoFx6nmlnqAL3VdtDjGg/7/GiO
abnRqaqt7cJC1xgQvtOW29wKUW9LR4voTYy0uReVuzjsX5XLUBlR1OVArf1jX+TyQwxEQ8eV30Uv
sEoTkojqeilAa8YtNrIqK+/oFQb49XELaDGcmkWPpr1H+DjdXSZjZmW/Ekrf7Ige8x8m19z1THO/
6MFA0CArjsK0WPg20JCPjQaiGYdoP4HUWdqI/VZ0cL0lu7NQ8ch8tF2CefN7UJiwy8P2tXDa6ewP
Fgrbl9gJpueyW4L7Eo1BZWkDViwaglZMb8mmJQ6nxuj2cxLND2MDEN4VEHNC3wXchQyq2XbmSJsm
H/BAIiPAtFDti8yNHwuA1gjEzUJs4iKipJzK6QogXBQv45NJhXeLs15H6DiOTyDlmEZhqUbiOe/M
RSsfC2IFZtzDj6GPC98MaN2AzV15FF++AaBByEuE5ipNJ5PQiyG7M9CJwRKxqp1r5rCH62ihO4P5
cCii4DUf0l+tHtYXtUUtniFgxUUFdC8hxoFjf0ylvZ41z/je25q7tWwD9YVZJB+QKLZqv1cPdBGA
YRxdK2vf26LdV1XqPAdj9dniYIDBY1FTaoR7MGcEMObivNY4GD5s+vzHGm8kxrGy+6iMxdlMUUlT
SB4legQEQ44DtMbb1RWEcUOFi7WjDmQTf/zcfmAZPzGcD340tsH3YZEhX1TZXtdFTClnlxQjhK/7
zE27B7WwOsKegfoDFGrASTBONL6E1iIeKJxXPNU9EwMGHh2ZpI897XbmHu+N0Px3eKHJgUDLC42U
fkvIuPkYybU5WTB5JlN1aO2SUwf/9onI4vkpzlsY2Q427HmZ4W/Mg+Bf3WGhztMZuK+OzA3C58lb
uALl/dwe9dgxD12Zgznv9VVf1vV7MGT0NpKOYptNHAgwvGjr+/awY9wgVjr3yh9D9BJkwyGqLf19
8pMTWYHxOnWj5tUzp/xYTkO7RsFFPVm/J3rP4U3gQ0gNEGNA3RZkf5O4IGLGoY1CeAUPjlthILqn
tsEnOBlV+IeVET+BnNVjBNn1x7Ft6veWBgd66/zBJj80svF7ukGJY9Y0X5PYEq9QjnMPr28yixTA
bd89lHwK15uLg7BEeafO9MT1gW7i757BWs88h2+NW135nJd5f7HMFmAOW4aHaE/TGzo3Ht58K8LB
ES7xw0GbcvvDm/J9u1TFDwjF8HaGNLof8umzmer5jrYotW/H8o6e75hPwBnNJ0gDd05KHb3Qbdha
zPrWZsOPjDBX8Yj2ad0jrcAW0Y6bJHTnJ4v0veMQ020LrWwTVohFypmGthky9gyH0vpmUqwExqmv
vdqIf/iwVTSIEvS1+090V+5m6jqHtMWoeg0CyhZ4zb9HspRAqbK+o0FEtEkBB63OHJ3Wxzz/9HN3
6y/x8hkEA4qoPCZu2ie2tdarbqfZs3gR5A+vcEwlPycy3/3ac//QUiD/O20A2cPwzCeoTsBdosCF
ADLaFX5cnNDqK6wF86Lpwwgi661x9IQGIjcCM9bNNyds/txUR+lw0iR1GCpWXdi8uBMX52m2v4He
XvYNiJUdvhL7W9NO34bWQHFnjv/qHH25H2LA/EOQP8yIAc5+SgSPZVMBdkBOPVC1LNZuG9ErTWbq
JpR3dfdnUNC+R+IRv9ohjQC6JPMh0n3veTF02YapmpVtLeNruXecyP6XLoYfZOmQalnOJFloU/GQ
R1IRH5TaqmgT+jigxGg2tDu0iembnUyfelaloCEy/8vs/KfGN5s/RreiNRNiT1mqA8UfAHQdFHin
drgsVzklUieTyTRRd5o9130NJcc/ZUSw17wFVI+ngXSbhvEhyY3PPImWo7104mIvHkjqtH6vubIX
qf02uO74UnDOl5YtHoAxl3hDfOPIjwhXhuNX21bPCqASvYC36zrnehAvVZO/Go0ltqm1fAc9HQO5
MpnXYHt57rTO2LTIzg/RUg8fPOdb1toQMRtOjJZWMXB74nFnQX1rDmqmaBD4PpZqglDUrTGquN8s
OvxFeZwaEIdW0+2JtdF3jR32FEzjg0Up6UCZKVk77mgfyqHU5f212moic7axSV3GCvPuga4wE8YB
tJmdhWJblab30s4gpbuqdE95BvnHdvBPiQyKItWjhaw455JmevwZR3BWllz7ERsaPbp0Yu4azeRV
cUX+2U2/bGws+M0tEC2aTQJEOxj3Xdq/T5oZrvyqcO7Svvvetkb7kkc1/h1Z33T91vnyPzFKRvsO
qNLraJCnHYjCgL+glQjyu5yRb2m9LYv3ldbGRosrsXLBt26X0IyOOPxI90lJtu4WCnN+1Yjj4Fiw
i9qA2Znw8z1tEW5iejTfIZWhrpBU3p7uV3Wx+wBipq1dUkTaW/rF9XPdWu0ONyHE6+s3KCAXY7l5
dYtu2vhQgL+6JN2hRsZtOsb50a/kf0W3XpossY56ltfnOqSPa5DGZQ3O9Bwvk3ZvCNyjcsshH1uS
+2CAgkmu3KWMVzS3No6XWL+ypfrVOoa9K/j2yUWF0Jd33teIJHZZZQzF1hhTmnshaGQ0zfLWTQgv
DD+xP4PhrSTQ7c4d/RlBZaddLN0uzoQQSSmRfsZO89eirfae1v9BJ+NxTEOEhZrF0IIIrLNWzXd5
bKRviTZ7Zw353ComLeEB/kLwwFk5I/42sEmi2fpjcnLYCLG9HGhTpS9Qydq2808tnukT4WAvnRXx
K+w6KqSuCWu9zC6lg7eiw4KzXkIR7zLg/jszJk9ZTaa7ohfnMDeP49gFL7mhIYBJksce1xwkJDCh
XKK8yr/PR6ZVtfyE6J80PGMMsJpxm45vBTboC8UL/74TXsG8YnDe2zjeFwG5VeSi1keaxqDBG8BR
SclzhdMEJ17uLdPHj4RJ1bs5QbYNR6xTYVN/ys7jVxI3JYSo0d3O3cwIraCBwKfJL3aNwV1QXzhp
4yz2Tl3+pML7IPLEfIJ66O8yymObugPD0fsQ9BzA7tCVulNpN927q1NLjwpyG+Rpgs0X/F3STE/Z
7PzQ68KVU/jxCYl9cbYZ2sMvkyiPqtuLgQJvZoVvEc5ebtp5/DOUI0ptOrgIYEksA9PpP1kWzOp2
GIYfvgx9w3y7pV6UIw8y4NwOsn8fakQrLP2bFqZbHGIJtzroK85SgQTj+kcCVpbeOZ31Ynt0WdxE
Wx5MDUrwiAj7EAVTuMvpfdDC776KkSZQ3xb/okZDV83wCmAsjJZMN3lu/DrZEN1YHRx/GNelxQV7
cZ38bEs+JHY276jpeXXofANW29gjF1u0cVkl5mQd7Nje1F6VfwBkpMRCvb4UGfd8VwQ/dG4WehwV
L7VHUIvX6Rt7cIOHxLTEnjCL4TxXSYRZOHL3BiisB7Onl+UOn0XVRDRvi/w8eca+CwT3sCT65kTe
yBsOUX1rm8oggD1JrW2u4zgBmzGUjyb0EiiAGf0ng6kQH5s3Zb1FYhHoG6KnOs2MLW8931LAMp7x
lunPnMAtAD5BZ9S2mfjZ7Z2SiuNfa7da0mWAmQfAHkEc4mDThz33D2RRvdmerUa05zrhLl+18zFC
gL9nxBGujMCEvFbmkJ44cm79qT0zV77HqXacQzG+TW1+IfDZOjI2KTelTVTYksbWmWEWd7fuMxY4
RKfeac56pl3y2Mzu/YxoNA0b8oXKF7ytXI/vspz4mUJ0Z0JxjoZeaI9htBjAEjiVcde7H21Gj7Ls
30W0S/KkuBe+ld9rzWIcscCSEMCuIjOQ05JrZ9b5fE+kyWsEuOZ1AISFvDT4GJLWfUqaj2HaY2Wt
n1OyiAj+acz9MFXEbdnZ1q+ok3jAfOOKE6ZeMJC25T7SGOoUzt6kXfHdcun4ppXzHb9Z85xK33BX
FO4PCcCzqih6yWZPJuVho4mS72k/AOtw3FLyDKYPgS4pLSfwfYWdHzXN7l4yhx8s7Y+DD9rJxRob
UforrAa1S/nCf4OiVCviM0qYVTT/EL2c7lrfpwgUZDqF5FUs2OKSJLubB8Y5VesT2YSz4ksgKx50
iMJO5plAOqYF4wf/iRSw5gfGE7I60FPQYPKmD8YsCCmB8fW2tTGhbj8xhyBbqQT86VZueyCAnhn3
YkUXtUgmcB5OaQybIBLr1hbeq1pklHZns12NSTF9jBhxd00apXvpmY8i4Hz6qOmnkECxSxdyO7Yh
2iPIExkgv1g/kXQEIreA4Eyl6lFY4TfN0TD7dQNDKy4Fac/01e/9/L78bs5c7tIe3KvtQs3upGOY
GpiGbGvI9zM5X3yzc/YqFho1ATOBodFW3KWM+7DWIN5oNnP1pAAQllUwwLzHNEK6LZjQEHgwn5K+
I+GibuuzqQHTTyIdDfloW0eBaK8UhnGZO6aZUIYbxiZaukdk6/CbZN42jflT79rikg7BXeSSzGH2
FSKzgoazhqjF89Bmi7oh6pTCd9BxomWDdbLhr1w8nx4VRczg2e/EOsij753lBe995ZEJzHAEjWhF
LNbklLt3Jvkl7pa8fEBgsh08c7yL94ZeRQ8RqVZvTpyQsKCPl8aU3cCiM2C92t4RDuE3o42NB3Qs
51IkzdHq3RL6mnEqMWXSkGmibTJPNcWKNPkxzSeR7kffDF+bcR5fTaJkzDb7RR9LXDQn6p6YARf0
9wClTqFGeaGoKsw+aXPxRhqvejdaaLN6WhC68ACNeMkhq+Z2xcUjPwgRtAwwWLhkz6yENZ1xBhV3
TgZggjEQqmhoQauicmgPj7rzGgvxEJV28RWYPsmYJoKUNnqprSVfD31WfRJ0TwPHc/6waLO7ZUAE
neUwineCfVP66alwKuNCmUq/FLRaLsjx8F622p0om21JWerTGxDWNiJOzlUUfghqwgc6eJT7mL5T
c35MCHyOGqt4DYXZP1mg6J2ipEvPOLTQW/2rh/i+yjV6xr2hI26ja3p0fI+SUVNY77pvYRSdNcr/
Gc1r00UuABQifxkLg1K93/1KlvzNq5HpQLZemL529Y6mNtjgkU6yGd51xuC/FF59ibNiS9HKOU1g
rSH0kvnlcKVbUfRg9KZH1s6kqvMwDXD8OtF9uF1lP6hdQGP9LfC9+uDUFTVD7pp5Qvg5t9VsLeqR
qiYyy7vZdH7alLTWVa99FM0ynUJg94+JHU2PhlNHuwALIJ2bHhER3eTU8dH9T3r+zozvHqsSiM2k
zw70Y7yVQHh5oPtuUfmI3DtS9B48JBDCh5o2Ytd6FtQzcDRqbx5J9EsHOQ9rGsBLzYL32ydnBM71
s+twMpVatTE1kkzNIKcpMlOcLCmqHnxJGsTbaG60vHozl5yTb4HGjTNla9vwx8mBf3OTpDlEEQb6
0ajQMkDioSuGGJFk6G0VLtEFGuGfCxCCwQlOTFFwnaq/CqD5Z7XQYL7BBqoHSi4BQSNCp4xQNS+I
/Y0nr6+yg57g+66j3C3AYiYNAggYg8vk209zSu+gFU+pXEhqomajQPIA3Au6qhuDBM9Rzz6NEmnj
PBvD1p0X4yQYrVDqtlJUnMDchdtHK6tISxKWemNLsKyzbqfafEhgJa1x+4nDoFE2nEdt3HfzBHmT
SioGntI/Efzj74ykeeldz8foP/vngHCaTZcuDfzrqlgtWVfdJVq5vHTpKzmg+SYCl74firF9RRrC
RL4DY6GJ7lfhIjOx53jZ1ONUn4iOSJlhdcUBlfopqKUKpvzqwiK6zKA5EIPO/cOYcGKG+ps19OIS
ZkivssbUjpoRPc+L5t1PVe++zoLzPcEodp1XD/G8rOlIU6NGAyfa70EzLJ+TyxzUCa10pzYRiNy5
1YJGnBLBSq/K+GROhv1QW2QQ2cZir0un/gbHzXocx1/jaPSPSxdhZahQA/WUYC/MJXcZtm3sVDMg
xzxoNj7qElLOw4/UnoZdNur60Uz6R040OvmmPmzCHr2o24be3pA/1biqV/R0ltM4NHCZBtnAlgCp
SS2me6o+zUnQWq0wxHsQnsP+5Gamfg+jUWygYbwXoAzXCI2tTxdsTrFY7hPwUR+R1LGqLPeXHUXo
ivt0eh695o7RQXCA3IbctsrSN9qBwX0i5eS+1Z6clrG1D+nvuSTvsG6p6WVWfCooR7VY+b0wRQtp
1f2eNFl6/Gb5K2kipjxJdw/rnUCtKB6OBgWVkwd5wbLN4BnddLo2stg+qE3EXsPGw5r7uPjG3VSX
aNYGEoszn3PF0vQLauZqS6XUXcNE0y+VPkAeHk2u6Cm3RMOKupep/wT8mDybXte9gJ3ba5H5Wbq6
/pa4/CsirfxzTe3TBiArS2HtPaEhn8R09WLlwYUyyvC5zJS4SDJG2GS0khYCMjCquGSQpgkcluBd
3Yvm7xRGX6yxnV6SBqrxkGcYAFwEy/1YtA9OZyYwgBeLQIvBebN9xJqzZMnwkWiMJWn11Qv/DWr6
U8Kpvo+dhfqiLh77BfsJbRam7SJ0l7UTT/4P6ZI1Uw+FdgyUONfRPOnwXo9U48JXu0M7bcL19+J8
urd0zGZx0knnQJUfMdmCs9CN8JTtcsse79J8KDe+6MMv4aRo42v325A60C6F+2v0qPwafY7yxUSA
1eS69kwJGY73UmafCBc/IpqT53LhJUZm40dXIE+oAi164vqJ3B50IQLUxKFGSasgb6b4RS00Qq9W
0RJ4J0L8ms3iBcsGPnFypxZJT4Ojia0vVcGN0VkaWgTJse//MLlEHpvoUXD1OmTa1B9S6q/00wd/
G7q0mS1N21Z02pBXG7ggkwao5mIUe5RYuK3CgqbuQHhZg3CHCR55vr7wxF5PNepPtubsXXpfB4ey
7zpraeM1ccAUiM7kwf+BBy14EhS41l3uQ42ovG7LJQ0Im0NBGfaKI8vDjT2a/z8e6Q8GgNTW5/qP
//qPr19FUm4YFbbJT/F71JHnWriH/x/EBXSq7dev6r8/5y/egg46wbboxDgWVllTemX/4i3owX/q
nOwe8kr6foHOX/ozHsk24C1QGuCZeiCN7b/xFtz/xJpoBr5LA8zyDD34j//1P39O/yP6o3q8ekWv
sVa37d8t27yNfxgefTJyPdyOHhVUhwum9Jz+7iktmCyH2qKdadcifIy4iI9d3sCu+mvtuq+eAISk
c4K4Z1Tr6lH/7dgU4ppjugyZU77K7fXUplpUBpoFmLzAkMfgkfIo84KOiQVYa8EUB7pd1sU4Hbqu
m9a41JK12onHHaaiXNTI6TFCqAe1JTJN6X8vT+pRuXz+7aG/vdztMbfDam1C/7Bq+/ETgAC6r7//
zD/+6qgUZLfDau0fj7m+s07zQJ4GBCreHlMa3YfOrGmr5YIENhB4XUiyBx5mEDc2duk11XiAP2qv
Wnhu939sZ4CsT+oI6TVcjhwQC/LZaleOJfpkvKr12wPVplrcHnl9uHzib3/g3x3+x76orPxdl7nE
zESr3tXr4+2V1JoVICLUGxhzUoQ2EWqyrG+itPRveZraZ1IWpJdMI+2qWestnRi/oPOuX+XtW/zH
l6o2S/X9E0SybCiSEgnk1tyVWhv8KJ6D5kTKS7wiFIVggphO3Ur9CKuijtetUcOulQ9U+9Ta9Xnq
J42xw9oZwrhXv9NZ7VOHCwavjRVTHJTPhd7mA8sTML7U37w9zhztR7f3xp06cPvxq83ri8o3aBF6
Y2j3SnhCWqTLKUXN9CpESUZjOPb5Vyn5OXPUSpSOpOhkcqFENWrTlvIFCs4VObqoaCjsxe1BrQoa
pFXUUM+Pi3JDdjNVM19ireSi7xBJ6Xz7wOT75OD5uD7lfsUqVWt6Fu5JztH3CsEa1pAp6YfDYb1t
W21FOc8tPxUzVS1cyX5VawoqC/P3z02Qsh/LXPsYOnmEH3EvDEr7cKWYomRBlOkn8YCIzzso/ZnS
pEWehJf+tmolBB+jG2LE32yyKueoElMValWJq0idHI5O8Ugas0NVSr+ojwPmiD+hVn2nRzWYF8VI
+lKI2dL0zOJB80gbTFP3kNozZv/b2/fAxW3MhtKUK3+7iuCp4LJqUy0UcFatYZy7gKnzd4rnKcii
p7G4gIhcKewuFTGmfnNHu53/AhrA5grKVX9N77WZ0CXoogaYrFnCOWA64yIoZ/JuRu8v5GyUSPos
JkG8bBmGxjwzvRMae29dJ7W2mpm7LIDjea9MCWBcxSm/0AoP/Fq9KfWd2Fq77kOArWqX+sJu31W4
o6NWnvJw4SKf5cV7DekMPIrcJJu8Oc0p8TRtKHH5OmbRJCTTVv76pLgrmJpoN9oL+oJq2Cuplzqm
1mwmqqadS9snAiRNQrDUWjBhflop3VITa93WsPpfPspQwGeS5mVlgK9XrVxV2+WSvhh+Vu+ufOLB
At6rVhVMVq0xRUv4MUV3SoJjSFws8tSJf4wkfim0coSyc0UupoSvRt+UpG6Wujq1dtv0F0B1oOD+
pXb1ffTpD5O7jauen4Qn6bc+mWc7K1ouNyBuHAlzTwLTgWbrR23nXO///rA+E18+7N/bE3R4ZlRa
TfrJX5/w+jEVxMyV5LFaGOaRotENmas+5Q2ZW9t1c7KHAdt/G+5pxs5r3R6Stfrk6uN6St50FTmp
HVVDdIM3mgeFzO0nYDO9mWbb336v6tdRZV0AYIAUGquTN//rGSx/wIF0hseWsb/tsu3inpEqwYWt
xhVYyhJviwhY7NpzwCuqb6XymxGG5/CoZJKjlBliHCuvqsNUh2eCQ5ht+ndyXjyQGaju9b3WcAWT
C91Hn6k1zbBjRkfU3GAFm9oU9caTv3lXiuwKL8N2WtAnATM7ndS+sJy/e5VIqVoiKlML+D6Q1StU
mmNcwFNYHMGgnLvjhNP5pNY8Hx0gOTrtdGy9FwzMeNxK311D4ERPXBQTPwcpzgzkYpgoNweSYRzp
BvdvJbZTP/Drtt0IkMQBMoE4MjYuVdg/f+Ct/CLVYpl9djak06xMhUteJH7b9BCdKxCy0PQiX9HR
D0SVcMfj33dTnt02BYjELVb3fuuTlYHdwDipRRQZH4hD4W9UnOy61KWqhSe1+Ld9arNaygDBkTyi
HqMO3zbVPiuNYtxw7llt2dyhqQfJl76uqr2/vc511Qdri2psPmBj13Zt19yZUqKtmIlmN4HX654q
0x02PV2sjW2QVYfVOmKeg/psJLGQSj6/s1wOJaFVMgoySq4attx5XVXHuag84KtNCZAiDruUXoRR
GhDaSONdqlW1Uy2wujCIlAsN+QU3DflLuz1HbQ5PVo8a+/ZMtVdtzq68Z2XmMmBjd2uGJnI7kS9y
e6U4xGttJg6AGAYoOFPl4UqNZ9Qq1SBuxnIncdMIhuUiK0a+hNv2vz2M8OWvR6onIZpljHx7TfX0
2+b18D/+Wnp7jhOk1V709fUdqOf99i6vD7y+htdgEohC34RDwE2/muRNr5OCf7UdmjZBgSE0arVP
LXp59La5+Ihd1YPV2u25arNfmviUOyu1YUceN1a1quMdZxosX0qz5e1WrV733l7n9qe4I+rrKAeC
q46qv6ee8u8e/Nsr3g7/4y2qJ//2+vJTqH1TwpXCTw6mvPkY8rRVi+XvtX9sYhUL1jAuHRS2PNgc
pLFE8sJvC9vBzRs68y+1i1gXbu8UIX9/yD821QP/r/swTqOr7zN9pR5nqfHC7c+p513/yr893sMq
WzduQ8CKesd/f1D13tU+vLdcpNTq7THqcGulfx25PVw9xjEI8RzAqdajReUPC7t8YbVQ/7wRNw5h
OcZY7LTMfanrkuyhvB826HsZ5BXDcKGJ7e06CVF35EDIU0M+tX1bXHe2pRFKMrDJjUmOC2/HLfnM
60uqF1Hb6vB1p9rWZ4SDRrlA/yfRPsYpi5Fep7QzUlkX+UxmneaIbdPC5/TbNEKQD/9/29TQnW3k
4Qxu5W1vspfxxZi6jTc33WGwQRf0RqtzveJcorKP9liNJReZz2DGuKzXfisjyWiGbcM+sE/BomOu
lGtxU6C2k2t2Mnh7pvog4ZB6KxrqlVSaUqFbB/+bvfNYbl3Lsu2/vD4y4E3jdeDoRUqUjkwHIcMD
7z2+vgZ4b+XJyohnql8RmbwSpSNRJLj32mvNOSb6QpLqmB87wkGSWf/ze4mHVrjeR0VGyXWnyobr
Jn6/Ew+Q4Axyq9o0MZ/kNSQhQ5yM6z0y9yiB5s2AMGM/rTc9pqZdTL8QGVW3T9ZTy/2jnGQ6Eoqk
DQZpEdsSN6MRLPu2USQvLLWvO7d0WM9Bf27u9+lUCK4iIV8fzTZmUotIpWwha8stUOdMwPUm1cnb
0piml9+3Y3Pdie83La5+msuvzOf5s+7PhLbWVfcn5v7R/eb+hQy9PzEzQQFHDE/NXzdyFkGmN/3g
vjZ295X5Howwrktzcv/wfi/ZzA+zSnrFPEbDHsqlRdEc8/eGjK/+/ZuldbW+/7P7V+4faZFdKbwY
ZYPD4c8NA/J//fT+hft9cS0xtrYmzaU3OCCzxJCgJ2rB68tA5H7fny/cP5rWp8qaLDjEazV/f33v
H/25IZXv79f8ft/9005amz5/Pv/ro6V/jBh6+Olfp4X1B96/cL9g7v9uRRR3uir5y93zt26s1IYE
SfzzU+G+RUb3w167fr2+m4+IR/r7W6OYKJhAnC0sYetuev+mTIk3cYz6bOCoahHI2m6nNbuBSSRP
PPxSiiOp4tQLzoCcB4T8o2GUDP6q/ni/YdTnGF1vEoY44eIOV3vF/abP6UPZKMYQF/TVXwt4fU88
+bOGMVudvIoJJkJlc95nBCcySB33d0oxRh28f//8tL+HhPz5/P7R/Xvu333/tAoIuLi3IP8Hj/v/
aNbCn6W7+n9u1rq37HP8bG7/2qz969/83aw1NHq1BNJLuq6Ja0NW/mezli8ZpkEbQ4cLxxdoo/5n
lL31D5OALA0foaoZpKPxj9qy76L//b8U8x+qKkmayM9jZr+2cf8bvVoIf/+1V6viA9YlyVRFybRM
Ht6/8U7TZIgSabHq7ZCWxIZTLCzSUMMLMqlIMSzFOdbNUJ1jm7i6dfMQBt1jIy220kDGQI6uwQ7b
OrE1KQ+dRCCOKcE4UpI04s6pUR/QFWa2T3AUTJe2Cw9DAX7ILKlo00F2x1Lu0D82DrGcx77FxCmE
H6YOp6PTOmIKdb0HJ0uVrjA3dqU6+sRzbm5aY7XWz/kuhuUU66p2IE6uiEQVk6S56jHKW1pCkFFb
LfHx3STMQy1vKNo3ddIeyoo/SyIwrs8+6F6YbqD2m2mqO3eeacNZkfFrVsQQTV7wwGSQ0QuyKq+B
xukFDXOiJVilbtomyDXtWibZQQwbIkZ6rXOgUSwHfQ4BYpMYxqDm1Eha4M2mZZs5JVwvLiwRUEPU
Nr3IYfihB5l0NWOELql5RKHf7AnJkRzshD1UJ1JWVxNUhHeVzA00Tgl7/VTDKFpC8X1hkGkWpGEu
snYdR7nyqJTTaxAa73HlIzRTGqZnY9dGXqNKt6UwRicxqgdCkSXMjJbDGte6cj6LwLnjjx7lZSjI
SLIbpDq5NDlzjCJXH73cgmnLPogrpPO5hn6nY1k6SqWR75V01wrDhK1LvPa+KHfMZEOCsiaM0BpA
oEhnmmmGPwRgRXYR5NjWI/mxGXAQpH3rWFYaEU4awd8aSts/E9r6gMFrdJk7/mbzczNjvwyiQoBv
SdJKnNi5inQ8QJlrtHrttM180KoYsVZS/0ir8EUjOcFN4TM5WpJfIn4RaXBEQSLA6eCx0ZiQH4EJ
27NiwOboT1JgFTgOiusQd7ETE9PhsD866KVRpqTFYCNY3wHoepTN/FjOqG3Er6bKL+SJ7onxY+IX
gCZIEl4UtO0flh7sZsgPgN6WMt1lioJsNP2otQH7ellee4QoBrEDv9IhcCaGsx1kKiWKXJDBaxaO
sO1FpNLxilEKzkxMzpMSeIFB/EMa8JcPPYZSDUlBixCjoovs54PMrl0vIAHFEB0E4UahUHk5liXE
6xWaE+KOc97jdgXLqBxH1ddrY9tXGNktYZx2yN5c6NakWaBT29ABgyZVY/aosJaTS/aMdJUsja6r
bagdvxPzCVXmoSXp1istCVaZsO9CWIJ9Y+hgRK99045nvcmPuUicz1Jd8SV3T5i5EdShBkNN9Uup
MtqQ8W8y3oMc3Xw2atvAXEwaQl19bnVrm8xXwiVbL5ukjogl85nEZyMD3kdQtAM7Lt50WUWqolWV
DoDLI+pYwwsVjh9JLhY8/ho5KdVlm7LUpM0Q76qvJtOCi/aAj4MMKUV4MFh0/Gpd2zALC4QwhYkb
SK/zOJV+KA5PeWzgE2LvHwx0l/0smzZO1IJQFaNp3EAnP0gVRpQaev1YU7wfCagnO5LcQbvu5tCL
lKLxirhSN3kJKU+aWZ2G7MmsoYPnlMrw7lo/SBWyU/tu8dVIPFvDYvnID8a6L50gjq5lVC/4+Yor
I+LaTrr8N+ROst4XrIJzJH0b8V7I6cOM14Ao5oEcTZH6hqzI0JIuBvRL15rHh2F+lJXk0K34KkWJ
dIdkE9cMxG/Ad3jaZYy0cnGNQ0qQQaZtrPWBfiCe0jgk0yDtCh3FnJmHoGzp9WeITg6VvOT+yAO4
K2HvmlhcjqnXCcsPLk8XH6uvzNOvREKzqEvI8AfN3Chh123nPn5EqUVuiUSkaRmY7BtGox9kmflT
1YfoYMniYOGXpamnBTQRxppxLiOOqdsuZXxQ6Uk6aZBYDldLetQyqLrhHO0yIkHKdNSQdI8Tiw7r
KK3vxSVGBIFDQOZUrrS/UU6sGnXGk1TtwiHOWo3QOfkiwME9FENcOamwZr9ndX6Isl50mFTAJtON
BM/a8tAlUrEVmpLsplkk0jcny2XJQalMCPJrC0tgobxa/ZJsFNWwDvNQV1sFm3uZ4O1IihlKX6Pq
btyp4CTXR9GsN/eP6uV3ZCTG/v5J3o3Tlgvtr0dZQA0FBbmmuZCCshBzRNiSBjTh/mEdE1He/dIs
4AmhrjyXIq4BoY+2s4Sns1Hlx2k9BmCtH1b7NhQjPNzrRwVg4L0qzK3dJRpZKsvwOweM6ZdzTU8J
Dk/GvYGebbDnMQ6TVaJQZvWCpBBOlrWc7vkiIS3EnZSFDo01smuE5VRPovI/aoH/L7WApBKC8H+r
QHdZFhdl3P5rBfr3P/q7BDWNf6iWrigEKfxVZf4tFrCkf1BGarDuxb9L0H8WoCoJDKLO/aqkGzyC
NdLhPwtQxAK6wYRft3S4ovzE/04BiqpxxR//C4FaNSXZUCyN+HnVQH1g/Rs6PdZjlTcYEji1f2kh
vKKTH4jNaZfEeUOSj+g3V0ksj2fDro1GxdyFOA5Lr+mjAf7RpwpfQydsNYokVPIxQakBk+/YupB2
ljNQaa1N3wF9Fqz9XKn50ZQJq85j4maz8FABQP0lOpMpfYfKaFwnEoIXYTKdSTNANXFMpxJSiW7C
NHzR+pmzroxppc469tAENFszj9ts6QZfaUk5yt7Gsqp3IwlR1SAfJ9KrPZrIG2lMXim4ZJc6Ynaz
DHYkBBkSf8TsU1jnsVKEy06o0JG2SfbLnMPlICo7oyhkfwq3Y4eDg0U4fBshcfR4COeiaC70WZwZ
FcgR/Ncux12A6JdmZKIoqR2up8asl4+d2CqXrjADMOrE0QUDHv15QKQfj7iWkuaVaSJNGCxDdqGQ
CqawIdo9WfS7KNa8xQAig1/x4X7T6fLOrGsGvDDv7JlnI5NHf+6lcpviuoR+gykjB6mxMYtGckA0
PgHETh40fl/bVAi7pPFQNZQW8Tx6tbQEnqVrJMVXIfnuVgEloO8HrxIT/sBVCqXON6L+dqKljF7W
Cj4HcZK9y+ms0iHCBMa830inC5EbeLRxgU5D2TlgS8G7JOpmSQXFnhLF2i8ESsQhJbxqAB1tn3NA
l+isioNKfpYdA6b0Cf0hGm0sATVYZ/Sj8t3WJgK1ZSBMyqPGOLfMsXZ1i8kriDGS8vIVaP3ZzCK2
sbA6TILxJgbSIR1b9VEYydeC7pKDLQ6Uiy4HpHQb5gdBhKOPwcmRoTodYgtJQV1SWd/DbRSLjYvS
NXPlWWhPq8ey46DoFr3idlNMJlrf5UfSy7O/bvjTNDL/KF2zY1q1GNKgJ1OOn0O5eA+C1i0ncC2a
DGtEMFGRj0G1zWsayWYsgAiMZEpy5PaXcuhQjLciJbvcAf2E2pmm9Yn50pOhN44cLd3ZTOHBKHJ8
SlPFb0NabHIPybgTxufamMMHQBLksKcMkZXS/Eox0OlFcswrvX2a22p2IyvnZGa4Si3TkZWSm25G
pyKQvtSo1LwgIF1dKIbhXDfSRcB/QiwRGrhFJEu0Eyva2XoMpHV6CEfd2pMU8EhAe0Js2IoF7qRv
ypPcFei9iKkWnMop25Ji2rjo92bolXHuLOpxpf63TqmWkjMGxLRU6CqdeFhSb+l6IpuSxk9nXYOs
kqLMzyLTgRbnz1h6HYRMozUgVI29ZZG/tSZ95sAu+MBN+de4AGwUCa/JYLa8nEHqRKq5M5NosdV6
eS2pGWy1gBE6V+VFHNHgFjR5phKyYolkTyo5MoezAbMzJwdL9pjUuVKc+wFoaV3Ned1T4RzpC/jK
eXwZSny5C2M+0gP4E/UY5J88uujFmVZK4xdc7V9yRjAIlICtRg1oByrwZ12YdCeaSCcOheZByR+n
Otsj1eLapsU3pkSP1KWSO5H51UTvhqpP/k3PZfj/8k8h5Ou8yFYvXVecs6ka8b3Wb9hioE2YDIez
hXjBWCX+OCijiVZ0ofoRSGKtiJYLhqjfdThea92uyQuga1CWNvnGlKB4cWhcHeBUJrteib6ySe14
8lKK9XpHuTlQT4+/iUWOXWw63xT9nVM1ILsbhA09q6arKBrRrbWaOktcbHoiy5wiTy7henxOIlDF
YXCF7fR7IAwOdc0Mzl3SV49ycymIhxbG+pJZz5HZMT/VlldLFQheyAKQtfK25nqb2/6BhsQLsIKP
YoovkJpId9AF4Be4YexqaS2SPvuPPJjjfZWA5tLkmWjjjBBJKi24p4ETowiJJ9DparSIbjHsQWuj
Q6s5M1U/xS0aw0uGrBVyjfigdxpv5Ek5INc9ycYEM1YGHDIrmyTSZNfM4GPKIKY3hohoC9f/K+St
jywjWwC97k8Vi7tqnN/nCn12PShAcCo4wnX8OonSQxT12kZ6q8QRjloDTaJFkA4VASdEHSMx09ZM
yDI5BH0wOmPImLMWK3o/7XIF2vm7L1CbtgnIgOBRk2i3CDKVsvy7XAjm60bL3FZAkM9WGxqeni17
aYwMuzTf5ExPiCMKeYoZt/pTVCq2FcHssx7MDluELsfDWQBuPQAAXUx1cgoO1B5pqSyAvRfL6eAM
sfkZY/pBlkbaaTBxWK70F6Fpr/LIzhok3Y2ByIHJiPCgGII/WVh7mF7UE3HuBSt3EmvBIRKWLT4t
YFWyiUdyQFIrdHyN90eV5sOOIzwj1N9xq32qPcfeiDjyWua4nWJ5y8lvJtR9aBzrLRHVpzms1VNP
H9keZiBpQnxl6QEQBy1chzI1sm90GR4da3mZDVzLiHq9dtbP1mh+op74pa8TF0W9mexAPjgRb9Rw
eCMmiuX5vR4VAVUOOAdBlnaZDiC3VaQPyohy1yeveAF5zTDne0VtpC4munc4ZdUDD48iXZldy2Dj
MDQOJPDYd8RxoGpb1/Cxn19U3hgucvEuzH94qy47IRrZi9Xe13mJ5xz6bFYz70Fiv53akrmecGB+
SxDyUNxGJdtZ9dzbfTzAXtTFtzbQnkScn0xl1G98sgG8KHchbsOGK6zaMVVU2GrRoTck5Oi6caz6
Bc8tmVHReV5UkRx6vJOZwtKVSDdAWQc08JLdW8BaIg+RNQtPbzhMo76wsZw7TTnhOv+SO+0jbH9N
Q3CQSdEgxQ6gPJdsbz4HKZ5E7WXIZt3rCcYqdGODOdXhQvdT6o8lzU9Gw7RlbD4X8PFtPV2wvT1J
uE9ls/yRa33X1vMeT/XexIXSa9WrBLDR07nExFogipAQ8zj2K3GJNvSn0CdRpwPgML8KEl2itt+U
rYxFHj+2HWbl9xTs5/Rb6ZdNlJqlK4XGW1sEpzbUfnRDlnGDGbc4e6jGAe8zmc2oMQiezjTrPTFX
ADORNXaUsvZV2nbUwNTNZnGZM0xiQmB8xEV1KBSiHSgQTmGlyR7AU9PhWSodwpXOsJmcltKPCxZQ
2tdiZf6iL4+4wb7CoXvRE2FvrnWlWHMo/FGV8KJJXNZxm/tkrJ6BodCFbBs/xLu9JDIpta2wK1nB
S+aOYHWhw7wJVXpZlv6YF4EnwJobZhq2XhEwYJvG5aC12dVINFJSQ/Glk2YoITlLy5SLzz3EltrU
iZCBYIHtk6Shfi1Og605gS4yDHk7QUngIWuSE3fWRrIS7OlwmMhvhawTcxKAJ65T35riqlMi8SCS
XqHGWJtgAF9mqd9TSjqNKn+ANIIoIHyR8/WkScvakAI9MmI9wh3mYh7YARtsIC6Y2yW9yinuVUXX
nqWGDIsx6dxgaE9ym9CCyXj5ybbdFmqxa1IWOjUuZty2ra0r7IN5lYxeK2YYJNpwwyUT20GxbjIr
dq/HR8t0dZWl3T/UzN5y1YkpdrJ+2QzX2eL9K/fP45qwObNfuWnrP/zzBZnnXnT+3PnnK3/uM2RY
aRKUx/uP+nP/v/z6+533B/Zv35OmpLXJfbFJe2yc3v372GHbvz9k3Scb88+PrDVpa64BA1kb7LWy
x6GCtO7+g+83d9rgn0/vH+llCzts/avvN32D6aYmZy0IZs/qzc/8/jvu36X+12/96z6VgHmRBXKd
f97hiv1KXFzyXkJlGUSuFqyK0Pud9++539xRjBNNSkYMzyXgeuff/v2fT8mcmB3ozpFT3xmRf74i
lXq6qXmGynW6eOeERnBj4LISJXi/zxgAK44ZuMkUT5PfItf8VxVzPqFLu4uXeyG8FB3UrX5Tj9FR
OLXqA7vVop04TyTJi+klukNRGnjs1Hszcab38VG5wnw/lw6zx+FA5RLa7Uu+IdShel1eqUgBppbf
hc3RkdXCJVj+maG2reZXE1TkJsFKwynIie34lpwtYEH28tqfpsp4zJ7NizIt9rdCpGDpN/MRdm/u
ZC5cqKHCvub3N96/nFVAZAJGzD+IDMYCSjq5sY0/Rxae3BPzjb7JceOhW8g33TcJrSSU5TNRLm45
fEyBIwCtZmtxla/2FNDGddqN8spSYhejD/aW7Cg7+FU9p4dh4IDs4rQkbATih3ClEwpdCmvqBi6z
9KyiVJA2kzS5Ko664YFJ1CU7mxdwq3FtE8bS+yJGmZDDbHTO9+VT2Pnlk4BEPztyqx0LHGbLEu1k
+W0NHRNjm4iqSThxKxFoItjtDdLFovc+aX3hMO049+j7eJNviK1oha3lgI+Yma50dtGke9bRzuSA
uSUXiqP1XoZBlbKrOyr9e24m/EYvwuelLX2y5pet1jrKIbvmHyzQ2QW+2BaM1bW41o+RA/fTXx16
phtuDVumyLUNG0Ov/2YA/3CmCsrDTKZqsM/8vHctHSGEE0MHxk1OTu5AfCMp6lXuJp+qXWwbb37D
5ed9czANj9apG935rTAd4YN5/DGUbe3xdXKIo7bjY9fY077yTM4uisvx0Ibhc6lHu9ma7iV1Bu5G
HrfelkQIO+ol+DF3g2263VZ9D57NHWCNjX6JT/pO/ym++O/Itda86rvsC6hrvQl+hN7vXpnycKkG
l9Bb7MWm/OIJULZWy3UVOXKwlzCguzfxUrzCOrqwK5JGou8Eb7JLDqNu/BG8f1sv5sW8iAPpHE7O
HGwXkOFSuimOMu1CEwkmquHDec/sjUp2BrwSr3ypb+lHJzg+8w/F/SgfzuHTm4aO3m0yB6yBLZ1J
vsjK2tW2IL6IqSjJnZABB7mSMzmoxjbS04y/4yU4ag835ekpHnaCc+sqr/mq8BYDbj3HnsBvl5z+
5RkhjuYSF21js15rkceJIKH3RnFz3ksF/CC0Z47lpQzCauEWPuJX97pjdQbXtGzTl5H27SFmxdks
B2S+C3995gKGif0dWSw0kz6kxf3Pe2lo+OE+N72ho5fy1Je8A/waS2zL0xvuF0jRL/zc5Fxv6hsR
LVzLTocn2ilGl4HUr/bICUW2fqkb+iz0epzlm4vt+5QcJ5+ccF/GcfrQn5oz/CyFJWQ+m6dJ5Rr/
FW+nHQAT/6bumi3ztsyi2e0a3l9Xyi11NpaTcUZFP+o2r98YILbgu57p+bB/F53dJjwUGLNMY1U3
PQkPAVMWG3s6Xbv17cyLyVV2wNgb7tcns73tcIXb40vqpUxOinNVnFCRG/Q4yHw+kEj8DcFgctLd
8lgRF7LtsYXo26nexQ8g7omZN5zyNNnhB02SxFleYy+0Mz/9iL10X9Mdwkxjl48UTDxz5aYy7SF/
9MfaJi+RKsUTT8uOuEK/1P0GHsPDR1ld5Mf+d9FjPDk3gt8D8t3qkaPjQAcf8sDAtv5sH2IcvGQc
OIE7Nh/yT8owS/pFpUsrqx68eEN/cnElIAa8kSt9My1HEOKW+jn8aC3U/1Pd+SoxGvbH4gJBNn/H
4jlR7C+JNC2HFEHhQav99AXMwGvdu2CIXGFYc7J3i2HTiers6BzR3HR4T+S3EkSNQ22lfI23Qtst
sgd4gyUs9mK7PnGxlBueFS/cI2WeX6K3/nHcDMaZZwdotlM6qWo3X6ZLCgFnI7lwFBMHKY2E9UqP
5qM6vJcniZeodZK3dHCZnS/QJex8z7sQBS4gluXIeyQGnfKkbNtN/yK5bKmqeexkD3cm/RrJJ+Yb
Ji/fn2+W0pt46ccbJGA7WXeMq/LFZskWCBTwgAebxWEMd+UHOUepxqc8B/UmfIzZ6P3pa6ZSFRHy
uLR/WKCd9bWnVVN+Ile2GbvYmvijuByWFsxJ/rBV12uvah2h/5Xjml9f9pgSL5GfaFxmzx8tu+Bn
+JhdoYScn3iI4q258gevf/SJpWcKdnG05f22Swji2bVAClxGSVsYRff/h+Nu+WLEfQg9v32ZRDcG
w+PSZ31wjcwJHosLpPUXZBBYiYPR5pkoCIYl3wgmvr4hooJZsHlb1LNGsbuBgRQ66ULUqU0B3hLi
BqGD7CzkGXCieRnyGzsDy8grs2RJQGXI43GqM9c521uwr23RA9uwXdnaP+ZvvfU14msb9iifS6jl
vVJv2KB8dlL+QNDvj9IXTEmVZ0X6km/53mA5z6xvgwAN2QnozzF5Sq4dQQTaOd7vVDYi30fTq7V7
bvd6vXHzzk4cUAy68YCyscMQFjwuu/gGCsNJWiaAxkMFa3cQf0XPVsdiuQFe9czB+6t7FV94o94i
l6F+uFcO9Qd5tw6LJ2sGI2uwUF/GAWZRGtp+eOg/9X21423wFn4GH8JB2dWH0AcqxDPoDD5b7L5s
L8BM6cpnF/kzPAA9BptJfIbh3Rcml8XJJaUAxmr26wJixaZBBymrsYYHXpz2BbIDT6Eze+uLSKo6
f2/iPq+Xab0Z6BrZ1cFU7DjxWB1bfyJHbN7hzqJEY60LeW7ajQmcisCAS3UgQcXh0CBINCsoh5by
AzQmBQ+3Yr6d84s6QGti/xJSJ81cnZgTIIx4zvKt0V8Nc1ON14jWbxwRNSPuQl5aPdlp6oEMdukp
dQzntsF5IGwPrrjRbGrPK2q+ufHL3IN2hNSOl1zxySvuP5pz5CdEOWwNbxP4dLPcwAf35nCVPylu
3NilNz5O52A8h/VXZjj5dy08QyJ3ph+F0yT8hxOjTmSaEcg+lHRGeJEQhC917gm/EljIusO1nG/N
zzAhTwusubDtjE+yV9Z6r3I7qQU6/Iw22xN3BPewXdGmmowrLU4tOGJgUr1UIM/pW35uZsAPzEd9
uQY8p8v0vk/B1ho+VJdOQsSVwrJDEIFfnOFE4ND/Ym1jP6GQhpBls7Tx9u955fLHguQuqESboH5J
2X4nGmM7ClXeeGdWnsgeo31/q536BV4dzJmKhcOlBKWgrqCLbp9a1dWeav1IP77Q9ozow8H7Xg6w
5hY88KtGwZW0DVmpKa1k+UXhrc12BUmIirsrHuWQ0ri5LtW28tWbehOgcDj6bdzA0evS94pscdt4
ZfSOw8EGQRB5sunMPJ7Fprti50+SxiXsIMCiSdx0MLKJSaYDbeN7m0IXqip2V2CYMasY73iUTI5+
JdySekceDxqzCDpBJRymncy7VZ72k3qmpbJkJ+K3ya5JHkKg/Kf0w3gLVNdUH2A/8PQNP4Lk/vV8
sPZlbCkgxHnMG/aECspLZ2dngYPHoU121ZXShfajOO5QgDP+qwZHWV9Lj7d/n/5KQS0DJ7ex6zF4
Yu99VsetFh7RFsgOopO9SOiBVy2EbVymAyadNejC7+o9HLFIvAnqkdw2rIsfq0BZQn/mDbIH1IvY
Apt9enlLcqd/aC7zSzl6JByI5dNQe3W66WGA9a74ArBWwMXDI0CUNu4U/aS011n4FUzvmIkhBrG4
EG6WfxAvQkX4Ss6PTQmOZ7R15KfljC7E8g3Lz2qPAmPehP2ZAnU55Bvokpl2ptFo7Ht2AZESIyE9
yKlPwfrscSmVL9lVSJ8Z6uzn2jbHnfbVshOMl8yfS+YHXD+2DLyqcqUtlJomf9Sj/YTqIHjOyOVj
NYD36E4M3ewSRCwOILsraHB8NQS9itkBb2mmXHrpTDnD/tjhCWqd8UbM3uS2tGQbN5l9y9gQf5z2
a5TmM0nNrEh+pTl14IhY2nhqzgxpw2GTGKxtEOhtSI1Fuk+brZEfyAbIE3fqf3NOGFlnr/RC4IDR
apRFGLQwh5xRo/ntFokrVhsi3gICLYVjQXqX6rWGW4Sb83r5ba1zwTTM2jCOAfGpfVfRU7IrjK3k
Qz+pkuM8Yyp1ib3TNZdJz/wIVzWLjrSjC+xc4zHF5RC0op3NT3kauj0HEqF2dGIbqBH5X5I9dgwz
X3gBli+qQaRB+j5N2Zfr9JKnm7l3EeQNAuOSA9FVhvppGpdGxHoGvd6WZKdSv8YP2KHWV0W+LmeZ
G7sSYY03OdgqpTf3W/GieTrDr6MaspdTxE54jAtvvrHYiL1LJ3gERtTajI5J81PjLUK9THjR/C73
I2urV3bx2kheHv2guaJ2d/LJScpdPD3zoFlzQHAQNwDFiIXlhYKJtW7JHifBHZ7ZHtif7O7M+8bc
K4yw/bPEl3dRTT/cp+7orvmW/pUDVeIh/CQt5/hR7Ur7o/pRttPr98JJ7N0SnO6HeE2BcxqH0vgz
ZmGaT7wIr6izt1yiv2gLtHZz4Sy7jU/5Y4Kzjh47nVmOd5/CNQndCQKubX3iwYI77iXflF2Q+NnG
jONz5VeCm6UsqOau+RpeWUsLt37EqcqInY5hs2kHjkZMk5giU6VyW5zzU7rnD7K7q7ZdmwebZvTX
jZeu+1ci+Cw3nPTSfXEmwXJ8mn76xqGkiREFheI21pFm4Y5FwQNt8QO5IAK6oPQtmb6H6U0L4wWX
1ZUnlK4En41kf+5i85gyz71Ebj2e1o1kuvLe4jdxct/ULyxj5WO/4Q2X8vhq4DKsWUeUXITerOUT
s3L6BazpiOt6W6Z8Grf4yRmC76Qj2ACusvkWe9VPzv7vUn0YgUu0DeY5n17Ub/FFeuTtzm/JOTRc
OrdPf1KEfrf4MX80DoBEvVUqeLo/nnA4J9+itxwtglc5OFLkV9U2Owf9uUjeF2Pfyj5/FIw8flzu
mskD1J31SLQOTPsXhYLKek3eOJMbvjTY2la+0WASvlIvyL+Nyu0fZaBm6wJZ+CZrJm3V6cKlBZ+X
XfaV8lJ3uncFCiTtAv8s7njFjU1zpleCW5vOU0yehidS0fLkxAykHOmbxlHcttSiNKtXhjocdspP
jhaYhVlm4w/9HdwX75qQ9Y8o4xNFk2Y934zBDz35ZRp9Du2DAkbXNd/LDSDHjVHuOGaIqaek50Y/
x/lvybZe+eXdSIg1nXQK4FUWknQetKIo9MRnwSeKkRJ+0Y7dJTTs/ml8yIDU7ZAC21SzqnIpg634
rtP70C9EwrU3LqBdsOFvQKQZOyxZvSMvu8FNP5tjI9vVsxZthO+AUGPCABAukHDgW5eBIY7qBHRe
ajc86oX/Wn9rm/E4PkeH4LV5GdkwOXSOUDCc0LSjRweW4LUxXkvRlUrnE4t3Y9NOtHMflqU7UEK4
Bbpql82+Jin5M/g9XEvrWHJ5wdcr7DS+jkQo6S7vxFJ/ji3X6OjaH6vhbfxkP+PXfOQbRGZ19/5a
/c6RAmv0mzizqcLvqmWo6qQf2fUZJXB4bB+pRvoPxL4IF2X50NF4zUn/2KK4oM3YUcfSHWhvSM0i
h/fsSMTqYIs35bCxnqjND7nHCZO5qNvTw5Tf5ffE54UU04fwYR53vUzK+yFlorsckYrIPocJtufi
Si2QQzfcPBtMw7hSa4cOCA0MOj2s0zY66Mhfmx23pNlkfua2pzndcK8ok1JGtstOYKDRnsSFXrOX
HNu05eLOjZcq8AAvlPRqXnFyVQZqGHuiDjXbQ/7L7M5T88SrfkIIXvWHdOBPPUNFc8oMkjYHeHpw
YItxbR5y4yjOb3ToIDiLKI4LX1u++B8dGQsJzvqfBwg/pHoBQXmxjMepPehrHarHFzBS26rcPgOE
NaOfDNIcekUAc3T8N8HvAuKr/U1vxFI307YddibkssBlQTtyxl/7I7Y+bAMftLriBi4/qH0ygoOp
8XrBX7eDd/p0lPDEf75S8XJaomGJwD9wdjzRXWTXL0FH+9zpXrtX/rN23Lbaq/VUF08lHefgP9g7
k+XGtSZJPxHKMA9bEiA4S9QsbWCpzBTm6WA4AJ6+PvD+XX91Ldq69212r0xMSSSAM0V4eLhbW/tz
UPYkXlfmfU+wgq7jluztfWT7WRq0Mlhd2QOZhlv9UlHk5ahyK27Anwrk6H0+BviarI3FnLCrE/6m
O7HPdlnjp5bvyTfe7JvkEqE9KDzDQ0y+DqCr01WwLck2N9O7cuUYqn02VRvGCYUfgqgm0ON9CWoT
6vk1zX1BL/t+fSBfXBEOVU5EIWzDWUkWzYkIOwyvrhytpXUHLC9st+iFb5rnkqzGzq7TN09rfCfW
YltDERpFsHX2sekRl0afw2vym9SFuBgslw0Sy4Nm5+x1nJn85fS3QBryMzWfCTEzQD9qQh31x292
t+mj1MKR37EHcBRJ0enSzCTKgBosrStRe4EXzmWeQWP2Gqf0OyKm0zeidwrke6CZSNvl4YHUfjOl
cEVC1fTHd1Wy0m5QKnCXzl7wPUlzxGwfEDFUrjxkeiAzsEL0yqjhXOSrGcxHyJ7E1TsWmfHdP8Ml
OwN4tKA1BKDuJ9E9xvF8C/pPKkRIoYFZESPYjMEbRHoBqyMgGNEM/MQfBly2N+Wm+ym8HRFVbm+B
3M2jxGE6AoMhLIEZkY2bEVTpr7TecQlEQDw+ZocP5RlMlC0jzJMjkBKXxQCZ4Sj/xsA5P6sXajuH
VCTqZUtYJbOQJwoxJSdFwioCHYnPWV6M9+ohDzjbPnlsavYeEWeRf7sgNLkP3KWo39PG/Uy/8vjA
1sDVlK/TN+/EtmKRsCMYh27X8FDAnnqxSWrRLd+59dn4NvWTzgb3lTzLa4qQEIjjW5SRJAQRKuwP
jhXyZkX3zK6l82TILZ6N/fhcvlFJtuZzu5VvKLt+8ftNfG6Y1N+4NHvPE6qpG8BqmGBX98IEB2nC
KzCoaeLQMZHfs3eVhFjo7drbNR2BuyEDDxV1j5JSqOZvlngv55BSG8VQ8tf8hd8F2GkJLhBhsHaM
O6MxWhSXgglIiLS6hYv1mBDxtQF/JwefAH1f89uDL3lMIuStvOoQA45a71Rn3EPlfdbKTw87Zo5W
GC49grVP9lfl7ex4j/cmkXNn4Bf6rrD1c81K5FcinON9IcIJdU8mT7pmHmzZpNaQX6BIMCsrar8B
42Bu1f5hGUnbgkTxFU4CpsozgYlJ+w9gRb3n6rlW3plvDI35DJ7O6LYApO36bLjf3njlA9nJeB4N
W8r0wk/pL+roadQD0ES+J+WqX/GoN7WXDHN5vG8prNcs7+RPM/3hoSLcxJ/zOWu64vOge9JzmPMn
Hit3xH01hDsjI+Irxp5L0qjXUwLjxwv0mrWe44yPa+OLFfK8TLyHvF2mYo65hkHNhotx8A4YAHvI
ixtGEYjyi9nJe9rTjXMPoeta/eCuC8DGNn8D9ucFlw+y3q/hiMWPdHBrdkpOPlJqreHAXW+TFKVe
Zwljxr2SDdKdQuTIoHLO81R1LhpAQ9vwhjw/3oUbYNT7cctdMbcEIXPkc/VcI0PErsBUiix2uJvS
PWMvE7aY/Gy5o98J4jSfY71XlR8T2P7ixrSFrec2OAlQ5eAG66R1A1v7YK7wEshVt9b3/ueT+QSv
P3AJJmk1TDdUFqmP+6QnDe1ZTFQZcKHc6wwjqCcZDifkACOfj+fgr57n5chj5e+pjK8DGm/5I+4d
HyeGkdth0hsBV8Ui4if8CsMhwymhNLzeNneL2QKXVnQ+j45HwDXircr9LzR3xFvunD/iepkE6yA1
0DZ9TJooITGA5KD4Kq3lG3XuztGRZANjaTYjbpPp4A7+fJFffPD4TJVAIWPa8bncDv8t3TNviK2a
bV0ZHnBhmqoA9p4d64FVYZkHlnxpnHrrMFAVsNQNrgPcLPw3BpE3WxdGitF72Fr+0FKse3FOJvmP
u2NgWSB8Br/IsHOH3CbC7Y0/2mF7i/W9wt6wBEt5a6FJrvUDaKBEvz7i2zY37e3xCFyi3URV1/O1
F7s4AZ4oOWDCM3OeD49gPStQOYPZecx61BD92nnkfiRTiXhw7yxnhoHfRQJxnYsQU4CfaYwnOYX6
CuJOuMNchdb5Kv9aAvV0bCPQT9ryewyD5h4ZhrsryEYgFApj0njlDxL1LL0z9TrmB0M5YbdYhq0W
8knU3JOCgPuYKSx1ioDeSa6rzyHt46q47OVMYYNlkTfbfjgxydChfKJAGgtkw3x0pFZXoSOoB6L8
SUvYAksnpMTmAmbv4so36D6s0Pjfso6tJCBynIZdlwWqRz8NvsHV4WnxfLYTb7iN/WcGTayrEb0+
lOYFSpuq01a56fTLanOx7OYqrFWEeELMJGGMIU8fWzvVemeMucwxemHtOd0zL7ndlcHV0I+3Jy6P
tL0zbtDB11ZvRMpc64ONTx4UHSSRsG4mtG4O98e/wWuoCnBUY0667as5Hf55wuylKAzDqeT5oKNL
LpyLLc4K7tt0gOvGnc0ozYIGY5xl4goasuCqteq0FY/mGxgeT6NbsL7d08HFLIRT4OjoDAc8sKrb
J+WOoeNBUbU2kgCuTgHhkwfLDsRrYQVrIlUFNG/y1Pn7vEJHaauZBBrr5GBBdpum2ezA5P5wf4wr
0zKibmeu+KTEg+S7vUXcE4kTkzE98mBJ87gk7n8lBDmQi5AODnC06lA1XXNT+JGpeRQlXiUnPn6d
BCNQ5haHSRfLuhzGSYi7ZEVWtqFyoeMz4YWOAFLbDOO8kV67Ddk9ty2dSDpcoKfU/mAxeqfVvReU
dZ2vypZ3Ht3DbO+y6ovsgUlGgksObJK11fIFhzpzwukkClrlXYXjeV92Lh154/qkDZ6AsQHlK2+c
mYQWRgcVzm+YY9UhtcKuhVERrA/c9k0qUnRAvSXkDuzl0LuoMMKe8ukejObTaNyg9Lc4ABHObDz3
pCkV1CgQoptTRCHLYF0/5rZ14Rf6DfS7R3QS6gGXN5+hbtuTaEkqfI/CORyWa/TGE1X1C8yuDORe
91kBNXuIvvG6Pe7DRrcX7vc6r40bY7m2t1EQpezZptseoB5tPqXYsbKGbgfhEiSXHagCJoXOhVgJ
z22e3SP7sK6jvmuQ4rdXRElBFT1vG1EjH/cWjXS9j3gr23NtHpmG3MUYhyTQCoE6C1QEGUnJF+lu
mx285NrTTKbQy8fiCdBlp5WClQYj080Otfyl/IaxwjZm/m3xf9xP7lNZBx3PlPDG+3DErel8OIjr
TBoOMMvR2LMIUi6e4nc8nuVkxFcqe3F7Qi4W/X9r/Bj7l7XqBZSQYGVDjLAtxJG9Sgdy6td5zVpE
mNH8BYzgUaYJm3bPxGQomLIw/oGkqjScr6xAC6yPIMvZsESq+JXDyMWCVFmLeNI98SO29jXmSA7d
TfnmtZsceKs4ebG5hebAqHGS4zSkuEclxwZsW87rXfCbNIWuL20fY20BMTI5JZCtnc3k7ddImnWv
wP38BBHh452ODrB19VBx4twuOE63tc5spOg/rxvIemYXIGmH1TxB95cU9Ygd02awbixLyOlR99ay
0Xe7ZjzqvNUS9GnQ9b+Z8NRAIuPG0u1TNjsa0IIke5q4IcgOrAqlwxHGt9VQw6GTdbmMDBgcmOFk
WPtY7pUZ60Jkr/xGuTE6uHs04wnbG4AcHrdS3aJVpW3LJsVmxGJtHotP5gxLiitjJ1rGdbD5JSYz
mxE7B0MUq6FaHBg0dp4S0oqNMDDlJYhafvcLQggbFOedYh349SGU5M3Ey8W2hLNWbmvtgW1sSC/C
hWdMbO7HyEE0zJ019uHsAyzjJc+Q4IzVok7kqI9UcCwP2H4tMjCs/FUZ05gDZ/ziaRx2tORkE8a4
5psCl8z6XuM93ooQJA/ZQoqlo78DgnCWgw6PzP4Y6eThwJoBTyuMX09wAijJEIlx985vNvlHsFGS
dfLV9fiGeQL8CbOo2ForzQBjEUM/wLQATOZwFiBMERG52PaK5u7cySuhk5pmhSwZm8dd2i1u0Q6i
GXTiYXqrToDAh4emTzvj7dlgsUTqcL1EHEfEGRGSLa+LW2R0CvUO5pqATUY2+mUOk3OWaho2tnlL
m8k4oiRgHL1VmUTNIFHhZnCgYe0r62mjuFvP5gpzSm3zgyoTCt0KTS2pjb3m3SP0bqCKGWFcbqSu
s5KkoW7RI6e86AGcCRsb1VnkD01qKzsNn7hdJ81XaSPxHEedQ2PFxM7Vm0YwJi+t6ZJIxfq/VP+c
xfojyviXjDhkGoPTOVnKcHCCjLgmjt3qkEOa3sjeK4Lc0Z4nd7WN/C/RwMjGhDLK3Yf7P4ncKAly
1Oe7oF5Z5gg4gtzcNTv/rdEp25RHNoxY1UOYzP/rix4vEDHvr+96f4PeuFutZeGKVQTuLu73zxej
Cy2r5iiRM76flvr071/I7Oy3O9tDcNeEu38Rd6mSf7++fzd2TL+yKg93ZbjUsWAx3r8t7kJ7St1k
eMkvp7tGnZKL2Z/MSdD9hBUL9N0eglhk/utqEbXGf7rN0bW7f3u/hX/+sIUX+o/C3b//scmjwyjI
wfoOrEc4MCHvn3z/chcf/Mc7+f7t/R+tpn330OoJJoNupbhUW/JKTrq77fD9y10o9X/8279NiXXa
aI3MTkPDkefSKbRdNcYtVJe2CWRGIpfECjtA+yZUHV35NnH8nvqGHqOWro4Wxgs2LHPvPGSuHViF
U4ed0rxKkJkFspjlrvB2BjJQTT9doQoyv+g7tvKCiKA91pHXB7K1KIwscNoyILTMGSEQjFX8UCkQ
ZTCBI/VbG+mSDsyzwVNgdjo6mxx4/KvSaD4P7kaZ5WPTcyCPqrUdaPCH0zyTEhVXMa3dhK6Z+93o
Lntvcr/L7llYAIKW0KoXlVJISrqOyy7iym6bhZbeUAgBJDGFfZt17bFV55pmZ4ivrYw2/UR4MsM5
DC1h1xuPBi1SAvC5mobwpMiC1ORIq8fhqYNX2YBa4W8UXZpyOKCrpKI3SxEON4xoohO8dMm1PGvc
d4UEh2rMwKO5D2kDnnQ873BpwwZgqCDsOec81gQZeftnGhQO6JgwyAZtixuK6RniXvQwe1t6D50t
VQWMZzKyQoWqzFI03a516QkfR9eXI/iopxq7RsIIQQRj3JZ1+lar/QE+PRr7FGgz8ufacdKDtsBB
Ql8gdQEIbdSWKRMNX2PNQxMtMgup/YblhYezI9EmwiVEUhNGsXS0TV/0Bw5QM0cY/waWyslHO0cK
iWWCduxQm2FRZ98eCJCl5dZ+Qv5k2xQEj0lFAWYArLIj6lEIf+zUdJFw2rKYlqahupSt/qyvWRet
EEjGAbZBkilxsslc72HyJKtmVJxQTeRnPXDFipJDClRcrK+QRlE5u5whwdsGX1szhezZJPmn0xON
qta3l3nWOR444EqLRtMmjd81m8wQHvNwUPQZ26Rx8lu1qk6eMdIooQrobFbtF9oa3uN/GsSyKi60
g8lajudOjMal0pvbIgcYUhR6aUFZTppjfbS6AZVgVMJmSJELlq7fumGBYspNVg+dYXvvmIiOixV4
0nBP5VQdsKfqD0NjIZOBe7SliIvjWHKft/2XHVvaTsoWrgqLd9sqzm3QUs69dMboBDnwdRKR56TO
CJrj/KmaRW4WSW9bZpp/MB0BbSyNXY9oGSy6qtq6qQOZoeyqw5CqJ2yoLWRWpI92VwlTCfUSLRs+
81ShCrT0+S7D5mw7m38cXMz2UtDYR9vH1cCQFj1aWvbrguh/jn6h9047Ry4vSMPF4fyCus5uNDXv
LJr2TD9Nj/5/eSoi7QcLXRpoGoAzjgBqDRCSeutkWVoWKhk2CiqdR6XWHtXlqbdpnu06oR8ryBG0
+R1cXGvDUZ9Jkpqs2IoC3zs6pDB8iKw/almX6FXYYaQVnASie5Wi+pJ2QUvboIX4YV/XmU6nLtLG
llLoZyeZv90cHzk9TQI3oeUNNQ/Z4nYwEX+b3l4xNLT3GlqabVptKg+uh1hkekLzEfgHAYolotlb
khWvpEVoIE5LB2xr4T03EG9Zeq3u9Ng5ltgc0uUTzX4+JO2WpmGsz5TlII1qvplJss8a68QUKb+x
QLu4FeT1vp5etZI8bqDNzZZU1mQHbJiIT7Ob9qbbK6clhaaBJyYNYNMS7wy3e53VYjoYqnFuGRog
R9jfceJt58H4a0nyGzquJJgAUZGmzdeJ+q6MMxKh1FoeLNN4Fx7+kt6ypAeRGsSENUCUmHtyQpqw
7CaHbybG6VBrNrzBhCoyPlyRZvi1QZsOeufPM/2vKHWbMkwjL9nOCBYeFzzh7aI+D2lj3IY2e8Ho
rt2xGecHPXu141q99lFz9uLFOOnUs+w81V96tFD3BlSsTijaSTpfyKH+QfYn3WOh8jMn5QaKevJa
+zEtp4fa/UIJZTwjqnKJUDQJM5qO6R5QfxUrRQJj6+6Ey9dZbZr0nGvJW2WP5HlUMuZCu2h4ne0a
bASRUnSSQCubN2bptmmV5mKXPen5KImbPasI0k6hChhbz8gvBcVi2ei8NH/xZztnnW5Apy2xxWsI
O2uMXs4F2W6RU3ZpTcpAbq7ZpyEaX/pM7w4xHToUHlaIhN7hWGTpJcXQ3HTKn87R6A/Qfkc0qdME
KuWhM9I8sGz9vS9jiTOGhVzF2Ni70hkPrTVz1Jq6vbMk6ZEjMPrEnUkbDTga3XxD1JuimDEuQemW
vlfXFY2PXn/GCJHYlq1lMEd9J1V9OOuoA0mJ5U7dP4iyAyPIcUtc1PGMuncc9oiTg0HLZxPU8CFz
UOzR6lDRy3RT9rHjIxlWAXXOUFwUg85oPTro01iQWiji2Fs0JHU2oEKL+ekL7T8Pcp7OCDJflQzL
OGcp6YIgoG+btuVEhTuvZSAomVL9qbI6KDIrIH43f0Uqvc9M9qfK1IDKHfeQEqHvyxhah50MZ2X2
njTakGNM7SiZuBUEbl+pEZlpxu4VMUK2dgVUUbNJtpbY/Z0uRJu1O0CVscGpBPavtgqkmVeOdegl
eiG7fCI51EaoJn0C07TuwebcljWjakNoOjUs82y80PU45dUPjfubgWfxq1k+WjG62ziNKrIb7t+m
42VZvPQyJw+4jcNtGD5nc4LMOh9zRT/NC1o3rZjOGG+q8Ib/xJZNYI5K91uiPEkLPnrude0uysY/
6WxGzx6VJbVOB+QEXPcSx+PvuHOiUDkYVrNvG0q3ej8BAyz1oV298nINbRhRmmhYdb817GOFTrjR
uoDgwl0+0ggiRkuXMOYNLOMvvHoCM176wNJGys0aSqfKkl+16TIbKbpnDSVUNzN2UvMoEDokOaTh
fW2R8OaJgYX8qs2UOJ8i9Q5SHz45cJ5sV0ela1WUaELJOg2aKLLOjYdxprb0dJuvGJNaP09eWh+Q
Rz0hUMRN6jT4WgD0hmdSHuwM+p/tNhDt2Ur15cFBq/GCMAGwPqLfHgiBm4xoqE/Ng6H19jn3KL1O
NOLkCYo+MltdkfX8262j7CyiAXZQloco1wG5ThYKD1Kt99LxE4Teoto6aZPS7ZxZezfs/GEZpH3R
CvFG2zrnpAt7M6MhXdfZcqYZcG+uvMfcZigRioDVpBsbtA6oc6qy8W3tBmLWF2VHQtGWyARUl8rs
MhBwjHWk3VhBEXfHbBzbtw7a4q6hvo66w5ONWTYKAA1DVhDQYffWbFpEV88LnvM079XPfTaQDls0
3NHRdUDZSD+YnvfYtWq6H7DSXoNvkDOnG19ITZuwow0bOjAvS7fo0aeyvmYPultiipOkyRjQUvsS
ZvtQ1gb2q8vSb9fFY+dzQPLIw7Vsc+XkEpIq5a6yp3ln9sKiH5swQmFnKgaBTh44SJSZXzWxb2CU
6t9SVNTsVVlCCRH4XbZ7x2ORNnrMNmYwwSPKtYUctEM0li5Wm+VxstkmK0mnheHSKxt1L4ZauJd2
BNmt9Xpfp2sbAoTPSrOwEoyWq6qO2l5HHGJPPm3IZY0KoK7nsbpDZhY6I4QwEuqjlov8NqReFiYD
xfV8bYusayeFPz8bZzXKQ60cbVCzNNp61nSwJe1HroMyoIsawrEoxoTzKgeTQmEaqwGD8CTEsXSm
9XuO31zE07ZLXtE7Vmsf8Ufh0IKfEdT7trPk584DTmllxZmnq9F1dvK1X4DySWQVr6oKLmKbmvbY
oJUHUg3mZ8blEkydS6e8gRaE6WCSqpDaILxU7ZO+PtHH+BcZuRQp3DoFOem+BpT0sLzugBwKuVtq
7RgJmNue06ErCoxWYa25qG780BsMboftY6suJIaWCl7tqtDIZrgZCiJQGBR3H4qSzhy9I0JnTSYw
g4WOThYB5JTC+se09rjQ/9L1V0Uf44urZg+6KZUX0l2Ds/P3IjrEALvTaKcgNi61xkF5qivnEFUk
Cs5AVVONOL6Lnip65VxJhvwqN37LPEFGLk9RSTPLajVEhL/Vf4zR9AbsYJE+uexyVrevHSQHZew1
52gwJAWJ4pCT3B+dRrC3IJ/dUelXhBqFeZuPmwLbZ5eW5lBZymrTS2vNQtURJXkD4iRygMNA6FwV
MEM1g+4TTZYHp+yNR1OOB7ztgzGO0ksyK1DbEVC+Mj/ZTrFq95GlYu90e8JtW/mDvUaG5lb6MaUc
q2rCamS2sKAJYWkfmqqd0HA3hfbaaWyjsx0jshWb+MEV4rM2pBH0s/hSpSUoKqYs0QaVwGT50FL1
NckoFS4jZXnXkxH0f0r90TwvFKjbryRtNczpY4qUcM27Bvo/rqF7LUlG0q4yv06p8aw4cgxVb8ZR
FrtY9xsnymUzJw1UDQVvw94QRSCSG/4lb8sq8jh5AMBDXV6x4n5dEmTFCvxwC+u9G8ffU+ZBok1I
JRtgDp/LxSsP7FbvVHy6S7pDYJBo9QRfwT2Obn5JxNnQ1C+xIMlQGt7JQW1g41m2C/d2fOq8crzl
qvxrSNpIXIuukDH1cJt3UIy00uLDlm9NXVt/FvO5SvNbOYn2MFQLZaBsWovOVII6D7g1Ny8TB1KA
CvPP2Hrjvveo5aFbg8wezighCkpovWkwGtFv+aUsVBY0JCRRpqNHEA5foOXvbFjjbsgimJL4b5ya
Mf2d1sWfxomxm0SPQ+Akc67gUo6cqs7i/vE6VQvsVRok7Ze3X4OrTVc8TgKv5CGhW1GHrRHBAwgE
Bt+Pmhj3Tl6S00jcn9jBt4M2nccxNg56bBDwJ5elrEewBIfSRbPglDJzys4zbQcDwhGpfUASD8xl
bUyUAhBj7hsA8aH1E7kQTOnNAz2+lC5a1m7Smh+V5/01SqXeZUP3jSA2BKQ0asJ5sR+MQgORzpAQ
V4iKHHK7xqWVxlToBhyqlhZ9COOTiRKIR98Wo87yMRO/mxy4HjkKztOY4MLO8two+RxdR6/5k1Km
7JECtCIZw5CnB1VAYGaniTz1l1JCJ9LiZQ7mgjpySjFOQWvO68R3pdEFFbm7uWvrgzCxbqVzHvx7
TN6HrvuYxmV5KKxHr6TTOB+UIkTzo4K7iKiSohAxd2DpHu+hFN2tz0WyS2Q3/H+ht/8roTeH4/n/
pPO2ravq7+8+/T38725y9z/7X2LDGorCnopmm27YqzHcfxMbNv7D0dESVg0HUTfHs73/LvamggwY
jo0LpeMYpvlfYm+m+h+oAiNRjIOtoyH3pv2/iL25zv9whjNdxzA8XdURfXNQfNP/h9owwjioytXp
CPKoctAS5A1xS1bksKjwBdlaff/RKz+5MJ5cFcHUpiZorobJQ4SRHb5yC9RElI64za3eGxx66bN+
cdn9jnHVRKex/ZmG4jy6ZkfZ376yqdBVmR5weKw2TjauKfzKzcfadeNw6NHLYGLnSZ2nsiMA6uU1
9QYaubXlqiXKrfGUFG1W51c35a+oaNwKEs2NGssLaStx1yMASCR7X29o3Wsd0GWNixQldrlyFxna
L2SfKNrjkKpOr8ibgkek5s2bn0YEhwRsBmWpXsSS/CTCvtpW9j1ID/HT5CJFdJ56zDdUcc01ilRN
T0vDgEXathnFx5I0L0lEi0rUfnYgczPy4Z3aD34ZOW+mkTwOTv4zCi7etpqPok5/6rhHCY2AbIso
zI3o+CQsDX8UnlMec82xIz7MelVa2RmlHqIcFmSyuuI0HaiaiSePyb6TfRRjFMaahDG0dCqZ4R+j
zQIhSB1VHlvU1USW/EkWWc1m9AD7ekrTDro2oM0XEnVKZTajauZ7l/JTnpRsfy3XUIxU29Ss2Ktm
5cdk61Niu8jAuQcTflnk9L8jwd+h1NXQZaNsa1mitFJa2yQCcweaYKYo0Mrs5UuziRlMgTVtwraY
TyShpKPbMTdvi1MsDKe+X984MyNK8+toR53yx4TlO/McmsLAYGFCyGvQZzqRMXoFAbp1MeaFeIFt
SzpC7LWVsIFAbwEnyXHadCZhSNrJ61B56DQvFbx70fkGjr4wa+JXPI8QMnAGF9Sg+ukMLNYLzIjr
NL6mKN9t+D/s3c4i2+0ovdXOu+jd8YSdOdCFom164b0gkIrZZHyJjXrTFdPWSQZgADXDH7mEXmH2
rotSwfyojNpvXfzWwB6f9C7ytcKDxj80KjwMv0WbmHrn0VzUfCcAsIH7j9IV0Ac6rlUCuI0RTGf2
/PtiiTwP1koyBksL5LuoP40zgnkBgJUja0ao3ks7xe94cF/zlPGFj1Kq1m1MqTvrWnxr+ypFUC0q
4CqspRG4M26zizMTRCtqpoNewJxAraKpRqr3OrLCKA7ET/gLEdt5zlWvkUJyVyGUwvsbAQ+m5VOj
G3hkzGFhqj92BJ9k0deFR/WvSLBJQpH7Os35z4R37waJJ4huev0ODJwUNSpoOStBBbMGUY4sWtTg
RPimgO3KFMHKvNmWeCxugDxq4N/4Q6sRse5rG+gLk/mt6MSHzBAmUg54SKKtgHE5XJmIKqEatk15
jgymQ2q8OJ6gfaPJ97G2HJf8O0dSdY2s9ZZnjRLJj6rFP6bQ6D/aYRn9ki7TTsu1RzdBXdx1WDRi
bKhrl9D26/LQmhN+IGV06g1g5yLh57abfRsakgzsjZDp2+ijEsm8HxhCx3RedEGl2TUHakdgJo2X
0neOMomPilRPde9OE4BAZ1EwJ4P5cHI+13Za+u+HKUy6+eyye+ZI3m5l8wgazsDiqb1rUTNaZbK+
cSCGidO3cNTYWCoHAgcQRaF3FszWVt3oqoF6dAIBpNCeBhI52PDtsC+7DAJdI6mJCiI7T1/X7NCg
nZdiZZ2xWdZC/NJr70dHOhN1O/j6STv5YJGbOgclqE3l5HbKFPax8Zgny1EkBkzMlhvykreuYzvK
V6GtWRrnVNLLUg01XJaOiovX4yKfpWhNq/nF4EHgRA/UE51UZL+BbgnfzT6YesB+d6FLRctrn4Lz
D4lztE2Uqqb32bpKhREcTQieVUyYRS3AocHdfVUHa1+7GjANiftFLQVmTEO2Kp+gsO45NdtbKZFY
jIcgTiCRyag3t1M+BkTKRNYoQm2l6T1qBqQ+40EpGQolqkASo9+57uAnAQsgabI/1O6e0ddBo9j6
oOKA/biTL7u6EV7Yzs13k2OuXnXWy8jhu7Wpt4EFujMybVBoTabLupfEnX6j5J35sdc/oS//rIqB
otn0Kmx43uixsVnY8aOT03jELIcU0uc0kWWCbnU7lKZEMK6jg69x6ocUrqFbwvrLKxMNJ8OlbXY9
sLAOSLeLwoXWShdtxw6d9IiaEL736bcxNg/T3P9yhuonMcswW4ZPHOSA77Tij6qwFkujp4KuU4gw
dStIR+Q8OgBo11OQl1STU5t5LZ1JUWhNcJrZ7eeIAlRMTh3p9nWRzkVKFarTCgtHI5ytJAoG5EwJ
jtjwF/WvavdkvOTsSTHfFoMOqqVqP9OBxolmVbNXtJytfAJCQf+S9qRRCA6n4orgIvdVucQXWUlL
Q/4uGuAPumnSiXMyX0XT1b94oGdbtA2/+kinNdSkA9qOf5mmiYpdc7bkJxhD4QuB0F+k0aYrJvpF
pM1m41Ge8fCMxUykr3Zah2c94ny+gD1Gcrgq/CGHPoBkbHCmfunGha3CjenlGPTbuLa0DdO0W9YN
0p7gVo0dJ7EKyrMtxlM7RRBDsoV4n5sAGWJPRnkwnCnIFhqaeYwrptug4XDQ7schiwdtFyKOYo2+
8FtFE4eOhZQNUYmVl2XuP3C4Rwa/HvCLF2y2lnlDbQmFRTXZeQMnZWLQgIbiRZ4RNihW8wyzp9sm
Hv2zmCVhu6n6CQXDM4pSca0k1zV0wdThAmSqbBxdu86L+nGfOZ5Rw0L30LpUZhrIFTtwJsR7Bo64
nVlBpM0XU0CL7B7kGL2nWbkvTAu1nqvnGDkTCY1La3J6f0qiR32RCWV6AKoE4blMa+CygRuKtPrr
SspmqWU39HTiHj5YVjCCTiUD7SJoGbbOW4mAKK3JhFl2DlAKPw7/P8o6Y7brNfOJR17tddvuT70+
/etLO9f9SciR5qIZJE0IktnROxrUyNy+0eDPuZ9Ja3NKxMivduU9OJZHQSEpkHXxXqgoqivd+m5P
VuL8ip3V16JpdPRMxKId444v/7xWuwUAb8woLUELOCZ18ZBlCIUMK7XEHaj0Iat/1FZrvNrZ9din
BulAS9+dBWEN6r+YEfeX/2ZGRKigdsPRprsVbdTj3avSbnuI5rNcoDvpySkv3QfTnq3d3VbWc4WH
OYSGsgAcRk8X7k5BM9nFI3JB8nZC30orEW1SUxu6WY5Ol2m26Hxk+QAfUEcv2OwNJIlXy9o7/QVt
tFdL0ApIEYgftHg8wysUFH/aeEXLNLqjUYpsYZRRbo1ZSRH6EWhzuoOgV7e6znmPGLOOxJE9a/HZ
sZHWGZKB8meEqEzZxWfMkpGD0tFATgwb5ejBPnoQfxLbnOgo6Deiqp4j6689VdFztyDb33nj77oW
4zkB7DovtyKxr02L+rJRYFvFp7zayVfjxvbRiKDLxSOu9n1WoLzJhHE7dTriDQXd6v5t7uiEOHbx
c3+FPxI9EoPzn+yd13LrypZlvwgVSLgEXumNSFHevCDkNrxHJszX16DOvbdPVUVXRfdzvShEam9R
EoHMlWvNOSbqDhJK02t6VCpaPH7Xz3IJyEVGR+nJ+pgyt9iMlnwrjZnjPRcr+jjvVZpwOyoLvvvw
y3wnnAZw0r8eW2Nkrb0y/v6VUBEbiuDjr0+dzFnSQqV2DHkdo62tgzBC+ld5HByLoUtWlDlXTas/
b6vCuiGbFYh96mAMZG71+8gaEo5TQeSVkLXxpWs/N46/H7rrP/7r4VA/20kYbjzGQIjgQQFWMO+P
pCdAFh6IhzKlp4+FqTkbSoqArEwGYh5iSd/UdXAdgRyeTYYKfuAem6L0/vosdFq5cnrDXvw+9/tP
VBOSugiOlDCr9e8z9vU/eWXJzdvWYMw68yRsYGtDqn9qfth6NNu3rA2xjromWTNhCMc5UPo4NEwt
JsO4SWeq8NkZHpKeiXJfkB0wWJBRbNTJjVTi0eiwnFuVB/vv+tCdY5i7cb2WcD2XBLtZj3mSiptu
xo0w6Bzr67VlzVAiQgxpD+/1DOJ1lNld5lpIObPxrVAkI9QqYLZRUiAQ2Et5jsLWVvy1Y+k9/q2/
8I9g978HuYvrafw/kNnpBXg2SUQeF4tPhhtf/1uOex4Y1uxUrdr1KB22Vri+nlWTbELUXRLI0VLV
2CbHEj1hXEjYvf5/Xt8RPkMpn0h78z91C4LJsSaSZ9Suk+OTOzfnVlJMcthjjPtNsW914GEVsINQ
zNv//rWvEfX/5VeXHvEIyCvMwP9PL03xbzjJXKpdPnFOvB4YOxU8jvkEXslhTOmYO7rP0fL3Vf83
Zet/SNmybeHQKvq/x2w9/owf/yHh4B//4x99r8AmrsD3fdMTrmU79rXv9I+QA2F6/0YrzJIm3bDA
9y3e6X+mbHnXXAQn8IUpA2EyZ/tX38tyCeByXcd3TNO/ttS8/5e+l+u4hIb9/XoSgiWJ9pnkcjKv
bTa6b3+/lczeMDTQa3MPY1zvvE4/MHWL4N4SOlxJ7+QFOBSssL4vouvKOU83JUDQBH2Tnvgn0Lxv
7HAG3R+QB+6397ZbfLQdGA7DlFiEZxib+jHg0EIDJr6rXf9h6MVNW7kEQc9QcjSOJSKpntDK4n9B
qXjj2u1HCW/CwDPUTJBgEuvWA3ZoJ+IgUpyuqg5R9OcbqbqXuUQUjvYMyPy1gG7cu8buzm5LUEJV
DuFSBQBOjMa+sGd2a5ZaJOrURpQ/lkIDFJEx2RpfaRBEG4/zDMc/uShoa1s0HZltolLLRbGeJXoZ
mNYyEVAHAVgpAW8LGOMsMiisQbllbPbYBSx5g3QAGePmJbkRyXQyWlszmpa1KjZ+2L03HFZV69wo
UvoWoxXvCafGn0zCgz6I9lBpiVD4GvBSDeiXBzRDNNYi61SQhXWUqf/XIxQF1un3edF6NgdH8+RL
R5yZ3WDtBN5O2kxk81s43Y3pivHYGXCPp3EWK8sLjNvSraJLaM/RpWqMbVkNTJkZgzCkwKURuI15
ATk7r/2CrLTfh0R+NZeJzpiZBBvbmmK8aInzKHVnUaxp0s0KHZ/IE3iJGPRBz47gH0QJMxLDD29/
P7T+ZNzWVvWg7U96GXIXzrLnVMeBFywmwT0l/b3aKXjOxJhmhLzLaWKkeE/AaaM3gPZsu5UdbVJL
xMCapL2UXN4ovwkoG9Dw3rTT1SAw1kdXj/ImGKp2lfN9Vkwl4svYyuScoJ4uJoV4vI8BCbWmNW7z
obwEnmmcGHyrB86PMc5QGFBKuv1DeT04CJMm4z52RPtkGhUfzPfInsOH3weW224ctJYX1MYL4jS8
J6ba0CqM5NXMZX60TT0vM68jtLM2SUo20RQhb3gdq256DO3+WYeV/kwHUIfj7Dh32gvFoWrKcR0j
KMDIZaojhfFZcrD5abyrx2Ksz5rGF20ev1qbZlQeglK5j5ZnnwMv7c+oW7A6tNYDx5Dp2yf+IBqI
L2LuxcjL8OK3auAWz4NtmzkgPPzRu4+HLH0XoTAWg6jA4KRuTQaIjBGde1SqpZ73edrjaOV9vpvD
khywzHffOanua6IpP7XVL0NjvA3GHpierOZdHI/Gxu/s7jUDipeHnnXrIp1dmENrb0cDyzX5T9Fz
luGmqDm5XMU/0XOR2SCQXMb4v18NBmsr6EuBZpU+Ckg1vdCKfJkyo7p0wKAXY4vKzA+hk7tdp7+L
D0PU4T1dYMZmfnPMCx2cGUpClhResM1HyCixwIrllB2tak9t3ZSXzjthrJt01o9+2HYHT1tPgYU1
rs6jj8LA99xGznyphDmd4iyGW1QwFyPFKTs2dOEPFJwALvJgfKhILXsoLYt+V5Avh67Um/T6/BAj
z+qTiZDy67+QXRvsWnoPcEOKJaLH6S5r5XjnOv1wKpPk8H+e4r3MtpGZHBPPg+g6lvWLWdtA5vyK
AN7rw2miuqvjkJ+qiK5nufzFFdltSKT9nTur7GmqJkQdw7vX+PNpaOLysSvzc1J20e3vozFCOWHF
ebTLuCfGafQfWYEobospupmSzHwpzGjlt677OI2DurRu8IwwakVtlt9XwrqSicptOXQO7q/JXdMv
L05OC0nByNCT2YoTYWR5AClGOzmG1qNj2cOhSny5qWToPtQOXvaJw85PTCJOk+ob3WDj8gxcZDNB
d6cSwf0t7x/ZYRwitnIKy50ZVM+Rg+3XKJE8KbZLhgzgMyQKwF3t2bcR9fm37wtSUEzja9woAd2V
HIIXw4F1pgISsn8fgvyNHWS2hH+0nSNfc66qPGYWjLaGWTWZusupKPzXIcCSYnJ5LZKhttcSXeOr
WrPlt6/mPITHHBT2UtTMnkmzuLc8cVsPBSR9wzZQQoti32p0DEFAZehEBuREAXE86GzQSL2UK5+g
iEs7dSXKH27hpgQvrgIkzDRPwp3nxPWzrHhTCtknxzEpz2FVB7fDrJBFRDI68COnT9JFQE/j6NUK
iS0WTpQ8FGal7nwwIIljxg9ov1mrQ6/euVWV31hpf5M1qDScrDa4zVP10rrGBsFyefAMlQAVaoE2
yBLdfpMkTxZ+iHVi8hv9fhVAAvEfVATFvI8iU4VAEtv54nrqjjGvOv713PUhx36GOIX5HNZzf/Kv
H34/G0p+nkFjcurpOR5Haenj72dZPuL3mmuxKuJwXNv0JhdjyfJkth3ar4QZd2JZ9SrNCo6HQUFU
hhiYrXd/hGmKbaAVUkmHmQTx2GyDXn5IyjDaCB+Q+cwfgevH39kR7WEufCIfmjcbw80+SyIa8leD
UoW120jZ2AcaVVYrw5sa2LEo+/RsHeqsvRRGX9wZrLKgUjOxMbwfMVMQOWwK28KcJzwvePF0RhiK
l5gPQ5ikS0FC3m62Qw+XPRg4Osd7227eoqDYigjw26ghLblDSy8Di+bUGMFtNDGG8ir10sgsPWln
/HBwCziqVmR5sz8omuHLenpIdN5uLB06C7vvedl2XEjH6Q+2/JJT+jinDSsqdkkjFouuHe8EEZh8
0vwJExDACkVr4yEG6noybvoQgYelv+0R/GOLpaGQAo+/QdOqctJm56cSTbrTvc6c3M1UuWykubWR
3thskFNjSIuhRAY1WkWcVtytz0YPxYq7JnBhCE4RFugkeLYb60sUhApI82yYIYdd582v4+0g/DtV
MV1J8+FHKgnvpUEDniTeU6S6Z3w0244Jy7ZRGBbr6QcZNJSs3FhiFAAHU3/p62AkIFOHUkPag1iZ
EzgJjD5DHN9FmBEgV5sDSOZQh+9VYDC//VaQtmTW43xo6w4KHjhss4WlD9x/GpBouzmtdZ1EX1ZG
29UsXIawyCzyryRl7ungbM41E1viAYaEeYvID81Q0wV3xUvVmw+hzO4rFQSbwuN+Mv8M3mIYpudw
shHG4aOLiJm0jAORB7ek7h1akkK5mtYz9d+sLyjCiEKHUG6hEtW28ZEN3R1w+X2XgRQwvB0hHruM
lRgC9PiIIBHhkVEzQlUV5DCFmh19RIVMONP5PWGrj1ZCMuDMWGBlp82Ku5/Zs+99eQNzVh/t7EDo
TWPRBbZTMsiGgjvb9m6azF5FDnhmwA59wF5vH5K6ASDm4PqOuxvqp2zLqibJWARWPZ6tcgjAZwwd
oBtGoi5KdDNstnEgb7sAq09rL0tZEpLB+Gl5LbsT3HLrInol5rE854F+k0VzrObyq+xNBI3G9IhE
ql717YA7W9q7wppvhrqBOtFwIyJAQAXlymUZTBckwiY/PtK93gefU/P2tLGCElDQuoH4VvomyfB2
Tfu/FRsu9XihfC9ekV/7bFb2OTMxKo2BDfvEBUTW2JL5Jr93h6QvAJE6B9ZIIaefu8J+667fRwj3
LcK5RNcDhZd/9QvGP43DPWIbzZeugSp1iowa74mx1Lv0xWd6FRDZl7Bt+VFrjKvYWsrO/+MX06fj
WTdWfxWTlVdDZqIuWecO7JNENBrTh7b950k4P9obfqYEqUL903WOiScIRk4Z792rJAYvzFfsJnf9
ADK0cusPggGqqy2C7Wui/85eRKzku5dyLbMPME6HtBLHJwrmVzHol0i5953nnf06uMut6VJVdkEI
y/hm+upUkTvvkFNJaWQtqjb+joUNYo8LsHDgsOSAO7VKiVWpvds2QxmP8AdBlmdA8JUgbPzuEpYZ
N2VLOwqpvVrYNo+M4WKI9JLWzrtrJpeI/dczgBtV48ykq1M3UefsGo1ttUuSpZmu0ra4aI2oiRnJ
kvRRSJxFccsQjCUr3rQEYJCAjBOX+IJV7b87GWH1zTz/KH9AE5E1x87D1QyAPw1hRhLmA3Dfy3b2
kNx2udVvPaEv/oRqLG/fw0DtK0OmG0cLeGxdh4MqOalGj+u+F2LrEfsknMbcTY0LzKb6qEpP7R05
ikVpGriYIG06Ud1SbzAMdDzOx8LnbxDQazs5abiYgi6+yDZ8TKr2DymsTGW1DZI634SO439F9+mD
r+wHLyiTx6yyX0I0tETYgCU0wuGgXWJRqLK6vRtwSZWBGnfkp96iPX4RsZPfDK0FqzeZsk0Gb6dd
NRzldkTtnhhQmvdG/pig54IKWTsEjsRYrkhxCBtnFU2sJpEm9qwJIMtNYKaE56MW16m7JZUwZu32
nuM+qdauX97KbEo3dCU7hlwSCFmnjga/KUmx+8nWEQIKCKvGYGGl8W+Hwe92kVlsvDRIKVpQ9dfm
1U7B0r+0jfHda6Xac07cuzHTstn3i13rZm9JWllQEzjFl535LfqWCXBuYJQLKqTQSOQoiKdNLvrm
tSvaTd/CfOHg/5AVGLSwBHxY9tVBUbH2vbsYBrCpY9Dufc7NGJNAIpNss4CZdhdP4YZjrb9sWv/e
w56yiFr7md4g22XLYNJovUXU+7edW95NIQu8zM1Tpwy9LtPQPwYGBC0QO2RVH/zW4YBeT8ZTF05L
g3HXqg2SV4Ji803rDqehNP/EE1Np1SfljoF2tBYkOekqAsWj6GS3HkHoKZFcaD3/9fj3SaJcXzJr
luvf54eirA9eN/3Xf/f75dSEkRSOzfb3v7ZgKZFYx7QS//kSfz1/fTGsV8bGGcGbXL/l7/NDo1dj
wwRg9tloQzsqj6aEn5cWFcvysO1sXGdtdU4nGknl8BMXFLP9ZL7S8Dgl+84wAfoa/b7q+lsU5bim
EcsksBdKxgNuoj+zev6R6fTT2NcYmilcdYG9t4fhZ2Yes8B08MgmdixAOAQ95BxSL/FiOeZidqwf
wh85U8arthanagKfpr/nmYESOWTEFCAuamoQFQleuYrJE+NMbEydD9O6qPr+kF0/aCYyf3025zRZ
9dBI6DpS7RQ2od8v/n6IUTpu5sF9arLRWGsr+SjiHJZen+/04DRXw94iZ3wNaxxedVoFSL6cCJ3K
dcTVWGpku77OvX4f/w6/6CjjN76rSDDbdmlBRlFXoZ2kmzQFMeQxL0fs7lKdzVbxkjszBEFpl4eG
uSr8t/R99mM8lXZkHU1ti78+WP/6zKP/RylFzmczFtnR11a2nwZ8+Vb6kJN8B037bEj32/LowZkP
vRU950N07ODZ9kSaBG77FXfhk0xGAC38wcczNowhQ1Rmm2vLgIqPWUan88kWuGs8x7ohLGjtuAYQ
YMDxld4mgJ31FVTLoYdrg0MKJFrrGFbkwHRAkZiFwv1OoIfaSLTVuvfkug+M90ZE7AyyhG0WfNcT
sq4OigMlgutSziJfl0GOcdI9yhIjUnM3RupUl83ZSMCwJDQ9TIOJ9wDUK6PEb9Yu1thGxe9iNk+Q
AbiX5ggtmyLExoRckTrmxUcytYrvy+yKx1XDmXhVepoOhRR5C51z1CBzKkDKRn3jmBCmRnR3qiHX
2bdurTC9zSLEyWNKpENbEknAgRq7MlA13Dsw8pv8sVI0Lqv84HKK8vPHiUj5hWOFL8LQ29BIOV+M
B/KxHAku1sz7z9AnLKhFHbRiAnexUmyAIC4cu/6T1dMyyMnJmmBAWr06uB4dATwFCw1KgHRVLO0j
VYvrV3uL6MpFXut637mkkfj12ughqxThU1V7AH2c7DZtJMSx+nZySn/bOm9TGD4YBH3DDIoPVXpR
LjjavquBlbsxAmtfHGbVb4typr7sgARXxUt4JWoxt8LIGtNhjZPH2tmqglGebjgFUHBw6aPQraGH
U+4v/AC4T+uhFyD27yl2WbwdDRHFaN5i2g4+bgBOTIui7b6cSh56J2vWaZJ+pVXhg6qiYs1whFno
H7OcAB/VQorm4iTYcu0M9a73YiQENcSZKoy/iW9X58SherTRDWRsY7kPDTJDex8q9UjyOEcZUqWJ
YH1tciBGff6DBuJFOKDXsvmrDxrsMgaxki6qVXJghn0xP+QWfOcA7TccnWnpmsaTLzOgS3F1iCcF
hF+5KHq2hCbfF9K8jQyItP10p6Pa2Iv+1XE6GBsvCmuHzSxuUM3eJPaNXG5SEqQ4D0KRZdkkAPi0
+6c17JMhwnXVpISw4CsqwlMedmIx28Qxqubc5fqnmZO3KL3YonlBTlqvyroAlFN62Lk8VjTX7Tea
SKdAh9Gbqqsv4WV7uzNuRufKAH/2uRHxSv/JfBtLqx/eiWAMVhGliCe6h6YzXxw3xXRVPqCHWeGD
Z4/OjnMD6qqVDwUCdKevPrJmunr0Q7HAZITMJ8Mk5gTxtp6dzzBleCv9aca1Dbs7zh5IDf8Ts1BY
c/Onhn9thv1dbrLmSHGDqgaZQ/k5J2AvWRSEKP6gCz71gPonKd+ntH5XSBhZp1adg6Omruj9a1ER
By9YVtCDLBKYx2+tM6Y7TLCPKMcecuwqobPm7nqqzOEu9/33OiQxsEvIdhpUAEWGrpk/jrtgelIF
ELOIRMXyWqqGdfmnN/otzkqxsEP7qWULUJG4dTDnQMzGBTGVECHlZko4CqZzdGLr29BtQ68L8c79
stjC6lAhp7febHFWVG/eVJ6redj3Y3SX6vnecyjKZjrFiraHC3JmyC5OBYQmSYzbsS8OnWungFZP
KFuuEj/50EDLWLbT3sUeQ8fXpzst3gYzuEfDt8BSbq0ltaEZWSACGqtdIIO94mFn/toZyfXWRAWd
r72Igmeuxrvrn5jgw0dwAUjxWBEyD8hwH38ZnMuusbGUOfwK8Vs6k80YdBBzJnGVqAZP1ihOg8eD
UsyMaFtWz2JGnpoXFz/5QgI0nZwkDhaua7zmSf5mJ/71aBWAI8yegbHkJIIMZUVcWpHc/t5Ifc6l
X/+h+HgqElmtozFfpT2e8sa/NB6j54Hwd9ypFrg2YoXonRkLRMgv8hr5aCFpAlHHYdFTbJPZfLIE
5yIvu2E8xvfCLWRzxbCjN0uLaReWMfMzjOuVyOJLMgiCI4AxqKC5oHXivocBOFU1d6XFHxCdwdq/
HrerCXpwFYkbrzZpCGbBmXd/jx4vWfrk9S4wfiJ8dWgbZfyCke/uJvYORI5euwrdJ7fx3ke3obsj
nsKYBoce/lDjPqv8wVWaJFuG3OHgkdN4fZ9Ce8BK48XsK4lvrNQYR9SRExYwwDwc+v64g2fidvRx
uE73Uc3r50qrTa1QJIGd+Sx8rwE8e0gnAkJdBfMODW/Rmc15boJ813f4eTvzaOUAJXKPg3Yw5ItC
TS4tV+rSjuaTCfJZC4ZuMxFgTbWJc4vRYRkhi7bE2yw+iiF9nhjBANdE2R5cV8imezNG/eHZPpBt
Uvm8QosbP6cOzf3CIkKYH2+sXMBUJrqokL1Vj9e8AMvBeTq7E/uPXDYQsxl7bTyQCQi8EFXqXBEz
E1NNiBQvdN2j4yEI+yINiGvJhLbFiTL/gMd3M+RSIByLn1plExLRtpu2B7htTlt76L8Ujlk4IvPE
PRfdyjy46yy6pL390DfjS20HZx0xy8gbg6xMfkhMRUTHlrvCoEXpxQn7LBsalrlPIkJ3ydzg3cra
PyRblihoObMy51tOowUZT7IRDAFh5rTVwWR90rYH1EL46BJTUWlbb921m8K28T2CZHEKyRsXX/M4
aghjQt4vvI6Q99iqnmNktVXPD6BjE9gbOurVDDtaFFV0A89lpQIucVFdp5saUExT2CQnaPD9Ivii
vHnCmQOefjZWkZoJS8unP2PcfxX4zfsErIAZJBaqQI8DZLgxS7s6i149i4Dzk+pux2LN23uUEf2k
qRpujSq2V0ozCEafsMhbfAr4JMHFUywp5yy9ZjxqE1xdHlVA5YurDjsK42cTnyhtkChYM2EraJB/
OLPXLCOtDjLUpxKIy8rxyZrr45H2Gq5dn3fJHTinM4M6+OiqEmN8NLP6JCPWvKDigJbF014G9Ydj
MU6Ko31fjDSx9I9fm1vmKi+ZAJKAMfMJCsW0SZD9LTVkR7R2+zKDWFABU5iq7qc0GndjEDrj0OcX
9bPomUt7iaSZlySfhMN2hT742twa9TZ201uvIOYNWcqP6ggM0Mz1StrVhnFdAQqHETTY2HgqNiSU
Y1rXBRbIEgdkjfyztIIXb+Qv3kb6o1SoWtGZB4Jon95WJuQGc9118o4DLY6L4cPKfDh1vY+G2u+3
vWm/tYWctmFPjpce2/cup78lEoX7d4S8K1TH5iRuXQaFxFDWJGKx8tlGdjJqskPH2KGpfpUsXw1j
IVs6JTvhLjJgiNOSYJHkBCqDzZqUOwLAwzzted+DYx5qJc2FUDZoNtxAKzTpYqW79LthZAZKKH2U
Ocdmi07Asi2xEAA7a3llFIH9SjPmWmHEfnfDGKa5TWFshgAqJJJ+0c7PkYGhv1AWilR/wEJS+tNK
meOXkjzlFtbFv+pT/fEQMXlZ0Rjj2fG+d9W8ljEyg7g6apCASJJRmnp+D/eF3PPCBvZjGZA9q5k8
eAh+uGzgtjUlsTS+V6yGxLyKCigmwQ1L+84ZI5KvErqEvkAXK8u3Cv1roJ4V/uxVXAXTDjuKONrt
VpQS4oOFzw8Gam3JlWaBORTYElgeNgljfe8c5tzJTJ7sXSoRERuRY2LR0fZGjWwytQekCgX+T8Lh
bxmPbLSBu2mriiV7YQwF7tdpusHtNuyKfM7XECn2A8pPVsN2Ty19VymGPekQnwybaUMCPiTJ0GmZ
OYlLuZh3s08Z4jnOUhKxMwYolw3wnm6KfLrsKBGcdtz4GnR+l/TtMvU4kM+d8Vq18pA0Ybap6xWe
vSNudSRfEQ0Vu/UBQU6pddC5Jhc0Q7msq6DbTP30aSGeOOUkGDA9y1cmbMoILFtjyFOoMvwNBDMw
NFpXVZrdYAZ4CNVA4QGih/YsXTvHBXYrAIfHoGuYTqIaV/ecYzfKNIM1OAkGqqXMD7qE8p4cOqu8
uCWDhZpzNhy6/H7QUfAS9gd6OFXtGt9059Yz2vEcKbaY2GacoLsNLV9jiNbJltf7iHXNqqkVKzWm
j9Gpq42ty08TWzzMiWg1x5I11sCeM9ERcaL07JbWgS30vpbeXsuSNJgemf/oQBpNPerN0HOIu5eK
Zpv8Qv9T7lwFyGqIU38troJd8pnXlRUydKAdMzCPjKT4LI2oO6rauG2yFrCPfPInk5l7mGeEFS3d
FpIAv9IuIh5jz7HkaDi5w/yAdgjSiH0G3g7JESlKZnGZ1HxjyyRfMdxZmH13KdqMUQcUMmFJcu01
ZEypezxweDB5p4FpZvGD7ZcARaJSbfOkNu/8EFS7a9hPTYDhK+4Vxw7CSrW2n5Kw2cwO6D+HoeNe
i7patsGwJo8esHEHKTMs50tunB2jL7dcdyc7M86IClB+jO3ZmjV9Cc5wiHcS7E2z8dHEBM2+0tA/
5sbz4Ex7u+K4NwDPIAmSrYe0hgGDS9/lz1mZ/faCmDioD5PDF1QbVCFDdqex0SyCjHdyxo+9mvzC
u1q3GQ/aw4u2fMZvpb2ZZojd4HJ26VTf6QlRbowpb5UVPYTYyiM+MPfPceDoTWdS7VllfCraXJ4h
yxyj1EUEZWe01tRbgnpoO9X+yGUe0qg4mUb8RneQk0gP6cHDq2YpEtp6cgecNl4z+XDOuVbo31F9
+t5OFgWwYIbLIJE9SAi9RSeb7faoGdIt605/erhOFq7TwBfVr6ztNfNJ8S06H5K+TIG22ORJFYE6
FVs/1CvMzbsQUgBnXurfTOltQIQo1SHhPwlHKpryjU2KETPLq9mN2WiQOSG2aFZsFyJCq2l8u17A
/kwE8tkuUeGmUQEHFrR2pohGRmpCrEb3JxIpba7sDxpNf1Xzjvjas9dekxwUkhj2gY2Mnc8pGW4D
1zhYIl2HCHthDOinvkJU7NC2jMEvhPPwNPHbAHp4n5KP3iXANEeHso5NaxV7skRfX+brajK51PVw
fZvS+94uiPdF/yOEuuAUW5W8axz3i4fMISKgnuN8qyt55Zhk31bMlMf0qscwJEJCZG+K8Tu5VSxE
QdN9zGm8o5I25Sx3eaSZd1fVHwZVz9DgWcp5fbq2izBSzxJmSjf54SacaNcNGqBgWZHdleQfkCYs
Vk4Lsbn5HQLLInAqS6lv/Uew17G2vU2VDpdpas5B0JMdlMQ7hDUKAsI12ruy0OJn3XcmhozDJxVw
bsrmTjXOEcJhsC7geDXyGrMrrIee2EamKgwKTfCWcfjCYKrd0KzgvSE4w6kswi26ul0WbJ4OHQ1I
nsW758seZi7bkh+PrPvBIWUfB6kKeaIAs2KwY7oj58na81LU0CTJGEhrQxvhVQR9VdOnK6cgP0So
ur2RyfbAsAvVkrP0NBcc35qVIe2cbXvEzUWnwwkejDh3EV9030i7OETl1whlb+q3k03KF+MrmLaW
sa1IpzaFeJ5N47uNRufQEdGGwS+792/8RzHG5bGLMJpVqUe/M3rw7B8vT7tLlc53kQJ1UyELH+Px
DGuYW4QTVwdR2h5gAUweSbImcWZzoU9V37WAPWo4kH5kEj5DlGPT4dDzTfPV69z71nY/Kzd7jQoB
jjmdzA2rmpb3Lg3WrR0Qto00qmGSQ8FZlb178goWyAzEA22mdmXi4oMt7u/H+iVDWr0Pa8x+ptt8
Vh08xaK2lypUl762oclblJiVouFTt2Co2h4ya+Ru4x6J5NTV0bohi6408jP5ytle6Gm6FTK9yaO+
PYRJa+692bylcUAPO523LWG/AJQWZqyaXe8IwDTJYK57OvTLLssIcRxgdvDhpkrS8DsuGLGNMCSB
Nm0ND1hHyHxpZcLQVs04rGiObEc3POO7Z8+yuQwQPp+nyXuAomffO3m1D4bWAWksHq6Y1N1olhGl
KcBr1xPbsigPmsH+AXX8yZBWiAVZPAk6hK6j501GJjrQ7UEcLNv/SGvajlPrkCdXgOZ2MzhOQnNq
6ee1cBQsmaIGiXPtZgdm8ixm8Imh3390uUMSGytN6RnFamrpkIVxv81sMqNE7qBZy8isdMug218l
1iwl7zmSimUxlAah4rKFIMgYiM8m9jATxE6RceqGSqvyD+02oHSVXg/FZ2i62XMe5ndJTkxj7q37
uiBdLScouQ3XWUNiQzzc51wKKGr7FsbY9fRrkJnlffdt/2I0KlgnRCqFEuJZXlmYxtiXzbr99qKC
wjSQHefA+nboLXZKfRiqel7rJtqzTnGaKuOXITVYfbFOUrGH2/F64vxO/L48O0nyVlfsywXt6sQg
sCTvskPBRb2zfbLpUSbt7YbaeqhG0t3W0qZ8mqL53eYwPII58eqUEOGKKUbSv4ZWm6yDrH/rrDZc
hrTwllTIP0Nb59usK+MlHlkMhdfQuqakQFYDAQtSbgqD63UeYCy7CEngiPLDWhjqo4RUzrgEmqLl
sWaxkRXAUN2YxMT4w0pq/WhGIF2aa5vYqf6dvfNYkhTKtuy/9JwyxIULg564lqH1BAuJhosWX98L
z66Kemn17FnPOwdp4R4uCcS55+y9dkSSV9E8ZJHXbJraGek5wcGww3ZcSE5OXZz4h9HGsQi67zE3
4R2bBWBqTLndsgKPs9FDznxoSUiYscb3CkZFkwwKoZS8KSpdbB1vsjcpcwfY5eopiSgB+yl/avs5
6MVqSQGRxVWnl/R4TQwWruof9K6bduUqM1Yj/BgXGUINpJkR1T70goEvKsKjlw0ZR7mdHS4/0U9B
rPk/32eyek8gxf/zyeP8Cr8voyiFlk4ZNvnRiEF1XB54eYwqHYR2l9v08V2iRv/1jn6C75saiU8Q
jSG/ujzh3378ff0/v7E52Zju/r/9FH8+5J935Ho3M+4vH/vPPYEg20aWok2PTmWxf8xf5vLufz7I
5d3M0Cmy3e8bKy2hhLg8tISwVf3Zfn9e/HLv76tcftLlUHE8sJPuCVANHNEe3Kwu9nk2mPvGGApO
MyCfLz/5aB/+/PR7nwsKEVXXvx4TI7Kiq/avR15+CuYz9e99tZ8uB4hXu8v9f17h8ts/T/59r9/n
/fUytjbLeoyA4CKHPvpsczOoG4Lr3w9SmhoTiMtr/duPRc2+Cimbz3N58bzKg4052I9J1rM07xJ9
3Litfs1RyB95/i8ep5z5A//9dd/vzctPsK5PMiEM5q/7L8+/3Hd5kd+bE1Uoax8Yrpff/v7i981+
77s8JKWRRQd+/lR/vdblvr9e5nLTa0haMmo7XNIB2f6+3p+ve7l9eam8VTFk///6rf886D+97OU5
yeQdvLpVW6dwmkOdU5YZQutYfXFT+hFjtPm/v27qw+zx++vXvb6JJ5cA4rnjgmf5z5Muz7z899d9
eoEV0BqEDfLgn+/w19v8Pvevt/pPjzM8n8/0+1roC8tDdZgud1+eIFTPDPCvF/233//1Jpebf/9a
8zK1G+N2/R83wX/6XP/xZS4P/P2sl8dc7gtRkK17aX23EQZKdL7ICA1GaAtYSYw+jMyqiDls+mjz
53TRW0+aXaf+dIZ69Hg5GxS08A5hXBR7YQH65ApO9yFbmwkkTpSvRBhZ2nwRS9YccO+gNqFDl01F
QgJLanv+iW5dJVhiO2rdgTcmXUQRmEXrTHezB92v9B1Axm0ydA9lG9Fy1GhpyjxnjFij/mvxySq/
u66N4mxPXDguiLI6G29G1X0J34dOiJ7AAmwP/nWce4DEgKeEFejwq2n5QS3LDP3LS4cHQ3kJJC9E
EdlQIC6CuzcafrQ2M6qkIDlnRUmUcATiNJ9UeHJQQcEMoD1UWASpj9lVZqAFYIhNWh0Ii6NOKcwU
nUjcpPFvVdnuCb4iQ6Gf9FtBCvVu6vlkDsvVQT5TmrC0aWZaXU2hY7o1HDoSHSARkpeasdRnm64K
1iqs9MjXxUzLzEcjaq1hlks/BlMLQv/p0RLpPlfqjEpXQbcWr2UPO7wYU1DRXbS2ubZToZzCgIlU
HNJ2Y8UOkjvfj4A+6UqwxohpA2o6sIQgNha6xRQAQkG06Uu2nd1YOx82xQM8M7CsZk9UkFuvFAvz
2h2vkw50uWTDuJ33ykyd8WjnnYIxAZaS8jp5jENeqWHL7OxkdnqI6IkUl7EKn8vuJ/YpIHWdimCY
bBI9poXUVLNrTMbfWuVuI4H1HCIWuZl1L9bUxk/UksMGHiMhqk39JaMboKXJrAvkuQ6t5K2ljeOd
qRHc2PYalTncF+knb3XnASimI7FTGg0C3L/Vxp2MfiuadOOi0Vibgi8eoGvcJe7tEHnVzq350AP8
O2ZIhXbQc/7QamOFkkALlmELN3DBLKazGdlkZR9qP40PnK0azvMeZMZOc07D6ZsRNmVyzXigFG+N
Jv2rwmw/y4wsCZPDb4kMkBC/EalcGEq1FHpMMCPuGsYUZHbjDRF1PaxS5FuWIOF8SrD0O83IUCRj
tojy5dmPEsT8TrpAs0a8SoZR0eW9HJRk5PaAZGiHbjxUrY2OTtsAnvRvR6NZTKX7odKcEFU9eB87
bdO4hEP1BnWZYZ3pJ5ANks8295A4b7ZCMYT0tYfpxStHHfXJztC+pZcjPgEFsQdARzBYrN9OjQ9z
ckxXftg9jGRGhDoIfJfqu9DovCYdGRVa8pmURruZSgpjGo9qo7nwWTmg7TjDbJrmLWFK5GXSPTpN
HNJLiBc0xQ3jOhjoTmRMX1v93S7hyQDd69ZtdV8n5SNi+hSEu7d2PPVqNN0VM7Rs6VrNJm06SO6+
tYQUSmfc1yFoJnMKhjHo2JUL6PUj445YhjtbEA/alcYdluEnsISlwLaWpqyR6qzUCaomJRviIXik
dmdYCC7TdHwOvO7dD8qKqXHxFU8vk0lgBYSNTx0K26o2H90yfOxwHxzzqIFIfvSMje503nszQAei
XQWZWcK4pCB3fPMnB44AtP817u0rdJnPYKNOwuRhmdGfLR39XTOJeN0haWkU+WPoQ2hNkQMYQnnE
vRruxg+n23Z++pDk7ZvR5syFmvFGxNqqb/EMOnQSMUlw7hYMwsouRyTV0mCtwP6yTyyrokUdF793
bKRFpRDCYLPYqwELFjatctmwRgR+mkqJ36cujhaBhZnt36JGAULqExI/j5CdIcMw3HIi0Og4pOlL
H7TpyoBvhLCPdgS8g2cFnwz610g4TxKtgqQHYF/pNGRIPdFR2a9rLX1yYiAXw9ycfu4cpr5llGCl
RBABt7TQwJVE5mddEoVEw3XZ6nYAUSnDMdNSrgEWXUYGQho3ZaoVjsB9UCkMGbrOfizu9bi8Kutx
meUjVAAanTUNK7PnA4fmxqux3umNWa0HDejLpKtr5lZkhjpiZcmAdWswAPPmokAMbAI5Ar0I7dEG
WmNs7Cum6hIHM7LJ4ipLaGxZcl+WzntNKFExiJvQJdlV6OkuNCS8Cp9Mg7b30X+4/aFhso6NXqxK
rrrrliAKlH8kBTsasxvEfaBd7BxAjqV9uiUDPr8bCAq0mAz0aJSks2Xq/QAicyubTIDPMbf21J+T
MH/MISMLgyRjN0QeMpbpawQ7qdCKF08v4kNHkBDZL6q8QwP8AO7/aZwaaDJV/RBW02cxOM8m8eod
reGMGHEnGM6Tu5IJDVejRspqOM65mHMsi5pJasFQxhH1PvFRqERAZCINdwlKtVem9m9ekD44qj0N
oCBivUfgmu5qkb5CzV7acVNvzJbawAKzAG84HfG56RVNrUSZN5FWkfrE8UkEtJ3uWHWjPkyZ9UW9
g8S+GMm6td/GZngLamaCkiD12i1oE0RMfLPks5fRo1UOr105fccMaWFEbqcu2rcie2C+ykROL+4U
rtI2Isu0g/u8YHvciwlBSjFF3ToxLLhrGF6FF7zXLkDyFlsO3c117sJs6xv5XYt6IvGEwXnbIGHI
BeMnHbmFNoes5hjo/dkj1OS3YHVZJSGMWGOK2g6Ot3+FmDQ3yNx9MTCmx6QWLLVRFGT1cG2GdF2m
LetlH0G7kOZu1lGXygdCIxOCAz/1DOOR3r+0fKi9rp4jBdVGH9Mnr9KOnPnuo8on3ayVbPrgygBj
W9jmton73VD4m3pX00Ku2SycJJBKRFiuFj1jwrdwZDDYSnUVubN6oanXej06q8E7JUVxn7YQMBgK
YVLh6O1d/ztNh0MBWXiZD9UzqpAT4PSb1k2Xsu1vVRO82RligtajDRX36av0PPQHmD1JJaKpBbAQ
PA/7RiJ0h9g4yobKgK8E89q19BOH5Fa047SHy+0DU8UbgNoGMxCeGQ6X9tlpaMtNKWgiQkiu05gG
CS4ftqZAz2llwUPhpN9qNq7MbF+k1+1jRCN+V4VMVRD0SFwLeAzQnedBd0S6FS7QML5hg1lxyjU3
TlZuwD+frco7N4VKQGyipU8h5JeM1i0NXQEWapiaWL8CqUGIs2nyW2xkyWaUEgdBhspq1Zok9sIy
RgqLT3WV3aOnhqOXIGZCQ72w6yq6a7p14zvkFGK86d1b70sf2vZkjM2yhhe+c/3mQRMjqzmvfUPz
S6YaOHejb9+qmgjDzmWqASTJ8JDMpTRpKqYiRPOVK2TzHDwUYSWawDJgfMasD0FqluyyqXP3hEs9
g23xFFfwtlPowKmNx57Ds4AsHEcngR+rC3oSRmJ2lzK6Mzj9rOqWY80H/4xk5RRExY+sI9rjBuPy
xHr0a/cKwcmHMaBKAWlM6Y1JyI/cDePeM2TIo0OxGNBk67zgihIEBpV9NqPkiVr7yXUs4L0Q1pDp
Dp90pRi2uN1w5XpcahwyItz2PYAqEkvnVgti2uNOiXQbEJXql05F79buMqZNDqAV4VKDOanYxEH0
0xEF3xztwqgWzN0BzAz9o130a8MEGTdmpE1FknWw095gMmXYqyU3Fr1xZq4ftMTyLWO2a9KumGJO
YbdFl2vVzLcNN4cGE3ywUi6XdlIiezWY+Et2Gu3H9M33qEj2vsN0MAqboxJXmSKMxQsRE6cZhehk
BwjuEnfpYcqJJ/tcAaTItPab0Q4w91ME7x3J+2rEKQ1hkby7LriJOyEQkZSvQxUfoPneTRbNmU69
lUJDreohGoPq/KgEktFB+Y9uj4C21APqTkz5aGUxgLtoOUgN8hGnMF6Zdp0zLqLcfo/bDMBUP5K6
6szUsvHB1DEvxRyBIVs4EREJJbb2bSMoWaWNXLBGDA0HJcjwNg0ketWPqeQozbK+XGcG20n04ioY
MhLaEfaxSDIpx+pznRAoDGNAYCNDrtq9mPVRMzaOPjAGsLV7UYhNJ1iOcZKCQ6K7+EDHJ3f27vb+
WiVw9pVmHa2wfu1C68N0CI3zze5eH/312BgESAUp8XUVFaHtsfcXJB+sKUwICgzh4FLjE9iA1Cqx
fizGFQtnaL8Zal/Om1D1bGhzpn4boa5fhKUkWIDZveaxl0jbfLdd9ztivoRVsNhbZr/rRhMYlmnc
lbaHdMqAs+9ZWOeSAjqcba6jyAYoagrSCBMG4+a4NBBFSqNzqQOg5xkeEh7EHS+xUe4rvzlqCBTL
AtFfnarHOM3Poe4cOgKUpoL6mewxZvAGKGUnnS1/8WpR1NMVrYAXJb5GJEkqm+IVAyt8YnV7K/P+
Vdb9Z5Q1u4mhtmMab+g77ZWyesILJ1LThwpb39QzEGDnUeK+S+RtyzAUjHF27nAsacwoCUnyXmMb
/Qn6pwe/uWuFziCUpfsCTtjM9vEBceXn1BYnYTD5BHy1dqYBo4YurxWrjg6wxCpkKuCJ/tHstEfd
a/NNEI53ONyIpRzkbeZ7DMJjf89S68X17lx67YhMMrnImSMvmyamwKbAdMjoWsWEUI29fUA2tuiq
dtvIEP0Qruf0scQBetBjf8c+uaxUaK2HGDgacjseakYkyZkOnedDHcwwa8KjFkE0rb0W72kuQSzq
L1qaHtyqhZw6jNti8DdFl2J6AfyDpKr5DMt6NdrWnvoCTzgFRg/AiaqS1Vd/rSd7Kml7r83KE5jc
KGRIOTRqZ029T7ip5b1A+0GD58ZfowxfwiZcjyOGZK1rrWXsmYiuxudCRClRIXAxTXcBtZkAdlwt
TsxoT7QvSc6EHQJtQIYAfzXPIRi69oBrVjA7PbnjYfEsvnKSx2Hg6m0XCFpVT8nROcSXuLVaMATI
EQl5B1F8KV+CtQsV+ZoAYxOShr1xOKrE/AAEsfPDuGXRhh65bD6jfnxMULFttMLzFiVH/NrTJGtD
j0MJFNxVPm48UtPHkcx7s25IOUgIRdAK2MClvxagYYmpAOqa+vRCouir8NOTLtE0sQSzWdbbajFF
RM4StkKiQC0XVWF+9SQT84cFlJxvEb69SdQschron3jZPrHUF5E89kbCHI9TrL49mTWlGV5NAULV
kv+W9Ty/16frKvR28mbgasqhSMJK/h6ZsOHt7gcky5Xv4fOKOEcZslpnnXzyjOE4VhpKjpJVfGFV
110l0JUx/ZNMr4jPgJBPKzxU4ylFdLlOo7zdRAgYHYbNRN72TxyjqEGIdJtPhw6I/nHL8xbZRBxa
Eod7I9Uf8aBqq4jp35Mw0Y4A+bxtwi9veC5d6xn9zIPMWqpNqCs2Ootl7fvRAlEHiiS0lJLVAgUv
xyaa3aIEn+hsrFfdMfF/WE9D1mps0OquYOPRFLRutTQh5lNYLx3cDyPouxXZTUgkUy84YSF4CCZn
Z8y6NxGENaXwggrAYc/iz2GiOStbEpCaAtdjZ954YXCrvjnx+gFivtI6DWF3C6YvWDhwWhdxXyIh
0F/CqjYXo1lc2Wn/MKBT2BD8cRPL7mR56MhcZrIwFZsVi8BTj817GK174x0p9bvEuVzr7JiJ/SRD
594kFRZ//jn0pm3SYEFJx0NdcbQEWKfdYVdb+kvb2B+aRBLC99pjqtrgxqUZA25tIacIcqfZ7cv2
Kikd2O1Ic0WULavGePXnxaurBUSHoNUwilNiQhXVuvpTlcOsFXhKW8L16JD2DP8ovHUbsYjP3kIV
0+aFRyQQbiqbCXLhNx+56G5V2BIcQKqgVbX3MhVHRBb1kiEFNRVSe5eJJR+MeDuRxd8UAAZDGZNA
hrj4DLNwF9vJocJbrCf2V+iCxWTGSIx5agRA7bfmqGC6JsOyKok37Qb8JLpal4X9nhj1oTKZxHp2
tI4T/LdxY32Efn5bAc3kIxDsRjZMflVP/SmHjblIHKQbEfiL3rrzGxK9ff9nyrUHc/as4dh50JK3
Do2DPUF9DHRFzWWi7cyIQG2MT9k2e9OL7iHiBPsiT74af97YYfo2Gt1zkmNVyS2cxvVMfIx60H39
uYijeywU75QQ7/osc5ZFt7HV+NaqgKxYnQu5lpHISkYPrGJTIm9uL53Kgbj3Bgf2SGtWj8wDqnW6
CeGbhyVonqmesjQ4ooK+y9yeAHpde52C/qSX3iH08rPJKRwoyrYpCiQGMCx7BItRH71EaSWWP6Wt
Pm0r/fCV8ingi9tMI4JdZpxcHNwxPuYPpzxOeb/2sb06dPTSxFBHK83uEUMuckJ6zRz1y9hjYQoN
/zmOUcXaLeQXKKbHaBIWY+qZ/V8EW6fMiXVdNhNBPlJGyWYK5DEt8ndHlG9Ix6+7zCe+nv2UI+QZ
t4Nca+3Ky4tz1LrB1qzAivbkM0mSoK14uoIwe8jTbtqWtrW2W0g/XPK0NeEhLikys4qSzOUOhfms
px5cLHbzl1KWdzdImjdgmliVU9GxF+cgdZ8gyBCEW9xUYfMSdmhf511wGksy3yiPNoHDjkIv/wq7
35aO+Atg7ys6t9d+7eusEsyes5OxtmN1TAkUb0LzNRscwUIvpKzt1db1iAcWDRfGPLpHvcB1WKcp
Q/NY7ViN3TdjRiJ3/Mnq96F3m2Yv8YNY+eSvIAi82IoYPf+V8qAlYIwSxadRf9Jcsa7QUS0R2yeg
mMxdpQnaevFoUTKUwSkbtVMhlXbFWvN5yOjtTq3cVCrKVygtetb0CHEw1NAZF2myy6tzXmgMCHgB
GFZETIOuGtvuQUS+uxsm7UqxKt8HWUIT0w0OXdSzaNSqjTXWYAFjRPdqtLdjnRkHLUXLXE7Ao4NE
slBzQ32b+YTdjx7RXpqLHH8kwwgHWHanjUQ7R5A5tpebf+7zs13Mccn4ZiXTCIhgrkyuVY3NMj4r
tmkI3jwfXlwRnRn8tBtH4qkqvXFfyCzBcSDfHPrIBgbqhbRabcf32UwQjmUrfDp9RrZkafM0pVW9
7ajQq55rWFfRgIyaezUU720DAipyuPpMWr8XRkcQn/8jJexnMs/em5K+8VSXUIFxbCJ9TV+1dmyw
MFHaO73xjRuYg4YKO/P9DysWYHMgpZLtiYAUizwgZb6Tw2nJBdnazyVbqCHadHfSl5+hZ2J+EYt4
5CTsky9pTdFJF3SsGs989pKrFikCHuFzOb9dNE9gLMcg9SZ86z33yRUQMdx8J/DfLLsxPk26c5ep
axWDYUBZc58HONwxMu0rJWhpyms8jItKul/kAkkuhpC87PQ2nkcHnpbRNhyqoyA8ABeENacg5uO6
1ZtD26F7LAPSmYsRyRpCNw5ra5934tvTbVZv8FPQiZdJSCfU8Yn2kKpmz7Lkwhwx3oGQuq7i7mXI
asqhIcbWaGU/fTTV5yZptgHtbd1mpWwFRKWwUzIfsPAGhvpLNMqzF/yggoqPejV7EVhwqogQqVqL
77P+ybewpXQua7QwQB4Lm3sxNAUq4QJlhhezdiZgcwFDZhtHuvGceJytE5iwdkKLBRqUvTWiI4Ge
kFU6ccUa+8HRs+eamKy1VmEw6AwQFIEGK8w1t9EshYtRZPJHDFi06ztB55AmFTpN2p4Yf6eUWQmW
ZqWVhwk++WAnyRZlEM8yj6TzNhvddd4nDIlZT6sS7vOAd4Nn1TPjrRlYw2kWhKU8dZeJ4xhrfyLC
Ky0oVK0SZzGknwVQV8gXX0lc3lRe3u/ScXYXpXhGTLFvsqZFusNgqp5oPkmZvLc0+bjaFBpmUzpm
aRHug7ibC2jz1Xbwv9KtDLY8urrRMzRLvYm8bR49+W8lHRaMSxq1a3PCOIBpEENlkELToxi5hW1f
Apmj2dnqmrftrjptRtBkrVp7uV1R8zP2cLre3UM3BT89tT3zMnYYzwoSGBzVCvEc8LsqaW/JrCO7
fM78sfviSF/+HNhwFVr6NkOKHLmnrUktpfZxh4WG1dSWUBuwA22knxvG7jhKOYlJU+KxichZ0689
Jayt0NtyA/xzP5UxBo0kX4emAMkXcHEIAuKpevrtoM1RxifDk5PjA9WbR6Zm/P3zCdgcHVk/qsn/
Kmirs27NML46x8rqNrluVcu+zKNTI5mflhVNe2UNgGbZi2GAAQtskHuygHjxvHyd23P9WTT2cer2
ZPJpOGIL0ikna4fnLOYUVowHUc8zoUrXFq0B8LuXSUVdm9qLoqWtJkJ2C60X5pF5Y9ZwoLHMcuyn
LMU2Jo3ch6e/zE0oEXav8M1yiNbKnQ/J63TgLZKRQ9hKK3sJ59tCRUeknoifG4dt6xuNA2UvQUPD
Yb/KhqfK4RuXNm9pJhjMhoCYppqRjON2z7ZnG0jBs5NLU/IYFLc6LRT2KAbd/FXWYVJDeQSJsPZ5
b0MRq1xyCjXmKotQEzyFLkrwOOh2goX7QtcybW22AuZ8Q56UnW88ZJjkVvF+5bvuiOYuA+3axeMz
OIaT6mQHNYFsyAzzJagdRkQTAIGBeMd1p/2ITGML2MGHspx2Jd32EDBDpXHomV4FwIK2uaO+zCZl
E43xTTc7dV3ffUrDzt3hU+rWQanUokGDujLLctfmxypnT7Z9XFMcSJBZ1FmMDaebITf30sTZSVlh
s88JZXwNgf2umz/dMIHCL2/Jr13bdnkz1Q6pWBHG8tp/R7vHswVJnnr64EOWWg2KU2ZKxeNofQfM
d1o4+Kdiki3qUHv1KuEiVah0stUSJAVCk2SSup9hIpjpMPZaooyl1pioRaBdB6xrt0TSEoJM0sSK
y/Y+tvzxQCAzsw2WPiJvKWaDYthoStumKrpvtFTfVO6NKTQKQ3186gYAVbVOV3ioHknAdbZOj+8u
yGswQB54nSGd+PTBOayb19RhRGb9mF1047LaZxHMVbHrhmdhshxo8astQg88dbyrCju8DgpcCYXF
2IBapSfcpCq6V+ARaLr9c9KS1ibar96loa9iWvAdIPeGpkBhpt4iMHOH5of12PksD4mPy8hw6d81
lu5VKEfIYZHYZ3F8qwlw/a4N3UZOqlgUHv1ro2PNBzWO5r/Kv3Wr/2iIIdgCrN4ZnHu2SV7A+kw/
cJQTdGdjLtFcVsamrO74RjF7Fb6iStnpNrTAeBJ4mGjxLtNhC1W+dUMCR3wo0CUvLWJ82ciLUXlH
9qN8aZR4bcKm768U1ixRIWQZQGeF7fs4FtdcYWOqYGuBqSSCiZqjAyExIC7qE84yuv5erG70SX3F
NVqQJozvTd0j86Gk9RoWNoS+ksYJBrr2OneWUaZ90mvv37Rgx/QVGbtGOE7NmG0a8k8p4YNKQoqS
qr4qZ2dObOjTNoBqdx3N/9l03zLNk4fLXfhUPjubzoNKHL5t7T4ALhh2GQLxRYIEggZRsnE1D7Jg
1Y0rRQAHfmjjIW6jmP1Af65VSEqkaRIRYe1ckjdXYvKegygEKlPR0y7qrF9XPguZrCfVIiZqoCj3
BBo+dFJNWxMD0roDpjQkggwjQogxiqXlloMHF7GLRalx8f4aTOIo4TjHOqjsWXklxdqq6vaqU+5d
mrNB8wm/qjIqIoMatUgikJQ8HwG81jDeKPv4uvJJFZloM+Io/CB8ACapZCwft8aT5ZTELtRvqsz9
bThgsC5Al1XyOmMitsLCjpwY5byvtE3HiNVIyRIk2ek7xrTlOx3W8OKQVO2wyQgU6iL/CijZOXBY
q7AsQwer4MVqJLAXBnpoTymKnOGbUy4wNuneGFZ1W7YJbRgHEsfI/FNwXQrShpUA3ky/u4nJcrqK
bIvA0TwjuzkF/1Ya7o+0O7yHzdMAxR0HF+WGHFHY1iPnZ2v6EoO7qyzorPGPdNhBpyz9LAdIGrps
qP00VP/5GBx7Sz1WCWKKhp3LrB+GBF4+CUBMgsM1OvNHI4FrID3xKboKn7xlgJYjOXDpm/JkEl+a
Mn8hQJHgCCQ/BxUPj8aEhS9QGtN2EuQTKb7gBmzbkOQkmq+bwXfjVR+nDxAimJtKnPzIyJHTjded
xfTAFv5reIMChbPK0u+ndWs2K62rzoDH0i2yjP3Y+deqZkAs6UUkxoBUR/Ka2KCes9z+rqbhLMAb
UKWuQp9oAJ9HsHdqCILqTSLwaSVzdcYc5ZrgUyzdSY1hs7N2pd3sDYhJbTbca+NknFu0QKayuQxE
O7gUNsW79W0mFjhjWBFa0ZCLNSVcDNhuZrnMSkRPlRseG2Zp9NzeTdE0J/SfnO3dcaM1jbeq4Sh7
ImRviW4JxzKWhBeHRbWthbF3upRLOYDkdWqot9SJsNYN2JVM7Tuw2/dEJB8NRGX2fnPbl/xdRNQv
YeIkG2eqwdXShIzjbK1pMRM0Cz+fWYAEEbjY6DAwsbXZzB2aZYRPnGEPcRM/8ve/kx8VfslVQL+A
Ni1N/9rT8R2yrLKD76Ee7mpTfqu0eXbH+p4pBBTSWAvY6A1zZ9xlpc9yQBizeoc5qobn2hHgjfSQ
cKA2m0qW/DpTZ+lbR1UaH4bfg1nK0YnN06y8CRC+pC6wsFztu8E5dtVhtMat5AjKUe9lnLh9R3ux
2uinMnFiw7IetgWg5t7HPV9957J+9lRANzovrkuxMXyunJzTU/h1u0x05wGgBN7ZnuHJunUjJHW6
IAmKQrVUMl3bs82Fk8+XNL8ZaLrrcPLO5AGhXDLEZ5oFt5iFwwMMocNgTxdD+VkBCKNwz05zPkuS
l9m2GW19jWzOprqA2Jg7W6MfglPdqHIT1OUdPrC1bhPypBJxqFiUBk2pYZQHPZB5ZcMZHiNZ/B1C
XMO00OytXON7g1MUDl0cylsWYU6w1sYeCwRZCHQ2lkOdz9fByFgPMn8IVXVjtdZqAOrAx4hWPT7a
lUu3fFnR83MA5i5KxuXLaIShJ63kFDvlbQDrdmEOionVwBBjIDsY5dS2bDQAJeq6mXQDanO3wTUB
Xi2hKFMEtJJBjHclWEU55J1myNduOJ0j+NVLPyzzta6aQ+DGez/QEaqjODIAMK7h15CM0r2kA36X
rqYEaAI4cBT9ACC+AgZ6ZQxYwSMEfKWN5rvTlNdCb3aZRxRvY1Dvpg3uEOpqbZmnBazt/oYopg8l
joHFWXMgvZpx2I+HxqEQNsTKzvuWRP3Q/BKl+8QEZTvkAbOS5GixKA0DygiSKK5lPFyHPZLqvkXt
YexVkGYbg/aAkzk3g4kZjvZUtVWlfoArA9qsMp/rAd5NScPUzsCsNEQEe7lzlU/WvW/Fd4JzysaV
7Tappq2nyOvlSi7ceNkWDMgckElxTDcSC1yMRcIshznvc77lBhQ7Cl1MDc9Yb7J9VICq7oyNbBqq
EpqNXk5kg9LSkxiqrzlDPKmZVRCsY5R3adkSWMKJEC3CC7r7r2iwv9uuWPuQzgniUVtdG5iXjYAM
S1btTvhBS5aBPQYymmfatVVMD6Etn2I57HTT2mPKLFdaY5Jnpc14WTQ6LRdEu8Zre/pBS70udcUF
o66WnSc2dskVVu8/kKzfpMmHsGbAQbKnqXuLJczk71c8T763InFYYHUyHr2C3KbSew1bpO1MOk8a
mAQySAEFBtlwsjP3Hq8VDe7MfdSJOmn94vqC8v//qQf/Q+qB4RgmOQH/ferB8T2v/2vswf99yj9j
D8Q/bDIFpK27thCeaZAq8K/YA/MfdIeYuLvCNYSwrX/FHpDpqc//pGN6CANsi89Qs8QN//f/spx/
eN7sp2fHclyDVOz/l9gDQ9dJDv332AOdN7B06dIEti2XzKO/YjRKv3HTOOCKYvj03+IUvJ1o9ZNs
eqYP+M1BETisMdXWGKE7HqM2LVmmDwXaf9tVh1a6IUvhCGYaQdf7y33J/JjLT13Uloffm4UJ4xsB
9+7yy9x/i3yh9v1syjBSNz9cfiKYh7zutrX2XcnU6p93//7uch8Jzaxifn/dFHWyVVZyrCSIFigO
Zc+cKljbZboGXP7aZYWxYfmEEEvbT7OJKNERGFkOrQP34sdoZz9QzhIOa3gRrmFtqF3lgQcgMfEh
DxjxcySv+lALj6kZDWvHcX66pi23TP5DcaqyekeOkYBWa+uHy39gmpiauumzkemsS61hHriyvTl1
ri7bUfo59Y6rbamn1MFMdSCD83//h73zWHKbSbPoq3T0ejCBRCJhJqI39Ka8lWqDKKlU8N7j6eeA
0v9LKlVL0bOehSgWHUgQRGZ+373nvvlzKOTTVEMDwC0JgoVqv2INtEim9jyp8WiI2jsUoKgYqbPh
cLqgaQ8Iz4G/b5rNGZnOVIRd5S4jI6oOpwttEvTaTleV3hY76mLrHM0xRTnEyd/fxum9UBj99q5O
f/I+mk0NJMqdDUGlgbvo+8XptgbB0tAzQc+iktRnpoAqLIh0pHZu5Um5d6gZJ8Ha1FjASQfp0sLS
7JpzPhcsS1cij7rd0EzVokln21yTUNbugtvBDdGpDSo8TPomFKQtAR0pD6hdR8jyB7qo80ABLLud
KGENEwJSU3UxfYn6TI/69hCmQL9sme8GwGPke7nlRFiNiGA3tUzQZO6RKVh3JQEPE1wH0gLBK+Es
cPWDWRhYfsu5luWF5qEXisGZqZqbO2eRA33Qy5Hnni6MNiV9xgEJOd8U0pjagOQ4j/IEzI8feenh
dOGFf13LR9XRN77xJvPRRhG2svhVhRO6U5YxlrOXINvdFiGoF+5AaRQ7F/+J6+WwYqyE1osGPbEv
KLzFOe0oTSc/LHCiat0Y7quLvmMZhT5F3GkSB5IX5kcXqT+igpkfadZMYD9CJAprXe46clfZu+21
2XrME21bX4vO+AzsZeQQrYZVLuyWKXTTH0qL5RqTV5a9Bd34tGC4Tr2qXwTz7rBI7WVhCXf8605R
tNU2elHcvPnseFzZH/g+t41XQSGYMXjN7GCq5ovTtdNvU52sXaerHlIkvc3UDi12Kjt3b4YUUboy
2GjMNmuacUbjuMu+dhGxBzjf6xLGpDfq2XryRL9MmLjTSSsRcbeBWnltcWcN0cghZlsHu+ruE80a
cfK75Gdn5TaOQwo3AxFetGtqyq2H3vamg5Vsa720QBzBA51sEKGW1gGWMnyQtiwD0P+rhAroAL/I
yVA+eaNXrbHCUISKqP6WHamnNho+tJLVwTRJhU8yzhTN/GeRDmI9psQuEFF3qHwmi8acraYN/id/
5ADNO3ptSWOFuy4kEYIKFfXjcLal1GrbUPEX7L8DylsaL9L4du10G/l5qGItoIHz2cAp6+pQluA2
FxTC03VnCR/1Q4eBWCHmDOuOWbUUNPGE2QFnwp/z9S3RVQA/zKR8PgedbrJdSadbAybTJc+iHfqD
nC9ihzB0GtJmRCWemXG+szHj4AtiOnM6Fr5eNUHxAWnpdlSqGBDi/AmfhFzHEkxJ7EIF8I19a8zN
msHtzRUgdXj0Mfm4FFIvAoi3G0Nvx0PsixXw3itXwNE87UpIs91I1ZiOC/5r5d9bxvVEyRU5H/ys
NHBXelKNJPj8derNAv04mFb09bzsBPMaG331wq5g0epo1bax319rIcL0gDWHia8nzLGTF7Nhi/CF
GMEOWCtZzbnSEyTkarDLlYroZRpWv6Xb1h60kz1uvibR9RAPwxS+BQVuosamBKJXB8AFHBXzn57R
vuCladeA6+a0ajbFNJDTHiaxMZZkaYRpQilfj48o21t+cArH/2GIkpkHO189XRBt+tc1o4Y0YXHa
rPxc0bJD+Bqg805w+HpLPzFnJZxMj5OepMdRtORK9DjBkJ5nFN5VTywd5d9sjikcypYlDCpN159P
KA3SogMAjEmmCLZ0zrA+R9HGjNObrCb7rpE5iDrnOuurXTUlxvYEm5URVlXbpg1nzGPB6TaK1FiM
E71cpD3n+drBUyh0tbczQvlU2VGDbfjFbz23uMyS3t6HVnLeUZra9f0wHaAOYxuI6HZ6pocZegR1
JJVPHUPsHYpxk2f6gPO17hgVZC3MJMtyWCP/WQlklqjlcw1n8fz9pBWJi6drp4uAidBW2sPBdJdp
MwH59dubYYb+WuZFE3b+DiAFGtymkQm+ylWCH+pwusicItqAoZi78DnWY6Y9MFS+XdDyysiHTKO9
wl5j4/6P6aJwW+ZanBZg+yZfqqG/TO2iPzME+MsALk1sAGOtK3ET5b2xwKv+bATAUVuko3DeH0M/
fx5rJm+yr+bIgxapzKhvB1NgsrJv08IVrMClvqpHKEZesfbwbiUzStaz2mgZ949jnNQID7wzaIMd
4SrV2nHnnzQBvyKQ2q5S5WPaWXfUj+IF+ZfT1glGAADFuqazjxgeq9kYnjceNWODRXTrYHCg4F4t
FcEHqaB71E/jzpKSRq98rcmGzUfQiC28q6Fz8lUjwumhcv0GVGC3kVPkcYIuH6wuVJSqHuxmwOHH
HE+ONPhChMIqCiRaLPuijvUzHdjuJvSDJztvysUUAVNj/rTuJvRaYUbv3Z5AMAFmmGeMu6Skqp2w
iFzllFTxGM/jwHORkyKnFaXaNzkxf025FruB0u9VGVj3uFEObBloQXHphZjDVDOPPhQrsNhRuPEG
YDBknBF/G7drOwZfY/fIIgbcC6HhEngQ9tNmmAbxUDMmgUx7tUxcCZQBPgMvszYAc1dVRVaoN6Hq
nTxmf4P1ImbNBwiAO/J4UbOAl9v64OearBMrHLjUE4bJIkcxhCA1d5hrfnQCDU2x9/BHLhIMK4tQ
T5+GWn4Yx15cE78DgRMWIyTchWWgtxmHp1LlwdFQ1d6FUMM5rc4XyrYvaUdne7Mf2b2u9+zk6mA2
oF5sm1IlySzJSl5ZaRvdxCFSM0PiGgN4u5fOiF18VtQNoFMQCZCCE50PVoongInDRlPoBOkq3dNz
Qgk+zl3hDF1AQ4mEUXWD+MogygxoazKYq4CIUoiG2ccu11DnAV/nLawzm/JrRfjLKg10rDBa9+S0
pErTS3/oFXiEyLqheQybJ3c+xiMtf1uZF1mAmaE+twwa2fhlo7U95P15S0Uya7uVXZAoqEun2YjJ
/Zg4/bnm8k67u9a/jq3wGFj00znT4RgIEETJMbg3HblMilrfTRn6M5xmV40EvJrHdAnMnocPA6Vb
FdZPNv/6iP7VWK1VEQwcorixJqK6iik6axRgIUkDYVVAtpK9nHa50V3T3wYoQHkiqgy1GJT7UvsV
J0JzzoLI7RgAoAd5Tx+sVY6FwbMuCZ1x+RXTf05SOCwaisTGLsNt0SIDoKqw9ITaUljH3uvZ4yrw
vSsfcnXU+4s+7W7zVL1okPwKwQfXa2cjk2iNWOHRxxrgBy1vu3faZTkRndPyxVCwDj7lNo492uQf
BanMn2ivPnclqBCWyxtHtB/IzWUNRUjusskiomuVvcJvFoxFuheweb6SG4pyhjicIAzdEBE2wLDB
EksVgBdPRufvF6cHff8zOz3z5IM+3fjm7v/jbWlYnbuAAQdyUBrJ7MifVzVyHnHF4JWslue/Txfh
39dOf/Yy/utuiznjxnDtc7JLq0M8Mdk7XWssvdjj8SSKwTrXUtYMp5tPF+n8qO8P/X7b6Zpl1cze
/u3d318mytW3jY23GAbTrxs+vbiuKR+zsQ6uhXf1/YE/bOD76xB0Nk8XTQss6+nZp7tyZs5bL2n2
U9S5YDnLx++ggtYjlRZLOU7c7/SD95AEp9vycV7dn66+9xh66HAhtbnvSoD794e9eewPcITvj3lD
XPgKTPj6yHffWUvwyTJ2smH5w8slDiHccR9dF2YloWL29pVw/H6TIeM/dDXlj+8X1jzrOv1ZArZa
ECs/rcLTXKtDgMXC9+/7v/79/n3m3486PT6uiEtrhpy1LC5k5uS8O1LRQgAgkNfnpTAtp7i/PF2d
TNqdzVBq1MIb5oaTlx9O175fhL7x4206GtGEk+nu+yNO1yhvx0urHvCO/PyE0/Pfu41fDGLq7y//
/TG6614Xcy6mrklxCODeHoIq+6JZKZ23QnO+xsX+fwnzDyVMV0hKev++grkK66YKPzf/yF//Ady6
TT+Fz//8xxcGpmbcv/zrn1+f/62caVN9xHrgUrEksdXBTvV3OdO2/1sIm1qnLqXlCnx+f5czpUPN
Ej+kg03GQZRnfU9x5S6HEqTBnZayDeqP/0k5c978j8VM00WgrZuSiFmKpswZ3xQzR5HBqxsHfae5
wAiKReq/qunY+v5MW1wIWvO6CXPYcVae+KJwidTdbQuDVp9eiG2A7+ytQ1KL/TRiEXEFL18PL5vy
g4Cw0IRXP+zmq69JxT9mNxvOe+9WomKTkt1juGJOOP78fBNmfv2vf4r/QptqFQ6MtR0k7IMI6MfX
KTIHOJALz/wwusVZ3cVrf0qZde20VL+xmdgV08XodLtSaz4ZTK86E2BFSpBQH6P391iHQnSmWjSa
ZFf1dCMY0/FjLtxL1op1QRgb7vmA1vBEsh65WHR90J1czS83WikGcG7jETFZC2aZf54f08XUY4po
NW8uV+4OquoSFiMv7Wwan+gCeeYwc5pvmh8yvyQVuO38Dpyi38wvxZyLBRzElOKzyav/9aZKM1vN
72l+g6c3TNE21xXTgnQ5P2aeP/ozsqy36PLx2FybozIAGRjL+XrJ9RpVKxwMNh1vap9QPke/nB8T
ALWsgIgFPJW7Tew2tNvp7fFQn9siTGHwIh2CV+JhT8GOShX/KmCDPNsM3R20yierpn48vwZBgKsy
KA4ePd2S50JgXeD7oNhKB9E9n1/OiI5tV+9MtHHzI+Kwvy55dN6M8XLebN/orwbZDX7cLqWJzORo
5puaZ0AbOvfYxul9sfFS2Ju/Puq8vRpTL/HI2wYaX9bt5rtMGZz+B9Wof6qjdmmU7fr0AXgdE5ew
p4XbeffMn33e+PwZTC1al5Ai5uvzLgSPuJnvq1FsuLDx4judtzbK7MFE4GGAoaEmYiJi9ZEIoS5t
EaD4xrCwuN7lV5Fx5+GaJNJgiUg2hLVrqWY9/zk/uAbsn9fObtQrBG6UMZOUJnu3aSNYkEjK5ts9
6rsEVrFieQrZxvy6dcx6DRRfzMvNL2Fw3cWZmMEAnN+VZTC+fXuqYzTLMgIt2EeY8kwIKVTZua+c
X3ZdmHwyXg2XI2gm0dxiSdikPH1+B/PTevz77kchNWph3q4rxw3SPwQ4Xf6cRgKYPBAK9JwplYGm
QMbhL3UZrJ67AW9JG98MmndHF7aBlV88IY5AjmAt3JEQszR56AsL9Y+S1ODV1q/tIwvsczzRxHK1
yyYCfRoY5+0QtqvMaQXefqR/zKgMBLhxhn0SiYMGPHYZRw7GZr3/nJk+axoIk5bPD0YTATGPcl13
lADCdg2pnXQI2uZWvW4ZUsOY2M80+v/w828D3R/GUCF0afxwdl89N8/fnnnxnH751z83SV6FLz+N
m9+e823gdOjoMfhZulSEmP8wbDr2nH1uKdel08hIOOei/xV+LugCSoeRkR4hnUKL3uG3LqBBW5H+
H0Zz3aJJiDTpPxo23/QAKT9IRZtZKEU2ltQFn/XHgcjv8dGhSG13CmMROPwqhKScR8e6KC+bgZIC
ztRgi6wuPguRUC5boyQYp4xXqPJMMLLw29sLrYmxkxQVOBVVZWcK7H+Z+Iw8LaGpjejOa1WitsLq
vHVRmq5+2N/vjKZzOvvXMXaepCilG6bDhEQaumOzg+cM+R8/AmFOk9vRltrqfFXLmsi7WCM/QfPA
9RJDjFeHznrr2i92riV/2LaYpxW/bNx1FB1b0+QrebPxSkadEKlqthUdCKfLt2WCCLkiHDwxBP4T
z78sLAafuMwwi4bt8vef/d3t87W50rI5xkzJ/OrHDw8bJy4YP4kecuorafbxCr04LobMWqS2ry0r
/Kthz5k6xZYwxyz9Yftvjp/Tzpd8epPD25AYpn/e/kAbNE4A8G9J0gmWUdXd+BVDuhyVYMKFBk1K
vNpgKT5XHXrWnoinBawTUhyyFFe4BO76h13y/juSzDX5cQlXvdkjzRB4niyaZqvlJk7daKA2xCzu
7A8f/M0Mjg+uDH4uNrNay5CO/WYzte9IeoVeuyVQHu+yk0friurWQ0HuJbBo/0AkuXcxoep3jE6Q
mkamo12BvkkQepwV0gy2yWBZxyg0v613Pg//43/J3/lBzPv852NSgaWaZQLC4JA05z30w+SSArkh
AwH0tC5fbI88KUsLPpvSxcbr3eHgnIvbUfGHI+HX3a4Mw3ANNSsaBGetnzdKTEvUOzJvt5GOsijz
iP4uyKde/363v7fXDSbMrmPrszpivv+Hj6Y7tRGRV8NHw59FeCsfo8qxBCQEPP3hOHpvL/64qTdf
sIUbqPRV0m6dMaS2lXQrv41ewMHixbfJIx6ZEYTBeP77Dyjtd748x2ZJJB3L5QB+c0IegxiyUM8P
2rB1XA7Q4UGB6kfSR8jZKwj56txL7Gtku0FfbWwIU2PZIS42XURPdkz7DbsgPNyt1lvGLk6w8vtg
UDqL867TdjhFhvisVBToutYl/VdDNejLaat5xrk3Dt0yq/zXWoCSGOOryoHR48cKj8ZohGcIzPzm
WrTak1mqcPeHTz7v0DeHrdTJ/UWO4thImN8ctvD1LIPkwWYLKCfeiIHkrQZdOMne8UrDidzM87u+
09Z2595BN0bCYI5XfdbZq2FQHY2p26Sm1I8hRyBIE4vCyXvEehHYvJDpWMfBYnQdAfIVOU+Jyi8c
e9oVqMVKmGFiMuQZi0vq0jWAhUxDeNrrO+/DaJEQa0QtDbzo8fcfWcwaoF8/M2PXfLJS/HvzmSM3
QXaoEnBFpZ2u23Y69mX0ZchRXNb9/RThRppaB2eSUsMuG9kdmnolH/VCb8INdWLtzM9fspj/df2j
ERKJROTjx8CbkBDInEQOBYujVajyG2tDbJl957aQFPRPkeYE9ynaaJw2jJMQhFjFcDZrOhKWTU+H
z9MQEuzW9G007qOBe01T5trNi3tghQJ2u5lR03KkfW40uthnWGuGI/le7hL+HinGfXno2+6aHJJ7
pzvGAzmHedqGq9y8ZSl/76jktoqU2rmWRqYWZLOmwzlB6Dpp9+Df8HkQ7FjIVW70jKNm+EC+lEPy
vNMMm8nx72UUXuHFuqwsRNZhFy1gBH4eC9J0AEeMa+GXKftukdjxwXCu7BVrXG3XFe2dqUNO6LXm
0u/DY1yb6WYo7suQ4IrRTCTN9eRgAkcgq6yZC9AVsrxOuxE5muXc/RxU6jPVziu89VZeq0VaqidD
WHcw2j7YKeY4zR32qbDo2tjSooXBixDDcG/50JQjVYVbfNYS3Qn9jaxqLql7/+Go+vXE5TApkgan
YqZ3tv3mDDLUvmrJAmq2rdls0BLg7Y+1pQiHO+ggeEoDRKjYAv5w/n93q4pRV+lzNcd9s1V0zh0O
YDyNmv5Qy57w8uS1rfABTto9ga/4D60Pf/j1/Dr3cpTNSCBc4ZLbYbwZcmqAfgDgiV2szA7MZwwo
bYhuKw3iVfWs7A4KiH7UsfcsCjVd/X7jv/5wHYVmjuk5mjzKXm9+uH6rwEB1NNg0O/+A3nUToULf
mxMe3KIxyD/d2dqLhpH3D7tZIA18c8ZgwyZ4HcORUrKruf+HETDVPS0lyhppeWtfuPzC1jJNOxKk
xmEfZ8SvsmZYqq5hcRpMFzUnT0zW5C90D5Fiufn7vSB+HfV5N44QjqFsYTMl+vndxCFaMqtw8TUP
zILQNZKpV8Rr16+BKTgYkJK+Fhe1rXf0cPNLCkQrOtvROg16wF5GtlVQFH//noz3vhrmw0I5Avkk
5cif31NZAlEPO7veGtQxyVTQ1gVayg3atofCH1+7mtx54nqAxViGz7iXPKYyvxnpu2P0FHDtEMFA
uGuQUWkUzVoBdwAM/ILvddXo/p2IjPMm1O0LpiLdFoiaB1T0vJyC18D0hrWKeenff6TTtObnodFR
6EbmFaF0Wau9mYv4pkbsUyDrrY2BaEu6oN9eCBs0ZNYRn5IgmFl2UYi9RpoAMqE04l+jcJmo+Yef
slqrdaKeJ6YucxTFMq5XfVFA6HBrmjWppC9N9rI+o+Nj35Pw9Zw73cjttW8F02owscxU7hlQn2an
cj6wb+59dBurIUl2PvsoB6D5h9kXYtZfj3NWxlRIbWlyOpvv/+E4BznhpiPp5NsO/XYTBDuiDOi1
a+NuAqXYNaQ1qMDcBz0O5TbLqDgFrxHgQhUw4e9aU9sxPadc4g3WigUg4EEJW3+C8LTso/xDingF
CSSL2SawNk3ySXP6+wqXKd0TQSWln+c/llylRSUXEGUQFxjEU1hdfKDbg8Tdqyc4f+PzVKdwW2Kz
WpI9KleGXt/2ufXy+wPgNOv75QD4YW+8+Z3hmO5NPx/rrd/STR6TsVoaE+44UAAEksROuua8QE4K
rTNLzFp7oyb90Vb3XdR8FYT/29WFeu9MzwScQZqzkLDfnvqcsUMAoNoaMLTdbXvTGY+Abh5bD/9u
KcazUHVYocMWvz05VuhJxSX45vjSdgHUm8kOJWJ15uU4H1ThgsbLxqPtpnJRTZhX03mOM+P8SWj7
pAxehDjF5wZS8t71zQKTLV5cdsYdL3tXOWS5TTYs+gAgFQh7TM6pE74mhMouPdu4bBLlbVRqfUgL
nFME7I7w/bwBBmvC/F3fB1BXmMI4xFPpNKchCVGh1h+l6T0LO79HCMPYXrhruykfW5whsgzCs7Ck
Olj5L46IksPvv+dflzfUiRDTAdVSlk5J4+eDXhmwvr2I06ljxs+wRvOVNtGjyCfm9L/f0jsnSYsl
LCQG0JMspuYv+YefV53EVlahJtsWfvYaFXiz7GLHqfOKJEq6BAX5zCnGXzMz736/4XemvHxGAy+s
a1JDRej+85ZLgoIKwFCcnjO1bgnEQRg0mPu4qT8baKvIU4eHYbToM6G1ImEj2DQdWckji4LNluSr
AoqDqdpwOxUzMyqoIkRwG29m3vz+rb5zoFs6ZkpbSiYXLGx/fqeNH5akWOv1NiP+CiDSkayz505P
rgZNLdMwfK3t/E/FrNOk5c0vnYqfQWI02DIFPuPnjbrkCA5hyK9LdO2Fjj6Lc/8KnsxqsuwzH4Tk
0rBqJDOu3FFluDE8Z4/pCyC0i7JD5ubVIKtmFQTkYYIPxRgajneh6I+N9qcp0K/rNb5IxdBp872Y
+tvpV9g2nQrgJW97J29WekECZAJxHlYBHFXcwq+//zbePWJZIjl0y5ROpe/nHWO5UeyniFa2Mjsn
CQYLI1vFEX3ByVkibgHp5U5ot7Q/HbC/rsgdGnVMps35CzEd8+cNR7UAUmYW9Tadmsd+NK+FzerQ
C6ADBUN1yXIFez/rz3jAwmn5jbeIVL0KOo11uOfjMUhrayn1bqM78WGarOIPQ6V476whbBaPOj9m
R709a/Rjq6agBi5jaOYzZxW4FqiyNnFRn7Nu/BKEzI4709lYgAaRUt4WNBQ8cyrIQKbfyFnsVSIl
/cOPx3zv+2KGzDfF6tYBhvjzbmv8zjNkplfbsfWjjZ6OwV7L1D6pIRrOJO2LunFxJdD9AX2qQ733
i31hUERsI4d4PtDQhgpv5TB8aaOgv22Ffx14dX3hZ0dXk9OxdEDCcaY5K92yXVkebM+QieZFxrjg
RuK8cQDIhm7gnk8Fw0TWMYUL9dFaB5bbPdbleVawQggHKjz7ummek0F9INoo32sysh+AC71MZbhG
KgOZMQuG80QwrMlqKs7yOe6ROcB/fHw7Ls4RTsY2c2nx5vgOIAaBSbVKQK1qCQ0nWrfmhGoqawO0
0eouDNprS6teYfCufr9l8c5cy2XUsV3dFrrjvC1ih5Gg3F/Z5RayAbhBvTV3oeZ5W8OTZKblltj3
VXXouhQ1q0d9U8pSkV8i//M1FWsphX5g7kb8MjIUGQGohWMiug/Hy8pMOyydOskwuB9pmonnwckE
mLLsLDKN+g+H6zuFdIeNU81lEQMH4G31yZjllXj3yi1IE7Vo/WBrOPknYmiBTPkl6E/NzZb+NEFh
8TdFgD3k91/CO2cZzF2Wa1rCEqZy33z9zJQyHLSq3CbtlJK/tEeNHTl1jV8gNVaV/sdPzFLonbUk
c0rUNjb5sZLz+M8/USc289afBNvsUvcTGPBo2RcNlk6KNmRdVLdJ1sEXGEr3juxkAndb70USI3u0
Ubxt/cFzryLtmQSJYN3OSaQEAAcoh6V/hSf9rBYktMFl0JbQPEM49FK7dzyk8mOlFsyT4zMtHuyH
mhIT6ovi1giSx3rsEMTXVfQ8g7ugbiXXdYJ2Q8pcMQLqLHuzIbzPmqJfkyfv7zAfyMfYND91VqDW
vUGo5bwmOvdJhFuCe/CeYxt8JgQWQ9dvqOZodyZUbc/u1UNIYN2e8pd37oVAcfLc1K6U3lXXk4E5
uoWuSGOjvG9eZY6dMxw669GRD+0koi8ddf0K2XXVhnc2K4jrvFfaeV95RGelcOMW2HXcm8hG9Yk2
/hi04dU0jQh9M4G/eoQa6sEOR0ueUyIyTPMyc5MHZjLtvor86WIw9KMqWnHAEf/EIig+L8QQQWhI
9AUjZPYwjNGdXvnAzfvJ3cBRHT8GzNtSWOrPZq4Szh0GeIgJvjRhFP0SJGl+G4X2ZyMops96LK4z
J/nYpKG2yQwAY6PdhjSlm5dirPtl0PYJpMMU20FahBPrPVwcyCBYgTXJVK3gZ4ygM+C/rcMOrkKC
GWDKC2b1bfLYaFG7FfNfp5vsYHJmxT0pA7odXjCyhxfg+prDSJnkdJNwCnVogEwlWdif4Svvz+C3
dF+vnW7z4mFVd5W3DQcShmKpzig9Wmena98v+tSn9d9Tk3PQ+W7G0GbYM/Lw3OuRofvmQK3TH8k+
8+L8CMgCvxEIhfxY2tUTVERWLxN2k9DHKna6BgCJLOHE0MEh+NOlllfTZQuRIfdKUlW4hc7feBkm
pGA5U7zLK+usIZHt6vtFSa5CyFzlwk4J5VN1PGCnZHGOv3hgjluY90OMmgMiIRoArNJNj2EBTYPp
HNyufCALhSR52/bRFyjv1nTyDYH34lEjH+ZYB6xlNKbJ2Kq0m6YQ2g3wkOsODTs0xky7Esj+J5eA
Hm/QSInzlXfnB3F5CGo07ac/U6b454itV209kMwNiggbQdxfMU2o+jHRFk0Utld1vLL16Gig3bwu
E1fNmpRk35H0BtnFyjeRbkXXZt5F1xSYuvUwhkD4Rovyu9UFR6mH3dGbYDI10nYheETJtiBOb91k
hkdmBDCozGxS5lbOtraG6WE0QTJh65nOM82bHhCBHDRTuNepXlUP6RMI2+nBrINkP7TEhMvC3pYs
X+59zx1vZwB0ZYvyvhxBLNexn1Ejl9HayltadCyJL606lJena0xde9YaC9upw43oG+ZI8NeqM7uc
7I1dxk+YUdXBdhrrkAaJxfGNkqjx4PkPqb+kvVZtlQhWKZ/lfq5RIlchfTxQfreJMilu9ZTIV627
aslZWLsTH9vtPPe+CzJrpQ+ODYicDeOSTVaD6ItzDP0TIv16Ay5NVLgn6J4Dju269skfzA9d2x8F
cUqXVm/Ii7zmOMkNgoq0Km3OawTbplUEL4RFYGYyfUUNQi83ua8wddXo36KsSW+ntL0encH6mEYz
Rg7N6V4javyDGh6UstMHGZprWZCd0GYzqC4tnY9tcCiN0Xqi/4sHrpqaXY0O9IMCUVzPtxMmJddJ
0UwErHNalQRK3FumNi6Nyhh3LTTnopqih2wMnziRJE+Z9Hh4fBsZeXXliNh6IGJe+mH6MLR9ey0d
YLDjQ2GW4s4BJnbpEFLvt5V3r8Ipvoga7fPpr4Rcx/Oshkycejn4uEzj26D2es0gA9zJ8m7d+WJs
8H/lwWQeE1qgqyIyqh1ZJ2S2UVzaFYYY712CqGH1FJJ+Wz7eQ7uN14mtfxp6tD5lHtW3LVCYc7Cy
NxWCrdtmviBxFSda7hhLIBmkq3aKsnPm9oc+I+8Hbx/xvW0T3YZZsSKB/clNUUeXzmDvesv9MMgs
Zr1m8VskQQpAkb0Tfhx+qr/wRcMg1/qWwccxrzzLZj2uVlVSqwvacuSXDDGo3rKhTdFXcNn9zjoD
NVmsFaaw1RD646XvlCM8MK51AROZPE7ADGvI7CFHX1VDHV8NaRFcWsRMlIgj007hjJY+4VidFMcC
wdfCLm0CXjTLOIBHA6hQutPOHVP7KKmvxUVwAfQtP/oiLo5mgQCxriN3i+GKqGwAZrRo62sj1OMV
8W72sTSc4pgCMjuv7Sm4PA12OUiWVRD1LPQ9fbo4XSj6BiJ29a1eV/6Z6ZZrxxfGnsCw5ylsjlYA
7Soqv+Ra99nywHMk1Nn4AEe3q/dtQlYUK2p3hfNgHZqNfxS6769UJkgUy9ODMU67imXEQpnhGu/v
FrzFSxjHN3HsSXq748afwi/aWG0rrDQK0Nw6q03eBfO+bqjXOdTKyZhovnrRWR3Ujw1WSNJAX6Lu
zGQcZwGzHBrzI07MG10jWIny1zXT+VU2IEmxY1hRY6fggzCH1FLzDGfKozE2VxO8Zsohl4kNeTJo
6Sx5xAPDW1J2/OgY3s6cSKY3gq1ZEzhrHLwOP2usvWZdeDEazgvowgEYbw7F12PSajv9skrEctCb
YkkrFDeGn3dru51APY3lgcVQdBD59NCO1lVpddNKJMUeBMcepMk1Zk8TMHWYFP0ekwoek0FsALRu
61Bbj52B89FaqYSWoz1+YcV5XUj6q+QRYXwsTCqQKVDVrGbKqvhYRcZcGVdi13T9mVXcxzEYPCtS
N5GpT4R7YwcQncesQFGv9VJ8aKHz2ZktTWEI6WRKmuvM9W6sEdKYNoxiW0fMTDQ9nYuM9rKnGlfm
zmUSwY2ZJvhsGfDwps4OqbSAqGXaZTgMz+FkbVQ+gfCvZtOMFE9ZoV9QKukgtm8zErTtibWnW08v
AbE3NP+IzOw4vhiTiNvQcCRWVeVsRq08N2I9guZl52hc5ZVegbOvFSS9DrhxYnwAYHOB4Y7is+JQ
jVN8cEYc4b4KyoseqO9GH0S1oVXVodAkJAin8IXSWEdk4GoRgxrucbQ4JZj2F63pilXuyFctk3jI
VC5xeLgXcTdd6zWhsy0qaGx6RLcbWk5ScOPvcGWECwr/OslAJRrNUJujomhaWNO5HXTtYQiCEGsm
xsc+n02E9800EWmeqQOVwNeMUrI/Y+nb9IsTRa+yzgk2nsDntMws8PJUmzjlOza7Gv+dBEZeIDAA
OapuTJI2aUb7Lm467JerQUd7GmJodpwC9p2mZnBuc/xf9s6sN25k29K/iBckg+NrDsx5kiVL9gth
2TKDMxmc+ev7Y9ZpnNMNXFz0e6MKiVS6ZGUpyYjYe6/1Ld8LiEsjQ3nosguo6GA2CVmKkFy3tZ0G
ygEzXnc9267hbIyEIL56as9gZbNNoo8ftqFpYImHm6p6sYmZfEJoGU7gYsYAKuIhN2O1C4E1ikif
D03d/S7YAJNqih/tBOg9yRBDx9LdFHU1ntIBIv7zWRPrRHv53YHolQvtHGsHQ7A6VaMoSRanzKXP
aBsV0GPP0pCCyJO/2LlrHaa8HwOHLXV6xl5SbPo8UievixQqgybq16VNC/75YpeI+gTL5yzGAVZ1
1NUnQ1N0FCu93pDiXZ9M6hsk60Nl7jq9u7jLD6ytqTq5jsvqaYw2d6kHdFHRGC+xcT3fu8zHIhBu
8pvRQHyC5BGfHGp3vJDYbeFYmSxXINoyHWaZjewVed8i+1AjpMvYu5ZpujcjpW2bMP/so6rYulGK
5bbvylO3/BLShOECuljYVKHWneDeTHtoBTvJsJ1s2eGQe4DaR/bMlbbECHrQflfCaUiP8rv9VCEb
GYYQcKNLKMjzgblg4Damv1eavR1B+BxUa1tI1HJsrgCPkY8TenOKbe1daeEQNMtXz5cowc9x4Sbb
WeWnuKyL04wm9uSN80/P5rAkOoRlNKKqbec49aoM5xYT2/Jbrpum3EDsB2XpFMVhDrnn21wcEo+N
H6vgqSWT6JQuz4xB7mYAG8iyuw+vD8uAryAiLA/l7LaY0IzvRRahfFZQhJ+vJ5nPUvl8Otj4BwUc
1nohx01pKk/PZ76c91rsUAUNVgDHbNjHVb9zVU1UVK/qd1k1Y/DPl5r0sxOX1OJGtGeUFFR5i01Y
i5PT82HS7Bge+nuGX/+fl73WAshO9iVZzWQFBoQBNNQaIQLArtOOqk4/gQqEW4YZHn61nqhqTPNi
cc9Lt7lgBfQI/WCGpg9MPNnXDJfLJ2tx+Bp84qsqJ8jNoILbmoOFeToj3MDTPYITNR7GKl0lvl4F
tVaZ3OQw5crGVUSBfM2eEZ5o8qltlioiLYpD4tR6YOMHXnXCwzvrz+shJVHJYvag1dSqWar/Hjpt
WAMoIfpF9/9MZhuMnsSeje9rGAikxz0oZ6jBACK8Jxbi+XSOrbJZ8pOATzxfRZ+NZaJfnNbPV7vl
G+zaSLbgQFFpTKBrdF3un68LWRjcFMt3607nwRl+vvx8eP71z2f6AK8p8fFEPL/85+f88/j81lIz
inXeaWr9z4vP/wqfNW/3+fSfr5WLBB++33+8t/H55p9//M87safs3TZn95+39O//CXB9EEBH6x0v
KICN509NNXvf2CPbdAQooliQEc9n2fLs318+nz1f+7/+O6QcWYAs/+35+vNhiBSohX9/rxs1dgAc
8fZ8iYiMeavy8rNpC0plLyxXuY8X7fnlvx/mhEK6nMHo4mzlKWt6h3F+tDdeJo6k3qi9rEEG+gRk
bFRZn3tdsy5oKB0MsDYgwjbJd2NuhJtqdEH5LrNAQB3WGnHcX/If2jVYRIzgufObjQhzKoszODF5
EHkxbwAeiHs7GU2QhcV4gZa5hnGQgRWkOaMaLBVWhep+QGBlpsNXpo/6bpY541MPq7C90TqmvbH+
6VG63CStDursb7n7gxOb3CgWcpBbs7tucpGgc2XtcdLsqxnbq7LNB4IVZJ8jduhQhu8lHfuV5sxa
oM/uT9+924YelGP9GY5Rdgwn7BuuSVBWG7Zv5J/xo8GoJL0TA0iID+T5OTvdt78VLeIiMn72lFb3
eRJB7PcToWkhESM0T4QB7EeR6Er2NalFqP2EE/aQN+AeDwyB4xKsWF/AIXNztc6z+jP+NvT1I7ZC
/FJCcH6K7qIc72ZS/m0tgiVy/Cfsn199bwD+bCk8PEHuQGMdk5lsLDthijCisKCwo1lEj4WOmOKE
BI1Saf3WAH1zzkX1Y+xunV68hGk97FSEAYtmpH93+/KzJ1xhm3r1nyrqXrW2xv2nD2TkFoCVE4kV
A6aLgiPoLbLEztrgSyHJpe52bln4p0ihTYg5GxnFoO0788sBUriX/ZtEvvUSGRxnqjgkgQ4QrTFB
xSxRIxFJ5/ttBe0hiddxV8Ybvc6LTRfHBtvzNSF8xooItKQEDgw7IkjHLrP1HGPw6PXe3fmRgnaT
4mWdonJtNDWbvUppaxnpVdNUtG/C+QuNY3p1AdoeLeWd8p6gFSA/w0MgPIvz6l3DIX5yLSIbuqTj
tIPd6pLFFXEOln6YIM7Qevqu8RZONq2PFXHKjAFDb9wSYmAFpUsYUmNWv6hu8agTzbKLXLO/xc5K
7zjyFcSlYO8GEVGMLjwWxpsI0msmijksqLKkdqcFlhNeY+f8QfxKQUOMDWOiVcJc9hT2D3RMkFHI
IdwiNSC63nnryT+Gor2atAyJi74hXwyYFoL6dTwWUIedojoXMQjCIq84BxOrIEL03TOdRFRR8oeb
OOzws4g3IlHq3NIfasjBWFm5p9aVHaFOH7yP0aiIavpMy07d6nCXhIRizLZ57SI6DM2oxftUL6+6
gfqjtwk6aaQc1zAR88CxGzDsoOA3gKF/DplOPKHlyLWMOe9jMosoK9azEb+LEXEpuT72JikpnGTJ
IVVFBVmSNYQdLWvofsTVxi2HgTYWea1l1d1t6EcQWOjJ0Oc6dIRnWDrRv12cedupKKkgPfOamYyF
Ux0edgTqF/4TC3Om/1o0YJWmOIzw26Guo6OfzX8LRslaGf/QyupvN4zWsQMLu8A+HZDMyLXIrAgi
Qsi4jfh+f2zNLc6f3zIOg7Gw6y1H7pIALt+9yEECBBNxjUMMOaetmEnT9zujc/I2FYJttk4CISw1
TpCMynmXtHG6Ic/jD3SC6cEKiBCm77qVqkcgWcD1g4kQ07WC1X/QqOYMFN+nnNo9curyBEc6p6tn
fre0PAxyfC2Eq3Y2RyDN30OePQGFIaDWT+S3dhR/QvtSVtcmYY6j9bZYOsHJfS4N/0JINwZym7OZ
yrm1l7uIYKgB/LFxcyNFEef3OTNKd+eICVkmB+VLvTwQdCctWnNF6x4ByVo7rVbnxq/Syz8PJmtj
K/y/YS05YDGE2Or+wOhvZdBL3bm1PIPnnM52TOAK40CXESDNQZIH7SHtTg3C+RMF5bgxPeYXeRQq
4u4KgD85K9VymjR3tooOvqKzYsY5egStwCUZDSAo3D3Aay1QcX2AUU9AQvHLMhJjXYkqZkwuzc13
mEpOkCHCorVFmID0ZBCVKkLmymqtTaB/HX/YWzp07GKWB+L5+LuIEwv9Zsu+Ym55detVpNNWnRkB
sPPjte622SkWJIUXMg6cOGp+D3n/29SB+KYcdgodI7YagZIWzvRVwq2cHLGb0smhF+qRQqBVoLMS
YkLs5G6Ak0yoZeCBcEWaHaRa9qCP2IwIYIyL97lNLjJkqBENebJjlqNxuWH0yLtyH9H1ClBeqem1
CVllM9nauPGiHzQb7TWHW7Q7UGu0cTaZ5vjqRBy4D6y3aE3WKAJYQTskO8HyeKv59U3yxjF1CMj8
JYPKdZJ1ni4GyeSNljfmIz/oCnHzZ89HWUu+t2vGZDZWw3WIwKPpiCy2Q77UWB7BUmBVQC114102
p3by1yWcsFvKCTDKNPVQovpNkhcXndWnlzFtPtI6iXcTzRewSmQZ0TXbck4G31cijFNT5QV1alyk
RRVSRvF6KIf05DJM3wLgMzYkLMzBoPpjL0dzO9GpX9uon2+Nz+Yi+hdjhrc3JjWo0sUS01dAaqcf
WDryl54BEo5MEp7doijWJS2voCSNtodDciZQdD70UfpnMCJiQ6BErrgnGPBk4pPkBXNnDYo1ll7X
3lCEArQuIA8Gagf6MtPB7kC7NsoFxViFBw0oHKqo8VOzfXGq28Q/j74fBRmaStRYxNVaI1w5F93f
lVaAfk5JHjW6MLnXFjVsOJk3wy9Hb6V1ZXJ/6PE4E7pnm/vITnrJaqvD/nNGc49zC/Ru+NIrkX+r
MnDtSWTe0SgU39DGw1Av4O4Y3Q/VhdWrnSTdZZTxD263+rX1Oo71tixWfghkP8k/4q6vT3qljWt9
+RJlHEmojpkeRV+OB5nRY6jdKBjGwfirxdmJnIat8sdNX9vuRz410SICpEsCoFFM5Xjz8ORhbwBq
pdFKssMk2ZtmPWxcY5hvgl8zWCErP2S4NUG1+OPO10g8q+VPe+wPWeL1j4rk0Csz02s7VqB9sm5P
C4pkHi/729ptvxadigIr1/+m7S1BxH+uh08aEs0lTbBpteSGk63rH5MchJjdCXObxONBN5qOu0vH
vqF1kKoYZg0oYIgYqiBexxw7p5pAYr8fGJJQvBQRfEBROSztHFNsLtyjbv6OcV7bUw/7KYuMLSlH
FLhh+9MU5dUxcyLcDNqFIXmMB9D3hyEpiCLDrJROc6BV0rn30HWsCVM5Q9t93w4vtmW31ylROjuI
0QdVOZl45tldQ9s9oN2TO6ETJp/VnGGH4kOZgG1MmpeoKoFNV+an2+qCMGBxGQVtBDGKrTN0aqeT
wnTMmDcBvZEU8Z51zsfoC2sdDVHXHbZpAtUoK4Ydmc/OoZUxcZNZSyxc53RrN7LYcMMpo58wWnsC
DeGEyBVzlIQ2OFyv2LAfhHcSuBESQAmt0ApI9rI2GiMwhCbT1oktsdaHptvPKgsPSHkOs8zMDeBt
ZFWsFMMSxEeramOXsFpUuuAsw+m7rA37JHAsQMZDyizH3A8KT4E7auLqm5Hl28ahpVyibtlVC/CI
QRVsa/SON5/2OMTKZtoQOzwaenNgRRqRfjg9jY9evnjEtejIqhvb/zIIWD30YCrtRoDQnmIOfdCD
NiZV9rqyYk4LHtuonoMcNq3uQnTNFORdra+W+vM0U/0idw0ZEtjxT5MW68Hy/J/REPYXZW8Nmch7
NGIWyQCArxm05xwuQIeIiuqOilbtdcTaRDEV52E6Ipym8COQAUGurXYijkmOIpcuc8ZDmCrcn407
QcSGcTWk9ySp3auqHXJa9PFNb9ZwqLR3Y2Qq46oHAVBhoAkygjkrnguCLpbm2tlLwnkLPrbc8cGE
e2W9h6UdbnFGaz+d4Q94VefdIExsysOtb4/T2fIIQlbFzBwuCtnUU3mRBQ4YwyogdY3NJWxT46Uf
XgnCxACBLOEiEy+95i0rCa38XYrg5JFLkOCkcTmXPrvaHrVc5KGa9qCjcrJt2kfICebvlCn3qsVE
Nfc24lVHoBr1NK7fivZCb4cEjOQzbqLlobGiNlDu7K44NvpXX38w9iK3TN9HMAL3ap5fK9kmZ0YU
04uy5rU2Q33vn0512/qom9l7PB9o25HUY35VpIdsGz1zEaG6xF80E2agaHqdw2S8sB/0L1avH6VJ
UBZtYrrWPRMaiSrN1fzmMndhTl1AMDtqIH6toniUIjXWmtsNtIY7ZuxzJqCFoH0G4eAdODFUdOVC
dTfnTWcHPtrFrVWIaes6ehF0Mk/OQjbbNvXmU0GjeBubuiCek56nrvWMc2zGzbUtoQiHwyNFNzIw
pKyT0TvjHR2PfoR4O66Gr7geamZGs7V9cmxtCtYyjptNL2tstTlsx06aUWB4tBWNU5pF1bcCaniN
WgrT0nnK8H+IQgYKRhScCJvzeyj9dauF0ZncrHsqRbyXDBjogJKdK6oPhu+sIlYRBxCm8g15AhOE
b+K6mY8kgZmFHWjYRK3lxDDIsD/RomoHW1YeMW7xEb2BOj0fNDX46woQ+pYMk/yRT+UWTorx2nPH
H5O+IYu20/vjFHs/ijD60jBv3jMhkEqC9EdMVa6mUAwcGYmBIVooJ09PdJtSmUyOayc65G1ELmRe
Rzt37uq9XQ1kpjl07qZppPcqlxl/zOzZDtokbHbtwOmwjr2PuZkvRNAjexeDOhEPUzEUKT4wxrZc
En68lZrxOVng0qYpG44tNTFJsx5xDE7+MOdOXfM+Hm9hWJ6mCUL6lJO/WbAK7Yoh1Tc9MDfUQ/J9
akh8FS24QKEh4CPAgqNQMhAbQkfiZke/fPNv7fbi3S8HdH1O9qPU8IeO1phAVbOqdcglRp7qgcLa
YfXG8DdIQe6uECqQJKbmRqKIRaIWzONd57QOWe0h6NfOpTuwS9s+3uOxfy2AZG6IfRXrgQRDeHye
Aw+h7QCsQ8Nsfb2+dic9d7+8DpqfrEN7Y9rTq+Xk1qEjPczTG8QKJiLkvCj4RNuWusNDJ9AheENq
05IaoDkR49r5j2Ohwi0ZjlM9krFjNoAcSmihzCcQvmMGaSPSPcIkIxycVNdsoCpKW1JyW0R49LVm
k08/rEl06YpNGhu/yNNtDCjZOD32Vlv5oBIBboR+ua+sqURoIGEOozPdZSEx30VVbcYK0XtabQYv
YvpZ7RyrtP4O+gH/CCQXskvDWJAfYPRHyNf7Us+2cFuHlTnS/yGr7qJy7ceYj78jk15I3oGnKOZp
BDNjGQdytm8gcf1LpaXqbJStt0FNlTPQZIhaG0ZQCDPest8vt26xBhxDSOL4kZQmxxT3WLc5670F
v9Cpa7Z6EoktP6n2guNUPA1gs4px3woc8k5oIrmkJcNZAn0d2eRtyTQ3LxNvRaLuB5xOOrX0+ClS
0fNUE6Xc6F0zNZOmoqe7NJzcU2QHhtGgHdeaYuMWNL9M229BAcWklJeF2IUqzJmGZO2xtNs/9MP1
nSdgDWKUHrYDQ7YsLX8xJnN2UyRoa2lYazgFbSMTomTs6KfchvY6ii58qWkuTSPz2g73wknrwXGP
RftCBCCUgTRCDtFp1re2+OWaZMcig+0BzU7GgpABWrzU9RqNtb6NxX5a8LJajGsBQOEaz21CG73m
5Ji771IjPBIoULEjXGPc1NWcInYY3YDV8MSHNeJrUNQmei1ufWEcsd9lK6aqA2dZROIKJhEhD7O1
lrIRZwtVziEf8rvvtuW5KBI6P41SV9flzOm045lFeF6NYerfspg+SExvLU5qEINN+8oJSnGxCsQy
sgHmaBJJjpef4WdEAJXydzPpeRhpV15duhstr9W1c+dXg0nZ0pFyj4aZ5RurKwkV8/jFDdVE+e+Q
gkOy7Gudzu2RFe5oEXCN6Wb41Q2msU6SUls3gvYerPDQl1uz5vgWlcanzNqMKUfxp6Fo340V4W9a
+VWkjTwjsfMC107+DPbS6jKjbJ9gube9odxAYfIDyws/4abewuTZt6WRPZnMyRqJ+bfjqvY13TkY
hQSM6zN/ycusWUdtpZ0aO+Egi7UQjEthsc7mX0tI8x53VRiEc8K+3dMs8rSExkI1XkT7kx7GOuEg
8u4Oh6lV7jE1WmNt2AmfjgeRrZJ5vcXAf/Rn8Uu5CVRzXabHsXKIgiuNrRn33aEuko4CnaWEc+Sj
CP8ariJzzrIn1BCe2hZVkuyciDvT9UEFWawbPtVG5WMbicSyseb+Ic2GH22m4lPUTo+qII5K1dU5
w1mwTpySCeFMPew1yLAGuDVRyXkgzmgGTan1GzxkubHSlk95sPelO/Qrx4aonfa+ONqe9knw6ZuO
pzWg5ch+0E/eaRT87xGwtKStEd2Shxbhc4wcb/4k98JF0kWHNtpYBOPsXIYtqXSOUe7B/56M8uCR
tb5LaPsFvfVDnzTvVI8twevk+h5c61rSZCHgJB017REZxOEOJlQqzWy4kTP1LtxwOGLsK3cVmaDr
kvHTaDkM9EVdoSKpWPet1j89H7LB/lPRW6P3F5NC07XxgXnRPfQq6yyV+ORMqf/OlPWwQ11e5VR7
gSHji9tDHarj3tjSEiINMaT+wXHGB9wQ8Kd8B3ZYFr8nfnmdBwiZGU2wpFrGY2302iJn5cCUJUez
yA912mRHwI/qUIz2QxTuuDNrFq05rRnvrdkyJMl7GTqP3y3HNVLD3kMiDzcSqOSOWDDyIH14vKSu
vCVuAUa6+WUSh/Ba0RLaMS5D4dGL+pp36pVD1XQYdQBfc5F9LzgjTbIlaYE0qxVG8G3oppRplWxY
kQZr3ac0TCcPg30dTitJ3NlR6eyi3RhSG9aEIMZNSikw48IwIsDPAA3OSOaCRci+LcbIezSy7Nfa
WOkBmbg/XYRra90BXmuNeA+wbnXrrGz3tVmK0wgFdOVTi7UJ7Tfyq00aDYMRKEFNM5f6xZ8N9kG3
2uXknqwmsucAJffuxfHTXVOS8dvhL+czDl+uWZg5QeJ35taqucubyqRDI4vwkgOI1kfLP2acpQ99
hsvcAdW6IjbiKvtM24/RQiOlLteSl6l0Ifr3k7z6WAZlgn/CjIxslzOnZAQ1Noe5siiVNdD+jVjD
piMYyJirQ1u0Q+Bh8dp4OjlfLXVbPTofGffKPTcmxVFBHgoUVLec3OJ8Uv2hc9LmCkQb9EEls8vA
fSnFaBztnIjtegwBIaCFk+lVtqTsNpkdn9Ow4uPpW3OniozVqtCT9XPh93qqSVeD5122pnlg77jG
ZOzu9Lq6l1FyEyZN39kC8qgl/YkPE8wV1+U2qip9X6Xdkk5dE0KunG+AoJ0NYNtvZcEZJRwQH/Up
k6E+Nj6LpCrusdsQzFpbPzwaLWusQLwl/B1b8p7Ed73ft/1XW7XWay309u4l7WtBdiVioBFEmoiy
73Ymv0rH6b/Kkv6ePfmrWaGHtTVK4Xiezr3miENjjunFM63d7I/VD7bBAg2imUDuKuWxEyCN/W5y
rzJFUxJGZb4e+24TGXV20Bilh7H52sT+i8xnLiKd6nwqiTbCID0hWczFtVXsH2HS2re+mvu1BERQ
0sq71cvDpOcZblk13q2RdHF90K23GdX4Sg7f8cn5S40LVmPI7hP5p/tmrP7mVVqvvcStHYp+BEXW
NN4JjYyuStdzxg0vcKGtE60b92TT59x4mBlo3xOuaOqF3GpR524ore1D3agYEwDetrni3K/Q0iYc
atHBlTAUWoo6cyCUpIrSn4Zt3HAnaztsmzIwFSI3lvufrjHbnMjL9hCXQ7RpY5VuZzN1cFBJYHV4
nb6l+fy34vqOvb54tfyOjDfq6FXKvUy+uH4bRpafxCX/UJ9hVD8jOAl6Q9hieR2j1Tk85YqkKJJn
zxga06tpnCPFcLtsYcinif9oiWa8DU4Jw7bnqsMx1Jw80jgvvVU0V3BnB70uvwmbwL0eZ87BU4oD
TWuvTZcTl+FH4m2c/Bea/e2x9+TGwiKwmsoo/IZG+Ls1eIAd0zo91U6YPUzSklelIE/XFTEdMrp5
Fz8paf6ZGHRHaeZnZrTUWFW/z31jCrqkNR/l+DQF25u6y5zz6ETNtdP1i8GasWm6krS5ZRfRMlq3
ThSjvEPbNDDAsrO5pC/YtS+RVuoP8s8aZ4fZKvud0p5awxZv7k1/L9ssO2eYCyg8U+MDYSIGbkO1
eMHm4Z16sR8uYWV5P0TSEufmsCkatH84HbpMl2DP0bPsfhUjOYLMMq1jbjQ/qQj0k6nYE3xyEnTs
4O4wlacWPTmfCotTmvXyPozitfQ461mgMc/PB48BFciN7pGwf9+xQTwMEa/Iu4XknTSoiBJSofvJ
d9dtjd+osQdA5tHAVctD1FJva/NA8nLX7foenj7ZnslLiDAOtPHWZV1cQjnmk0MDYz850UBLJj8O
GrbAyhfRdxXTdo3yJjzzqRc4GGsa0FZa/MxCDiLAOuJHXnTmrmE6Sh7ZItN70NlzrPRm5gju8vZY
eW71Pe+W6hm6gOr3GrahixXpbyEDzb+lqNkCXfvudHT6+kbnbw09cWUq9EjhNR68Npy2E5SoTdnl
13LuY85PlOhlWukXnV7/Qmn81iJQ5vdaxO8kjear2sMvNkwqsIxJUNEaa5tDaJ/31aVKM7XJUWUy
h/JZhBM7vKvc+eVFTrmTTv/N1KKbkghuu7QYd6HTULSF/BhlZQ978rwTc/qSSTAIbyKLwn2RAf7p
ral/DLhLBnwHH46i8UkUycPAbcigxHRW3JO4PEIilEiGb0znT4dPwQm3aUlv6vmQ2IZ7tSJLv0Bj
2kQbjXnQR2bV6kRuDPtrWugfrQLf2efSO4kBeV/XSHeXaX1+qeIE7bZtd2+Si5tmb/odMVWyo31I
STVH7qFqIkiJg199ToyIptjQzzIBfVB5vn0kiRnYYQkjUjSM6kUufntIhd4aWjicBsi3dl14mHo1
jC/T5JQnrQ2/RtpBLzFRbUFVIFTwn/2qAo1pUUnB7Ib2laOa/OxNpNRr47gRAmUnUBljDeGuI5Nv
cR3EiXiz50ES19mLYxP24q029H996VTsd9DipkBlfbfXS2ThWTHmh2mYMAvk0c+pE/FbVr34ROp8
780wehnEgOYiSR7+ILUb4INdJcNXujrTuRG+RJ7nu4+0COV34zmL6Mbq2IfF2sf3+Sqz+dz6tks7
JZ1eUxDNGiazk8oQYVDmiBNxMpQYvqo/5pARFuaC6og3s98pRc/BR80GWKDzSaShhLYRYReLvHy2
1bgjPdbDX5IVV3vCB1kIJrkTUvNtD1gQMj6bam035dUs87+0GrxdbeooGMxBHDiRc0tw2FiNOQP+
cNJYZjjprvV2nAPCb+jqG/Z0cTjwr6ty6DnfaQbxLFZ762dK3gqa83fylr+3nde98Mb+ToqMzBl5
yLZL5bAvkKGtVJuGZ2Tf7ZapJgPWUDm3FEWxR5ZC34WnPuLAmzfdXz5OGoRR03AhdSIo8nTZig1x
p9K17pSVHZYf+5Rr9riFfQ3w9n2y8/S1jjT1yvktWgEalTu74nw0FNTYw9zOV3ukUdZO7nsn9O4N
iS0lrptPD0Y7xhUU9qZL3eSChcNmAjn9VE5rXJ4PWm8w7MEDSf+C1xiT7VXt9ztSjU58VtkRtZ7x
EtrHuOvSR9WQ3EkOCmuaQVnjuOJ1Nr61vma+G7+zprt6ox99l5oZ3SCKvI+OX20y2y3xt8nh1qlm
uOXefMYBG/pHkDcASmf6BkExcUSdMb4yJi70oKlV8yQanPR0ZlcWTbu2q9i8d1b2K/HRXo5JJd7R
SUlEdt/anookIdEnKEWvyKoubq7VazcKBkRAsqfHMyfqZETasan45IGmvDuz0e2t3gWh6PY/qCyM
A8YxcaJlF+3H0cgDwiW8lcrmYuujA6Vxklqkhpooa7dmFNabEu8cbjP1XdIVXzPs/pVZpnybu7vT
ynyL8X/Yzk331Vfty1QZ3ma0CFyAVHHsS2EDj4veIr/WT13eWit70uYN+4S3G0yr/8dw+f+p4P8T
0RSjIxb2/x4LvvtCb/B/ksAXcyTf82+iqWfBnITVZiL+sARghH8lG3r2fzmA+VhHmHosSEr+6H8z
TbGtN/9KMtT/C3IRVFMb0hucHvP/CWEKrwKf6n8wEyz8qw7/2DrOWQuO2mKQ/w+YhW9yiYSll+3p
l32VSZ2jOwLsXf+FDnkcNROGmZ++xXl91hHAT4sS3ls08dlsXKbnFCsj+R4AHYUwCvps0dJ7ph7t
By2pSHVyt6HyzZWxaO+bwXh4nXbFlbm0SrgDKoT6atKJK0W6PyPh1x3NPyWij4NMMgcvEwtpGIr/
ZtH+G4sLYFz8AApjAJEjzTZbvALD4hqYF/+AwEiQmx8DtgJSQJJ1k7AgOKV9rzTU/nhsOGyJhpiI
yQvU4lDgO3vkeICnB+A9eHm1lUzNP3QUIvjKAsfIXuqkuKjUvBal9dNYvBDO4opgpkrUuv7LyuQ9
zBCgNIuBAiPFtDgq0sVbUWGy6Gl7xSlAZNcgyXYa4Ly6tsFkjgZvIuU3zkGPOoTa7fkl3kGMHCAL
acHi7NAXj0e7uD2Yv8+8SwwgixPErt66xRkyp6dycYpYWEbyxTsyLy6SbPGT0Ce21n7UDaSmywep
bF8W5pMEEwp05V1K1rfJVhJjUhkWt4pcfCsCAwv/mthZUodO+Eycem7MG35Xdx3ji7c4YJBcHp3F
EwPYod+qxSczLI6Zmll4p1CUuY5EPY06DDvtuELj+Ic5yFVhvDFBVrfasdRRqWDLsbHn+Nh0wKm9
FxGh4KUDocf+nbq0ObW2IoSh34C6vrsYfkKMPxUGoLgN2SQWTxD+bkV9T1YLdqF58Q0lufcytNYP
rdMZ75U7YZ3NtvtTIetjjgFjJznjE0TijyHJaQQDFyxKOdMpa/EsYW0gaE7tNFSbLaYmz5UWl0L6
YmJ3wju0s6gM+xp7jcAQVWKMaguLUKERSQaCAdLO/WkL7svftIujysNa1S8eKwezlb2YYvTpt7C/
JhKaNqPUSVSa45XBCROJGb/1LMUH4ho4vSqrAkPPLRMO2QUMI8O0LjSCvKCp19iOv/LK6SWRSR7E
TSgvnZ4crHTq4DdCZU/rPQtL/gC40qJhBn05vo49rVwt+V/snUdz41CaZf/L7F8HvFnMhgRoRSOJ
shuElFLC2wf/6/uAVV0dURMxZj8bJkWlHAkCn7n3XILVJCNzhjTB3nSD9yUckrg93DAjQt8agZ6T
COPoaOOp73XEwQKyTyJDIEEIc/QQMSwrRYE7G7+bAM674sWsQXlsZde5vtJx+E6BvEmni/ZRVE/E
AA2fYMeDsPDTtnbWSc2UNbLKk0yVTzIx3D2bsZdkXIL9bIt5FZOwYZ4fEhE/lCXH7shYH5bL/BH1
qPmivnkoWmPayGBcW2KY1i3m7zJFBIm5Zclu6nYkWQo/4Cy16Wz52DuxslN/xAQSoE1DEwfSaGFl
qXucjey+oVQdi3b5o6vx6hTJgEe479f8h13IbHonLAfIWuRuB1UVntJJZ61FA6nnaV2tqbDmG8NI
DqPoO0bsxxazfh4nJ73AKWLs52YHMpUqKqa+5nM4CxJ2eyzCxIpav95Y9nsKbvOMWd0jkWVD620+
NGb4R7YpFtJSe0WOZO3KgSc26mr0cyEGFd4VUCINNooOIsVNzqpvIvRmhbJnQElH9NeoVR9ZZ5sb
QxjdMWPX1ZTaeh7/GHMe38wx9YBIYewdemKtVdpgY7RqHyLcIsm2HwYBtQvFNX/PYtAU6VHYx77G
FZ7PaAeaxidaE7N4756Strf5amKH7rs6JjxrNuaMBlPrFSuF7eWcaPplzye1dDO2UfNUhuo+RJjm
K1UmaYEsYq8sOO81KlJUM/XFatSdDIsXpCzBhl56q1tjeQTftTei+JMLKEaqOXiKh3wFYGt8hDZJ
qpXuMtMam4fBkHhLZuS8Yi7y17ZglaSMpwRz6EV1uKA4bvAnTwQ/v0k9zBsRo4pvkaAp7CWTVcts
zLWjqi8k/b3m2NQ2soiP1NEoz2KkOK4yEJqmVBeHw0ADCAfdA3YO+PKdGfdEQPWF5sslrEmbOhw2
IfaAIGgZ+irVKo4+BGzC64SZJJoU8rV6QGrMnXJY9+NHZHclZLrwtZ/aw+CSn4rKgYzQxInWpurE
XquJJ3OWCVtTBfVY/YTtrlu7lhzeDU3OZzQNT31pFoex5VdVo4DFsj1EnuosLkUZzy+lUK4OTqYj
XliktiPZ8pU7e2UyR4y4+vE9qtQTFzRJ06bHh6m6FuWc+ewyVEwmgTxaNBhy0SWlM8tyBl/yEpV7
jUgEzqQpeD1M3llifnVaF2NxosvW2+bDRNu+tCQKRFlev2IaHrpQRheUkGctrGa/NZk7SrP85lpj
vc228TJpt6ztxyObF4JjNfe5L5BokgPxls7Zn16n2kfPa3scSzvyljcWbiv0PHDTc3PbKPaPLBs8
mZb1nkQafrcqOQ9YbQ7sN9q530Y6dInJgMweSmNdVtN8rJY8ANE/wbplW5W5F4c0T093x2TrqmwU
HC7GWd6lZ6aOJ9ZPLqW/oVGJoCFZJpkofcRN4Q1NCd9+JLadEgWiFFuUKhCenEnnicVXiyuV1hSb
NAklMI/sVEctWqGlNavC9XKrYTCbECGRtvspQYMyNiRflmIbcFTtm5lrYC+y+GyBD6z7Zl/Pi3CC
y4kGZvs4xgHVycd9352W1YfiZt1ZW24mpf5ymA6oaKBhCDDUS3E+s2CvEJatLaOJsJ0Lda3A1mB1
UaG7KXOeGVcb13OVZ9tMTT5TQZbcTBIx1yUQB6PTWevKtVNfTyPCrzBVQhjgbAnLcsvfEL2FzWsX
/ZXt5+TCY1NcSWtu17fQ1gB84GuMdDZMDQiHslwMt5Ea+k06S1DnZCBXVphejHw7WTZSmiKkkBt1
8COUIorCmLGHTJJPozggxjsBmZrXjd02x7S0v6KQBYkaLa9xmmEHxE7eZMcgxHtgaAittJBD01Yq
1beq7JdyyGXZXLMuSR0YEg1PxpyoXDRn7a3Rit5vdbP1dCG6TdvyVjGAyjSA+tvK3KNaOQDn7/9q
pLKo9q6XRfRukEK7tfLYWMFJosYqLUQnQY/7y+xHn7oy2MUGdbYWDKT8aVXjpYX8QxpyuNMrs9pp
iIVQ+uxidCB1Zw6nbDiTaj4dkeA5j8shw+TMBCr8NNSs2+s5bTxhoXO3MLn4iPkOwAK5TnWxdXC1
hgtznz11utUixE85ZsPwNNqU+toYbIfKggKpQnqZ0hIljGNvqqkork2ReKkjH9mGyWuuNeWlxRRG
k2vu0GbdHL27keNH7NpUsdhV63ptRPZI9PgitHOTeVVmreuzctWREVnt1rIQrcvOsjkEqm8UHumR
bp69Zcx/w+aj+EaU+hWpAxfX+syj1ia8Rst2dg7+P5LjO5qQhynXPsxFrN0OUbFO+hSXDgpvRwmJ
55u4SPfdrK6doDD8quJSwM7uoDrjpczhc/aT/cl4dq1Webqd5+QStpnXq+ywzabT126xHyldRJ74
BVuPtOi/oBTvRRTgzp+CE2jkXzSCu7p+rVX3227YfhXdtmNTlA7OdzCUv1GLAz7+cJ3uMsXQNnva
jdfGNXG0fpG8uResqcZQ38emC/m5uwjF2AeBte6D9jKOw66JFC+0kcS0qTjpFBEdgQgOw4BmkhsG
Hts2dta1kFsxN5tWtNvWml/NUa5EmWiegiQLRbMLj3veGbr5pEtEMo5tf5vd7Dlh+zDKCnyEh/Ok
jzaVVj06uXXjSkvSC14lCm+sOfINFuem6aIWV31wXJxHaCttnnGsokWnnghZNOvX5T9pTCWBr+7G
qTy0yfBUG8GDk5uxVxjqc6k2R6khw4wJGoBEyZVWd4/ZBO9ncg4c2X870/XDkEDSlAX4Mk9DD7Lu
lW5TZTFpNMbGaarntgzfhuYxdFnk1PmtDa8m235kYDjXw2OtG7+WcZW6DqyCH1jrcqf29B0uQBA+
b/YsDfFBv9YGlBl+Lg31KlWBu9lc48WEd8B4bibwn71abAYRaT6QD4RRAzGsth6shBP4+YDtBw33
8gZhaZovCinPmuKjHcf7smT9H4XFeqriHVwej9Zjj3qgRYrJxHI23K2J5mrW4lNuyPYPKJTYQV9S
pO5rj7y9LdSPUcr3oZEI1DejWn8hYH0R2PzTJztQtXMlqs1kjn+EO+1n59Ow7bcgihgW5zfifZ4Q
b3xKYzwLqus4n1m+V1tjjHaVLL/1Sbn2msbol4IFU4BjRfDYwdgVo3PDbqFvRai9Y10+WZO+S9Ru
T2xl3i5esupCQe+TUgouQ5/WlWr7ZpHdzD7bRZeq4eJK3CYeM33CsoZ3XBR7OrJsHQrWy0mJtRVH
E++GpN2gfxRafpUBR0qlUR4qFc2DbdYrObqX/GBSU9olM3g6vaMRqu4a7YE5iJV46qvlDald624B
aigrKDwk9aSATma/UrMVUognRrk8Ge34DDT55sz5gy3jg5V2G/ZTG7Mzz0PRLmPhiwLdo9HsnNW5
2LVOfa7teqXShllxDLPDfGA08NZjTgbfwZbSRPVr6Idcxh9dqjwmxAtPi1bEag+JaTxZonsnKOnI
SWjd9/IXwODREMXJteJ1Mo9n/tIHg6v0SFy0ouafk62fxeScTaP+Tcdbo+bXGkUBnphDOL+0itw2
DN6p71aG4+DqQ8+pq1fXCl+ELfexnXgu2dBlx5GGQJ7abZPkoLaQ3W2zPL82o7ML2fiHReqsA2P6
6KPkfsossL3JTH5IoTxZTvSlwC4mjx3g0B+8F75i6c859t9pKL8VJIqk3HtNL2/YIqM0u7jo4xQ7
WLE6JEs53ztG/FgSgEXDyKZA/gWu9Gh1wSd5064zftpt/RpygptTyy9b69Zk1k8b4UCZNeelz40X
pPk/biu+UdMcCpttbKB4pes+JGi1rQE5Xb5VElCzy8GCFeKjTPDqORRvkYHcmG1SHr1DYyokDjYd
QGLTG/uxDk9GCXigH8hqHEAozCZv+ymX6HOdEFHXX23gLWfXylsxMp9KzaUCXmio6nvbOi95avpS
uOeRYqKozPdBrz3Oaeuw6s9dqvtV9tGJ5KvgNQnc9LkrIx/f9sNklPAo3GLbkTQmFHp0s3vmhEHc
l1A9UY2+WxUHYY1XK0U2mEdbqdc7pZ22CY0F+eUEHgfPSRLtE0Pdhtp06kwObWbCZncdmfnjxa1A
69sJLZEGHD2Ld3Zf+5ComCEIeRTGp31m0Hgh0ktbMxzDwhaTkjwB/K9xzFUZjKu0i34atL91D20C
OxttO1GwEBtJDeaEmfU71cFKYZDNVXN2zVFqr02XmDcx/uRZ8lqBVtuGkEWRFKI2Roc8wd5f1am4
NVw2V0FenaZGO9SKvilV+3WuOKqnCq1qrGwI88HiZp1bQiuT+jE1WWzIqvhAnLaxk4ambb7OBtly
GMNJRn4aXIZOer2JrebNHcvHWofaYCYFnakBsyvDq4wcj5Qv9qih2DGRI3lg4MTBdEJJGBGO1QBX
vpWfamk9gnuewR6Sb33J23xvCWWrtsOlWCb5Zr7G4eyrKa3RSMp8+mIM5UthVcfJ7h86PfEmlgeJ
LN7dab4lufpsVNh16ulUzYKIbmTvKx2b0ypPaIlKk7UoRLml0KuDeVvSBhrWruVkYiWBp7HOZJyD
s2mta/ZDnbfvkQ73HWnXaDyZ+nBt7OI9yi8iLo6JwRWX7k+BMjANyNxR53T6uwpsE8wearqU0sDa
1GZwSKLmHSfPrVpF0DdCzhH9aJ8YPZ4xmvO2L+VrS3neEJfsWOGJAphKa0iRH0L6sx7NJmj95XsV
yvQQMaUoJmtct7F41Cwvt8sfKHl+ot8PfLxQOwonXhVWtoNp/Cp0tGHQ/ZWafSigd6dz6Wvu9Jaq
A7HY+rbjQqEWx1HrfUepf8OUqJlJgytqzm9NXSBsnf2M0O9O76+WRfoxFAR8IaCjkihc2+P4sLxe
dVd+9Fb/6mrtZy6zMy6SLV70bVfiyKmetIoNPVohjetxcyqmn8wI/8YEardK9hXYaowqBlOpq3d4
qGmFjTmJvQD1x1Ijsm/WPcLhSKqgi7IMojpaPbiEwn4uhuBR1doDPBcblk89U2GVz23zPAdsryd1
lQn8fTbSHm0kidAosp0abySTbFzlSLtNIOibAsYyAKqaQ4Dp5lxvGKgsmvvuFKiD4rvFYHo06M+J
8YlW4ELnSsGUlVRs02M27223eEaPxumqn9+bXsdNVlZbJBC+aRUXRVgfLNrT1dj23qTnP6mcDmP3
GwLO4wT+mvXAufRMaByy2XbQseeNKnPTugNaJxLWqAFzhc7B2NjQ1WP6dz3Dwi6MW05te7KUZH8q
OZYPmUmDno6snePeORioGkQeKyemzlR15eQPtbWzZ6bbJZ6MMqE+AhX6N2uLu/RtJ11IrJ0gIWDm
/GmpVEZmITdEMbrXFpgVAxBOdXLGJVrTwoPeDYOVa+Ks76Yi5Kw27ekAVo7Xt65N59w6LBPk81hq
jY96O/JNGe46C8uSjMIbHcH3HBkkNMqk2Xc9I/MQT4bdsJXVHQSIWgSRH2PrLbHca6DW2nYwCF4f
jItsiBV2dfFauxmkvjC8zQLxUlC8BiaAZLMF/a+PnfCitjZ2SQWRMAMlsrqHlWWFC210AYAgt7VU
oCDpIFEtZHjBWaICPgQ6UIAK5LrVGNa7KXTKH1o9bGXRKmhC4Rv1kymUDhV80npa1xN5iTA8D5Vs
3Uj6KUfDLQ1TH8Gk427rWvIMxdOGMXt7Jgvedj03qvdgNPWXMvvDkuGrGc5GB0DDsF+aqiMzJXZ2
hc1LiPFH0VDKoTOlQ8aEZFoPrm1SCS07HJaI/F+8sQwNlshFlChhmXxFVc47OO/2pgqUobUrwOPA
FddJXu/1rCYdRSg+lL/pgYglm1ejAxIp0RgFSfBpDpSnYYzwTsgGDI5NzzlyKOkpEq7S6hFN9tAl
zDEkZ8jKj2aZPmdd9pv0xAxlrty4Fr8eG2UuatY1asa/ueNwuXtD5kcHUM7rTH8RifFaRliUgOA8
y+VIbhrWIq2zcENVDM0Z3Dn8ce1qDC2GGwUmywZVeMrB1iDRXS22+7yLPDpV3GiLJhYHln4jn+M1
QtBuXEEYH+2quFSF46cqh6zZw+iQwfCBevpnNraWk++I/YOiI4KJ6h+ff/YLlwidcLLqVJdn0AxL
LAbFazWAbRLmtO80A8RR/c0l7qRAV1qrCh2u0QzEuEq8Gyq+AP2PivrAuBI4+J1r0iPYqEafyokJ
jhBCfvlEf41Mv0UqYy+jwwoqBswy1Hz6z+Kt4vlZiIIgB2OKBNz1kO+K3PaUSGwNcs5YeSPZTpF2
afuRpQMC5+0w2jeEZx+BBGsfl6u5SveGZe7RTL8EBCYh6gZv7CJ154g5k2WvrlgY7jTwQcEw/tBW
LUlZOPJTbBoleoIhA1CppMWH6vZ7Zx68QVGfhiT+UYZ8DV/0OUz0b62ZTgnECw/4yB9lNHepM7zq
MU2JbftMh16UgauP2/wR5ZveG9E+4MorW0uuDd7JjKSBbzKw23A0RtC9+GOxk9Jd1GlyMLkqJgHZ
Qokmvu1QOcikeiJ3cc0QZBX145kl15vFtHA1W+NvFDWPMVO/wXlih+LVSrBRRAOQYm6ewzG7aXl3
UWGIKEn0WHbZ0WyD6mFolT0T5p4uEa4A8+qC7X67roR1wDLLKsRq9gynf6w22KVjiCYLnmmMMskd
Wt4J2qnus6+Q+p4oKfNxSIft2COwVga+mbofLYArVvphBu27opiXVhC9G+XZMzbq1Ep+puI3TBho
FNSNRss43TaPdq6ehGv5mi5WyH7CFQjxc0MuEH/ItEPQ+4VpeVyRtYrPn2zVSkmyNZlnzxIkMbrh
L/S0nBmVmToGpDF5kcvBeQoHvMAIGo+uoqJEqapfrA+HiZ1iM2tno4we49b+cHv3JUCUTlIXJowy
BjYzUIw00scocnWE0azypn0Na1aKkDPrFzTKl8TunbXbRDtrzhbZdPmbFfVeHYsrRgE/Vlu2sqTq
2q2KVd1FQixQXDPthRQbKDaeneUGysDwj3v3D8Xy4b899m8f/tuX3b/iH98vltt00lk95YuxxHqO
k1IFScNT2NSgzQM1Lw7wLYpDwa6AFfP8VCS4ZowMAJW23Nzv/ffN/8VjI8uTbBUwFrGHOIWsF5aH
KZotD1lABrelqA7OEkl/v7l/SApOu7fnl0bp+hammVYeMPzyDaBnAnSMCPaEFZ3NKFZ1+pLl1zVG
1DP+/W6V2ySg3O/OrXoJDGfcBE7MSdnNx/xwv8FC+l/3JBBVK8Bxlrmkh1b13jE7ft/7r/mPu+ny
U+4fV1O7DOywUVaAdSnhmsMIuAFux/DPm/tj9w/vn7CdsOd1/9en5XLPzqBGcL0Y1lDcSoWZJQ9W
pC6PfctGM64ObNCqQ2vAz8PLg8IgjeoD69T6cL/33zf3x3KoWXu3+3aq/hqI4ScjCXhvNZBBAid9
cELGcQhhv2fWN2d8FxMFAFqseECBauxSmJ6rnOFbhkaydySzKm34TVtnoEvlBp4StP4SdJ06TZ7r
AoOZOU3qJrLYfITolaZqsA+d4tLH1XRojAnkgMLJderPaTOC7jDtcY1w92M0KzwCXATploHYmW9K
P2WHniYAm0d5RpKF+ln2kz+XyPlDsCNZ+lex64M+OsbB7YYJCdX85CRDetCMoD1GJfmaU/3dJFG9
64sAdAjbdDkUZ1lX3bk1apczqnVky1DinrH90uz3dt0H2LJVfoyGrl6kvJhlDmQoZHNJTWpzqXKE
PJcTVtAcnaEB+3kvBuVRH1R57s3mpJaoRmb855WG9Jc6fPWC7Dg7Kaikw6LVz72m62dYArz79ZHE
cOsy69VfO09jny/pztjIvLwwTk0cW4uT/Rq3o7O3VT14SLWACgjzmRg/VaSGa6fSfqXW5qeipH6H
+HTqIkoW/k2cMWBaMPGspi7j36jhTO3Kr2Fs8MbqZXERci4uc/yX4AAT2fGM8JrpYtIrqd9avCrw
4ShxlRaPdZoX58i287MibmyXxpM5h40XVRkrFcZtBRGzm17Fzk9/bp+QrJNmbfC6x8WTFtY2o6x6
erB2BAb91RkRzKzYVlbtEriozSH2AXKmJi5MlKr57OHDpGTUmPerFe1mlE9njOCrqXDJDVp+E3ZP
gu0c5Y2qIBUObKfb3hXZJXTytVvlDVciN4OFqb1zvVN2jOluFCC+sryIbJRQmrBQydnJ8b+igiMr
rS3dvz/2j0/fP4OSEi98V/LEHOd4V1R6Bn8xf9Nd56ez5ocSF9uKRIBnuDmM0Joz5LVDIoKXcYQ9
N35Ztf6rdMltysNTSrYFffRxGNVb3Ib5qjXUV1zV9Uq41aetQeBQZ6ay9fw0zH13zDPdM4RCTjKV
omqBO2cBsxP2uq6zQ6XHD7KgzktqzNVQK2MdzKaNbSZWenNd2v2bUWq7nrwcyI5ahYcOl3CEQNYK
qFNRyT7VYTauyeQy1oVDSrih9jeXa5UYnccBMDDDhulaE/nAQOtAewuEAYuw05qvQzCcnCn9GIRB
mUrjqVjyquZIZ9TmkO1YbVOWjK4fmHBLhkSi0NOrS26fWtaoYDl7F3ZMk8bPcLc8SAJU+TZBivCO
W5AH1Z+hpgizc+WzqzDy2LnrD2gTPaEeHaKbyITX/5r0dqtaJZTRDMenIObMP40lk75QrjEY7FXr
GqAaJdgy3gitHI9DOjvrMe/fO0t/MuaneQF7RE147YSWPSQumo0M0I6mpauqR2ccxzhcxVmBecGJ
EAPVTAZY3Yu3oGLzqkUFu9203DXm/BWAn6JxbZ5IvCVS9ck0z5zxb25LFjtuq5cJI5aY9Ie6VpFO
m9ajo0b7qoXHqV7BxE0MydlZlE77WaD4SEtr2kw2rV83/hZV6e5Rx4qrGIGSVh0rNUXTjiqiUGLe
dzOELs+kz0MDklzmWTGwH/M0ZBMKbO1BSagopbbvWISNhdqtZAtOtCyqtUpIxkqnydFj8pD0EhFs
BW83iodTGR5tqjgvlgoorjxFrz/ixNHz+hd+xreNNnPVsatUMNVsm8R9xs8z7iJTwytamOqxDr/6
SNXeOpOBiykPOWT6fdyNuocd600V55r6rCpRoBhN/ZPVKqfp/lBW0V+VMK2VreBWbrKrS3HWaz2d
cYhWTMQqRi5wMyUNtIjSddZwBY7kfFhKSakrx8lkZafZMZ76BqV3Q8gyFmL5lTgtk3qU4qvApC0j
b2oV/jjSKo5gc5Cq0fysQksvLyPjhJU2OTvbgp5Ht1s8NbJ6QTH13RvJb9L9EEBnbnptCjxrDnec
d41rzpMFe2SlQfTejHT87APGF7hLk5e5k83srG03X0TmdZua8XJrGVhJa5c4uXa8qNHY+bXF8rEO
0AWmS2KB+RWRWrMx6Sh5uS8V8uqPwFR/62i+WHGuAVpoHD8Z5bpgQ79qIlfx50Hhvd0yK7Q0ymaG
HtFUhWw0O4ETIjC8SK8IJY2Mjt9Hjh4BRc7KCutHwm1TX2hYX3EbaX5jT74ryNfqQVWLbL6JOQFv
gqUPSt7ZLNt4Gyrqc2RSM2vAMtZoe/q1DWoAwxn1W1b8jiIdVjKZaIc5szHStU6JiUSnxMnhGNgM
KpRvLkB2UzYGuzO0X2bk+LbWfHZwPLdW1TwylnV3uqNeYpZSjRk9ZQvUU2dTQVBn+MTOesdkyDmH
NgZp2VbKPiGtAupcl+9cIBm+Y0KMKzM8XnIcDrre/bXq+TUnApjvbR0Ih3/ogil5zbpLZMifcOxv
NdoDCjUweIMS+E2gbLskuDJlAd8U1kyf8YFxtjGIGQQyFoTqdyPGYZWrS7dQW78lE+AVRengjwuJ
FCKpsqBJ+wVSmkIrxVnPnwC/1CgMZxW3i2k4YzyxQE7jBXdaF/uUv2zdtHiIpgWJKsLfQoJI5Zyn
Aw/DFxpz3d2kC0o1jYCqRo7inMhf8NQFuKos6NVygbASvDqxKgbMqtgSj9sCa20XbKu9AFwhjFHC
wPtg5Ep+wpnpS7Y1F+irsuBfaziwuHbEwVjQsBJ1vtffebH5go61F4hsulBm0wUsO5RvZJyRjnt/
ZLmZFwytFt30BUtbKABqYWtkR6upuVSFFQDbDpLtPz5Ec7JtDDC3AD+MDU02y8Wl+AOKOy5Q3Ps9
iyHyDiuDPy103fhO0b3fnRsGzvkC2dUX2u4Mdvf++P0GrA+JE9B5+ajdKfB6kwXcKxeEb7Tci6H6
Wgved2Keyluw2CsL+rdaIMDxggMu7mTg1gISrNnggrUFHGwvCGEblvC0QIWjBS/Myf0YLcBhXqCH
auEQwwEHRrxgiSP4xPeH0gVZjLKkWNftwjEeJEjjGrYxjhx350A71hb28f2mX1DIYwUU2YaOjA2O
WLcG0X6woJOHBaKcMQbxsgWsHPZgHCEth7zi6AGBLzsLhhlIyUCoC2hmzCvlEW0JfO4F3Azd4FsN
wTUWMJ072M7dAnmuFtyzsYCf0wUBjdxR8boFC50vgGhTQYkXL9BofcFHE/7zh7a12OSoSI8D7QmY
GBYXSbMEjAKgZr7NemqBUjNbqI4tnOpsqLStemdX44qsj/0daL08yzjWoFovuOsS7nW7ALC7BZdS
mHgH1QWPbd9J2fcHbejZHFIMwWOA2liXG99ZINs2tO10wW4b9x8YM3EDyF0uaO5+eRLCkYVBB7e7
XgDeDSTv+++eLHDv+z1CEWyvW9DfEgY4Pu34sel5p6nNH23BhLvsfLMFHF5CEG8XlLgCUzwygIvX
C2ZczN2lzfkFYpxTGit4D8v9Q1VIZ4U7Ek4tvPJ6AZfLO8I8pJyboJrzRG8wfmcn1tqV5wA+RycU
CkDotsM0yRpDTw3CBZMPZTBkDx83SrwxHo2nYKDWm9waGqf1qcNaTxboulDkhgBL/IMLkF1b0Ow2
jPa7xv//2yH+D3YITWcj/L+zQ5x/+6+fL8wPRQv/Z//zP//HP7/kn24IVTX+QyEB2sZ8gKcB98O/
3BDYJv5lfzC0/1AURyfgyyAqS7EdQtj+yw5h8inCVPm8ocHlUK3/Fz+Eahr/liWGDcLGf0EIt667
lva/RCVy0R4h/Vb6aYEHJD2ALxRM7G+Y7qA+6GC2CpgtSa6squgLoCBGgzRCt1sj1Zq15iXgBLgi
r2LcAOnYAmdsfGTilWhKCh11XrcNEQPsLtDsqAzeon4TBQOhuZ1UscaDG1Jkue/FjE0URUo5MrrP
MV26CWdAVwWwwK5xqzqHJg3lqZ8sMpVMm1CWaoJAEycgDeeD1CNn1yTts96NNZJiA7VWqLJLQ4nK
mCFcK0Nv+4nW70n4Vg60k6QjdSPLwrC5mXr32tBe084NG70Yzy7BYwxKhsbT+wFyoEgYOhn1haR6
OAhmk/l4Ov/QPIUozzCEI+1RIQEZDJ+6/Coc2hY1WuSZnXPsLFRnjBcfBekybZo3XqEpbwx2N4k6
H10z25VBWH2UpbySN3iaqyjyhh6si1YMB5TnlK8NvNtRmTGkMgSFecchIWkPGZYPs/rkhiCH7l9B
miSSdgs4jOYUmJrNzvWsKMuJSFv2gyOqt4aN8TpIr+YcV9u2zLEEbNQB6WyeafCJSJGREGaJEmvA
yq+jlraP1n0z60WwcY0fS7DOkFzFski3aKbc4ByXa0s9zpM0L9gilnboYtTQkWDZj57hDn9tOTDS
yesdZC0/JFWMkABOYt0ItjIhhwb/N21rkYFICIyNmaKrMAvm08hJgTLBhIiwc60zowPCqbQ2M95N
IVMfhRa4zA4AaGzTGuitEi32FaIMhHqtiEQ66ROab3KBThhYlZVAd+pnoWuydjkE1xDJ/SmjXfOW
5wZvm7i1gVdlKhmoJXiSbOh5HzhTtw0Rf0D41bLsWmE1CyiAH+xnB3DcLpQUl1b312z64FSr5XcR
GwAmlKLfaFjsuERHzGMr5S00JP2GswTFpMFxVtxyX+HAXgkknj298FlHTH+Hg8H3whU3kFIHMjQO
7V3cmMgGVeK5bbCbgGgAshHHCQaabaMRhy8usva1W4OjdlvaB8JRzsiV5TaSWu4H6giyj1cR3TQW
vFjDzEeOnsdAItspera3BlNZBbKhay/6nWPRaoVDxrAFaigWjeKtjBP54JQlggT9pmdR91F3xXOG
Xl1RRO+VUJRxlY/Sm1GY9EN4bFSBnSNiyzTEgYPkANsnciPCPyg5voQen9QBGnLGFBtBE+cQJ0CQ
IcQ+NXTl3MSQ5YJZ2Bsnzt80G6FrTrSiV5VIHWwbwGRGtPnZyZ2HyNDy3XK6Iv85R1YbhrP4IOj5
1CpO91t3VflgK8HD7JT9Jk1YcEZqEB2lwnMwaRHiXOLcTrFwlG0UlB8aHLhjWMejP4xL5JkkcClw
QHpZE2tl9qLZBSWM3LG3D/ZxZWQnPaPJ6cBHraF8957ZgjE3ETchiScKr7YgSQZNYfuiJ0tOUbFA
Nb0bYNpBSG8HwWvbGsmty8t1WcO+6bUYL0FuOdiFBHR+OV/5O9tJ55nQJqYDix+1TPKHKGN1eb/J
kuRU4G2RoBdroIVbYbEdIJ2svbj6+Es+gfmchjHDgKSF2DH1x44kOdNsK6Qr1ifLKmPr/Cd777Xb
urZ1az4RfzCHW1Kksm1JzjeE02TOmU9fHzn32V5n4VQV6r5gQKBkiQpMY/Te2teC7Mi5v3Bi1Sf2
R7KYR4AuPKw3yrLUhc2wVN9ZXO+vSznMUqZ64Fb/83+YLTW/F/fX///e/fvM9UGDhg8FmuWZ/1hc
/zVqlDuaUYKmwyrWp6yP/2uNHULYg5LIT+aHbFL57qSxAIiE9IMQav1/LQoFi+v9dWl90nrz+5rE
YI+g9M8TSXTj5b//+n3N72Prq9d/GNQMbb/TsK0aZG/Ckvrv2/77Ewjr51qf8Pft1rX8Y/HvB1/f
5e+iYsVHDvd0+/vh//Hlfj/Yv9/pH/f/9T3X14y1XzjA3UETLj/S73rWt0Z7eaNDm3v/fqu/X/D3
q/9r1f9++r+/3fo2/8dP9veV/1j9+jmIjQDb/vsJS+o+JJOgDqllYenpL9t6vVH1qgEQ/q9ffv3X
73crLXVfpvBGOQW+AcKDiL684O+zYDxBVegpi1Cd0JMWEGgtL9wlWN9OEQQqc9CIWs1YXjJBKg7G
RNspxr8zw84x2V3WR3//1ZKAsdV94fCvx9e72vLidQ2///27FiairOsfa/Rpo+PKbg5jxQQJxUws
xvUBEQqAnnVRqHAj/r0/RZQ3QgQOm388SHOj3yfFy9+nrP9YX+eHk0Q9Yrj3E4Igjp2A8TTILLhh
+TRz6g+TTWpaRxJ0ywMxqtVhXapVkxZTp9BnpoyxkbNDQokwsvyFIcVRvB6i5XoqKOU7Kv4yv29x
rK2Zy1XCNmMMvIhkLadp+h+j+eFMjhsxn95ToaT1Jhn0y+blZlpac+uN3i1dv//D3d/nrS9ja5SU
W+ljQ6XDbV4e0RQbe7Ukk0wcP/PQIj4L/gOFmZlyt6oMbz5tzMLnMh/pDX4Cmf1Jj4hd+NuxW+5W
dA1UciF307BVGOIczLTTD6JFJ9syYli0ALWdLgiGw3qDYoYxWkHSuJ1lfbBTC/zCE2hiyyACdYUU
r3dJPJS2vQm5cNTD43oDSN+i/8/VvOglskW5AufHJkVhwNDN3Pz2TY1ZseXBp/qxhNOM/73pIuFP
KeGPx9tSUGfzlWirj/oDGoroOCnzKmck/6k0N3rqCzvSvpBezPme+apBUUbQiLLTi4S6DoPNVqGs
U0GYOBhGoxwEQAk0OGIQxYpcHeIa0qQ4SHD9+upNKvVzzYiEyxmbKh6vmaRO+xA5u4wthsKDXrW+
M4S6vxcVeNKzdLCEUDpI6tFQh5KxscnQT+NMvjZs16VBJ7iQ0gAFZB5HQUdIgSQWbs685ZAF3SK2
FP6zZOnhQvHSzn2p9Id1G7BnVy08eYJGGAAQaLL8/sZyM7Qm2Jn0uvaM6ZGXBwNz9VKlVHZi1Qzb
9TNMTVscEkOjfzAsi+t9sAUMDRjmdUsY0Nq/1ioftYtk1XSUIyVwcJ3RBf9vs3hdCqbQxHmaqXeD
kEueoanWf5rM4FuI4RHlqd/FoGZR8/1zB1x3xX89NrUEfoZjQMNlORtaRoEQNPAaRoFkl/VqeZCX
r/SP+zrhyWjXEL7k0XJyIZv2f32dtTu+3Kxf2SoHcrlmUhXXfWr9eutel80Th+bf7bDsbaaPD9EQ
96Km4QBevvC69HuzPkZzQkacpryuwoAQKcBfdYDQyhTkzUUtsD441mWPZqepNutRt+5C69Lvzfob
rHe5VjJcjdXdb687IET2sN6sre91aUrFtyEIUsSc4kMbDdQcTY0z199FBSw9DWtNXWAhJObVAjv0
ulcvN/+6S1QqBtPA3/6253978pMQMtxZevABaQ9ooKuDOSgjdMNB/mnFCb6iQibwegNHs3RHn+3V
VPhqVZVaOuSSMkpUhNfsT+vvt0YyrUvrY7932zQ/NHIt7X1N1bd0i7w+WRJiZwWu7mAA5elQ7I8l
TO94kKvUDjSp2U5c89YvpHJIa4XUoDbqQVETgJvhvJbTDQYQ+GFSPR5kAV0QpMV+EVP7BDLJvaEf
oglx2jzJHShB6qOjEp+CKH6EDRi5QVOmrlQjX1k/bJeYwQwamxO6KQMxXHaPv4eCgPEo70tAhE27
WWM3OyC5dTAJu3XvQNSONzZMH3/1EuvS785ggOI7qHg2SDSol0IkoJv6CLgEXZqCpCVH4rPcUJDH
aNomjlY09QHTFVc1a4hAazt5YFkHnaH1LhJDrw+7Zwisgkfpl2DNlJZCRSN8cdRqJ1J1R+KchvgI
J5S4oKa8oPUGEDgbAsc5vj9NU4kErjp0piLiRLLCsO4YBWRtCGkLLgGhMKzTWCaLNYfunCwCGAJ3
iPTxRYFC/XJfgkluWwmXWoha/iHPSZ1RJbNyME81OOoYYMMuY2yMKmDBwj4rKHdzub9LM7V3jcYC
ildzLNX14wCVjWkveqll7WrBw3RHzM36PsOMmK8ST0swRGBghcvG0JHalpGODhm4wZtQL9f5BiMv
Hd1C8KJWOpWSSOdvfWz97xyDNqib9jHsONfgPHryYT7gMAmKY6N+zqowHeQmIOuFEnXE6sYctRFG
8ydNQKcZZDlC5xTGJ/iZBpQwP0BuxuTlJPKpgE9YUxdwibhiFP4nbFhpWPWv1HpBCgzgJYMBoCfm
HXxN1aKi5KBfbnJouKgPxR9CnRsiBHtnbsSb6VfRDjtm0bYHIJG4VZabbkrag0/a+QGhs743+nvD
HGMXBAXoYnQzBHRAof/7BI7efaJ/GH2N4TFGF9kTpQB119xhD6UltHw3GhX0V6hS25W+nHSXmz5D
lNRTZKGBzWlmml8KaDaB0M5MtvHlzWR82IaePJP6vriKkWArRoTar82J3CoNx2y5Oqy/TjYt5101
kuH5CFisskHKDkw2s8O6ZK7CpN8HreU/QjNBORLD7fq4vJxl16Xfm/Vp+u9r1/vrWpMoD7elxAZc
3ugfz1sXRVlHOa/rf/6+dn0si4d9lIuJk8OsEDPQh2labQZq9hsyzQTszPENFtO84DeT61RDno6H
a1yjBVLojCI8XUpoJA2sYU8BAjwgjp/BkOGgmGR3RnW46cZehyndC+xyhACMevkSdPk2MyWXkoXq
1iGh6nUeIPJWoGsENd2HLK2/oNjNRGRa70XmE30JC8n2+8pw1KYbYMZRkxRE8PFDPwvXWQ6/JOBk
poIMXTFFIAKDf4/qt0amjiM4T6Lpw6ij0zwW+pNM7WtHianz4Pf3OIKJoeH/g5IOyJ4HlEngom+V
1D0RSD5+qLiAie3yjbuKRtddTjbYWnL5CGVojjKi8GCRUJcN5sgWBa671GM+4IpKY5d8NFaCf37W
y30coBmow/luXSu/Grt6pKlnCzrjvbbwmtd/tKbwBm40uw0ljhRN9bGlTyU8m45xfYHWPMIY+FZJ
oKDzXOt2FeL05wGP2folphb/UEHK+alsKumB2Q8HBOP1B1OntdBMOSZesfYvxhxJx24MJ6prfFri
EzezpSevmVDPW2NspS1ejcWmRMFx+RG6CQh1GOsywLIUJl9iLkLr5dcJQpyX0Kwf+mCSgJDhR1xX
ORnqrkes8DzlcYtvEUhr0rTDWxaWf18ZgiZ0W2yPh4ZYrBsSiPd1jWKK2pXcpfFeBjh/nvV2QOTN
W0lhcWemYoXRLCz2zVhnngSO/UMb/m5gtWJ3iupG39Ps7R6jZL6uKxxKjDK9ZrYgfEv9jlw6LJrL
t9bM/EkWw4ZpYZK6IECSA3jm8e8GFBGFhvLwPuvk7iQydmdZNLSnGVXJulaEJsRQL7tY5+v+/brb
rWvFMf9FNVq+qiL+ytAkSm39+DleHCRUxXNU6I4EjJYUGfTnoVFYlzigwGoRX/BFzh0kxlB+GU3c
FkyUg0MQ1+MlGDForc/ognyv6UL8KkQqGmei7g+045NLI2h46sSs+IpGdetr0fTaRbnlhko1M1Sj
OoqfaGcp7GjrejLIgSOghDdGW2TOBERySpbfPEytSWlzWY+G6CKGJ/CWalTCBEPLGD/k4UMNP8pZ
nxEAIw1g/Lw1lkGoXpkNRyYG0j1l4sxZ36VG0dCQqfAeTEBbW1/mQm9m1b3oh+TQLe+iI/PNWs18
nyv0/yM6b2JAqEOnITzW9Rldj5JonpsPs9GUTZyqLQEakXin+Q0NheVXGzkHWLH5gTh+3BBvQe4G
rOc7A53+31VY/cLLWTicPEEsu4aWdx2d2xbEPZcI/++zjMEu48n47DvIhZZOOz0x25ldUCKXq2/S
LxQny0fuCgn1mDooZwXH1TnlvTZJPUif1DX/fp5KJFJVEMI7X6j9UxS13Qafb/qZCcd1DZCCiVzk
0nZX9rWIbAHXtD+n8kevvqxPaCZCKmqxUu9aaSpPKordTRu04l3RsXn6njK1UNbftHQoRaLXvhpB
WHJtmxus7Xl/nU1hsHtJr76b1LJTvVM/KiUTnDRiHRX7J/nHoun2cSQ8C22AFXRZmxXewPVoz76Q
Ci7dLHIcJEG9Y2ey2NdN/8NkY61PTRQcjiRaVVetUPtdkfgpyQ2FdsU+1v19Sl6gP6E4+6EaQ7wp
E7jw8MSGY0KGjSv3ZfUiptXDujaOnsdORENNaSXxWg6JQwUJ434oLJWRT958Qsi11eUzKkxqbb3V
hQuyVHnH4EnYzroS34yAknSOMPc7Y68UrV54BwaUQ75MhSZA4ziqZP2SohhlHF6g8e/Wn0eXzede
rKNnnM2VNwZwl+Uor+9HzKaOrJbLyOhlfSbZKard9ZJ0GYEp7YapRU3Z18exq7rbYNCxXp82Balb
qNb0DjwMkUXXaudBDEKc0ah5Ot8IX+cuOa/fBcgk3rdOeTJCQr7m3GwPCeCJe0gGg4PIKf2S+vP6
A1XM5OwAEOGlb4ZkH4X9tF1wQLeohwC2PsXXA8+kXfUOrHwEtGvB1ZOF4uSr+Jq0qGlfpUw6rk+l
UvcRwRS0W1RlR7J7sq0kjMVeBwJy0UFwUXxV1K9uUVtatfCWdIq/GdqiOSEEC++0OIk2DCLbT0gO
qHM0jj80EL1lCPdKJsqHslJDz0cs+1IP03ldV9iKf4Q4iB/pL4BbGrtx181cuo0Aiw2fWvvqo8WF
70uvkPd7d9bD8RjPeXCfNQil/65j+VDr3S6wQLCJ7EzScmpaX7a8fn2aEhz+/9742s3+f+mNU8yT
lP+n3vj++yMs/tka/88r/tsal/5HVBX+JDo9uq7S8/4PKBDJ3/8w66F5LVu6adCB/w8mULVohosW
DXKofsjEJOu/fXJV+h/L0ixdlBVNg5kqKv9f+uSGJMv/OzcQvZRIGpmuW6YiqRLjwv+dG4h8veo0
w9fvpCnuCf0uqHFFAV4mLvKAZFM0wWmIg3K9KaO29/Qg5ExpNIdUihpQJcviehM3IEOaGLpWt1gD
1pt5qS6Ma4lheawYY5oleRrSipSjnbKULdYb6qOUhJfaxT8eI5lsS/YkQ9MASx9JWFSJl5t1SW5G
HlRrk+gcwyeUjyLMoYxpZTDoZNGvKO/RH2e0XLww6q7tUKhhrCwyKUMDHVfA+yOLGXFhdTcyv95a
YQaVzURv1hh4U0lroRmjW8HgtWZ2DpslNIp6o2Shl1faDiFRriMfsIx9MyWfVq6jRoYgcwiZmeH4
DfsDDFXJq+TmQdB4qG7JilYZQlDYqMorKSu9Jxh8piA2n7rJ2hswjSNwE3tFnrFpNxA4tKXkM84W
s9V1sVmLv8SsUcKWRkJzhHq3fk5haYKsS0BvjT0KgSoN5sN6I81VuBWH6H7sm4Le67QLllJWUuOl
wrlULbF5i783LYldk3Tw0B9xlBxDqCxiS/lZJpGmBHGzpzLMtMMY9yCVb1kWVcT5UD5bKj9okCgG
DKSDox00sXgzNf69CZYC6O/daSnBbfIhvoym1HlwdClULjfiYodZl4ylxLcuyUshJlUxky4zwfWT
rzfGatZZboQZ+cSY0f6I+7TDGM/naeO494JkK1MkvhFnLdnwHQwse0HsVBflRBlJYs77JGs36nHj
d028MKEKtOPpxIseKbK94EnMlu3UI/rZEZysBLP30ZLWINwqEjy77sqS1W0tQlyfe0Aa8qaBJSne
t4t2ofF8/dgYx0Q6U8nKX5M/0oaGzEtxppYZA6WHopPsSdIuECA3xCyOONO/C80zsYqDW6mTjkgq
1Ckb5vphbw9OdRwHhzkVKjEEZATN7udP8YmpBD0JZBjRlYmRQXon/RMMAMYR+CM+ZWzhFqiYejMn
J0Ml5IbL8UHNXf0nfsD3BFlGBkkHToCqRGvnt/ymxJ7+rHdYopefDWuihkJcxee5iRCDUFzO+K4g
iKwdXtAUIxCe/9FmWloHd6X1WX5nLgOy/r5/jC76s2DZKEraU3tDpMEvQflmyUTeqpVDWFgin6eF
c2FHx+JCMElz5XHysm3D/Uj2CG6O5EOMOALt8g2vOObpFEl/jxVqA44uBtaMldCheqJSurDHfjtF
D3CMyCKcfjrdHuovmhEGY3kMGcm+qJz5i1Fp0mIjp2drt+TegLm0HPGD6aUFDoE50B0cZmDAI/Ue
mXKr3V2V8Zg/yE/KS4a7TeMcYjMSI/u7uSiwTAKnvPkH0jRqV8xdBRFp4Okcm9fS3MEAwoRIyZo0
QTpf6U0nechuX/JP4yl/ttz0Pib/aXCN7mjVb8QiGjuAFQJbkVhHf4spgSwEkzNS/2XIDgRXc4vC
Y3LEh6naZO0G1pj5qJyEV3Ke+TLstuqH+jM+Mn2EWXkgigN/ptODzZdhhW3S76LxKLzHBEt/ZTgR
SXaKN9lZVjhT7NRnuIY4NgK7uyTFrT9Vz2Shv9McqF+xS1ICZGfrT2aJRcVGeJyCY3GQtaN5YIfS
Uk+moUl2oXFsyQvUneC9PrrRXoQh8ghQIWJLOCPVEICZmF/c9qKGm/kPWSQO9VzZMxvXcJKD/sf6
QmR7bH7Ub+J1PqJv68J5Z2pc/RaAg7JBXWbzE2NtFAjysBGLY/nQgGFoHekFzwWlxwNmGCZfQDbV
+3zn7/v7KXdLLgc6xSybfJiPrKDOs6NMOWdeSQjcd9V4A+2zzXd/xkXfn6F+6C/qCUwuFtT+TAnA
lbMNyqKEbETbf418O3bJKSkdMENQOjf1Y3VuZ3TMnDMAb+zMP/nsTc8iUSB4BdrXRnnj3EGOjElz
VP9W8aMaV41gp2xTY2bYyx/T7BQHrBlcelJWNxKJN7v1myTaMH2+22DLlBmKwK64MvPiN28+AFp4
0mfxQ1kBC7JJ2oCHnLLnFFU78ev0pJ1Ib+e0OGwDV90PiPghiDnaU/Q2V87gFVvOlsN7H3vzvnyg
QiFB5Pe3bMuw2fj+nSjuy0efEi/6t136IHwBB2P7DoLLpufYyx9HZF0cicyEcaOeumd/3gPDEBd/
zYa6tMn3YGRL0YWC6HjUOofCcs6FjvOOdEgfYVihVcIzH3zQTwnh+xExTtQ0TsR4l/iufuHwvmTn
+JNsEOsruLb+QQPhzQlE+UGs5MnoX6DajK9F/xRX5wRz9Q1D9Sh4rIZEPfBxk3AyhHeqPgwLPEbv
9Zd0a1/9s4XpYnpIJrsPNsHzIG6z4lnTccjUO8JwEzLms20rPZP8KIqXZrw3xD+UWOlcBaT7cbZF
hqRChXWz9CeLdyKIQdRtl/G1hJsMGwnp7m2++f273Pws+C6OXlCqsuEpHEJ0EZBOxTlVoOyBdaiB
ZYsjWZ8eJ4slJwKhIlm3hFAjI7bYMpvUfw/7F8JDMti9EFz/pHv+YEF4/ujyxTj/i1vGZofwK0DN
bz/CIbgE6WuingEe83FbZz4Pe8d/rQ+wbyMufUex8ugCEEExBl+9fsL4kGT7HHNM50EGQoY0i55c
EIz6UNSYhlyotv2w5eOhY2umDfmpUnFOkEsCYLNhTrWbRYptPyH3H1GocxrbqM3FSEawjcfkzToo
h/iqH6edeqfcz/f+k3lYikC2dBRejdatOMUkuN2hSRNwjEXXhvUuRJtwCdq7Kxuq0bEr+TswxLl8
k6koafTqHf+ausNj4cHg8CwuD0SXeUsZHHZOe5eMoETPGOCmI45t7xlHO1tQ+yZGfpmdybtxsVLb
BfFetWPWDL9gUAWiPUdH/bokpjdH9JoVmDtalDlkUwaRkKAc3FFkjlWSi79LrrZD/DgXXqedpX7X
qxszPevEceWOXLpBegGqGRB/KcBTtcsrJ6KnZVUYLO5DUF6Mbm1rD7OboMAn4UGtthJxB1x6dfy9
UHns+CdKLnJMRLENsJOANabcGCZktHXgXulp6VtIQFiZqgrIy9FKng3CGmSwCOQX2NGX+lKerbfM
tPMLj4JG9o/hcWTqyEjDMV+qcsNHusroye3pNG7NT/WF0sEpvU7NBqcPEZR/BGNT38H5Be67pYrT
b+nabhU3f28vwra/zG5AxuKh2zf3w1F5q3YXHcTcT/0+3uGuNO9L1jG74VHd5TAwN2FHe++cbZJX
EWzGY104Iqy/I78RkltEjRj/oxtxIA3AHYarFnOFPZyGPnlWHrDS1WQBEAFPPiZeqq34ab2hPG1e
+sGtnyCM44PxUkDjtwlV3PIpyAijJL8l15A8uPSAJJ1Muot6TC/Ty/BSP/H782ZRdywvgm7Xd1w4
cKI5VFcfh0fMCeyx5YY4hRaCZnqXH4xn6Wn+CUeXKNUsP89P9YFpwFBuWo5B2Q2+uofyQ/VQBq+m
JfahjQiszieuZBdeu31wEx6Nb3aceis9ie0LgA7tWSLwBvRR6zCJ0MUXc74R90ZYUv+BCUd6hrGL
4x41QA0qMtxqxZbE1+pooHOlL5d4qH5OlBLpSxEMBMwqf48vLfo532s6N911ood4T0yuke52/VYH
cp4BpkTJ7CkfBEeQMCh9uE11X3xznbaQs2We8kxMV7gtvvGVb9u7riUmzZH9J2ZV1X37JH5mVMtf
kXOKXpJ74FCw1DbNGSQc4WjZwOj2ob/W11o+S5HTX5ViayX75C1CXQgk/Vg9kL9Cpkd1S7748pXi
Dve8AQBVWt5WdKge5N7Bn9gAI+X1xp0sboTo0Jl2cw9bjacWOO2kXX5V2z1BwHkKnmjDDh+/T0ha
7pJ7/4VP1EGVmiP6pvd9se3zDRg7pk3WH43h+UIcdUoVBfK2jm5G+Tlmu+67Qq09vKZYu5VNBwTe
YzQh3Q97fvMMatVpmLEN4XNmzBkCHrZrZVY3TMtgEi5GI2VAy1QSt1og7l5vjJBg84WmZ5r1u68g
3+hDCwt1h6RmXVofW28Clf9aosoIw4QPk1JtgmerO0rrx5sa3BHxm0nFaH+RE4VL63BdGhYR2bqU
rZ3EePlPqjYARdL+OFpiBJRzecmoKciA/m9frZYgrDV9YByp7YwYRGUivFZ10LtyzkiRHJVy86s3
W/Vt2NjuEgusArFuh7wH96rO06bx8/pA9CWX/XVRKZnnE048OPKDzum23bTFS/BT/EQyZitHPDNF
azg9OhHtgXqLvi0LkBBtIsPuGgQBG4EjOV9mKcMPDNljvVPUfW8czNLOPwm8MU/MeOLWxtPKTALt
/Bt53hhejVMBbD0mncxmMnnuRZtyrBADodmyUlW/687obx35pt+UM1qyIj4Kpof3CtOQbLjZT/4y
PQhuy1jUymzeg/HnCxZZ/xQ6wbl7k9+YIM1Hvv1djFPGFpx2p9vWZQo3nae+defqnVlnMLg4skLS
RCFnmPDEbORc/UsFVPQND/+D9K7f2k9h2gQ/bbsMydW3YmsMnpxs2PYTqjPNxbor//Tf8QOT1DK9
ap/mRruAtgGrk4RXjUaBjTzMy/cMPKTUKU8teaeMkpzmjwAO65VU0Z/Qk95jxn1vxgWDGD8d0KA7
ckKXybM96A4djJ/ivQpA+zgEdEKEl478eGAOme/wMrTTEqYly5af6xttSsyl1PwLzq4naC9c/y7N
li2Cmr06A92ZGMWGHpu7bO0JWLad77RLewjOA7igu0miVOTmhg2qB823+I1wp4tREjBkb+PdeOTd
cLlCBbcKl1wiXsSq5mu1aV59r/QdQMR0kmwyC4rUiSd78IITh0EZO/lnTDDW4PYvtOUIg+1fBPdr
dEbOY9HJfzQcECt7fT8TFnX2Qdu5jRcdlF3d4dK2u237KbMJvllrpTgzdowdhOPGsT5BbAm3NnQz
Xr/jgatwrWhzn9US9yPX9yvzZ+VIHUU6SpxYboBpEcITk4UBenBjk+1KXoZxFclFmPGA8yblLn2p
fWb4jKlsnoGXOeVC/oT+RNqoh+CougGJpxvQ8USTX0FMlRFxzhRhbB7SB0fZAhHmZGudxT2uCgrK
T/E9aaXGS3XAUg7a6r54D2+Y5BS0Ht+Go1x8ZBexEzwhZyOhge1iuf0nHSqFrfwyDUwt9ciVvxe3
CzMquiXswXjhUQMypL7J+3o3vrA1qq3llfc+BaE3mvvJExDm7MzspVsGgbvoXS09i4lAwjm48ARl
L10ZnF/KzCWKgM1eFhtyZQkuh54DyWgBqe7Ii2ShbbwRgJx67Sg/ceHMHApmgnRZ/Ja3Bdn4YRBb
72Tmn1F1FOGsweFh7v7F4I/pqb4t90uxDKnQ4iB2NWYoAPGoGFAjAIX1LP6B096fmEdioKG1efL7
DygYkAII+8wbPsRWrxwYTEyGoPV2H9pnBrwYAqE9U52MPUNGyHFbGKovnvg87gkUp8yEoUbajaFN
DwslfE76O8c4dbCX/I2YtmBGIoKtbwPWefyUgFYcsVwu9RY6g+/LXvRu/lBFQHZ0Y8dIEpvDkAIQ
G7y7UBUQXpl8a5/sJHROwF4JTvWuzBvts5kuGYyH2EspSLySKSTa4VsJny3ZFCljtWP/0NwBjzNA
Kr+U8i6uOUnyuShO7PXLoNOn9uKH4R3cOaUMPXCoY00aPg0qkzSSXPEnrd3mfQJvzY82nKGnzly+
Awc6qvmnof6VejD/sncstkCGsq1A2SeIDsPZYjJtbJpP3/QASapnpbORRGy6bXxvtHbc2fNL9m5d
J+0uS9yh20iSk6aXNHn0OTO9BIWDEb6vt8FwbsalzLKYWuO70efaS3EoOPmCJ99EzcEAfEUqukwc
KDpQJ6iooZ7mF0IHD/3Ov02bls0J9OpCWcsZW5etW38nFw6SQLkRuqR251nBk+1l0zYL0Yx4nKFJ
jHkiAeACSilDXmBPT9kFmEB1Lodnql5ciXztIbQYKrhccupPwzXuqKBhJH3h2G1FG77kvf4wPRSW
jd6HULz8hDyXs7N+gBm6YW9aVneBfch2rEhHflrOFOD1b2x5DjnhBW+peVlYdJxhTQ7GT64aDczR
mNMNcPqOM++xeErOw4Pxrm4wEqEBE39GdddxyJH28NlpG6IQxSVF8YD5x6QSGnmjYRcMI2DmMYrB
d1QyXiTp/Gf9vdkwqisSxuiI5ttGpOXUbjO70I7Ms/1teU/cu0YuMmQNMLEGHMNDWOzwetSyKzH5
VJtNNaEQ3lLCMn+41JpLB28rpK96fOQKxVmUHQsMA6qBBETI43BFYshmvnG4EfKWDS4lcWp3sbCR
ZW+Jph9c3lBVN5KB4tleRGeyzck+vAM9w9wfF3fHYW3nH2Fml3QCXht2xtfpfThzpHHChgwXEwgA
4lA6p/GTqB2hCKb7eo/tfMLvzO5U7Jmh8lsJ8PZkbzDcecdRKxCIulUhFy8neoX5LZ+d31u9NeS6
Va5enJBZlUflnTQ2IydRwC3nfdU5CRFzo2dm9x1743fkMj3G/uVBxE8ylDWP+oQRcTfBEGrcukN/
vOEMclu+M2eWyqXWye5os4uF3Nlpn+R+UPxkg/s9TcRdYDwkBDq07ArMKrlsJ8vASMCtVzgQlRAr
YzVfdhRCbyyvTS/EFhFoZHfDmctGXbkR82Tf0TFG3HH6tVH7PCNLDhlDycfU8jjuhh+puVmm12D8
6e7EJy6KFAURKPXfxaUJ9sU29iLtgY2ivKhPwSV4Ur+Jpjfu+mMPH+oFAhnQazvYWYRbUPvdSF/x
Q3BsRqcv9hDbOUZVLrClDUu1sjHii0+IQcaYUhyvHn4YexGS0tIcclqqPlc1cOp76XNCfRHY8+fI
T8Fw7tI+asjKn8GIDRsgO/6l4USylKMTZovFHg2pN1ybJ/2QfSRX0dXfK8jEIQA2u14L+t2wl17A
8/+x6h2ST8kLHdo6OWr2r7LYNVsgGB+cflV2yycukmDMxRs/rN8txy6if8YVeEaZxZGOVZ7xgEFp
OOApOJjn8lVChfJHN5hte7P51LaDHSvQ7bdUbBK2oeMfMKnnPKQuhVWRkiXhm3+yO+b874ZBx43R
HnLVutxU3WZ4GtzgOeMIYIA3cOEjRGgHsDE7Ij/T/4ScgVE3sBpoly51YOqYgETkw3iS/3DWFaEw
YOm5D47sZe0t/8av59t5vSE8EuD2abq0hHv9IK7mDK6XTkkdKD7MND+GH7gmh/ihugY79tYvPiR5
N017olhaAhZvbNxke5Wh2xaOlcy0/d18ru5UdzwSo+3lMFlmG8YkKfdgvv5wWbZSB9zeE0Mv7Zgw
KTmkJ+lemx8mCHTUyB2ULZ515RxVKztZ8lIaZAThaMsww5eOAfY4xJ2R1xJwUZyY2vWf1icHJyDf
/oWdRf6W2w2/nw0Y/hkx6j1Hb/M0vkzxhgNqw8/3/Z4+zqf61jxxUoypn1C/eYwYJrjyXn2bP62X
GcXxUxI42TvXJU29J3QjnL640DD890/KOwF/oX40vxidCKGTEwwS78MrGRvRo3YpKejcEqjOkAzY
3U7yo8E++dLvup+Uec8hvU/OZN28arVNbC6an1N+VA0k1fROiGWyW8hreAoZ7O9L1zoHxD7a4W50
yUfKGYFrbvwse4rLsXOKXGVnefmDdRx343V4lbbmCZ5zyWQJ+tYyciCLgFE8Qc0eW6O2fZmBlMvo
IoS8+gkVvb9xjmyW84adfkr4B7FK4owVmD5RczaBVDEb48zHaLJ064qwAlsluuukbWGZ0A54FKMN
k2mxdSnqK2RAz55JhbdzQBIRLiq4BMlk5r5IPfPWdXZ+NPEd5pDlyVZ2DNK3rY18j6p91xkHwttL
TqwJtSiqDYeOIbK8SyWXASK5cF9Ydw/t+0DiqKcNG/mV4KgNG50RcwcbnsnhPbM+BqZXRMLSO+yJ
ffHEjO9IQ2DPxMJ4qjgTndM7JIKpSOQ5OOFlqtG8iVRaOekHO1LQ2HeED383vI5/RL4eRtZz9Sq0
XvfVPkMWtYj8vVSt05FdG9ras3kUPylcab2rvgiHWtqG1/F5qF2t9ShdFN8xIyQ+FdV8LMoEi7fK
QZ89ALByRAOA4iYb3C3JsQqxMULTXkLbytGRTy25Zx3llHctdMQTdZ/pNs0nxTW25q16RSQa0YJi
MA7RJqMYQ5nkqibvPd8o2g+v0XDTiCSaHJy4aGDkE5X0r10jUPNqr2y2yrcd4P/0LzofC8P/Rdd5
7TYObWn6iQgwh1sxKCfLlmXfEA5VzDnz6eejzkxXo9EDFAwrWCVR5N5rrT85EyNylpENvqbCb2sb
f5U7oAeq5ixYa0Bs0ia6KPNRSp2G08IOOrsy35puXTYeDjohbXCK4yPmrrwfNmgHq4rNkNgiWWg5
rkg2E8WfciXZwQPjSJKlZibTsPFrFOCYia7GF4m4JZ9KY8VVQA8/v0xn/KGJDueCuZg/Q73hyfQF
6bQyUjc5smrjNgeaEfxOHj47HtjipTphVgQB1ZW9cpdx8VAqs5EER80tveKru2vf7SFGG5c5wZfI
KLlelt/kbwGB62/7YcIrXNLBaR+aXbMnjg3jpL/KK5lBr81usHsa/ulT/TuSbhNBWV2w0ZBI0o1m
elxpqNNefOFCpExXLRjn7O9q8TLPJ14x7Hbjw18MtFEmcTGtWKzjbi34OzPZ4XerqZjsrQDpyKBO
e1uaiZxaRcue9SZ9Q17PTaQ5a0BLYhsJShrw2zLXc/PAaqWaAd1sYKJ6NXbrPFjLSx0BJoobWGfj
s1u9qBTl+KaC0T2QFYGakuRFFngjYBZHbINjflEc+yd9Wi2m89thR0EAXkjj5/RcAD/5R8ZsTXBY
LXPrqmnriMj6TX2TCJE3KWBW8Q9hJcuW5eA5+9UyPa9XqegkoMHpGYBjsBhKg35uaFyItOFaPMVe
TfN1DD5xbiuo7l0Zqy7IyEuvnFyjJddseQezucqu2K8z/yTGIfPYztzuGJ5j7djgZIijEzUoASh2
sGbJPvFxqYzjB9VyVh4QDiN531CjWV/GWwbP8J78BrrLqZ4dEttyzQ8mAcZqYjH6ZMyUXcdDcAI+
bV+JI0LKZVnr/pUeHkDR+qjxvGVgEr9XyYlLeij4BK7wZ/gxP9jkZM1ZNqSeTPFd9okVOts3Oxxk
RRbX/oZ585/sutC+t8ZPoa8qNwm9SSYw5oBjmb7WHrh2W3SCLrEbUuKB9Y8TJtNui6vC5HHSLms1
Xz5l76tT1R5oMngZ9l4o3H7YQBUbv9i3wnRheVOmoS1PHPGOW9NZYDmSQaZmaptqwBTbjYWVoaDF
dzquNM5rYRW+YXh+S0zE3C4OOWa+CT9RmlSX8q0oNoawAVwAcYD92RYknW2l+DINdyt2yQ6GLURK
AllWhuR13wlznrXOeMcBFuRcRxN0nI4QdVfChtER5wKVHZFVb8xlp8hZbK1uxoVYDe0s79ge1Tt5
NV7zTqZAKWwKotzeZMzOYua2qFlCCDEkBbmIL+ZbcJ9vmBp0ymdkei1vEBgCKGtjMicnYbe14yX4
EJEtb03fBqE3YzIOISX81E+62+wSjlRs148IskH8Vi3vNfoaU9u3ff4pmwkzrOkCYA5gNBAubjiM
LCk3VEBf9QB4SlyP7bvAWI8OmPJNugjb7Fy9pi9s6haKwr3gEI/5C2AU048SMbAFcCBQZJPcRPUc
74azDikdy4k//rv4PtH7Unhvq498He9kZ3aZ6ihfDLvbT+b/5a4gR0ay5X39mbu+K2zbt+jGx1Ed
X3JBOZRtuMXgmJEbnzs8BufxmK/xrANPiReEDv9fThpqu/S1fuXSHF85yVjw5MrTbsrDZOE+j91K
2lotwQaHvvgQGWHcdYYx7XoYXSyREBOJsW20DnB3+SdX9nXiYgmCf8rMFs2xp9zJNs20QZaatmAu
3uS7GsvL4JCgViS72Nwa5VHCDtPYdiU+Rm6nrucRLAOvSzfzPT3h7F/hhgb+MMprs7NTEpaT97Rc
LD/3vXCSjmws9aLQsTl6xhOPizUH6U9CzDNd0kf9J7pl32Nu538AhK+8PGfM8iXsmhD/XZY6O3pv
9vWfWuQUYUtfGYf4rVRX5ospLp9O6Z/IEqOtagUEiAcVIS3CK98On5Fw3Jky7F3ed45x1M/QhGxx
b76AHY5E3/zi5AWBGbzbNgAKcYaM9/q+/5p+EolrcBX/BefYtqd6XLUVQdXrYbgH3UlSXIxpCMTJ
r8Gjr1YFk13jaKzxTbuJ1LYqQOd67hxcQCg3MjA7xAbSavqO3mkq/Gxdw8MG0QE8cbsdybi8uPxt
7svADq/lGyI5bCK3rA6iR257XRysAmumDfaVkstlUEHKpgZWL8Ef6WUCb/4xU7u1oUW8pX8EprcF
YwlHfuf/6z0+OzOrY/MubpQ3IEXBKW7Ch/6CGD3eSFtZW7e2/INSKvrFKv3O4E57E4ItrqVrsMU3
Y1qzZDS3ehfiPf0e3FgUdHEhomkEfXVLk3Iyj8MGnKHUbYuMI8kmROQirYef5NICvgmXTkQptSrf
lA8VkCe6papTvpnfWBNrDH/23SvgCUptjmdNVvlqeuU12mt9Fb/VfYKFxAqnDIzQqPDgo4z3+bNe
o3kFam0YNDAXvQEya8S0u7Df5IfsZLfwk9MuuIkMm23zDORTTk52+PqirU6YMGzGNUnt7R9jWLVv
FUMhG8uuM+8xuqkseLf4bb7BDSC8qGMFL8je2uIqju9w9W3xN9bhb8oBtQ7pOrADFk64C2Cjtwy2
cfwKcAtvyk3/TDfdC6/NfqmQRzZeiAArKCRvDCz37Sk76yfB4SuNP0surH3k1S/l1dpql8SpLuNa
/SYJVhlW0EL28ka7mJbbPqJ3Lt1whxzvmp4GB3QR0zAxcuG9MJan7Lw60jZfR70tewKUDmMDD48x
C4P5F4XFo1w+RPfefvYnnU8LfPu7jGxRix9AKWcHUTjhNBxn2vVwlb+pm/RFD9yD9rfCAI/xNdJy
ZnVbvudfZjFh4JKI1mkr6B0Q3Th9Id4wdQBENHbzVZG3+pkSM6lerZ24z1g+2XqqA+dluUvfCqyB
vvRv7uuklfKHJYITRfqIodNQ2b/XR9mRqNgiKiIk4RfUeDFIzYS3L3w6PMpXfEI1WCt0thVq5hUh
I5wi4mt9hfcpALnRURM1E39RvZfKa0+RNLuSvCa31dJW4k914JUgy5qKvWQ/3IcbqndeB58hKn1z
r+790CFQ8zV7xUmQwUu+KrqVwGQbIuatPQq75LXbwqLSnyg/XeOLfECahDiNJp2lj7fIjkmDGG7M
dyBsIh3yo/TBXPfPSFV1CO75YaGIBY45fvrT1jpXX+GWS2tmnvqAEwJuQzxat0oPAts99Dm3tM4+
jFj4cPf6QTAUznr4u7Fuj48KdJfp1C64w+gQDvqVqUDLAP6Tne41SXbmFWLZFZrrtf1Aw+DU1NGp
V36xYhOogjmkwumjnNlB2Gn0HawhtYKGxiDcptCUqmNA3u2VKtu4oGxHyllQHtfX6bW5aZdhX69T
CP6qbVDZ3us1C8y5Uz1hb72mwVY/iRBI2JkZf8w/Ap6PDqSYfUzkDeQ1D84jYxaq3im0FXM9rS2H
leBRG854B+uu7/HdIlkDUi8T/5X1RkwJapLcDZxu90j9Yx46BnUtE2PutbDwXAH1Tn9Rf1gPqPuQ
Bvkig3VK0+RWl/oUU3PQ1lQ2JsQFQmYAot/2i0416tfxyfr0bzWlNp7t9bbNnFDckMpBPekP+7w8
xeJG/9F/EpLVOVQcxINhEGK0AUaPHvRU3QPb3HFydYArETWfHWR2chlw4NwUt3iTnxQuzM42voQL
O12mnLPgo4LDonByqfRTw4ZIoHbYWPlLlF4HZeOHXgXUSmH6pwL/e6eGIFWDMqNgjOVUzFbegp8R
JyqfMYfN5cNKnZpuVmyG0q0ke0zWHeGthFrR6qlkKaxqCbbshrMMa7TRAHdleAXWhK0zhKhjsW/X
dvrJa5FMN3E/S0vv6vrO+Mgkt1wP31G+xScKQvZe04nrWBpqJQdKWBbkmYxl1EuZm7FZY2FIJNdt
2rR/xjWOoVxB/YItaK/NewJFNdiExQEbLzI+Q5Xsjw0BpziXQqNi5SNsvoDEZ9C02dLPtAvxMLSj
eSlh6W6YWwZ2QyQXe1UFUSZmaD7cx/ZsbE1g036DpXk2HtingaW9gAUnQPvyEsyOMu4qSBD6Tu48
KhLecJY+JB/KaLkSyOmO+y1utxKbCmAEtbW8HP5KdpMzUe0oofrx2hYvUXKWs2NWIh+CyI47vjMj
SRq2Q3/JJ9KL7AwMsgCY2OF8paTfk75TTchi98lkXJNvKEuoy6iFKBJUvl6GIZTslN2ya0YeayVf
x4x+azxYRNBCqptsGVfNHvG0A+0ufagv1gV6UtfCjbVbAOtiIwgrCqO89KTiK1DRGh60EQ7HnYU5
Ql74pn/3lyew3y1o/z+c/3lTUljV9Ywkz38PhGawTEdq+HD8AY7mZNRktT+sMXnePu+bfF31jNa4
9H5mbU1TdLOOwViMRn9VCgzlMH5od1EwdIxS+M0oYdQPk6Rtq/pgCiq94vOu54MyydFO0zLaft4n
zTkPk+TW/efPrBqz/6qy1u3iB5PFcuOKY/QrDQvX/nlfvTzwtIx5/vgfDjLP+57P+8+fmGq3xCdG
fetgqQz2+HzZ1FRY8ZZfn09FZ05jEsvJjryZ+hz027GkG1cniCqdv1F4s5Iemet6aArPD9r1BAdI
jtuWPDx9cvTcjd6SbjpiO4AACyOCwORbKzJFO+t5dE7T8MtSshdFFb5ksW89NVVV2wLeiJJpGwmx
W3O9dv55zEdlHRbEyZTpwxeIsyEcfvRS+HRJ0OMb0DaBl8UFTR4TBIsAOy2FFjspsegYgkRLYxq0
yR080VSJT0KEarYvhm0fUZ+iOGHr09k39S4CuGrQOWU6yHY0fBViIe9VH5sH0p4mU3X5VrZxzjHS
xN5rJISZXctodLhkrSzhJAj6gGLi1xTB4k3FK3E2nwhwMuvpE1VIgx0DBUdH1BCa97UiBBRGaQRk
GcHv1GBbNH0VuFMHrbEZ2AgTHMimQRy3aRE++ljGl4wtBiGJDzzQWSXyQY34ligmdjKlj9Cwyoby
XUG8tAj51iJIXrMaQ6br+2Ogk04gQmdGKk//LnnzDF5ehgOiudn4jTPtC0k+JkQRzloFsQeaATNh
NOG+kGa2jWFTqAbQXq9IkiMJLgueIJbYV2NNScd6JjyXy7laT/mvOeaxOzRgb9FLSf/QwBare9qA
eApQYc6Do1XLny+GxFF4j+o+f/EL8nqQ0V6JESCRUtGmgxEW+TrPZiZxTZohOv4ep42WC7tZYA2c
CrwZOORuQxTjSorSGZ1g90BLV27L7K8Yw3zAD56maUyH1ZxoOwssoEf0EEnMHGpcuk8xboldu6w1
af4VVagtpFNcVpAUChPSwtzSkSfGJ2kL7Vr29W8rnI+TnDKUMiWYxyLJlRH02oRPFKjMNmVyFImM
IOAzLfwNftoUvVxqW0NBqd+P46adZtjcJCQJGZiiohf3ijPRlQaJOSRhM7IMOTJhMYvN9C/RnPW+
NCfs5JmJmNHEAp1zffhDKMLTUAF5UmpX45MlsPyrZsFvjOP6Ok/Z2xIy3XFUU92WGZpcCT0mfNMO
JyOukphqQI0bcuHZC0omaFULQFSruuDKnc5iIKdfGoHtrlzHDyPC9K714Tob5U1MaAl6IWeu3IOq
iswNsZOkb1esW6cSh6yUCS5CLGVxmWnEFMHkHy4+J5Lj9wwj5MB0qpIAUIlIXi//OwhJd5ASVm5V
Vhyrq6jIowwXJXLBdh0lTewHI16ERWJXkG4LWYVnSLz52KbiGucTjQ0VeWKB4bS+1zkAuHYSV4ZT
PZ5KTMEDEjw3pgzFf67jQxdRqGQNVV9eJtch+IqaEUskeF8iJAOWWOyjNOwSVWCIKBkIouyBSKPg
ERZAyoWRSnioJutJaTo7IjJ8LXdq7jXErjADA/zvc4b/9axGNMDJez3PdzW5II9GiAmGOCYT5OeO
MzhcHJoFhlhY3awi7P6yZBKvhpq150KmhUnGH9EQP8aR77rQrMkVpsSFlv3dFPT2Oz8ktEGelLOp
MnIU1HuuS+zVTwrQBOASi4uRZQ4HV6tfxkxQPxLGjbICVmkwCw5wf01VAVumwJYxyl8ZzaJi7aNP
AiBiFxHdnnBmA1bkDGrdA5COAbIEH5ZINFVXzDxWZhen+0IBJo7xZyP4SsFupipqLxems0ySr6yT
/UOsOW1PrSyRajnkd2aGxlgYlAzRjMFCjfzGCM+I7OWTKHePWu7eCnKlio5Mx3YUaeMN5hNh0ISn
rKQB1QDtZw2DbDFh2E43ZwxlyeuyvsmC/4K3KThFJSQ7uIi4e+9DTGWd2AIktw4+S2RhPsSEMaWf
Ed+oo1CQ4qndYEzvCnr6Zo2LXEHvPlszxDXLoBwe9O9Uz/5MrW6ttXHoybNgBp+5oW7ITuJDLZHl
LHSQv0nkFkM1tyTMvHCpZQo3MNKSA309B901KpuQxA/rrhY419QpcwouM5hyzQhRxJydgLMcpp+N
5aS+sEKGPNa3qelhAFqA5DWkP0TDXexepqG5N8XL8hZ36JI5qUJdWCuTvyJVUuM8Se+RpYReiOoX
UTQYTZ1PAzAOHA8CseEWtlyKKep+z+oopnOAj55MYSjQok3QjmDPYeB7fa+dcfqH3IzpjovV1raT
whKP9BTb/mza5MA8g9msDVWeyXKbITbMA458GYEMUZYyYzQmzcuSBoEILzLS4XSxI2VYegec8kaM
V+e0jKkbCnE14ju1xDZDlgB3RSgRi9cMl3EgWeLVmX3h2AEI0WrvWEmEkBIPcyvMrlrBnijwCoO5
hFl92ccINlFSaouaG+t6EqSQ9uHTQEeq+d2q94l98OnC8MiPQNBoYSCeDFAWcIWFHz3ViWfUV0Uq
BTfUREBCwtHx5GTq0ej0fj077MoAeAoNa0KBmIJhCnCxYY5UU9/jSNOU6wB3f8xmtNM0MjPGDXMi
AibvwPcjQ7Vlln4vrBHKJELR4AykxZsIoF0aUy/yIcgTGPkumUyXBc5vt2WgVsRTRJMovFlpYzpY
nwFykuBZtfiNyHl8FyoSUkcW5KBrBubwNCNiLjtdgOglb2J0S2wmWW28NwnOHjiiTQoOC+SrbYSO
AeYkJii2WkJXa0DX0iSHztSGx9SZP2jMb0QozKes65v9EJBYCx4g69Gw1+QAprlFU99nTKFqyzxY
efal+f4SpQ6KX8SXMTSNnTJ3bxNnICcrZQ3VXTngiosKtJlAGnGXNuyM2gse14z2Bvwp09UHCU9r
S4DEFqNz91qk/StFTFPYaNKvkmj3oq4kXCdEdxzIIPIhffb0L47Wt6lTSuo6T6AuhM3LbBhbEh0c
KYLUIGOWZ1ZE4mWY0DtKoH8qzUDKb9u6aTQyxBLyU0ksiV7PCMYAD8pM9ixBEs4d799pcc4lZ6rG
HQL7jdEMN/qwJCXjHogNfCtuAjwHV5lszevK6N0e/0WKFpBtVUyJ3G3irR/NO7UZLlVaROtcCTEn
YnolhbD4i7hChrS47sZLCyRgbk2mptT0bNORdQoGadoaHdOXOi6cROgtTywB6dMwJrcDt4EstnVM
mzJNR8goSn+1of0xxZanBRdo0NOe+o4DVr752Wxuq4M1tuptlnV0t9KqzJCkzRQn6/kexpHqoQCf
N5a0KyPAHNXnrJVm7TCEGmAKcUKSAVeIlJBtpDGlHxu5os+5lEGG4HZCStpomOaTNm2WWWjPswHv
ajiOFrvEAPbTVLqEAQhsyKG7K4oSb9M0u0BEGGWMpCoI9ZXEV03IluKKAm5uqH1XvVEZ28mo9uqo
Bi9lnDgBge5NDVUR/yDdU6v208BM75BZ1n6yaFcsrVzjTpNrR7kknQmpMGYoWH3kU0QfbbyHknZr
U1J/O94rhymGTZjh20ND8DoF5nek9dpGmRTLa/L2hWTa4JCpLGU5WUtaIpC5xgHVmJNaxJSFWvlR
E1VGTdc8MjkC1xCLU+RX+APRcA9cuU6mExPQthwFUkJpSvCGqJSbmIlOGfXnoGS2h1V6YIqeid22
1VI5Vfl8GLTw1xgyH5Xjt58w2fGTScNRmp22LScS4qRTFpL9JJC4rXikLkA5LhmqdXS9LP5WdRUt
EJU2Kpp1uTB746rbWkYl2MSlVx2CTZwbGGIE1J4NCpFKm0i2yxArmhEJUHEjuZZW7Ssxc4vG/Chk
9uEhFdaJxOwIU26YQg3Dt2kSLjXSglcR0GyImo9sjBs7VAZ4k0NirDWI+cle72VaaLnf6wr7Rxti
5G7kGb9NcOfEQCHUJIKfpuEjHUVQNWqcvO3+R5yxuxfanE96bSs00AOSslCaAlfXEIcOfQRNcQpi
zydYFxJ5ciP5K8IMDKyWb6OwyTd3+xQrDykDMaKLZp5vJg5+2P2WLJuLZFTMuxovEaedAG9iJN2V
sWRPeY75Uhlls8umhc/AsOVKtl6a8lCnXjh1y8QNriAXDxynEv+ZcNgqBRH2fg2sPIXtlZnCm5BK
6DYyYaP4fIGCVDMDGbvPpMsTW1dNl2pesJtWPPgTaK2oZbAgGTdOkKU1/arTDeFxdB1EALF4usdB
t7EW42QjlFIvCwQOGBe7TBLR8K5h/WKHvgSt1lr0ss0dcfe4l8lwX53VPLdIuJ03mC51MGK1cK3o
47XvJTrvmmLGV2JGoZV5UnRmr4EQHGd/KZYlTk7qUgg5zZHzPHPMwALftb7NuquZRsV7SegvcSAf
+eDYZDY0bMLQoGHvK4Li489ESXAL1ThCWG1Ha1KvHNVIXuQR9nivtFBLJo6vuHzvPnxShcgd2bfS
d1En4CoUSJVsF51iRhpgOpFYlFXCOm01sD4R3GUkUKnjq1RbgA0tqdPjuMz5GjLD6vCbvN9dje/L
3jIbzg5TBdapA1Q+UFqxjcX/VQG0nlHbDoqxDeOXIoXGgEXWTyjCqagZDlQtTY8Frj6qrSMaaPvz
gaNbMpzxgg7CThsBeAsFzQX5QWi5p7HesAsggK4VeLrwEfVKH45hYXilpQ3LKAONN7aHdiT7nauP
CoTVWc63XQ2/rlNxiI0l1R4U2ORkZ5rrDo5LDfER4x4dUVX9d2Lp1axwOmQdyZrxVOuQGGEfDZbm
O6rvD6cmCTd9jxOSKCf73IT3N5IibHVt45S1D3fQj1wt9q9JDflamOW9ssA72mJao2bNXU8xTRdF
Rx/e54DEWgxB7r2KKWLZN4TE+zCB+D7DjSrMsGJGIPccrykl7xBKYYyFkR7ndSZ4ioauYborKRmu
BLgQVFXCrGrYDgLOemwSReLQQt+hC36HmlGKtfwzV7dQjiR3WfUNvlAEpnYTnWQSGBEPRNcCYkcp
wzAsp2rTJGS8SIJ/E2sUIjO4MB8sldL3VFe8ft4qDdoKHO/3lIVXJiYzZIthjcnRXxbK33CuSBjP
6e7ybpC4AjJy2lVhVbfYFcdyamu5Wbh6ZNHQmtYrCT9chDonqgFYONDDn2UWG8RZxs8cRXBCIL53
hA94sj58oKBq+RLr+kD2kWCHMKqrMh89oYrBOYQ2vE76txm8IHEomUmR9tFZrjHIn2ILmDIs6NH0
MAY6l1RvPmWRtq70Gl99+AXaUiRYO7GF54Hr21crMhSK8QyIi9iJ5IGyKgakbKrqwSXHgMknck4R
1Y9a6YaVhG0+Tgu5DM1d/Fb04TbXYBqtTgpoARWgIaXZIg0qHZLfkJTgywxVX16MlYulj9Vo4SRq
uHIIDgLCCXNgBDKm0sGfI/Om1QAiA+DVxPArUCLpZBSSUxDZ4DQ9VM2kHPPbrIjfZimF3/Q2v5rP
JS3pr7mlMdVUml/2t48MC2iqs4Aq61xUXb3BSUXD68kjH+BDFVV4WdtuYEONVMS8TcdYjaUBw82O
bEp0+63sRATlrbWAIsbAq6FWBo+tC2hCxQp8SElLkvpvX45LkkxhXflUJxM2gqiue3J+U7y6TZa3
fJK+Ut96y+cY/Ur6XKwAn/zxFI3phylhXzyTPXqoRvK42lSQHD0S8RSzqq9+UNdLm2EXZBO6RBiQ
NWL1UDmoW4q5zr1e8o8sdPEe6yd1FZQ5ww1Tei2tit4wGwWonojitO7B5hVdk7GdbM20bqYRkOg4
+7D+q+bNzHNHnyrVGTFa3QeFclNb1r9cUmsnDcq1IZBlAEdVLpE/+Waasc8x4xlZ+/JRrHEd6XUv
q1XiRnJ9Y8A8UFKjW+Mn5oYmSk7Fz1mFMhE9AlWSGBXo5Gn1+pAVxWzVraB2xKsHpZ3ksbVRqC12
QaH+RJlgnaO4vBAt07mDrIwecaIkWJooXrKcQl7VXT3WPJ/ItX7Cdl61cjJvvweIJxkLv01HWMHt
JX7VaEAd/Hclz11zViDp4/M9hPFXXRbGxWQcTdcwrfTeuFuQ78iqiNC8qJOrlcLfXO3Wg27qdG7C
2ejq34DBm1vUcCWGUpnXFkwMEsYDu/Ipu5epfYFfnBcYpK8OIeEfgz+RZTsSNWeAkWr+RCFXURwY
AoxiX4CDMMmsGBLzq2CuSZ4IR2Kjuu4jCIR7XBiak+p0yWGZP+Rpzjayluz9xQZvGpAfKt1Csmxb
J5vQ8QsDCymewcFGaS61YGLFEGTMOYJQ85rPjlSxGpe5tTwPiDr0Gr+CpmvYrARcyyS0PGI+N44W
5WD7M+OIkR3OjiUr3cQ4IboV9vr43Yg/eqe9KE2mfVgEs8dmXH7G+vgltsJJrvUDe+1l4Ju9l762
GwkosUPS73ZxwzWYLUnm+WOkK974NT4yAmyG/JAMCPljqO/ZwOLfIstiI8FaVO/Zn/Xqh6gSClI8
x5n+L847//uv4VRfCc5AULX4GI+WVsTn59ODihQYgOqlieiHyaHxx4b9+aTlx7+bWaXjifC8/Z9f
n3/+vz7+78/nvuZ9/bttmCCMA/Zqw1/+yxCNBOb40fLj+dvzxzOwul681//dfP72vO/56L8n/4/7
/sfN5/N83GbK/kci9m8idtR9mjj7ScmnmZaP+J9fn/c+b8/KyENChtuHbBW3p1P38wdnF4rbf7eF
2f9/t5+e3uhoooeRzaSRzoJtEVQm2yqjzF2atDOfUmi3qp+t0pL0TX9UcMtZcl6znhi3UAy13UxO
tWOZlDTPm201/98HkuUphk7QCSfV5t8fPJ/2vCkwFFrrQ7h/3oWPqorJvImSrRMTYlcUfHuez3s+
8vxRZDX/OU3nSxwpCLf1HEFXvLyN58OtrGnbQv7BL1uDMGz1qFt1uAIRLmJ7Cgdctha3IqMCzPdT
9uKqBP1VSahqYwCavp5qWy90vImXH/LYQogIi3qG3zjDEMF1xija31GAa5GbWPVHsUTAIhu4WoOY
hU0DXCgIGE2H8iZaXJzixSgqf57gy83nfVk2QN3uDKIya6JcC6lH3vB8pA9yaXb9Mv+TDkzl//1d
2oRsqFOnk1uELC55vsLztcsA22sq4n7Px4nW//6///wvz5f9z3OeD40tSIo05KhC/+tNJf/1zp7P
fj7w3177//vwv1coTSykra7Z/nvuf/s/C/yao6TepxIFMJ5ZLH9mhpGCZsVOGFi3QYW4KEvo7Iyp
PSSMnrGTwj2jN3PAMCFidPmVqFK1MSofVKAIt6Sg51s9jOuD0A2gSgk4fhts+rB34zbdCgG8larA
yguLFce3hC/sOf/qapjt+gogvk4p9WsqFzpOjS4bpwJB15mJgVnKPp2nlSsjDjB4EPVWs/bBPgSd
UUCD26iXWK8UYMUpGVjSrEqEOiuKbtAm5FQFfYVYCbCe5DaInya9iDpiatDg4ZFnf/ogEty6hANF
LeB0yXTpGNE5yOVhF+nFa6sDIFQhziASTIqeKRkhEQZ4d4teMUrVYFuN0k028jPlbWOPqQgRIYo3
KVvwptelmiRRPHgk+jLRj6BTmei5iu6SSgWbWeR3p1ECWOpAMCUFmK5b2OCEb+36YpwcP0G0hcOs
wQCgnLm0MMUh2emI78cEUdIshfpSgC368TnE5dTOZgsKjdT+akFiunNcGY5sSfsiHDropz5k9Mbf
BSYCENGw3hNolS04iBMEpKBiHv2Y8obhvUB2HebKdd58i4aXpGkL0KiB6CfJpalotmOthEMdotf1
YYPKgGt7Vfs0NOVLTjrEsw3DNHWSNpoOdzwsIAYU5z6Bbmik1Tsqg2xlmfic1G0QrCqTOamURBpb
YDNjyMH6IKjFuK0MeocADDZpo3pvDMIJnKDu29dKpC6W6EzbHA8TwpRtwODTkEiHAQ9e+GMdfrhm
cRRapfIGzT8LsvqdV8vclrcjcAozHJGFlRB3WAbmCGMwG/9rpNE+9QeE40ElHMOcGRrbGZ5CkcAx
SeVTgMuIIvYkzjaMAyooMGQGyzgkSw+xVf7oibDJA8QV/OmRcQAXTDhfMkG/9Xo9Xpg9ygHFWqLB
ANM1w9oYS2wOw5CdoIoTqqkk2UomXVBuCTiH3hK1165tKv/VSCJwovQtoEBBUZ/D21U/esK5HKud
38ONEEi0CbMcb9Rk4fXq7Q9g4NL4DVjNVvR6bYGIT+lSt4xZ1ZRMmgFXqFkVXPkjKLBNbpAbMFqy
WyTGT9DX4b1gvOX7VumEQ+RVA8ZtPnNdz8/8nZhEW4aZb/KSVl9xhARLERh1FtqbROBbmllw4EwW
URW7dFzYtE2vEDnYlv6xCaN6R8AD60iBkfqIwBwR1tj0H1Vaf4ol7yArIcFm/rUspEsTjrR+HO9e
cDEUj1dKN/1KiS4c6widgNwwwsMVGTYNPKwkggYea/4jjCBVE0iCp06YUXSiAW5D/1jMOrNerg/c
I4Qf2jUYFeI2txD4Bt1ehWE3IOxpaiyVWM49ZcCNrxSyAE5tVn1nOmODBodEB+9e6ajCb5MY7UF+
SRrPmNXhlrU1LMMYogzHFgJzGwonanoM/CRIt/+HsvNqbh5Lr/Vfcc21MUYOLs9cEIkBJEUq64al
iETkjF9/HrDb8/W0fY59qmbYovRJJIGNjb3fd61nTfmuNeLwzui4J4e0hVQC6bxRkd7MxBJRw+To
L+X0cVLjzm9StuFSZGiHPrp8tpTQOkkDiSEj7xo73lfVJXdxW4IPnBXcs5eOq3vse2Qx08rqqUwR
MWm4BON62kxMdWm0w0MHDL2Qh4eqaUS0pdG3TFyRXVEs8FoNze8oyRJreP4oXWI0Lt3iRBwsy66X
8PAma+GdJDIRbUfeouzIzaVFMUrpQx2bys9hVNLGRwk7ThCQw6EFnYeaFCGHPwuC5g4JpgpoQBng
55XeaNlGVgALaUJ0LK6sRCPi1sF5Db13IYB804bisZrRhdGseuzmK6am/jQ0pErJJrWPqZSwF4qh
uh3M7jOBlEqhLf8aE5CEQx0RddSLT4JYNRx1suYFDVJm1U47UTMxtnWG1ycdJfxCocCjGAsGlDQr
sRrvx1ZGD67GVIsFZ5bLedcirrlqYbZfRGaMXKPo4yAt58ytsyygTnoUxJsAPSZNOiH9eKqM2u9a
9P/DOKfbqeZEW3NDlHcMnKbsL5QRxlcjRQNyHcdjSt1+O5Q0VjITG9eYKJiGCbEXx/R1QPBKlvzr
VaeZLurJvpsF9NETVgtdxsIk1oodwnj3pn4KOuIht5U3DdnpWkrMqbn1TqQuxfwWi69eP6Um6RsM
5HudphZ5oFBEde7MmWB86culqsu0cNIsqAcuIGp2rPbm8eMiVodBnEqgOXz6BMe7JGLJNjMsyFX0
IFmNJiHVtaoNupysQogABfQWlDDowO1oM2ODWr53+8FswsarDPWhaNoQDrz2El8hGya12G27hWAz
LA/SkGKmIDgxEqJoG2W1tZ3U8SUiU5NKvzJtJVZ7yEt4qAUtdLUMOcEtbyOtckKMrNmRl+rhpZH9
cQnIEg32BRX7SLMpJF9c+J63h1sOxK+nv73F5Rcawky2uXv7Rn8L5gEbn1FDkR6E9ArkxxhEx8Rb
ji7yORvbJXs791k+Ao0eljQNUzb5kkZ6sSr0XHGICwRAUlt+DhMxq1+VEO2/ZKHzvC3pbw+qyVCQ
l4fb00gwqaCzYXPUtu626eUtVDvip29vSmmaYXbbqTlFywhPVe4HbUIOqM7VwuaSpmYlgy4plofb
V3/6Xm+SNdbpGIxqOaE4ueychFvWWKh0qC9T7RB2HRu6fCD04tdDs6xRu1gLbXEJd1J/y3m6pbgs
a9aQFKh0iYMal3SofnlIbmlRt+fxwmOdK6oxFqlS+i1far5FTS1k1qw+90sIlW5ALDKXh3mJqBJa
wqoGccmtqoHFbrsS11lNqhWEfyaIJfdq6gi7uX1VL+FX5aAXFDMoxYYLI7Za4rJ6XWPLwbPbe7h9
pbPVdfQlaCuKg1KrJEKbTGmLjr1fIrm0JZxLXmK6wlti1/UW3qWcaYsQryKRaxQlJlC25nVeAr/Y
62U2bQOSkswC6HxIMBike2VbyoSFNUtsWMc9dNUuUWIGGcOrBZ0M69Ii+S1deGK38LESQWlJt25q
VNlWevYy9DHvystliZ41lvwytrxuS6bZsOxjbg8kWCycXKLPdDLQfiFxjSUgrV6i0m4Z6/ktP03g
hgbVq7QQ4iYxCmceqK9uiiV6bVwy2ebl4Xb8b08VSorXJbSNwx0C0FvOASu33x+sEYaKiVbAnpfw
N6Ieka1GBMJRvy2IKV5XLHitBST8awDenk4JnvJimi9O15j3ijK8liWeun5etJLJnDReRDqdgj2e
ed/YDGO5+1fifZpIbYXxIAMjnK0NxR3gmyF3XmrWwCdTv0jd1DVwh4lv81fEBiKhTOgir4bn6FoP
1YfwUOxoTYmIVFFqL2tBmMsJC2IbR5MRRI/zK3ixr/FIx+LyGD1kaD18Y4Jwamc/QBSXi3L0KXvS
QSzxJdEKmFaK6tIEgW6dAI6kG/6SL8AxECQek/p8D0+6HgC9ep3oQ3WM+rV4no/tZ8HTCdngSkUM
AeKIHuCrzOUrOQhz2hdeSqcXh/yrXolnzGg0CTPc4Ahv9CD+IDAH8XJp8Uszcgb8xsIO71SbuKyc
69HHESKrXqR9IoYBVlMCGn2QXk8ArNz4Djq8vsJmjNDiQaBSKpB64icLaMoMps/wjuwhLwVc4OKP
hUhwpfX6VXI7u9r6vf6lHeR74U3ZXu6px7PWa7BjKbB3V5coYM3AtCK/Js/T8fI14g1/HmBgt34Y
SPFGxcDf2QOTts5G0lMrR6CLhZw8AD47l2y6V8UL4wAH/Ex3gq5RcN0lHzguSaq6uJJKMBWOAhyx
6C0w9gJ46IRVFdPCspHHAYoa7liJMW8gibdOAWoLf/wIiUo+f1ut105I5YMJn7dZcTNcq9XaMu6F
q/8HXPsdKxKyjP8lJ6K6iPO2IbrchOfOunD5/hJljvBE1ESWE5phIk2VNE3n55/v5xjpzN/+Iv1r
WY1DclUkjJrithSQrLjpj7Ar1ulHtw3PUE6v6BY88XJHzPOU+ZQVjcDcz5+MENa1aPSuC9tl0h3J
qy8smzbCdeGkJqEfmZtLfgezcyhhqDqK4AuWTI+ddYMvI/l7gWiCMvBp/oHu52Ve9gqFY48HdF0+
9afknD2UhCzZWP+c+jvZQqx9ub6rGFx8ArS23PvRYYoMWIz1a8Wf6Ej4xonJDK3BGtkMdmrk0/j2
FYxNky8TIuNwddhg3lCWziruqPbJ2INhHqlmB3rvWp33Xfdf+kMWgOONfjAmYGgwfnBAEUCn79il
OQDTXpMPxJDiF3Vr5K/DPY2Fh4qTjtUGVjE/4aqG1yAg60dKtsEwewm0E0O2pf14RmxWPSOxMA+F
d8AogVeX2vCV47dFEvVqxCyy19cPtPqecFKeoGB6lht+zx86xm7Fjx+uC6dRfjEVNw66jbiOfPWA
L5Tgo9LGPuVivW9PYAARPGfPBWQRXC8om1zkzpgjuU4N3AAfiWvHm1wD17riCpuOCwLgQRHtb8Bk
seGyOnBaO3bWwCyBfdLBjjAQ7rrFeLHDpwBO3ZXONCuliJVOQIkcuvhCb2DYIuM7TA6rDGJM1xAZ
NnzE0FPuJHI5NtWa2J03rhFOfuhr2+p12lmv7Ct9Vm4ea/O1gGPIWUALh1ftDSUhClF3m/im+z+M
/AXu/18Gvi6LkqobumXJ6j8PfED2DYoueTjIZn/AsxQ5yxzD8Ho0rBd5UZiuYmhdb9hmUDZhNHrE
kdQsxO9Fq/w/vBmCEP7Lm5FUFcWzqJJ98OerUEvIcq+tfjjEMrVC/t+Kmyh3Jw4RiDYcNtw/HHx2
JJuzrwqPZXsMaeBis3zEPxIfb2/n3z7Hfwcs+Pu00Pz9P3j+WZTLyj5q//T07w9Fxv/+Y/mdf/yb
f/6Nv+/jz7poip/2//mv/O/i8J59N3/+R//0l3n139+d896+/9MT95ZUceq+6+n83RAwd3sXfI7l
X/5vf/gv3/+7vAvTJCPi3/74Cr//5vIR/vaXTf4Vv+fv/5x4cfud3xMvTPWvpFYoGusii1Opm+Zf
/jPxwjT/usRaqKqIkF/77Uf/mXkh/dXQLEMUDUNjOKomY7Epujb6218U468GP7AsXbFMS2aa/v/J
vFAsdRnWfxj2rM0VyeTPIWWXdVOWeYN/nO87meLGTFNpg9VtpptFY5v5Komz42WKcDdaok0kvHFo
khE3ZDLWK3Uyua4ltmv0sJExqr56zQfMXHSoEdLoAEuuftbptNXr97bJqCWk8oduUHZQc+lU67K6
7dP4vTKiyBtI2LAL1Wx3RdGRzJN1FA4zaoyDHolBA2l5LiAEV3nTbNrxpUVtE5A36Jed0u+mIaSp
IMPOyCB5ZAbdWSXD03vN0UFOfdCj1vLEgvXa1RT3JInA/pfRxVRV8oGQoLIFigB2MyK5uDS439vu
TDrTqrZwXRpxr1Nu0nAFUytqFQUyv8yKKUJOMGnGWyGMkAsyyQlLQjQqVFL8k8ovwsEXQtAOXQ8Q
WoJjUC8cRpU+tK69Jlew75lYwukvf/pnS5Q8DYH4risS5jiVZDA50lwryQx/EpDL6AJmAZqNHOIR
mBHd3vVQS+7VGhTWbUApijLbiDD7Ouub2siqko0gu6ZAAqSjGF5lv0J+T5WnetKq3CnLFFlfG5GB
N7YHfDlB3SFBj+Pojg7t1ZUL9SNUo/YYqXgVjVSv1kUo3gv3WSSFXtwAvFEQVN2iO8xIgh+RWwei
osVT1f0k7dFCkvw8YOlwMjbCjmLIn51qGFvKcAB6l0wFK54Patb52Wycp7iEwExQxbG6nlIM6EYP
V0FPCd1rZiO8a66tscla4SwoFDmqIv3SK2QR/dzVuEytyk6EIfRjIzsXPXF7kSTN6yhOFDo6tKEk
Qzk1JvKsK31lpy+vn5fCAtRulL6esyiUhoGECkNoUMgKjzErNCuvlVMUQYHv+gzmxBTmO3IfYReC
FmmeCuSpG/k6nVs2N46CMnhzMQjOkPUykHC8Ww2phIKCL2ZsYLVp07CbxCE85AicSHmaOvS2+v2Q
FuUzRt+pQcl9xaBTXgvVu2V89iEBAnl7bZ2Z5vdswOam+YxNpBvWrRA/pWVxj6A5dy4jUjG5aTzh
ajS2LGr6WrcACEtpjj88QuOFXzBXhI4KhHr1kiVhkFssrZGHJTjNugDem0N52iRoPs1OEJ1JFvwG
kR7OxupomGpPBvpS089A58uGEaA79yiO0zTPrgPRDVkUxGLzHs86sOlJhN8NDcHq3uSkPyYTIC1z
QfWlbXkWzFALrtWJNod5SJMIL2kC+kbr0d/3BjDVONkMWU+Vtpd9SQXHQfbYh0AmTtpMkW/N2aeQ
podIEXDLo3uSOd+4SCJmGvpmisaKGcBLDLY6TUu4lihHEHglujtOKsWmgaKe1oEezCH/FWpBEwYd
ijfE9tAa6Hmq9iWZql3Sobi9NvDQzfkzx1ID9l3fs9eEiIewFSRSe+q07jsVQ9o7cquye5ocQxNG
4nbQbreqwYrNUM/VXuFwqcgJaNt0yHAUOjZtIMvNIZREJw+nQ1vB2M9TDbMmuFqDfmdUzOz8iGe0
VS00XQm5ed8me0FBharoZeTiE9nSGCL2gyhXW8jY8nVDIDE6NnjX1kmIfE0I9cFJ8uoU5cZk9wgx
FoLs2GnKXr0ytaPbF9hhRU4vKWexNF6pvsKnybLdIDxf5Q5jJKYSQQVfqhEmhnwAncucqifBwv7U
kuL4ksIhssaygcydM0fQZIpE6yUaRs1F6wIWXO5Nf6yr97CSD30cAZ1NiydzKo1101OWjNJ8jSr/
WyqK4WRZOTSe2XzIeuHiqUJr3hd448M4I5e9CO8uc3ce0UbSSSEkXKrbYWsxj0tdTs4OAgFyXsDZ
mD+hFF8oFnWPZYtUWou/zXZsfeqCq3LQYMALo+YnavcyI3RoZv3FKpM9NokzQoVzK1ZfqslyN+6z
1jMGM7hcueXFU9dup/FIvdAzJcKFwnLEyyKUvWuaI2zIzg9nMfUSNBmleCCNHfybRIRJJM17JDug
hssI2wQAE1GlUCEJgZKyZ0qL+X2sktKfpehbmYsxSIwfaQ7xYlgbrC2VY+rKhhKxmydSdzIUQBsV
WTiXZD7jElzyIi5uRyGdo5BM63rGkI34oPDjQTsmFhhFzaBoiZadPkLNjqXRVgqlN3scjftwmDYy
kjtQKxiiRw2qwrVjMd4JVJHEuQoac36/qPmioEqfdEMcDlapbcIyA0hbjuU5G+N1mppXX1WZDXSS
AMw41FBs5qcBX5pN6jA0c4uMl7ymX9SI5Xdp5WJQp0DQFJSIaPu7d73W6+0E2tPM5GRfXaAaX0y5
87WOPeIVGUfSXmhbaQoe/YtV7BRx+JgV7SDSpn9S9NrtVOujN8LRbStT841Epo+ASWCVF/mdoOlb
KeR+G1vzV9p3HwmmAL/Bi4bIMp92TEoko4MJwVaDaFG7nxJrdIQL3RFURih5Z2lAcFo9iClLHCFj
C6gps1tKNG/HyKgcOZ/Z2aUCpr7rXZlxLxQmDH9yQZRwKD1ENIJQnzOdteWY7GsISoku6KSAYAiM
kmiyy3RZu2MLdEbpRx7rEh27vjcWgX9n6M4ExieaUZ2llGYP7PBnaVqnCmTivIRDrCui4eNUoTwY
pRFkGQAcAnZRaXpp6jBz6PmukjhMaWRGSMIjcTcZOOgmYFry3LMr7K8o/Xv5/VKxLdWNztiHPYpS
tREkn3I8+jC1/ZJCbQyqbCBv60o6hsYnwelfWSV6h/prNCAYF1LxqKvVW0tFc5023EZCVdHdlnJ3
0V7v47aG4qSeTYm4X3pRz1FcYWXuAV1N1xKmUw7ulz7BCrEenkBh/oibCK93kh8oj6Lp0UBISbH6
JLeS7CGxZ/3m9Vb9VN6JF8EvTEpbcYvdVsKP4ZktjVGyrtwuXHgzxfxJzreMZ4uN0bXodhiMQ6c0
UJNeS+qOxE76Jb4UYnMARiBYZRFXM7GlaAGRnrHFl0NKYBNUHYLULuCJZ4meSEG1p+h68XgdSQop
FBPGh95tei0eAIjKzLQilDSBNUgxJ0+mUonHhJw0wbqP01bYKITFObo0YSvCyTQ3uywx5207xb0z
z/hpR8gK1vQ0M9GPoDxHqxgQwmHRkiQAykIie3WRkCFTsAo0RsA5dSVv2gui36w8UER/uwHwJ1b5
GH1RiSaqHk9QNrTKHwWgMkZ+LxuwpMbcRNur1JS3jYnStSWLOF3QGjfumEVfmSAVWx2DJ8y0y0Os
Rg/xBTHa1NcQCimRU31Sa6p4BZw38xLjPF8etEXg4gkixf7b89sDa2wJ4sZZuXnIf9nH+d3ExZpE
R7uI8YNrKDYIBB/pqKfMtTlxpJ7W0UXrVHK346ja3r76757+d98be4ouVory4Pa7V3xHdknzyP6/
/pXbv7tUEnlN+gi/jxURVpHl1W8PWpphZf/1vGUN7yBdXJLA/vGTP3x5+5e3vxnqcI4qEx3dr98W
BBr4YVigqjBZTP32d/+3n1IKoVXSHtdtLoG3qdJBQv7jKP32CW5/Ki0hn2WKYP32wrfvFXWuozFM
TbtZQustjT1VCxZCuw2FeklwuP2gWEbA7avmivUivHA7+/WDuma6oXoCgBAd1xI5T0iHNDOkoptr
oF66NreHS5LvChbzxEZzVpep7g8Pt+9ZCmS0MKeohpl09tvuupaXdky3tGPS6wiGgpY4a3QZDbqY
V2gesuujvJxQOmuF3S4NnZtmTVw0bLev/vQ9VSXdPek7fzJYt+zkSst9dKBbdUIFOmjl9JuUTV8a
I79J2+hMGkTGybCAQDn3MSAflMlo7bPx95f4pZIrlgbTrx8UOuEsxqz5l1sM39KNC2eI4pchDW76
vl/f7/sRZGCBDHuJHuyMkh13xmvelH1WpJ8jKS88S1PRdoVhhVzr9hPFAHwl9/X69obL5VjfvvrT
U3maOm9Wd4zoQLMAAi3v4Nqg6BKqpt6mclJvb1+ZXLK/PSX4Xqb0h+Ndb4jsqLnZbWu1rLa3p799
j3Hn4HP0083d5M1bKsyruwTgQtaiBPGeRWvlXwcWWdEZvJyXBrgZ98/jlurUZvJIKnA0MHJug+S1
Azfm3c3b58Hz8cdRzwfqAtViSgKLSvm8udz7fbrNAlTUPsQYVztRWvUC6v428geboGF/3pINs6rd
1+XFAiZntEF3ae08J6YdjGQaPOeG82wKnn6cPvlG5/CCGJzugVnNxReZa0IKt37lZ8HzBbMW5QPg
TJ0dmTZCxQ2r4BPvTfJZApx8/jbuuB+6zyv8ftvZphiKGB/GlFPUTmndAxGwI47FpNh8Orij1V7N
jxyWOfOBLBTaJ4dnSkV3njeW9gJ6Y3wbp2NuDe4ct4BQUJmShe0WkycKHn2GPnOtCSXBnU58ZeiO
80aUdRY5B177sr+2oXtlpT7cDR6nBDfXgCQiCa7puq9X/U+Oy9wCEIoYAxI/iR/PvI806Eyft0Ej
o54WEuvg6dwUNsnAx0LYTMcdy5EZunzBU0v1gHgT+QCPCDQQJAP1GNHNH3bgVAGuchJYEujW3mTD
/InFRKYTA45WX0tvaAX4LmaGcqCf6NTp/dCSq4jpAcsuhOb8wOJ/ebHxAEqVs1C8gJTGdZR2Nq9e
NFimHdQ6IUBW2oKOeJy5r+270IXqyrBA+WLncIAq5id8ZI1r3pvHCkbK8UpfghAw/kNwkyv7zHfy
KcXNUjkXLJ6tnz5Nkx0/KUc4nCDSIR6u1HO+l6Fs7qMt1t0VMJnV8MAOUyIexPwQP8VuTWF1MH38
BHdANDlg/XcF7viNo5NNT5czs+LKkskdee/c2YseCGtJ7elj3TyInjsyswbFJq73rYDy9puwBxlA
oq2c0ad85AS6DSjk0ydcd3U4gvTai2ciHJzYwbf8g44mczTO12wfyn0kwzfLH69lIGx+VC6canjt
NyNkc3ltENK20ZgxyAOBasiI7kHeVshdMkVxWOJo163yM/4ovHOaU8n70q/QaOUYGxVlVeJ29/0h
+yrxAj1JCbmnPt2sEowemIQnvTxZgAzS8kEihrY6Nfkrv06BHwIvx0M9EuFGf4uzju+ZwTuObwJ2
2enIeOSUdfbzvBU//cUU/UKt5A1Ibm/3bN7hazcuA+k6r/Mf6+qQK9WcJTDi+ZHXTiYGpHP94fSX
6PcWZA2+ipNa7hlc8OEi3MUMNM6seZ/P++iJD8ef5IKIOLFGcwYWUGFUgW6L/ULwGPjzvM9VMFx4
B7Hl1F4z7FTBYzKY5B+hZy/fvTOSm3qDrMgSApi+DMqr4SilDUqYb3YTlqHFZbS93o5SnqLSfqzK
B6v87JSvqLJ9C5BYvSnqjQi6mMJW7fEn4yQQ6g90jCp/QKNzXHsZeEkW9z0+iFzypWFaS927crnr
sYVxyWfVKZ1Aqo1vVf4qkod1Le7kcm/ezxKqIGRHnJGBJizXt0RsTJJsevbikeTzJ6Li6xmHZvHU
NG5YsxADhcTExWeuuSZTD8Qp6Ena1rb6aQJQ9NJ608131pt55Awj0uG49vY72OZjuzrExOr40ydX
sE5UzVIyZEMEW33dUnVdZ9ZxUN135UTTZkWjlak8DRAaST5fcToMv99iWmYOZo59ZSjxGj4RaZ/M
qyObosnll+Zt/qPxxOWtBPkTdabJwyGFX4xPGiIJiogmEr6RsDN6OG3xavoUvRL8N84BNWVNfoCA
fA8Wb4/glXGCIA1wKBO9smUQ8k7G7fTSkpbAMaDuRhXDn9WXDkdN6F6OkzfA83hg5owDThzcAo6W
0T3yFmAqsrO2oa0yeM3Rmzzoy9Mnsw9T6ci1RuycyW3xspa2YFu4c6jwQdzYxk9AA/uJybJz2NxD
uGN/FnHXuiz46jjQj2bKnZRRLzyqrZ//CG8FN3fB67ecLMo48lEn+Qb6NKZa1qVoAt5e1Xth/z1e
XPGTQ9c5vIsJPDELMsyf/PnkmUoK064Wb+YLV77NT5mqby+vkEhi2EVAt+3deHM5+sKjcWpXwwt4
kjfjxO2P82j4HKDoffjkCx/wTL3cRWhZo6wFd8l9mBu7yIle7oRL1Ab9VeERkRyoHppl+V0pMyKP
ieFwM5tPM2eUocV7zVexnQVs7BkOaAE4HQqHi6Uk+UN8ZFv8fGfkcbsgEWDVbquA+5d55CxZGOvs
mTsxkG2b3N5Txt/jfuA/G29swwJMWnZEJxb9QUkGkHgU9sIjiZpMmtPqOXka7U8Ogn4/2pwXDpO2
54jzJZ+fj8XgX+gN2+U61Xalu9CLVtKJ2wuNfq14uj7J95zGIuD2fLk39i2waFthjsLbw5TFsTL2
3P20E1dZFvBnk/coJ5BwS2cYiOO05hVnn1uZiaGQN42kYFme8Dnxue+ZKqmzesyizcsrv8wahfAM
2BLk2LNwyud1HHDimXyuT0yD0pYrj35JwCdjDnjh5q7tX/kUCokOFM9W3EM5sqBq3UbweCnj7bVu
gpgb6hsPVDwnmwk1fGDYZxsEmsYJxObEZcR5yVGDeNF7ru0a7pOb1iVkhrUCBEREQiWnjSOcATc4
Mf/zW+MySPXRY5hdf3hb3Px5Cbbi8xo/XXm5az65rC/Ys5mz5w23bLwnvDFe2toDooXP7rRCwG9O
Oobw+2WUqngrwd5A/lNEAjE2FI1HFguqN9xdf6jFm6z2wjN+mtmf5vGe+kFE4bV75L7ZMqdWb8iY
wKMPdxwCUgHukslGs9X1drYhbCJ0892lQ+y/gjO3ai0avJzJxf+ZGUgWur1wJsA3Xo8cYgAnpdUE
FD96aiW4Mfh3NTlmvU54S7yeFbbwmxbHLX4hQjrxU5HQoT+UtA+ui1saFv7+3bxnkw4eZMXUMC6T
nIyl3x7GQ2g8kln8QqT7EsT0NnDiRaoBuKIV+CEEMJKq2bYbADXBcvCl/LZE88DZP18zKosey6YS
Hpxt9jviP6VAz45MUQZlieFz3CIiseKlCFDadEReuZ0O/JkhTnCd9quau9oIfhwG4L4k53WvW9uS
k0hDRPIvF/Q0B5Lg1X4ZBsjRS4wKvNJjiOV6Ng9R7U3THStzcfBl8rsZrqyI1Z3qiAoxwmy24RSj
b4E2T0R1touybzQFwhO3VuMxYUfJAA5dhes0dGj9sKZZBlhQMY+w1v9kzHI7Z53N2M3Wo+WgilG9
5rVH6sPKH4EM9A3Nq2CIbMTNBTMX2ePrRPVG1eMemOe7yDy0PCVN/SCJBKDgu3B0xfV9n0murc/C
Y117jLTihfmKETACu6KmPXqdtUfYw9uKyz3mAoQgPgL0mVmAaWWy0fhI8oamIDsMViujLX6Zsa+I
GJkfhn7HG2bHwdjCf41zkn3rhqwE0smJvnmAlkTdkUU6d4ymW0sHaCisDUDZRCyEB25QtrKHPiaH
ThY0n2PzkwExFE5099BkzOdW28oP0lvlcFEaPlDJFNtcvQPLYLI0ZkJW4V/PxDAJzlUc7yoq0u1F
XRsfVi2x4Y9eK1knK2wxq7KVia37a7LV2qcUxM42ZIvqxdl5rnccCnOTvZXFZjS2quYkJBBjRYJq
gmVkN0MYPgkua0tXY3CtWdjWLgOwBemZxYHIgkTZN6+E0DGuuZGyam3POuIuenB2J9iAig+QhT+5
5IrE5SJODMA8/G0Nfe4CncTgSoymk+cLnAj17TP1pol6PJ59qkOf7Q+3KWNnAYPnXrdnMuHkRioR
sHtsySGJThCh98Oe4iPNzuYkEk6QvdHcrbZ0WuieRJ5IAZGlSwaICF0OKjLdJcugdnVaYgPlWn0D
Ax8LswDDmkbtwVTuxFccFQyhkUsZ/X/3ZcLevAMREKleJlCO/TIjXBJQeJ4GOt3aNhFeUoYNGGxl
L1Q7vjOx834qsL8fyO7DV6sy88NJHV9GTbZRPmHb6dzG+tZ1ZqHXTrOl0k+K7eJdonuUELLhiagu
u1MbHS3xnYY6H0WP/TJfh6yedcfARI6BzTYfzohjvehwW5gA52Vz9GYduHCMs6X52Xf4ON1xw4Me
Y8Y7VdwlVHZJvEf72lMI4K6LRYrojSBRWIb4mHW+Qor05w5q3C7nNrjKn4UOp+3q8oAwB4tu53UR
YXoFOCAxMSr6/wPNnpN2xuWMkyqpfHLZ4SvDqa7eSNqjaNzDb2hDdk6Rw/IedY9V29r5AsxipXwR
SJU9Xd5UgSkDySaApftwT31XO1uwd0tc3TTWNiUpwzQj78k5U3qHaUx6uwTWuQXJWrQm0U5uTyTx
wF2R06z2m9g35eDSMr+MW+YfhoKBB2nJO0DNWxmBBoecRnu9m/oTaU7h8DBDAe3dIpr8KHpVeANU
dMEzrzK1gtuB6CCQIIser58zwain/HV4q65s5R3uwMySO/SPSJYm8MEra9uQJo1KhxiHVf3Bf6Pj
9Sg/tnc0YhoCa7MVxWi9P1r9AdnDBdX0sARAhYkr7DNs5oRBU2lDePDOjNGgY0PROGBJs5Eu5LLb
2FpAfJ0/kRpgozVeXd5m4iG0IGJ2c9sglJgJe9CuS06Cvw/X8wNKU0AqFnqikCPSbxrDWYBFJvRz
MrGM7TopWSuz3wPX9d4I5p1ocE2VG9Uu3ixP8pgzuZm71RO4PYTEjxRZXJnSsLhXNXYYW7IX2+cW
RwRh1XTaKdzRRwUXBP6S/dUahixrlIujA0IASovYzUt3IQt66yjsdlO2oY2hn8Jd5YePcrcmGjT1
08TRKMwdmU3hze2JT1+C4AklUtaKk50twJVREDGdQZddCTvtKDlUvJkVUv7ZGBSEPIXveCxFhg9R
B/kmp/njXF4rXyQzDyM9NoFt6aso6PAiVXf3l4PmRIFxFCgprIxj4RY7AhzH+3jdwe9iFSoH2c/I
9u5Yjc74ABTC0wc7nF+IMX3rHlvc0mQqOdUj1D9mnz0nK5kDET0CRlG4e/vyWToTuFTsp/SAiY7E
irq550RD/2X2WIGnAitM/B5GcmFdFygxWGz5xR4fzjInFrbFnH8oWxSFhtu8JM/MouIrHbLQJ0a8
VTZxwvxNSBs6jFXVu131VsYPkGu4iqVzpd5NJbAl+J347n4W2FiNzH8l1hv0gjmr7gxFLtVQcfXK
1onbHysEoV82MVmB6KMGKEdLePnv4uMTWBQ5SWC6+Zb868xuNtjNUuZMtIEkgGwF3ku4yXSF7Twu
WpD6XTC8GEgQWNOaz1kQ+xloxI6AvPoZjUIREnUC62vJmBV2NLPYVdHSodVmIgwiinLVnVTTmfay
ZcMGwJinEp0GDL7d5N1aBgdq+Ah8aQw+stxkhz69EES16HK7Veka1t0snSj146Na9uwoSdyYFwHt
SADk4Aj7yXtnFBDWxbI382nbTMkbQWdgv93oEK1hN0Koe2FaSA36JqvwkXAu9d5wCbDW4QNaq/gJ
sw5cQ3VPTujrMnuTMUpraKV440v6Ez+TEEIVhvK7I31qVE8ca51OYFttaOViE6TTW/NzLUk3RDHB
PG7tBT4OLKwTUWoIIvH8UqJb5YFUYRxa0YCSG0BU9PnWeeTCd9jQZkIfRPkABRArBGZ5FB0l+I2X
8h5nVOMPdDDW5oZFPtFX28bOzjEjA85R+V6cahIiSsQ4O/RPFIesQ3RUIXvk6+uzyb1qsDEsWsbq
8pXkJKVsMrMLGkUDnkCwWOeM2/i1g1flh8qye4meesnvZAfRbHImJ6xn+2xVr+UTJdXPNjmx0hL8
TL3rQPiqB6vYSnAKx5I207xm6ki3Fine8Av7zXCQns1XdNN+5bO9D7gkwbDct8/6a8QsSkvcK0IN
qWynjeswuUs71GsERrBz/+YIsAskV04u/g9755XdOJN12an0BFAr4AOvoveUNy9YUqYSAe/t6HuD
ZTLrq/XX3wPoF6bIlCgKBANx7z1nn28bYmVjHU3S1Q7eswu+ojvFnwZ1b7CaOEWI0FxDi8MZtmJI
kDNefiVy8iv/4Z3g/VDZ09e4IBdALWCWjwkfaHImiapZsVX5jry5P9KHV+9sHjg7wi3BRHJjX4bi
Hn10uG8w8fwi8OYrfC5ei9W8K7v4T5m5DVBxkgJIAPkQLx3/uwQMNdv/8D30T+RVZsazBJz1TbQu
Ot5tcKA14KIyXoErYXG7YwfAArwNN90XiTZ3HR8fnlXBWyYXrSFHmLJkPo5bVpLgnu3tyTsDA3mC
T3KO3beJNtpaWGT6dWQhdo8PwOE+mFcpl7nqu3ikx/byyQDImVfbF/XKFoqkZ4yuCzdnpZNXMhPB
tpJMyLLfvbpnYkXpi19MVvKYZF32DRFxYKt6k57s1+EntoP8w3zIn/1dC7bxNdwPT5yJ32V07TKy
o6IXK9i7D08WYXp3P8pF+AxN9IzzckLNfI732rnlisyp4F+TZUNy6AYQZL4IPlIki3eXGVFkrAzx
Nh2chbNnc0Z3Izbum56Y3X7XYL7OtWOjBddgHgAF6UDtf/sSNBJYgwqTEhJNciB7PAKiIb26nydN
Y6thT7Y7Rh89E6DbY14ZHgp0PISMM8JSs68FiQQNGQOMHCt/P2Lk/+f/pPNXv+9aQYfuQTw1AhRK
M0/nbj9/u7l9a2NFPNMYE99rDjhx/vLzsVHpO2wtoWCw02hO+febYL57e8wverboStqfHpqhlUM5
7Lbqj2/9y0/ensPOmRX9fra88vN1EtePti33GFfVikHt1i+ZFt1ugnL+HbcvbQb2+ur2JUgOGG+u
wKJRD+rw+9u7f73M3495gVb+4yluD96+J02qcMulBpDLP3/V7fHfd//+lcK8uvjL/8SWQlxfc2n6
/R/SxJV1d7ufY3S40wuMS7en+OPX3/5sFKEEJGgjH6s6YAPJZzotvG6FMorm19zDDUmk6gpsw1WZ
7qKu3Nq2qyCFg9w0zPIUpDMtJaJ3NeFfiTX2o/1jrXvbtqD8i0lt17rGJuOEOsqxZ/AmJC8lH8JA
+5Jxc6ot48ODDD1m6CgbOPWVRoZga74qswIWxMjCw8JMBUT/Z9SA2aHlBc/pRRO9ZrnpUn1OUuos
eKv6VlTICmIf/7ZpI5NVRAn1hETgaN01Y4UGTzxhY0LrE3f4hKzh2YQ2S1Za9IiZ85D6bM9EiRtn
XBKCZ0TeClrZMSjja5S+YcNfW3Q5eoo3CEI7rR7YKuLWUn1SrT2gY4UKL6pOQQi6rF1mcJ0+hbT2
bovXxY60vZVWz0WofQpnusfYDu39q+9wgIIbDdAIOB7ZiBXpBGhUgLbmtrFy2ubktjoN0Immju9+
DMhFQQZlV6RmUHaqwqY4Qh1JBcD0lauI7cHMQaxXWDR08r7DLE/Si+8C4B3g7RbGT5QkJxG4b0GM
hNVoJ4Kbfuj6PuiTH1lfgSbMJjYBiry/tP2lMvnFGDk7tMLsNrmYZuRmOId1TSXSRNumnG4MZLpN
9uqOkL8bfV+RCIyYBEIRc5bJPw6h8VBXHYmfZKP0FeqobD/GTIQqsq1Fs07JA656h70Yy71foWq0
jOfW23TyCdwTYcjEb7f2tNEd0Ez0PBv7g8P0VSP6A8tz0Y3oy2K3lcyk5wmcsgH1raDrkXLMzEj/
LqL2qw4E1q/JYrfHNb5C5MIRGx332LiYA7XKhqgy4TppdBwySGehPprOshjuy6CwfkwEjFS+/ZA2
41taVPRBvZZuqpmgM8q+9QDrrWq1AwT/5WDl2TYu3c2Q0gaz4UeCLmdOzcYyirRxp8roZ44t28DU
H6T9cyG5uo6NDai+q4cdcK/jgB5oWdtzZF9VELeVFOewFu9TAZqjNCTxLyb1ZGq8DK2e7+p0+oid
iSXF0NHK1MAE3UFbog18p9Zn+hQs9ATlZViRs2pa35xJK10n3rKXn83oXHym0pOLVGMSw/MwdIcO
O3fllCh3u5QkX4G1OnjEv71PdXJXS8g0J+z3D4S0pDR0Eq8zAKbVq8JojEUQWs9mKwEr2cZn+UOY
3q8yTslKzDlcA2By5QJStXV/3Zc8uTeOXLw6/9DYIdmqJfZZuDTgXM+T8NcofP0z4teDFzXfeu8Z
S5/iAQzpM2ryCiEm6tuxBLDY2Z9OhnxhyNlHMxGbAPevtEowtRgJ5QQCPPpme4lFLjFNnxE/X/QS
R5Jejd7aCvxfvtlHx759s3WWuVIMeztxnJVuMt1Woy5RoxN4l6S/KtdfNF7PVVzK+wpo7pydLrLu
l1VPj6idQ3QMlIW4QfE75kSBOfVr2FJdpEYP8BtFLxNrhh2JLONV8ZLoKelZ9nQuNO1F8dnk6GK5
djwCODQ6MqHYyWBkVglYpG2jj7HXX2EO4EOHzbERGhVzqGzMCWAum5jsG7+GnVk7J1vqByc08FiN
AuJnwk61D675d1cVP/2GOY/NADLdm2oSy9IK3YVyg4Vr+IsWSyzxgeAhXduYt4RMXCBq7j3ZfuQT
009bo+2psfZsq8SnYzaEV5WUH3ZRP5dZf+aYn+F3Qcf0l0MbMTXVxGsgaXoBgYHNfE2naaMVxTW0
4LeBwIdz78IJ8tPwlzU8mvkAwg2gJlk86mpYZow0OKEjL2LQRDrgZBSmC83uUHQ5BApbJJeILvmh
5RLn0tT8shzaW2VS7gIr/opZvBeNqUBsEluKNHiA3EHJz/qdlFh1C+hpiMJJuWoe6zb81YTGeNUb
zv4pQK1ueT0tCK6CyB7ydSq7kPYg8JKoLt/ioehx7mcX82rSCdEIyArSbzs1jMVPx2JcUKr3pPly
1MRHXWB8zEdBqAQQVIT6eyO91/zqHAxlfUZdPatKaajr+Uhl41dbv4eR7zfpi6baL9swC/zI86hr
7tXBo+vSBMN1nmGrHPvn0IFWpjGbRPZpEK2tKGFj+vUI2MFBJMVeG1x3I3KLMXCsEclAx7xoaIJI
tL1DkV/NjNkXUtwMTHH/KgY4paEld1Xuz2w7IlJCz34VlWDHLjLO2rahEVLFTzBNfuSdWuV1uwfw
NQQ0awuS/QgkkYRDxigIRsc+Yqxejw3Vp6IjtsoJGFl0ftLtMivXF329MM291h5d02fcJBgzBL6H
1mRItnps+6eAlqOXIvp0zfEHpvTyTtS0jNKUFm1HQz+WgLVzcou61uPVMifJsgEwT6nTaC+yh7Ym
t7qziIR3aloA0tgLf2JBDIdhGfranVORhxIiDlvVbfEDeMn2/1vK/l8sZYapO5j9/mdL2fm7/z/v
eRX/6Sn7xw/9w1Pm6n+Ttm5IjBi66zmwUf/lKXO9v7mOsGBceJbOPwb/9U9Pmf03oePrFcJx8eeT
IfAvT5kl/mZ5nml7BClI2zN5wn863v7NG/jbK/inhVj/i3fRkrZjWkCTTFvYnnSc2Wj5h4NY75yy
EyLIdyMWpEsnkubBZyYMteiub1OKTN2fWO0hs3GBsR2az1OCUPiPg/aPV/Vvr+I/fG28CunpgsPE
sdBn492frwLQkDaVUqfTl3jlGkT/Y+elXBFH/WxPZjqrfk8VEVidIrssIHAmsJtf41CwjbPZWlkG
kOX//pIMl1/5b1Y72wEdarCBcS04CfIvB6bC0eEWUmQ7YywYRyYavF8054skcX+mQOOuyUC7E8LI
hi3yl2W7M1zawQksjbvM1h78zHVXbdbT+bBtnycAVANMjtVIIB50hdZvCpMeOFy5YCXhKy5zt9rC
St72INH2WjA8//e/SJ/N4H/5i2wBds+TnFBSt/5ykEsAfwN1YrYTMO0OpjvoKwnjblWEPlktnrVl
1Q7hAg3GVi8sWHN0sNGQ5E1xJMTnKWQDe8kM+eobwvtf/Lw6p/p/vDZOdAjt5vwhmc/3P0+Apm6i
qpcuU9qgf/ARL/Zg/ne5cMZNINjN1B6a8xGXBlvWZp/YdLANOOWJg50ZqtV0SUngFOP/+rr+48R0
dD6EvCoL7yRv1F8M9pHQhsKoKw/Ryg5bgsvqzu7HJooCf092bGinjqrxVpOeRRsj6F+KtGfCktFk
muxJP8FG/V9OTHt+m/7tbXRtYWL+tPGBWp4x203/PFRjrVMmIfTeUhT0a7jN2sGp0hXYbw2tRFg9
kgQYG2Zwj3g9esp0oqNt9D8TInPYrhSMEJsHxvSgIPJOQ6I5JBYp9ugX8km8Vn2At8+vTpOJajqR
aFDs2HpyxoG5dSf2FmmGmR5VJ324RFhldwMVHh4asKYh/oBRAuvv/PErbzNitjRvWNd5frRql1F2
Ue9sM39XTYMEv4awmFCeUgSczb7S1nlejecqW8qRyMKoNFZCQQQb3KLDnpChGWiHYeVQoDJ2hETR
Zz3BIYZ8+u+fEsP6z88JPl6dx/nc4/k1bibcP5bELAUsFqUNrWmY9eCF8rMZ+IcyI1DAiEx67mRD
ofyT3XUA/TtksHynOMuukcLV0nLxdhrS5DNdCw5eV31XKVyPseQAje3PXuX87WPpH8iM8Q/Kd38U
ZRRuwnD0OL60XUHFLB1XK9596kmlpEdFaNSb3DfwZhrWNZbGkzcqogZqV5y1ipvbV7EXBPvGaa+d
55QLUxGfgFNEXW43ifLOcBZzeAbI7VonP7h19sDb2J6ThiiqurH1p87KxntFxNqd216zJoVhFE/6
04SELK4rppmkYcEdEtqKk2da1kgCDDQEdkNGRyHsChI0CXu0osq1mgkWRRbtLGuKT41XxCfD/hrB
ii2HQQ9ORqIEmWNtsuMCt4RBHK35cIfEl1bxVo21dXSQWURHsgWaoyN59TSCQkjtdL6NILhPwX5o
zOa5tNWYSafxkFWdfkZ1CMduPOOIukq7pMQsKrnUcb6SWYHIz7Jzd8/M3WWXWuho/phUNSKlgWrh
PdRlCzlYhTXhUIzMm4kIAJorc2QEavbWxDzjf5Ke9iyLXO5v75GTqGpRKhOUSl83a9MU77YiLyMo
ERINNBuPEZlwZqqdg6KB9IQJ9MhVdeeVbnjvNpIw2NRk+BeH977WhfciYl6dA8Myq7zcaFqpP7aZ
67MySyQGqCZ0wwmOdsHfWMpsPPcaZ4thYSRrk/FouJFL4WGV956DVTM3K7Fpi+YjbILsWA8IU0ZY
neRckKwX25QQLtMrc+QqH2kkVcrOMvglSXTE5REd8YoSutmrczy5YCx0aB7A6llm5fAQ9RkgJ1uH
JCEUZK0O8crUAh3MIBHvOmUio85CcfUd9F5hFILwaz9xGwK+TLXh2lEVeHF8mNrG3E76YD5YotQu
YU87e75nWuIpmwYOsp57l3EkYKaoPcpZwocCz73cbkhhCXeepHl8uzt5mfz7f8Q2fwdwYNiU82MI
5XtGZ8WwSY18Ot6+2fQEjimZWbS5yWFPXQFzN6iD+2q+SeZoFD4kCgYJd8eSxZTO8HCyKmdze8gS
mcL1rkNcSnu6eFJtDJxLj3GmXNrnlkB9YmkPtxsRgcVNxolgK75DSRTKiZx9fcUJcJNzvd00Bgd0
tMYft3tpJaczfx5tGJ21ue4YpIcqebzdDJ3/Lic4IMRCgAtsG0QTWiTotjfWqkrSdD8NZXH1Emp1
e/CaxyBj1lU3E8J7uLSt6b3oIZiTtK97StVuCST0pciQhiosidsWnAU0MUDdTUsTQng1nfs6bvFw
Goyx/bJ4l2D4QudnH8bhczNyEouuXliJ/aLbzMhlnro73YJ71JaWS6tn+IGzi5BOeZe4xodMze7K
EMVvx5fWaQ6W025gCyClpMGb0f/Yjg29LN9D0dKSCZj40W7gc0HEMnNFaAU7O8ErWveNTUSLDZEO
fE/oVtUmBtSOWWnqwZYiEfHKfgQpFU+MBMRw10WxvhNF+MtgaVuTEGOxcrVymfSsE5UhnYW+gV6A
VMfMUM4N/r1K0o/GBN9psfhu03nEW7WQX6D140Mk3UZ06UaAC2C6ajxHjcPYf6zLq6Oy+1D0T/6g
OSjgaIJiGPP3tGgzFI2eWhE+dUKXhtdzPpqJNWm7CSqeTpG8o5rvoQu/4rFsrjD9UWUAhbytTxOR
nE8j53JVv0mhFfdcqc6pOSHyD2ns6HJ4dJ0+3LT2YaAO2UwJj7J1d1YVmUj7vh8+rNqa1lZYn1uj
D9AysUhAwVhaEziluuip8hEEKinLrc4kpOMJ3oNkenSCwDqGQe2tsszMN3E2S7B6byW8UNuX5ULp
NTZ/padAGburDIiFagL36hYTEnlB3lM5ApOVymW4NqPNdabHbIU3mZ9Rr0vfYaNhIkBNKeiHEBiN
prJhUWn6l9AyhNleuyoiWtR91uaHqDMjvqtRx8HUD42SPULOFbK76ay33SHDevc6TdvRSy2aB2rc
YqKLt/DUzlMrEefMKUwugFl8zGrPrGet4u41zEe2KwNRxTRriHe1H+MAAkYLZJPTUXsJWuQTasiB
HXeglAibucryvrIjfU+3PVi7uG759cQjikZyYe2mgxyqeKdGhFdDrycXkUoH9fB0osOxCHziYeIy
tfeFTNmBB1xZxyL3jmreBzDYHhq72juBBWW77tyFCLIo/yEIKVmKvoi2ZlucysTIz8L7Vj2kOt83
39jU2LvYrr7DCBlXKfAna4130VvT3dvjRICSk9qrICFauXXN4YGutH7IXIvLsWxKGKKk84hmqK7k
rCKeyhzrk6Cf4j10mQnHvb0364qJvlWEyzZBleXopglpK6j2rb/HKow/FuwAYqUu3onSOaNjcAsw
IxmxU0iH0m0WE7ADLwSUFHgLhGv4VJGdublcuhFdUOn6FUqI2TbfBPV9gcYvDwptL0rGOfaYC4K8
Q3Hy0pgovVRfK++JWBmSYtIu3JnNDDWWltoyxnkv1aidmrhGkM6R1armYkWqxhwXpoeByJ+lF7Vo
Ktmjlm1nbj2zvCSEqWyHel3XWrHLu6LbdsN3ZWeoOHLZL2np/yomaZLKzAUcODFcVIK5sDqvZYAS
HJupueeilq0s3ryFp9NGdYIMOHpMMHZdsxS2/vBqdODc1MifEIcpvm4t13agEfnQ8BwNyYqLLNNL
4gjJI2qRKnsTkAyyMsH/E40R9LG9GgLSGllXSDNMHFIuUIf6hXZM5syzqSKsta3dFacJrEYoUJHz
nVjhdFXNCh6DuzMaj5TeyMIUOEowhzjUVSgj2By0Ijss3rXXJU9tz6irlCt4KeWhR6+dK/OpanUk
IaQqDG3+6k99QSCb92S0PraRmbDXo3Pi5Zh3rBvVWjoSQccoflV2gJtxdKOHqiX2px7Nz64jmH7S
07lD3GDS17oZ+dUVhyTk9ySYxMF8xVyamujs1C57UxPEnqbmSft8t207bM8G77jTyYNquEZ1djw8
tkCqYg20Ytk7KNFUfygcu0Na7vgntqkGLcg4fdOVf4WC0X2bbr2j93CSVTFAsfMY4KSZczCkZx+8
um1XojP2A2Xc7ZGw7x3iOVBzlyRLraIkJKvs9j/F7afa4lB1HqDyFNR6koU9xJagWIK0n0WWTX8A
es98C3zPyqoM7mr+T083knXfF2Id2ulHRUF2ABYeHG9f3W5c1allL9yWZK4cQFpJ3gmjBDIwjW4O
6uAn6jDeD2VDtMfk/XIbI1x2YjxrAHf3juYYf7/JEt69sitJZeyQCAAsQJmDAHxpizy5yCl8F2U0
Ygw+65R091Z5HZgeYNPn6pP7xYNIDHtb0sEBbj0WD7fHEG5Ui6CCJFEXpsZWWtNX06iqhxzHu2ya
8nq750P93TsStvLtbkBub9CsOY2zZemk4YqYQUJmZqJL7Bjm/RgjmIoZJS8UkMi7im7LrjSZCwyO
PpxF3xxbEZSPweyql+aDq8tgn49lurUsXk5V6eVRevGz7vfuUW/kTlq9u7REESAXVvpDE+viQRE9
Z9W8QL/BO5f3ggoMBwCtqf7OaOePj8xWBjAMyg2i2Vl/FzYhFAwOtItee4L2uxB7MosgA97uuwVD
ORcX5hLb911EgXTQRomhLU2QtdNE21ta8MBQqdoQ2CAPhRpQErOxa/thAsLETZ5IJp6/76uRMFkZ
ME0yOM5cMkfnO9RrNAH61nFLxWDbhsLbYofgQ3RgX94BbyIUk8n3kp+IDq4KKhip5dmgXbw2QvtN
ExMfB2b8S/YNAEmcaAW+c7bjp0ejTd6q3PnyKxEctKTaMp12eLbw2OXEE05jcC/66OxN4RlrMZZ7
44kd3hb8xXkIeamjjlUrYbxGMlNyRIGxkzYq22jEEgWqY1Ea0asGGEWfSFyIIvRtGaVXZe5M9mgd
AeqMInImlKn3w56sT3fCfSq7Zy1TWCyn95R5MzniIfoa4A1zFGAT5XBmGCKSz85ZWoOhqHvk5c09
m5NXNV9hEqsnqWgNyLxcFuXWwCsXJDujUtc4c/xNA/tJGIyY9Qz5ss84grViTjIad71bowzv9qIW
n3n7wD4fS0mJmG0a2NXolavvItMnCK0btp1lxZuk0/Qt6UzI4eGphiKvsI2335bmtjAy4s8BjBQ+
Lvlq4MBHy4aqcp6mBYmzo9W2GLtkGdFTwtvCcnm7Se2lUyk8mpH3XU/8nVFbbxjo7nSJwsCy7Hsn
hB/aVIzOcx2+BRyghbTEuu8kQh9T05ZFZGzBWjxopqqR+3Qo4PLka/BaNvFzeyeVizKWL8LwtJXv
yBAFBjJ+h+HSnV0FBXniZG5x6VyEHeVQniKF4lAXvZ8tJ8ZVS01nI9DE5Wf8bhLzfC0EuregHNL1
3EHOiqn5ycJxYRlSd4VpeBepwVHNerfcAv/61duID/zINtY6GS8vmPDPXkmQRwidAkiOvs8SZVFf
KfOZceJb1QJMDgtKYMvzUSx4zDsN+Nt1Wbj3sTvvvrLqI8zANvGWnLTEfyGkDg8DnBs0CJDCnXLa
1L0dLpwu8Rk7xozfWEMo2uOD5eoDVAnYGKNrqrOWeEQZGNW5iRN3XTe4Ilh+QB7IQzR2Eg4Dly/p
F9US9G6F+sxXW0KfvM0kHrzp3BbAXmq3KO5Bdi3sariD2eMgfWSO1RaOsemQCRe5nx67pED93T4L
neA/0TMo4xTGZAggKmqN6mCVDdHfML9gfFQEmWiiw5fcfGQ0jnC61jN+Wa1Z91i/bHExidu4KhrU
GXmGEpuhNYrPArIxMnrXOkQJibWRyD5K9lIw2uW9mBzS/YxwEdu6vZE6WuSk8+x13HcYvp96mspb
jQDQJV3q8pKX4aNrzTlxPrrqgRCryKaf5AvPXcmYlnKUM+dqJ+dgxXz6d+4Q44Dp3GZ5u24EmvEM
/cbcsVE4gvrtlzFiozV0untyCfznPEIVWIwvrmdidQ6YOYqxLWlUAxGYwihbgu2+1zWPdWsgcgdR
ua0XpKgYfUICh8/sl3P6zgzKS5fX51hLcdVAng7jkT1tKHyfsqjc9nVpLPwMCBi9ib4BIqrlE/a5
YsDmNmOeHSjIa9+dnqUti719Yyjfvqz1ED1hjewPNv6HbBEcD+IpRzGtxb2F7GSGOxdpYuxVQU1Z
IHJOyi8w3V8RzYj9xB4Qu6KBLut2PzMQIqpQ7X5jAW5Eht+oAOy+EBv+x/8mfe9PsAD51jBSevUo
CQ/Xme6WHVjSGDpybSXYShxs7umYYT0vU29bzd9AZ2o/5TLiajJC04OA0cxEgdtNF436evypqMHB
iw5s1qAuteEu0VAfOZe2YFrTht195hfH2IvkPkvJiEqK9HNMgYRoZi057VttPxmXOvVaKk1N4iap
wJI7ql8HAbgkv0wZ1PuQz/U+uHc3Ve2nj6HbPVdCgoudyRHCRso3BLjxqso4jIhcca96vfvYVoxV
vE4y8U3zJ88f86fJRYSCxyzs+p0G1WLfm3I8qzEslzYIuSVQNyyq2E/KLtn7QoHzaeAq9XVLJ4N4
mcnyNTraTYqieNDSvTQhi3qB9Yh7KYPKt/fy6SdvtsuSrdk7qydrUBpRgxNpfEMg4Z17NZmbxHMK
CsUFaRhcjas6pwIcrWWXS9q6CZ2VNgnyix3VJ5nn2aFss43HmbzURObxXeEMflLkBSBkkFP85qRp
dfAzmg1+WGOYYV52jJPsbEIZeylIYVq77BF2wAa6e5Rm8KDtqfkxxMjsMdJ3Eym/rqvATwmfAHel
shdk9ocsi8hh8enegZ7szlBlEvIkACpSBAB5CNUnuLJnqq5F7g4EggTqHl6M+51i4ewaeHOsMWju
ze5IbkN5VwkIslbtfKWZOXuBZ7OToJFOLOGDNzDQ6dCQLSio8ZsGdbwztB72UErGcOuTljxlLB2j
mZhcWxqM5jQm86KPUP0PG1oc9b7OZo+Nap1zUAYJ/UDSBDWn1Y5upYEfqD1rSbH/yyzrLQWls3NK
M7oLiM2J9U5/otm2D2gosEfxxoNNBTeauXqsGnI353tuyTiuTRv3jBRMx3g0oeW3WlxcY/akqBEW
UUsVHFRpCMm+yzcWLm/Hx5rQsjO/H4LTGNkuejCU40JzfkD1Gnf2RzY0zRnWsD4MSGNtYRyKmTfu
erq1Q9WHz73o3FNfpScZZeFRTzxM2GLA8WPliA7HU6dH7b2ROmQhsSW2INrkdHyvkai1haG4SOkD
CcJOi0yAizESMbkkR+BnXabdlsxmLBY0V3GwqWxNaD2Sl0qRhQCB1h3C+mTKGBZdDw1IQ8HSx2O1
bdvxXamGLTr8yvOtLQWQdMPYyHnQxWdpEvSY5YTbdo18c4qYAJdCmfsknGy6GMW6NQzOsQE4ZxxM
L+FYZltj7B95t8adk3nUQHE3oY9uZwXS2OMTa4E/EAm6BppzzxIB/htd9hTTHa5zvh8N5avXuJgM
GCOVo2hRdzVH2pz2cdDf3Ta9ZHZd3asJsWTmBM2J9GX8BFzSqr4eNvb4Pnog0shhOQZxs7I5vPi8
srdkkj3YSAfsVOScyfZ+DTItv7alf3QVxD2zd0i9GRjZxEjMvCIh4ctw7uIpqC8Tre0APhcOIHh8
U16qQxO2D6SO0Um3f5bmQAwqppY+0NhsR0h5EUjOlTokvFKT7I/TVdub7sZx7GA59M0P0Y/qMGl2
uKy7gSyBbT4He6X50J5U2RmLJKCTpk2YSoCpEVFvLkUBcPDWOajTFOBLUwKmwshQuX2GBq/D+08E
0naMORzwi89hKt336hleWmr7zWUET7Mfu/gxGIzwHI2FcYgbZPelJVbDOJu9VZGffG2BnsxAqwQu
RLNI5RopPBUNvb5txWaqKf9pFRevrPbswgmHnMwo+2im3RiG+9a0wrOjMWtmk4RTQFS+uIA9Y4vL
5OmqapZDCFfaMao0ntQIrr1NM2CooPNZvr5t6zZe6xQhq4CpBP4Ijh8bW+egctmCYvWe+8ErN6VR
+eQiZPCfrZGE9owfKpBlKb/1OiYqkXEY/OgbraOzLhJErFn7EBLq+daN4q1tuMK66EU35ChrdLIt
YAikIGODVuNCMZ8fU0ZjkCrNTQ4ZbdEL0Z0dHDhFwcYvwpwwBYW784b8xdIjdbTnJHSUwN4qKXxc
/SmaZHvU4nvJUyxDOaB9M8mUE2qDgHPRDe42pP4/1I3CEe2NziFnz+g3NI7izmg2VLjlydaILxkU
XVM710+hcl5EarVb1qoXRhXokrMcldAwby30ioGvIWv6SwZnn0H+Oqg7BH9D04crrg5khLdBTOPE
B5rDpXdvhca0L6y421jheNTZbhzN+SYkXYWM5PbgEye8LoQsAeGTPhGSj+QVof7UpwlWPdLD4IUf
6KSmh8CEAFv32q/Ex65Qt37xZFqyu4AG3djyXdij/YQk1HmaaPo3ffweig55cKJXR7v1t25PZLU+
RT7BflwAPOrEZixsrA8T8zzZkOtG4+xA+iR25WCObq0Ca1HqZXYYNIMCMR1O0HinhRKWuUxspx2W
RhB+OxEw/1bZ1t4Ridx5zUsa5EwO9MhfOCjfU+jJ+US71eDLKgkAC8VFQbYqla1Ts2DwAgEk1UwF
7rxaXw9dQNPPjUYL2mTQ7SL6QlVPcui2QK4FgNzGOIaWAuU515fJ8MEGWE3RnxWyRvA5DOK7rHk2
zLDfZr2Pu7LPGDElmdmfsD1OHktyXLsXvI71pZlvbstOwicYHUq8dYcLQ0v26iVIvbM7j6mtQa9P
9nAxAlttZcQKH2WIesZRj6EB8ZUbElefU3RnTe9s0ecxG/W6ZVeRvHHnZycn7+qjFSUbyTb2UDkA
SoopTnYqgkjUKTiMlUsF6pnPWZVwmbQIwNMsn/SlLHBOfTNEW7TpJ9Jp916dpQevj9WOJLVuy7o3
rVCpYwdjbd4k0DWVaxLvIlPvsdXDU9ZU4t03pwxWvZOtxKRf25rCP01bwEUcyEUdlgDBqlzbFyL5
6HUo73HvkYljZ/PUnMBX9M7s9/dEJQRPVaMfwn4YD4GNmUlFLpQeU/4YlVVtYOmRAw2eRzE3eh8w
kU8OuNTq/7J3ZrtxI+uWfpVG37NAMoJBsoG+yXnSPFm+ISxZ5jzPfPr+SNcpubx778K5P4BBMNNS
iskx4v/X+hZD0muj8L0rOUR4mC0sxxRQTh1DPYPg4re4L3dTmNI9YBCaOVT/0lar6G2aVHb2ncCS
lJa1+xhl7t7FiN0zdr0MCfWELjVPhlGVN6We31Ci38axWXwbOv3D8tt3K8/yg+fW4yMB82dKC49h
IcJD31BcWs6H5czwdCyPDDm2RZOgeE9T75j4CCU5uTnj6/hJVsANHMoZ+zqT1V3GzHQMQHnqYsTG
SKmMPtTXLphxjTw3VjTjq4sfGY80wPUNUHDKpszddlS2mPbR7sThV993cSqPZU6lIiJoatVV+fBM
OPOHVuPTipJE3zPONJ+mllFrNpnI2+ebsMjpKoUOYzpraN57ZClXaVXr+7Er882Y0dmsIjDGeHOs
q6m2n4M8bx4z3ZVXgTCf4/JO0f9/ULEVPmKKp0KdhQZBOC4yAdyjJ9kXhU5ZgNXltZjtL8vaNLrV
aXkZjPhb7TB0edY1PBLCyD0K6dpQSVryo5dFlgHjqUgNJ54G1hz0NfBudO71GYP3c5VAQf3Yj1cU
m8n4mRdLwsxn1ozekuK0ItfGA+wyRKtozjhyFhocjVBocD/XM9TPQJcEUmRTS47eHFb1mXfkOiEW
e1WeDfKaj7Vov8dNChB3GvmAJX2nmUF7y5oREwqrueolWiKPuv9f+lFpczcKCECDgpoVJ4OH1mmJ
QFpefi6wwITbMqZXu2QVLfFJywcua5/vVdLdgPnODykTsGmdxMAQrKF/Xn4sXt5bfhhtOrasz/Cj
zw+MC8RZiBmfS2qkp1z1HAgtCgBGLq/nBdnFE7VmrKhZJ3DWJlm2rudc3SULaVn7fOkFpI63cyjM
/BOf7y+7/7f3Pl9+/hzRVti0Pj858fH90R8EdzcfwODzKC6vf4ZWhbV/4uTXaVyG8uTJSp6SPlAE
XFopggw33vc9lhrmpcsPaPLNNesCPsMMNHRn0uDyufaUIT9fVr2ZPLj8z7JmBJCA9ah5/3xred+Z
f2xZq12nhpCYHz8/bnn/52fmA4U/OcP/UjJsT1TwGsKaAX4ua8ti+Y82ZAaexK1ch8WDS/Pz2BQB
FdxOJVt3Bg2Ck6xPjItWpo89ZDmMRAXOx3ZOt1peJ/Gumy+q5UoawrY8LYtuXpMK23M5hcFW8/vh
VBJ1fzIpz1PU4+XnYnkvDSZmhhpV87jxwDAlKQbu+Yv4M3BxWYx25W/9uBqQizjZkxt1SJ3QCyQW
DWR0LmQ8zRixgTSWamcrrLhjSLnP1cetA55fuBaKLedRI8UdFKraR2k28IgG5VaW39MweDKy7F7E
lGB70C+08leUzvEg+gayg3HPAM08OxZTfCM21iMzvBWtw6ckNG8gIzs7c4whTTDfoRH+pHL+YIpn
pWy5prUsf3FGcewyYMKZF/j7Wggo31RBUYFdxT5uEqqgz2Zp3TRm5F986e+CaS42h97Fi1VwstnA
FdFLY/1GLY5eOY3RFQKwuPA4MnwgKoJVXUNPa4CNpOS/U93E+5yQX1Aw0j56Slx5UsKmaa+Gub3a
YiuvVXSDX/Isx9qDm3LumpIeaTturLp9kUl1S8Vs33pPhu4bm2B03gvrpVEpONPGPdZ+/M7dGrNC
z/fxw30EOx6pwvg+TXTvZcrhpjFLtKmz8gvryeztbxoxVDXeqMFu3jFv9diKbW1lGvQLvDom92qk
gxOYTBZ4jIcSDyS2I8BgwECgPm9bakBXvhd+LcM5qa3FXGCYwzFHbBHRuSEF4Kg8gIIO/USfmLwg
k7AACvBZ7kYkgLXp5lCQQTy/6ymgSvK9Zj3KxNTNaJA6OA8J4TyGYM/VzMROntmRJwyWnb5CsCOb
jf65a7zmam+6TLNEyhC/qLxd3Xl3IZy/fISok8Zr6bZAZBjXbBqAbcxpk9oh7jjzaQQqmoMCcg5i
m9VQli0dK6qSphleuZV4GBsM8p5qSDKb4ntKVFd8d0hGY4iiGNfnzoYJRLqfQTTuZJLBmj1zdf4w
Guy01EkjzG7zAP8ofU4uwzAP3iTpYYhgP3VhiQlPJxVqqLlkTQPfkU+AA+PDfENdfjXsMNS8jI0g
jzQP38Kix6zt6BsUkiA4LRuQRmrcj7b13VPexupPgLVhMzTs47bSzS2UbiBXWertq0EeJCIv0H5e
BCCzjHdN0Ayw2VpzNwdobxklm/ssyPRNVeawP/zBXRNkIR+H2aXS69l5cgPUAGlqPU6ZUd/RVd9N
87RhecuP3VXV9sa9no0aTyHL3dYlcWqeaV2lU2Mf7YjA0EhSLiA4wT761mA/am1Q0kH39B19RQSd
lvc4oC4+ukwSV3mZcYEKMMSZskgFzyUeLb5BLYvsTqpsegiCAngopg9t9Bjx6Jw2Lho/dC3olQRt
NCoTdfc4DGN03RXREw+K7nFZNMNpGGr9IYJw5fFJUSm+l45wmWN5/aMtK6r9us+jcPpIQvDMZogX
PRQabKh0JwrP5F6VkONrT/NlooX3fmCfAikuOY1Zp7NgGU14y2SDzz6170Uj7PvBCHdjMnW3ems+
lFn1Huipy38BOBlGkd0ooh6ZqBs9NIlYcNcADFHlxrAx0gpQlVvtc1kLaJ8UDvOMsBfb/EaZGYg+
ZUTqfkPIcFH2Fzt6TgvMqxOGy61XD5wF/SNCDzAXXQ+AwHEZOhUMCxP9qlSOvMKMRR62iVxxQNew
U9qouJIja00VO6HsTzqeHxgXaci7suvoLinY8ZSrYBBpL2Lo1JVonMuA7uowTWW4SVOgmTglik0V
NrNaPQ3IAWs+xsR8QFkRLKjYwGvSJ0XAB8avBwuiX2DFL6kx9hfPHYurSDPuF9VNSb5vHuY6IOCK
IEf+/H9WFhu/ZVZJx0F1ZQsLN4ehIMD+5iiYOjNyQ1sUh9hw4kPf0fRuUtw7aAafHESLD0OKH7Ca
xp01izsG1YT/sAnmv7g92AZuqLphGVh2dfGbnN31gqaNEPQfUrDZjteaNzZ8641Grs+GB9lrYjI+
RxBQ7FxMUdfSha5upnAICqKa61KkKOP84DyLTfXOSG86x39saC4fma7q17MKdKlG/ecdt4R5/U3x
Pu85nWgUhQ5fonr/u+IdN0Mionxgx7mN2iaW4Rz9zrs2BNhKxAtyb3V4gIfOAPhFDgnTpvh1EgcD
81zYjxevlu63AfKZE7wpU3/OKeZQ/LE+EKhYZFNUDIGpxtzWOaCJNAyn0z9s/7+YG9h+2OxSOa7i
ayyC818E5WMd4ZkxVM6tLmPoLrUcUFDNl7AqmmyjfkSVka2RPHW7KbG/dCrk9iCvosZttjk5P1u0
/ZfeebPiiDxe5Xxx5woI4RSvXHm3EaEneyxwOPnSACNmJK9lk7Q/Q87+J1XscSzIBvvGKC8DedhU
4Xvzq5vLwC6DNejfW8COef9bpNjyC3/av1z9D8Oybcw2cnZq/a/+o27+7/9mdvaHkqYylGkbrm2q
2VfyX9Yv8QeDOEJhJY6oOU2Ms/3PODGsX0LZruXoiDKlPf/Wf8f6RbbZ360kuovti6wHk3mvbtpC
zPGSv56YadN0mR06hNfGL/i1kRIE1rbOGCGWbr7WvejZMUegllp9qUOCEILCAk82mt+0SFBILMeE
rkBO+M7UXQrna4CV8yg2UY0wOKR4ATvhB3zz8DCOLmEUAP3IVpQJEFZaZwc7Ds1HoU/boXDEudCr
S0g19rrtn1CggKnJGMuj9300dR1RkF1cQBWcxqLPSNcN6eBnWKhU5mGf7J0HWZByWzVkEsUQcf3K
ufgVyBv8LkerIPxZzNkpliebHZPwrZbbjI0NmxTFGJ0HI7+XwI10ssvp+iViDrH3p2vLNjYRj+mV
V0hxV2bqw1YJQtmg+witBoRYZV1CtxmO0sE3PCCxsZMa/ifZ7KD7hHaWEj1137z2PNCvwxbTK4LU
tdV7DAGN4SkG71IIeWXKNn3DF3XO6/Dg59N4N3iZfjTa5uiIpMQvG08bLzejvYdkz2g6fed3wC8r
yz46ZZFsEgbIGEVvCGvOQhmtS5dHdAfJUYxWeK4KewIrbpoEkI3TuYrFQSbHsaHrUBr1frAOboBf
WjBbc2PEnU4wvjEINy9j6+pbu4/nVmR2LbvW2A8qYQiafZVV/TSaYUtYFqEtSQB3yaPpkSFkqdHA
nLwiYpBujkADO6BMY880JI9vm7oyT60SPeD4+zY1ylNNtqXCvWxYaBCT0D6LYGuaHX7ZAQG/3cCX
KqT8IQQQBPQy50yrLjTN3AvG/516jpvM308uddMBp9KUBG+yLzv03DiVutg8Nb51jesj3WVWOBzC
nLrVzDf0cQ3HkAX3etS+ZjYCx3DCX981PYnmnnU0TePcl5j/attPtph+sjW8GcK+rFrsQvgfXWd/
z3ILMqKcJQq+952aeX8QMbO82HfCTRyOIZ25sFkXmn1nZVBjuhn4ZvmMMB3VfSXkajgksmEKOCGf
8Ij/ocpGUHp+tGzfPU9060eI2nnuveTjzeJOUCh/oRsaiCGI1hTavjTkxiqcL5YmpvOI16XTTO+Y
msVdVXXiqoOccYmMH7IaEuJNWoo2GeSVSvOgXiLiRp1QnZXRA+Wo9GFDQPo5lUV7LFx8WE0TvrQK
krOMkWYFdqogor1rQ13t3S599UdCXG2iNTYzNeeE8N90bbJ/TO9SQS8AHYrU0OlHgHyps08ao8fx
rt30qSQoLkP4NEcIBDo0Kn3TdhK8v8yuUiNlVEvx75C5aqcKpj8WagW609BbDd/DtwLgm0By62A1
5W6wYbKrTu4TmunrsE98OL/xlyaRpGd0ONMtdFVfQxia5JwCNYLXUvXcuIxxVKup1FFvhmerZgxW
epw1dK2MyaLwypRkFaSw6kwzYYRR3yXm9EN6hLHH9DdC+GwuEmJ6uR+O8o8q16y16ZE/5o0kpEbp
O9vtQLOzj8ylwJyWNVPhTMClznMQk9M678dhk1Pf3jfh66DAyDK039YpY85ucrZ4ap5SbtorNTYA
N5OctNyG2LCqhm91X+VgDSevjal6D/G1du+X5GFlWXg0i+RG1n0HUEu9U66nUGdE8LJVmZHSAvNl
jFvzSL1wWjcJYb4quqUlR3RuEhdbST5f1kContluvdIchHQ32O2aNcYJvACEC65bL462oxbs3HIC
IZF+KaYqpt5iles0CmFIoECU5XSpTfjC1PinrTZ+R84GXC5Ga4Nza5eiOt6MqvqqmKoSqM23LBsm
6aQIvqQfg9sn2Auq6VhB0idiBm1yPl7cEDFQG2bv+eBe8BPE13ELtqUxGm2jdxQ9vPYYkmR/yDvs
i/QIiOhKTUh6pkU3WvuY4CzswoHmWj7oQJH7j9gmd2ccXJQOofCfeebumNbcTpULyR//CbTL8RJF
AfekLH2TSnvSdO9s9MQY+RY2fN+Eb6t1L+XQbjXdXVe0kU5JZdgUCegrJLX/4Kbdfdll1m4aRLUV
0oq3yB9AygUdQEtSvphKklmWg9uz0SfeEDDQPY/C8U5tBB2nNu1h0490mevCGPcMYtNr3SYRXJiF
tZV1ra9RNtTbXE63Xlw1THzKi+HVnD74R1dTZI+3sUEpzaB/hwx8ujSElpJPabsnBxn8Kq6AGwyF
JTamS0yLXWpIYl2m5oHZHORUHPKwPQJzSjf4m+B11YDAkWJi9Kij5tSB8FId0A+h0Lx2CvhlQX5T
6PU8E5yBCYSWPDmjk6y1rnzSdaDejl8TyAw/ZVWPQ0c5xOQMNzX44RP7rZoI6iUlM7mW+cjN12t2
vaquwra4pBghzhT50BoDzlM1l4k15NFNzwRV+eJ6Qgp0MpH2kI4K+jRMgeeEh86z0U1pjbEd5s4Q
T3YqlD0tpILGLaMWdPskiA0EOvBEnlBy5AG2HRttjczQ5Zfl2W7SA6wwutEhwAynst290YKHTbRw
7WYgdhiCN0eqopskJIBmcCUngkOrJDCdq7aQ5qF60EIgQ4EQc0XSf/RsCgk84cu98opu3eMoOVQt
yjroObQqjYvlldCEosi6kkUnOfS7stCGS2qRgpl01rGNc2urehKe2Mr0pg4ZBrixRfN17/uJ9uCE
gX/EgoJKm8nzSrVTckFxvwcw4yMfJP6xHEqw8jMLbcmzIUUrah8aCLi2X5gHf7KNiWoYFVXfH60N
E/N6w6xxWi0JM23lfDebkUaseUR/XZ6Wd5c1OWfR2MTHIa7ItkndPQxzY9lpme2XuY1N0dWgdpoK
yWwQxRBlzeakCvE1QnJCo5J+qCjEquImdtChlVl6O56WxYRyfUtD5VuMZQ3nf/eO9hDkG2OD/KSn
89FOsB7KEC5cak3tYSYrq4GqAO07tDShOzAUjTNUHk6xZ+IFyq6UDQL42OY5EFsgUbQZweJTnCIl
6a1hDL7yYwqly0YOlDe4HFWzzuey/9BaSNE7lKOifqpSBf+qpmigVU9e3FAjmbtLzqwaNECSRzkp
0Msrv3AuBLvBrBSciONcJV/WTCjoP9eWl8sipawmitA9tEaPu2Ze1H+tjabQjlC5q84L4WfTkcop
7nh6dC49L6aQHkF1dECaZ3G0ziICE3JLBzLK+HVnyOJ22dzeFkSkIAZSE8FiiW/+uRA9kVmrz9eK
chPgWfUyzJQ8ObPwusJPkPfMl/0QVgi4mcvwbK1ogVdZta/nRpXsKt5bVmvJ7o31ZECHSTlfN17Q
YhH/MndDYJ1pMO7n1cSq545B6WyWwxr/7L+0JF051rxc3jBkfjvRvgelO7z6JcrHRf64rH0uxNzI
W1SUUk83yqQiPeHzWptzF0xQpDhZ82J5WY3xh17U5fbzrbggG4gqLuOsuXe27Atr2S3LvqpN62KZ
obczH7OqmU6BRReISqtaORPy1DY0qY/Mi3pZOD9Q9kWroM9HnmeStECfOQqAgO40dMMaVIM6eLqN
g+uvhVvF/UlPEKDG7vSUajigaM5otJrmcy7k+izRgk9aS0bIvHA6u9rqqv5I9KnX11OPxhlL+GGJ
jfLmbs6yWAKkfq5lkgBHyDdyO2jN66fc0zYybpeOKnFEUGPDLIxqPkdMGJV8UxW2115V+ftBTi1q
+bq6d238c8t/LioSUaI7acrBJLxhAnDazsFgOoKDzXKf+BlNNYtLlzVjdJDSVvPrrvGfQ6fHozAf
o+VYLAeqi4F/qMx+qAVl0JW3NAyJ7rJDQ+2XI/Pb+Vv3pNsW9QzL++vEtkEFMWw+mm0JD3M5kQfu
GsD8R4SCFQMCjMDsEJ7jf+6qZS+5Q9HBSkfHfmQ68XMXLN9y+b6LYObzm3PbznZOFRzTsdsUXUXF
XxffcXTAChsy4O6NcWcwI7YljQHLrBh7C4RJ+iRfa99fO2ZHImNDe3vMMTygt4yczAAQi9XAdZoP
naPi1JT3k378Us0ms8RBDZtlCcDDyiUxaASs/rkY6JpDLwrPNZpeVybtVk20HCET63aO1Sm07rsA
2BQOu1LDHuJ7t5Vi7qYFPOhlS9PNIKXWVEdZy/u8yR+IhOSJCWxV0nmwYwbvRkpR3s2uhu4qyrJ3
wzae6RRhANEgKPV9+JLqz1EAJjdxii9+l30xbU+tI7SD/Gp0XQVZQsjvcKcDFM/LaNcPgIX9Hkao
bgqGFuIF1zHx3ozeybysd61NN1Kf4A36SXvovZGhj909RoVZnP2quWpE7xz8JHgqjdEmNCfa6pJm
nU664NHQeb76enNsHRtZtCB+GQGlmzqPkUh1QIXh2XnTqBMg9EoPY+v09xbW4H50ulONkSCp3gfz
zpnuEQeEO1rPeDzS+BJYwxsTEvBlmnatIahamRI5MtHQGw8PLZWIFEikZ/vUHDSOWPUQ+dZNltyO
TvwdHtlEbyfgBpr43+qWwYo2wnrT2/jiWAOmYbs7WFFx71RAEpjqmdQIDUfl7K7mNrbRTAcDmYUy
TbZen161eUlKUtRd6cOzZ9szol9dga5ZN1XFJWGAxqS6jPqj2WBKeHISnnWQU1Z6xLjKiUmgaVDf
DjPT9FttdY+1cr527IQpQMXV9jioXWU9VEl8clL9vkzwVQpaXujk3mOTOXWHnn0V9fWd9OxVpPB7
VIlLSk8SPreDoDprPo2eB9gcZRCSjI+qEtWmFeWxNQMbK1p7mxbdNsiBDA7nxo3mvsePOmzIRWrc
YEOScWwO1qWMiKu1csiHGEOMMrS3aG7ZkXp9nxb0kIlliJDUQX96w9B6H7mkvA2xukpGMPtOnF1g
px1ENp6adDzHMA3jLvZXnRzes9a4Jqvwaarsh9hwX13VemuT6wiTl3XEFwxqrQSbW5CXoAOjjGlx
MCbdV6r9kufpPVu5Mjp3XNFYc+hvMfGSSbIbRAb5A2wjlZKZx83M3Q6ReXMYfKJPEsnAMd7qB6Ob
qNd0yiY4hE6tJEPDksSEiNS9DYf6C1IQrEEeyRp1/YUivEdjktwXU4HEcJyWDAPfXjVDTMZIWIb7
bNJeq4yMes/IeRQcWyY9dl7bO8+BS4ee9JsOrr3SNbTPJsTJZuJ2oFqjnnWZSK+wrnlzCvTMokXd
THx5eFYZImpn5rqAlkFTlW4iE1+awDjLn6dHOFCWq9KuP7d1PW7g5R1Gi15pLRsaTL1e7p0OhXWU
/UhKLDidKr440iR4rnO3uWF8NGDsCdjurguGWKtJ92qCklBDYzOw134HPFuix4zD+zEOxnOL63fl
d3sR4zQo0sA96LFCV21rpwhP/0U3/UsApwHTrB7dFm1Mzkol9rVl37tBlaxzkI0A2QDvJ4O9g/L2
g5GFvxVtV665Rm3TN05D+gwO8Y558URFnrApl84tivMfonXJ+iopSFTi22AB2pjQr2WYl0kNlOeW
FtAaa/BqcEi+bcV3Gur2doqmAbkulhccoYMkY0k4V1aR4gQjO1tOyoQgX67ciM8udMh4tpc9QYa5
rTOqsWkMulRvpHFiAPvMUwOuukchcITt4fdM1ez+krd4j6LpTemCmDxME0TTa+q6Sawb3aW7kWgw
XKEmrIg7PiAQBvMeUBYAQgLt0flB3DtxIcqw1nQa201kh8k6tQxolsWXmor1hdsamB+OJvCNH5Q9
xl01FBsh4+KAteah5B6EQKb8ESQ9yEKPx2dafQRUUci+++FEI62mDDdl0qDmTe7CoIsRuCpSnlL9
0lTtjSyT7zxiLjU3sh36TMYczZe2cz54pHdrMWACdVFwGql+jKLvsaXGbT8Rr656no0RY7JWirVZ
OzXVq12E5YVvTBnEwpNAhORAwSsijiWfExM7zT+l3iZ33Fuja6GBaNxlGNUSz6T38EPkbIabtDe7
rSyy8VDPganhfhDeVzFqHwV+aIUcAsNRiz6Qv2Qk9i1Oa6jQTkFWt8Ta0AHkaK9yb1gbUn6tBjtj
nNn2+zy1Dvr0AeUDvYbh0mxL4Q1DhF07bFrewFw3qZ8DFmxPZR68QoQh351sjpKo066H1zjV451n
eQpeY4iwcvBJq0TPjLzgRrYT3sgSqXgMJSvXDeKYTXVfR4WNWyyODqV1EKLsL5py3gLXutKYhW2U
TLHNyMcsnogUiGIUyTk3NL/tbj3gvm1VHPrQi/CzDtc0veUV7vTvIfKPKaLFJkVv8fgy211wiqFA
b4Y6OYfcJdaawg1hJKhcptx/Ca1t2tTyTMGbKIB2JS3j3ufUT4ydwGRn2f17LOLHvL2qifyG2VHH
G8wj7rprTeZMLsiMdKICp1BEkHkI+zC8Hbv9gKX0RJkMZ5VO/BhKERIZK4XzzrwN0rHdJPIlpr69
+lSC2Z3C+ZiR9ZQVj5IbW7/pwawCUSHjJaI4VGDq2FILRttCqtYYxjz8/R/p4BVooaW+txGIoG5W
881wOGgCtcZAcmHQutegJlHpDNlD1L2FzdlD27NtGBIhR/HodQvxhHCCF4CGGzv+5nqw/+lFVIcx
6V4nY3hj3LQ1/OSrHvc4MhLnzovyjUBguq7CO5GwPbXdfx8CeaRSedFSR4KWn9m58ptljRDkSSBn
onycdKZXYZN8tNK+R+XQrZq62VgieitM+TZR8dgUjdZwL2Kq2XLWOTDEzLCLoPmTp43NH54TZCOk
YtDObZ/5vtYiksGUudL8fN2PhINQMr0XBEivAWtvrRQ9geEiOSIT20wiBLPTXErq02d0nPm2teuC
YqY4KpEibrXa84h64hQoeWMbSDRSJ9KwmbpqU4c5uUiIzPQYwDKzgQYuGd4XqBrlJVAuYJG02FBQ
qbHOz1imbKPr72XReBuX45gWgblrFUlehe5+64sMbjGa3nRN1WmC4tYTgTIXzFtjvNjldT9RtHCr
/DFNbIhO2ki4rCFqYr4SPVnB52hOy2u99BtKTcy6npNFV7fUEdIwak/L689FWKBeNi3u9Fpmn4aR
mKDA6AXCMT3YjPMnaDp/IFzmbFC+oG5HP2V62YCkCeDajgHPr8q9Rb6HsGIip82J1vn8R6PBSupD
J0nz1ol+n9JXh1IG1i23PTl2wiRzxB+eNRmY0syZZjtax3MF4yUVAR8OfUvXAYccCzbgAnc62y/v
6+o1Aix1DFPVn0SLWd1pGQhOo2VgackrgANwwaqGzsjy0laNC+y7IAtiLm2Ec5Ej0Mu0OBQMZ/wS
HhXtLoKUMnyW9lweseYFlZtfF0kDlwkVMelUs69xkeQOnrg3aGjv4jB5tHqz2lk4p0/LYhEWTrD+
IwwJB2+eOEdR01PaYrGsfb6X6/1t0xOphXWbovw8A/e9EQavAr/98/Xnm1lFWrCVgGKfrVHJ1Gyr
WBUHzWJyNMGd5Onu0SyqrKhdYdMBSTiXs8oM+KNXRkAVEkzN25bulhbxe0qz61NRTjUuK9bkvFjW
5p8owa8chItTtG4Q6TXBrSPs6ASdCCyzaHFV6qbBV1SVXDNgM0+pMk1E8Kx1sOiONp3PbradeosD
1epdbWdX8c3yXuRz51zWDHjkuMAUBc6s/YDdMhuUSkYTWmCcpId6IsaoOr9Y3pZN1hxjjhhJB8Td
zYvqr7XfXjLgrbdxAY5q2T4tHwSn8sao+cL6bKddFsvbY9OgWszv2nqysFyoICZ3NLqGF8XLZN7Y
ZYtjBglrWwkDGC/bKMcJgsS8WF4uC1U20aas7uOCJ3GacJjs7Off/2Uj5p0EXsImm2zejuV/Rk6E
0GPIHMw0Fc95lGVFoNNYrNug8JlzIQjTX1Kfycpkkz8QBhXa1IGJ12hjYBqEdyAYR1SFvJ5S1Hg4
tMjR6Khm115zAcKDSs+JvsVD8sYYaJ0ILG4j/j1AW+GHZWVPOfxDLx4Jl8qJLZ5iHczg2OrAG9hd
Q5afGeYzl9BoHnZhnW4NChU7Mcpzw4ymGTILMwYfV2nB5oe+GZhv7icPb6BZ+WeKvhXvHKvQeMqN
7kNL+AaImWrUtBp7gfgUOqWcuZ198hvCm+xOf9A0gphKBXFjUUL8j2jkn0QjYDnRUvx70QgD8bAO
v2V/V478/K0/lSOO84eDPsR1pfip9QCJ+l/qEfmHLh2TfyBzDetXcLAQfyAGQpWpHLQlLi3Xv9Qj
Jh/oSkdHb2K6SCZc47+lHtFnJOsvqiwDHZmkCYm8xTIgCC+qrV/EI+FY9W0eGsTvWl29CYPa3TvV
+FhOtNZHB32GqSBFBrG7H9EXWkM6Dwgcst+7jR6U5D/H5m60MTC5ioqHYY37rLwamtYCSZ8+GVGy
cTFI4HV1SOJOmnlI7zjITUqxygYKbQZJ4bLZl22Od9Ws4KiVKVHQNOZouZQbnOE8n16cmzooiU6s
akZrKBOL/EuiQtynkejWTPmJAtFcjDFtj8rYvsy2qx0BC2unIBAE3zyhaZgcnQyrGL3QelOm30rU
xAclq8eqrEmJo9u/znWefp10CDwzzL3fESJazuTJTGs/Gq4wsIXFAeSbv7Vb8EiFRtU0pUZDEexb
kfIBVTHyRB1x38zCm3EoB3CU1Ypn4OztviHd5qAbALAGSkFbnO1APYbvtfMaGAhI0VH7kNsUiLXc
FLt4vh8xJEFbaQjyY0HQAoEjwBoKwzoLTUphmoPlWhH87ttQRRz5dYwt8RMa/j78n3+Dlv7XE0RK
ZUpoizy8THSPf1cXRVD4OjhaxZFS5yNNVVKD50XiEHxiKcaBPgITNBvtDTpVSu60uKbQ/nNn/nJ1
3f48K38FTLv/cq6iGxQ66kGkUzbax79viqkZOmT3uDj2WgW5ocheebLI6kBJ89Y30yfNzT6QnP/T
HvhNX8UlIm2iXYAtO6hQzd/llhPjz6kOVHJkOn3RS4qhnNgzuT0grLNpTKxoWhTivibFA9AWTu2a
BiUylxNfQ2G7mp7/8374XQC6bBEmJ91QXLAOYsS/74hIN+s+zerkKAN2RJRpQHdcHkdj3+yHPBcr
ra2ilZIJqIgoPvdZMlH6iRlQTcy9kJIRbuV+dEPhrpWaiFXOk/3yUcqLt4MgOKD2oof/vNHiN/3k
stGWJBdFGg58lN/p4BAU+zBLIzbarYjLqcdDEzm4HToNFmJEEIVuY5oWffmqDECepc91GHo6sBVX
z7eV+b1UGAKE2xAXCtpKpRg1wvIJbsGWXsW4YhrkEcmwTsrorclBMyRmHZ86r6w3gza+0Qa5LmGP
7jQz/D5oQ7PzLCQZVmDem07ZbNvEffyHbzxfGn+/t3KQLL6pLbBRoB78+2EaYgrZaawjT0PPLzT0
LFWJ8dDvnwJnMi/CdeBl4exnMhOdDDnpax7h3iqZMJkVPQXnQhCr13Up4gwKcHpl7cIW5/GAWMkc
3MeuJIsj8q4RdHRbVXATcIsWpXbifXMLo4WzWcYnC1AWuqn2W5kP06HSKAXmxPaV3izTllvZef90
vfzGXOdAWzoEMVtiPPl/hJ3XcuPKtmW/CBFIuARe6a1EefOCkCnB24T/+jvA6oizW7f77BdGSWJR
EAkgV64155g8yl93jFQoOQLajfdN7T0WXtvzlk+3tZ9+ol1qt9VPTgcpN+C/D2pUDNJxUtZrqQLk
+IqCc3COjQoIohC2dfMvH8n/69g4PsNgWoso0/il3q4rchua2gFFNu70OpGHKS1eC7dmSVDOIyIv
NBeavb4uB+jX7AXqJTgk5P+ZKZnWfbfWmvkyb413JZGpTWOypkV/x2lJh7CrXIw1VI5iqn9sS3dJ
CXycPCbg+dF17UsVCODwRq+vi7jOVm6aXRTU3ZUWRPT2y+wAZPc9snzn/N//bPG/b2HgfRwhsOY6
HgjA+ef/WOWTIO6jwCnj/eQgGmNbcyEkxqMX1qBLnGiNVkTk5s22b8yj5/PFNBIhJarwPs4skI8o
J/4FgC5+rSsW3ROdCAShU8qgY//N57YirRdd6EX70Pe4VvXpFlK4tQXdR3yAtPYhqbK7oNOPhufa
q0bWN5HsAWNk4t+OZL4M/3GZXo9kDnewLPTp9Kp+na9Awh2t1rhMGxD6tvWtYPvtM3Yxmyjuexz4
jHvHMIB+E9Lu0ldFEZa7JiuRsYJuXJqNfEpdA+MauKSNbdjrgsbWf/8Azd+ug/ndsuHFew4rH3eT
+d38xwfYOqmqnWLgVqLsG4/eDD2cZGV5xbMGIeDdrHAC6dlRItfbleGn7KCUscvWb+yISGXP+mYP
GC3ckm6rFz8MwlnqNTHdsZtdMLIGuPENErw8K1+7U9ahsdCeWsw2y2I0FKpMqj2Xaagmy399938t
C/O7LzyXNV3gqMBQ8euKJBwiiSq7ifa6RThw1TQrxhrjMXKxojUKyQ9IUC4j8qcbBkXLYk698cFd
H2xVYDyT9D1yRMix9i/XjP2r2pgPzJD4FBzTNanF3V/XTBc4XTH5iIv72NvKZoSpSYwSa/34aEPQ
IzCYzOkome5dH3I4b2C4CHncWDX4hjajCGWUU8vcXqnB1/Y2mrSiNOXeMkZB/Iba4IqCWdADle2y
akMrM1h1kQucU3N2zEvbR3OAB91OwH2KrAS6D585HZvvIbEQ+k2iJbmYTFf6AX1hZ3ctPebNWCB0
agqwHpXBlMUr+voUus2339FxTdr2JjcScZt3fI5NQg+5bD4QPJwH48BbvS6aMN15WKdbL/C2WjIB
Vi8Iw7z6nH0O5O6/n9bXQIhfl57Nyex5kh2Sp/8201Cu+j2zDW1nUX5gpolYvZFdTxN/eIr+8WJm
3Z3v0Z93/S7fVJWbwheuyo0jaDCKwNiqOjXRTg32Hin+yg6zmLmsvhq7oiQ2KP9TmFa1cazgxU89
teN6dpeBxyzAoMxc9F4f7d3GIgM68b1NpZe3TP2tt9J/lP5KsXPCoMX0r568V0AMYJxrGG9m7vv7
sTOLw6Qsyg5kBSkdWmqn+f4wHBF40Hfuf3oFLs3uCZcILNpCDk73Rc8I3uBa/gjVeIufZERqxn7B
RAAWKC/YNckceq2BHQj8OtyZVbMTLr330iEJuE+9dxv02h02xVuOmAC0mkmrVsQHaxoObml7f7f+
///q/9d6yUXg6pz/Ojs3alXn9weke3lTqJR3iTYGkt0cfgWi9l05YF4dETTGNuaWHg925eLUpe3x
6KQJ7Qi3uAttYa7xZp7xcJGnlKACzvG3rv/7KfS/ch7mI2Qdp94w8GPK35uCSDM4iTQV/a2Fq757
yIAbrgudtd11ece5zKDXj5veL7Bx1tQ/QVW8jxFlshxNTGl0i6xJjgs5sQH7l6OjX/BrbXF1KV2D
rQPBPN7v/JnRVbay4BLs3dqwoJMiMg3a/j2NJYmLBkEL5dCPR81qyD7IInNpx7tsio3F30UvrILV
fz8g8++O/v++5lwSDCSTQrZSHNqvqjStS83o0CHsBjMlqcJUyT08APp87j7vcu2VH+H1jPIT9oxw
m5V/vBTKBYkfIibCvDDN+qt151I1zHY98+ajVfyhnAEuA6+IICs8gGFkXhiGDmvyGtwN2HSua6R2
y05MuGlTONzI1WBYrDumvpdaIq9GZFHu+SjP8aC+i7KIz05clDvVoIs1gFRhxWRyzjtJKgWJvpPX
mVtaXZ91HIIQtwmOTooaEXRMFWyTCG3G8oK9tDuEHsfZAdFQlvtFeLFBOxa/5sEyB29X5QE2OF4q
9gq1sS2m3/g47z2H6IAiZPHPmHCSg5ZFhzL2iVkopmEbduqHj1uRltuZuMbdb7qIaHlS9Pwd1ujG
RceYh1O308HtGZlrH4sgIlwitOJHw33jzQ7PZk5Cjm75GwlnbhU0SbJ02ECzyLlEtJRg8f2UIBrU
rxvG8Nbey+tVhE7WWLlGWR9ZUN9pAE53Jjw7S9KSsKeRMW9PZGE6dy6CERiGKNI3KbThSFYc5vN5
ZMy2icDwznrLcgs8so/HwZMrfMDQIwd3OBIrzZiX1RfdGMnlBeIvFPd+uCWN1nmdIHxZxrYOO1gD
mfEzTolx36YxmNexpw80atDDLULbmQa3dLe2Tm9aq1dugjcZuMeziO09zH//BmZXsmjyjnjqoeeT
dLuN4UE5xXWDDRSz57qUXk+4+FAtQYmFl9LIKkbUSBaNmeskYI01Blc1sDC4+1bM/Br7DLoD+RwI
nSi9Mr9RPVy2yCG4udIJg8ea+OY2U7rEwFdc55Arp3e/YLEBQsMgc6IHBAe4Iik2i4f6kW0zsrU2
AdyOfYFObuFufOSayzAvmr1T99+97NptoEEhdm04LSSvBCvFwIvmxdmyiVaJpDqaQ4IIj3Q8a5o1
OPM17UwE9lSiWSg2U+vOkPaKJMmj5eEfiHpFU1jJrWHVZz1Ow3PiIPoy4oRBWK6thCBRJrAd9sVl
NuycyLozzG72DgzUqe0wMqJtyRwfojkuMQtQPwBwbudfQcKoTAv9Tq/EMezYNjbGHM9D0V3n/ib2
WmRjAusUVk25SHKxZYtj7Au0MoRdEsqgAYspYamvXVBv61qaA/PTxN3Qc3nxBfkUoDuTZdJ50SVN
cWRPiuXLdJ+LroruaoFGvE2YEfuF3p09MYpn9K4ATown0EuwExQCA4sE0YVBwbTSwhBDexcYG2Is
tokf+KdWA1cJj3ND9h772uGhy0fnTA1Uxpm/8zRiWZ3BukWhHJz17KvTe/whFplcA+THs5wPOlLe
LSN+d27aAwCV5PU67JI3iTnhjgiDauWF+F+JGanMMLgxxi8nE6sRpuAZ2p0GRLfIlrWF/kKLc/uk
wzpkMyiCbTR1j1Zm7MIijk/dYGL31FjKPR2crHIBiTv6qRPD2Xd6EO74d+60oV2RLjQ8F3XWb0Xn
1mvIDcOzWzbJ2o+np0QYJ+pHhOdZXt+6BgeXBJH/go77Gcqft5CaJ86TCxY0hIXQogfcZv1kPs/6
CKZ4YXcEiq/XrIYgctMll9WmVHZ+cky8BDJKrJfcCJyVCejtCP3IXBaaIukTex0QD+eivMnasnXn
fXLpTwhL7aLEUeC1jX4JrfCrILMAuitZ4VpMNiJNn/s6EN4DeFJaHSO0NmHH7yU0yy2VWkMpeTPK
aE2hwda/ml6tmltPhXA+TQWtCf9P1tE1YNf4bcwQtMo2WxJEte42mhAowXu86xIkIK4knYltNjuc
PNhh4hGrfLTIr8h3tgwfs36ob3VQRCsrIsy4aMxym/Rn6d/yUaZ7FNif0htsur2i3Kct96FO68wb
2iSvgkIGzpA69MBcz1lObklkzKjZuxktvChq8OhQSAbu9apb1rFSyHkH+HzEw9X9R15Yzw3kg3OC
nnGFeJoQPIspahITM2aPEEV51UHJeKlHrr9OADOuddckmkS8WwPhWVFvM06CxmSMaEu7XC/hKhl7
05xJ+vAd0HJmiO+9Q4qn+6x3g1rgfsjhWhynOK7vqtEtFq4yD+T9iS2TxweU7fEmDUysPV7tbEYR
D6upcO7LsRa3Ie1w2TJCY0qRgkHHHxCRNrQXXgFONegUYloQWz2MZdfxmIE56XGMGLDZNF39wvKW
bV6NBCvUTynmHx9p02vafjQZzRt2LNgA3ORmCME5xjUfcIRIs89sZ0kPqt5wv+gRF8YRVWV8W9T2
KXccgm8R71Gu9cbGNy1eJglZ1VgEq6wwH8Ifykhx1Lxx7ekkQcVase7zzD2pbpcLU+6sqvDR26Z7
BrmvkyfFKZQ6GPrwgOmmWmOkmTamxxpdekXDNrJtdl6eHEv3ETg1DIKxOWSaQkwWsdzqumMv4tjF
C9oMck2WhIGOr62PugM3HfbO2g+JVc7HEpe60qAmJlJsvMl9Sgbvm7j3/OxZhJNkNLnauGyXCDEw
JPjjceqx32kINHSUJuzCbYd9TLssACXcYqCDO0YYadb9qAbNWzJp96lF+rvKmKEgmqtWKSq4UnbJ
oVa2QZDDFC9lPO2t1Cu2khnOgmlKuHGzIlkIvS/3Xlw/u1H/3msvQ+YgtIscWsTjsnJ9IlLmgQf3
cSil4F4jj8rQrv0noMI1XFbyD3eQrNDdB5Y4GVAx3eghamkzcskpFt2IOFncRYx1pq3Zl1snaT70
CLoQK/EwZrca/e8FOz/aTvWGZJ5qM7qQNgaTAYlyngPo++tKoagRk38nK3zAGbJBp9G0pT+gbB2H
YNM25Y0p8T3V1E6bWliAQewHSuqVETn9qUVkF0DF3Izd1NKGST/HtZ+3nyXmYfSJ9MWV+RbIkj27
n+5cK3msaY0sUE2+tr3lLTqWgX2PFnsBPgcMnZlDoR6RZGo+ZZuRHGsSh1bZJEn7mBAmTcj76jGH
Y5xgxmQqgBTL0COk2mt9QAzW6ajHX/quJCKb7saqTFmawWk99tOrAbVnnQRI1SxSmxYiQeo2yKxZ
9xXhyr050L51vnF4PMd9jct4UDCEtHijuZQTfttsxqRAhKy/RaG5qRLVr9NabeMI7hUdVgDIJCyG
xnDSvUHDRKC9Wk3Bxz1+sLcX7Hzwiyi22+mwd2dqdZjATWtzAy8VPpiQDRxlBV4RynbSPYpVEJaf
wjGP0gE+ita5owETnrucll0MgMkk1FhVYbauYw/JoHOsIUxEE2Iw3L23CNy9CRyINqcRwj9aJhK3
JtJoGwGYf+l9qPfg/5dxk6KmnASkQzr/C1avWxN/AsbvERPHwMapDeUpnZtBXml8YCY7VyN42SYp
cKmmX0Y+Hr3gNDqIMfMRy4rQyZCjcrtp0JSzXNf6MvQ/0bvfOzJ7KJ1653TlU0O/AQsmTQ6SrpuF
ld/UCVaGPNN3XsCND38sOcMpl0tfxV9JY6wytGnT1D6FJBzARLbECu01WxPN25OpKlbvCirFXeZ6
u5BbwcqZk8bjuRuoo1Ld1mX4UNZoAkbfrs+MALkkKtLRCfV5pzhiySb9ZOWE3pMT6SydIgethw3n
asC5ArTdHOVwlOWUKjNP+/qD61OuX/59mB0+EaF0LGvXf/Z+t25c++P6PILYWceuT/QYH/6f51y/
Hiud2FC2cdev/j5ReDqyxkE//f3yH79qfuk+cQNcLKGP/E7ruOcAeS4reJG/XtloyJVc//NlR2Ws
aMQj9Jv/jOtxXv/193/+/WX/eJXAMx7yKYYtY3TRtLwehm5HOoV8jCF7Ppbrf/91fP94yV/P+fXG
/X5r/r7O/LJBC6ZM0Ywag3Ngs123CBrc20p1t0yFd12MOqCXw4eHmYFatd0OGhjT0g2nA5mOLaRE
OvuTXqAC54521bIusVf0F9OlwI+z/jULUVsm0UeX5BgUaIOq0taXWbOprQRDSBM+983gcKq37lpv
8HpGaNfWYuhegjD3zjJLV5Xe+/iBAUObTIgRBlcZ8dqlmjFYF31KakorLduTbHAgCCo/FczeHUAM
jptlF9PbD46brHOTLRgbEEjEoS8WEFZ+VOgF97H+Wfc2e+Akcnd5jfDK96xh4+6nnPpcG6YPvB13
yRCug75bCr0coNwXy4pu38p0uZsiRj6ndtzvUzLFF+jHjzERMTX0zpXtFwACh1MDtK6MUh3j7ySX
4CjYSrlNu3VkvQ0t59HnXDnr47CUNspsrGjh1tUuLU4gIPf5Kjdx+PSlZEBu7gKyXe6Ddc2ObRkU
lo8KkATfyudNwyHOdJMsI3S+l1R/iGh1A+qRXy66VITO3tJUYUPM+t7h1FlI4zulZpsh4k4D5V7Y
JSxHiUUd0dgZ4YRJSr0WbYe8rQGyRdQ9HUpkUiKzofJuNXdfZf2ZvsaHLrptobd4yd1hkSn2QWGP
o0c2T2SPuKfQyzZRzbtneuNbKbyLzTRpW8eCTi4hYl3fEKDa18CZ2jiiR5vclSaqJvACcjf448VK
uaHCojuGRrHpnPqmz+10n/s9cyyTqCpIbLjrw0Mlk4KjpZ1uxupUs6O+ddF3BtWN1P3oZI0mwDHO
+sVQuNXWzwD9gXdfDdMY839xXnED3UTlQM7wqD8hS8b0N2nRbsqKTZhXTHIcdHUJzEpB78EXPf4J
cOuTM9Z7t6XlETLJHL18JfEzAl1lDURB2YFZ0xBrzfUiASMdAmQBy8MgSN2egmhXiug7GfBlZVix
wLSH22HsxU40jnsTEvOG44K9eTwTDCS4/bEtL/xp6pwxTciZK9+QqkhDQ/5RKQIXEv84l6MW5Z9t
t7s2jNdpv85Lb2aFtbwzFWlg0XDMPU4sl4jYBzl8W6TH7PlPIc6MLFkR8r4eC+e966r+WMvPeHqo
pyndVRPG/8hU59HFDBHV64lsJFK/pg/bopIkSuo2zf3HJLC+mSJZNezMUI77xNYOeHM5yCz1d510
tWVoASMtA+Renm+by3zygEwlxevQ5pz6ZuRSMwNwC4D9mTFmXTpHkA6S5IRNZB3Ws0LQlizEM2Vu
rOqjQb49GNJPEpAgLYu1mSFiqI2EHL1UvhhKZcshpZHEmO5RqeRuHg+MbU+ErCRu2IzUY6IILLU/
dRPHCl2eSz2hawmzIFxKkxCcdMytha4PzToKuts6JcQnNfA2uXopdlUFPr+V3DRg2oEIQbQqIzQj
Rp+1a7NsXkUCdV2KYdua07ceE7qcjQ9G2W+jn9YPxHIYnEPXemrtSPHDCdgv+yGlhoitZyH7jU+d
v/UbCxK7RkivZxotRphx55sA6mgusqPCa2rS4GebHC6qEVdcbqTZmggddHRNEB3BTx0mB2p41Hio
3tm/BAa+SOL6FtwwnlMbA2MSPXu6uSgN7KQKqM42isWZQAViGYyDYXl0Ua1ub4/RoxZp9ZKZYrCS
FVQKF5Litv62o37tkNAxy5SmVR6Tw6llJuniGf432hZmFf9kmnvnNjonmm8NSzwo6+heZVW1SSsy
E4oxvcuS7Dzahr5mWGBK8d2YprFWTXPKgurFGzNC3wPUAG2fPZZ4b/BfxRDYenrgng92a5jKTU+A
7UYWE/UM7unaopkgmrUj+DXJqIoLirXgrOk3wAqfy1IxnTD7Dx/ZxMJIUbCO7cjoegqe48T6Y1Qj
8MS59TRNziHOKSlUakgwdeFGYrYYeky5lTRPiisgrLVPFXN/6OWrVudsWGqjOHckjC1s+1kK1M/V
+6jrBB8bPip3YJCB0i4EB+I5EvphSoDUU4ZXSKeZnYV+3W613H0OgyE6Vnr25lDoVY1u4CCBG6h8
2mX94DziG94J3yR/nCs0mSpULzB7oMQBRPF69rMZc9IiHnY68ThO2qRs6P2P0Ap14pew2LRpAcHA
fsesFm+8JmH0IUFD+6+daKJj4hl/nIHntoRtTviRlpE/53DGiEJnxbobcWbi0ABiahAkiCAPcJuB
H5b9hhuN5Dy1Kt8g5Gywny4nPyxWlPkV9pNFEiXjqQfPuRB9gROtau4Nh55GZaWPqt1ojmbic8Eq
rutRS4u93qcxzJs6nLd4ShmHpmgeS499vdvC3gYe0q1N8r+3kUXFz1J10BWusTjCQK/VxDPGuVxp
epfCZQl+CM7ZI1SRW0oRbss9k+1J1WwiGjicOt3Exdyh6oFfYn1h4dSxc8FN2RVw1EtcChaGfW6c
Tto6q5zwgpWdRE8+jczZ+E2mWjRc0KY/5jlEBAVAfVPodPO4ffdOt9Qq9OAyMA+aglc7JynUDiA1
O7MINCBLr5svUrCWcH3wevpxtmXeGtFvg5zrBrskDjPe2DhftkKjpoFytNaBfqwzmw4IzQpo+P0i
Z0x3qoI/eZSSWVxLdx0bZbSmJ3Qft7m7bUU5ruTwMBVm/k1fPK3g7iCzAMPMgPYlSIKX1gIzG8eK
4khUR21gjJ6Xe3/C3FjV6dYmEeU2bbjrIBQ/chF920XgMhdJzMOYY8esTONG6yEe+gHmC/yVrwHc
Rxd8YWbt2O3QqFPle6ZITTeKcjalxDeVdPZ1HKCXZoC5IUA8nzNSNm68a8ouPoAPKpwV/k559Iz4
PIZkBI36eD/4hBonEGqwOzox8AmmBSwS70bU+4tsTfANb4+Ae1pojIQakPK1CbY9La3nyuvvx0I9
VyHj7Cp0XtpyMDbadNtavol+qTnrISWJlTVnJHxHPTAvGmGyVd3jVmrCW4fLH8+XcxPbXcbFPkOF
5n6nUi9+i5OxwOxrEZO85E6iryr2Y5wjAhsrsXm2QrSGp707iOBUDM0jc4J46WpetqLvfz+JS1Pj
erIEiqeqIWfEGoF4xxxOS/LfBGkKfaC17gacMdKb5lK8ugHDHp7trL9vRUfvs6AfyeRdaLdD4z1k
sycEF2B7oHVLUxrqd7COS7opf7/ZdozXa8RBhiwYLKVDv8g0rWSJLc2nwGBG1QaaBsw3NpjIwGBt
JkKDW6so2MCymd854BiKydMP1wcZaAPyO0qn2e9wfXD8qViB1icXqyUvQs4PCrqDJHRvB9kNXHI7
+1VNf1Hm0jj0qUax2JRi1fQqOvbOUxOFzAm0dHpDnbtOzFbuROINB7ApKNDM4nR1x18f/uOYZ7ly
2DpY7vL6PXxL9lDFh8SI68OVLxDN/8IywRBV9EGzLQTRSTMy5AoPwZbBX/ifr802I2U3wGYeZNJs
j3Yb+4uubMjSmHHnV29/HrF/IKKlAVjRuMGLMUPJaQmNMVzk6+/MCb3jZzNg4PrrI7pvKvO9XTyb
WmhZx0Q55BOUuUl7sGaPi3pj0Fwfwvnn1ycNA4q3wdBQFpg+N+hGaS5AJNxDTm4voWNhkZN6ub6G
Q7hAbVkV6UbU3UjkLaBReA0kulaxtcojTsZc7xqCQSgrOAMgHcB8KEl5yNLDdOPOwALIH/w5k0fn
hYjDvefLcUs7aPf3h/P+nQ+SQeHwObkmuWfxjOOuGhOaQZPxlzDsvvtLOJg3oTFLBVlAFkOgmTJy
hY5kuFNQ+97EDsHDTYmHgipOLGCp4OmZHxJNIZlhXN7s6nhaZc1oHCJcRItec423BNz/3o2SHVpu
+yCT4KNyKm1tAv0PGoK12zFpDtcH+tkr0UpK5R7izJjOYWsFTpnrD6//Sucva7dkkoJ5GjU2Q89Q
G1nE594apKBnlZaMcios1XMHxwih6LRPhWOOtNKaN9a4N+6AXznmSQfaXdgRP8y0H7lAgk2303+C
gm9PXX+XusfE15+t1GKa6Xd0efXniX3tAsnqxRjMF2GIZ0Awatn43dLLnHs/6jbjNIS0zts9NfGf
IqBufidO4rWCTIyqj5cGP34rtf4OBeazmmNrfO1pcKhAJP7qDv/kJCqC76pPaVkfiC/vhhpjvFfi
80ezBPssP2o0+ZduT8vcMMzsaDYzWcqcjf2KUV9GychdCcaLHE9JOLGpm7/1nwdFP4qhA5CKfGwW
1++nBFltYesfrj/79dQonU++60tef6y3jVzDbH759bzO69DXX795fd6kQGTplXUuEoA7yHHzXUBU
15JRw09l9xDNUbtUXvTqM8Rb1XSbsnLUniQVwEJmHsCoGnyadsxin2SRVkN2ChUY47OzZC54pyn3
1sdmg8jCWACabYhZ5gPJME1GnX9vESS3TG1tA/yZPazO3c3kR8pltAHbmrFxU8oHLjmh/7Rd0dyW
wzLKh35tF/VZcPM4OfJg9VG6chPcd14X3xM/iedlpLjJiyQ+OEN8HBTmVjvksqrn3h2YG+YYZfNZ
IfPcFkg+KyPDHlQYO62oHtn2S2q6amvbFre7Rt8YaJRXcEYnWNvigWjoYWe1pILZPmsxqeiorLNw
azo3Zu3toJGpyzCl20rpmAt9Y1/boVzZcOS3sTvsQrYslIoorkNE5gSf6Oz1G/EjyXk7JIQcqYRJ
UmzGr+VQ0KKxpjWW9SUZVroAW4HF70NEabMxHOdLpe5ZOuquqdKL0wTflp3rRz3UVkFwKlnKn/rE
2OqJsveEHSx7neJ3VNvGdrs929mnrMbWNhUM6kQ2fpMJ/lwZZrCp5kGAKuQNV8dT5IXoDUTQLDLT
3bhN+Bmr/pW7PX9isbdMg71EGD5a3nCRNiIn5v1TOkB9T7jOGqKkuwJLciindovk64/2zT6rP8Wu
8yicoF8jQpUrvBOPOE6ag40fjIzwNFw6gfwBfetv1XT2c4VsrTYPzDEz8kylAs9uJ9ODxWYlsw2x
FdmL6VhfwPICLl1mH8zVxvWshYZ9sRgkx2P60aylKqNlyxCp7fxyG9XZhVYvVS6bc/CUvWbMsVSn
fJiKjU08LcD7bmnp0UUzxTvRoZc+6C4xYgA7ZUMJtAAKgx+A3PYqWtdw+7Q5NmfeaZK94RzH0rmd
TIZXCUoSgwwkGkjDYyAYAmND/AbtaNBd0I5wBBEmgfDPhjcL9yuxaP0lKeRd7dCraOx7ve9ewrR7
zcPwLO1hF9Ozt+PSI4I3e3cl+rOJwGFT47Kw+uJU5PkHnz7sJiu4c9Lwi1oLr3we7skzOHGj15kr
fTuqOLVO/2cQ1p+WkTw36I8hRdCm7J7ZSXuZ8qxeCozFS+wBJ5mNn5lyf0qE5iVCAq+uda5OcTHV
NxqYz04478Zj06qY9g43yqkqvkbd4d0P/wxgSJgn2f0yGGJYHOZbMs2tAIOZhYKN5xngE6IYsYAb
cIk2dChMuUDg/sZ5Ga1j4G2cpib+dP25cZ1wFaMTpg+vb6r5ddCL1BT1QcxkKDma4FjI0SUemWki
rRNAi74C8+P3swxQUuvBINVzoKk1fgEAkCdTmgzpOfBE6eVKt/rHuGpKSBs5o37Cr1pQSqmeM/p/
idwkwf2JN1BkNPs63zvWUJGSmngLzb4F3ELEew6RVcNlPaAhF8TvrHryZU0Q1his+cjaZNvV1ckB
d84YqrgNAwM3720524as6gmM68oJ7FMz0ruS8z3LsDH5+eFex53tMJOitWZ99ZC3kIBUJB+IkCAs
EtgnvX10VXzfq35R0XnFzrqIW6KPc43WL04e7lacgLGggOUP22m1u+MqnXXC+xnw0prah++597zD
I5XInIN5GYEYjVkJ79FZtaF/0Nrmtk38QxHYu8Kg89UbayAHzzSYTKn/IH7OWxjnnkzui2J8gCb4
UvaQMDyRHrooO9UpAxCNj6ez0T8KGlgi+kIYkqTmHRkfMS1Q7xM3gSKYuA1xcpobRZxtoNndsswj
tc3NApWrQkryEaClg/fgv0+93q0Fx5FyVYbaBdgeLvIJQQ3zytb8pDUBnhOLkuWXX00zvFj0deJS
Oewy/gAQgZzq+MyupL3VGvUcRs4TUwuaaC0d5Cjt/zQFZstOuHd6FGzb6s3XQT+wy7rRM+0ci+nL
jbznIZgDAhlhFObab4BJAvt91kghWhRe+RWEMa3A0mfhqatN5/pio2jsL0eP7amlXhkmWcs+dssd
VgVsXl2Hrs3QqR6GEWxt9+037F+SdgLopIN7DDMddDC5UEP+o9MWZXHt7gJC+LjdxUSZVBu2yY+T
+tIibEctESsLo2mOovM5iRD0b9LsIYNrSRGLqI10nxYrAyVw1n2MgYzOkVcTmgg2how07zagm7pg
lvwpGArscD9Fa8iI2T7kXmJpDCIQJmQrDafbatJ4P2OfAF/iXNPdZBBpMNFn1eUITzLUb7xZRq+X
/iFw7Rt3cKyHanwwuwSlXoG8QqDGI8QwZk7hrPkr0f3M7aVWOl8+RQ2xCHCG4BxqIIqhVLQBidNs
xAifhQORmoGAAYl8vXDYX+q6Lhg/q59E9LvUQ/YUwW5CX2SUKyKkKONqpFV5mzUH4p+tzeCW1dIW
3qPvpuVDE8OkTS3VbSk3IzicLQ3oBqZUbo93FfO8k2c18uRElbHBW4Kzt7KLk8g8UJDCOHtG+hl0
cjr5+Cj2AzOx3pPVqZ0fXJKw14Pg48W75xyM2XcyDumxAI681cspP0YmG8QkmTtLqCUPddp6m9mG
ORLEvqN/duvEqOeuD247UcyC8K9sb5vYcjxEykQTRFs/cOB3jHiyzwI0B3IERX+MpeTm+iBGlHsa
Ub8S1qjL4N5ZeP3sSkT0uRANLOY56iN1BpyFcRbuOlS/BAlYp4HFcFn6hO5YxTDCkyAIg1q1e5D7
MtSnB9dOSGPVbePotIRs+g3Try7r68dGkCCOK4IqMY6NrRtzygWNrd2ZxVPQFvJy/cIJxLgR8wy/
0AoYTnZvcRkgKbAMFN2JUtNNSMjgInGoZkoITqCkeHscI7dOYZf/URb5mqZRO//D3nlsR66k3fVV
9ALoBW+m6Q0z6e0Ei2Sx4IGACSAQT/9vsFvq1q+BluYaXPa91SSLzAQCnzlnn5tS46yyuuzgs6Fb
+22v12aK+CeICSQPFLI5GRtbv8AWUTIJXrvB5G71RDQjpGhmrrn2V9PYuZSWBsv1auC7jSyGdcOW
H8B/B8v/qsL95Ij5ke9C2MJwmHmo3xZ5a23c0WqQ4cED9Cef77mPs8y6SWYecb1dIGa0DcGbrAyc
eZKWISVwAcP4ATLLEdZ8v0opJ8rcys9SkXbZ+QcQQg+DdoDdZNYuXXyWmOhYYmjjojpPAhyldvcl
yjvkMcOG2wwgyRAfDJVrLtJ2RjC6HVqeTFnPFztmsvN5yfZkryccTcwV+36AkDaivkA8gIkSCGKG
oLJ3empFvOWle9eM+dFi8EcFZfS4l14w9XPKLYZeKfCrm0m/nsh6WU+OxJ/HA3Trhjl292Q+Yj+4
JKBKL2muyr0euluhidnsqxrqc/dejMafyJ1ctKSwPZNF3tIAiusrXgj0OrSucXEu4V+xmI5BfShO
GC2/3Hm+6rF+JL2pYOep4lXTJyHpPDSCDY/NGlNLFpAq0yXZNqzmBOiq+7eIp+4wMM1D4qSuQR6f
l380KO+bPJjWcRu1rykiMdaaaTeV5zC2n0jtmW/DiQypkfPfESHRK+m7UTYPTW+s1MKyVk6BwmuG
bZlRprjszjYZ+SNrd8mfQQBF2Ay8QneQZK6EyVeZ9whqHdgm2dzoS559l7UXHenzGaD6wAF1N5MQ
CPgY8yOWYsP3LkXd0hF3WLKTiCFYV5wYvALhcPJhmTVbnKAmOzL/FZdMfjck01sbU36kUh7qhIZN
T/lNlIMgGCsXUotcLNORwnA8rXxraA5J4SRUM0N6cBSddV4RHSirZGe3U3xy/JK7EtjTg0MYUe7+
iYsopQZHcQ2CgJlmnt5JbzSOMTvpIQGFwE4fn1JqnftchaCZQMwUJTm5FTPC5RonBcphNAzKsD3P
g7Vrax4YswqPqRTd0cR8RaAHy55R35dWeZe2lQ9InFRa9h3ZTe0JY1Wo4Jbn4bOpxDu3kHlMDbSe
YJeiY2CRNNwwybPt5sVmC7X35fBV5zmUFC97QFW8uE3UzZy7F19mIV0w9UVfTy9d0a20T07AzM5D
+Qxn/QR0NSAngozZkGj90Y6dZKzo3fQm9gHSClDqS+5vtsgxVsr8xPWVMcsTdx4Be6qVmH8Cgfu8
do9SI6VJCHSEJxVI7xwKY+0hWmYr4b2WKCIcDyQyc1kM3bX7ZWnL2NVFyAydjcQ2g9AVR8PXrzX+
9xUDvz5ui+yWkKU+7rGF6mcBkGqhDYkwOPe8tJu6a/pNA018VVoigVpqeCjMcX+iEGEOzJAidPOb
PvLuR8IcyG/qsOUvZj9zGrwz9F2cMZ6Sq8Dz9IEgV3UV7sPvZ8GMQaEZ4WkFU4DYu6YGGdMeBVTa
RrzpcUYzjRDBDvfB5Ed7bBhUBXlI3kvfgMACu+zW+YXAmJVsfYQjBbDbCHHcpYl6IOucZils+F9r
Jkjfr2Sunuj12ZnplKSD+FxYBcUmbpqm+EqnBPSezzC419aWvMmv2kXEiqQFxu/itbdGdzdNLHDr
CglTzB0gMtRVvh6IGNtyOqSgz0EJYADHpIlMz3BB25UfjpiweSMb3TYzkMWYBSdET7aDwXvJMG5N
h/mUu3zL0oHRmLSEeRJbuUEXdaowWsFqjJ6kj2YW6I3bKv7qAqsxM5ODK8Y76VBxlT1fnsZsv2Ni
m/oohqe1fGZQ0ND+HqmFB/AoceP3fIyfkgHyOhAjgXyNblfOhN1Fxl9nHKN1RXLDetRsaAoM1B3W
EHRWa43EyGjtP5yni4WtuLMEszh7AmUPiBJRVgvmNEUKMdkk2uTjTeY5nwEMWarq7tqkVNSwdTeJ
zTmfsj9Gzsi94N0ak8ubZHsPLRfJzE8V9saTKvGUi3x+HyS9mC/Y+hgZb7YrzG065xRGBiqzHsg3
rwzLyCXQj+KuV8C4FQoPBpz7AHGhU5UL1Sn9+n2e6DYgJbU+zvndaHvfqaB1EBFf8ju+6xw0QXyq
opZU9fiWQv9fW41h4NSssUMjQgE/X1zt/Na1nHrvC1WdSSG1Dh0Ggl4OalelNLmhTTkflpPx7KcE
fk2We2hN86p7v790rRwuDTv3ip3pMShqdVxqYL+c2rvS4dDMZvddJpN7N1JGmsruMPyVW8Oxx7ti
WDY8esOurd5ME/G6tfTf+6Qrz78fjFF+QAZOTrMBE75sshsS68yY/Dvk1RZNyLnWwWs6Gchnvdm+
zMrMSIXDCc45+sCyfdxr23wQ3uDvOEu8syPjM2IU6iHVbwQt/qEN24+otOx121v3qeQSHUhdm3we
kstFZS5Eh1S6b0bAMjEflteP8doJMqATuPFJuwxB+S1vVHRk2RPBPaebVQPEz5F2cggPEHaiPUN+
f4UWgcVdSxbtZHbHucDx9Cu7tSQAOsuGjiB59ygMxlVEmTAtnZrdkf0H+wjnIqs/bsTk2JjZWz6i
BC0C3AzUj/dAuK6BSrCUaXJng7u+ClCbdhnX0mRcGyoZJA4UTaVfPLpkhyPD+cFhF258BwG2Rbe+
CtAO8bORv9B07bad/JdBhB1tEOVSgrqn7tuXjsp43SrOoN+DiPFKA1zBiVai53Ecl6RElM6Xrpdu
VAb0/llGsDN3f8Begt09xW27alVGc+vUxypg689kbdwG1W1lgiyBedseTCgRVIroRWwXRUc2U+9F
nMayH18tA8N1TFnmwoWh1GdlPAiiHroTrhfUtiMP1d/XyfffDPLf2HzhmbdxDP3+wEKTS55QbZlT
8qwpBDeUrjzrYaBYwJczlui7lEsAYYr1M89Er3FPbozGxY0lEUuEU0zRqhhk4qpjosC9mpke9sQ6
Z2bAgWWDR+XQwC49jJKqh6VDKtiZBkTDsMaDmHbqgvRrMf8PfflVkdmyCGkRe1vGxp4X23k4PibW
8DJzWeFRgqTyr0vQ7Fh653i+E1c+WZux4MQqZs7HetfV7bWIZp6P4TGz0jdc9P2mnjCiQYWgLOGT
miHYzxWB3XbckUVYmD8mBnamZeHG7Djy42ulZ85kf7owup7XATiYdYby00sQmaAP6FfL2HsdYnWx
qgf6+KuRYBAMLARzy3k19rsRUQSafc7nfqbhK/h0gipCVpacYoGdf5H/fPkdqWMjcVYVXTwyCUC3
fj5Dk/Sh1C1H7sKuicVCuSiqOxHIS8YhQ+z112DJFhsxv40wq62uyUR39aGK+3TjMT5fGcv7+M8z
UU4nwyqmXTTlXxDd03XrYJYhDTyzR+dc5ggogIitS8XdHs639CTptWULBVRPzq/jmLa4RZpkVwbJ
/FrhOTSncBlnyJ+Mgc6hJYDiLmzMH6Uek6ixPxhUoHiutb7JXCJsPIe0gQSz+sZgQNWYZnlq2uaY
eba8OGo8ViPNX2S59mWkxqlKjc66IYw08iPukxhCSo18E20/l7MAebAi7ZhvCJI26/qW/W795dUW
AI8lp2G5QjpLfg/R/Gzb9QWmwHVqwIHE3ZgjiYyPZucemX3T5EiLtR5z5mm5ejyz5ZCiSjSXk0BF
BY9ZDhWnNIj7Lbnj3CT80GQUBCU+Z98tXpfzkPsE1UGwBab3lQbxU0OWda3dt2FO/5AydUinmlMt
9+SKqcYa0czIWxo8tpTXzsSE0MmWyX5JuesuN1Gr+IvIpaO49xYrZCVuExJ5sPpyeQvKDny3A1A+
hm8mJzI5HkQzBoffB3ZMb2vaZ0xzIKlJN97kLDxkfh7Pdhd+CTM8Fm6EO9A+psQUrcQgvkkP4Zrl
4jKl96RC9uQu2Md4U0cVxLyWI3pGBKxrHr7hyKXtskjh4Zd/+ZipV4mODsu9a+e93lX8OMoIn9TA
cdeZOUm4xnCVJrWiXMoJKGo7t8WtHDa3seBmMGvc0j2jbi9xrw06vNXvT96NuLRzf75tQ+NRjq7B
Oh77G1WE0NHVXrzBYOFQQAbYN4eIQy7Fa6WCa1tw+f+CqH5vlySPVkvCkIF2mtki72+CCUHKPF97
gmMpRhyPYePFX/6Y+0Gtxs7ZYCzhdMBfu6kAfzQWmTGzezXaklfBDToOMDP+m7m63i9/bpL0R85C
FW7KEakQkqEubnknXTam88WdYklYE3/X8rk9Bxx4pFVD6sb6t90RgWmvbYc7SWYXHFHLlJ6HTloT
jBA6SxQz45DaYFvic9gKyUUR4mkq/Y43r+IZJqvyy66cU1eE2McWThaZPIcyYKIYJ4vAzufX1lE+
Qzk/eyF8qnTp7StDX0gV+fYEnUpc8XxOGUETVBLtS8P0t1Q+LyMpsEa35MKjGypLLAO/1txwiFmg
LzEuEfjMGJB229OKVyUlQhBGmwD4EcsdDBnG5Dy2NgRi5G0+T/FuGVekCNxoBZbHJhdHgydd77Fo
GFvd4j4rcG3U7UfDO7fNi+i5x1hjZcZ91gNQyqqIralL2hi6u3XcAWS1YExugGM/upN8GZYuC+by
eRidGQcFj+nQZF2eTnc53u5NqbOvyeam71x/LyMw+35BWdvi4sCA1B0SJP5oLDWSEh0xMl6ux+mX
j9SMLj/t39+zGy8dgwYLBbtqDuNQz9SNvGXKcR7JZcuvwez+lNUXGDP1xhrUnIMbXHQI8Us0vTiZ
jw4xYaeWCHrcz0Sse0Eu1sgaituc2cO6zAVDGJ846aiK2IE34SPrnHU9pfaGb0FM9CJKxH1ncQcd
XcjoU6SeCzmnGzIkEOHMBE8N5gBqO/CnDZKerTlZ8cXQnFh2MD+FDpoobn7cGiOrlTbSh7Hv7yx+
xnMeIGSbve7oZlO76+bbnomXRrcU5vEL6TfdUWDLQYfj78cE16AW8DRgRlhZVmA1jbrd4EiesQkF
EOaGZh2mtd6pdrgDe4SpZS7KB8tBedNwfGOkGRH12TK/9HTwa4chXm2Y9Z2iW3zQCDglepJ/In3+
P53w/0Yn9CF//Yf5f/M5fP6PH4j4w3z9rAjDPPMf8ruY/7cczH9+0f+EE1r/YAtr2R5IoH/yB/+F
Jgyjf3iBDTDIczzfdT2HBNp/BVs60T94Zi/YHtPxfdsywab8K9jS8f9BzCalMCRBy1+Qhv8vaELn
vwOCWAhCTqTjdghNtGz7v4FhHN9JOwQzyYkw97xeAJhFi8BJ+gyIGhFf4ig5eYEm5T5wnypcpitN
FXQw1X1mlKfcmBTcraXL6ECKmwG0DFYaCks5SSg+3qqV+2urFLgSS2qQtMhJG6aKJsKi3EBG2pSx
2bDtzeLj1E4/nb3LLKlhQf4vYOTdP7EL/4m0s13z//w9eaU8MyRL2HYt87/zGBThHl5hA4qLO22t
G2/YKfYWB7hlSK2WMJMsdMD8RpQ00RIDg8OWD03o0sn01MisXWrLfKljbJ+eKfY4tBmuFXmG0YKE
efiARIvIk4ysZ38I+rUlm0fuyi83rdy73w9lRZ4yh7+5jSOe53BoELkcM6OiNmRFMtR5va38EZk/
fv/pzPiTeaUhD8DN2+2MkoHJiD2do56ETpW5n4VDqlBXzBGhat1TuMBo/eUD6Lb2hGvg3yzaHnnR
CUdbcNTG/b//OAp4uOgqAfc8OJs+svXByWx9+v2QZgMDBysC072ENP1+GDNoxQSD36uswWAOTghP
gF/luyZ23puDCOyfsUnRLrvEe/ySfpO5faPH5KG0IH9TyWtWRxRJCdm/J2EkxOj5MMCbomaoIBFJ
ORJsOwWY/rbcCmxdc18WqjjpKcUAX+EsKwFUiKaKT67viC2KLoSDy3/qwYz+48Pvnxki2MBJCA4C
Mdgez8CdWj6r5/JbUgAOtkLWgVKayqJ0CIfBD7wNAIRRnxdzcizwNcYyck8taWKn33+bNVjd/rUw
WkoLS7KDYK22SxYnY9keRKJR4c2IRE7EZROHwu2wmQzWDGGW+WvXoTqPh/bTLgjpMhc69i8ne3as
e3PgjzSa6oWIdRPhyVnZ6Si2vx+Ej4DBSZrsPBpklDJYgHct5MvvH/1+SBK02cCHjB08knuNXIVd
kZTkIC0fRPjXWoKFSua7UHI+BINilgY3vsdFBbSBdlJr74SYB0sQowImmKguO83CLJJbilcMhx3O
wKHBkGt/hP67Sd7MFjV2vfo3nVvAN6WxMV4aA0OpmMC/DWDdKszdpIGAsUREcurG87So7RJ4aKRK
LNFbffQS+Xm1i+vcPPX44BHn+cc+H9IzpAef1UP2lOBmQtPEQlXdycrKTjz3L6Wssn0bJZsUWenB
jtBYcG8cAkiNKwO5aLUCirTYMo1oU6hhZhFd3pQmrgGsZw7+aAJ46/hDutLa6Tik9PHGYg/Kvjs5
iwRQmXgorNamygHCbCyQbRGVRMkYvsJj8MrXLwMzMMwaRRQJs1Jt07ZUh2H29kPquaecynJTjVhC
zaadT3a7C2XuYgBT69jvz0XbECUuhhcS2T99XRonhcFNh9YxDpFayWA8yykt9wAYHxMxj2fP2TDX
FjucBs9tRc0sBPKuXxK2D/vIrcKtB3MSRYN4dyasq7hDTkHr9fs4STv0gtiBkVOz3rGive1YnHhW
W78Q2cEovij1cUy+mxn5V7t8KKMHDo7FOqPFOipxkf0elDww24NbjQjlvXavVXXfBzLYVLDnKd9l
sq3qJ8ZlJBemXoBYiC6mCEWH+gEcAHMoY+eQvWn0znxqGAYeo+Q5FUCwFalz/lD8jRKIX3PNfp01
YmGPP3mDel8n+Y7u6YZstxTKZvSWBi4mG8vamUn54jRTc0wn/BFz3CJ6BjD4u+INM4PqLfc/h56N
pqQLPKWtYRM3UjxNrB3C1nlGPHXSc2jsB9leG9kuGTHxzxw8ukn9EQ8cviJZLFT9aS7JXqNv3uPp
I5OWer8tE31KIpdgIoz2pNT0XMIdEyNf81PaI042d+B6YE889mWM3AN5MTsW2/b7XdLbLzEmlgPn
xEPgvPQWXhYa8R6hPw5ZLoiHsSAJ1A48Em6RevLDbAVI/O3AOgRqQH2MOnkgAIHJU2wGG80m5Gql
bMUqizTmGjc4g2vFmzN5hXfIgKpDFZBLY4KmJNJEJMz2oQ264eiymDjXzkOpXLzRvnmpUufdJSGW
bJE+Ez/+nF7ZRVqbpM8Bp6j2GFm1d/E9gZRFso0aGCcXNLorwVc48xCwgsAS4CCrI2BKa6aPHRtE
k+xk2xI7Mj0xHhd2uzfn6EvlzS4zivheJ2x+TBrFTeSNyHeSs0O6dWsX0S73S+g7qDux5tcHUlMP
HbSpQcwolPHjWFF8W8ZlsWmy9tW2UlSPEeolZ46IxaJ8SUeAFB09tJPQ5BjKENsKngYrA4ppuDzk
zQuyJyf8I2bDBiOV1qGJNRtgpjtFW3S4iGGVQQV2RK+2GhBy6aFIjIdsyWlCA1dG7bSOpLsbNfa1
ZhF0MhBnAmAY936//P/Y5JoKFxMCpNAoN4b/jdSN/xXIKnqbdGKfz2cMiY97zGamvQz8MOVtS8/u
10HEuUWG8Hpq6/fMpDKbHuD0klvZwJ1IQ5zevt0++qK8uIHcDqQBrbvQBfrpGLvlKNs5Q3OrYFs8
17SCdvHqR7D8Cx8ifGZ7/nbsujvdIChpQNjq0UQYnFzYHZD1YeH7UPLeNPFaGFI0Zzl+eIP3kpVo
bxMXATE+4ZRldEHG7GCVgB/0vkHF12dywkvJ2y+y3Nlmgy9ZRFIUYpxHUNoXNy0V22vZ3HrpQzwM
0+2UhO9tTfpWr/GtkXZZYJ4kF/6tjMSwdom0RivmuLA7IPkHYfCW2xGeHSBUGOV8627GGHVXpdPe
beK3FFzBXojpqZ1Qcjusp0t8682c9TdFaMLioSKjppEbjIYpAcAe86Sg9o+5qEAM/SUdgngi9I/5
EO9xd1vHRDrbusawrjO3+Wx6B6HisMzG/ByVasPc1iti4kXLntBOgxJYxsQrJslwE0Qtj5An14Ze
w8LmxlLtJbR5YbJ8GX/0x3CxW5Lpu+7NZMKfxQwknF9CBEGhwljBpmfTITo85B4iLF8E54AITysq
/+A2Xle9rt9cb0SnUzCXc5vLUFqs6I2+JusmbE5h4UDzCFL/E1piC4lCJ2jN3FONoH1FSgi2JbKD
BYCKPeWfYva1yED5gLSquqB+agecEF31BX0tXYfU7nmP1858bJzxvvBShNpgVl20/2WJ7KC3czhk
ERMxYT0D7aDOS/IDAJqNmuuBW2H+0qMGIVCk+9pDBUI6FMG194G2b3UdWIeqNq01NpqCJTRSqbg+
NNphdK5yGoYwZqqMyiV06h8ltlab+PdgtVDT1fbFCKdL6BdQMAZwNkMa7exYfqgypJYq3mbgDUaQ
f/pDPyEWdo6jMewGfuQNwd34Eyo6+iauWdwloJxCSV65MOUesmQtUcA1mc38pUuRXpaESttd8zrM
f+aaYVFSw91po24/1jAqc9kyQlUvSgVvtYgfG3bkKGrGrwGH0i7QjE0i9YKrZB8oNzw4jGwJZSZM
CIEemUvroDsOsJLXsHUEu4Bq4/QKOm7RajSyXohfwkIuRnATqyrWO5Yi26AfruSNHhLe5V0dlvWu
0CwU2whRF7Alz+vPji5f2pYFj+PihLK9FWYtzUYdW3KNyVTVdn22iHxJo/CnkZ9Tbz/zvFlGKv7G
9+RfYY/HViuu1wwhQK91d6Tm/BvIEoNzRer8RDaT4UeXqEnORnGvKbMfMNJQFnZowjL9YNnZQ76I
RH0zgUHqfev6XUjyq7OYMmi0kRFTmAIBeEjzmirOfK5ikjyZvLMSKxPejfy1xRPEBgtZRRLqY52P
4EuwLKZDhTvFZCratitIsry3lj7z3Bf3cXHFQtMmRQ70zfmarOKh8x1zX7FQ3gsvu8RzOCN/9u/s
wUVADSWEwgi9PEyoE6EzpFslR5XX7UH7kVysnTRObQG+SuBmLjz0l7HFdDQg5g6oHx5uhvhz2bLv
CIHGOuDoN1h2EVtE7ISXCZAyKSSTMH9uy+be8abp2Fl3U0E93vE7e50ToE4JrlHnQhhvvLMh7D+6
ZbuCceRErK88KQEkwIcdGLA3YxW1VcrRG0fnFgP1/i1okluVc+2D6sGD0W67lF9aVe7OhJ21GUxd
MgKPPlxH2Jc+wQU7wbghvxRM1G2t2he7Qr00egbb4sTjJGc0wBPzRxposaJiI+o42stxxN03ICkw
XfCxkfGQxiZgVghJaOC6aqeDEhNg5z4V7fKSchb6rPf6WJC0qUj1q3uyiQpkoUbt3zaGw3qazexG
9t0VQl6HCg5Asp3ZnwmCr61j2be15vQKC+vcGt5z6UMs6MLvOJnuGQcGa7/klHBLkuiL4ju3wLGN
mffuuWCDTKzbFFYzZAhigFFGsXdnL6VrjKf4MxDytsIEkez6Dd4NtAmJOzJ5XumEyjGxWLxnw7Ws
HUrBmZwi9VfO2fuUoQNJsMMg3V6UxyeZTt9iKAVh4IfIcTMYQ14M5S1Zb4c8a4jDWooSC3JXMZXf
pNrfMK78bhZzjaRFbMoGmaU8yiWaNTJatp8cf7YFGkaiD2v+Tpi+nwyDmoOcG/RmRycZqLgrn2zF
svn2EIRvkfDdGb7J6sX0tiCTkLx5TruztL/3lV428Ar9og0xZ/G8djIDIxaTaAgW++jYWb5wzhQA
CjLGGVqRu1tQwgdV26wcvKXbQhf7YUiRGysUDqTe30OCe64Xvzx8x21fFA+iFj+OL39sehG36uDf
7dxg/hgVovE+D7jpgXPK8DHD5zoai2aA/G5wVUT4NBCwDP8joII3J+CxtQrQlsfGGwqOQ+/SOJRB
zTawfeQbUzblHGB9WLyZMHrEspmyVKc2ZkiRB6A33aHY9M8N/qdyYk+czCdrNuwtt3FNq0sNndz4
BegKkC9LjHxyhS6tyDQTclWXzUakqIDz3GdlhDqzaQfkjJzuxriY2kpgxUYy1WyA8KJEYlzZfphv
GsX+WGvxZLLM3RH2vk1ZYpGXI6kBY31d/qmOZZRFjMKhuKa1KHaD984EkctV4a+Y2c9KCpJZYg02
0zd4TjxfjeZchm24QhRbihLBkmoKKgZuB8oCvPiwjDeigo4klheyEPZreDOyp0Yl7JM/WtKB2zF8
xgJCk9crjgB0BEZkf7gaPXVcIAmcGnGKJrNdMrH+lmnxKDKoZ+WPwSyATSU0Iizjm9T17uANN6t6
HMKV76HntAkZpLZ/yZuABO/4OXJIG1RRiO24SNZOFy8Kr/jeaHmQgZtae7RFa+7wW2gOfwimI4n5
IWLbI3OSmeaGcmOCXoWQKaEK7WNYvYu6Dx7bajiY9ohWgMEjD8fvzMqggdhYG6CKSvp/m16e50Si
lCJ3m9ctnkxutoaIzj6O19PMzlDZLR05hAPscr63Q+ORESbpBAg/0mQf99FWEHVL1or4imx+YSPN
HuLljgTWVm0jkZ/TWDr7OU4Zn9g8kHDwJ+5LOVrFXkUtNiHje5rYAcTDRwZ3NMMhi77t0nkua8wL
Z8gojUc00WCasuppTm6FT7x0xaqP1TifNh1sGV87FTOwg7xAnvdHUVC/7nQxT38pLVKjfSBOC2u7
hw+HgHcHjBdsi4JFUm849CHnbtK72eEFpMp/VhYcIxdoVrh4+5HSsCbkvesSp9wMHKKaXdAqoxMo
24LVfDMTXBb/pa4ar3U0P7RDnBzKIi5OVRRtWoOc9a4/9FFzY7tU8yVqiUNk6WenVY9xn92i+wYS
6qc/wnX3fsNSbpq9B69sX9zUvc/ZWXjypfHc2970VxJVqqKmCNBqu0HxODjcLSNVf1rZD1W3KeKA
cEGsqGzm8Fqz+EX0V9X5AkqI32O6G0NmjKrU2atBS6TDj9VNdC0mUeJOdZSNBFo53JrLveY0P21X
vzYBvYRWdFzj8K0bwwKJRZQhXfkdbhuxHaPhqavt59h6NKBao8g2oMTNlxB2KdeidNdcPWpTIlNa
JZ36LojtC3QAJQk3itUZn8pg1Rz0BiqJyvmiYFtPGY4N2SdvKBOOs8wCmmhirIYxu8O76Of+X3ss
rjjRmJVZyWfqRHcxHecS7OfX7l/DqBDi8jsb0/DsNzl4FA7yBYFrBRYuQN4p4HQLRbfE41qHFzta
WQqezugOcM7UseRVvArzopLMPjq5OBaUqeu6C2NEH5G1Cwh9WdMH70oBI0CBjKD6OtGBQCyBpaVH
BC74Wso81KeZSpK8ypVnzVs7G0am+oNxTIzoMaNXcFqTp3T+YuBXOJSUHKhhLJoOvKI++ZJH1ekQ
mY/YJWZh3ia1YONW+eQxgioCzrBGp7NeDP5BSckcFgl3aYXbESpbvyu19d7MJkQtUbT7QtR4PRHR
k9PDNN3sz7EPpoYSmxGmnr4romhXoyy2YePVTCTpzf0q7BgR5FSvYDuG6+S2L8XOQqdI423ZOzNz
X0KPigZHLPg8UbIbR0nhGPqrFArlNJfRKhtrF4YPQNsQoUeG8g4eYfHao5rZGP1DG5fYjaq0fFTm
iYOIvXMPHWiZPh3apvlohuqZ+ERwPnPzx6XWXRv3pZ9eLJHzStfIEtJhVDdh2v0Z0gSNTeZa+2ZW
7C+dIrjEFPnUWvpTVZE6YoF2r1hqKVHD+a7Srj5HU7IxKpgEQkD/7VgP2jPPEE7Qaghv0xSAOvvi
dBU4ZrBvhJ9tsXhM61hb86E7lJUarpkemKVZzirFI0I4sXkwJ/diy0LsrfKvk5J+HQ3IZsqZQeVA
acnv7TC0HVjvCpVTTzNuBmxqr6fmyTYxeWhicnbEtCGMGYHHGyzJWbQ/TRjON42FLpDpOBt1f9xy
xoWrtubrxDRtkpoob41xd6Ny1NRgnh8ju0rPGavcNM9Pgk3ymSqZ42uWLizd7iur1B/BWOZEKsAp
EFCoaiLbRvx8OxGb3j7w/Qn0a/DVeS3hoGH8UofONUjkl2L2c4akOGPPc/qdQpIeLWqN2IZAPMcO
Ao6uzy8sz9e+jbWUSfxnXszY7W34pDSO+qYPq5989sgZxzSLLpeOwI2RrxiivO8NCzU0Vh6X8fWu
yK1yz69yGJBzPkwdN7fynWMG7+hqGukLXJUM2rz6HPK2velqFsFhIgQEB6/a4D9YOYZp3qbTfJzV
MqxkwY9MDU90vzXtFC1yRxXnoO5bzbNzm7UBWiAbZYdnBeogA5Tl5EBv3QmyUZ67M+SJW2OEa5ib
Qt5ntbk1O/vIY6LdeCi/4Vgf6+5vlxiE4UbxH2B9Yp83mmUGEYqZZdwE5pidg/DNYSey7wtK/MAg
ukz23vNkO80tQq/asTcujfMuqvamyTqhWig6U8OqiexncVJjxx2KfKUcTotPhoLTv2E02++cEC1d
b7Z/Ajk/QN0GrZpeBu2/mTw9Cle+FYby9u3EOxrQg0aDGvZ+9tMOlXsvbInFJItPcfh3BK5cgjRa
eSJrKYDJ4UbKfUqMhTaVQUU2tHxwm+SO0dG05yhcecYQPtaoq3aeDoGkIQGzm2a676fsJyvqw0CP
RIoqj/ipaF6mLGXgxS1pRf1nXTjhftkWbrJJeVuw9G+Z3zxZQz3cxkqgSoZqIp05eUtiOg6zcO/1
BFGNrg6ZM8JiIiGyV8GWYId4LNHFGdJivNIieJeW89Dn6SZFd01tN8fbSYJ1p4KQ5N0wjAhQTtTt
fU56Kz1QtTwnxgPpLPNxnG6CgTkmuDgDiB4+oDTuoRMU6bazCY0mW/YCLv/geSBUQoFKLGt0gSA0
XrSN+tAU3k4M8LX/i70zWY4cybLsFyEFk6oCWzPYSONgHJzu3EBIJx3zpJjx9XXASKnKiizpkpbe
9iIoEe5BmhEGqOp7795zdT4CboN64DV34mwQQIojtCGPnUDcja3UpQaqrdzH1lUblJGcmNdqMs5g
40Y1qXECQHQRt1+uwfuM03qPByYkwMG9Jf529XEsv4t29ed5WCbCClpY89MdoacCUkn7QsI5zQRr
Yhsf3V4+iHGuGC65IMqsVDLIszAkZpzK43IVBW0XIpDwdwDBR4cUVlaxU8zsrN6d6ddld+FS/Ka4
iqF8Rnsl/fepth2mM1Dx3Yp874hUVqW/8nEgoQXdBgWY3/EMuni6wwddOC6pZeVjRgoQakqQITx6
957fv+HP3Q6oQ7ez4b02eAFB3seXjGl34KdMO5HWo/9Vl6FoNHMP3C9Gh6yM3tJ9Rtm8YlsPXiwB
/YGaGJxuRkxSYRYZOP2N7vSsxBuwg7ukcEE3OkZ/toRbbNhKII9hQ/NnlHKmkEfoIBy82nZvTNF4
6pa6BIdePYH7/gGg5+i7s7uhsZgHQ80iUNCeSfu1b78y5PM2dvdZyLheTmUW/KpoVb/Gg8t3t/1O
m4TSJ3hZ7gqzHm+6zkVACo84HiU7PWwqBGOXwkJKuiRVe4qRcYKUHR/HLJKn7Jng4mWXNjF6AaAO
ITfJvjMh9gqLEI4ZRRNKupcM0+BxSoDRYjcwwddVB9tGDcnO95tjwxJ0HkBEWznXrAkR09Ju3iQW
J5B6wGiQquIxA5B6CAV58ePSa8b68BZ1lX1GJFpvy8547PJOcV1U9KAycHXeYNFsTMl/z69L4eI7
T5CfIRJ/FAW7gZ8sdy4FIYt2vx1cBTNB2eA1OKhPk1eRkmZHr1l3r/s/IWfz62KX/l1rLDAgw463
XW1QbQNOsntutyuEM/yaaJa7kLbciCD2vjetj2KeMaVkxn3bD/2WE//FsNieB1hHt02dHSWqe8zV
6Klxo5OCbR/GkuCZPDtoG5YrkicQcF9Z/D6q7FSYPE2gsp1dhE9AVe4xGjkD9tboHma71BtWWg7/
hC0erFjsYjfzkUCnSKTdFqOWae3713Sp/5S654gMvyvXzi9fVOWnAzBbAIabdXWbxird4Kg4KHge
B43HDCNBfrMAeK+NKd4vQlEU4focQPZwpUBUsVwUKGi2SMRkMFSrCDIxNvk4PlYhy0+H9SwC0QvP
Bp1E4kQfagZv1Q2Wje4eQR4QJAoMP9uj8L4IGcX7dCoufZ/1G4/CgfHGBEAoMk553Q83VrYc+l5k
l376qUHYnEzORtvOSHaTjM1LVhDkXRT09eqqjxDNet3NOBgIf9esOKh8b7SM3TNWg6scszkYxuWD
04YBjuMdBhe8mXGdChHUHWEqWOvuMbAnl0SHlM1vtoqrs55vZIeeo9XJrh5TdSdpl4fwtZBlO/n9
FC5I0ofu0Lg7O5NHZmu/U91VO6UtOL4hgUwJ5cd3OqLv2WcE96fRZRLMy7f7uswf0f09EPU83KPA
TimN+TjTZvlgXAnsIE+/FmWeqPHYzKLdHPNbcMBpH9GpX1YTSi0EvMUWEQCMrhNQ6ehOIBUHskVQ
XuRAYMqcvUmr6JZdA83/0t0jVOTjs3iks+ZWI8t3bdaK1vQCmgRiU9h99WDHtE5UYpBX03jJEVzE
kak7Q2ObrnYJ3oQ+D0YWq/zlp+W9QAcXtADU0i695JOVPSnYdMmUX76/GEZaXIQCokrXOIhr7gXo
ZhsOsS1TSXDLrk+H4JskpSuK+aSATda3XnWDiWxr52rYq1q+JZVidhsvzgOoc1ZN5oqoBphEtI15
003iJ3DJGz+PhyCNo/tSpMVrkfNZdwzfS5kMYNoEOpJ10mkxr7IHab8A9XHme82I8Iz3gkaw72Ws
zDgSaZqUNz2hEn7SPIP7JssBg01Ap67ofRhsNL08YR8aISGLgGbZJmSxoT5RmPKy6SGzYW5MHWyt
arqXXl4dstbYL74z4rKYTxzivlCOM7ekjzn2PRQ6n+mBrCPUr1JUuxr4N/4gDihEUWBoGG/QpSwH
v4RVZQ/pHUThR1gZdK2XweCY7NO46yB7zBL7Yj0NI8GINMmgMrd1Nu96aZ/8Nmzuvr+YKt0lidgN
wklObk08SeXE5qEmdJ1KVOO5hY/+GnOikjPmWDOki9PEDp42j2xFs3Uepry3LzFkqcyh5eoMMfUp
FKyNByFvEY5/cQpKgbLUDxFRF6y750pydpo6JiBzdPTK0t5b6AnmaLkBdPUjaoS42ATJHpi055vY
zN894TZIbkGGw3yYgxBMRmCP6WvFYHPOM3PXDPZlmliYqro5GT9SF+1GbRTDnr7zeExaNnfbCXnI
kJMecthpRVuHD9HEyTvC688YelgenbzzAK07l4hYkye/gGWAi8V2f9QOx1oMiWYJ8mOWxJelnXfu
MSV4DvbbRBbF2U3UA84yEBVes/OdogHSlxtHMdVg+ZNPPD/evsHDSnSLdncimRUdFEyw8VLV0Pmw
Y9nigxQHhDYFgesl8jPTQEurkaKUkTp5mfxVJgndpc6/7YslesKiZaV42jgWszLmL43VjneIv2ww
wLaI7pmEUNGVHsAbzgMWCz9j2J1eIti/9dosrOZ9BQVj2xbpsbb50FuqhdUNzPYDs3WL53hvT6ib
l+ihZ0BG+25ujUPbIA8kq3TDLnYHjpCQkr69iRZCCWgWbnrM44GO6aHUHW5x2t254+Gtn8kpsPuJ
d4q70YZeyRiQYTXHA4PJ7l5Xj8R3EHKZJO7RJLU4wBr8S3rPjsVoyByyS5VjKQhLuhv01f30BF+i
eCtyvHvIAzjUzY+U/GDRSKfh80TgoEMbZ77Wj8oDw5C2J7otJDmlI9fMFuex8mnFM46gRiYkJDPJ
HItzSDL5tWpLKqUpPsfI+Q6+i/XNGduBKShFr0TvB6p4kRa8ptScAyvvfsnMM444gaDQJ8Y9tCi4
FIJ1dylom5me3FVuHT8PclRbr16u7tQmO8cJUWFWA5GtouXotvg3RZ+Ex7XlPdVQgpPO/fRnavvc
L4/DWFmH0tXwcfIZmKj1IwPsC9oCQQ6m0Jl1iC+uiV2jk7FG5WgOLeANBqYWTrcsQsLy/eVbjYE0
gXihHIswZ3k0RtpJ8XXYqJTOVBwMfJKKA2tMPYU6rASqhIOrYS7EX33//feXdmqifWd4L7x1Rr6A
lcozKnlan1b7EK//9f1HEe3oZvAJdF5VbYmLcChX1d7FgcfrQinGFNftOXWCtgMwa8QwgNYvaAoR
gKTCpA4DFDQBaDvT4e7/+vIj7/h9vVV9Vhrps9JwQdNBLn/9Edma419xZf9fS/2/aal92r7/Itz9
Ny317XtSfv03IfVf3/FPIbWU/2BuIBB2IkfxHOGTFflPKbWy/oG01yO1S0lbonH8Lym1q/5Bf5XY
OuWj+iUhgvC4f0qpXQLghVKEtpr02lej3/+NlPrfMvLgBZKbzQ8iaBMttfxblGWnUtPoJoO08Hkj
NqvHzoIPE5j9xv5tnfVb/0yTNFiw05yIaviXC/U/KJwtfsH/FoHnKY+cauFZpDwiCrf+9uJVKaqG
7EMkvBPnDHD43Q3lOWJiGBk0Bwn48uQXrPP/x5ddc0f/NTGV3KdBJ7ys/okKLC44cB52fb6dIZS0
N4IIyeJ/ecm/58j+/Rf9W45sxsAx9AZeEcBlv1wttUnaXQSSPAm69Mf/+dcDDvdvL+dZBGkDQrRN
BdzU/tt1bXOjhgHbfLtcwjOguQMJmCu/lIlt6TVYCumbOGvNIn1K5hkX7K1fjIz1FGJncE6EBwC5
S42QPRDF1bacoVyNDTX2ogsRWJ5D8k1r9qyJ5muoBmtTkc+xnwvyZeBAYI7ipCNgKI6qBDSxxhU4
RXegfc/MruE8l473Ic5zXFcjVig6ncnSpgH1UhnI74CRgd49HbyuMk9uZT8icHVJS5govmYQ/gtW
Tuq3O4Rs8TmEtMrW8JqhMsdzO704Xg0lGDHkpPLw6bZftUGwyo7juKBjV2ZEsDS0cZAER6nf25nx
5eLghUHGW5Xzi6CJPpY9wq1cnGEjqi1ggls1UqkLcUZkdxrt7jdD3zs7RA7kl84XxfVtUjdveLpf
xrkO2ra9NcT4OttsearjyiJxYFaLSzyzkMSNVJiyZXixgF3O5UeftDVuVTK9l8FtQDKPL1OLE6iu
9ZsZNXwwIMHLxNjPM0VdURFGKInkC5zq2GS/AY190dNpqGD5JGxiZaTNj7KjrN56XrG1yuVaWdWh
HvN5p/sx3HHZjkYz/yyNs4T3uOvoSgYAfbEBk1qUWGsdmexct3pTIDrSBKpSP39ly/QSS8KQIsaY
enqZaRwyHa5RD0kUJWr5Io7qJao/y6J979smh0m2OtXS1kC9vJ2zlPbVWL+FRMkYSu7tEtSSI4cX
URdf5lit2qA8WH9O4Uwv5izu5+pBNrgUs9bFnYvurBZoGnCSeTJ+ZAhREzpHZ640+F+qaufaLYUW
vXeyL8agN2r4WSu0KHewyxctV80jfWuUBFjY/I4nWh6kelXul0EY5gFiNyJU5jSZQbAk2jyVJn/a
1WtXtNBzYqO7ZI5FAodDP9bO9U9YDhPI0/bTr5DQG7GakD4ybsz4v43F+TJzJgd5xD1nL3KLXhzC
d1UTrcQbaVySa5dyKbbmAEHYTO3bnNAGWKvZNm54z6otr76lH4lvxShmWZcq9ZnVGaADHBMDQW7E
J2h0O2DIACwa7p8mo+6IkegwbEKaxJQyzhrNLcM3DA0jTT5o32PRacJ3FHEP/CyCnTvW+JCLMdr6
UENg4dW7wIrHW3yLVzLZ/rp9y7VvGILyo0vJSdDLr/SzmU9E7bLpXCowEoZWGQxRX4YFJnrJEH6J
BZy/zE7rfYOE7jkrxruZwzlshu7NamTERHzYVRX0M1f56N99Gp2DTUTSBIa7FP1XbtCRm2PzOPQw
u8flBmtSekIvBcjEQf2Z6QcooNah7dtbwvFejFKTy4VCgbYQn5tJX4t1t1xpLW+2zWOYJ01xSNNw
l+gw2on1iasUHS11wBC+9wf4+mRIkDTi2ulxwNve2zWZTBFuiG490K4mA22YX4XVPVGD3TG634Ka
5slZvziEAWzbnjXe1Xrvy/FlUFzjVug3tcaGKb8n3kTS2vPng1dGSL4MEHvDj3BAb9KLUW0K0sOh
hUzulvVz7Y4tHKqL03o7eRVBvzMCPer3BFB58pI7P3Rjo47yGJqJQl5FRZKM5IGMaTLP1QzEgKIt
NPnkcY6TiMmS/70cUavN7UrsB8uNuhqZeU7zsgj5pVB7mQyKCAtwv7qWhWqY+URyj8V/GoPSDh85
w/PXfKjuYn/RUGct9v3j4sjH2IErxRvrJv6w9Ktr4iZXPYyHXpcvho3AUSczKHYml+v3TwtaQFW9
+vb40gzzi/ZXKEh4T6VIllYCeTBKp5eVNwSJ7qlfmh2LKqjtkXSBivcJeJg1RhdvOhEvTbkbopqu
vXYIncUMLrgbWcvABjnX0c2vlllcC7/54y8qGISNBGp9jpllbpaJy9Ua2d4dUMWZcKG2oimoJoEz
u0ZxDpf2tje5FMXEp9Mj6I+5rDih1BZN9qYm05jLGsMcJd6PmhrpSsL+g1J9utW5wa7poysGZfEF
e4q1M02e8+6e8VyzgDrIjtPA+mn4/Gqo6yhbjPnU+vptvSRzwxZjww/CfV1sCiJUSNFcvn9By4CG
3PTx+fuGJ6/7jSQIorZgX/joi3jN7WyxjyYV48O2+8WOTJPQZmKS8oH7tO52ZltcldvesrW/xU70
U2e0DhKF/kEt2QVl6KZXpDpidDv4U4zswnZ2vc4/FkvW23Rd1eBL4YSzMjhxemk2OSAvNBnJDunJ
thrH7OqNej5WNdS1rg4Bsqr2ms4lpmtfWztPy7VtS+IME3Ur1vPWGourLnko7Gl8cKuYKNL2timF
sVnJ4vm688Vdfgvf6uoaVQ//N35ij77hIwyDdKgwRzOG98aXmui0vSvsZZOlFa3Syf/TReWh0OwA
0ATrwKIAbz1+BcSPENUFbMtlnXnyxJ49+Mcwq+cX1MfbVCbmjlXWQJVdELKbxKS3km2BokCPzwu0
R1Nl952NESKXzRJ4k/dTN7TFehuRY4wrqVHDrrCIIlKzRioVtfnOFPwoNtXPViy7mn4HGDyLDXC6
ZPxTdeCw57CjMzHYr6AsA08Uh3zgWBOm/c2Ydv1NKkEUNmI/AAS7LAaxum5PHUoHgWGB+CUVt3JT
jbzUZL+NFuzziniFuG4hnCz9aZAN8dyRf7/o6QpFj8iqHoR1yDQ8A6izHcaWWMccjxtq0AWCmsfl
zPHcpH72PCwVmlAo7eC78g+jWpvWEnOUgjJOQ8QwWbTXqYeLbKtCbzItkXumCUei4did0qZ0EAqO
Kyzp2svww6WNtUWO8WZ0NmcdY+ZqzMMxUdsqwtoyFaO3YeF7NAbvpH34JynzBg9qJmLxaa8ItOVe
i+qg0LTnzX7xjoarL/bS3DujLG/aJfsRGSw+A5y9HWrTHZO8SQzm0fMtcnytGmVoAqgVcQHHshCV
v7UOH4EFHQdv/L0oNBupo2EiCDJ5EcbM3fDswW1DlrgylmkOdbHp0a3zzrPDnq7dEZN7+8lqN95I
dBGRA32qm3DAeGMPebWvkHGG7+RtTZu/3kTSEN02i6M739vGcvGn5A2CZMLkCM4UgGMaGaggCKfF
0uQQxUhISbRPDfPViEJ6rl19lM5kHheEnChb65V3xDQt7QBbU4Rusth9np3k0YnVOogforNGBhXo
jpRhxw/LwKo4/oA/1gfmG3cuUIYyATXA3ps2GNmTFJKLUCeyGz9Cz0VnjloDQ2lgLdPnoHiowtiq
b5M0x9+DwaLr8Bh6HcEhMf22Y2dXj0x4OCU17e+WRxPH/SfkUOZtQ/zbZeqHXIeg9TQ318TJJfA5
8Qbp3IU76GaZmD5p6Fi7qcyJG4kr1m2mu8m65DYGI9wcfMJfdxQLRaK8hOclvE1AqwT+tA+VJsyC
1SOaL9ZYo/zrS0AjLnYcrgQ5KaS/bmK0MaTGkXY1GeFDLj6jnA+7Rba0AwJ/C2Y63xEhgBCY4Imp
Eslu9sIGr1DykXVDjhIuoQJJgbj6ElCHWOD2INTbul4W0rjrHMTXUu9xW7HTW0DZDNt8SRiE95HN
oJrqC7taQ47kKN4LhCgctk4kKQ0PBa6a2hbgi6PwELKF79OVCOOM3R9USRzcpuyDqgjOrw3goG5c
zsIFGaIO6Ie6jtjRYWlzG6OfdhifMlDel6b9QwBt2WJ7gWGBQAwdyB2xv8bWiWFt0IqEMoP2ujaJ
qVqxJ8QVxgffQq2oAa0Sw9yQJ5ayHnX21o8zVkUUMkElnIubAF0rx5K97dQru9j2K0tlct07JOGf
PQUrU0yIUDDIVmIam76rPovI/lMi6TxrwdGWiHeUQTafq3Rb/zDJ5iQF5pTWRK4ONuI1l8OjquGB
WCip2ILiU+Shuc7tsLvqmPGWssYdIz0gPf0fgSRxJ+qWwnZOXxwzX01uaNc5o94JmCR2LoEMe061
t+yhuWk5WkAeNMymo9jM0h1nSoRcdUsuWNtTbDCwiWUPB97M9hJXziFS4d7RE6S31vvZZZYItGs8
oZ98tOtBUk0U7QHPEQBRZnEAADk147kBvckhdq6xOaZHf0DP74jwKbyF+SgeWxLrIb+BsifbBKHL
1jUrAcJk4HtTEjQrROLkNJQn/utDLV0cWKjgRh9+YASxPoCnxmozHBz3FSxoB8/bf5IY3E6crIAq
TTIEDBnD+MbXvOWOu3AQLtBG81z7o3+/Ghc3CS2DuB/nLeyXEiKN5zHhtp9ReBBgN324Op8DZHx8
vtFdStoMShtO27kcD0U9fXhC+CyKPGcWQMTdGJbU7h6sIq4ut3vHPAeJcqDcyD91I6ojXF/wXeRE
Fdd2l4kw9p2b6vEoiQhaCqYU9sqHotrk9vRJVJgijadBGIdhXO+0HPEmuOiD09g7Xns/xlSMGkEL
RXGC94Maw2SKd4afij6Vs36M9GzPRxUjXqcDcSw9k7wPRbhpS7+hzHbGULHWpLhBS3M5Mg67qcYa
ixIhVb6cD5gUmAsylIldHMhmvEdcaQaydH6VVr3TFhG8A7wWZcRvYwqM8bc2l7PLqWZTi+a9Qt3P
SmKB63TPjUmAOfm5izcR/dusHsPiai7NVzbPJPdyDX3NTCym3c76z/1Lv/Ao2/KXOWOAqUrrNFf1
tUqM9xq9BFwwiq/CbNhOcJsOFnsaxxzgVlhjY3ia9xYjKO5Y/WmOGK9KMmg3dkmkqEpocmertq1H
2lpVj72gkg27alUPZR+pw0zOLF2Mri5uQF7mqXTpHGZroFq4GzwPknfvWJdQkQCBBWcQP4wJBdci
RUxXvLizPVpgCW69OIRbWZRM3uCjVz3IK7fuvxhLPQ5F/KRK1G0rAUrmuGLAikiiGlhUlYGzEuFS
EbsamlT1WnfCxiCO+SHEKUU/aoOYCtW5yrYwcpabGolxHvEOuLqXSTvXNnFvHakJxMVQckhr1AG5
M51cl3eTS+/oCvfiLwAtgdLc4ghP0IQwosag8VATmLMHXLvChwoyfg334FKhBCor8L83L0xt6u0E
cTNcCbtEN7hBVBcPcuXKWXSTdnNNedeRjxv0HOzRjbAIhjXQ4WZ46JxJ0x1a2Umm/IFNqCME29gW
etV8oBMCZm+ekgfDBLo9QyDcMCX7I2PZBOnhm1VW1lwuu404I60YsHxBQ+3k6YHiCNhTY4XnHEIl
zj70v+i/ZFWpLd3nl3pO/P1a30GS1LsZFyodDJimENdLljcirg8hZtctGUTdDhNWr3gc4zmPL3nK
8Wd2jXNl2o/5iHmn7IgunAldGIr5LlPaZ0EhPdNJ5GFW2bLHXB70llVux7adgzlhCYthXmVMweCW
ZRuZTcPthOOaqi0G3E5L8DgX80g0eTUdDUdvgeMSBZbXzmufqksPsHy/kBZ3cOEw31QZBvd08Yk9
q43TINJH0pOKE5PFq9M4zk3JIQgD+zbJTHU2wwpJUdryzBHkB8jLYrxH59eJomLbGEDtHZO50bw4
H3Grn8e2vrcV6R3Oyo/z5xk8+aj36MVcHmf/FmGFxv+Snwbbvs8bvE8TGXpu1CDHK9hdC5RUeohp
OBEjADL/r71a9j7OWMq0NKZq8n02bNHGHHVDhcNImXEwLs1rtRSHosd848Ws7Djt2fZWZh2+DU5y
KnzwnQr8futsvyGCtZ0D16eTSTjn/TSOryGCx420TeZ1cwwMALlMpRx9asbvdTF9AcGgcUYD9JVM
+VpdRQcSdLrtYBf5Tru0WhvxGq5WRpuATy31Z10Yv3IkbkSUTKiZMnaFXPgAG7mANkQhizwSDpTe
vgbiFGWzG8BK8Q+lSvV2YO214lAQDeijWm6NjXC5pjgm2p1Ac7BqndPJPeezvpGiuMZoJnatz445
ThUnlixI6bRxZcr9N6SSuwZZcwbvYIXDuqYhkdjO+xltSOCu91eHU+Jgut68gUwMQYk7JzdQZ87t
bxm6tOuE/QMU/W2SlxA2kjjIdERp9EtqC1NfQMU9HSatT1VBzmA30nxEKM6zgqb4mx6WxWm/F2Il
DfQd6FyLe56be7qh4/sp+oamYM47Q1R0mzvG/ZAiF52mS1laK4DVzh7c2vhAn5ZEmQpss373kaah
ptL5ka3IOkdv0vhjL9C6CJgFhQG9F19K7JP8AerBGRgqKKIvEvuQo4W5tTQxeyuPkl+FU1Y/XrFj
XgyXAsJfLLFt/OyzXK0Ls9+kh/KlWqYduMxwOwgTZ4hqUDisULqMOKcJKNPWWaGOrUK44se05wT3
n2fIO6Ea+GN2aTyvttYgcUaBdyuOdwuieCSLAEm0pBPkV+sCFI10aRl9rz/Z7Lzn1pu7HQPUILMz
bCdTAMCxuCbz+9L66YEuyq00sGDGANnWXTQh0m3rEwNlQPElH1b4aDXXJiCGxk01NvejjdKYYq8j
Va16GTuX2HfNOCC02CUssKN+bsu9tuT9aNCA7ky8TCh5h+LZ+BQhrO+lU1tIhGo7x+LaMJLvagef
meHuxRDvm7o+9W7z3ojTrDEHxQ0leSvCDxkm+xB0MYervY9vffEZ06vEguYlvVdncm5k3gK/mhEL
ddbFkLSxm3ZfIP7CZOdvvEq/Z3r13mLC39AbxQ6E0mX49G1ayomV30mU7yKLOLin7byrHid5ceQM
9xQBz64TBUdExZ7XEYVTy/YS1SEkrt56NmqTFZ5keHJnuZBQEEwRXyPCX4SuLDoDqKbNzHkNIaC6
TfPu2VAHpt64ckJ9r4GxEub5mkbehTnBFcrD3h6BsiSgvBZbv0/ZXG/HujrKhF9NT9U7jcHXZHKe
F8N9HjPSgLsRWzNssMzBsR/VKbhdq3gngebJNcpfruYPMkODBurNYBakhBtE2Uqjfsxxb21bNsts
EZgXoAHSx/r5jTysE/+CRZ2jvFP9RkoOFlaznumVMDf/ACDxhouTy+LaO6aaVIkrPlBVrOSIRrYN
g3xRAsj53nd0Qg2cIymmvjKJZji4TQoOs8AlF03x7UrEsyhrkdei4IeEuRXuYyVd/wkpJLk4FIGg
SxH7kFs/YeY76Jozt2DMIlMtt0OHVxHILY8kCrFwQDquEQF7hYKBnI7XamiOJD292aiHKbTvW/pL
u9QF3VRLRFN+inxKAHvF05/Y8jZrIcLPrXpdBPJxOYBgKTg6xXE17kinjztodt/w7SGlcjejnkPn
iuPIKAnjFQv4XeTlOCYsd+BIZ6b72Eg+dDZPd61g2U+IKdsUUcp7oPZbZvhRnVI1jsrqyRocD8Yu
Hb0ZXTASsrk+2Xbd7GXY+dcRWXzxNQ7+B46EB4PsBSgWza9pYLXoyMMZvGdD4+qNU8hNmOhXMiMY
RQ5GC53pfHUZcdc76UxPeS1sO+coQhQcFo9V7mDnUMUVbT0fYcoCOcUrFwBQqt9zLFGWeh6s6BEG
Mw3UYST6q4aMxd80wAg31jjkN8K4tmWqA6NRD9ihqwuYv/oqzdPgmD+KkUjNVpvyLKbkNe2bCHJq
3pJ26+yNyoxvKmZ1G1PLF9GM7pHMA9oCyUGHMrwpOLu4jJgwp9tHXWSPgxqaO+n1pwok72FBd3Vw
LbK+FgP+ovMcz9Nna0C8Nmj633DY07BxYly5hR+USGTRAcIwmBZ2k7Zi0434IOxQslJxzTxVgWsc
9LMWL4WRRCfIftHReG0QiQLqPy3aO0MKx063nlO/98LI4Aek9iMKAHaDSd5Fgi2buNc7BNd82DRV
oXTcNo6HW1AQJAh66vkbJasn2AiC+J4EYxybFGNEkw/ve6FHsVBu2jG8dgJKaBMnH9+3Lqm5lPhm
LgjGbdYTaEzbbzT+QHTgIIQOziy8BxN0eFBkA1Yd0sVWpKWCmYnYb3hbiZ7egIT8+zmnXvnjaD53
0KM6segrN/WfPop3XsiPJYoeRWldOWjh4sP33TDk/rO/vsdqPW412SqtpnWBC2HZs2htm7Sqgqqs
mInNNEJBSsqacS/CDfTZkCT9mt0MOf8KaF/2PfTzbWIJ+2yn/rs/MiYF34jB1APcknECSDFwwSHA
HlA5aRmELv0OIF/X3n1yaCwSzganpsLQTS0LrYVcFrrDMVKonb+wKy9tz+gb9dieK5SiKcbgixG2
LJdAKiSJqVPgg8QXLG3qDXshl6ADjuWv/EZqL9LQTWPnTeafxCJa1I99dR7U2erk59LG/tlpI3OD
KsAJYtVNd9//Bj7aCrhRLQb6U7L3Q6Lyeg+Adc5RIDHZIrpoGI+uQ4DTyOl4WwMqRYVWv5B0k52s
7Kimq23wzKZdITYRzhfkr3N1nj1W68h6tZPwhnllfrYG1G9YI/idfdO6r00HZPc4RNuVoRanEVUP
++NRG9OD8ExFw6LAfGnmX7nLLjNJ3dNSAM0d2vnPJnUO2vQPTu7+whg9XRcxU0omDzGdmX20pJ+l
qRiT2h5TG8sJ3D58I3BCMe53SFov3uYxQug+gthJ1W0ZB2SE+MAeuvTOX7MJmmWAnw98p8xCulEU
U+QeE48MRj/9iX064pmEqCsQj2/ryA+g75UJm/alEnQW7MYBytrUyUFV8jeuvI2wc57ZGlG/IJ6r
HNP8l6qaB3hYW/Dr906tTTa8lBgKjBY7xmCw6JL5T98NN2lHmAu6iIeBOgI0DUmlZXOg9f8Z1smt
0ZWrlNCk9RYDWS3g3gE9BbOsovA16gzjbdUGO8iX0+W5aoZ+M6n2y2cuj8mNVif93rqDz8aAHrx3
OnBAZrQauGmCwhEzhr0y9EwgHrwpyn2Eo/dWgikYrTUzwqE9Idy/K+qG2HS7QdSftYiDGWBZ4fAO
2Kt8nvD1crQk7VC3L+VcV6cxgXbLiRVaakbct8/8M3HMM+J4TLD1cKeyeUVFR/OB083aBZ+GCxLc
mIDyXQn2+cWmPIMcJjZGGD9brg5BLwJQ8cvZPYX8U+kSE+F0DsFy0FtL/XOEh3S2UBHVhfWed/Bl
J/Ath5G7Mci5eXEl47xHPa0PhbEi/8rs4mTzH7Bx4FqHeTnb9JYOblb+LNH0AlSdaA4x5d/H034I
5XgD6PrURlV4kKLjdGTbhyk1uPmWBQ2jrHImtlhcUoPsnnHEcVdHq3bCgvSraJTO5fhUm3MFl4Qt
lIMNtCNmfWiFm0fl7uK+gVVb+Q+jTaNTIhBk6kLAieHgtceYk7mjda6XwkOvae/KJaSZQj2EZNjb
W7la0VMWZYePevD7C1yk9uxYZQw7oFz+819tkxvMIhvJpD/syj3koru/vpX5IX/1/f82nV6cn98/
ITGf09De5IgVqCyS8ty5A5xfPkf68fzYtOiSvZOGL2ZUi9NS3j6Xiafv89FBb1pGzoHKptiGg+2j
QFn8q88TAJDKQrAc1/7R8veZAWtiSqN7P8aH/CiXCnZH64d3s+JmKe2PslP/Qdh5LLfNbVv3XW4f
Vcih8XdIEASTRIqkKKmDUkTOGU9/B3z/xjmyymocl4792SSAjR3WmnPMz/iEG0LahE2SOsXo3Rd1
v4sDazpyDeEW/x/jWlsZZtguCrGz7kW5gABn4hXw5fCUhXSPkzaIEcB8ahrzWCqq0McwWwGHyIkK
ZEGfQFB7PcSaxNqTYbHJtCZ3oqJ4jjELU0nonyOE5ungdQeRtKR1b5LfHnPQYl+jHPxKbZwx4Rkq
BK4MWHcd+vr4cNsw3qXpsLawgdhpAepXTrXuUOZkkIfF4BYouV2ZLVMaZU5oKbsq9LDJhPEDkLDK
EeL8OsgIMyIvRf+qsoNUBp5g2t4wrYGCKM4jdpIVbvCjXsUkq+o9mpO62lGTwqwzETHQzDRIQQZ1
FEixulHQ/S01cZhPWNiy4BrERv5FaZFNupbcLKyyaWg4YEAKHi8wKNJqqnKRE0AlpvObThgmUUVD
+EAM313XG8YioHK4kvza2tLF35Ti7O6TcwdeOEcfzL0Az2i5izqSPiLlA6jSiz7sTQdoRg3Agh2U
DwtIEWWwXZNVzWU0sp1oq1F90NorKp2Ig/foBKFcbCgAkm4jWm6fLBtOpNtcGD/HzIxvCCrwz0jb
LvCRF9doP8KAbnOZkSAyatTysHbAtLHk1okzBjtqrUWZkO4I1oTWVxH7KyIA5UUr8P7HRfExBYrh
FIH5UBQ9lYmCLm450pqOZhlSF2jRDm8rIXqVvh3hlIE36b/kqAcJhKQYVzN5zvlXpGiPWP3e2wCI
gxGqmEC0Hb03m8IQxUiSQOfK0g1ZXrDy2+zCINbu8N147KAToqmCST3rR5xO7akNybCUfQqWIlYv
knIzu849UEcSYMeMtF3BSNNVQndrW6FH5VXpsF9bar/WjISiGQdyt2pSc0eWU7gJagwfHfGVmxJL
4rbXuAyGf7rxLV3Z5WJecwax5L3eetN6iGXlEHmF6cRKp93lHh32KDjUperdoYeSsWJG4tGQvGyV
lUrmTnR7ULhgMG9I4XqQqEPamqR1D1RgW7sXNOFBAb3fCWznTT8dzo1Ka70SmvBSqgIU7qoUL61V
gr9RjfSKZIfceCNnAxzoNDlplG8kjwOVyhu21DOvwsnKQTCN4mpm2zDCtbB49IlVB13UZo9NSROp
GPTkUTJJ30p7+sJiVeAJ6+vosZ7/UWiqwSO1UERzUuw/AlhJlw2b1OuQISJIIsu8MjFRkK8L44q8
Kl+SH1QdCb5aEdolU+FGHmVCHkUhwP+NgknGaZmLqyF8ahNMNEVPb92zBFqLpXBE361tQh3rgjeT
e5omxJ2aFcq+Dehjzr/flH2zKizMHNh/tEMtNbsqIrC91c3HJjavTY8uMsPoP/QgiOK5vUD0Axp9
/zmaGgJJgor2sV8btj6o5HBn0eDkfVit6hYinNnxIAQYcDZat3f6laMTVhVBUB1sjzKnN1qJ0niQ
2ZdQGImVVdykr8I47UVRyo+RHhG8WNz1vZKvgXAYx4lvLET6HnDaFp9o8pBqTMd0gPE7exbzWZeh
i+L7e3Bqd3EveyxEdATVAqWESn7XLHJsSKGsKIBj1wgDHV2A0R00taN70nvmFtEO2P6qfWj8aNdU
+bQu655ujRYfCfB126qPtsOs+fImJvmuo588KMney81+2UxbrzR0rJ2Y3AAeiCwCDVDMfHJpstWr
dKw+TC+i4AbeZ561fYwvCz1tKyhtKecj4D2hN59r6ZIse+SgTO5MIqSU7cuKpUEPSrp++hrbruAg
BMP9LgO1MAMFmnAY6wsioNiwJ53IqDJJnNV0HfMh+lfgW46pjO1OUjE3Z5SA74082tP52tVVRVi4
Z+ZOYcLBYEIYXIafxhfD/D6UiFjJjulCiucGgXYZNEHccxO7tCTQ3FbXOdMPWC5H9iEwEjk5RDQW
1eha61J59MeByFaKYkzb05qEGnj1CtrR8HGCdvfgU0YgmQRtS6bAb6yxAS8V8rFaCygxkjjCtRWV
3n/CVOJXMBpKg8A2agJc5EQKezMd8VTKVOoOpijFd7WpOyNQi30SduzzDMPcqp0eLtowSBeJOK47
H+yErsn3dAURqirKTYiKzzGprgFCZkYWeSUFzfJBk5QZdJ8ScgDRC2Ra4iY+lLkhp1bbVtFe9GqK
AhFeIwiF9wgtBoPp2CKLeMva761GPQCDNHa3fKA/MooW7vMWR6k6qP1O9Th6yMZ9o7Y4+gIaNm0h
p1shgDHZBe0eD01O6ANAt8jMyz07szt/8jpYbgWnADnGvhzgmh9DCbWRvqsGa9g2g4o5p+rIqlTb
Fe1YqGxoIraaASCyH1Hi5f6zIGL2hTJUr8e2PI5DytJQkTfFGvokyxyDAsWciz9uZVR3liwAZqiT
yMngD6w9ckNWFsySvNH9bWtiISyL6oTH0Fh2bAgAsIB2INBasadhoBfriXt2NiODsdsbRuP0Q1KR
kq7f/zk4cicXVaoL66CcXCMhFj7RUBB0GmBN6IWCXpEa1YKNaLkeJ5GNg2Ygx02yTl/FIufoUpRR
hgv+3ZTKxb6eOF4Iykjcn65S1vEsqoSI8ZZ9im68iyLY0F6yjacM+6as7yy9IYpPa1w1io5aPlIl
SXx9qZRquyE7ibNQ4yfSzs9baTd19AfJo6cQOv/en1+6+SdvspCladVIsTqtNTvVCXmu9Nr1NUPc
IWMzhSV5FY7qlelGGUZxF85/8OcnOaPNn2EWpiLeeLZ5MMlDOHXNWpMx5tsoFfRtCLOV5vWpe+qR
u198u9yEtnTMnsyX7t3aS7QLA3KbHOguFHbJW3nkuKCeIA5I6qo/ERvivYLoaGAzlGsLLaEAjJYd
xrJWnQAczrPfOTArXNFN1tlKf+c37vOzzl9FRg+0lIyk9FEmM+Nuep49zPESkZ12zCDIUr6+GvvQ
mQ6C6AjuYwUynFQdNvj3KaC2Cy1C8c3YsEopS+Ucv+mGA85mIj5uPdhlbGcfxQWwklUejOIeW5t+
8h/V1K3Lt644MCHMsYusI7QyATDWK3IuIWVgDE/gORxQRqcQrTIKdrZlrsOCE0PiRCTJrpHCyA/l
W068n5smB9OADffOpSPOcxSMqEukPdSY+o9yg7AEelnwCkRguFORaVXLYlusASGnZ3bdKrlvQMmR
KzJ3nPCQtJvsEYjPC1ICSknYHlb5utVWyqP6lsg7WVxAhpuCz+agXK1txFB12xTtsevTTFx0O8K4
AduXi+ile027hXIKbPPIxY1L9X1Y97di2JIhd2kfJQe0N1LbA0zFgoDjM6saEqI1J05phVykuwMf
AUQwQYWxyK4wjVGTCJeIYFCScTqM6LbX3E33dW+TvwmdGw0ljgT4JxrZz0ssYOfexf4CVp+/F63o
bu2IoObZjNtsnz5K99ol65eqfmplHHML76BucYt2EBbpQ5zFk3GR8UczcISNyLgu7ad2izdgojYc
LYV9ujMPFI45SF6iTTLMI8DnxDG6/m0GhjnZZ3Uon4XTsE1Q6K/TDcDN3RXh5Co44HAub2GNcXJB
Nfm9Zsv7WtnU/u6kj4Fy/0KzS2wO9xVr3At2iBsTcKpscpin4RrXPkqMhkX1ztoEiK9hBG9GoOfK
JrpiVGw5yQ5bgyIzr6rdXkonu+McjpZgXAriNnhMZl21zRMBwugD3N3Li2jrn4ersI7utHW4Ma5V
dtTCDVEFnm/fpJN89DbsTeNykd0akgs/q126ZBqsKZZQW3V8XL4oQZ9Jw3yqdh5lwFvrqLbwABkE
LlMDvS0IHNQkwd3wmmyrg3Es1q9DsKz3yrpYocoF3m0Pt/gFQ8jZOKFxyZ/URU4t2l+p+Pv9VQDT
9Sv6IocC8QSQcUSId6JybFxpR9Gnf2EqU97o882CehTga6rfCbK8O1DnIkpNNztbb1q8JCvnKixp
mZACe2l2Zo/cwZXe6hdxzsxekqlwKDciXErUvUsQiE/lxjxLpO++E3BuV+v2Pj3Pjh6kuNNCdONz
0rvChVpR1PBIKQeJF0Iz3+un6JXoUaA0a+00gd69wdcwz5wTpy9QYU3ipnvxrJysUxDhpV54m4kC
8h13iMN6tIX+Xb8Jqt2s2W5kK9pE+jbY5vf6U+8YL96+2gHWdYuv2gm8ZfRG0NXYLqx0Z9A94R8H
9oCLduFh3n7xdq3xkJyIHA8djKLJlbr9E4xI4nPAoM0JWXbtklyFGBlpXf/liwfiOqOWJXFhfKDj
HEcMMHc90hrs6sxAFzwLJWsNg0ZGDrYoyDbIbI29Z7rwlA13flE8Bq+CgddoWb9zYh1WzQgKc0Ez
Fjf2qnalY4D6eB3Ftr5r9yFgricGEzSOeWmatQ8L8744QVKbcRosWeFO6NcG0McaUtlSX9Vb7wrZ
Vh2XYvWAIHKYjsJZpu/4EF3RcwuUghdJugbEJx1GF+Od6tIzbZbMuu/+nXmAbd3Z4qrZC+fhaO2n
e4EmKjuGgwWB9uB99hAt98CNqADTEb2wIpIBmD1pF+NoPPtnloRnY6N8CPva5f2LONRTMAB3RoKn
Wz0SmTIsQpSiS/HeWmFmWAbP+pe/Qybu03xdyM/AHFR84AxVeqSuRIr7gkAD37a2tY9OYYkAWFRs
y1qZ5yq1qy/RXwnb6EXkkT5IG+m+bF+jfXojs5mqHZkLeOubJac2ZDLwZnu+zj0oVDQQbsl8KPZr
dVOXtr9JRyf6sppH2PimrfUsmeoBSA2NXpIS4B7zZkGSIxn0Od3UhUtLCU2FwTjfCAdasKisR1tB
LEMDxJ1OAWZ+eZGtfLsBqQxUZ2GclHEhO82jdZAgAOwwQWrGolwPe31t8ZpI98JTvGpctu7yMfz0
D1Fumx9it9GZU4+EB6JdaG0jXaMTZhOkvkNZ2tHjTLnE8kpW+NgvSWUYdsh8g1V+BzDiiT26tC+F
hWEAyLCFV+r8yHG9D+0u7hfyMZ4ZpxN6lkXzZono9BAYHyqPacGGzn72u5M+bKddYtfrGlf7slyX
B/C3b9lNvoxPeNTNN0o/wdbckXiprurn4LEYV/U7rxxJyM1OeRMeuLsO+MrA5oYZ/T03YgJXAovm
EgeuZZ2iftFKG5k2WkNZk6fEO71QbmK41c3VsIFIAg3VldYTIo2nxm1Q7oLPAYvz4cFpH2zC1sWd
J9rGofuCyOZR+5KpBa2zxxrB4LK7Cs8TdxqgFoexexMkIv2mVTY+JKR77zzX4uy/KPeBq76p1qm9
R5g4J80TzvrubRRhaYVO+xBpLsjJ+goxF/9iQz4qni1u3g6D4gjtj/az299r7V4P1rgx5L3xlTO2
ySEGrnSgJ6+dWpZ74Tyy3wiX2mN16pHJv2VoLlcCTo+j4PhIalDWGiiTQSuueDEJS1+bbkoU+XTP
CKuPabGRMjsQlzSskD+0O2IETKxI2VZ+4L83hAV8UKpP48PQ7YzYmbWV4GrxTIKZChwlcwiT4cwe
6id2ClF+1dVD09g1GAAA4C0kx0XxWT001rmJXI9t6EuUbqQTExTyJzm8UhTMHur78D7DU7kFYeSf
29uMHKTxojFHYRyyYSmwcSneRWMZsOg/aveDgk8FeNQKZQDApRx4IIR1SNALVEjhnf9qvsgHJonk
Mzp1Lwa1OxdIx0u+LzfBtt01z+pDAYiCjjCa0jMp6wuoZ3iggskNUrtYlYZrvTTp2kRRlO5yBVzU
fWbYWAADwh7v/emcfxQvczQo7k00DyZb809fW2H3yL7wdqXqJ96y8QnvIjasRCdYFu08FsYle8bG
Me4rCAlbyqSXbB22u/pMt9O7CcJiOkxf+V4/508RIFXXvPhsv7bZIx7UpdLASVwkh0KzCx4W1hEd
lDJ21IXBYDsBwa5QoCyTK/u4Jnv1g0VOaRTE2LK98T0xh2IeYPkC+4EpbGE+0HHzipvWnYRjesYp
MxBTz2vGqQOp6Btiz+mTha3EGLHz2UrANN2JN3QrZ2jIw1Yg1ppe+53p1gimqStOS+2kHdDRR4+j
A2RGfWPgCyRebtm3YviBirHMXqDBVZ/tvrYlXhmWJ1R1CPIfgf8LW89l32Knp3inEAPh5NvEIR71
YO4LvGAmu+ClcQju2Tn4L7wzya4jKAYLjLpuxEVxhiRQRM7st41RsK8IffSwxjDatK12Z8A+3VFX
p06huh4OvsIhXJGOZ3Gm/eu/SExYMzPZxliS7WJznTx6kj3lH8/CSzG8iPmpS2ywaM0SvJHnsIMK
10gUEFKzPRuqy6CWa/MBXpPns61vyGhm7wPa9oOHwaoas43nQLMhYPeQXoYreNPuxYJNuoXdQZX9
Y9QW2gVDC91JSbWnY0XLzylvostj9B48JEU9690uYOMnQ+UgosUNrrygOcpxh3juk79GZGsyf26T
TbLPXztz4e+Si38HvhxIQ3lrEex8Ugh4UN/oz3AQZcNqrrDJWHsUy6SpIxbfhsfsga8tHcUX8aRc
KGbwsbijOCM84/XpUCQjZ9/lNg9X2CUv1O44KCSftbdDQDJ32S8+/HQyGbYoqpo784Zh9y36qlyo
GuamWKnv3t7ErOlx5mOPvMgP1gNeRup6xb7fpvWSiPlV8JFG9LA4D7nNApXMU7WNVqxRjJf2iVIB
63X7ROmjKUneWHJosP179UF4Th3xXRwdsJ01r+oxZj5E+Mktb15JWFDfqy9Wrb60m2lJimy/gTak
rLx3b1ff/GoXIebdyHvBNrZwx8rALoFsmhvRKZ8tnZmIN5Sb/YWEXtAW1hYfCOx4yfYGR1tbp+rU
XBFz3kyII/gfEX7yrqIIdcZ98MquOvpi9pMSWycM9W2kwOcvPjtYHqwK6gp9Nqt8c2tPgbJPPrQn
RudD+OqtU9fy7CG0rR05L/gLP+gtzMjw6TGggLkyFKTwC/VF2IsuXDdlZRGuZDP76ztaJ3ZwYFgN
9Sra1NsAC/xROs+TzSwS4wxnbKRjMR9iTToMa+p5/t14lZ6eSom2vE3Zh6YtnnMWxvIlQcu+HBz1
joHDQwpO8i74xP5qPiQEP31Fl+6dRUA4S072nF3GFIzqUj9562FjnJmjeCmMD7pue2UPCQWj8HMM
uiFZTmf+seG58W0I3Cq0WeKEwKJv2BF7nyjHOa6jvY0+QQOn7IzUFWsPQDYALQ/M8v5iwG5xiPDA
XPK7/BU5urWf65sCXZ+V9+CfA96nhXdLPhnD3RNbaKKQyqV4Cu+ZjmSmHCxnJAot61t9057rG9Nj
8CDuMBIcS6e/cXZVD9keaO9uE59AuT1VvG1EaFQ5UN15stSe2Vtfu5fepRtzK64I1AQbwEy+7dhK
O+MTB3YPjBOJH7ZMro0j0vKj2fdobRlNb9WpFCjLLGNEYYSpX8yncdhZdnfnvffDDcaYkK41cZ2r
nC0XqPpd4y6m9M9rg8OHQ1yPjXEhPs8v0EAa8q74gp4pu5PqwOYcWvj6rr/mP8zX2m68K+6ZBdEc
WtuRLwvI/kHbDmvugLhXVjUNwSse42ARUw/KHgeyH6gLsVDS3Lqbt894Cd8ytmXBaliJH6UJFGvF
BH4TmMhn4cICNvOheK2fsFPIHDylk3AN55A5wMV099W1gQi6txJvK9Ca2f75KR70DgdqAU17EiPb
qHilEe9jaHrxYwDl9DX7iUID+PEdXtlAjHfhn9+PEWGlcVMyVKx4V0uduYoq1nE8Tx6AfQxTZHA8
CQl0WaPRuG69FuStqGX86JsxUBtqZ2WEuyRk74VKGYVo3x5jMSrXScb3CYoOq/PIy9DPv0TIbpYt
nQ083pOCDK7eq9LAdmnI//8vg1kdWrXQ17EeJNuhB/zVqGwok4pYP+vT+sxrq9tbQmu2c2orRVj0
Cau0EDip/PlFn66JIfhrmgsUMREYF6umgnyWBOYNkWXlBgUbc3SPWBApPKt4T1FyUKIdpw9Riy5C
fPSpWPQFFCgvlrA+V2CX5Q85FutFFnGY082Tx/VuQxjzaJlaOy85c3kC528Ld3fpj5/KHEUJG5Et
rN9iHnuKdLnmVSH1CgPlolVlF71yCh57YnkcTkbdxusJqwWVGRpnXvGo1rdRRb06/xyaA3nvYf0h
RNHFSopzNdQPjTAR2zSppL0lr71eUEIdb2MhKOtGFV0q6440GscY0lghyHcKB0+r8x4yST0bHocj
Q9YWJC9wYqkUFzL5yaO5s+ob87FoJ82JfdRA3jBdeyJueBxsYHLVo05UfJhgd0l8au1KHN5NWRO2
lhfg6AtcT6n2dTbUmxaXFfNMkmwqg60rAN9eJJGrEjCdYMYY117ZrjvRD5dzwDLMDONgJtaw6zI2
mVZHMZCkZdpAE5Felvw+UjRembIBGhFxhu1LHv7R29RqX2pfKYhEeOviNnG0hO1CK7ZbDOx3URlw
GoZV9T//zOaU5oTR/4vs3Hz8v//RVNNEvGRouqXizuRDvwFd9CGRweualdurcAZyC0xBx3ohe+Gm
TpsF2SXrSo22hSKzGFfj9d8f/zffZf50S1JEEHi6rn7juxiDNjRablQuGOAvDyS8WPuUDiKqGMIs
UPIqnWqXiFf6358rgR3667IlWTEsiH6IJL4Hkoq1XgzyIAHl8kFUVjjFKn0dGv1x1PHCTyJq+rQ6
YMM76BZ6TtrJnGxzZQPXcPvLV5mv8fsTkGRDVlTVsvhG356AFGviiDy0cj0RLEJUCmAhhM8gN1FF
3gekqNOfnIEwDN+B7ll31UgcWFrshDt//GU4GD98F1lCi6qYqiZb37+LFnqSLOQhvfIyw1AVscDP
WIFkLF4DvGieYKq/PAnlpwEoY/EwsJiIuqrPQ+Q/GEYxHbupKMjh0zPKfUafXg1FQyfJTqudGsSb
3H5Dal6KwgMYk61rnKjlwNYeOQAuk2Sr/B+qOgIJzAEmltnrqxp/yYsdbLc4rqrq0UQDUowoU5uU
x1u0tMBLyBEciBCHrUKzOf37of70TGVFMbDImjP16tu4Hn0wcWLs166ZshDq4GEWetn/8vL8GaTf
R44i8+5oIvwtw5D/+9YNOJ3HxpIrt6u0C2yaU5cau96g+N3wxhSUYI0+O00FEU2+xQ+9SYySdsD/
QWZ8n5z0gBGV1MWx33uquefZrwtT/bSamVlSvCRldZhGABqFXq7F2juKbfBFClnl/PtmyX/Rs5iD
FFnXZNEyJUtSv6UgW5o6SL6scByw2Jr6Rg6tAGx/S6tlTHmmUxWmbmoomwHakziXlU0nq0BMzlDj
IIYwog+fviV/mnFF+DrMBcWHVjD1/tFLzeqXd+THuUNRadyxeBmy/ufP/2PEKrWl50bI12VkLVsJ
qg2Gq+U0Y6ektLvGtNRnT//LoO0ihdqljwCOmswiMcXmt+/y09ujMHGLKop6hKHfhoCPsEQSwLi6
sUb3xCiByc60kTGgJlSS7+hrvE9A0gHH0Mbog/Tj38/ux9eXNGxZFeG86QzE/x6DFn6T/xuDA4Ii
u5JkisxdiEh0vJK2OvM6IcfPbx6+rBggyPxwOvkcmdSVZpzMgE0OG/vwSXYSTxqx/7KJpM/GiCm4
+ociKWD3JJyyrQZ7/3jpAu8NTsQOGyUF06jbzpSlZsZQ/fvCflwYFcvUDVZjWTX/mpfQoDKARPJB
851GPN9CV3AFolpziIoB9Y6WmBzXDYmkKHLz278//ad1kRE2E89EgHvKtzVBHTy1VVPWhHHm9AiU
JnqyIHlpo7XkG9dIyyiQ9M0v1/zTrKWKEJNU+D6Q7L7h5OKhzbox6St3GniWCG5edDN/+feV/fYZ
364s1BoZnygDFpHfYSI4SzXTXybfH8ckL4PE42NUGn+NSSuC1SI3vBSl5Cg9LQAyvRfWwACDl30a
/mCC1HClle0Bv8wJUxPNePTDCQnFXrkLq+7QifhDTbCn/ZjQpTKoGARj8BIWoDJrFMCdwkiG70x6
LmvzOAOjfOOhCL23GThmeqg0/n3jpPlV/u/ZXhFFzVRM5h4Lyf63NUXVilYRgAW5PuL0RcMyvlCT
dCUjgoI6ymtm1MkVdzctB3A3vlDSNSnY+haEbf37q1g/fRPDtNisarJkfJ90St0QzbFQSrfMvgSf
ZnsgU782yG1R9fE0VI23UwBWBMru35/79+4E1aSJsM7QiSY2/9yh/5h4LV9qpiomNmCaAtuQeSdr
bvYyLzr8aEy6lffbfmge8d/uOddHFgLGeU1Rv++OrRpC8ziauMNUE34Eymy2sk9FFT3++8p+/BxV
FiUeMLO5Ol/5f1wZkaSYyyojd01qN5MHZ5fc27D0ftlrmn9vexXJ+I/P+bbZEpREJ+WFzwFJ0QgW
SQE421Y1SWQDsgApV+krPiRhvsnraGDeLp5VchfK6MLlU2vo2s4RrFlzpaQrBT2WBGTaidgJLaYg
5Rtno8mfQT7oUbCVKoCb1qdmROQ29vtCzNbwQ4XVoIkoeqH7tMSZEp7sn/0UH5jsccyPlI1W1r4z
dU6eBum+V+nQSZ2RL+GCI4DPm1WQT+/4zIVNz4ESz2SPPJJeftG+d3OCjBEHZEaV+MUAioDetzme
0mrzhwa9mvksGSglwD4WmJv6xia4mpF2wce4Nf3guU91EeEqdB1tUE9+EXxBDTdJwaKDbWgmNcxJ
MpxK055ER46mI4fmcu1RYc0tGuCdjt0mIjN1YQ7BI7HuFz+8//dIkX5YmNhQGhqTgYgyTPu+W0qS
SYAs3uYkLwMEkIP+3CXZSenls1lZb1QjuoU4xifsPDcrjY61FahAmnqs/vs81LZjpp4xrz9pUrmS
guI6CcmLpCtQg5WGBHlCDKYxoLBT6nYo+o9Vp2c8XK9dYkpcD574UdX4q434hK2NLpUaPOYdrVMB
IKhivREbcNYa625q2jOxUIu68xw1IgJESK27qgxWKjbCRuUvREkITr21gx4vZ3RKZXWPl+QkN90Z
y5xffURjtlEU6WP0JRJgjTt4MHDJK/m1zaR1MdB6DLntHuGNahgSepyuympCXIFnYTl/T1ntY7s2
2nOgSx9//l6n7+u8PqG+tesOQoWMnK9JrO2geK5GW7CtxNc66lxvYE6T1CdFzjb4LEgdzw5TIB99
MtP8GDZEUF2FKT/gdoG5EwTXoI+fq6CY9g2RxrLnk2aR1Qe1NT4sTaeab1a3HDviMe4svFvZEWtc
/sAZlDHlYbj6ZYT8sFDIFrRUik8aqkzj22TipVBL5WpEHQ2GjBxoSNKQS5e6RR0yrTQnTK2PEAE7
kowKOYvIY4/rgSaop/TuL99lXs6/TaCKbKjgJixYHtb3IwpVlq7rizR3wYEgT9/GpGfORrV0ZaKX
a3Wp2yK8Fwlo6l8Ho3mXcvEMLF3DEGqqq7wr6Caagr/pm+GXRUz6+9ShcEITdV2WTKiY3+f2yh/J
lWh10kexDFDvKkyksjReEJf7O2+onr10gk5oyAkR8XC2AqHftK3o/bKozXDk77cIvi3rmWlq/O/7
WbEZY7P3xha8rHmFCJCu8f+lwuoPNwRTx2KIhnGXJYgTlXxTzTSNZvacq6S+VGES4WjU37V0l2An
oCw/HOH9TYfcE+a8RHw+aryULZSzXtXYky4clS7hWsJGhjgHW0vNJ8drdVLeqJj/8vD/PpwonI8U
kAwatQ1Z/nY2qOOmSGI8VRBa27tGtmi9V68wqBZdUl3ImLwk7Yj0R5mAxeSv//7wv3fQ6ryaSgZI
aMPStG/7zLgrcDdBVid1iXYTfiWo7+OFap0T6uW+l9OHSUA89O8P/WFMsWsHd20YbIwUUf92xUWd
563ftQkxTUg+0RISivo66S3Qj+heI6BMyfDIDa9pZJxQUX/8++P/bAH/+21TRYXLliVV0nXt+8bM
D5MiU4kKdietUektdowOXUZ6Jy4prd5HiX7qMAfQ3iYWIhNAW/RUJ0riXwfRvFWtcmnnPzbD+H6s
8fIXg0nFJH8dxwelPYDx20Y5Fn2j+u1p/T1N8MU5dLBp1zS+/jyl/cf+p9SoW+ttyhfHdB8ouIEn
8yPChA+C8pfTwU8DQ6Hop3Ob2Alp3z4qQCrsmY0Vu3EM18DA4eEb61RrDwY6byxjnCgb6/bvB/P3
hpnLg5iuADmfJ5vv2y61AKwpmDFKIP55q3gl4vMCksEWC+n655bHXrpSZeOX8fj3tlIVOZIr4rxZ
54O/vQRaTRGj8YzYFdp2Oyadq6rxfaiL+39fnvTTPdVEyl2KCVlQ/l7GZds1hCH/tutn2knvOMPn
vGgU3Fgq8+dSUPaxKjuRqDkmbAG1ZpatFJxW7UjgnpsBqdLgwE3GTfB+G1k/bJe4B5LI/t2URZ0T
4X8PrUGQhyyKsP1W+ICmMDgr2sAc4O2bsNm13bPkEdalRzCipN+GmjavtN/fx3nqMzQgYaw03z6b
BaSxoBzFrqUBl1Ax+lEBgbUgGjnzek4OGEy3BQZNcA2QSDJisLkCVMWpfx9ggl/0nTctgQ8e/gBv
TQkjoMlLrUh4j4c0hljDSuCHC157CmaSXNk44xCFFG3meHX2kKiYyIeZIPMHOtYUKgZ63CT4xJLZ
0Xb5wzIQSnOl9cCL/vznAPEs2ElAnzCRU2oFB9f3L02tbasOJMOUEyuUBL4TmEq5hH0MkiN8o66H
8o1sxKWQdy4gLmspS+UrgGenmI8Bvwy4+SX968aa1lyakUxL/T7gpgiGa6Ay0Y298OJF6OXIWNLH
bVqhRisBonhau80zSCSYpj5w56yUoj7++0v8+HIROUD7wpLh/3+bSFK1ZPPg54mLpxNJFZctxtLF
NJpfDm0/1BsZwZbOuZdJnTiSb6MIt5uSFWWWuL1C0wltotmC7GCersuO+BrpAvMAPTjPplG0U0CM
T+V1+56o2H9f8I+rm87G0pRNip/c/f9+laZIxEYMmtWVargXLb/YQ7Wu/dc4HZ/IKucb1clbVWp3
sxE+Nd/+/fk/3XDugsqCrpqi+L0ix2ugd3HAbDbG3sd8vyv0ZWnl/TJZy38fkimCMTP+L2ln1hs3
km3rv9Kod/bhPFyc6oecB2VKKaUl2S+EbMvBmUEyOP76+9Fd53SVSrAucIGC4JJspZQkI3bsvda3
mDPQvjffPrVDkxbGVLJiuCkjhgDO/4LIb9RZ3iUdDSgPrFmJpXZx5waLXnGXAyRfdGhMzBqKeIrh
gZPDbgooeefxXWwHTznMHDMkbGBAHtgYCJw+XobfW22IobA54QfvtGV8t/ZB+HUpys72QFLxQZPy
hbdyWZjmzah/uOq/+z6ZFqw7sBf+3yY3GW+S59L92o3DrWa0IJFT+dLSNgUJ6aOsyeKvbfbVBvzS
a+CqeipStzrEBQKYX98Y3vwEvF0OuFAMeW3DIpzkzT5HuhOAJ1GlO0zGuHQA/fuAHyBQVlArY7Rf
mKRKRZgN1QQlwSXwm63uf/Z8+5qjrSlfB4F1Jc67XUO5lLBBgpomPmniQxcYKNsH5+QE4WlU5tUf
aGZIbgbdki+2Sh8DSz3ksnwJBv2GYGQc3ygn7fpz7TvrSmioa6mXaFXTggyuk1HdW9CaJCFkC9N9
jUuG7ZGfW+vSdG/wGN93FggY6dXHqLXAW+gbJvyr0PMAnrpPRcwxl9teR3E6kD87Z3ZxOyxSJ4a1
8+Xnnz03X/98l2VFRyUqvyb6R7uq/e619+iwsv7h7Xtb2tdhM7cUcna2qj4UwJb8tDv0DDlX8wNR
9z36oIgUU6OtOcB8dXmnk8C4Ekz5koj6Wxs1+0m3r1pMlal6Fuyqrh5gcdxNdt1TlgbLtI6+JV+N
AORIGyFKcMc7HF67EhZZOnOmvMxFGa253ztuLl8SvdRZ6B7ntdjy+JIOAR+8lMSt0+EkKMW9aphn
edoH28B7BYah2xwjMXgH8zHur6ti5rVDEgMQ2WnKWBhDcS+G8KAna0NUn8p6fNElWp0wuwTl+MEZ
x3xnRTRYDOeimWGt9bbeNw2eahISy90UGt/BtT0D+38kQXZdBcVDIr+0hrWzduOrOxvLHIQ70bNe
ejdlaL34nXooCFuegyS2Us6dqm0zIKAww2JDvwdLVaAeojrb//pZfW91padluNT71GN/O3Z30FaH
WpTlrk9QtHnFvmrp7+T9Q50W+0mmB733NlaEQwuV5ljww6EjWfR6+5Ap1BFehHUmus286Vsy2M+5
r3+fYMEl/icjH1/SRv/gTPXu5TUMxpLMYjjTvd19bS1I4tpvyh12unPl9jWioUeh5FHX44ug2Cqy
YT0mYjv6zoe5Qu8U1rz23Hk2DSdgrf7rvcWS16vGrri3CE9ZmtzNxmDf8NRsyShztOQBZ/0hmvTv
MtO/06feQGzbFn14dsz2AWv+IlU+Mmbg05ZenH59Jd8rB/jhOM5Y1GCc3N6sunlY2wDnuZKTKp/B
jW3GyXlOHJZLEXkLzqc3ekFvSTjO2RXBwR7E4wc/wTvnKq6MHli+ywHLf1sGSs+OVV7QXarG7mG+
Pr0b7EQDxFw920H3oOvpY5m7N0Pqn2P8ZOg8ysR6Tprpu/LERSvs5wLIvmbjmvWMD57Od7Zjw0JV
E1g2e9LfpvMdfMtiog+NErrlXF2+Ok51zRpuoFhUF78tPhoGv3ezWMRsmY5hmhz33tws3BlhaTZT
saM7sCEpdFnDM1lAXl1JN3pIopFPDh88zvM1frPzMq/XHctiAm2bwbxC/engLqd+qPWQ5hWO5acJ
HeOAN9xTJ1EWHzW+vfeu9p9f6839FmhJmtj23CgL4GM1cYjB1IDUxQnHiF+qoQTA5iNrtK1tpFfn
SZYeJhz/6I8BD627wrJ+nYm+ue1tBPO8Wo6kz9pPgOpzJvmkk4BbyqatNNoYDI++bzR5xRIbgdC3
FM1aKBJH7yjb+vqTfIxEM2f8CJtPvtqFsRst6kKnA7uSTPsmMvZV4a0JBrwd4+/C9NZBU6Ck8w4+
HmxaLuZQ7lQ5bvUqOMq6Owc50Bdt3NZTc9b66poC8Gk1rKYYQLPulHfj3mpxqVXtjyRR167hpxTF
eSggmOTh9OBkTErMgEijEpP2MvZA2GTDtJBf/X2UcjwrbVJ+81B/Jsrmc9q4uxpkmTZa4xKQdjCs
Op2QHAsizabCj/aTcBnwq2xsVJK48eyDiybIS0S1yQeU0nr+IpFm0VlsyMFSx0mMGSzUgn3ErUjy
KbkDwQtsbYvkRz8Q8YEnGCcoo5ZtInqEm6qHTQcoqh8TAiLa9L7NKRKtwAYMkukZ32Km7iNLhJXg
nKPBi7aQhZCM08FeEMLwHFborJPA2hbEAvmavIDRw6PDXT/5xQXU+cqS1GOePuybgq3QgRqX4hfu
yA4K0tcAe5AXN1c/9I+OX792cXkRdXHRGoWWIkTzZGNpL781vvFkZvgWCzLmk2EPy3DhueBuGRw8
ecCRQonJG0hxEO0ih++VhiedUKsWcIAVORul7edbYnCrSzB6R98dMZHyQ87rAJD0LfrWrZXCPQyj
mz5un0tPDKuiHbe/Xi7ffX4MzzNYHCxkK28OrG7VVGp0WZDMJlzVLity1N+NksQLVEL26K7bKTjy
K36wDr5XpND/4PSKmAKt0puXdaIRhooYcZEx/jH04FykOf384oOV6N3tyKHCZMJJyxnwzV+XIhtx
EPB6IjYJo961PQnmJI10OW5duiklcrqFjKNLUJunmFicyvi4UnhvxWdT9VzeY7qwbw+OgcyrXPYO
EwU8HFmF4rRF/95r7g2fPiMU4NDnL0Ix3bP4r6MYxStIxBu9BpDs03xsCeRRqiZpmEgt3z2GuckE
ywGWHBJE00POXORGwSPYhDuRFd9Loe7bSBzgih+DsQOmQNpU59Q4FAq6+YKgEIGBOO/b1Vi6V6sF
A5eyXLbjPCPMtKVZQyuNxtnppI8vVjHtionAnchbGoF3ziMdIf93syFmeuow4JPrtfCs+L6Sl9ov
0bDbmAZ0Nb3MV7OEDIb/a0hXfuI+cpRKcxdowwg+K7mQnH2E3Esl8iXUeoQL88QuYt2w4OitDBHT
qOmSk0+RSlYBeagxXagm99TKTAh7HWowjgYI4SyMt0R+kEKAQF1l8hUjFWBSHTb30IHlRxjRC5tI
A2Vf5dBXmxHNvyeVAO8Q4NA24FAwe/Q699DomCizWizaAY9tlzxOqYS+kc8icTyfccgLzFjBXz+D
7+2XrsURPUDvxq06P6N/2i9jvXHyIu0K6IfMmMxPuZsdx17fpgZxNf9fL/X2iNZJeMMlyMdd5EFS
LOALF/TYwSQue6V98Gu9WyW7nKvQpSBH4zj3199Lr0xZVnbN75Xumog0PVGso6HczHV7YoyfDUG8
GE52cMMf/JrvVT10aWhJUWpxDntT9bg1soIiY3kZGPtCQM9zLC9Knb0oOBqS68v///qNff8VHTr5
c7Dp37oNwKlRt8Ax3NVJjQGsvkKVeTHC8anM6lfFHgLVaf3rl/y5dLyts2Z9LL1O1MreW/HP1Eio
/iQo7JIhi5Y2IYcdGkfMlgFBo3q9mJT70MBmIguuzx58/1qlUBzrkRqh7udRX4nHXF00NqoGsys+
01xRkc754yPSBkcroU6QPOLlzjFF9EajK8QUN+1d6bnLqZ62IpRq6fk8bz2uNLIG6G0fOzi6K56V
YxzDl2J42yyN8KHOMMYpmHB5YO3K3Pw0BNVdoRXjIqQTi6B5FSnixQPShlcm+Qn0ZskZT2f3edUA
TUIASEhYueT0WSzh+H9OfKgTDnC8X7+r79613LMWoyBG02hQ/3rX9sQqa5D38l1fyddsfAygjaTh
tAdfdzbttWpXCX7H6aNG5ns3EDwgGpk0dO2/nQyaThsjabr5DkL1azJx+YKpeRkz9ZLPGoyhlhe4
P9df/7Lv7f5MnlC86/OHn9X1n1YePahTBMmQD1O2kBJczTJApzVv/XXpkPBs3GZldZ3rk1+/7nsr
3p9e9+35OZnsrCsdPcfYPGz9jHss8ZtzbxpPddmdf/1agcEFe/uY0AJFJMaxlFXhTatc9T6BHoQy
7awiuR+Grl/FyNYF3VizzhQxLvKHQ5gb06dpO+oRXnYfZgZ9Q4MLHYaNt3CanSW+ZyX0I9cdbhNh
XWBVDnkI4NTKEPlpxncCyM9hYwPLC53PCRrJtWkiyxuI3WtgDEYJ4Bxn+qRakCZT+sDaCLsX8tQm
KvbUtNiicZs0uLVJbnv6aS5x/UQn9gnbXXBOS9xIlcZ5wwB/veDkRcO4pNbXiisxGw2WEPrOobEV
nUPGnWpI0yMYEinVunD6z91k94TAcewxlLNF7nUOXQHJuQd+SaYJW7CCMZEuhQlDOLWGi51Fh7lu
rmrryaciHhruDSIV1iIanmwxEYOlrknZnol7kGsv1Y5D6qx78LOxFv3QpnpcO5E6kDGrzk4dkRaF
+ZWE3g+2mPcemmAOoGbwwNP6VtSZZbJBdynpq0tOV6X11IGjULr95EjnyMD3SRFR9sFKb7538wZo
MnBDeIyK395PnC8FuYUsEG7mnU2A98huQ3NlNMsKEm48p0MZ8wiuiYOdGyZEGubheYiTZCeS/KFu
GWtKk7FvTmqHmfwoQvmM3p5wq26a0RLpERYvvIQWoDrYrHXWYQE2HGgQv34u3nEK2Hgs0HmYLDf0
Kt88F0IbMzSVGcyjMN+gn8LhrtPxHmrjbOf8VuRvyUWMqU8b4a+nWkTYXhAgzB5LOuQCI6IWqG3X
sgqr4oFUPfRbWJ22pBbgxIXfTqRH9thZm9C1gMdLiJdKI4Ai0+doaJ3c17iLdr/+pf6e+A36EdGA
MRdTPu2f+Y7504oWuKOfK9PKdoOZrCua6qDU/Ksq3W5Zm8PGCEK5KnPQ4blpXCP4CpzhC+y9gmwQ
VaTbOOUYALXSj/wP1qH3hBiIthkdzVWC97fGrBicSYYdi630o5s2zl60rLpEJcZox8aIrMg4qeF4
N85wBf54Gw3q5DD6WnQhJ0/VeI/9Jo+KV5VyoaDUI3PLX0fSCryeb9EW/pHQGtQ+tvbjg/dUf2cF
RRuBVACBG4Odt1NNPQmFS9soR59dE6SU4vdrR5aNUD+Q/IxGhHd3mMp430eHoAc9UCbpdAp02A19
9F0fK/OWARrT7QxikBXO+ZxtherNGF/ExOMyZl/JhyzWfaFuoaPCPSFZMZD0OAqXp8WJO22VwFUl
t5OHbYQ67vjxPYsVgMqi9HZZGtik7RacpXzrUJok5FgRfeF58gU3JToAUAPSl9Gg6LqZaxq+4lO8
f2oqK0JrGGhrvZIoTzXr3nfipwIZ0sJqbWPRS2olX/Nv0uCb17MEu0n7XTj6KnSoZopuh5BtVblf
IJa+ilAcBgH7SSTOSljlZd5POu8TMZhf5qJQZdZTU9dXo22/m8z6mJs/dbFpMP3nG1u6ukbU/H3f
7QOpGJBHR6j13UrE/Y9TqFvngN1A2Em6pVuIJb2uiEwJvAtxyBwfIQKyxHYwv6TaTdnMHR31L0U5
fvvgXnjvVkCQZumIVjjUvp2qjQwTskZZ+W5IygwspLUA73ufi2bYcp7j/YmDS2drhHjO6xc+mzQ3
PlCWvFO0YBD00Zk7847+tsFL3HVV5XOBFpRcvj6Tj64HYrgLKt4b5KS7YKzWEz7SRQxr+aOn+J3V
n1YJMx3auFSIb7vvBTP2ts/jYpe2hEjKItnZJQwzD9D9yqqwV5WYkW5858HhGdjkYQQ8tNmFsiT3
OVL+1iySc9hW5t4a5wjALgBCSC6X7uy7dghP0DJXBCZdY5/gUGqLLVUNNWFd/3sX+69vw/8Rr+Xd
v+uf5l//zf9/KyXBqyJSb/73X9cy57//nv/N//6dv/6Lf51Ibiub8of65d/avpbnl/y1efuX/vKd
efU/frrVi3r5y/+sC3Q146V9rcf716bN1M+fgt9j/pv/r1/8x+vP73Id5evvv7185xJAI8b2/E39
9seXZnMrC7DOnvBff36FP748/wq///b02qh/PMa1iIuYpta/v+mf/uXrS6N+/03zvH8yWZ6HHLhU
Z3sa90nPP+VLvvlPjvG2EdiBTdWJxue3fxRlraLff7P1f+IIYjxHqe0yoJilr03Zzl+yvH8aOIt0
nSahTtPcDX77n5/xL1fzP1f3H0Wb35VxoZrff6O9/7fGE+0OXAMOfSfkEdbbSYwY7T5DLxrtQREn
G98sX9EAN0uzj28bT9XH3rKydSYBFVZt+6Lgae5H7SbtjfbcbcbIdpHSE8xcCLgzxJ4VhAisHDvX
iMcQG+l6L3ES3raDXqxLd4CoJgTz2UqG24ypAh0XEkrdoxw5lY76weRuX9Yi0JatWafkJ09P/YuL
fWU9zUzVdtr5rexX3owy0juTjTCtNpS09IOheVbVvvaHcm8z/mNh04i+KfoXT2AFsP2e2Ty8GCPE
W02g+E0/QQzyUrBZUXWbdxPZzTBHM4MA25ShfWYa+yBqom0RFietNCpYsRA9DfOhpae/slLsDLrd
nTIQn3eDW2pwc2dccMPG0agEsuWYEj2qZLAesGcsGW3l+JVIDC6Fpq+xZwNtMIeHtIVb75CS0w0R
kKQq5tD6Uo+ZTZ9LjbdJoIP3MD2xwsI1tkOPUgnuZD/ACiFGe+UCHF4YhLgRDkivT1R056o23tAK
JmwmgpNm4jqKpnG4Wp1/n/sgC8us3A+OylemQ2C8wVlhl0vzKlXX3+gRkC+4LKNqHl3k9cSSAYoB
j8+JwyWYvqgJRoyfJnBScTCuK50lXAa3LsE8XRt80j1kDUW46CQ4u9SqNyoFxqMpn1Ur+GRR/C0U
8z1RNETzMLl3CiGWKg9oKRr2WcXgOnVXNRv2YOijg0H+yJx3FRm7VAFzEpDxmJQciG/Njr7encxO
f47LJr3BawoQFlfrJrJAq1SEh8WmRtAfzfJFkM4JNN0kV9h12lVouGoL6RgTNIF7eWN2a+L0gMs4
sEP0Cig5VVf1DC2vVsVReV7NDScAPuLBXElj6pcVia7laNJLzDHu+8M3lYurbuZyY9g1UG+RnkyO
chQ+1r00zJs0dC5mxgARe8my6r/YIvPW7IPPlYzq2xr8xhBPYAgt4sbSloNkjKS+zetmrTXkz5DY
xe6fRjeN0y3yLI42PTaGFM8y72R1aDrom3ZPQAhpVTBLXfDpFgecVoTrvG0ZP8wo8xDCRxvBqHQ8
HjPSbHTN44RRhzdhjfvXdKoVvajbyOpPQHK3RsNGxTgMaEdekszr+ZArowcESvqSDFJgfA2oQ+md
FYeAkxd3m06p/lN0tU15H9f3fm5qYEZw/uhy+p4wal0UpfkdG8w5DBmnFhT2BkfebQvOYul1jBLG
qSYQ1VcRFNk7MlTVjvxnDUpEY61Rou4iZllx+ozLqAJvsGh7ueo8M15bBjSmOqmATEZQvJ4KY3gd
tc7bRvDZK3fYt0ZtbjyD+ZFD3OkEyWIVDd0dzV/iX0qHmG/fVAw7qR77dmdkQcXZV1xYqjeBHl6a
7jZkNgr/iZxRJzuTNemwALgWISfo5j0bDHY3OdAYSouANofTbRTrO715CZhqE/36MgwtKYUQL0ah
v+jTfIEE7ClUAxsvbLdeF7GUJQ2mfR9MvzOLXEydTnRu29usnvbEAJs3Wc/sT7fC+6EKwk9Rnh2q
7CGPqnKt4uJlbCN7RaEjDk3h8suU0auUOqn1vXUb92BvMsu7BS3cHYaof/QCKz9E9mPowj6E44A7
FC5WGoHwxXxIM5vzEEeQpR+AuA1mCEgWoZLspbrJfefVTX7EmvtIzj3jwzEAXZear30LrjbXsf+4
I4gkR796II0ZPXwT5OKdLYfk9TIDgdjlJSI311gF3le/cJmEjrOVy2LBmo1ACdmHvmRlQmGyHQAV
LNrMFhd3i/uqPiltzJcyllxdnN3b0BlXrqqhWWrAg+xKv0k9WoGpdRxk6xw5uS3ryP6USz3BbSMB
5iT7ccriQ/gzwiYz15am5EEY2iKPDfRSMHwQK7cnnBCfKn3X+ODJup5MBAkyLilIkmOXDDnIX/KZ
RmiTMV7JnFx5BwCD4awpRlfECZjgNYe16AkFdNIB/lsKhto1sIWOBT1OzDVZQDLWhO7KDbxul/8I
MgWiDceFx3EP9xxY/90w0TryU+YgOmHkjKHNgeVFSZxPNtT4WkHBjnUGF7qotxZOQKD6YKbiTBwr
J9TvshbiOlJ/OOOP7AVY5FI93YKEMc5dZO27mm2tz6s7K238u9KwoWzRDbK94nkwOVi4kVaxR8b7
VhVyldWqvIldeYLwYLnara04yEe0szy7ZYfs9CPe04e4IV+47EDHEP/Ch6zP98DwQc00OychHANz
1+RVnzD9XOHujAuRPkUlsaSD3z8xe8wPxgApSSLvLr1qQCQMeZcQr1VvEc8Qy4k8yD3rKuMZrQE8
Xd36fdRdUv8ogX5a1cwD70e4phNcIo7X1aaegs3YBZfJ0sYLJTWeKvg27QhJJx4qf8Oj9kXW/X2r
Ro1YG+7/oOLcL7kxqTn6XRya0JhH6xCZC5Mibc39e+v0zqosGXW3RQDqtpeAneQrc6x2g5jgtWpH
d+lWOBqNGPNcZ9eb2OkNQgf8Q5PCQuya6HOOR6FuIWZ2tn0vKEBw5DB+IwJ1HYXkK7elv9RznZgf
ddPUeQ6vr8BfrHEm1Mn2Ndzu5HXPsRnvyEzzV3mFzzwXO2fI81ty9hgSmuJL5XnNJjYQ3uodQK9y
Ai5VgrEbc/MLwaBbsmjY4DlGB83wRG9Prs0qvxqp9+S0hMbDtncP9P/CnSVnbZgqzJ0bwGyfBBe0
NIxuM8Qvjjb1z7UuvpURCcq1n27xpR+hVjQ8QLxjukYXAIPDpw6+rhf77g0aYXMTiB6Vv0c2iiB+
NM+ou1w3e0kU4NhMoReo6GE6VUmch9bd56N6zBiLwxgiIKOERU5i0H4k6vtGDGS9Tl73qQoYU04J
K1fTa+kJwQ7fxZvkqRxsCJMEEcivelgBFSZXk3OrAoU2JIeJUPCcAW9s0A9MpfMiO8IhjHq6xMim
Ygdp/SSeRxIoln71xa21a5ooe2VFYbiw6S/AV9Ga3egRA2ITOx1l0yWLHYKYrcS5hL7xg8ESvlLI
VJQP/r6mfFrWhDXtZRORUgLSqwyf0vlGJTxk43Gd91Qr2Y1vDJRIrHVxH9abvKnEWjW9XPsCHHuc
EmBVwcZf1PVJhF62mbyvmL7wCXDY3faAolKgixoi/M6UPVHV+leykb/YNG+Rp8S3Gbvo0chx8uYT
/EftlgwIdArQAtbaWNyHFfFXHknpTpvcJ9OZsMwLUbH5WrkxJWVmAysPsAgYE6RmyRmSYAFQ1vZl
LGpzhT9wOVa6takb/b4cuuKsqH28iBI98NnHeihwjjkv7oldbaf51NDeO3pvMIirL+hGb2jQncJ0
AiLdDe0u0/CS9iHUVlsDPBXAzFrRpNd2rEjtemqm+jOq+idKXmq7BtWm1ZXGskC53xagtXtDC5Z2
Ge2lbSGPUconryJpT0bWzbEJms/TzfvteRiX+DciwNNsd+2nwTOYWhVElEGegtKo8vHYaTTpbXzL
6UCqG/EP/SpMzPaQaT9YYxJq8jb/4nR4n2HKWu1jrYNdSzyKVNs8d8K3lja/8wIMmblgyrgfO4tD
f+BhmnbqcOGzrnpzZrvUJn/TjHg6lOZBew4J7qFOqr5UEpZagVED7SbERksjE9DNK5t4g/7Rjr3t
5BWn0aOzUcKseQ5lgruZahR38S0pDq+tRQ8xseeRau7cQRAiigc7dB2jyc+Fv7BC19iL+Uvcf2Vo
N3u3J+HQ6o66zz2a8gCsosz8GmU3Wu7wUmB/NlFfPY3O+GpW6X2TMAKhYgX/Opg3zcnWnC1UoBPI
LX6mppm51QBEG1IACHj+KlKEulQiX5D37FG4sO/d1Ul8aFr5wikKV9D42Gv1RtfIBjTNI0njXxQi
9a0ojAqldXCfM9cnph0/CbHAOlzsSZBBN927Mrh3BuitPkKAoF7XTg3uEsBkLV5CrWU8YSzRhW8E
xxvP7k9mmqG8MNpVAAm0zPyDnnl7eF7xwuzcLYbllYv2yQ2jr4HxaUDvMHF66wb5WZLmZbgBpFQI
gs06GGCFjsE3qs/PXscaYoezTxXi5SmwUwQ0GemJ/c7XM84Gxd2kWP4IsZ6EeSwiKGdat5ZAF5EB
3tkBOgWVefdOMuGdmYD6G0VCSB7WApr9cwBTI7rD/K2SLL/gmFl1rnUwcnAueWjmC1Mbbh03upF9
fZdM5nNRY/8mxtTp1KEIWaG1kEiLEle9OJcO/DBjgNfFuoC7SHE7utVmEOal1I1HqwJ6ZYM/F6nz
Ne1WYVmeJs3XgTunV5T+p0TWtyMyaTPMIAN8bmW5JrjrRoBB9BqN5AJ7DbApvnmu4yLZ4IK8RoW+
axNWZWOPAtFl8bZvh9r+UpXyqjfmSVThuU3XpqZRFJKTOKRfnIBmb1c5X9s8uKH+NZeEIvoLw26/
DZA4RkqcFN6ThI2ZVgNbAYWAS5QopZ3LcNYz23XeRN8CZ7iQB09HAJKobnp3MGrQfHXXmMw+Oof5
z0tTxMXSCUi3r3dBxOEdDKJmVg9JKVKk5kCnBgDBJrE6UssPQ2keFHPryMJrxVjJn9oe9Ff41LMj
ze+51vvXugTlJiLmcSfszS+evo0LyDdhRzBS6ZDGNgZ3DPYeBTBP2RCQGCYkHhRL2iCfKCse6V5k
lFGcnrFr3aVutxFJDBuws52He9Sa9ZEcVVw+ik56m6d36aDFe6unnqLjctJSzByxg4ehnJq96lg0
JDDufuIcxbgd+JC2ynR3L+g4Jm5DeILNiMbyuy17f3sQljrh/74l056Od0LfoZH5ye21h7g0N1oU
1zsttO9oRpGzMmuOy0wN63QMj4UYbkhHY90N8nVdVq+lyw8QwjFGWrdh8JrdNpUHdqDrdiWniMjt
J4iTjeKWCNrFpE3nLAkXqRbuzBYvGxr9l5qyjgQdUowwheuGf2MJuaVzRRknrLMzZ5J7ZNGeakRk
1Komh/noRO341evAfvf7pqaMS3p2C1eRHcDdc0aggRCVIxpTiJh5YflVxp2/z23Z4a8zCHtArBwF
zZ0UFTQCrXxy3eQ4eJLueqN/rbV+vOrxbeWjgg9CNEChcq628E9sfXedldD414nkGLWr22m3rdU/
mg0tmLKhW6XLYIM++9ZzMvbFcvpipBWhCFZkb7Bt87S1O+5LnEJ6BbIALVJfpKdY9xEoC+OYhia8
Xhmta5yKB4306S5McVNW5ODR6b86RtNu0Q58sZBdd438ZneAKofaXdGid/aYNdaJaeH2RcVXhuQm
Q7ggC5yZhlmeARQqEg3TfRgk64hkqmNGx3Pl6NFBTFu9j/wFliZYig00CDcVxHTKY2GEwXYQQO0z
o4fA28glPMqclDzISJJlA4G2v87T/sbqO2M9eKSTOBw5ygHFcbei3AqhtqkvmMog3VPY9Fm96m3C
Ih1DljMH9IgYIkBrET4LG8XYHIPdp/qmCEgvnWrL2Bl1fy5hfXIepTkZT6B2KvdHjt1j2XoEnEmn
e3bnUVnZP2SZRg5qXbeLuExYxQNOJX3mWcegntwN06JLC/Bwxd9O15HJwS93vO1gYdEEP8LpbnJ2
7KkerC6ThgCx9beU4osgYbPtPZXtU8fB7uQy5M/ImM+9tW3jtFcN7Y3cGLv7of1eWv2wQqwHTEMx
J/CtU9Xa/t4Qer8KyOYqzZa6IB9ulKRRyVj73Cf1nTeUW4NW7KIfumFdaZvUqL5B+ut4gpPv0+B6
y5QD3ZJK9JsXOq+5ZxSELoXaovW95NhJ/aEOmp2uzabNVtwpXVysWDuHPsznMECdY48w4TjlUAsi
lcJmyPhfJHcys7/FZNUj2+uwPYnTZISb1KznRxQ+fw39BcJOiXkr1faFeQ2nYo0akG+cQekdszP6
CQ9UoLpkREO3ZE0vaNt+KTS8QLmnH1TnkUpcuUjCdO1EKokFaoFUB7daYqRbIMNLt05OGIFHGLV6
JF+Pfqxw1zJIsETPqljTapZFTme0EOahBQTd18F3TTc/udMsfEhgW5BCOW1pqALxznehx7lDi2d8
cj0UB6HirRQJfCQjr9agXomyaQmM6YLlZO6r8CYzyOquq28Yss11yK08H5kuQTaaB2/+IBppHqIk
czau0dxZgzJ2cWIQTpJQW5Sud+ij5o8/1aKGOtozHg9CTTvwoHAi5Kyzcnx6nz8/5FFGwKJtugdz
rLgBf35SBfG4NC0e9YY189CKuGV4ajb7BO7mQbTGmYYMxEeipg+IriNirkl9cGNZHuz5gyVEBBOq
E+VhLPDGLizBxIkuDIeNxNjZYzxuaSdXhK52O3xb49YqCnmwOpsP8596RVHjj/sM+WOZudG+RcZm
VHGyblKyZPqAo8jPV4+MoD5IO1y5RRlkK3ryRMLMr/vzh/n5J1riJZf9L5+jCl0NCfHijcNF7PIK
fO8co9zXk780I/o+tKHNQ+Gaf3yICo6tTFaeLCMvDgNa3kOUl+C9f/7RA+iYLqo5wxX1WX6IFftP
YTo3oGv5AtocMPBxsuXJkwcVR9Uhkoi+jbi1GSPzJv780PLUrHtTf/nPp0zHP1Dlym1ltrTU/vMF
OVp//Kufn0vG3FiNiqX9P1/oSwYYVkUxx5RuTweQNAs7LQ//+RDUlsAkO38yjhW8GhOrYsBT4DcB
rFWz1bZeqx2KRqiVEoh//bx68LIwP5WCergjMgT/KBk3ORmvXqHvfTtGv9RNawOkz0rvcuv/snde
y5Fq2bp+Ijrw5haTpJX3N4RUpcJ7z9PvD7T6qLq61+nY93sZAkhAJAmTOcfv3KZrnKzPTYwRD9Ca
6D70OJ7jtmQnFpZ5OE0JPm+C27zgxT/OPRzfoLki1gpLbd6l9iQv5FqQ+XuG6g/heKHIq8spFP9B
/1xkAaZ+MRwYE2jnfiZAvjNzD0A9EKZ7Oaw7DJJamyokvpuq+TDyGLqSQFVxjvPHOWlHX4WlY3BT
nhJV+RHLvFgmjQoEGcoPUpBVZ6FKKdAbkUcbfYReuL4EULhrMjTGMuhv1MxqT+IClbycm11VoFYz
64D3jZLsO0pDTmWEx0WxdIdmrnSWoZcpw4gTxtDivhBndOHBgCdB/ihOrewhmSj18gjOe8s4kbAH
rTIOWdAzXMLylUZSAQ/yhaRnUtKJk8MPxr7ZTSVI8U4PMgvQxukLOFdNUf2s5fK6Fa9CDJFrIsUa
vIFxk7nVc+1pY/imjfKZC/p9w6A6q6tTls0Z6DA8BTRI0BeSC1ySx7TGgVfT7Dw1D7qKgpI+Gb6Y
w/TQzgZO6Q+DXFBvUcbroFfvrKY6jFZyJcYzERDlE8V4xvtrTOwQFI8zjvkKeXUO3l1veHTdrH+2
Mklb68iqQ78rulFM+jgEs4EKPkDcjKxC9PIAPytBzO+hdT+rAgjOQFE2i8QXsuQgpCzNT8yKXzq+
oZZQGOl6Gp1eJpplpoZdyvdNdy77GGexUDJsdW6f12/nqJQbLqmuwztdundjCG8sgc55SXIRpd0j
4miI0FdJaDJyUwm11B6qgP7PwuOBBrvwMRF7rLvJH+SFUWLc/2zRm9oK41wq4Lwr5UMlQklouwc5
mQIP3mFHe2Ye5Dr2Y7nxaBt5y9f4xo9x/pmqcMWNGld2uKlJXDZOFDa8LTUClwKyKhVpfqhk64ce
asupxaf2IvVj4aTQUq6FWR+Jxa3p93XEPQlRQ8XB13rK9KZATJKSmgP2+7F+U1DFLDXCIUSwjAz/
Jy9vup5ocr5CsfoJcukAipR33Du9QRHersgIXjMNASGMXnsR9NEN4fcisfZBKdWLDASXDJC4A5ma
dyBR8A3qS6MrmLrxezQAybsmWsMiyvYizebzsBpbxQVxo6XyOpSNyViW71yjFMiG+UfaED2AijaU
cRfoRoxE1aB50NWUAgKykFxSrsOiqnbjWJNrT13YjhPtLFGs2+MlJx6zLvkgsxgspL2N9faXkVII
XbBcnPNyoC4ojA580wxJb4jjSVa4yhRCRlfelsrk57FMp1YJgLLqu6BXfo75gIQ6oOZaEthQdeQ7
qMysH8EyJjwhbdEk4HZvqk96zEMaxAOPY/nUGNI1Mohxp6Ukcjaq4Gf1E4Msy4EpYDphpuokPjVE
fQWh06YMKfNcewBRV7lJKf5apD+7C0athlF7CmIzsjUGus5x7NavYr/UrpZj25/E/CRmc0IZ9CwK
pBvHeeZSRiAi97kd6oOsjtedFO7iTucvy6bqpHF/EEZN2g86MXWRVu9MvVm7qYB3JkElYYhyqxNq
Gk6IP1gHTZ4l+zMyKgDQnuE7KuvhRYiUcBeYvMxPqSGdm0Z/q+mCtdrqdGelLnHGd7Wlf5gGyA23
TaH0n3K53Fb1jSGXhJxQBpwC7sX1g0Qja6Gog5f1hm+ixeshfApqeFBU4Ti1JcWJXr3FytYV5uS9
HcI9prc7Tm1xe51anDWKN3NAJYbOguxit/wYlWQaJqlwl6fZuRpIigkaYnm7w6KJh7lOcOlFk2ir
EuChZnpK2zuL1oeeXJkEURuWGyjCHgv3K+pUt7iy3ihZd4uy3C4KnYRK5Xr7u3NHKKOYphGjvWyH
Y+Jd1IqlLcNKwI4Ap0Ex5u7U8Vang0SPKJ13vZo9GhGefHkWkvtVzJ8rl7E05Yg3zzpG1CiyaXLt
Jf1da/AsoYMrHbMpLlYR3OlS6irz2Pi5+m5Rx7V1TfuBtTKiNVDbpn5M6gQq0srgEq4UazjGEa3i
ZN2YazZ8R6EohHWM9k55b7P5KMzGW2eav8zsQywJDQM7eyjgPrRJ4oqFIdlpCereiHsaV2jKDRXW
SdwvY/NGGZfBopkwjOz8goZWKGq09DnxMuN1YxGQXKnLvhuCzMUGeiHLZj5HYngULfVBgyZblVyz
nC9A3/IQ46nrwvV+m0PYDDOV9woqRQUMYwuUT+mTe6Cvx0QjnzMH7uwpGfdZ9ZgMBEfGd6LW/RBD
+jjEw3ZjC+tpOPOi9bNuuBZ5GUgRkI06H6qSMrG0UJc0KylHcwXa3pBtlcxgYlUi+424UGIu5YsZ
x94sqi/1Iq7oVXAqg47E0tnrjRklkwaWImqOUVevST8QL46jlRzH11D/iE5K4lsUSD9NkwpSSjqB
mdVe27Uf9ay+5XXxVGR0C/r4sdaHV9VAzTQU0y19jWLH+NHgBRBPeNyk71GH4QLohE25FJZl86Hx
ewYmscIRgP6ElMjMsAUx5/sQ/cdtUuL3MLmySPgCWJ9ynQXkmPKmKVzGbQQf8SiVihsb/KJVPxGI
McbcCVpDWkpcETxSuRCT0C7VHbiklL53NYyAgBcFsJiy07v6IqL65OUpqtAJsCkaRvBbOXxtBX0H
1fJUdPR8VJM3JRSSE5XXG03A9sCIDmjj38chVbnUD+YsvVM0I2J1HHzBgtOg5MWP9fkOSlTlbUdi
1JSTOiMTgTOp+oMqGochwr0k1kHhRmUm5R2kzWzgpKPoJ8U869G4ddo1OQ8MQGWBxG2OoglPBa2m
2NaYpJA1bWuN+gw1YK8WeuNh0TQfIkrGW3ff6H7KKyOuCwXkD4K0vpqvi9XuaKhpMpfiKKXdD0Hl
LFqBaEjCvxdhdOFic/uQHwuRB/maZkHrkA4p++2FYy3FjylZt7uwTNGomDdimsSnHqREQQRULguI
TAlAWgYPVqy/iBG4QBhMF/xknjpxOOmtmXpS3Z4C/Cn4K9XnXBc0GfJyWySLb8TYvLR5eioZDlFV
AArpyEwwlARWk/GutETopobmGhP6laBNyKWZ9kUueSoIP+IYchUjyiAkjSijXwoaJmfxeKhbxKyJ
BD5pxM+1vFxDGCyxFJXJiZLTW7pAcBRm4wXiDflsjeXQ3UKsTACFXWLKBkqJqLKosUu/mimuDoR/
0GTob7gpZt5S0q7w46q7Qoju6jrE8zMoA3tMdnqJKjJqX2Rovd44KQsJQZ7eEl+OwV3oSwphSaAn
RyvsuiPojYNL8k/AoFPVMqooW+1KCgbDV8zpkVuBGKb6RtbG8QDt51YwksdRzArq1rxq44IXWR10
XjKNpQs9rHbprEn0mvnmNFGHAu5QMFP3wT6IR4VnBfvRlE6eQSrtrFukSydFva/Cw7KMCCEYEIq1
Ajw/ApdKnTpSJ9BvrBliSKnFl4y6lQ/mTNaqlN5plfJRhSkp2trBSq8aBtm3vbScpihUDkBmnYg8
OexwtZ94YeWrTYsWmgQPoW23KxEb+SqBK0U1r+pz+pGRaDfW9NhRFhrl4q4rx3M9yLoDhv/UtSTr
KdqLVf3QO6N1hVWkLsrxXR4vd4VCma4Bs5zbcLwL0luzDE8LNRED80s6iOVJ77Nxh73rr2ZZgJTi
UadZRspdysNB0/pfspXrbhbMvpqIj6rwlqX6p6gi1ijk4qQUMGeUIT4vUrh4VijjGy4qXjwiZVqy
J1Xjti6sCgQDPgHc6tzMip2gR/qur8L92HZXgzThcD5Dpo+6bhdEUuxRjyYCIq0xxlNE2sSZVEDM
qNZfjb4NCVL9vOKBkTNn+BaXlq9PqrkvC8M3pyfKM9QIdcHYmd3wUcjAMnkV3I+T8SLJ0xPliMe+
wMkFLkzjC7mOlJ3wtHb+KTVUZLOeLk0DahNmeuzkfVDTTGAQIvZ+avajLY2h5vIO5TbN2ptEx1Mu
KpvCNdJh1xXaobao1Ydm8r5kjNr6/GXMoD8F/VsbWTt8KcDlq6CmQzVeAMQv8wRyINahfgs2ayjF
p14MppMGoB59PyXuyPAzhNDfLsa1GROGiLBAIgHQkPb6Il9roUpHi1Knpuzw3veHUU6xT5Q+xhmf
hzST3DxM9rz7Qr+UHntLzdEo0NlLs7zYKQIxell+k2jIXAtluLUK+X4gGyvJEYmY6P0CSthd/6Kv
UvMmv2QayWUd/y9QlmwLf3w/WM0lxZ5hrtwS7COj1l/CfRrrXmehlwlbES2CJFD3QyCYXJrJ08v8
MY57FJOk81VqgyBFXKY1pho/h181QnDP6kMJeZ/+oc4w/dM80b0hlu4iVewO00jqVzvrL/2HWcoR
XuugSZQYe7TRtjYTHJh0DLmKinRchrTp+Ghq9SWS9dg3Td3ulmJ2tfoxDtrat/LlXpcFAph4funw
ZWhI5Ep1+ylqd03Wyx4sGV/uOpA17C2UbnTAt+6XMEAfEV5rDZV1KYjfdVOOD4M8XLeCBjo/9YOb
YWyK3ek0u4tKIlsxGHeCRgwZHk+JoIxeRHkFOmVBWGHTO/GkQlfE0k2ecYxCC7PXhL1cDf0tPvwA
iMkAQ28Aww0rTxGnL6+Z/yNq/zeiNtxpiNN/T9R+7N6jf+Fnf+3wFz8bz4B/iBoQCdUYCf3xqhL4
i5/N4O0f6PDxJcGiaU0DgDn9T362/A9RknUdHralr6kjyB+++dki/yirfay2Ovtp/zt+tqn8qywR
+RjmTCK+/Ui/oXv/qaQo6zKOSl5PJLTyqGcproE2buLV8bdZ3egZ6Q5rkfZr9s8N1MxfmTC8DNsU
KLI0cB9H5wfGUTIgMDDo1kfraSi1cdeX6hnhWuwXs3ATGdK4b3qTEaMwHlWSXjxBWn5NpRDfFPA1
HWmmjtdOabIrGwGejrrA4ZlCw1EaefYTI7zKl7Gnyp28RsLygmwBfARHgn2lUgpIkXXKeY8piIEy
B0URw4FaT928TxEuxqO2ONs3MXOrKIHF+NaCVJrL/Tar5ks2nMylHF20T9BuUCj/tUPcE5H2dSl+
O8y2129XadtqW4lhoB+3i0QCZzSInrEEpGam9PlfttmgH7OdqkYP2vrBtmqbpHB/jkjIq/+4Th3X
ZnbbMFODf86qwkDMwrbn9tG2+/fitu77zxTbjtvyv83+///69wluc2FcaXQLmunQjU11FM2Y4vY6
N6yTbe77gzYV/1r3vR0CToZ6f+zy/fG2y7YYZajMxTgjIulfj799Kmn6snx98tsRv9ZuG2ghryR7
m40NMmDr6Otk/zin77/3fe5/fJVovSkEqsTu977VpHL1t+WIfjIEIUr71TwznC62aTwzfBjVZC1U
rbNZZhZHyDXHLGxKf1v1tWGxfvC9ydcxtq2/Nlo//l787eO0jfhr/VrI/5rdtvrjcNvi33+8/Ynf
zjLsgJshuxICaOFcSEh1XRzT9fy3LXESpNdhjUJFiZ+By9dyuUIg20bb5tviIkTJcbzb1m4rvo+0
6B0H2Zaz9fDb3PeeRU4hib49x9xWmgLO4H0OcttEwrVSCfWxk0hesrXv2T4ommMuAVNtn09FTv0e
N1x7pLODZCJV3KE3VDwgIdem6m0Ou5Z0aTCYwOzbYxG3ZwMn9p0BK3i/MBKvloKT2GCdr1lpRYA0
rmZqi+Xwz9ltbdQZJxXhi78tbZNtx22778XfDrmt3D7eNvzeb1sXyACOZVJEuzpcqEtBE/2gUxO5
S9CcMO1XaCkYbeuaQTZd1r2h2KqO20RpJxr1cmva9XWtlDcM9tEKOSqSj+NoxdNRNQJSdhfRTWf8
qdT6ASo6QbVDA2Zl5VN+xDOtyVuGyQmgFrKOAtyRue/Jtq7QcTos5WWgwMv1ACQvFsJyExp2NNxq
Ume8JyT4unAm/DAap2MQMsl0CX79Ij3E+TSS+Umf8BgMjIV17ZaBSu9UDUM9BBwKWfZ1DNOHxZxq
hdrxLeQBh895SpdjIo8ArDEYgpPCvwPGBYHcQD9jVSqGjNe6uB4PUv+kKcO7YvYSvMeQXJ2ir05W
i/jcsjreEBDhd5O03AfEdsIAJK22XtqjJdbtUROMv+Zas1H38H2cDac04ybyNJ10K2rwREGvjTc0
hBii5Dr7vTIexGtljJbdtD5B2yTSeFy/F7e5ZhaICMrVq2G96bdJGgHcGQXSIdBfiA66KB6F8LoW
O8HXG71yGa7xCMx5Kzl6CI9REAe3aPob2RrGrxtxwyy/b79tbltXwxrHbAbUITPEk1CWGZ1hnoIN
RNSaFWX9Xt7mvnBIHMzmvalkrmBQgUsrY/2FlYoGr4gSDyY9y5HJR1ON8Wk6yshpVaNTvRZEDFEW
cFFvjoLkiIs6Hb9mu3pv9a18iBYSAMZGPYYN1YywghcQhjyAUWEd01IyvyZ1f1DXkqfeg3pD1ocD
rSwqItxi5TmssOa0KNhphTtMPaLJU3iQJxt36yHeS/Ntm+zme0p7SnRo76c3M/LXujYpwYWzPGV7
4VcZ+aECsAmLi1K/k/4k3CO9iQeg+xcCW6izURSd+xfvh1JdwYpQ270cuWLkDZPseMYQe3LraQyB
Z4MgBVgiV6F4I6FuUn/2wfuQr4dOGszFwH+9jGHO0xi5DWrgCNMNJNrESB/N6dSbONnh0+AmlquX
L9F8yJdPGZiQ2HmS3WPAhfBA6UkUnBRmSYrsZNiNKgH3exX+jYIu7dn41KvDrD1qllf2SITwibmU
+lOk+HV2DiKiPxFcnNT0XESXRgSw2qOWQOhcwnWI/IWxdo9GSfHhvxgyGrxVR8ZpxRfUL711EKDI
L47wa6rA72QItf1LM7nSQhHkHFTX0WoHscMSSejPs3lXZP7YP+cCg/fwpup+6oNP0g0hOS75UDDC
tPiIbYGB31h2iATNMQEY+mOXH8P0zgCXgnECnjkc9S3RHfhBeR+BhYvSx2S4Sg9yeiYge0CXI15F
ltPiJ8X1VR5i5WnJ7PxmxhhTpo8KV83ufsmZI740TyYYg7hXfiU69CG/v5YuOcWSbB9g4h151Eyo
JGRUAp9gZVneeB1iqPEIaQ02jRcynA52Jczd7jDrh0nxqwjDFmqNnx3JndkpLC9m6kjxvgx2+nI2
5Y9koR9JM9nb7XIWrdtSwE7WNxs/Wo4NobL9CaLqsPBcKDDGEjtJf5Xhk9peqF0tp4pKx+IkCwIN
n8pjBqT5C4IHhT7aMIHbdIqOVeiEioc0Xh38pTppv+AOqNpPcBUCXmvZNbuj9AtOdJEeKrLGxPWC
cZ0EqNCEKnB3ysa+Ng8JCkQkAjBjBuTCTvdGjLA2MSrdlQUpDg68Ks1yiuQS915hOaOKIc9J7PaQ
KyhF32mCJ6kk6h4XEWsZtz3k3Z6sm4m04/KUQUxp6DqcDTh5MPsgemStrcLnm21vegPAaexkL1nw
SG87GXm/YA/DWet2c7KbfL5miNW7lu377jAuJ4jc0mfypguc6mQDAciiO8p3Y342KE0/yIKrCiRQ
X2LjOn6hRoE+Xh+Okk4P3MlfLeXY8ihgZS7dVMjZxfhuoZ62kA7PUwtCJ1IoDyNXUnfkYlNwznIK
MCd5Ve6Ad9pNemRemp1ZoToDdHZOmo8u94n5pZT60JvXHVmEyZ764sJY/ycx1Naj2Tmap1yB+BAZ
hFFaiYlKc4wCr8Ks8DUlHt3wk5m6/24Nt26c8kWgtkLDSY7aWhpyOUor+AnGRZnLNb/iZjYu1pVy
yv1iX6Lz63a8xwlypqhtY5CO/yFRjJxJLNhkYg3dIwMnSIzVqcct/aXu90bmdfv+Tv4ZKF7a7Dk1
g1JMoEI/u2oqn3MKWt/Mz7Ji65ConPCxel7zT2NfwffpJPYe9tBg7UXgAIhYNMXSeEYBqiOC+ujj
q8Vye6DH94yfq+5EcAW/ja8GGxM8XOSc+LF4zi9wY67VB8HrlrsoRn9gy/WbopA/gK6OOj7ovOSR
wo3DopJdpOksqJcmOIWAGNXjXO7IDjAE3A9JFsH808lvAW4lFcNaG2hmzvbdDe7nXP8f5ZNxytT9
tFe95r6Ao68ewtvlBEaxwBt8xp7NxAyTwPPUg7KW8yyj5XsRFQpZ2FlT7bX2bca7DrzXQa+TLjbm
dfCnYUULDxpq4+VBXY7zfDsyKEW3J567hheDs+IdGj+yw+bovkIAJ6SW5T2erA/zciSVx8YSJ06O
feYZul/0oDu/xvl1IHqe8aQdR885JbWhA3e/HqLJoRA6iDtlcMTMz8w7qkFE0qXBWZ/2mFeU8RFO
RVy/j9VZgomQ+lyhlFehacMWwowcRmIW4d1vw2lYmMf146f5zlleRy+xeuLo6YkBTQQjYrBT3Y4e
wGf88a5sbUl2l45kIJsyecE4G7aRR7m/+4BiUSKm89PefRBRAyL4kR3BRofi8Kj/0BKneq5Q2d2k
XnNQb5V0t+wStzjNNwAzyluw7yD5ga953GmGl44OjsI0B0/hQ0JaxT3GuonHmVOzp/b7PAHWBnvU
DeGjemP+rPbhJbx8Ns+AtdpV0pHeRRQftVEH0uAjC4IHRdLW7vCZcYJ97nBNbZSTdrTT7n7Yn5XX
/2h3unugtC7fKFeYNd0AiKP2Sx9V3FThCjwnz6ICn91unrW7gYALw85VF01e8KCjUqi8KLuw6Yhp
4HBAEYR4qXSDmwA8RH7M4p2Z+F3raIFD7L2GdnlyECvShSrdDur16B0y7jjMOzEfe2v96jr2EGeL
oh+2dwyXSrsAlwqb3ezFR9WFCssvoTmNukMSsxwVg2w098Oya2fZJ7LXyzvp+aCiIX4D/VDOsxfu
SZhqr4Qf4hPEmwFe6nvIY5Afy1uM2G7Fx/CYXiAvR/BRdTLwrgZoEY+lT/5y7se35iuYKZ9Jz3nq
1XCa4D7vQg8gMykoeh+g0YYO7F2mrIOh4Ma3hFKSaGZw2Z9BD7nPWCE+Sg/YHQ/38lN7VbjFbrjR
zkjWh5v0pDuKy82+65HYcNEc7ayc26vhpjkE/ptQ2st5OddXyo4IPCSuLFqRd+HxztfAAxanwW4e
kBogxUFXtkB2v2eL0obYd7WctV302h1QPmNz5pnH4PiGoPacX02uVtqmT+/jDO/vjDpv2eFw66SO
4AFQ27nd28mFsrrNJm55yXbWTnaSm+6gm071kF5VD8JLfIfV6nvyAIz2YNjir/pp9KqDZleuntrd
a/gMp1lzrQcMj3R02Yh7uHuQ17q4JH90z7Rk3DpcYXQtkIPoIIY2/BTa8PFmuWvO1N+rQ3ol7EH2
zvCRXMPF9Nu3bgon3hmvSDyEzo0ueuMsr70jO5MtOLRQIhpgW38VcMBzTF4urznfyg99OiWH7MTt
8JQ8dOfxV3pl+sO5fs/o9VD5ehF/veRX8d3sBb+i1+Jnvof57dLGaCc07RdcFZbCpv287y+F7Oz6
N/ERukSJUJEfHvc9pg/iZ+GyoTg586Nkt5P9QC7gWyfzy6an+jbfm+/qY/M6X9EQ0kCq781r8kN1
RnhXLm4Gp/QkP+rOcFPfqo+pBzPXFn35wtQBJOQPfFSpQ+uzg5brUivUzsZed8pj9LLedHvheSLa
FyCAMW1n128wD/sLNoSsnOz8VtoX17wSj/Un92r5CEh4WE7Jrn1cTiFtTPdcpl554e2Ufm73ffec
XAOL8N/EU+ROp5zfK3G7zoZRS1pmXDqVaAeFw/Mcf8JP6Z75jIcp7l1dOpmMUbg0cMl4YXGZBGis
9vSxfCT3QgBfxQmAkoYdmIUKk03E85PHRPgQL7TLINq76SAEPLrFjX4M99Nh4geZr6afzSu0idZW
dtzvxcOqWv0R6jZxe0/C9bJDjLSHMd1DvW0bW3walZfUFw/hIT6Au8AwqXeLpxyFi3LpSIs17nB3
omtHmLX1czWlwrQS0Y813aTPpmHr1i66ne9E37he4FzeppfmRJdCw28OIdEryZgemYU3n7AguNQr
0RHOhTvSVT4m1/Ht8jxtDeDWSgT0bnkRqXb7WH4iKKdRAa356NkRKBRjQNoPXoMfI7n3jvrUHQoX
ETNDtffuuj5aH3nmCYIz3llQOt6Za16jF+08XOuofFFtnsPEae+GzkE5yO8+3BvP4mNzDa85XXwY
lvQP3qQPRGI0XbAfNLf+HObz8swLcfhY+BkTWyjWxpiGjS7CeGlplmZPsOXGno+z90GEFd7Q9nSn
XJluaIe0FRDLveaatpTX5NuSX8bZbx+za5q87Hq8cF2RzTq1J5x6iCnXMLl5QukCOdKbeIDEr59x
ez3w4KOFxOzDg2a+B0F3dd+6Fn3xCpNutPEP4TNkU3emXmVjcdc+hfuPyK08zZ/Ay/bTrX7G+I4X
XnLNeU/A7DSSojPtGI0917xxPoyfyyu4lfZTetWuTd7dyQ4r5OfqpB+6U4Qa8g7gdTS8Ht4AgOUN
3UHqMNy0j9MeHa7THEYHG46TdG/6tU8PlSP7N8g37uhTjJ8Ej9Zv4XE4lf6y7z8H2ok9aKUD8WCf
7JL7+Da91U5IBu7QpzrSs8wtsOZxuzKCXru95ZkNnqgt8gOqn0rsFrEnPs3v83t10zykd/lVdyYM
88r4YV1HD8a9hOOFsxxIAvXzK/NW9LAyev1IXOFuOg08zsp+/RfFVjTacePoT/J7diNoXlJBnNjD
dOsGR3gRsz2cxZQulCPE9ouJtKnkcWmDs9nt6Bcf9WPqxb5FeffAeOEWuRmi9/WulR8tyc4QtSH6
OEwP4VE9WIuLHk02vcX4FGcsPcJb6GT8ikvnGg/dg4VNzFHnPoKr8FDeWc+cxEfo08FPkmHXb9XW
gY4VDBeFsRHjo63sJqz88nKU/pp8rWsDWyGQhloBRSdzBRS2OWmFEba5r2qUKfW7EvtjRiEUodS1
nLxNtkrU9+I2F84jUPuoIOZaS1Hb+SAIPPaRVbmjId2n4zIdopDAxGCsDgpqYAmnuIOE03UxxKdW
eBso5kgE5wKpeHAS4v0sluHR5KleTz8Wxr1kpOVeFMNrmZq832SEm24Thi66KKAYq+FCNyt/f5tD
1kIYuDKungXVsU3Wqr6UrbhC0+Z/zULFinkLjDSXWVse8Bi25RjHeRI5QrPJvSVUqJAUxV25YPkB
vM2Ad8Gj4zgr9U2jUhuM4TgfpXXVhA3AMYqk1iUV80PqdKov8GCSiB51NYUAVNO0dspxtkizy1yt
urn1jKlqgQiIiWg4WhpDKgqq2Mel7gprLxrcWrimRrtHnJHRcHJOSqhATiqfp8EghDTFjUKzVizF
WOGRbbbHrN0pYxVW1FbS3Wq8W113mzM2sG6s61MehLm/qTS2ybzid3JDofx7XSX08b4hMS0s5oGS
ijQ2x67WmiP6x+a4LW4TsaJwhYrPYKBAHXSbVIJQy942qwfBbdfnw26ry37VauHqE9xbx0zHSEdI
XUF2EKEvIGOkMjz/vzmYltQ+13Xb5I/Fbbttt1SoADbyYkawVVLobj9Tsf0UJ9gSWEocUlS+1Dt5
z3RSeZI61BpWc5V1Fd9rokh5nC2xgYelTH5SLld5gLFUiH8RamWnVqmKVysqNbUge9tcalqnpYhS
N1mmm1LUC8kLaqqMed0bw0lSethQjbQbBIKjFrmqjzC3UbWZ+hPOzP3ha2n7ACWb4cbhyiXdNtlW
bvt9LW+zKKuswqhOykLNFSdGXisUkbuQHFV021oENrbNb6u3CTJMnu118r34/WlNFPJUD5m/bfa9
/usoSt80i/P9kY7XrtkbHTIeQ3EGMZYcnPu0SwwbZLHldk6pMsCEgoLH5eUZDFZlAiQs2bOk6RWB
X+OXlnr4/mybCyu2MpeF77DtoOh1K3rbR9uklgV+NLXNVl3KICNBZPttJ6rXMP6kDUZc/x76Tbb8
OtT32q/lbYdt1+2gSOF5DW+z38f72nJb+b379z5fh/9z80kLYas3w/0fu2x/cDQI5hgbatrfh/ne
7s8z+235P57Z95+utTTzZSsBeV6v23bI387+t2/3NbvtGXxf49/+0tfstsHXF7R6xpl6RtX2+5z/
9ppsf9kgZv6vH++3v/z9Pf/4Mtth/+0Mvv/E8rZ06iMw3Wu7vkmKtfFfVgHVNvlj3R+L/2kTMADq
Wn8cRtpAq+/Nt7nvbbbDlrXOCOx7m++P/9O6P//Mdog/Dvu1jaEsdx14265fv5+5YbFhMpd+3SZH
ePS8Pdf37fbpH4vGhnDSPhdfG5obqrpt/jW7bU+iObnBWu//p0NsW2yT78N8/ZXvs/nb/f44sb89
zLbd91/ajve9blpRsI1Q83/co//CPZJF1YQU9Pfco8vq1PdeQOX69of8a6d/+kNq/+DltyaJiyqs
oc0E8i/+kWH9Q7VETSGAWvwiEv2TfqRYmEoqkkTyOAkCf9KPTNMgxgQYWcVRTFT+N/Qj6U9zSEuE
+SKKJkHYFqkTKzvqd5vkQuyTJo/SZV/hZLBm0uAgrLb0DWAfzgJEogmhYYqVuVPXyAiGaQzgJRmm
bcLXh37708JGQS066pFG8l9yDaQ/PWY5OUMxTLy1+Zrmv6U3dJkVdcKCXYjQ9kfZQIqjDBIl5268
JmsRECVvnmaVEKF88KV8dXbRlfa/uXz/mVDDSZj4/0Mc07A9luU/3LE7rcVXSYumPYLO2Bd5Kdt1
BRQ7V1wUI3io6LfmmBEEjf75kZQFwz5cAGzhWUw5RahQNslK9yVqHhlLIQfeC4ClmL1BEFDpTzlW
yzkLkfnfAtZlqBH/yizj5pJWepuJQ63Mwp+hN30/m/EwG91eUyhLWf3zYGTYPynKPqNj6iSTDqSX
xycjSkQ3FBsoswzL9eU1FvmWnZDdjBOO39u1XtJBpBPdEEvZ/Q9h57HcSJZl219p67mbuRaDnkCD
AElQBomJW5ARcHH9utZf/9b1qH6ZVWVWPchIChDCxRXn7L02VGzTPgin8DfWIN96Q38dzbi+SwLk
WX34yUGyDqlsT17Oy7Rx8tTS/T6UPSrJEThvpFNPkJ2Jq7nykwNtYkqIbD9qCjFwJ7bQx6fVBNsJ
VDPsXL98Nsn6XYe2IWja2ZswToctFJJ2HUSUufWZ2qq99mElMPbR9ZB46UMNSwP8pAa0AMzAEICy
k1N3LV+iSLtoIxrNueAxmXSV76fZZsLxUdmbBwxvOufN92n3lVdPcSNHB3Ziz1Je6qxrZkdsnGCg
2x1XCLrVkVSPXgwQWOYD6fGYLtmnWgTsvqyddWOH09oQ0an0rK2h6cEmblxsTtlHlHvJIY6rfJ2F
dr3qzegGjS894nOjvOk78R6n3zUa7A9UceYK4XpDTgYL2SzJ9ZUW0GgIyHIcEtbjmA+wbH5nOr4i
IHtiM2kRGnrnkT+fYGA7PVzLCrgqCUfjTHMdpci8S9J3kAAVThTtEAYTd1Vh4e5FodzM5QVrPk7B
hhIMwT37HKMeDkig3M2VfZgV+4+gWNmRNNO+Hai0BRS7HLgs9F8jGmKl+dv1YAC1Gg4R20cSHWLi
XO5SrddvZLatGp8X4XaIfOe1stnh+97wo3HTq5PHD+x5NlogrrUORKSilB7K4LWzsORXsYOX125W
NW1BoIsHUFTck3V0Gnp3lzQpVRor/TE64rr8Rhqcpn4YdqNjv0wV5zxAONAh/8bsN5tbVOPgwPEW
Ri6Wk3xo3my9GTZTar9rEXV1zLzU88ktsnMiW0W+biuOnVdyW1dzfPPK6Ewy0Ztp+ytXc+J13CH4
cf0A1U+d7NjJbGfTpCXfknikkS4HpQEcE3pPEWN5M7gQc3b4g+FWm9amN5jh37bSnOJNYTAsl9Df
1CeIEo+iRj692JAg1lHAlZrWFCb1noRXdd7n3r4NLoWwGuZGOrzCpcmwDwGjijh1hSCupSGWoGRY
qrVGPA+UyELc91rsHfOBLKjQrXd4APWVb5WXphrNref5m8AJ7/uEZ5h8O9/Yotp2hbowei/aBqhG
Vl4kiQaoi2zjDPNn2k/D2tTNfD3G/eOcBHQYRh4fgYufq73pOeUurAhBC7TpsceAkJIQdmcO1pdp
mMmqmiaxi2Txho1xzcjxO+rqcltmmnXEe/6eT04Djccx1vHsAEwHXplCR8PxwtWbBPlAfUq+AcYi
hCHjD9mwIq6n1Vo1AafUr6gGqGG80MEMNcRo7XQ7zJAsFufA9fFZ9lxKnGZP1VOWwQ/LNRWp0HyM
tHdb9787h7gq8tDPNSDBGMQUdpqdE3TvncHI5qcgUpZzU3ZcH5AQrtOsk+Tg7wsL7EBjQufvuEmG
JA1WFIMIKHcB/xulcQ8l96uWTBECuMQW4jy2CmWdHLmd08eexM912jL92oJbezkjXcvAPAzxdh61
384YP9cjY8SUM7TbvGskC3KdHHyjJN0p4tOpblVu0kMaM549HsReynCDnsdfFaRQFOVymRJF5rYc
FLBvNqSMzVi8zSD87Ykl+yCuhlWV2+WFWKVwR493TmdRiuBi32d68q6omlbK9LJcJswN+COG6Hk2
mwRrM7dG3zjgmH+mBAUUVfSxXCLzwGgG3uPWwEWUuMkhf0U73wA+7SXP4Pl9OvP5NchqsRsMcQPz
5W/KhsmjS8eRrpvgFjeyR8eBytMnzraJBFR9tVKwXKLe6o0ogsdQ9HQ1qGJhIN8Eaq7Q5LRpDfM7
snR9BVoHBiDXvhXiA8/trOAzcEB9feSXLd6Swf7RZAbNiDE8LhdmODF5J5G4aWGsbzSkG5NF+R38
0lebhBSOzXpT9d3LchVZAcMKwSk/rVg81kAcvZBZQjc5nZW6wBvhZEQ4yfNkGj18ylis3GJCOEAB
HAcLJAFsnWvNLa7whrP1GIld3bufKkAkMBlUpBqii3qGLesaK31ii1ehA19+V8ryTkTVdx57Aam4
iFmMhCLFUG19yVAMNXWtBxxTrVVP1KMBypN3V73yVCAn68SjtPJrybRKFsW0SpEH9jpnxZGKA1XS
kQ5h2ODFZDaEUxWsAnoZbYZoKYqYdzDDgnuYHw07L2mpp7+INOQiLqu3hmMb+la99jr4lJXDt60Z
EUXcXd0YSastLBpWjY5T3NssMza+bLHpgvh3igmE2LRhk4H0oINr7ezQeev59Jvel9dlHaCNXPej
zjTJOVnNEsmWyB9wt3br0CMiwRp/4K7E1Cew1U6NuImy+yxt7yIdDfxAe55QX6UGo8uM+icfXwmc
qIBJhVdt5OKaPIjlXX/ui7HYMtUyDVL4JugZdQgDmTnLI2iJdcyqZaOOmaVHP8FPHpYPopVbUWmI
WDRmoVlnIV3V/nexHpMAD7QaOeeBY5qY5h4BJXzJhoP7Zwli4GbuK4kTlnGsbLgsWrRiFD4DUgge
SyvcuyaGo5jbPBqql76d3wOXtCIbcbr9YIlcaQPhiukACTzIKWuSEwAcoQ1qWn9DeYpyZKiBzsZR
6NBXsh6mSvvFpgR4qsL8dmEr0DiYp9IOuAft8UeU1dyRalg1YqZYUXJ06qK8BhGjXWXxh+aD29BG
smLiDdWxaGDIop0Bi12AaVtr3oCDj/WV5fAW0vGOXM8eqC23rDmEKxI1KmJDuZe1iCezvelX5OtU
5W0G0patCAQk31m3jvYbCp8EtT0exFwRghGqpS4Cx4iKqEEmc2Rr78WQ3TyfqRX8GyjsBKa8FtzY
b+ycEg1JzRQ85eZHWx9wNwJogNXRxA3hSHo97We1joc5upNt9lpq2byzJj5kXkSHGLQtzHGWZwBI
N0Ivdu1kH7AxsSyKGUD7KcGmKnBYuogeTckFkzfyu+loalQEleARBg0FK6tMnR8qIb635gez+2zU
wJ4CR0n8wlvbIxmg3fBO/ARgrP4WZtw6yIajlTUiDPMZk2KzfWxZ6KFGjm++en3ZC0LM6Brqw4BY
TV66OrumaQ4i4SsbE1KkQ5WCvMyjxaWNYv3g0SKwXXHNuswHEcE8pNUof9OYdlahm1vZ2acp8SgB
j/ouMrhWMdRi7ihYIoriulx+QW+TZ6NtZNFv3bn6Kedoy015T/Yql5FazxWjvCzLoMT8zAYjRDHH
FZYa/uuyBlkG8bRhcjVS/Sm0kCt1guakLmoyV3BjcSq7rnkLEEijROEWsXL/tZTJZYREn5bsasx9
740PY/xmlcYmUnz7IGJ2ljpNu7AR38va13NbKE8o6XxLOwGqg3uqArYZD9BDJtlNL3lXasGdNeIz
YHuzMnqWkK4e3iVdcksMAXO3Zrx05VMV0jWHPFjYd8ZUX2gE7QqgOOscg+ImTRukKaK1IQyI66yG
/1mIAw0LhDFSrTZ8st484zPsGQLquj/EjXMVkomUMNaXLBC4jjnWfZJdvQaJAgoDy1J7d2S8sOAg
NryOucUY2bqndnKuy+yISZrr3+0e5ECPnSU4G4qk3aTOBdbJNWlY1eAc+sUCZeOpVXwmQzQhfGT1
2em/nIOov/Rq3RBIm/UncjO/SG+sEtmGMO85NoTfiQ9kqCkgAAxJ5YNFQHWuG3c7qsV/lDg/zfx3
lzBIzIV7yjPzIvalJn4v174H4GGfhLRplkdkcFhZK8OnYRWTd82LrOp7L1fzi5hZtCQfar2gUNOZ
z6a7T7hmLOUvUsfGH+b7RDNHmuH9V9FeIedk8LPVMB4/CUiLnMlo3tVOfIkM/0AE6Xmg+bapuvxq
NrzX2kz3iQWdt0mCYlc23wRWGROV+UxLb2qLhAFTDWgvw8xot1zHah6ubPugT7wt2bFsF/ICe/08
GE+TDjrUT1kiTWb3m6XmlTCuDlGStZNOdmsthF19P22nWu1z4YbRsqChyZaP9tz4PMTCJhr3XOoy
uS9LcdJKToRd+LvKnbUDvaBPK3HeWh29WBA8eFlxyVzur8JoYPO42a/c8fo9qT1i9yh0hpgKEuZM
O1nEWP/to6aODAHiTDaFqSN9WM/09px2O87gwkwvt+GWgUiEJrIsKlUNAOIg4CUHA7htRH82nUW0
c0nlYZnHgtAok3fhhB9eMZ070JsbX2NpQYLtGyBrBJSeNrL/YpJUHHRyCJJ9ZVsQDbGWlYlx7sqg
2+gh7t0KvO8BU/ZjngW3PoRiIga65MIRu+DLBDCwD3vuGhIRYNDohH53+ZnJGjCpEkLM2dFUodJw
/rjZHVdJy0c4ReRO6ZjfWFKEr57XH6s+RcgCU3YFm/hl6R7+rfc3ZkUIvQjbuZ5L7HjjjOQk9QEe
YQbo74SV1nfDJc/iQt/20jd2geY+LP6Hv/4pVftUzxWFbTBnY1VGRbJZesT6EK1t6TkHAD3xzq76
N0u1HZc3EZosVg5L63X5YQcJkjsVD/bSe816eJR9pLAPXX/XsxC78xx0LpHldUghlfdp6Rgv/+B7
3CaZHx/++tGfh/hL9dtUfejlV9pSOsegzg4YfzWk1b8/zfKQvx7815P1/99Ssfxs+Xb5arFULF8F
fwxSqs6+/PCvx/z1wH/52b88ayLxQPVUav7x8eTyISH34+r663WWt9d4kOTaFvTE8ovln5DWeax6
AobU6ua0PLlo6bT9/aAEvwpsOUerqKY7A4E6uSOaACQr7XRrLK6aWmHsrH4Im5Pwaasu30ee+9SV
PuZx5dAJwsaE1D3+gavq8bVr6fFxLIe7sIvK9dgAqM0U9a/z7AK6iUIB8r6du+WHyz9VlcUbC6oI
dmZLu6MKhugRcPa2aUbvLsrwXCxfMZx6d0kJ/ERRCKGBXlrkwrtiisw7rVaYQsUqBMj6ZE5Bj72f
HSaQmm/B/FuGbDiOMGHXjeIfSkCIriIiGpkExqene+5bPqDOVkRq+INCF1VzgLIoVuLtXIg17XDS
pwP7DZB3AH1/m0LUr2t4DlFKKA3BFCCgSrl1XOlu7TS57wu28kc43zoktRAlrAmIOwzVGgQGJKgJ
u40fnAbQb5xrFnO0ece9anHTJywgYDxRT3xNRf9U9oW3Mpr8QVPUybwOHkK92HrJWwThZshAYRE1
hzl+8OWmMWZI9762m7QY1NhwTpqEoG3P/W5CcSktuqsGwgyohTNbGhRApoiwfzsIhuYwehz15MnC
KzFrkDQ1cK1zZ75A+BenIUtUnICPYd/yf5uT/e3nHrLiSvOoO8lfQdOhDKra74rccUXxHCuagJpT
7oukvThp99CUBqtg0J9RjHhsdBl4K2fYlJ0NoQxQaA4wFOYom1JrgCHa/coUU7RRdFFLcUZLgKME
TyJa4oLwMw+Lg5GRAzRYa+J2V3VmFY+jJMqEC8ijZuYdZJ0Q3lhCrZEqk9EFpOXQzaO24+Ub8m2e
R+m6LFoEwmNs9Ai2JcQFG1F93BDgO/gvjiKrBnL6MGMSRfIe6iocEexfkGBnAj/WBG5T85XTQy81
4+ClE4l1lbGrkNWs7RbBpR99EmkUbO2mP2H8KtZFb01HgpM3DeALXYFhQ6u/ErsTUoHpN0PwYiaU
oQfFkh2AymbQZcsW70db+gDiFArE8pE/uWwyy7D9xTtgv6JAtQJirQO5Nu+hc1dJiJdGYW01kBlQ
boXC3UYKfBtAwJWQcGeFxE0VHFdAye1BDiloLuiDn9TjdPjq/rbXW8AhYIIshdrtYO6yNTxEMHix
OsOiYCVGiKC+7RSoN1TE3rTmpapkSzk13hGeeYoV3rends0FBJq7Bv1bVcnO1MELuPPGGwp75zRw
7DrHwFIIaqSO7Ed9CHe5QgobCi7cWsO728YXyghvbujvuwVDDI+4cIN7aXivoQIV1wpZbJD6pRDG
WqN/sXGlpALdGDDrDyPuMC943aVsRmpZgJAJAMDvqODIeVB9kdR+MIYgRq4EQJkS6oPXIqQUCq7c
KsxyNB7ZqXxRGvqK5/S+N6yTlmELSfIH98FWqOZaQZsN6M0mFGcfIZemsM6ukr2P2hPwnJ+GAj83
TcRli4jKNR7yUcHRXcpVkcJF5zpZ0AogXVfej4mW+qMJ21NV53IFm66gTkvo073a887mdBY5VQQ5
j9swQC2HjqTGrOleaqusD1Vn7SYzfm3hWwcKdD0p5HUVGOTB9PeTkhzNDNxWIuo1hW9uVFS4Tuof
/SbazmFprjoF1e6gazdQtsEoNscY7jYRLPoZSkV8b8LkThWcu4XSPShcNzdBR0waCO8n8KrOi5aw
O0tRKoWQvnWF/O4i4N8tFHAHGviYr30FBy+ghGtduW7N4X2CHs5KDoA9OPHEcSC1+fs5aX6G870j
09cK+jhD3WsC4UQl/CTQyT2FKfccYnCVtahyDi0AeUXAl+YIFkYLVkreIhTyPLKqlxIGekkrKJwO
JJbvSNijw8EeUSHTyRxZw7x4tSGizKZ30RVcXTCJ+Yq2DnXdsntMWsXDBFXJ7yBzNasMyBB8L2jt
RrKufExnUNx1aO6pwrpHFYB3IsLOXeV82aqWoVFhpLROp0TDRrWlS/YwN+Z9CTG+dY1rLs1Helvu
qmmPIH2/AjqEjrqkDURg597X4nNbWCRrQZCNwnXdS2jKBbPlJwxRINTaJYFi70OzjyvxOim8fQDn
Pu03qGm+YpNlsAkHP9eN9wEuvgcfH/s1seYRFDTXQWFssCwnyP5hbKqTSCP6AN3BhravjrmEvp/M
5ocxlhcji85mMjya0G6wFlBonwHIFxD8E0j+HkT/GvecBxR2SNeRAv7PBgYOoUIAbNIAGlIBLPZc
4DW7SzaP2E3GbVrX7xqoJUk9Irftd3Vq1FMl3nCoGNmIGGLwvk/9D1voa3bsBJzU/Wfou99j5b1C
gA5wNI6j95ZxOrqx/Jy4hwYghb7x5pB84JCAEJCnEGYOHS8gOwYZCdHs3ikCfkB2gqFCFFzSFKjB
r2zb2PmUwLuxPWpYxSaAmRal08yvtqShbWzSGainPE/PU0RkQ6TCG6h4gppAYUyqQ0y6gwZNGPsU
gQ8ZyQ+GeZpVEMTAgZ8yRrbEe2p8+TOfo7u2uPgUdbKmJqe+uoJeBcQZaz+x+cK8obJk+3g/ZgMK
FZ37e4tcCiKlyKggLYY5MNXLlUF+xUiOBTWxHyxVsDqW33Vy8lMuw5zpak394DgVhgDNdRolCacZ
th64svNcoc83BPpg4T9NFDi8wYnZYQ+HrratLXgzlS/oXewp19cdW0mKovIcKki2DnTYpbymAMlk
P2iDfWpT39vm2QPr6mgzuc28cZLwWo3V73Js1m7bEJRoRJjLjG0lNec0TvohLeErFTk6dBc5buuP
X42ovtyGWT+3uQh1QYsVgKJXnqUxbtFtYdWdNnHhncdmuMU97jUCnuFCki4V5iXbKCf6HDSutWE2
aKyyPBiDYTtofQQEypk3egcyuPPiZsXpOCp2l0VMDjo6cy9HbCwiJjlKgzy6kjUgqcHyTjjJSzAC
z1S4n1zNIokkY6J3SVHJTMGZnwYEncbzxCJJVV6IWbCxOYVsB2NvDeFwOKSafkpHYe8Z/b4NI3x3
Ii3ZIyT87HI4l9SXlHu4uxY0UOORU5pcimL+1EdItG3OnF5O/dke5N7RmLHJWMNM/QOkHh22VP7o
AgqnwnKdXZ5ADHMptzG53puTxTU/dJ9THO86PaOpBZx7Tegkm9lEewMRyjHJqjetn+7dJH6TwJY9
04NHNtc14AycoqazH1yTvDPzUYTUTTw9QtOMip9uWbKy5/4WBNRVNg69Lhil8WvlBJdB+sSKsM8X
X/bM+pq1nutRlZoke2Ehk6d0xOIVYiI2y88eQyxeRR+h/Eznlf8mdBGs19fdQE5GPexcp3/R6b6v
/HLYEfOOayahKqZgdQTMUoa1CecB4cif+czd5j9+l2CVtlne1xll9JS+k6+CNRi/eQmXp1fPlhTs
xEtj36tkBtTh//hTMy4ZjRCLqIcE9K5Gubxc4eDK4yk6VO8ixPTldduJp2Mlr741LWCvydsMqobn
jcC1mfxfPTjkNboYd0No4B9S72q08vdZwGASrz7hLgWFOWpnQS52BhNSGbubkq8J59kuX6vf8V8Z
KHwghkjCB5efs0g1KmzXgAls/QvyTYH70oqX/0OuPrCrQI6zr5W5E9NPwN+rh5SGt1Nfq9sx4LXS
PLiv++ZgFTu7OZn2I+MQUkn6961+U28sR6JMi5IybzI8wbKkNgd4jL8w0lPAt70MKOHk3Dj70saM
xI/U65VxeUdW2ka9V6epQPTJ8GolwUG9eFl321J9ABrXlhiP9JLHCi8Pf6vel3pZTX2cHHOI+uw8
R+XsI3Zb6q9jX3+s6WQTG7NTv66HcK0Oj/p46hD+70cNeFfmyGqOulk1s5nAYQfaECGQvWX83sFq
XUl+1tABmzy5UV+rxxT0+3X3S2fbYheUOHhoA2xNPZw4kb2ehOuQpxPI9X1whgZ1LCoUVezt1I8i
fl00PjlnfM4WyXjHDkWH2Gpk3+qpdI3atcG7oeg+1fXXUOQX9ZTqMUHxkM2P6hHqPeXF7/jhf99U
xA/VOyBO9Kheipe4H/qUkRoib2MsL6eeziUVkqex4E+yRXkO5sMQw8BQbou8OMv6gyyVGRxrfiFl
Ac0ByvjWoquXA4fNOxJTe5NOR2QlN4/FtsVdlcJTINLELfcxyQZM99NlaeCXbXpjun3VRi5XCex3
juVrlJrBSZfk5NAxNweIom5KUEJLLVrPuRT9uL1Pw3DcI0e4lQQ5jCPd7LnQkx2xWit3cKqDUxvI
Q9JzFf1MKegx2ZhP7Ba+ZD9KGu7e4yKDsCsu1B5ThirfdqopAmfELvBemRIkYd1MxI4BVD7m8yE2
ZXy0ovwFYTjBDj5qnZZEUNY4lBuyu6bon9R/MkCDXiqZmJKCNYiGzLSZd7imPEXxZRJZD3F808O+
2CXeN3jdal070482rDGxO5SoofKKw8yKzbGQG1i192bN6aeVe4A/Knj1bBiGmBmivE5O+yIi1kOz
Q5HdNek2WRNzho0nWNOP3gjab1ITVp0aakShaOyWrD39SH9dyt2wuHhkkUAu3tRSnjXVrzRUB4aC
XYZpk35MYh0mzU4OARGbABEZ/SyKwpOcLm2HkSDNinsQp0TxqZaZ3qKgaHLxbdcJ6R0Ru0dz4P3n
vwsfbFVtZZ/oJ8jHa1kx0dw/DiAfdEkDyUzI+NNDEvfKH3lp5OfBFimcZsxwlr2bDRotrQ+j3u70
lzKjpk0z7UpCDNXrCpewalIUUZiAkmevszQnWTsfco/aQR5T6DbR9eF1sPZz2NKJzZiGA4oqEw4o
y4UYYI6kfZHvcSxr/VQHFCOmIVFBJjQzHbM4LyX87CgL3uaivCqQiq30ckD/1++SsaFSGlLLJk01
Ww8GureseIkIx+BGpRXpQ1UmO9EFcRE4W3sMu51kJzMB49jnDU2/XJYNKyz6zp265EvNIxtqwIPt
VGd3cixCqDmrHZzFQbBu1GBP5M403HuslmirOI+6dxcU2vscjt+Jj0s8CdLd8tLVuETUaPh0zZzo
IzvKjzrrayfHtcGcyp7MKh5+sRVU+0oPHSM3KzI3JQfL8/t0ToZNE/knmXBdDDoxqKNfr8uBwmlH
zkcfsG6Zk0eysSZ4UfyllzpriNLcibjGLaXMGBij02TXjlBVlJJhnzvVq8wpNceDh2FtCu8s28w2
Q3/MOs5t8sMJC6x3VDfcsZ53uRHnRJZ8s+IEzp1O5h5Nw6nFgxuO5odu0JyIh+zMPpCgx3EWO8jz
Fysuvul3xyuUN8E2JtwCLuala+KzQZ6rn90HAUsjKDP2etKoOqt7Iey4tjUJ4CEaYPy4jAEGtnIT
f/vG0NtzYJBNQ51wjFFvScJ+idhGZbG0U1VDcVFJyYL3wyJv3czJ1R2se4P1vkeWwLYdWB612AqR
kMHhYBoKYn0lVPfYxvGA656FHmGtnU9AJe2ipWlQZ/TlWH5cBQsmMPZ0DNR3ul1cnNl5ligIafbQ
uOEG7krzoe2sdydlA5cTXkHLUfTFuXehPBvjTk9dej5DJ3ahR0egIGyiLXYivIww26mI9MDZ0cXl
Fqsy9SIDneg8NH4QF31tMudFxOiAlMqLqYPVI82yuQXRn3ADS5fLLPOzXSj136p/tghzAH+a7Oiz
k2Ohm6BWfB9NIX1a9mh2TGZHcmbvQRVJ7XPHiPqb1funKhVX05AXq+RaIG8U33CM746mttml3i4b
PO7nEfJqp28cogjX7Rx056ZlB6qPP+KIYAVVBnJ6lDxg/0CrK40MIpRXY6ZGlPMJ67Ec2ZNYYk0g
A1N2hLAyiJJfCMTwzqdGDuw42GsRZBFW4P7GrYfD0EEOsqssOEvN35WOeSZy53mm9U3pkAvE7fkQ
iTpJdpizjJD1tqhgXfiF9VI2QXVHk22TFN1IMC5KjyJ1smPg2o9W4VxT1/wuu+YLXxZj/swaINcB
LfScgsBmf0F4tOf9aTMSiQWJwyR/oSOyGk1PS9xQHa16HHCr5YrpanYPdufvPHpSkuZcHTXvYgz2
qcORqz162l57y1P/9Y94amh+5uVNG54SPGl2dxKZ0sWqll+WuPezadzpStbZKKWniL1Nm0DXISQG
QU0DCDSM8qvq2LmqyT5i8NsCSbyppqDrl++NObwII6BYw36jh4O/phCcrJPSfeK6ec5rvJ+azcJV
9c46VCJlEXzUw/wxjAxABFPx6YOYQdgoQZpk6f5vAvVLkdEJyv8r7+SFPlHb/M9/LzzJPz8+/vqf
/6YXqhvkELMxsZh5LACW/yz5rk1uNDSw0F9KNBRTtzRF6fz6foqfN3deZsShB9lQRrSxN6fkxy7a
hbTjIGFY+iMN1MHMoe6Lb0qrVCVcDUVdXDSlZPQilkWkSh2X75xwVJd7duWYQBOJ3L0Zt+79ZLHD
we6VZh37t552ZKAaeBUOOTagz9BbnfV//uDOv8vJ/3xsy3MMPnsAVfTvWndkXIUs06oFw+AcMgaO
cSat0UM8qjE1r+b6XpS3AtbvxjQIWKl8w1rxTGguipQbgp0cqgCWKwX6u0nJfGKUACTRpDcWIT+r
Ri3A5uDLr8iE7v1d53D0llmUAttaICjoM6Y1M5YvfR1yIyBBDrXkppZNsbpOhZIijxbn44/WXgkc
8pxSEK63C6usT6KtMKAzwknXZEsU90dfr5KDiE/l7yqZH2sts/+Pg2YFHJR/vVr4oKbl+k5Ac/df
Dprv+cLrNas5aImFAK4MX2d6lMS3MpapXu5Yv7QmbbFFTLnII+i6HAubcpyaWtiwnL0icBmDNLzE
2kNUmbtFHLPImuaZwcNzIcUYSXYSbcORc7mEYj1+okz6+UfNZltvhG3TJGaLpMQN0UBwn6ifWkJv
ZB4f62IXxRSl1R34n68Z79+vGcth0MCF4aNk/DcLQtRVwgySqMEX25g78oq00Fcpt0wTUovob/UJ
ym3GCt0Ewd/4yWkR6WkWpzKRSgSu1OThFD46JQzmyiOE0TlAWlwnsj82JRLLZcEwVtPTiNKgUJNK
ZMvr5HNk8iB4zTPJCxqUW9BAMP5op1AO9IiADy3SIYjvSObYVmSlDhpgIJDdw60X+Sip0hGFRwYa
Qc8P6TwtOqR0sKs7pymBZFRoC9XcZpPbBevLPhZKiOVH5FIaGW0gi/JRwhZ8H9SoP8VVD9EeRdOb
QJowe42LH4DZlXZVyYJcAKZSV4UJHA0dNwUw+1ihxNr85zNi6p665P75kvQsE9OKhTHDcj3d/+f7
2Ok0q8ymoT6khWSEZLG6b0mq3Jhk+8h8eHBn14LaA8Usr7o7163MTd3HN+bkskPYbLbR26Q0daRa
IRWuckLk5b3vQODXCv5IS/IfNVGiQU7/6s+g1BhH2wUQ1lcpeFzzpz7Mv7wkuqI92w1N8moG2c0X
DBxSe6HOwoRam/RQUJWJ2tUhSHv3qd3BHyjL7VSFnA/3s1I6TtjdyVbr42QbT9lWetpb2MbkapXd
8Bh4I9il9qQBZ9oJvJmkjmDSNwZgH8hdhbDkoaZNEvPU517CcQz6mp8AJwwHc5PI6rGhVnewxkyw
8GoANRSNjpoc7eymHCg3ZrrcMrRh3iiuSoPvVS7FTgY8pQxb5GxWiwLdsX4pQWydsUZSizS3zm6E
2+9an7HJsVkFLkqq5fcmCzmr1p70PrrluMC11II3TiaPWlBGsry4Gh3MOge3sPgslHCr9pxXEJpn
tS+OyuTDS+tjUIRvjJRXtTVlF22tJ1UbirP2Ywicj1AvN8LpkPT2IdYRCPGUIc/VzIor0FgjzCpZ
aC4+lTCIFf/a1mKWaY642f34VEl5MvUYaEKKhj6Bm0hE+q8pj96xgB8WpWob/yyi7ksz1XPF7CGA
F3s5lghHSgKTbW3bC66UOaZjp3cqApedaFLl59r1XoWGgleputSKs8mIEVv2lojKz34WH/0ISpn+
R9/WqX0HuRaM6kCSoTFVhwQNqU8RwYspdSgBnR3TdhI61cOct2s2EiBjaaK9t8vXzkDPXzX92ldb
YVay2wZh5K7prCc/LD5CNQp5M4sUva3ek8r8WG7wuC7jjUPKSZziHm7KCANMZV5KMrHuQJIChaHw
ENHRS/z6hx8NF8ciW85k37NyhnTvsCf3tZqlnGT5BzwbmY+nP49V8VwmxWVSvomWVnLL9pjMeTRF
YTZsEjt81Sieb0LDWNdWFfzZdrcahZPeoBQA3+1iKPkj4RcOgvdjnAznLvpJpV/Tlss2jk+GUTN7
0DPKLP9Uuij809ZKTjUH2Z5LRBJ5/jHIeVv5GNnEQOOazvhbB6ny1CFPc7RiPQwiuaTmcJwmfzgU
JmQY35Muad19uMOQRsmiE89F3jOf6IGzt+f44rC3PGrCzTZlqNMA9IfzMM1fjpjMF1BjwhL9maze
13LGxNJ6b35cMRzVEjpOS8UpQe+pxyous2wpb+UUZNuE1I24MdeDafVbduj+RmCs6Lps77aaQ/u/
k5siGFWVtGWnatO4a5WwB5FmfvAaZ7sIg4g5I75xlXImtqMTh3eoyu4sUVY7ocF+nRNCJUbdAuUx
35tUzfdxryFkyfOjbAmvnIP5Ps5tscUCc9E6A34XyRak9In9bEOitdKPcqoqJu8q2g3/j73zao6b
ud78F1q4ADRC43YyOcxhJPEGRYkkcs749P9ft7xbr2XX69q93gvbsgIHA6C7z3nOE9zui/w/OhAD
jKGyLXENJU1c+373z18xNrQyDDEM23xcLc8+QF871aawd7EnXrygWq+D/oJ7rAe+BBUFy1Ast/Qv
MVTKB7I4qzib4Ss2xtn2yTnup/nUhKtxTvzUv27XL/1/OvU7+lco6hiCtg4023JJ95zjLgRAebtC
Xj85jh+Q1rKmR1mKb0kTZDdzhKOVWElOsAqX0dRinqOuusWLBzrLhC2o76enPCV/JMkH6OZ5U5xz
ozS21ahMByvXPcej/QCJzj3qq9RXIfyOryG6ryqEwxJWJW5PQaJcdhZrG9KGbqtJuMcCR007WuIr
9N/Md5rsJg9TIlsSPs6sknNpmuQn5uD0FsPDvbDg8XYwBM+yuDQD9Dobe9HMb71zrYqQ0Krg083d
fERs9uhEfX+aXHn0LSCVjLqTQct8CVLzsJL9N9v2h5jSjBwruz07Td+ScWL9IlKG5OsZJ8m4xtQM
hkx0qLwFS7rRuvKdkmEOKOF5sh1/m0aMDdmLn8NIXrJkTBDZmdBZQkRHGJMNJT2kEOl5Wh7dfrkr
O5ZLHFgPtkFrAWICf9Do0tP8HJWrRTLn9coFDCsC/yINrSMkp/HYWTmBpkt/NAuPLllbW2i33yEU
WIUzRNmmi/VQwnC6hmCfXpG9DfcY5QIYIZlA17SFGSITbJcLHolN+I7+GRFU3tOELGNr+z2pmEl8
h7GCKlaAQGnGcHilNCs761ozgLMOJUpV9TCzCCBsuwhY3Y9PWsJV9T0IcDZ+ESkPPmU0N3rXKpU2
A3r1Rx57r1g2vOrqgoSmasec7DjZjPOivvs+RrAdJeM+mNz5myTvMlvnfmcqPYNbAbSnTg/Ks9fU
6Hyek2OMoGpxq8PUZj+XKDprejaBKR6J6/BuSb1nMSJamzzjDn7UQV+lJkwriGgNi4cZL1wP0+nY
urOcBpIJ9fo6EHSSdC+6TmoXjo8JrxIMbGLq2aDFIJbuDJjGAvDeuuX6qI5PzSFH/AKrv2Xv51sQ
yZI+rThj74oue5sUNdiEdk6Z3r6sTfGm+LCKfe4JGOgImxglzrsOSUCCCDKsVjw9Qc2naNlx6lNK
EyZKbQI1p8pvupDqskeEKDLmcDXGb01+nYIrboaBz+mhPmcqJNcYGlorfkeLZFZMijdvmts/xnTu
Pj5sOVRUonuPBDS+rH0yXuFDjlWMwGI3xxbQ7PAApO7WBOG5RUbQmvSiIzz7vd+gLINI+SXqCE5J
B85ZCPrbZl5JxPaKa6tH+YqfCRrUwD7NRnPXmsELmZDMKu0Hulu0Id704sLcLfLka21y1iojqMF4
ychr3Xge2oF2eRslDJXebPb20jw0vnMqFw+hiXvSDbSv2MZD59/DlrifChLAxg4WV++3V7lG05Qe
kAicNmwfTMLASZRZkETgsDDggY1J0JqL51wBmrVS1xgpeIzZBOcpHihaxI1rw5ui0x87lC/8bzKB
VS5+SUIR0+/UbLJDE4Ki2TO2ajhEmgaSjCj8HGMchvQbscYCLJIycpPa9R1F9LTRYMsc0p/4Y/7N
D/pjmrTfkaZdRcxX0BVn085MJ5REXDSGtAN0FWemeioj6iIPwYAYyBLIi+KtM4xDlxvf9AeQ+Aah
h/1BlHO/Sd3uRYl2HPYHdtvmm6o9NX4QEryKl060U/V517TPGaNrRDLUvgWgTZrS1sdGdZO0Ro0N
n/+UL+KuMXqMaWFBhy1M564NXgjEhVTL/NYLuHUBTjz7JL1zbQ8TMS7NHNyXySUSIZq/mRaYju2z
QPqJxxO5iQ0Pgb9ogT5vzcX/ANyCzz8pEViByWzveZ9yDDCA9ZLgpldS1ERJkUJTcGkOczrdIhr8
iIBoezlGH0Z0izP8BrT6FY/0r9pYydKEP4kvRbObfZxAkWA+TCXXGi4pgaOxj838WN3nzFvZfZC6
zFilGtFPq+QeqiqVA3vvEfi3Ts3bqVqCH2ZRfFk2YgG1bnsrfvRkcRr7+jMLsytLASAFyC+6XvMq
W9qPEeRUqGucqX9rf8DviwRXLjGAOVTSfRRrFeKxXF8VArP23nNMGo3TRC4qDFnH3RnGtItHgbhx
aJyjG8PWFXP6pRERqYzHjLDb+gCBO9KFdvq3jXjZhCOGZ5l8l3NwBwa1V/VSPA57c5Sh4lpxB5R0
qIreStdBITlg4N/hKqsa9t97WcSDnqr0LZizdxnFnzhUNaDRNUrqgaQ+PywxoT8sMZ08JHG2Q6yX
UGtVs8AGtcdeuhpocJTmrjOgNI6Nf1CiFdWPq5bEXWivqcn4EFIpyRW+Xoh62Wl9fSrek2xBMKgU
Hro/qmNO7SiuEc/05IqMwYsWTmkFhqVeqmYxXksbahJyag3AadzaVlWz3yFKIW5x02GoAK80QvJL
4VconNmZymwrWKgZQORpmC1k9ln8ewCg9TkmOsdNCPvL8keotKrrcGx80rvDZF61nkvdS2U/WoaD
9vnRC+6GtT8WFf7iFtyTq6SzIGN5kilOkhNIEZccLa+DQ6Td6BLlHF1ZDpaoovPzQ+p59GMQ/xHp
Gnfj6j31NQ7FrlKVGb1ymxO/FrXLZvSgU9+GG6OFeE6/hp7Mq1lE5cmZD3UMpdUky3PviJ3d8xS1
IpaYY06iMtgjpyVFDsvLkka/wP5qqy/BSdlxp7D54cQm+nQWtzE7992M9Z3a9tOCZrFxUO37ALRm
R3GQTc6+CZcHa8G32EF1MaxBicGa6W+qBSERYo1rLRCdMG11cTaU/Q6pp1He6wGnbnJtfCBr4d8M
hgo3AH1vi+qH6I1DhA1WN7FQteo29JlXus1MuvvPIZhfAqPDit5BoJbMpXOVmqSMZd5HhQzi0Bf+
TV1CoF3I0z3UiymuqvCnU8VgD6aN0jc8aZuOZTCWW9u55JFrbgtCHw8a8SGRDM1fJ8sbsOlrP0B7
MLOFtsv0VWUG/E8/Y9FV6TbPH9IElpCkaqqUxFBrlrXyJF6bK3a0l8BpfuiR27Jw1sl++bEG1k1q
ro9jsaYbqPAAY0GmWArlrgnSHxq2QinKuRoPP/1wvZ/hbU8VPnzNfHHycu9n3ssUjrdt5R6l6l8H
oApYY2i2lK9DGBnVvlAqLzVuJrD5Ru3/eoxrmPg1EC5CRG2VAfkkFYRz3JQ7zjt98qV1+9ANTI+Z
Zh6UAlGvrkwsB4dsR1naUJdwFo74KlXaXAUDHLqQfGlV3jU927NecoWayOihhhoUDeNP37MqEHCz
OebLJXfo3XteLpE+JK75UQ6sS8OID6PHzhkUuB0o5Fj6cF3NANqHOpJlFv000gqqMnf590jaInEd
SpSnNFHDatyEhvusJ736GUK1YFafAjq3DPPbur0afGYTnf/CoImTRdVIlcnONEjkcvCvr2bizrCC
i78M0/gcnfF7H06PwGEMHDKM2OJT4rE8agAM/TYYbVLv9brQGILBgIWRDz8QfPK4mP6TqpkhbWY7
PbnQA6zefQ9l/6y1RAHS5o0BqdFdU9ydZYTfYrte4tmA0hDGh5J6GOyRa3UADTd57m4ZNfLjMyCo
JsfRwsRn/DeI2VMVaFB1xkZUvZD1QO+saulB4KdAD3pltOVDIJW2l43Xytl8O2qmJDJgPMD2phDC
K1OdeBLKJ1Lu/EHVY6KadwXWNUoviDeEwr5UpWVReuq7nMbOt4m6U84APlriZb36q4eBe2Yyl+wM
TrFsE1HtEB94XpzoS836khh+ytrc1WN61D/LVVPdtWaSmrbNC43/V2kgiZ4NH4/xLNpqYTGpgVu1
6wPbkZqbHDUGNMM60XjzHFkQTplJqKkL/DNyJqj2mODWhxTtYTP160GNMKGaMfOSPJaifUDe/L2j
uV2b4BXpA4MLsAwY9fZtlsff9RpqLGs6+HOLYMWv9lG17GWPwkR51ChJnDdXvP4yetBCWqkE+ErN
6xsfOSAFKqbgiLaEMkOtTDnmbwBHpGaOv90NBgba1jLvMwqlObXVzbjoEcdaYEpQe89L/Dp8ukvl
bWaHsyf079DlvJW01BjRsyw6hrxNmX8Jv3xLiukhCfDsNyP8wWluHP/QCLjHWj9pSKpbu+bkLLry
ZlFmAoWfYdg/Hx30AJVD36Be1iWhtu8VOqXKFmZkyY5kmINWFap6LlFWCKJA/qo0ipo24orikDsp
kHHDUBv6FGpN4yRIgvZQBe3LJAQ2Tnlr1cJi7HPtzs6jHTEvM41lOjiInafaOYmo+tKEASj2zEzL
fjeJqN+9ta1hwSgvHpJ1oECJyO62sRrhWtjpvpsByaXApInS1jpdoTLbWO/cF7XrpfVAHDldatZE
YjPN+YfCIKeBGlIruDk/LhFeOjg58F5L4ixcE62PqtNroN8BnegauleTJ5Ot/grxOAN7kwnTVLh1
uvGznmCU6t2cZfiifS1IviRMmTEbloinCk+AjOTNbebab8RGMxRnXSUq0VZG69NMfPqmwb2IP8db
gDakttGrRsQUQwZG0+KgNqeFIF3Gap6W3GvoeGn+Bh5LUKOPHdzNaCAk5rXQxQpKqIcSM8xSxl/q
jqpPi0VLR6YUHZ2NZbHCpAvH3jE9qzeuS5gKCPJKStRBw/wmjalFKk/xMRCcoiqnNaNEo7Y95GmC
qpiYTcbk9cW0gGFCNKKFNU0be/3WDAhwfYAOTxUSru3gMxutZ71ndEqXnqYQmjL0kxt0LOewnQ/A
4nsul0aPYfpvWTyVzTz4tM4SLJfc5W1L5C0SaOIoqDZIwxzpdqNip5wvgIkY7yiFQ9H2nyYDD6Lg
g609spEUX1BHAXdD/2qwAvAUOjBHCW7dftzBJcPSHGsv2BjjLy9Nj+p113siwcd83JAe9DzEM1H9
5z4jJUowXWaasYTK7/6SFRKIobhJnTgm+6UMr5lpbqfGIHMdDFxbFsjEPdBH3WmrAlwJi228gPJW
JG/OBTWkXj+x8BFwAPNuirwQ+3aNblTt5fjMQ+tovZunjJzNpIXF578uTVdD437VYILGMYxuiWAC
2c/aHKPNF9i2WQfbEz3QmLGNyoAsp1b41zH5wiLmzVk5bDxbRofuZXU4urMMZVYhB+QaX4uDAVJm
ID1tXPc5ZgK+KY31NPe8A2XJwW4Go0Wc/WlQNi+FX90aA/bvjCnf5fSpVephk0EvCbjnA1gNdotb
t05uYpS6Uo4cBSu6rmCyif6GGNDTEQHD19t8ZBER7I6tPvuQCBuO6wQTfjK8rIE5Gq77TN9NH/Rx
pNydp/rSsyUrZKUgbYO38dTQGfkBpD/Iw1+6ge7X7lmI4TJOxJPaPJ8sy5Oj9lgihOy7wdR2GsRu
nvCiBlfddBMNhu9ln1ldXS25SQmIBb7jK6qvAuphl/1YkuLdjtkimM6N24nEGOFD2bJ9yBkGIp2k
2Ts1RK4p984JadNQ6pzHQjE+8mm8a1p7ZV6T3DkSDlar4hsLRZ4iB8csXVYl4CzhwTkplB5pJivo
WwNKujODcKcpF70n6Tzd6MajSNk2pNxuwvXTp7CFm4PqpfTLEocu6iRzLb4XDWoMt8UFqPX5eXOK
Fb9VQuzKvL0mD8UeXLoloj3tQjYlJ8+/z674bXBkje8p4Q9DwiX77ZuwGci6UHK36iRXMzHtvJN4
DEAalx9qOMaX4Zh7DaDwqBuqkm/aXCXJGgyqx2d1bjZw0AHuhzMOVSrqhB+aMh3yLZZ5F+W/quGb
3kL1flamb4lHUyBquJTOtzxIjmECPkB2Dmb0bXvrM3s90Oa/GbG7t4r6MW4+Rzm81w1zdZnyzHKb
ki2BVUemDAJMkd10jiInsdFoqxCK8XqDmx/465vq7sooOMlk2owQdUTpAfJEx2a9scdY2QN04DXw
lw9OHZwNIzwWVvZTm3IUBjtcoaBpNASbVpE+olC+BITzUVJQgUm2c4V++ZgCaE7HtMbXk0y+wzgE
3Js3GuasGfVs0RMeg9FPTtoYSjO9MA4mKqwBz2N1qOFf5kGilVH2CeWJyigkFcxpsk9tLOR6nChB
JXacwN+G1PlMu/xVGRipY9OsUkQaVfshq+4WEuWHHtfB9jsuXf1tldRBuO7UeLso3wZQTsUZGnvY
lh2T3VgtPrx/X5BoXukBsOUzsQOg2ThB8IAX4H0I3W+PKIOtNoLz3ofPqn2aZ8r7CkMmRpKAeaOv
HKyoDgtF8Ruc4tbLApuIBuNTg8O2p+TE8wg8NWyZkEBkdXnuVgcTvmwlHGtlrjNG8GSYzyEqGg4j
5LetfkkZjI5bd/S2JM1hi556T0MMe1bdfV5ueD0MIIu+vgEmvFFcJdQLJ1376d6tMu6SItyvkpkm
CdoumhEf/VcL8RFitsCgCYouLtlOduxT75tlsyXDNv0ZK0ptbLX7oLMZkVKHiFY+SXra62Ssv/WW
bHaMd7aB19/BNYMIr6zEVJc2K0sk9H7ElSU/FOY7FjnWAQbgp4LXq+6lc+Bc6/amV05jeow6DPaH
65TlbnA/cndGUajsJFRno9DRhBOw7PBjELOPLJGWLeePfSWfVVQQB2pIOsr7ZTBv42qFKiDozxy3
ucatk2209N/VgkgLqGlEUW9UFa0JcFlHpeWvyY/mPm1pKAr1RWNVAfTDvXHy2qLchzN5eNLqHrV/
V7ZyXCfyAG8e9/6FfAb2SHvvQQ3vKhGzlkPjUC4Ip21GVtt6QLhpey8KHV8r/6M02nflaKV6RgYf
r2haTk3ePChPkSpxb1ZAD0BkasbZYXoaPGNb+h0VITpMdnK2O/aVh2I1X7T3Ya4uPzBuZtMw902G
hrhTbnQ4iRRHsqTyqjsDYr5rlMWa2TnibqURbV8rcH6Epwk0wETs1C1c1gwf7HR8kmpNVlUoGKBA
gqHVEnl5yU09VdcUStV46pW7Knc91YNp7AmM4lpQveRO8Uso/FTdZVmvt0Utr/2acd3q/SqmBpkM
FF2z+FqU55HvfNjJ/Kgej3C9jNT0/cx2zzDA4z3kaRiATMxsCE+YB56p0zwh4eNAZ4yn/timRJtR
aWwaVVmp26wrYgWn6/569ln02q1I/e0FdzjY4pTMugPssVdAeZydF7VRqBMczVHW47xH1jskiTrF
lM1Quk2QbWHs3YJ+mK7hDV3yD7dj4zVawthrfGq4E6sqtaWC7/G6JAoDvZpiea4DjOu2kU/6JBlh
+WB3ZFLKM99PayoRXtEfHoaFxVqQyxzh2cYWNdxm5fBD7TX67HfD9U5APNrDE3WWg7JiG6DjbOwo
+Qrxwdi4ZnK2arwNk7L+3lfPi3BftIOUKno9sb7lZXBGgafsBwlbWKPoW39ndvGP2hAf9aNzyJzK
3bU1D1RVFfqwMSRq0GU5QImUoSpVFXph33WYJWyccbxKy+kKmRTB6+alm4J5g7r+pZye4oJJMpKI
l8a2BYPElK0re9P1rVE6xrYIN0nnvlZtM/1G4ywLMMB1UTbakfjNgvz/jsb/1dHYdQgg/ztH4657
/xUP3SdzzH+1Ndb/8p+2xl7wD+yCJRibgxOxRwj6/05V98U/XPZPSJa+sB2bv/HXVHWJebEvPemp
KHbBH/0zVd2x/mELGQQmlFRleGx6/ze2xn+6GksYMmYACdFycRX9N+PbQCxYddRGfTLb6a5yzF2I
tawf1+JgyIrXTCIj/8tN+g+s2v/0ibZpOgK6moD68AepNi+d0llnCvSJVFWM8FZZv9oemg66gSmM
h/9Cy/yTAqe+IB8UCNOBnehI5fz76/0pKSMYv9b/ijBUZZqS1SeL2PK8gkjvL5d6zd69Zr38/Tf7
Dx8FS9h2TMzK+Hb2Hw7RWAZbVFJrfVJoQ5ZnX4qzmoi9wiv//pP+tCvmS/FJrnQsn3fg355a7yF7
jl2OvtCYgn0g2S66GBwum5P/dv8s3vl/4RCqz/KsgHMycPHettS3/usNrLFxqWK+lchIvKEwuMiG
2EvpnREGQItsTBJ75JXV9oh4l+bAXORORA0uruXt33/rPwm2+kpsO7B5mpbnyD/urw85zOiDqUbj
ZxzMLLz1BiWVni+WsVwg7T91jv8ZYi7y9x+rv+FfWZT6c4XnATnb8HrdP+6AYbmV8K2KV8jImC30
V7Y/wnSenpp+fmI6DSUiuknL9ZLKhnbTSN5bh5SjBRu+xGlBIaX3knrZy//LZTkCV3TfdzxUav/6
YLy2GuwcTfGpd4gJi3L35Pl8Wi8IbjRl/0Eth+CO30hpqhQE3lf545IR4FUP47N0MY6mTp686P3v
L+w/PiaowGxP1AZsL/96XeuQ4t0Gf/wE26DFytpGhTqMu2WhLJwcVgRDVt/uf9Q2EWJ//9HWnyRk
/aj+8tnqz//yskoZOKMB+/5EZX+PGQ/1Bxg5QYUq+mq+zCbnt5nOp8nzfibkdrZh/1/elv+0CWA4
/3++/R9PZcqKGBUgV7DGdAxoni/enL5rA+2ULeHvv69tWv9+twPpSMl7iWOQbWsK8F++cRUWriwQ
z58qsz5AwTh7THMmU026TbAZBxMdpK9jzpQRr9LNEuMFnsvpyW3FqQ9GWA/mcpb8myVfzkHIuyOM
gASh4FB35qWOiODLRkKghydHDE8VIbYq8IcNLkjSd8+CwduNMxnFhwD9Zx0dB68gmbLi56i/P3jK
xZFSeKqO1SKelwUtLZHr207eQG46Nx4vaIat2cZFsbMRw125kpQOXsq74oIAjfDnWFDzOD05jnc1
2kxKrfiEHwNJ3TRvPNHyVqP/hsNcqVnep25+SBr8hCJB8st8VWEbj2IG+mdWPvT+PDErgaZWFANp
sHF2VTTRaQnFoUvXS9+YJ6f7yIb0XQWLZwJ/6TE40L7DRpzGPVEnX6pFVN2zep/sgFcYIx1B1fgo
3O6XVFuxujMm4eG4SnaHegJDmu1fJI4DHihydZwolektdkThZuJ7WbN3gpPykvcDvEtkZdxPvXn0
3nzGZYc2v62N7bwU7xaf6bTcIJsdbwoY+U7L8mQl1N7m8D4ZfDm5DnC1ekDAPmZGwHsw9QF5nBaj
4cLnsVQzrrtFheKNDUzd/tCl5s+yvV2R/4oZOdzu4gt3yEPQwmjwo1sbRhcUuQIby9g8h2P9i7SB
jTPzVY2JrQdfqsuYjHdp8DnLGiWInC7xxDlhr5gMBOyLdXDdxNY9FACieB2uJJTr4yxQIXEIB3J8
ChASFwWUwWzk3wddsH/MlPspZs/vgcstKEMC5ZKPZpzPjpm/q48oVyplOKq0ycNBfV6yNG8dNI7A
yN+RlJ1ddacofu7mGguezLzg6bhTsFRW4Z+TFu+jDztEzJemgVwGNCar6FFUNs62rfWU4hALhYJ3
KnJ7BqnDY1ZU/HBBbNaC6Q8DhrCgRbwZSyzPAhmfHS9vIEIsl5Ur2pZxf2jqxNh2TaqExjAjl+be
i8ZPmfBxtuBhtV6wHJvsrvosrL314PpYI/Wld826utFX78PM3czW+KTO3bTpUBm8K7EUVgvvEyTS
aXFugh4gdmaMh1ezIBOXXoJXeVKHszC9O8iqLY5cxSm1eDYJp/0R61Osw8aLaNP60LVVd5Wly6uV
lO0NRE8sHvJ44L9QHzIYDtv60JjhzPshbPhd6b1+HSELfaVq4a6qWUFP813Y0aPfk6YZ+iqzUm0l
ygxz8uBW5qyV6sR2yzRjuoiYcwqbQuQ7IZazBnqLqCKz0Avi936kjnCyisUZZMdlee5WakK9bY3q
qI/VNFPFl9WRs51nYsTTfrkgwKx2sFfMX0w2RlxQzJVulinvE7lkmM5XdQNHma2vbyMsP7JXv83e
jcY5NUn/Rnb7uLAGRl4XK4LdYkA+NqEAewNHVjBRAs8S0SBwvjjqvxAMR2yaWWT+eKGzIx7V4LIw
IuOWCz7K4lNCzqFda4g7HL4NMplxJQEwgq5HNnXrOwiX2/lstomxQ9Z/ayLMIyXbGI6TeXKDcT+3
PvivILN8IlOE/IIoObjtjPpiqHbLbF8gw7G6vKrmBxFV3A8LcCwr/Tcrz8KGp+6JIQdx21VNmO/C
29WN3Bs4C8yzwN73gG9kk03X2JjDFYmnayGaK59Asl1Xq2OyQnBnwOg6eKbxwtpCoeMpNzi6Wrvv
bmHYYBwal1jt184zSCCU17km97xOX7GiQmNZOsU+yLlxuUWwocG6yjFRR4S/XDTxTr+QunjxhvRL
HQdmkX+hLiH1mlvDFtf3mBcuvfnRhOZzGpekfVmPUxicF0YyAOiEE3vkkf9+REuPX0lxnAus7NTL
PxQTjsDXQmFgRsILVablu2VlC1Z9gDzkhB2WBmWty2sdz2O1x1DlcwD72buVhzglWK4meLNWIEps
QRBM5BhGA6KEzFOi9rUZuCNRRyYorIo+MPxd21g/vaFzd+GawX8Ksh6MkMmGl6KrgeZJ8ktkHAna
Y+oyM750bQNmA6LSpF5x5pi9GEF7dO1PXDzMcXaYsN+NEPhxbV+rXV3VO3shGnnFvAGR1bJrLEn2
dRlcJWUpNjGcEAb0JEInLMLWq27L2mMaNVK2y+WzkT3WyOxbC2cmENenZwLOFQ03acww/chFvB3k
XB+Ey4eNbOZNKgDuknGPYonBtnp2Vc4aGlcUos4Ffef9PPO69EWLrVtgv+PZDDnfJFR1XBtY/Uzc
4pzH7vvWO//wznYY1ZeYLzkOQKauibCX/xWkLk1SgBpqMXCazSC31Tl8mMqNI8aq9BfxJCAB9ioK
llo2HOJ0O3zOJgoTUjQqhD6b1Kmeyt67lDNLIA6H57WEsKH2cte7W0032bqISLfRJL77JXYaegty
B3T6qVXs4xrSg28zTKp/1Z17AZ3+zGeWrZDmqz/55m4tUwIUViwjqyQAoyPCg4tZSbCX801De8AM
oLim0ex3womwlwHs7ocBV1Xb3fVRiR1XneBg35Omm6L+dTgXd+viVSc14fNtixVOYTCwlhFaze7N
UCbxpny2ezk+lw2zGBuA3l7lr6WYHi1fTj/TSG7jjDxdhkNv5EWY/qHrjeklrZybcRT1ieY72aVT
8l12o3kugnS6MaR7zpI8JNc7PdvNeGywUbiNmhmDf6xXt70dOTsnj5etksjDIACHQnJNMN+enL1L
AFvIA3bc2nP+mnCU4kgBIQJ609K0HIIkuZvN2ux5oRNc/8vk2BWygnZjmDsvaZbdYi97ojWu2ljc
IhN8LicP65833ZM7vPbQ7/b94CvLO8J/ixlPC3FTJozdWtd+gBpS7qyqus88BBCuIU81nvdMfEuC
y+NinyzyYiVLdYWB3K7JCOWLiuHBtJi/uT45OnYXnZ2iOTfO0BwGD26G1y/jHhYD9jNN/2FM3t1Q
4vsx2/0hwU3mONfF2YW2xaLIngJc/93iIqF/Q29gfaIUp3o1OxwloXTAo/L2RYikFdOzL9f/1c8c
H+YwWQcormRKVPetsDC5cki8Ntpqa6U7U1JvjbPz3TGYmy0ROzkhKhRaEY1JI3qWvsf6XwLnNBYZ
rNEqPvqCDwywQ0Jj6iqfH46A0R6QnxEPtE1J4kyXvRu0KA+XAJXDktTw/4Zd1GYmFlwVmKGHmASH
L/cUQ2aZ/KW5iaFrYn86cCLNh2HpxqMMCByGBsfoh8j7snd2Vp/5+85fXOrY8UeXsNLWdRrxJmsp
o2S+K2WCAtJGdSNJGvX9uD0pDxk1bWu6qSaDCBeMacC418DUqOWE2fVxuOy8mmx1gwkW8tFgbxnh
T2YxvE6KJ+OoT/f6/ti7eEG6HkyGFu/WgLRIfdKVoqLJRDWOKScSkjlyrtYWVU4ETsB2FhxDMlPt
xrGPK+L4REbiNAQwhjkVjhAu8GK049sAeg7shdc8bIrDMnY/88YID0sEi5bQE8yz+kBFEGE5jiLd
Hg/4wFIU9Ul0dBDayt57kX6WHOjevEOYjLfe0r0G2KRtF7IhNnGirBGwtDNtaoN1kCc5RxSIJWW6
NQhc1HgJYAJSvFv2eByHAPNNjD5kYF2Q0mEDtFCmG5TJbqJiF+r8XR2Yv9ElJBBRtc0S6p8UQHjD
WocN5nxD7AmDFraRp4qCzF9HZu3GuTIaznebOssz6cxwrMfhik0wiQOETJStWSz2Ub0ou8xveY8m
I6SbSce+PrRwiubAYxDnY39gzVyp4AFNBvIxcqv1PVmFfKnK6oE96Vsloztd6vYpbSZWRvOmI0LJ
xmeaWIX+ycJRyf7sF743bMD3oD6qShlh0KVUMdI2Q3CvNMdjYpJ5nhg/XPYONsFwM+MqsF8F4mD+
Q2QIjsst06GWoecI2RXzpfDeyDHwCEp+q57g0hCEerAp7dqSQkOlJliMGE6w5mXb3sRy79CYHmoS
llOH4f/oDPx8qgsGomwbJDuEKM9DH6keAUGwOXiMqWq2BoW1DOouxBJdyJD4r2GX/sRvCJuN1kC6
mL3bDvd/Wjs6Tvo0bPTS64Yn1qtQkZyO5GiX3Nwqf/DH+Q7F+HMhvTusuL5qB2pu2u9H2dxVoVpi
7npxOae3ddJAuaw7LAmaZ3x/i/2EgUVt4uhqNHl+sCQWeaRHnMUIY913CuJ9Jc6eCXwFBzo+/aVP
qAwCNI2GRpLWVKg7i2szZne6pOrLR0i2G5izVGANxIW6I4Ft5UBVbanXB292jxF8wjOF2qPf0Ggg
CrsNiKEv8p2sQ5znYE/ryx4k7umVFW1Hi24BgefJFuY9BijVzpOKIKr0FrbnPyd5oDIEoMAW45Mo
gmlTxNYpEtOTmJZz0lIcDz43nsqeBg3DTQaRQYDV4zA+ZQ11T5FH11FR3XoVEQguVrmIfC76GQxq
jiuUXdOgrkHtq2WlegvVH5vx8s2BtjIUQ4V/WAK1LwysjS9g0OguWeTwXnzjznQptTwTsHplHZJp
wMulLsLuql2gWtvSK25VMcV9gietmtU6Xc+D++qn6I+MarkubfvGa1gTnbs8wn++8f3lnGf9vQ0M
sVjrNSM7rOFK/ob60Qr/cKMRJ69Xh+yCeliwc+cdKUX8EADpCQK0q0G+1So0rrbmGwuHKMadybtQ
LfoUUZKF3zT8pi/eUmdO7fC+2gVARcohha3ZV++Vu6niXxpZAc4bDFcgz6rfRTbc8cJniXcXIqfZ
WDMyO+txthKivcV8i8Zn2BruvTFCPCaKSm0YA0O0nGBEk93Gn+G8J6LlJeX2GA2Njsy7GwoNimB6
vUFSWTXPGk1uIna61n0zpAd4ZtNeZs5yVucy5FvCXMrPdmRNq6Z+rCjZB4tpBa4JNw5ElB5j320f
4oHXRHJPiRHsezph3mBF2xAJ0+mjZeLtolbtqtAxBo4fmKu5W/3OS9GgF9QL7SDna0IU3rKZBkRt
tDhPJeNH24yY6gwH9VTjdTh5lfs+/w9759HbupJG27/y0HM2WMViqEFPlJNlWw4nTAifxJwzf/1b
1G2gb2j0xZu/iWD7BEu2WPzC3mun4UcsvmPeIOXBSdCB5xwzxuOEcpSMoGkzR7zsZQTRN1w9wTje
bPc16cLv0J3nnKlK7ciAu/rR7zgy0DVyLvvP4zx+Xl6mYywzZQ7FsnWutscw04WVfx9cdo2kmwTF
mcdvkqujchhUDNjjtrA4w819N2C1LH79Fn2M71tIcMT8Xhm4U8v0VpHUMA8ki4Vc/mD2ae7D/Ig5
2Vjf5ZICKRl24VNsMvTq88+TE5N/nNJ3LAMfO0BVpZhqOAPPOmyMI6uevaBIdJe39v0B9g/DqVW0
SLIqMyLvaAoPTupcx2VF3VQsmFhYbJ1hfHKddNreBwvha2qDSSC6j6zrgTdeENGAtzojyYw3uEDi
KZd4cSqBrhOCyow5e8LUI4Pkc594WBoCat1d+1TuemYnjr301rwrJYA3xJR7NEN06/fxGbEV2kpg
/vkPAzKXqeFU1/xwYsnL5CWO9fCN4eG2qkmB6XzUCoLCLxPZ57YXD/froSW9pHZqOntY+1sU0xu4
7T/smViepJr4zkm7C0ZCFb1PliMPXjvzFr9ffugALB9cwb3V9tHBgOM6CWaMfUHPNo2YXwEY+Ut7
z/2+r4JfTsDBbafzthtoi1BrHeuhu6UDwLtSAvJl+L+ahAqwk4wEsiyNJFPYe6cVLKOydORkyEtM
V23mbbzl/sjCZXWfkWYGd92IoVtuw4ClW41DTgMnoHrLcfX3JYTgNuQXYqe8JatZcpAyucvYoodR
eaA9NXDaDgWTwXBfIUJEfgFPrZqil8apIAwdBwu/S52kBlxctKNW8RzCLwMBidXab64y5v+uOF77
+K0NcGf1DUdMapPHUffieu8989nBUuaFm7ThR9S62VvdTpchRhE1+Z2xTtuMjDnb/XBFRsVwDSx1
VWP26z6lMQxedE1SSlVC/3XAicPyMNd2yK0N58FvNztKRVIMK962Nq2xtgGExTHlKY40N0RtoJeR
XOYr3jSx99NLaHlr5F5QJEGQLgOxskTaWVv87BKNRotQrwHf01MRZ+5uOUru9LRSs0MKRf5Jjc6v
bgTC6ZEMVTBFwGuJVPkpm7iFxDMTpbn43MztY2nQevtFQhOV2hyo3N7ALMOSwtV/75mB3TNyXu5t
iUMZ3brOzwpSMIodiqNlNCVtLkySbnDbFY9MGVYsq7OV03SbOtA7uGMxfwXVkuqyj4XW4k076ODd
w/1abgxJj1rOj/dq7v5CKb2mTWkrzmaaPCazmV5+6VbLf6qMfR/I6DlAqdx45TfNgnGfVg9iMr8Q
K8K8gSWAH0DSiHDtWKHlM3KALITMae0oquuhOhZ5kK6Xd/2Y3KoEKLFBgsiGd8i+yacv+Nwo7tzo
OuvnwUXmXoZ+e7ZS+tDWkSRzPDTcSzlKawRheXaKeWknNR5Nr6QpqKcfvuV+MghY29Ge7+1gCXfX
U4eIMvtcVpimS5TscEoX9dK0CKKzHGlT9Z1wRWdHVCiUxiMemi9z4LnwWul1/bZBTRiUxzxxgc06
cb8BYIYlPJIPo9l3L5OZvWVJj77QJm1rkU8aejfb440QLWPrMr5bRyYBcQQZot0qjPodPOQ82qfC
B/dTzBYOaiuN4empM0i5TTfKbmf21bVP0mFlpH25SyQ8JQdzMxrSbokiTptdKigb4m58bAATXSSK
0LBHBUxiAEMl3+8PQTy81p3lHLMIdxHlNu3RBzIX8mO9Nxt/l52h8mpK42tb6GVGGsSHuSSpszST
T+jsMG0jeroIYCqIxvInAjoDAebcvDlV1+7uHvSscdpTsjxApqtQm+ELkUsox/LgCx66L6AkxIn3
gvPvB7twT208Uf6b2mDQgddh10/lc1qRAnJ/cGACnmyunCEIimMTlPz3af4ImyzYTr1BWClOzlDA
w69D5sXOAnUQVdAyIeS08xEZbpwCU3OTpt8b05CnLjO/5CULBeTtYptBNFkVA8Hv94co8b/oetJb
aVX2afTC3z/cvxZjfd6GVfItIqFkSovpyE9TnUjYVKf7R3/61Ao7ax/YBAIX0HWU6satowFbGnls
nv7zUA5BykCxjLd95TPCqcaoQT2End0nRNnouwO4LaDcYTVU2crlFLCiSxJYL/j5AJbrbjda47g1
w+hyp1ncH7oFSVE3y3XFwH/7nz+Ifb5RmjDREIYlTvcHxv3yt4+6BaeDOok/cYdlNmlKxdUaVU/a
MFnuleatSYR5K8D27JKc0WDoO8cQufglkdGb5dTVRbWQRwcjyg4GqVQnfku3og3WGcmDL6ZTX/jj
8eoIYhasJI2POgUx4kV5tCYnFtB/XlvPtjDkcxSa5daJgQJpjfSxFXazU1QEiz1C47jHz8UbavmU
QXuFSTJY3z8bB1tsmfAbhGSQCdB1PJ1gmMrbbGXlDd6zy2icOcX9ayTWUn50zpMyHkcy6p5xKzEU
Q0SG7lGZRfoYbUZaw4VHFfZM92eVKG5EUEOaznAYfy8f2nn4Q4wBSscFApIvTJD7R/3yW/jd10yn
2fWB+oz1OsRS6XebQbpfDJMsnFEn1RnSRHDOwJ4gIjv1y8P9o7EPXxiczaum5A7uNuZ4Cpz0V8yi
fZuwNjzdv3R/MBP970/LGuAkQdcptomM4Cf2DJKZ5MkOoRGI56TnXS6LFmNIqq7Ts279nm0TD940
fed2pFaOO/svMDeLoX6xkQb6dTEdyAvYyuUqdpers520uccVcKmyJuDthwnAyNsdE3c8v4KvyEBS
/9vmth2vblcnCw8SDHQNWiHiqNmE1VKf1tupFWDElksc/wOs2bYkNS4yAU5F4ALj7tQnDmEjBDW0
p3Q5aAq/2EdJp/cWMF8BCdEPQcNi1THpKffpKK+hF29ZJcqD3+5KN/F2aLNBTAqIR06v4WPwXzmm
jW8j8x67uA3hH4p5Hc0jsamzgVzRyb9XkIJP0151Jk9B1d2JeM2Ocw0IDiUhH5qeItDGC+Ito4hx
nfsRRtLZVKf7R/cHEq3//Wlkl3KXaY87Z3ckdgR/W171p9BRfJMh/PdH96/ZwRupDfOR6THhoP7I
eDyMZnzBWJBXEnPhFrG7gvXcfMVocrYjl1v01D+VYfQ5DasGMXC9Cct6OoigfZOJy29+XIXTZGKe
tVIGD0Nw8SPvJOGbrQm5LS+lthnSOcFR0fKQ3IFrsDS/+Z7ax+65ic1DWIxfdVW+z3b7KRmpGAUB
5wN1KZ2vjE+TpIQPJuvNjrHMd1Edc5KEj2bODANwAXMP9dWUNXOCvvlRUZS3ddrtEQ6X218WgOFI
gEkbBs8+hpN0tsJFRoaHxnPcclMkePy023yO7exb43jfaEygEmKPs7vgGxmkH5Oqkf03tzywOdZn
m33IuAuM8Li8AFMOe1J8PS6JMYQFvPic4oniFo87hZHEcwtqkiHLuuyDXcSBDBWLsw3mvbDcaxpy
2tXO1yi1vtQz/0lN2LU3cpsbOpCWIaNGYWefAmLM2Gl4r1IH3/D6fMMgwNzrOUoc5J8BFZxt037P
kLRxS15m6zRXkmWcZN/rZPXOnhfQxNTKCxFwnzmFHhIzhPskWE+ht93LrnuSVYlpf+ymw5y2q6w2
1JbAPIz1ETe4GXsBu7h+VT9DsBy2VLP1ZXaYgLOK+oV7YPxtyqOMjgxLeMe8jHBpBNL4tXdrKKfs
lNWITJ59na9bSbblIfPrZ2H22Gppn+4TvVgHv5ZRENAdGiqTCYuXEQUufTIdFnSLPbzXmkxP21zU
5IwhWp8G0lrbNDrSoG9RMcy9xq2fcC1tLSf5iLT5YlEsMjukZyZ1bh0Ryer1zAWQ5FM1IiXoGAul
UfohK89YHVSlT/9bb6MWidkfpGDapCtA1qTZClpC/Ulf1MxzoLqG8dXCJswnepVSmOFWAGMf2ZG4
ZfaNSo8ElCrldpYxn1hGTZqFWofSXYcx3DGqbgYU8GyzpTO4/ygDxoxqcfwNx2BJb6XkWcbCzXWM
HbbMNs1l59NvIwIf+umXY/Em6GJqQtM9RIWNIpxpTxE7YtdUX6ALfIzku62NYRkdpDuA5BMlf7zJ
OuOCNn77v38oYhF0/eWHgoZUuMpe9I9/1uUFoJo8RiKHOhPvHXKiOqFlXZ5SRHKpcM/zcAg0ydgj
tuj//b3lf/newnQk31QggCJ46o+Cr0b1dsaoPz2Uy8Y78+m/+EYifLcZMxjSvhZyujmoRaZRvHuu
PGqg7EsXxlr05mtyamqk4NQRrJRbGDf6OCpGPv/7WTp/EYVBkjVdW3ueqS2LpeEfn2Vew7AnGZa3
jcezDFsaRK9phhXHMM0kThsELoIYBAeDHYb3j0UyVg3Jr0XMEUX8FjNosigyvF1BR4zW4MNaejkv
Rf3pFvkHBscPwE6/eE/slKQoC+IQIGBEcft0lyAG5tK3L+PAtlLX6nM8gQweA5rCu06DNgFXdOFs
3BQmdk8jL5O03MfccIN5PEPJ55tZIWkoPau4sU4fxlhBicJqntn9jQCjn1BsHr9oJ70tDRtzng+n
Hm5p3SxOjE9yGTJGTnW0c+pbkIEzq8faml7SMTz875+1sP4ijuWHbQuJ28GFDvkXwWo5RoXhMfrA
o59gfDLVFo0q3e+iN6mXk0w1iyoqK4/MaPoVODQMBfhSr6JXO2JAC24HTJQ9l8ApIy0b2GrRcGh6
Y58ud+5pYJ4zZ6mLFzFgflLr/qZ8FsClKC5zo7Ndb86/stnoOdwgaDvVBM1g+Z2ETCysIFxn4UfQ
GAjhBPNqnDkfy0IxjxiSxQNnP3khJCiTIm5lVF2SgagVy0PpMn1jzFDgk1o73EK3cfs0hCymEnLC
MG2nn92Zjpid9kcmQTtgglqXEydP7bvwTlyqwuXPw5SH+761M36m8VDumDkYosWQm7ffMfgsW4Ys
k1QKGGDAKYRm/tFJ1pGZZe7JV2DlBQwzD3py3Sx3WY1EEO9y841Cj3kVEx/FaC6R9cVgyIWGgVdt
6/Z2n7WXRnFVbnIMS+NnIRd+EQCjTeHbX0RPueermcVIQoNloitrgmZds+4l83nYG5kkvDmuyh3r
khgsU3ksP6QVT6cB2dQ6Se13mz9kQ3AKiuGbGkIyMPKdr7oHcmmP5SISIB6Jt4B2DnA3vwZLMOby
VKtjUIQ/jWG8QT/sHycnBUK0IO36bny3fBuxBp6bZGjrE4agt795u/6XO4oAgCRMnAC2Juz3j0dD
0KExUUaTHKzlJS93A5evUcPpH0Z7zt2YphW3F4qcCF7esrxbFmbFoqRTi4yqatO/0e/+VfGtLUA7
0uY6AmYs5Z+eEpFqg1NGIjqkJB6VWfxE+XxcRt/pgH+1no7+ojgrhv59kV7hq/7wzeqT5dl/87P5
L4e7pdFbSywSCknkn6XnXdSBz8+L6NAu0UVjx1WFtzcmMRFlS7tGKf69plXrZ/u7U7N/CZCcN8t8
w1n0Y+gp1g0RqxCsvFezi16lCqctkzAfwvj4N0pc/ReZvFYmZw4KeS2Epf6sw6XAVqzBh/AwJrG/
gcQDezTamH0T4/2RyzKbtn5OwfDY/NogGJ5D6Q8n11T1VvIPGVBfpiQatl3kZVv0E+5aLtOoCDSs
Z6low5zVAmqMMK/o9DsGXQQP5pDRPOYE05S9bo5DMr5lU1xAlUAVKzMQf36iNtqw9bumF5LmTdYv
RpLW2/tMPDAi7j71fJCJtWHSp7f9wGAt/VTabXJIq5wYnS4Kd1wW6xZl5ZuTSSKL9dUJp/lB9/Mq
mthbGBaseVU6p7jmsrEAzeEqE6A7tfGpLpsUKE/PcFWbn6cUsa5hHZaZ410qmjNT87TxGrLAJWh9
FcrwqXc4kOc8fwH3zalpZRPROcZRm/YTMNxfdmF2e8c6+HFaH8gaYKBdjDHJznW4dubqUumyvKUT
DEUn4bTKpnY81FH0sx2i4rfq4/9bo/7OGiUQMvzunNt8tB//5ye3QWCVH9nPf/3jIfrOqf+R/8EV
9ds/+rcrypP/VEJqVyjt2J40LSrp4WfT/usfhjb/qUwuI5sUFppr5SB5z6Hphv/6h/L+KTxNJoej
LcdkVMOz+I8tytG2abmLKYbjy7X/X2xRYvkmvy9q0e/TbigLH7yH1dq8ZwP8Tldfgd5pGZ6Ks+GL
l7auigd/7pnEWjaIEf1tFGN9AmgcUjK15raQC1S+msKzntlULJ91ovBOWaqfJ2JEngmE/FwV83C+
f2ZD3EJKEGY7kgu+K1IxID8/F4ahLiHDrfUsSiIgmQyc5OBsO9bB5yBxbFJxaRSMRbk+2Zk4WFVe
3cax/1KmiQOHjYxbCJyPku7hzY9ZMxmj2Zyk66GCH7JHftZPKMTGW+46qDodnxWLNmtUh13mE7I3
HmwU649Ksmn0zT2DmeBZ2HfrRo4vkmhVlhkDlV1bHTIu6Z0V9iZ3R5G/AFsIWcB4MPkWABeqHvZe
rqWeZw5e/OjOU+9L4yWLbSrXxnweGZScI9vgSVffnSIYXtxMDfuZjINNTI7ykmv+NTBNNEMdZ5Qb
2/1KZU5NdQv0VoYG5JTGIe/F7F+yoDygb9AXrwNZm4ZJRtYllAp+fey5LHpzbyKSVvgNzA8RhxfG
MY8LuKAme+woWqO/EryxKwm/+TmJDvjY0OgXbwbUKgGm9zjiV00Sm4+F9J3NnfIU9ejlg6jpL07r
vDjAl/aSgB4KeJE/5gVGLDjJl7GdOKAiEu0btskLcqSzmc4X/PUruNXeCOonFu8wXg1cFjFwP0l8
wJpXx5IicJ6IwvTPoR08e4OZPGQugSI+LCn4mPvJke0VGfe4NSwUCMZg289IbffkescPYWt8Tac5
3ratrs7+5LH3q96DrC3OogfAwdD0NlR6WNsuwKKpT7zzCKIGUR/9Ue8FzcGTgthdmazJbhBPjR6H
NUIutGSEaa8mi/d2OfxNa/3nqkPSIWLP40hg72DbFB5/LIS8pkPoXM/1eXCoKqGVO9y4+wtc9YJy
LHpozC482lb00pIFfATI+kURqLoJAdWxkUDa8bsD6+m39vX34R9SyOU7/q6v5RkpUyxNLdZIR3MS
/PEZGYxySqMrgrMOwuGYJhmJS6xs1mk5UCpm6mgyyuCabJK11zlfM2Eaz35pn2vSTypt1Z/Aojlr
vxLbNs28J9JhGB1mfvB1UMPFoYXHDT18cfm9gfKLg1f9nfHatFEgwc49EQZrgQNwRQa1syeQxd/G
jb3q2JWu+5Z/URThA7v0TVVAPWo7/mHglP0mWOLpYDUOkPfsbqVcGsfW7uZHdyJpuMsO5TS5x6pH
ppiXjyJVDpxmtBGmaEFv1MF4Veaxtfzsm0FdtTF9w907JIDXao5fg669TCJ0z65P5Jhn9gyXE2Ed
lXAeEkMED9S5CaG3iHQJ+20fshoF62TAQgmmm1eTW4bTOZGxuhQAYBxpqKe59vehL0KSFAfyiXW/
aeNSvpprqHQ4GnB6H0Uw3MZSxge6HbLKYpK4VDgeheFC2hx+Zb7V7pnBvona4eKOYBmS9NVvGh1e
iRflMnbN4szO6gLaBx1f9iXL2mAbDTlpW6luN6yMPzT9OHGhs7NPuu6TS7TUBt84dr+h2pSZTo8Q
F4OVW7JBCNuQHKhmJqAxO5MAxzAqQINYJ1b/nJPbSAV65CkVBzhM9ZYFMfvjhqzRahgvIynoWzii
CHW6qjvErlhJ0f8AK0iaXIzygkyDtRCB2srMndam4RJ4EhdnSsuD5zYNBhlv0/Q2aNFlU8ve4gsV
qbknlgWISeA4e8UGeNO2s7G2DQCmJWtERG1cI7VtHGYT1U/jT5/IUcDxMsW7tlf4F2ndClSxOmOR
IckKZHWSarT8LYt72gylzuwFXnlNj7Prvyhm49tYoXOEZkmiIBaOFFTm9Q7zW/gJrvZMavaWSaNW
BHTfw8/ke19NiHS4OsC7+u7OrSGFsIFYy0K3hHubh8Kz9MX2XWQBcbKLB4QZXpq5MG80djE7eqyF
Nlat91axkDimeoopjf0PWwPgCHQA2U+Ee7phB0DVi9HRYqfEtD6oBUOQ6eQGWDZ0EErmutB7PfYl
BouaPN7O6wF4VNuihK3RivHmgZxyDe4AfgMUcmJyn6sxPxqKxfVY2i/WKNQj5slSzNaxsXB3VbIk
3wh5axL5r7QH7xAispVh5XvGr9G2ioviMmGbhXAOtWR8ShXylinJryU6wY0vTb318+gdGgOOM4eg
bG7FySaOAcK5IeOKZsIYVWLFKRZTR9hk3croo3y/WH4mUHPr1oPJleWwU4FBb6qxtl8IaagPqH1w
HqXP1CTNNhcm7UBUsRydRr31muIt6Kdvquzqg7KCp5iZ7KpFqrNfpDsjG7d9RVwXU3kyEJeTp5rr
r6EJ7Jnc8GVUXb/3uX5rgF2tRDljvsgBnw7Lz6Go7bOJSBLEF4kq6Uwum//qdp8Zl5CaKp5a09CU
QCNihC5oUb4gl4GFsiXt6oC4JboUIeasMCWWGCDcd3Cp6mp9z2ZZUDNkmw70gbLFryHKeC+i37Cb
8EeEXmSrl4sx9/2n0KkPZERH5IYtVMgoXN/PuDKBqVaDFGa6bF3KsW/PU0uvOyL3zwTIEzXUX4th
iA/GkomIY6E2269lVlSb2lOI4ZZMQeIg9snEjFVPgLni5cqVamK94czbcsCD5g85W/ObjciAhNwG
6MpoX9shdyGJ8ZczK4L+FRZX161PZUNBVTPrPvSoliB9l8/EHq0DNdeXcoI2VQHQR1keOGgR25+w
wppr1nXERnbGwQch7dfCe0Ksp588b0IhGAzg7wZgN73VXaZuU/Hc4EItvWLFhoLcaRiEVnJzJuOs
yqk5pwElbBGFx1aX09pFPbbQ/BBhOvrVTy3nkCOGQAHpXhhAoI2RMMiNeJMHuXyAnMyOaQ7Zy4QG
CzIvPmYe7rs8Gezd1Lm/hoHrLwTYvFFeZJ773PoJxCk+kAIDHEvA4nJ04O7sgb9BVeLDzLDzUxoQ
h2l1wY9EJ/lzlTAvJ0bwi+mr+FRb3TP5M4xHOEyudWrLcwT1E3lKKy50D8dUjfaxNdG4NgzIoGcy
5UJDWORX3CnxsWHxYGUEc6bS3w5qIi9QYchi5/VhzB18UwfjSze7wZMb6IcJTcbRTJ3msixzGDC3
3Iwe83AkLZqEjc1kYgSqOkV8MOrSdZ5NWIlEeR3MsHqA8qDgFA4fXQtlD8l4s+2XtFKwsshZvZaI
GKF3Xj/E+KUSSMk9FMQGJckm80JuEApiCPYSXpvBxaiMyj66dQ3hM2YumEMuuRjx8HzP6bx/NiRG
swZRFu251bAR5xb7ksrwYJP4cqjsJVIyJ0YkC8YV7zEiunrOchGMR9IO/GcGbrZp7i3P8z+RrEOW
TI8gvh3NR9NEhDeTvrqdbQ9zLDvjHrvAFmQ30MEGqwWB4G9T/bVkJ7QtlgM2Wo7aLgDf6sy2udZc
SkfRTZ+tbA4v0vN7LDOCUCCJ8DBukg1aEW7xNd6TMLy1rfeT8MPinEhDvDboQjpN1ZRS0lK31D9E
DIfcc8W1tMQrTyc+5En0cwSTyPzAPlpJyG9wdLI9KTVvTSkQ/al2mUX77X6okEf3y689QptzRQP5
ngxdueEoMhnAoA/X17YyjotfU1nJr8jETBOG097kvcr0k81ZGKLmTLgZzOI7e3b0+l61Z0C+NbjI
uAg3PNERBQo/3CnGqubmxo1bFwpjgXbTfDI5dg9qZjaSETiCOIXceFKQvhAFWZ/BQj3PYZXfyhr2
Pos8tS0yQm/Sknx6W4+3yJTNVjBtuVopG4PEcDALBPWOnaL1hploq8FTRbpon3DQIGFyCNgMF4HJ
/aHLzR9FHPPXjZAGrA6mc9gSFthn57jT8Nz4H9ZyZpvXkl8D9dlfdA29Poz4kvbk1TAMcmzCje4N
ZB258w11VBTZuJ5A9RzLaCbUesaHHFENbtjtNgyZLLWI6MdDOPvYDTwZHHq/fUxrFIHl0BIPDqNj
JUuImtnktAcG7D9939Fr6PkDfxXVlBOE6gg8gAUEsQk66sov93dlhtngqR/CS2Laj7qsyqewWuSl
o13upD1+C+mQCL8h+gzqsEQNQ+Vdqqlk4199knR3C6mZXW9jl2RtFGLd54764Jnx9FpIWQE1PcEE
SbaP+wndaDqFu9lidLcc/ZAQMRx0ywJHJnjNB4c2tNyE4+Bz37KKc5Fb88bNy3bvh8XyTp8P2si+
+aZurugdO3DI19o7TmZSba2E0pwVy80yohiZRHoODP197KR5IjT3J+LMb7S4iqVq5R5A/ggMHN42
LtmUjnVMOhNGjJ2GJvZ1mAFSkxK1DuAScpPjUubrzr5ucXQ4fifQAaLvqWxmfoE8Wn0vLn0nv4mJ
KidQem1N0Ly6Etcji52Z7QSeGTfChN2HCheDSW1le+AjC5DLADwlEhJQmL4C/aQGXJhN0/sX++vC
eLwOubgx3T4ZMM+AEebBzgQYktpF8W4X0bj2c7Kp59q1sBPiKki31nMB2PAwEXOwL5BpoARhK27A
31A18tasYsxP+cG9wjp9B+llXtM+AHivK2eTO5ztspuPEXRIvAzBlyrzyDNo5UvrTUh9qoWmOLgX
ix/WlgZfYpcP4BIvciryGNnGK/WL30p0qspEbLIFShbURzWLYUcoqrWSTVMc7TB77qr43Y8KZy17
JOSxs1wF2kFGKDgAdFZ980lHudgdFoJGuWeByfraHnoQpw/pAOIU/LAFd8doSBCWD0Xnw9Ea3A9/
nN1n25cZbsBlpylt88Gk5t4lFbV1oJ7aAhB01NTh1q64vK0sUu9UuS/pBEhP1scxb6/UAMnFswfM
pc3jJKwQyWIyPZkMcoQLpBmvi7UOc2QxvDfp/9MHO6vL82CT5JDp8WxXyn4QCTiCezWXSx9VWRw8
pL5r7myHzgEHW7tqqd23mWlBYJ4afTGxrg2xJ873hxmkJWr0Rz/E/1vHEtVyWxB3XJgHJ6epjeXw
I5FcSTivYSJQWxHMZNyGvCvOA5vDPSlfxQNpoAy+AG9RKzC80TWDcQqeI06K/lwXylv7XlJwTjnh
ORrj6Hz/qBLZxu9h7GvVkviONhmNd1FdqNC8gyXEYxSZ8Y35ZP7IxowOjYNgHcR4ByRfw7PQfVh+
nDxxrSQk4Ib1xupoHkuZ7FzUKI8V0qyLT8y3XPVipBYlN+1MqZ+cc3SPQKVjiPrm7J9qoEBEV7WN
R4kef4eHrQBM5tmNAag4iKkTW9kaAeuUdVShEFa5/8XvWizF4XJl5Y7eqC724MnSRvRuNa5VLY3X
Ick/Uel2CJwmVOkZalnekuuUNLgt1IHpUWRzvTihIoRKRDMlzB4CwII3gyxmTJWJtTahRiNMFmcv
lNnjsAy9jNG69iMgMuKog33UBdFrgErkhLMWfWlkhq+c0vNlKoIfAJsi98WsXPclrNjzGSJH5TfZ
NSGyrdxzG4+fiylZR6R2nc0ipVOpORuneLMo8L4iZg25mdlA0Zy+2CMFlE+d57/0dOwI+DTZUlj0
0MAXxhEi7fH+oiEG74oABeBUywesW+Lh/l5phTjSDWMMl+VTiXV4dR9CllAjzzOjjI3y5Q/f6ckL
F15KSlb/OPvbycwHktwYlsxJcxLxWK8iYqiol914wzCQMriBhli9zW49X2qmAQ+14dx8kAzQcMVK
FYYJ2U2rS/XQtj/jOSQeZeBYgi2HbduQ3HjrLN7XlF4bO4rcc2H7NeiIY2fr4AGgA1zoLLm4MsY8
54H1HbuRKAEPSU0Z8JJERHahLvhNNV7zimmZPcaYtIemnq8IBrE5p/7wwErMXytZRVejwWSWogJ/
sMy43JhwBzYwMjK1ipD1ktl2I2XTuyRK1YeUA527LYyDcBY/80yX52ZISaGKaJPSXhh7HxJuHmtC
vcbWZ+w6hauBLfL5/qAK2e7nYXixe+me+yU+g1jF7nAvQEi8O81BnW2aZkR9KYDGzrM4su4NyH83
083igN9TpVhZLIjiG36WOr+NbnUecsOC81t8BBbbvIjZ+FZyh9rp1sOYGBwahh6A8yzvaNjMfgD5
uLy7+2inLLtiIXTFgNYAm6je6hL4kRj0W549SFS/6MDi4JrlQjzYBkbN0XAP3DIksn5O0CppvCcw
9zH1rvfcuVizNeSUi57B5XqRda7q8rEO7eI8Vs1nqwQs6enh4b5OvjtOwWiflF28+hlc7KWRLJqM
vrHDJeIx0GkamlsjK1BGtjk6RF5+Qw7NqnCKj6iZfxa4B3e6+WSAPJzBUB0tK3rwA7PaTbhFIEGP
8zqOnXk/F6DAp7QjYKs43c2yd7iENfbH0jCtS2H0z20eRg92kH8OI2Og8tQf9tLiZeka9q14HfMe
u1NEsiNTjdrxN1Dx51N+buyBmUJMr64qybzJ502bLWByxTi7Y1Wz46BBS84xDtWqxUgdsb53SUPa
08fJnYcufgOIettRKb/FCPuQUYYrp7BMIp6Q0DZlzjq/LABtLr9/SrcJixIBSo4qPxl9m+/hxdAK
pX28Q7BO3Wy9IyxpH6csvfZMQS/a9ejuA3mZU9YL0CbVtkwb62HKvR15VWpPiI6iqWCQWSc2MxNc
uogQsKFxr3xk9zskIJn4OZIAUpvjU5NzoRt1iRvAaTfQRH8N0qkeGk6mpvMI2mXSiYsB5V5oDvYp
A5yjvCw+MEsiAmLgIKw7l6PSItyszuuNYed4QTxIs/+XsjPbjduIuvUTEWCxWBxue252S2oNnnRD
2HFcnOf56c/HDnDOH/lHjIMAguwk6habrKq991rfGkIalVUs35yRcmaq3GKXGJDBde/WW5AAuG6i
I2XCiDUeMZtKk+YUz7y5uURP7Q9BGxZcBU0Xk5NOHOylICp4HORXLzWXx8Z2Xsjlaujn6c8qgq2b
AcYF3ER3r0NIDcMo/JliP6AeZs8y8+ZEGCL2TVVPm7CgzbWh2Q7/OnHZdx3aSx6d4V9uIeqrkWnj
lfTwg0O60T/NlD6svzL2eKmmdNgvQzacUK6RpLh6lJwiCfLPOB3tM1T0cSMbjla2U/6UTRzMM17p
XlJdFAbxDaruILVH8NsQv65dUOSiOkSWVorbTJA3vikyUTnNoM1tl43r0LZxbPo79N97SBVk6fbV
WOwN5z0dEVG3JesO6ujiGbr0QVcq4ORlH4gKHPbmkI/4zWkFJcIu9ujTkcJ9j7phfPc79VayciwF
g6gkfJDwA+DF6B2uCUy2RJtRZorqm2eNmAv9YtwX4KZ2w0BqQGy9dZXwz9ru4svUo9gIx8UJuE+/
TrSzYrqg98695L527bp+lF380joU2v5CDnlHmeuXVrSN4tD/TJrRY5Mu1A4hHIGhGY1LXwKYvXck
eska7iactrwEmaCVkeI7Mv+CO5rErXNyzQRhAFarq7dAlcGTHZ8GW5JrOXDwY/mix+VEr8hriGio
JUb3kHQBR/bRaztDlR5HorSUqMhvWr8gDn5Ait9hkOTQElnTs1u2xsHPUJtb3DrwinGQe2GHl1i0
Ce/bqy8JSIu1J4Dly3fSs+KPhm/lV3/9UjjGZ6cs3U2H9WIrYLQ8lrV/6COW6q5DXS4IVmrlL5h+
8lS4wztQFY9uhk31VLvLfuxI7s5a7V5ok97C0S6CibjOa4sOyJwrHSyJ824auj6WZZXQPZjC53aM
v7D//yjrzn8FyIrEGP/jzuZEeUoX4vno2mRvqAQIUEoIUk2KtX3kW8eKuSnBQ7zRxh3kl2jp/kpb
im9ORSKwEkfvbLzMxyntR6Kzik3u9QR7daJlH3fyvd3M9S6ZyvxtMfOgtrz83Bn4+bqpZ/4bMmIF
Ia8+cQQ6Dfho9uMwgJTOzPAh6Rv6M1Yc8JPltve95a1dE7kSn7EBHrET6ibv1iX5e1ONh8gzrbfa
/tl6Jlo97Zq3Jamv/hhnh9qKc4QastzaI10wuXSfHFWEB9lUNDvEKC/CKj+ZHrezLxcmmj3EXj0t
XzMgxHupvkq4HGypY8W4NoeePk6YqWcOKP6QH3OGgYGJ8CahryktaB5lxziSKe118e2bdrjUpOtN
X5Cc/grThXKQrtvVG6aDyVL6taisF53Qu0mLinSxkY2Fj8g4xlXc3kDXc0RRV54O8ZDECI/DsINk
XHCqXWKQvNlKbgEU/zJpH2L2YOoD8mzCXCaErUkSfTW6GQctysOdyDJ0lK00giFzG5pxrJJ+xwnT
KYBOT2FdfavQUUK6W0i0Xv8teyZzUXNLG7O4OkYJvJnh47ZaqCfsNehTzk99TpGW9OWxVvMN/Mxw
RjVuPQyoJRNnHm88h/GRRx30FQ4EIKT9pzD6XhszIiUR2ggKaZpQEyG3p8P6YKuZPrXPWb4n2Xbj
wgz4osqfc6QTZm0lTXDy+Fgj6uii+6hm78+nywQSG3qD90z5RhOWEeDSzJhn88V+KJwOHFKYIFZP
DJ5G13R3U0PsCbIkRjYIh+Il4UBSN+3TmOfyaopfJP39M9ZOE074ftq/hV3cvHrjF/S2Nwe3PFlU
7kIIjPfXkHV0v2NyHNEuda8Tds4LzZybMS8/x77oXrTc08D3d8quEYAv0IgHkfzCpUSqbi2/F5b5
5mjHRxHpp4fdZCN4nH2D0Ac96203ySfIQIcOuesxTvRTovpX24KPTPGxx++NrJ/b3HGMn6Fu7V1k
iJSRMKVErajJjfaho7blWrYHYZwQ2rnB1PL4RKa4UN8Qx2VgFynxsXlF3h7hDzXh8OymSYcEAMbB
POQ/hSk0s4ftOkpxxDIeROFNO5Gb753B0Zzhu7edkpmHPh4YHxhZTk+8RxaIIjer3o0qJtuZGfnB
TrdJpfyNM9ZXMwdSGkWO/3D/TmvjmsJ5PkNQ6IkMzuRwQt/xddQeRg66BEqu8Pw60oz2+XL/7v7F
WFozGCzjVEyNftRFjsysi37WUuKjbbM6eqzC8dyWw4xAZf27fv27sQXj39nsE0xb0RE6jsCB4hL6
uYYMPN6/oGnThx49zj9/Fy6zODQdExLXnpJHU3vJI0f/5ax1fsMMnzz+v7+/fydMoDfL0BCv4B4g
P9FO6SsvCZRTXslvpEIr67/ZyFlia3dez5DptiMmeJcMk3ng57tbPfQIo2kI72p4wPRYUjPALvpu
zXCG4HXVWxNt+WCka2pxUe6spW72YmUEkmG37OEU4+VCS/ea0pq8kj68E6b/4jiLJpoiTk4WK0LY
0e+jF3/LubJbg0Ww9bLHuKBDJkPnfaTy2lRl/AmI5q9ijD9LhHxU/gH95I6hxEzxXNPK6WaJbDmm
/d7YFzExWsllh1WsC9wyZzw9/iyKb44zfBcM/3rdiNNYHy2B+zJzv2RCMVaL2kOjnas/0yymtuPU
5vRkzhf6pWWOmioCULRfJ9uFztmGpI/W9VH84QKYDR/HsIq2ZWp+B3PVbqL3XvxwmRdRSdk4FCdy
eWsi7cSgAa8lKcBzwn/sAcRS0WcQUBOVozOxxGYaTrZdTk92g2/Edr4tIgtm18PWJ3IkFZ77nDkZ
I96qeVTLcKBsRYkJpYXemh3mjKPJTw3DKlrNf+0+Uv1zSEucQL8Qi2zWPxqnCWX3F6kqF90K54OE
QyN+Mfp4XXYlo6tZNQzfClwn5ly0LLs1wdq4b+JFQbDhZ5rZWhW2p9Qghqwof2SDAvKl4IUMC2lQ
RuhAOtrzPtROinTauDNsmh/pREY5at71IE1Oli8csR39lLbNgakV5+EcJL/Vk+LOPI8iR/5cxhB2
gr2GtqtXv8J+vcQ/iX103PW5aMxoCxqHRPnK/WuBKoqdIs2OkYe0vQLbmIfPzI5rVM/EGJnpVB+c
JrxYEnRfr/19a3vzFvnNjJ9cvXmMiXy3o8WDIZXsBfW3n4IadZmatgTLxa3EztIjGgU/d8q1nHcy
LI4EOXbbeWzLvdl3Af/16zhg3YKte7ESgmvbom2ou+zXCJvxGjJp7qtkoAUKUmlSzRerTI+TGuMt
e8ffyjVPHNsPVkqm49ilZ1Z4mvHRAdEsnwC51Pt8qRGJqvqQL+rgIVo9SsN99t2RiYLGZTWA/tSD
rvbUmRga5a1v6D7aYbGTEC/3puoQXsV/uysUpoU6xbASzOeU7Hq/1bsuNDGxu83RUsUT7sitdCaH
KX3uHbrUfGco+Y3rGldPcjK4wZE+b0sIaHuzY0DfG3um1uwxJW2UqiUQR+OVKQ0+nxBJxL4PiTKw
0vYcde2JmpMYe60YwlQ07dPBgpRHir2BIWack1sLWpT9T4ltRWzOjg4aG461cmtl27w6FsfmdjgU
ZEzvh7hkbmi3u6KFvbjkCJMAfTajbhjQE49RTWwV2q2v4K1AB0Cuw4VNFAnmiNoROzR1+xh50z7x
qi0I6efSS+xtCMVhuxj4N2LGOnNv2CyEhHk6Bf0tX8hHxqFY+cSCkwY19mb0zR9dRhQzGdqEajcZ
A2G8aEb1E8Gv3OYVTfsFXjzhAJ9K3zplOb2UBhDljoH7Kz6kYgMup7T/ynXGdGX+jrLpe8qKtnGJ
rN9ECGpAKjiHMTTf65mWDx2MDWGVn+GXRRv3Le8FtgcE9fCbTq7bPZQ5o9rQoREHGhazUrlT63nT
HlV3jp0BJymHeNMb0+NQvTdIXrZjB2mpXtrXeYwJ8SlQUpbAGlXMh+qYzsFu0zOF3ZckSX+ICJCE
YjEumnnvx2N0ND3/bZ4upNh9s1iJdjBNJjAt9otJuz7yaC7bHpVvnH7FXRLBsLL+qkr9eaU0Jj6W
qySdOKiXy3vu53+7Q1uRSAvM1jvrqvmWO6TGg3xi1LBcywZYDc0hmhHNtOvzTh0GY7iJFqhKYoQx
WBfzRx4m3S4j34jio4TW5/xEHfCuy2E8O533a1j8v+EciH2dGYex8cw/WIru2vd/i9NcV/LP3fYk
cRb9W5xWl7kkY6IiaCzFhDl7XyqnwgZB3u02GgmBsGBt0JawCJbpw32aYcNLjYeUQn+HTTje20Ai
EEs60VFzOvpv7Zz4wPi3iDpwlULX6yDydW3/AwTbDpfIjZglBHjU5LlZ21+OH5McGNl7WvT08zP/
wZdEBdPRgvFA8PJhibe5w2DWEJzLxiWkRMnFlYQR82jNL394g6tP7+PVc1zeHu4ClkLzg7RvANXX
t74OA5syT2Oq4TRRIHRfYgCdvHGANuMEaIyJ4x1VmjlkCcny8b/fxm8aYy6Ta5rYQxEbgyb/8BkK
rISGRnoYoKZhSLGkwCUJjMvVe+lw6MzWD7OCgRmWWfYHeeP6o/99AbCieXwynjQFYukPasta+26F
OhjSwjqSbhkXJnHs7dWIh2dZU9E1iSooZGCn/ffvbK2f/YdXFor1kzvXdGz10QsnvDIpyXBRjKDi
+gnZV9CNxs4PW3HqdHycR+Apop3eisX7BSu3IXz5hpmf016OfXC17uVTRkoZ9oNrU0zg9Zf+kiXN
8KBU+T13OMSjdfiTPPWjq4xbmivlmZ5rSZtb5qM8dc5p+ficjOHJNvRXjCUYVwVBydBhl0p7uEmx
ZVLQnBDo2ZA6tqG1ZHBhGaGH9TAfUCUmo1VeoTteXAMCadO38wmb1HPVVd2lB2TQN+j3XGkcmRsj
Il9+5qMHD7hNGDgwmtjkCC6uGNjRyrnOllZ0gnqCpFBG0+SpWeLtvz+p3+9OTzkUZJ7puhZDxg+m
xbKwa5Mr7QQ9feNNywO8MWW9r4f+ays5CcYNDWDhJl8aJzUP//3av0tveW1XKJ+aRFlIgv+9umWh
NaJ+b51AwF4qlqk9INLEjeKGO3dtm/73q/2+XHnK9YWnlIPd6DcPltNJq0Yt6QSxZfw9ltWnBsfV
vbufihxWVvj3f7+etS4vH54BqKHSxBPFbUVP4N+/XlrnNZ2PUgVpGLr72EhA1jZH0doFoWhrs2Md
EcTEXG618VJVTYHMS7Lblh5NwHU8WkOQPktdvdxFo3nlJ9tCUlWNWI9KRRgRC9bSafWk2zrgDO3/
Yfmwfl9APUexfHHBbMl3Hz4gYGjhTKahHUSJ4UKMp32ftM1N9J4OJtefTkIYXyWDMMfn7SKo6klz
nuixrXLE0UMhUoHxCft4k9mzzzjDeQC7/dmKK/22FJ9CVS/H/77o/8vt7FsEhwguO/v9x2vuW7Ai
lkpZAa0GGvyKaYfySMFCAXgWYUnK6ZpRQStc5+blv19a/C9rHney60ga0GR1fNwPXZq3vHZuBXdk
aV0s80Z4KHcGaBdCMs0Pm2F+EJ1HnGfSMetaNbXNZE4bNH7DH+72j37tdSnDIGN7ZAcpTIdyfbf/
w9oymDHoQN8RAQmyrFeremhZNT837r/ouFSfqMp54DgfGq5R/uHJvhvh/n3v+7h0FII6l4HN78vK
Sso0i8gMKtP8Rk+wQjki56/KO+Yye1liRtBSkXCVh+sIx0xADmer4z9y3t0YUkdmiB+NcE9LX6qn
QQZ07uGENNWuWVbIB9SlQ8zg8mmyxQ10PAGfoR1ovxcXeCZDoBReemswj50qnA3GwoXCvxOPOtZ7
SZ9lg2FEHXJ4b2huHfjpZebvEjt/GWR36mu/uDCUWH2kaiYAPWQFI+se1Sy0PPxnEdi4rOWY7jeC
vUwU74mpX8A2tweICPZ5FOFJw0LgRtnFrp6uOrGc47gaTHVlQHca5vdplCcDjO9o5OlLs2JGOdRe
22FcmIv5DDtbKqqkN4ki9QaPWPrstdPprW8jQXVWiD/cLv/Lho1HmpKV3B2LAuK+mP2P26WAgxbP
RqgCPdreZUnVEaXBjyRqveehMy+eRoaRzmgG4LnjZVfdClp/6yeyks2lYbhMk1XX6IqtPjtCuaVP
gJaRYcmaw16rTyAt4HT0i/WHN65+f+IJyWKVxc7qe9L7aMnU2YBshTNgcJeJKjQmizH/6rVWP/K8
efeMOSBJ3X1IlyXE+pQxky76W+eTYEv1IN6Q0ADKZJCH8uEaAn+m+yxRDzYTfHJDnlON8dJJPmum
VfuBKd8RszOWo4pZQ8tYS/hfZQLlaCOM3IZMxiTfQaYeiKm63U9WHXX/lYTjwmZh9Cdrn1kxPWRm
y2Cq5fNkMAvJmr8a/KOX3ZSRJQHstT/VdPCacQbZ9u7JClNKTgYhOix+P073kiv8lIcThGfcYKey
Q+elrPHbH5a0D35XFhFgCwp3HAsqD/Hdu/s/7gqzbqNl8NjCMu/k0+x5bN2u3iNnw1/kr273Dt+m
WFWjaWmX0LrI6p0iRBGpT0pMk/5hdRe/balkfK3rKxYi1jb74/up45bBZTMv4NDVeHZbJBWuu59K
s3mMbToJ3XPaFeXWrdA9gpk6RAtK9cJl8Aadub32sYj+cNL9fdXnLeFqkji7fXbLjwcob7HQZNM8
DKwolshMYRnSrwiJLYCoIGjPWMjrXMecH+j3z2cnw2NvDtYF0Ib8QyqR+O28v74XtMbClOvhVX1Y
83PcOQB8zTlQWqwsHlWc264+xowBAdTwoYWWhfSVueeucwyxc3vemzFWTzrNIJnV+Y25fsj/09u7
mmqXYjJOLsu0vP/hvvp9d3I4UKxFCeYmCoSPpRnk3HhyKncMjAYyJd5J85xr84o6Fk4lY8cTDViA
imj+n8LQPxn+sS55tP04j65G/CIX4Bqjqz5FumnOYAx70t29/JrN40N0mBD6vlT1lK/m8UfAv9Ur
K0R+YWKJ4Wis9lbPMlymbbWb7bTZL6X/LSxIE1+QfxJgFB4Ms8vRWVWFv4sKBOEqsWkursLqqA5h
P3gKZaHTHiVKfbt11VnVEhDynLv7zqpbojd0eVERrW2UaQfgt+6xb2GvDsItSDJlWek5pR6Wsoh3
BAzMTzzTBV3JMaA3GiJvJH6jBLJ3mSRj4fuXqpu7wzCX9vFegJQM9FC/yu664JbEHVI4TwuAwt2w
z3vX+iRmjvNJqj+BifiWtZS4Os72ht2JMw7OX42JHmSQC7HxRfOgI5iyTt/7T/dFNKFpeDG94XWu
+29mueCNMPYjSqtrLIyX1gLLrye0FK6tH3T1hYF/gueA9G8HytS9ko7D5tdUoGBPfLKdKnaCbbFo
8SiymD0uD0+traY/nDl+v/mVoNLHb+wrCYdlrTb+x1oVFzhkUHO1QZxKqjXQc+sZuhr3Hh7gA0R0
5iLz///TrwSPve2S7MgD+/G82WnT6oYpagIvBRhC7PdD1g/+JTGKDPqhE+8WTx67DsjIqsrKMfP8
o1dQveNd//uhsj4UONAIOGpZ7ISYwZT52zNVYP0QdaNsRtPGW+16xZWHiC1Y0bBF9nvEvmGfnSh8
MOx+3q1+jQWb/hn+ov85SY1D1IyMyrzxIY6LHxxEaBxbhB4gdJyMnLOTzyh/iZ4l479diTKbADBQ
VWm7L6fJ+tNKT4Djv8snm9/FkY4j+V1ALnCC/ffnaWdMKm1E20E01fHOMyIRLLkygxwCWb65/xnL
ogju36VFtm2rOT6PbrgECfkHtL7Xb70QydMm8/LsMEvjM3DqJbh/iTnFI3GfOHg2CmoRf6/IxGL6
VHIyqLslsEhoruuuAwOFFL03a7lLUwwUT/0MKGNhmJI4MohVArAlqqb/+62JMsUAAUYqRCmDJPLm
vXLaX7k/GxAgl4n9ve23ZG+FChhiGRFKMCBbymR+slV6SkikDobEDoMMuXboVfzaEwj/bv12xizE
QCIo1i/373zQ7KAzC5OvuJM5rErzuVAdZpkmeQVbjFs6JP2MWjQ7TY59tDwTmc0UvdY9mxarGIq5
+i3vcoTGpPgyslqObvQpyrU6ujV2NmYJ6MUNJ95YTfR2d2b+Y79CL4jljpADNeEH6mfGMlVm1zdQ
5gKOSihzGIo2KL6uIeFIYtMCbVFqQGJgUSe0JBbDjZdEDOKtiPpdi5ZlP4Upo4KMAauY7ebi4wki
QJo/zrnnXd2ciJhRQfG3QfGs6+g8Vjc7gdNWach+md1Fpw6j2P1dMgN/KJi9n0HQxVvTLdRrB51y
56fcDZQvTOaRCO0cUmuuhiz7a4L4ieKiQnJvAalpOnpNXTHcwrA23xJt+keNdrix/fAVz/82rXmG
TKOW7EttZewi8Duo/ewHDdP2qU4QzJZwkLeQVpzz3a7DtmVs9MjoymgGxBTEgGHSwy6PW+vEPagB
jEWIV6VRHKOpoV5oKad9pctD2/6Fd/YE+1m8jTaE8LTWBh5QWvJzqXKiKcWqdlJXlaI8g94XHUFF
JkecW0RudNRPfg1LLA2dNwRj1j5BXXMsc/yQKTD8zosN5j/6Mz2iJ6xWtKGEffKySJyt3D5pin00
6ou1B1QdzPG4ZfSRFrX4WuTqs13kX71WIyztI3yluOLPVt8cDJLXTlILrHxgWx0Ti38V4eprBusL
wlnOzkVm78fGJvQ+2o+8aNI30423uekc7PH/dCjNFNmh10AaRaWOkezlbkydV1nuVPtvFvouhjD0
MhVHv2sx9U+lAIpUGGREeCPyKlIRv6CErY+Dx210dxeHKGxvNvztrRE78V9N9N3Ui3P0W5Edxwh9
32xmENdBY2NrpVzHZcD9uljPC8qYtxGNOKD8LEKcxB+zun/AyCNYbU0H3QjdBbcHbLyAzb/FDad+
OUDsIhciObW1efWVUZzkgO8ZHhWaPQx/e5swAFzYoXxBL8DLLw28zczdmQAzE/IatrbjZZuEnXfr
pYw8y7M9O9UrZAa9rZq6Z3hiZ1u5MGEtslV/hPWW1BXS0LCcIiDITrYufURDet16Z43Y1kQC2URX
miURnEdWodbkgSCf3jg0Mm13HTCE3cAA68Gx4AXDDbz4EH8fuBUG3oBEoYez4DIe5/RvApH0BW1f
dTXjeFWmYDjJEFZefQITxdhdafVmexqQ/rZ2E3kgkczdZkapz97Qcsp0dP3GuXZbeoX9zIkJy4rf
PhRdLx59aSR4Il4w7uQbzFCsMW0LFXnofBoq9jRe+P0j8DhAtkxvuiWqmG8oqCLuALjQo1sflB15
N0O34qniYaopZ7caMWYQ44NfG7hjMNTGNYE5GGqGZL35tawmenLF+JZafshOOc+7rtJPCIi91zT9
i42BCWsrPZC/VD1UkrW2sG0i5rWPHSaLIRwQQt38SbRkxihxMOsZbnhUZMGU6Us+BUCAXKwl3XcY
Ns0xzqXe6iqF0Y0s6VKW3gtsVwjA/veo12cfn0yQ+ojgZsTvh5ix9sbJBEjEZlhZ05/6Vm4n3FaX
GDX5aRiqgCljcjEUW1zjqxAPSIWu0bU5VlYsKS9Gqg8V1HACb/2nsiNUamrM5himybNd0OrrKh78
sirsnWHiSetRmJ/h3ptnPeef2PJZqNCocrXXWCS/7TEkoW/bcib2sSBNwy5jGHzUPUlqcLru09Sk
QkVke+2lQjodbwC2GjVpvnSvHv1E/kq1s5slcS7oAnBJq0ntY1RThWbejXC2vMw5x+U63DmF/R7W
s7WBhmAdOk9xbs7SJ1T3fAwJiUQtpAcmwCPOL+OoM4wCuMWWR0aSNNpgJu1IFfUPEbblPa6Y/Bgu
NV4JH3ZqYz5YvSkfKVvQqsGneRobiZMfWSvaJMj75F6Wx6lrdgQyeFcEdP2+VGV0QLplkhLHpe8y
kgvqdDorWeM5X380Q+F4K1ZaC9IdUGnu9HonurksoR5r0Gtt6QRkXD8hnrjZSqrXmqUyJ4jmtsxl
cRyHbtwujYPhZEix+IS9R6SiKfZcSci2rsJLSaQBlpH4CsQOVd4CWdD0PzvpI2E/7jcH3kYLrBK/
VmlvkmkcXlGpbe/a3zKNGbNE6nvuOqgKkyw6+0a3r0PDfsgLe943Q3OjpPxpxfXJA3J5FubO5ihF
YTT9RM6B+zBvn+F6EfxQCnWyezCpqX606HE/We1MGE0V7jKdXa3W9E9Wk5vbRSK1hVVJwJsexZEj
2r6PF+fUYp7YuLQu6cVRdUQEPjkzbYauHQDqmc45T2tAcrX9eh/L9J1Mz47RkJuWFO/SRMHRDc6V
OMGLvYqtJy2B2aTXMrGbs5X2jJNDjdF66GyEeeN0kryKyKvxAl3rGOtIXNXgXBYv+1l3if8YIguS
NHiO3dLc6kmm/BrhTF7t0gexCHfRcilmv3pEX4ak2K6MM5NnIC9mA6+PyxEDaaAVBEFgTl5KwkMf
FPYJMQvvWjfOziPZCG7f+P3uLIe7tPHqPNo3S3slxs8jIRWCjN+Ro7wOQ7pKGpt+SHd1LcRuQtq6
n8DycuDwrT3zfDSt5kjEZxXtvFw8V3RHkv4vUx1qxAh2E5IfiKZkE4UwB5WJ4d4usN47Fdb3cbUw
4hDFJ9xIBnXRD6TF06nq5A1Fa7Gbk6ZCBNCHAUUeOnms0VtRew3Y4L46xpb6HodSPqilXY1Kydky
s6/hNNoH5qFiE+VYJVy8PrFZdJfGdV79rNqmdmIE4Zoq6pRUoGk1vhayNS+9rXcMUedtN9sFzeL2
JLD9WhzNX+jtveWzZV6yBb3KGKZnKLCK8fYw7CGURY/ISQ7jgr0ZQIl7FX2H8WQc4oD+oyCLj9WX
tmBOwaxujhF/ZhlvgpHm0ROhwTyATnmWXsQC0qWP/aL8J1onToyAMmYiiMCSsV/dDu90/6pn5/kO
ONGpO93u51BE04fMl9GV875kGUfSbdRdszd48gHFLSCrXY2msOfmXEjfs7v+jMij3WnpDc+GP57N
SZsPXW+0KOEVlCHlkMgXuU+JaTdHIycRKlwQ3sEsQKjSxj/cIV3O09jjWPXzl0akbGi58WoCaTsm
svVZ7oFJLmrEDB6HZ3+qq5eCxD4pyF9k59SnsOK1piH9Msj2tc4JsRZj+EK3CD1UlVpPAyZr2kMA
ZuakRcyXevmpTala8DZhzRuWS9yay5PVAx4gN8x4n2X2hBOpdwz3VxhBR0Zb9Z162Ng1VneNG6aj
9UIXtEvFuUkLzjc290a2mqpwgLUVzqPBacerxB96cmrvB3QAC+fYpe6Yki3hnAdpWVd7W/kS4wZ0
p39EwC1wAsSjjFMxF21gcY4BHJ9PtbL2kV+RcQUv/RxH3sQooH/2ZO5+H3nA/AVbUJ+1RaARR75U
awAhq8k51h7246lPMKiH655BqTXlUZDYX53a4DxYtEiSq7YSuw7JWtBWdXyO8vmm66U82PYSfnUi
1DaTsxnLZLjpgRwRlbTy0V3YlRuk33McWbdQ2k++AmsnRpldyWmH2pH5bzBYLzHyvoe+tulfzM2z
aqv2eRhQRA7VAg+d+uF+345owrdjA8Ol7VH+9q6cXqaxEY9JL/3P7D7+Xs3o4TH6HOYKIMGAPnbX
uH2z88f5vBjUeVTYn21/tC9GbmKwNK3iyCfzhRBGxYxuxXYmAP991KFFk+vnFSlTQbrdzOlkA2iS
02veAS0Y04HQH4zdtA2918z7Fi4KAIrwX0fwK/9wRXism227EBF0Hxf0FrYn7jbMi2XIGLEA3NLa
K6I0bTY0ztBcFdM5Nzv2ycYGUTOArV4zbcue80BWk1nlZely9FdALmmv9pWtZoYPYSFAqopftDL8
PVMVgLZNTniVNRHUIHBFhJOShwSR3gP5LQfEPOklZ9h07tzuak1RHUwMWTzV3PhxiH+TGQlzmlbH
zkeqMZmdcWzmuTuWoflaMAO4zDSk7+2tpY3+KgZmuD7O103eh8kVizVLs+W8MYJ/G4v5sTFwddmc
4OaiTXA8wnU22giFeoPXUxyJSmhJvIGJ0CYKLDAenLrN2n24upqw6rdPVT20x0L7+KyER5pENxzx
V3sHi+bXLu7b71bXS5Bkw8I0AeXOZtDrGlbMxicT+bJWVAbObO4yz3pkWDZ9yxQWlPmQZ5nD0ZZs
inBE3q4rksLson0cuy4N4C4HeZeVF4/YC93VYHL1hKPDZgpWSuZhd0RSh352j2yLWLSUlBNaUI8w
cQ6FaptnmXCQDJPmxxz5M0dtdFmkzkK4zPF+WsxdnHgiSpkBw2XQnQzyWNEwKxWk/dKLryontWvR
D1MdjQdMAP6mYVSCBBzMicOQVUVcwwJ49Ja+BXazaTz3buOc4nB61AguT5Nl/XKbWT3kpnedPXwR
rY0npZ6T8RQhy9yZhny3URzvHSoKiqZh2Q5cv5PbfB49lgZLsq334/hyB0FxNjJ58P2NgMx2x0wg
NReP4RxvhjpqHgzVvxGyBainayB9eg7xVTUxWIMWGYlSh3Asp+uopsCjhggqEGA9yro9it8UqpbT
XNzEehKj175Qn3N7rgbZPH4cvDzwUt9+wpd7KftsQnRr6xv9+zXMt967Wpu7zkVWORtRfW3qikjS
pn4SBMp96Q9oyjeVqZunFiE6oNStOywteQzqooeITx48xCFU5fvY8B/erYdqhK069cVTilVoJzTq
yxpXxSb1us91L98GbMjYjGZgJ/bWTUIwYTCItqz8P3IjwoOWWfX/Ye+8mlzF0m37i+gAFvYVgbwy
ld68ELkd3psF/Poz0O7uXV3RcW+c9xNVpZKUSqSU0DLfN+eYF8lzwuQ2X5XK/WSt4jWGk++w1bLM
paixy9sSA02eXpoOfvq6y2zL+XehNK8tcSgBL3cardfFZO5S16ol0aB3jR6z4B3yp1D81IBxYQ8n
fdZZzD2JdPqbE35BUfwWTXhmDFuGQayTtZVrbPsnXTgBNkvND7s+2uJs20e4Y7JFdIExwo6J3fiC
c/AHhGmsGxQGPEtrTDLWcAQhmMatpj9ngpKYpg3Wj4UMy09lEdGlikt2O4727JJZ3kXWhxjN8V5P
8kOr2vkpbYrHqGXjZQgD7ks4PZDtrqDAUkjEJdhi0yW1c0h6/dQN0Rx0Uphfo5aYgTKbBysrxT17
0TOnfGV10wE1iu4rxP14txVcxeiqJXQvElTH/Emun1tAGO2xRFPSR7tFtX/FGvUoXJkYvQdkAXLm
u0py0ya22b9WkmHH7cR7x7nuxdHcH8QyTjirlDJw1TlgmEi2SS9P+kwLdNSau98gyFVABvxp8tNQ
FRgcqEpMqZH7tknlPSTJcBwHdMZlhZ2FJBq1SJ9cIjIh6yAcRO27cxpShtG/1RuhhMSyJ6GFYSa9
4BojTC9cStA7WISWZfppW8D5FjV1qQhO8eoVXAf07kedJu0elgjW83H5puzg8uD4ce+kPsijJXW5
mUQ8+jd8F1QB2EkTsv1I7+uj1CnW3kSTNIqzo0Xx0stMgC5mNO0Mu6UKy7bOKetuZ0iW3W7Odoop
yBrR85YYy71+zAI9qsrj2GdfQ28lF5byjddagrmLddMhrvoH2bviIDqbKWVWb0VTKnnrfWo7n7VC
i3xhluM2kuOHNNp+K/u8JGyMtEE47m3gOpKN3rRaVHqJ0Cbu1P1txh96SBJVNW5bdluNwBfGOYkN
FajdlBfy3er0Q2LgerbVO0y0qjkRXkUkH0MEeDGsGsBNpysST9uzWzqlahtMg05SIYMskZ7daVHV
h8XJtDvZAgghvxDHtpR8d9iIOutmJ+/Db62EmuC0A2dzA2TDMbvKU12ZHg3QX5vFsXb52kxU8eax
jZLI6atmR/9EHGrsQd4CMWMfLhirtLD55GeYX/Qh6JNEO3eyudPlZB2UGQM4tfSre6zuNxBbLKpF
JKRKnC6HNFM7v9NqEi+t7qnO9e4xb1PjUBg9pUSluLZ3ljSNBzOLzq1TfVed3Anq0Wh2DuIEChXO
sKXiqz03TFWHkq5H1VbX3ITlJhPcfCETAgbzA5Lm+THJwVuQCrfqN5JL+pg3BDZZQ675DB9X25rB
Bcgm2ugpQ/QSz9aZleg431ND9kULwyOFdvqAZpUmXWPNBB3Kjm9jNt8LXG4Yh0nvwwcpHhSHwdbQ
O2cfApkhFxRHI3tlk1bEeuY2UGGw+g474KcAuswyohHeGZuKKRcftiTxadJtoowH5jVFp1ztJtaH
nH84Me4shWCwu5SY7zsVQH3olp+DSdFkzp+7Qtdf9HHBbYr+EaxHfdLN8Qd7/tjHNFXQs1jie2Yr
3yCG7dwBKtkKXNseZW2YCpHx2JpmsDBwPlUMRnPsHE0WTQQCGd9qwgJf0Ru8O1pNuIvb/jSpd0bZ
i1M64jwManwxGJA1NGVnfaB94FBu2Zvl8hO4c4y1gQg7VNzGaxh+sCN6LqgYPVYRdOskzu77IVfp
ZCTzdoljDKYyISMgAs9aUk5X0nB+amuVr08/m3i8m4HITEmE2kJNKrai7gGP16vOEugi6rOiJ+pO
IwGEVJ44G+gGNa+ZOXTEjrfNh7NaEUJZT/dNU6kPUivf8dPV17nqfpUDNDJdpvkuk4r9tsz6Sqhb
lLtqxvuRycXY6my99t3gpiyglO4umq4DFKRqZ+ehL+x0TanJcLXLkLGKBKYMY1KTnVvU08cwWSgA
kje1YJHBz4NMlhw9g0KXS6hyrJdPMp3ewkqZtjEI3TOBjSexlkaseRxZbbOZK6p2vkNHN9/pDGW+
Mk1UdYf5JRsi4zrOHNgzeGlNI1nt5j1N6KEZn2Ism3trVPlyrDfnOhyeVPdgWLl6n5NaXtmV9hLF
MrB1tfho6a7scjAV27bS+he7KQ4s/P3Rwu3uBSFeZc5HCDWgIpUvrZ4/JNCT19jFBu64TkDSrJn3
2blYkJG5hXmwe+hT7OIdqz+R6Qt8mOfGAULsAy3pFL8D+LrBCnaP/PPz53X0SOHbZPzDfB2gtdzB
rToRCHR1nvM36wfVYL32SOiQBJyVkFxoG/k9K4jETzbA2M3AZRSGDjDvwRu3Z+ncJ/IJHXsNq7j1
Uc3uDD8I7oK7jzucZd4XkQIbUqyCKdC35rE5JNfkOr467+IX2BtWvbUFWJByzgaPKDfTx6YPBpPW
R5AVW+fbRLtqrx7y03yVV/25+wDtTjMywxNFjke7oXAdkvdekQC6HeSOWj7uVZQgOEjUu3guZrIG
4+d4qLcdQDTcUjQqh9qp94AQx12YDgZW/NYl0WFWDo4s77DdVXfOEH/Iqpj4oloBfWvxLWMh4LGc
VUCDZvY+Kqtzno3yq6qBAQyTUl1mJHfXQaqvS1RuOznmb1xJUSZVEWvMJH+jkrwxWyQImRk3eMsN
402MFhWzlOVmWp4Eho+SF/H0BqXew2Mzb6+99HFkHq8Z4Krw6Wo/4Ktsamn5Zjc3x9tFY9TNsQH3
+fumHafUEWtcP6metkcbatsxbLr2eLt5u5Z1nBpDUZw12mlHOl9nJT4XVG63jT5VR7e2KvrlXPvb
zZbuyH4xRz8lXPBYFTYkjzhquNTol22n3Hm8/WQJLXOTmC0VYq0oj2EqzjYNwu3th2E1lsdmjCoS
B4uzlLryl/vr0qYIhwenlEQP3i6iNCz4cnPx577bNbA267DPnJ3jWtbW5+xK5utwCZtlc3vpZlKz
r6Snu4m0GhvOUB/DLqp2c08+y0mt9WFXgXdbTPOfR++6pPz9PH+7L20AOGlt3m7ok74sZRNvW1vH
yNTFSe8zoUGEUpryyM6nJPwuhzOTLjt0jDpDjx7jEKJRrefqXy9u90V2m1PSq07K+q7fLujHUjtN
3IzLyZrA3ShIJITKqE/QNZSttq+O2fpEkvb+b+3g/5H9/79kfyQVfxGX/BeyPx8+/xJi+59w/9vv
/Qvu7/wDkKymIWMltAMaP8rMf8H9tX9YBp0KTTf/TfUX5j/YVwjE5CZHQaSN3uOfVH+h/oNp3tbQ
X+FVsWzT+d9Q/XVcen+TjiDvdwnocJCYCRI7/q6DS+ykMbMao1k+kiviyv5zMKw7t+hpgZZTeHQ0
nbyMcdmRXO/s06Q8RBMUK7OP1X2r64QH1Sls4PmaYYRHNrbcu2FPC1upv/KpQiKgDT+nIkSqFlHM
yQoA4TKSv8ZqXQrN9X1up4gQo2zZsofEiA1yKJp3s90OQQyIXqTv6lxtM7h0Pq4HAr5ae208GyvJ
/lfLV207mbB3ZAFz8spGEItd3X0WDQVk5l17O1Pfo7TtxcP3KBbEoTvGk1VO46ZNqO+RPpT54YID
Ug2XfYE9fBrqbEdbgjw8+vx7a+36pRnVtEUpy20KUsxVwvwuU8zsOpmIU4yFGlNCf4EwE+SEWhF9
V1rNpW7Vi+e+F8meuPWPWKTJnVuN8Z0dRonfazRu7Cmcz6m9SBpHo4qRvjigcoVqVna1Dh9OUYLO
RY+J1kAFDrvGEic2Lw6laWCKeO9gyCZwJO8vOoaX2YUrZWbjZe7WHBBqcEWYyGseL0+kAa5m5yx7
ctRvEzG9qKLHny09paUL2UANVNxdxDaKFrI6pjjsN9JvKKhtZQWpl4pZ4WeW/loSC+jr2vys1eWM
BKDlQFUDGXe26fSMoU8qwcmRcrouNh9oLUCEVlNWHdbenrko+dnVGjSLHFg4ikBK3n6JuMImxKPn
Pr4zq8U9TcljEeYnJzQaBj7F8VQOmBaNyQYKGJ/EBoPZKa08QVrwfm6zY0jw8g5bCTFRQjvOOVO9
7USEMPXJ9xFc+KlfL9RY/vOCwRnR3r9v3n56e9ztvv928/aD0EhVrMPG+XZLwUmwKUaCL9t0WGUh
//kct+PVt5/cri4FM10TWY9/nvf2MozU6WEoD2+N6Ap8b//xQm/HJKwRWHGPpOr//fJuv3v7DSQv
xBWouDpuv/HnB7ebURpRFbld/cvr+/1IZXk1LfStUZSRkPfngX+5envg7WkWwC3I4OF860W1gSao
nm8XnabjBF0cdJJyVs8SkioFaWos45wRR+yaGfsf/GzFmSJa9pcLBfES+DfakPjfq02UG+vaj/to
kJFrH6Kxkh+337ndOzjYRsjfQ2seGUcTo2yr5lXQ6DqLJJE23X4ez7HSXJKpKtlTcippaqGcQ/x1
59s1gc86IEOiRYs/9Sc68UfpyuXAJk4GYL+9MqsKT9X2QEXEGT2xOCvrhWsm+pl6RqSL2mdaf8NH
jrJp/ZHe67CICMIIbWU+lYrJW23p0XaspXGOIss4365RrwjxU8yPq0KkE3zAJJOeF4gE56hUxk2I
WBJv37/us+E9iYEl27Q+Ym7D760bU0jKxJ6ugHWqi5LYAslOWIsz+irr+76Q2ln5aU3zMQaN7KZb
SsqQXjuT/lDuqOfbo24XKhKJ3zfp6qW7WmbvCA4rBs/8S4ZNsRPQ4r3QncvjYkO1c1zz1On8B+p5
X0AW7rWI6pVRfse/hWG8SYttqWo1rIPsFdQrnNVGFmQxujRDqkLHuk9ZTSzUdW3Lns4zncCdW1TP
RTlP52q9mFIdNaxGxQRf3HTW26scF3EiFKU4SjO+i6+JNCy4B3Bf1LEyD6TcgVss6SquF+OUwsMC
/o42RAtyevBOB8O6tDngmLQZbrasuojyE+V1fl7CnSpRH7XUqohuU5azQlT6WSV+49ylRXZY8BUD
Bvzn/eB6Gk81HJif68PS9cy/XfvWYId0Hcj2+UEqYASSqGGcWvu/pSuHnjoFoGyDYNC6L6yNCuVO
S+jXj8QZnEOXVxItSrpnkY4q8YlIGC9j3DjPE7jAuZB7Awxs7YMkFUFJtwvAGcLDWpivtxOrFWxi
rRiQKm2z/NIYVXFZOkTFyJja7e0mwWrddsaV4Y3qXFwwcFa+tAnaU2g4Wl0YeeBmHrAXXdshB1tt
AyGpspFQwAi+IgSu/DBktMmAEawUjki7t0104Kim3hL2Q3sQoffgBbW9vq5DJ/SebAXMrDpO5I4d
jfXOOcS+GbVy3C7UuoOmFygS0/UxsmMBe7v2+84/t2+/mKpV/M9H/u3ht5s6H88WC/X97altvbcB
ziVQMdZD//mFvxz699WShXsX6jFBAv9+Jbfnuz39UoAHwFwS1pvISiAP/XkRf3l8W3baRkfKuIlU
YkM8Zd1Y3S6cdZ/15yZL+BYV7n/cd/vpMBrxzjAoQTg73KWEHoYAAMrIvhNDQ0k7nwK6i3zhrG+A
pL4hzmh8FaKutdifbNfGy5Biv88AvLK5fzex4U/8NYd8wrFlGth2VuO3T6V5hzp7hPeT2X49WfyG
TiezN/JgWhI2w3k+H4pae1Pc9mDpNDYwoEP6dSizaRH5OPXjaJX7uJwfew1DON4N/mYCixXKUwPR
ahmBNNBlNTAuI0UzTNOBFRXaBqkwqRraAgs/R3eZhP2eMKLODitf045u2qF8kk5zoPBJp5vtb9dz
+IqmumXTxSZs/V2WBLkpcWpvsQ4UaGMutk7WcNN3z3hHMPq/xeMweczL/R7KIrJto5mgqDh3KeLr
jMzOTVwon0VdjCjMaXxFk7Nv4kxHBqUVPqA5pNPYI84DylmcqsyeKpwzrdJGPvYDvejBK8fOpXw0
dhtIUMnGrMJDBsSBJYqZBGEzHTC2UMlMYqgqjRWilEh1FpLiEJvj7BmqOgVa0ylkLTfA6rp+8hrE
Bn7SSWg4rMDCtYaaCftB4XNoky7d37JRiixS+Y509LKJHibdKP+qx+6QzeZuiJB+ZeJHsoqrCvXJ
0kCLoGu4zArxlHrRvVOpQwoWGmOQoLfMZswHYV60B2DqJNEpyooUz55rHUnjtFCA6hfrM1rGCFd1
220lpydrMes6gwU+027+LF/tgZidhTxUqVQdYiP8zzei32R/kzYlcR1sa4aQeVdbkydc0IVUUKSv
S4VFxQSYDLY3f339qatp7LsX25HX2q7DIBwIltFgii8y29Nrrjd5Sq/M6d9wpP2MB3dPZ63x7RBY
bzJYB3cRZDJSC2rLaPLUkwaM8dJzOvaEIyP/cNk05JSuKjKmc2jmRqW2LwCHYreIvL76ZRst0sBw
IOw25uHlV4XJ2u/Uat8C4qVM1J/d1Dqr9RBfALXu3JZ3EELLBjEylkYAOiOdzpNIRlp59D0bTXxO
yzw/WKKDYZ+1l0RyLtHR3GO3ht/Rc4I6tXrfKuNTMRzRtWlIli2Wz4sJ7ipEQmkZ65jsvrixMgQN
uQ3QzkJAgyLfJVRzheCBqulUXpwWypo4EflZNJ0zaQvYa+4uNvm/CwBUj160xn410pavVBjtx1YV
JIno+3iwEvhMmOdK+xLNZeO76hHVSR5UWkUsEq/RpNxamhGmXGIgiigd9oOQew2kjAhZZRPW4gt1
P1IifnXN/oXezddk4avDHh8BDtXFDuhRIwyyeXuGFROfiVdSR8eVBxUVGbcdEHfyMnUCO0UHHbjO
4a63Tbaj42OlvLdLCSSKBHKzFKh5iJBYC3XGKc3uLfKfvCaOHVSsxEvU5A1NCJTZHIGYdqP3kKr2
QXbTuyQcDl1zfxfTXj9DtPpweujWQA3InyKzCLWtvrcmV/ma4jbflqjKQuiNfjHzulPkMhuzKZKg
IBisgJ22NaOMFGWyuPSYzHC9jsk4cXl/hnkOZpEqqCtaULpqXPuJE+kBnP/LusShhbOxzDzf4Uzt
PZiX+OppOlVRtEok5oXGnHKhTZGEDPuZMm61vkKuLqNHenQOresRrKvN+ajQ9RxnE9igZhMCGyHV
ZSVfTna2mb6caM35VBx3bzKGKKlOYkwJdZXIgdkrdQp6YeseHPUX5PJwn9gFhcQowgiRNfztQ3qv
ochkE85bq2u7ssuL7WwjbFD4NFJTRhuR1D8i85z23xwB3dDAleCXyfTJjhXcFHg7+nvYWJ2Y1iVL
u3C/1C614bDiDBbjpSW5VU/RXRAaxFE7VVy0ofAIVhxJWVlozGbyMV7sDyQ4lAkNB77DOuJ1a02w
b9J3rWz7IA+pabN+WqImWxM24tWnVTCw5xsykdY8LbBr9Bp/RMPRWcLwidofjPhrQbwYyW+R482R
8YuoklshfNjTv0IjZB0ZqWTsuR9i9cjlpFnYCsA1pU2PM3o4+iwMzc1HWzIpGX3/q06wchS80ajD
Rt2P1+1orGOoU+ibLnnyDPObnUVRXMWaZJKoxfdQYwZ0aUBrLcz5xoSbK4EgVgQWrP2tCIKYoC9j
YI2nQzVgGwLUByq/3BQd+h6tVO84C87CIbcwcR5LmV0i9TGSw0WldwnNSEFHFbVkwOQMJ6rxEen5
K/6P/WJpqedOCEVz4LjLSHgamee7kTgNdp6NSfxEadaVD3kSzgJOatRiGAbDNJhL69Mohn6zVkNT
rVs7qd91kpv8wZA9JonkFNpNuVE7FxxstWkyQTHVupJ1sBkUqMFt6tieMWv19lo7FaLgxnoqHfUh
K9fIsDiW4C+7H3kZ7VFnoQefzO/WEquPhvLTKcb9gB34cWpMcmLZDVmEbaAU3tfm+N6mLCwcav96
xMq/IHkT/8ZGyZrRK+KIJfICJmuNz0BYWSGdmdHS+kud/JSN8WH11E0YRCake2EGsJWHh+EpX+ns
eaTzIQLDdh3aOkyMpW+NDLv1am8pnGkDJwd0WBp/2AleFNSCnpgobOmifI5LijbRS10sP+KlzoLM
mIct5rX3BZvMvorXbKLlvqr4XEnsA3tckalsTp89nR4AqjOeB8rFMXEmTb/RovK7VS5+m9Lxrzmq
sgfQ/omcKPPNfsWCjxCv0xaZS5ogwkDCVGQG0WDGvNyNYQubJKs+YaHRns0eZ4nowkQdmvQYOce5
3fVza1KJi16clGbIbcmlI1r0jJYJWkvZnebr3ncxXcIlXOdoN9EOGxgVePMiII7u8gYUgmuO28ay
mq0bJVs3A5JFdMUGRnsStN3yRn5c7Y0WW6AJqRbhIe797MzAjkxxGm2ajajgcVq4ode07rKbwERj
bQqv+KfvZ/nLFH27nQqlhJSVGVtnQcNNFNPbQOMN/qzxVA7q6xy3ghhutvDpcEHaJk6ROKKrkIfP
LFtofFnEquEtIevSOemTxCiq44+YjeadQE6K7Kb9U+mrnxHRKCu+y/XqONGQ11VpEBd6BT75riJq
B+w2pQ7FDRGDG+w+Yyc5GM7BqB1n70So/EO4xJiJZH9uH9JuUf0kAeeeO9VyHRaDAB1CqOyGJIwK
lOqpqeOXvVCrz9oKoiUnNFimRNNHoBuJm9gUqAtKl64HYYYG8rhVBtz1IevrcK/bRnQvBRa7etx0
RWs9JYPxS8cq7U1JZNLhAz7AUDzCNlS7M+u6KtO+xSyaBtw8MGNac5tievRyNqVb4OXTchnwPDR8
+4+0xKk78KfP6bSTg/2WhS6ra70Y/QFbQJCJswZtqIAdc6yWdgrKQiYHfKMX0MMvZdUgalmc1mvd
nChYq/hQzPmpH7uEmbah2+y2HxTDrQOW3BS7b6Z/H6jM+Ka+JIde6K9ybk4tXVpfa4VD+NJ9rkHO
AxzBrDuc3HRgUlSiSx/VBA6NqLLwuHug5o1A1A0pSnSq07Aiw8D158mKUJXOcE3Qentjcx31+FF1
jcJ36Hptyql/VqMzEaUjDBSMUN20BIWu8e7riokOGyZpVECQM6aVs4Sti1LpWxcSNdTDlclMdjhI
LO7sjkogHtF7q1DJNcux2kfm1TTck1n0Fy3m5bCouvA+gc8O7/UYg7TVO2/z1OGmrLrX2pWPWW28
NmJgxdsT+Vgq2WOugVON69kM8kBLMMrHn8Rpj2gF89HPUjDPlhtS2tjNkwR7Ezr7WokvqtPYp2VI
Ld+r8TgeOwfXkY6FrytR+elk1AJa8azWPDTaSEDAUN7lHUrGdbSoa+CzkQjFvqPKH2/lqL9jpUk3
oURsXwv9bipBsIxxJlhKR07gKvqPGgXziU0QIEyK/zVtK3cxK/h7h3bicHZcnxQCK3Ay0tJFb/g6
Urt+s2IkGZNwFlp1Hpqp8ofIn4Ymg/EYRc6ud7LHRAefPbcw7umSGn4d/SSBS56bNQ2+HDZDWk++
akNmdmqHzRcaxwBdQcmnWBZb3OL7qWBSJOqJVdFawupJcc2KgF2PtclYExsFCWWNRTrXMFX7sKO4
YDF0AKfKNmOsk40V3ke2cclSZ9xyJpsHhPrPOiLl1umcTThDKcqJ6rbdqAPXV7GZ7g4VUhGXUHZj
6g8yLfboWU5OBSJyhBPK1Lqy+i0bGasxkCvV0r2VuskynxIpSmp7x7byQJjAr1Ad832C7JuRHDlE
iT0IHzeLj8U9NsOCIhFpwW5kLgzcIZs2jYtAeKj657Tr9GMXs+kBUa2dirHFhYIB2VDJp4uQA2IG
2qLkfNYsgcG66QmagPQSjSvdbLCoxeHy8FbjPpJUvwuZ3gf7OA5dubWTmUXwyijNOaE0MsDggzTQ
WU3kbolRBBhMmQLrFA0wRioMMLTAmS2JHVY9fNg/bVVPUGlHH0m6d5C9MtkZ6TYezE/ksowfMFG1
LETobNtfc1TnG4f0417CJx5QYLjUmzcR+vXNXKXMWLhKecfY2gjLmxe5HyfruQ1hPhFZjCKkJ9rK
ZOivUVdECBtPYem8RmE78B6XVGtW2rIY2DyrpQ5svEbg1sUPBFiigEK4Palqs1maT0HJWute2xz7
BXi66rIkysxH9J7NMbvZVvnWUqTQ1EmcO63BU7iA1Ii2TtHYj0oOsYfq+7Evp5oy4BxShjB+ukv0
Oneg/4sYDy3fIdzCYpUMdMXqtXpdmjswQAg747K6Ythqtgtr86BsX0t4/MwnFHJsJd/2Boa9HB4Y
VGjUA0Xq+M2ihrtRFs8iCodg6lmW6mr5RoP+HC/wVJZsARlNZ1tXg5KmUT3nDzGfGDXulHn+KiRL
6F6lBjERHT241oPRpL+Qr9+PxfiMGtMOiIKl5d0DUedbmbLhGgPx1YFXwaRm4ShI2JAuwmo3xpw8
5+zMDqAIHqHZHEt72iWOfmnVMN3R/yNdDAlkmqATEsWW5uQrVVEskUb/2K9fUuqR/sx+ER2LcZSw
8E7S9rJvwJXXU81AUCpn2nQidLcJatV0IDV6iI0dAXJ7h8grWu8Qlt2eM9OlpbpTbbmVqfEqrYhQ
N7NjVxYvvxaJkLVXDL74KOqa72E07kQsn1bc8BBNP8xlmHYxfvTWabDqEPGHiAweolhx4aH7C4QE
WdmN+bmIXCPiNkViknfzhubJPadFHxQzciOUEXhjC3S53To7OrNyVWnMem7zDaQ/Irv6WWDm2iYh
1rsBV3XbZQ+qajzLfFpTG7uCmr391ugZTUijnL1CC2xo0Ztk+aYZ8BomcvLi1kU1arJVjFpD98Ch
BsQZp2ckKNgXJ3Y6sronwizke+3iKpUYn2uRv7dC1EFcawLFr9F5mk7VlhoL6aal6+6LAeuUioc+
sueDaG2W1qqfRsYPU7Gf23y4zxVoolU2fZXAwj1tJsXSEgic++5CedLHTprvleJp7L6lKNIBlopP
fBBY8ui9asmAqV/t1IM1/WCNmT7ZFt1GQtbxllWHYSSSibebTbkkYjUNMtNk05YMLJ+pgnl4Srq1
K/pzGdd8DAPBks2KvOk6Ki/lFUuq68U4hn2ADbw0RuwaRBRO2Urbmyl/fq6KH1k0lFtEHD96KHP7
uBlg6qGc9OchpHHF8tKzGTy9SYE8ljOg+UqvUJeMSghbFRkDSO1Va27JUGF9iA59VzvRji+Qp6Vy
OLp5khzw/26dBPd2lqMBT5v5Ze6x3tOvh7VA2l2fNKg/x5SUNIMeVOU0u3jgFVfmQppkqSVnQ7l0
kLxYXhf3Rtqd55LiYWtniOAoHR/FSPWlE28VCr2AhCr6DxagH5avJi5aSMEGlHEJbkCz93xjqBr0
2YOLEwbVX9ui1e+BChTKtkm1VXHtYtnQ3Gufqx+WqY4bDXv3OFbuWVgveYIeK+/W7VGKTahUB5/x
aVeo5Rc7q8uiHvRFce5l495NqN58d1I++5pa2EilYDc7hdiIvLso+H42E1akYDbJcquA05P4eTeW
PxJ0f54pD3rHvNkJgkNAcjCdGN8Tayj8uHoS+VUOM2aREDF4HUZ9UCvAjZTSCImimqEAU2VQlEdH
7GUH1aHVOphPGSm5U03dXL06VEt3JfE4nFCSRX0uLolhPaMd3plOP2BayckmHhcb0CTyVVA/7KDP
a77jBnl25Ytaeyid+WSm6FNrdOOHJJ8uOvg8krIoPZpJhXS8phqNiLCbkkAk5cOS6V/0pnTPhqs8
T9uiReqmZQlVaIm/MFG/tbEbPTI2w+8NKaK4NPrXILZtzkYpIOItcez8mhRYwPCqYCTHxD9EZOMo
xUFboIrpYrzS+e/o4sBbT1ONVQOqx+2cU6gem4zvYgl7fxrfSITsg6XPeIOzAf1gD3W66WPA1dQg
dE5q9LabuMmTA5mcl57I8hAEXtgZ47s9WztFHeU16TDSG1avbGeVDLVpjGB14ZjaVWQ8HSWxiRva
A8OOWZzyZzd92ZwJNCT2vRqPnB8degcjjzaWfjZBNXjRXL0Ma5/oJpkaVs2VWUAr/y2hut2+/aRd
FVV/HnP7FSdSnMy7PeZ2+8+j/9yX0MXGFpGofBU4QgmTetkUS5pvFUd/+sthfj/rfz2kkwMlV+dO
938/6HZ0ZsM1y299wX85yqrdA66SskrDBxaH4X7MnIgF7/on/nl9v49ToraDouzCLlv/4tuP23Yg
X4vs6b8f+Xb79wNvf0nnmF8xouvgduiY0hNH+Pez/Hmq2xt3uxkXZUzQIQ7d280/76hqauUuEdop
aZWXEIg43UZqlUlafwJLwMmsWmRtRLKleDfG3pgr7FxGZsyJ1FoUNUy6Op7bYmRTzJr54Q5ujeo7
ExnEqSDMQ4XzF/VUwrDwveSMcGmv+4YWfWfLjw2wShvU5YMkeWJmmC9yMN+072HKKOGQ+tNMbrxV
li/u0OxngZ7FRE8+fhtzNOjmUvQbc8juVJUyZDFDGJkVG4R8dEaXfBqb9PvawmhnAMvpUF9qsXyR
kEAkTmOepW7sXLQkkHDgf28JZLgTBTrffAH2LdJI+mRHpGuOlSeL8KoKBtTURiEgSLJjf4TJf6lt
ZH8sAN17qHbUXMcV+wOZIHWPcBeKIBFGv0ms3UAv3ivz+DIly7ixrIJGd6GfZF98w7pe+RUtLlHb
QaTiHXRF99KXYOKijHaNzUnriXw6MLHtldrZUUjDNmzNX4Ja3iyVd3Q6CiGn0xlpzobYNPa9DuB1
M2l3NVkbQRyLLfrQD2Q57Bz6bQiNBIEXOR1TFwaJbGmZG/VrkVs/Kikmf2zmH9Iu4CJlBgO3qEYv
jZgDsQwXwbi8x5H+XOUsb2tGMswrNXExb4NKFXQiLA7et66ryQYVs7mXGeDtUoMI4vwPe2fS3DiW
Zem/0lZ7RD88AA9AW1cvSIIDJIqSXC6XfAOTT5jnGb++PyAyIzLD0iqt9rVwGEm5JIjE8O6953yn
YYCexEuF7sg51QKdN0yBIIj1A/nJIDwMGEV9x9V0yCg3elvXL91ourtF69/qkWwB20xfxoB1haqS
PcOe9wVkGI00m3EUvrlD2GffZm5qkDdWlD5WVz1WI3pTeYhNqAG0OGuiQ3ACMpXPl+KByxgGX8QL
Vqdp+yS32PnaBaYZPMGJs5iRISaeWvU6kigEY0gBzcjqYzcf+SpjJjjpiMLLW7e4r+1S+SBWPvIp
BkvA1NKMgINNyK0tPTPR8tjQvVfNk6rs9t9AHv9Kp2SOqyReIdMBUalQnPyF7RUF5pzFPc0p2K3G
Lh8017dTJguxnj1mAnVHbAYvFn4JopkL8v66KDiCrFSnvCfqVzMubSMJO8xAMoRhf6fnmvtkTvNu
iuz8lnIglHb7iUtB+G92/K+cu23HleBwAAJsKPr+/wyxWuKiUTM92guD4PSiKQu5Bu283QR5A5Ym
WUkt4BFy76OblUSEqRnkaPyDdPPxd+jq/yp6gsXiomv/8z/+Sihc94H+B/9WKaTDKu+f9yGu40RN
UQ4bq+/mG8aYS0rG6oWVn753QYCdS/A5GBI/OaCMrnEvfFByEEP+DUzyr3DtbT8Apbl4ToWjK/UX
mnBazrPZpHaIJj3ACYKn97K6JFrBRXBsk7dhQa5cZupFd0Iy1VN9Ii4v3A8Vqv2g1a6D29X3LOh3
G6QsRDDD/Srjjk6MgGeGXKZRhOrXgDCzwLQwVo7ttdJagjZt5uEwVknKRD7tlbH+oZxhOE84kFK3
tO+3DVHa9n2XLW//9dv/L45duDYwK0FgrGRxG+XtP3LpetE5JNJF4UXpEmghVnQyv0gL0UP7WGFo
iMwFh1k9Ulvit7FkdSGDkPl+trBsn+6LPCSKT4zmWbfy4QLPC4dpGOF/rYLhhHdenns5fuoDrMzb
nv+PPPrfy6PXc+h//7//+336P+HP8l/Ko/GY/1UbvX7T37XR7m/CBf5tS7Veuf4URlu/2TbaZ8Vp
+Icy2hS/KV3XuUzYVPCoOfk5f1dGK0TTphQ2/0E4qKzM/54yWq7M8X/gMsMGtOVKhAZ/btgGY+F/
PhgbXSV1X4eRj0mc1M+Q3lDRndJQAm+NZAeXKIP8mwan7dm2QfmEp1skZzGn1WXQf2xOg23j4KPE
FLc6DwTV/l50y0Mak8lsRjS8ukydkZF97UQQ0VIpmnudgXBk5D9VixCSS+NVwPqKBxr28zofAEEE
VytP7ulIHMJJ4hTq9RuQkBj6VkjSVhHtiobsuoIiz5t1bmxOv3wayD87Vcty15N3uVMwiC6BJmiD
OvmI0uWAtLiGbK8DW3FXHRncj1uaemq0/XVC80VMfgEyYo9OAygo31wE39pKKQg1AcF3VGtxf1Qt
rT0yBdHUMPffS2cuDsjI1c7op9GXVsDUNKgGb9KMZNeFZH5Hl6HRgx2hlASO1eNRarFLV4Cw5HZj
haSsYvCX6gAFpzD60NHu7fomKUgSFT8N+YJ3bj6i+5Neq82p1yrGQdwktd3iMOorzTr0srUZWw2f
aQciAg+sxnPkfFyplwaCb6Dav1RiP6eIRy8dGoYYDoXXGTb66fDRqeZLRyDyQShwURiB9iaiGF32
w4mYldbB3hfSfY49YUMdQatwVxekbhGEF1zHgPVMJMPAY+TyaGtksJNcTJM4bVGBMEKPgbbsgBUR
tr7wfqRBCksi6cm1GQcibUkTLeH+9ctHK49TPf6cXAglRN1QOhLSCvIiO7SZYEhQZp+s0T1UTi32
ZUEsXN3RWyEqVIAYLidvsbELO00SHPOuAdqkjciVtMxfpieQqNE5q1AnpLb54uYN3qAORM/gXAlB
1y68NXc2VNC70DJ+DktOZwzd5WHU+Xg1S3uMB3aTyoE5zQnoAwdORi/XblpgV71NazsdUDKZIFfD
ikEgBqj5wmAm9tJGfyILmYF1IqMXRyOwC9bDXtYGyqhMsDTrOu0mJG9mmoYXWhHvU28xJBBIIbK1
+6ArwkxntEXtQDAGxVmoZeUJVkPkFy29hOxpjjKXPRCQY5nfoKKwPtPJYO+l5RPvmO9LTNiHgYa9
JvV9ZxjNswoTwuBlDQKP88xB/ndh2D+DPen2vWP+yAI9/wossa0tKDy5b87MVHS0zKa+UN47L+FS
vOtFj+83jnGSxQH2hvI5hLp5LM327BoFxn4Nzxk0bpq/84kFTX60GKyccvuAfZlPL9JgsIgBgVRU
0muZ5VFnAjbEwbwjYY+sLU6eGp9CN7faCWf30Jz6JXw0JnWUljoqs6e6pTfEsngddEiyBKHPnitb
Mi4oWVVUgnY1TnmwKOGxynJaG5AcpYFRMIvSq9TjG0qu0jP3cWyMD/n8uWu15WRVTb7XnLPMtfCT
wX+/JoTiCeG824NzaUdITrpm35e5+TjlHMh57g53lbS+CeZ88VJWJ0VG1/4+rgaW7jzGAI05MYw/
xyMSgz5tomMIJyvQaf4DYg5XkySCkm4vCvz5Wa9lJ3KlOTasR5YBy21o2zdtiL4kZoqm2ixnb2nr
8tIEzhEh4oHR/Tf0AvToVXZE+Iz7fJm9sFCoXl3xEdLwYhQQ5DHJbxRyHp35X1E2+L1b/QjI53uQ
CEl2IyMhWkiUBc1E2Eg1L9FBCiTlAWqhfQ32aIeLGzRxvTdNRi0duut9Zo/I0eKztVDSmZl+tyzq
ZsRBxeyuqry0b7+ZOWP00nV/xrX51gPCvMgC4T7Dr5s+GzEu9qUmMUtUYJyatTmeHAoubYc5Jl2e
lvdxnuePGcoYY4flHAx2exZ5SUBYHF2N0LijA2NwJ0JVHdNEq4uxOzpp7ssGhVcWy8cGp4kRnBMw
KqeKqSqidKoifOYPVGjd8mpPFK1BC0LNWZwf44xiRXKLwClyH431Y22H9TkpoYAN8fekcBISpOg2
lxru/Gj+Ynep4zWzg8TCmXgAI8i0lo8mbjhfGtoUrY5kraKdtKtkau2aOBvPqRh/kXNfenpqXsfW
neEowGBJpno/FIvmkflYX7i1PAnzU12W1g97fFVx9tbZOFzG2LWQ1HHXNFE37DMx/uzcfHgqkuGZ
Ya0DMYtipjDcu3ahUoYP/jVe7arpFc2DL8rpMFFJN1OOLCvQfV0Rx1llFWbC0D3YZGnswLVXu24Y
vufWlzAPw08iKmDItFxV8oeZ0ICTIDSS1qZ4NdqnHgu7p/Ap4tzrK2/CobRzvxEejPIJ20zoIMWZ
Y+OTKPP0QUYRF+Y6PXf0FI+2vqqsYHSRC6R7YVl/1cDneEYmyXx1x+AoqLb3LNMNL1LTZ4YZb7FZ
VdBhKKdHZIIcH19LBxhfKbp3wIgOgWghiFndHvddlsAJKY+2MRWc/GRfWTrgUz0CKzLHiL2RH70Z
tkzuLGJGaYqiZ7FE6zWJgSLYYcaAMgSoBVNQZCRkgI1u5lnjcHHwPT2W+phfwoKP1a4ZAhZrNz2x
04PC2KTSdvAJiE88e2BYkoImOOUsNrJ6HYK2DLC4194sSJVO1QClQ3HtC5lRhBnjYQrd6h4FQ72L
rfZcNyHYB9SoR7sUr3Qd3oyYwdbcFp4wGDpOKebIMjW+R/NwYOb9oLUVsxgJLazSM3hZXM/xll7s
XnumzHkcOYxADt8hfOU0jlvtOzkyhjlqL65IbqEBaGppuwdSXLJu6Xw3jmcvimFUtfPyllacvKS0
uucwJHiWdPc37jrWscCucZgcbma2heuB4BONRFg6dIaOklM44a0M411bYa+HYwjlnYGPKHW/6LLx
KDRCXAe1DtPbr0DNaKXMduw3lv4z7lhnwPuAglwnJ8sOj2CedKbKjrhYYb54Vk7kYw1KZG/jTXwE
zoUy3co+T0x41/6Dvsd6HjwwGVm8znWY1a/WebzMyDtYK+yJEdaNN/Zy3rcugVgQzcPXFjaBZ7sn
M7SNUw+YVzVlQdkoIozZVuJzeq2tbEDSmLnICiuCPWIc9Nw5I/jRMe5NbGkQMWPuglWoMf5PWZEC
xHgqK0nXhI6XAPee5jqBi3A+GnJk6HLRXQWY2A6GTm0HtMuN5Z2YguwApoKgObc8K2SkmJCda2+9
cHwSJjqKZDcrkR4wQvjakDv7fOz1CzdvjgyjOwCT7Dzc8wVLMyizIrojCDpHbFOzgNHkTzAJrZfr
aOCYtBIf3B6mIh0vdUi4YTEQoAdZ8Vhht+GeE4EZJFvRQODoxbyfgA2YHq6Xzoy8Uk20N6Myv06S
YyWG1by4OUzf1PpaONgsZvxCLzTFxUH23B63pzVTnx0w3JybvOAO4rqPSc/idLasS8fJAQsfH36S
lZ9EYxZI4uPlfhTr9TtzIZea1XCCUxNyFSyfa8OiLZtmxxQw2msetj6BAhbkB8IOWY7gihPFNelY
sFtW1O6J7q7rJ02MhG0UdgS3fFlDIRYKgzqB/2g/6tQY+0BrmGvwkecJV+68igMOwvJ1qHN1XYL4
ZuTLl0ozW27CGuGw4yGUh9ppy7MDYYYxsgXqMEnXzCNWw5gbcD+l36ZkIectQnOqyHc+EEV+Z+qd
gjVW3dxoQHrjEjep3JnZfcZIra+vKkZV1xI2OSkiO1vjRFuF+sNGRwvd5AsCcFbV2ENnF4dQI8pP
5WQEnh4BvOxQg0GFVvdjukxemzYnE8Y1BrWddOQzUJX3NnYvMrLfiU+lMZpGaKhKBNalDPcJwoT9
pOMjcOH0DsAkFyOO2NMr3DK60Dp/CLlOeytcOMza1lvCr8h5Zr/p9klABUPh8NY4ZnJqJbdV2Q0E
l7XfIROaT5me3zU5bWLWSxejI56hqQrlm1Z1Dv0I28QpCofvlu04V/SN/X4lCCb4ej5pyfAjc9sa
VywG9Fh7HpCEvkaWyk9x9KMl4e4IzGi6X6DrMbeFTuQv5lTv0v7dpWdCM+smFje+4rRD9Ql9ibUr
QZkNKJ16eRv41D7mBKnYlBa/Qg98+5XPfN4roaOrqNH/dDbndOTU5MdKecxwldAbPdLR51ACSyFI
scwaGV4aFZ8rpydjGizAjkn2d6kYKY6apEGquDLWQ/s5rHBAWNUh1DlJo6JxD3LmOFrcZzvq74sQ
NgaURO4DtnMpTX0+Ac191gSOYndyzY88sTzC9bw40YofMoGbNuic2lVds8ItUI/knMnUwB7BNswq
CR8K41vTyewFLBEXaIu/v9K1xjcmUC2aDLCnGJbXFIK1Mu/LXnJ2Hxba16i+9PKU2gjW5vZWKZpM
MVItyv3wJARmwBQCXJtzW53L7jaNy7tR5Y+TkP39gID4GEsC8ND57rOyWBdWLRwqs+B01BfGAOir
o3Z+koMx7rEhvOZgE46K4n7CdXBsrBlxCCPIaajUke72BMQhxHej5Bfsx6kXBeN40TI5wl34Dpc5
4zzNfyXoSqImia/6MNwkxTarzBRsKr67C1DmFzfV1V1jdsshStfpt2EfQtYF94UcWYzlNQxtlGIX
MBbXqmp/IgNTHkInD4U8ekTe7MTQMi91YODOFR0At6jqa51Ee6iLr40dxp7LdeA4EYV21MWgX5FF
NB1TR4B1JQYLVP2ZDXzWFLu4jb80Ci49ETUJF1P5KerwX7SD7TPhwTkE3iFaowXileYWsm98bMPP
NtY/t1NoXmy44k14JwIguV1FCSO8cNdq0SEbuJhUbo+NRqbP5mzeSXOuj2Pc5h49CAysAQoTfSrK
O5G2Piq+NdUYJE5c6jVyYybNVSd3yio+yzL+ucg1CteAQItNYp9NjCCc5ANMfELHobsPGTJBIOJs
Q+Kpo7StzAcXjwWXo7OabbUrWLzV9ib14k8oQsb0VS2+kKg7RBUM0mGusCQ0N815icfU8tD8oSLT
+8dCSenXQpM+1yk7323PyQMz/O3RtqkQK/bQeRzVoofWnuqmRG6wpkJsm9qqdb9cN9tTLt6gZuSY
7fHHSb9aN1E2mtyOmuhBKZWcpBmho83cR7w/wWX7be26C9umQoPhD1D2/9gJ0Qko3KCmvGkNmxjW
zfboXz1tRxBrhdZe7HUHxZpl0dofpSj0y/Zke3laCYzp0PwUjc7cHXUZOsuFhdO6s9sjY4hvwNa0
I+FbRv77VzWGvhz24SVb3zQiGRAmrY+MpDD3utTTvdknjo+UYVinb3bi99Fj1+HFtDtpHqDpE3vW
FCRYL61frpvtkUt/7vdHJNdV2//oWABITzZYitSIHofVbOfTM+l8ow17HJjgvpksIAUHjt8j4eD7
pqmlAOVjQk0JYGEID2VRD/6C8PP3zYRujvz6P14cuKNwlDAiodZ91Jp09ANhDywjeeSumz9fK1it
w6FM9moKRr8DYfv7JtMGDHJO/DKptd1m689hDXWE7l+JI53JfNUP8UFOUGH+3OgrtYRFduWjPRwP
jghbxLYqvuhuDTJKS6vzzO3Zz/qs9m3W6BzQ6KbMRqv5hNBpsvBClrg+1VKhHxjprgo7OoRJroDS
ciZedPXOEGr0BWr4Ux3F95NRgqBfN9vrTpmit0zjAUeds1ho/uHm7ee5H3wXlaxfZy4CHC3tsAHm
73pyBRbX++lkZe25ipPe12wnQRU1AmwJq87/c5PhB/dThUqjnIqn7XV+f+IDzUzEAvQz1I0WplTf
+lUhIrp4gJFmnA7EXti+AVIDc0GER6RVHTEsf98U6y9dYZoZV3tefDTWn6AjxoCSzQ+s173o50yw
hl6fN9pMPkNmk5nalC+lxXGXmHD9Newcoc1l0h5RhwrKpKIQ0L/CqTxG3auLGpmpKEHIkW5+Haa6
I99opC+ygC2t6c7aiXEZU+0a4CJ0GjtivL5qxomF2JH7uezHskbpYgXvjl0+hVFzGsRgHQm0+1Qb
7pc5L0YPiSiQOjhWNbr1GUCGqdfdNepMYBJK/Ui0TwBMag8YMIhRy3mdrfDeSMzs2LNax0gyusd8
/pFDMj05nMf5QJcukdlDppnI00mEWe0xOIwoGs4kvMiDcnxN5olXGtlr6DAaJ/zATbEpdb27ipdC
xFpN9qmsgEqHefeLJV1/6S1WpVr6GqdQcVXC9RLVbDZbBxKjir1a2+VMJHfYlYaj69j9LSn5sY7m
QKUIMYhPmA/yekyPSUPGVzYOO9FB6u+NHytuEa029YRCsJFI7d0UHBflrGzOKsA8wRQchhE9vHLV
h5a9trm9HKxGaTs3o+CSTrXrFVlC5WgTO58whUvQA6dZo6520YAnH17dYrgOTTn7dUl5htXAQHhV
949tj45QMz7XWDfKnsUyROkv5Ey8aD0RVEzzqDKL4aRDZ4C8gKsNXGr5PkB12UGdOWZ+XjRfYivr
8T0pehuavDBif+8N7qq2krZXFpO8hONr0o3NC52snZIj8z808m42rmVn9jSF0HFhthyh6ifoj/XJ
s/X+bbAclnv1mlCvPhjYZN/U0L8j/cT4ZEffusWOd9WiuYgV+DA0UP47bSy+8YZ/kVniOZmNYhPU
mE18QDjIH+hOP8XIK1anWxgGj+Rgz0BW6Xu6unXqXBogtCVWIFJ8atD+pbnpcAVHI94npQuKUN1I
uQ8EXmeyJsTJKG0QKrAp903YoP+bwp+YUKydwYKc2cLaXRuelhoJqS5TBMA9lZ2o7J1egp02k/pg
tO5nKgRyxLBkA/yl3dJ+pVfwdZwS8xBaqGNxJVEsGdxKorh8RKlHAEwFgtJwmIbM0eehYfDeYsNA
VFaV4Kmiu1x/bJ4XyR+ekirFEvx9MZwOgcCsU5AONEJrDFAlqD0jJchAoi1prpxaHF2W+ZDMhLeG
lvVuApE5F/1zmeNGnYzpVei5eQyH7mug9dlBs0RGbc9h1iYRnYuEhU9JmlVUvId8MNTh1qEMI/OY
oJ7e91SMLWlFTVGj0Z8Xwo3rdQiVBy9A+tasT6c8kneMOc2Krpxcu3WUkaGo8ExnJsU8ty+QASrk
a0hc7LxPns3HCjH/wQD4s7a2Inoxhi9q52M1Q92vDDDKc+tWyQqzbBJgI6PVN2P4QEXzdTYdOPgV
FGgdiHoYI0uKMv1JD8QbltGvNLZhDIaYlsbqUjl6eMe1FbFuR64Pf2zTKU+bKO0i3FgHQqh2Pffe
k4X0crWHvUQMVihNfmCIjndBBJJjmJB5cvfCEGyoo5Np3y0zR2Y6iF/NCElzmfTXMiaFNJIrl8bM
XxQ8eKZqaFJRkvSebbrqSPKkAChK/xmxPdes1ZJEo3sHdba6TRomnNkn6+fzmHbyURB747UlR16A
pPhSlm24J4/2o2jLzwU00NQmZyGtkUuHTn2uLbPYFynktXguzv3ChV1mYeLhDPWMkNsprhHQi9Fw
dLr5nuSwBy5YAOBiihtJes2OFHVFcfkQZa/WEFt71dSvckkCXzPwdbkh6kA9Xl5Hci3Jg8DROi/W
BUI3aEaDFq0E8UOMXbbKU2P3Na1iwHuOKU86wk36IflpnuPrkIbImVl+mlnl2dH8LdTa5QTQN91l
g3ph4flFRIZGG2s6kZ00+mXUIEjsEF/lIQFrTesJ90tPOBPUqQy/9DS+Es1AN9n2xWhQjFTAwO3Z
JulC95ZZnAjbQlfOPIaCz6oolcuPMhu+1EwOVj4KGq/hIy5HCJyN/ozph8Awqe3yOmj2eRmO94Po
b22e/aQZaA4KHziCvYEQBhAo9HHbMogvyfra9oVtE6+CwnzFW5Cv9UpfE1vDwipl29Q1i9Oei66T
R7TFZuyOsTIfRmCVwm2e87wFUGjtQaT42YA/QZWsDLYNZJr+90dz0JFbEekxFrtAB92Al9LdxZVk
tNJrw90cmOEJxd3ewcDQxyL0YnqSjOnM4MD4s14DlXchmRu+bRK+kgXpNc+48bhudYsmbuNuojv6
vhibySeY7JIKMbPCjyd/ckc0eTRuD1nJ+pWbZMsKhUWswlgrk7a8bK8T8iZP+dhQ1DtPNe17b+kZ
T8bp8xh0Cv9R7voGdmZfDUB5rdivZE+nMAfN5TLKutgOCyHVEiqUddYI8LAsdmhQK498qfyO9MXs
bsEvfGeGIx0RyqtwJqVtN6rOxbiGx9hVq2RLtgn6Fpadat1sj7YNeFFKqu0hktnSR84cifSuQGJ4
N624pCzRf1a9SWycw7lNqFpFZQWEnG7Zj1BA7eg0BUqxBOyxPaXUq3ZK687NDGt4+7RsMj5+/7RA
hY8njPf39WTXBwevyX5pkvSA5IX8nCDG9UHxt4/XX2VOBb3zsNgtvB0IDZ9EHmsnw1Q50GsL9wDL
wD83RsFSsZUxrdzt4faVGQNmQLbqGchFfhd1iEyHIn4ooup94wHOYgJ9mMag1osRwu2GYdle61R7
HaBycKJS+akFwPckBwaqHN0bs3B7xDy6u/TF67iG+G3xffkQciYQzbaRFN0YtMK6gURCBN9iphnh
Kd3BNXJ6M2sV8Rd2pJVMEvdGCTxpbOM7OWinpKBPjZ/V2Bn083wNbj9MRj92G3p5xmTjt68dus3r
sh4SJDhSu+EYW5f628aOe/co4aVAH5B+Fzs/y5kuKbf1i81ovjciluEs4YhhCPblugy3w9ambJlo
G6yaDgZ2MQCDFgZNX9n2Xlez2skCl8qfGxcp5VkPKWGJnst2vK+5hx/olzlw4GhJRCmzbtw/Hhm1
a+0Nm2MUYJ5znOL+ITWC7ncBiYLsAhi1OhMqtNgCNLOQ506Z+2GtEfO1WnTxSgLEo4+7fRDhyrLJ
lhk1R9vYxOIwvqbz0Y0M8VmSVyWmHacp0Jyi4O0YAdGgzCfttKwkyzBZ6Ke61fl3gXBYlcOpn01c
1uiW8yp4Dly3OG6/Z9yoN+OG72nbwDwGxvjUOQvjHLtnrY4yzLDMjp0dSL6TGEu2QkgD6zCk5dtm
2Ud6itQltli3Ymrb/wXyuT01cfSf8BpcurXIG/DIHAJDQAIgCRFs8loLulEdc+foqUBaKE1dxODJ
IRLYNPpvSs7PCZTU4wbQBJVY+eAnQBNsz6dwoOfZxLwXQ9nf2RnBIxVthU2CMwFnxhGw7mK5Hp8N
DilcUQMqXy4OUf2G76i5bDhSFH8URIbsrnbLRzhsFM4NyFlnINJr9xjyS0oxA3lR5+1HzuBH//bT
t+cixQKy/m5GVTVeMzayndjRP58Pg0H4iLk8aX36NQqNkxpBYrXDzGEm16OLI0QnSXrBRD6tF5f1
tcZUoGuZQhy2v9i0e9TM2/uQaO3bgl37kExwUdYiPbovEOP4NtBfv2vbfTnCDtvOzW0XB/Jrd6C4
mdOtZXmTO98C5PjZ2h5p6zk8gVW9bc+IbfgxTPng2UtQElw5FXszCtq9bg+cKutubefL9nTbLOsX
xp7UysGl577t+TRr9dEw5L3bWg+hmaEu4dNNbELHuUFG+8o4ppCoCKXrL0OeA5o3OOVzzIR00N+4
g2mwTvIMSXMDKueY1dUno8ft4ab9g17olA9hAOxrTX+i17KDc3UdYvHICoJmJFcumXUEaAxohuMa
uh5y1P5U6xHnoObLkndVVsP3ir7mriQwyKnkW9Kpd5U5D3WluwcqSuTiZL7xblv3WbIsJyiY3M5F
54NSuGvt6t3qidatLfEMxK0logxVzhyhMWjzr6ErsQEMMvcy8LNFtGbc0FkcDCc91bH5uZ/vjDq4
lgg2S2mNh1j2D8mYfS3bjOusee1HnK1Yf77Tjm+fB3qVA+j0Zorm5ywQ5471GLJQtOZzcbFrrTvY
Dp6vJlNX2vSPDskTO/tJt4PJq0zgIJOKb9NqVYwrbFnOjJVaUhizSGWh0o2AgsrvnJELjDoWZTIm
D0QKbGptIhsi25A/MC0o7ubaIsTHKC4QZfpvpXi07MD8HgX4s6lPuMuXrFGHPDw4wJBDU7u5NC68
RE8JJhu7X7rLur6OhqephrzSlpp73E5Gms7EPySI/4tGnEblnDZUsNtIIpu2h+kUyks9X5AhoCiY
O/2mZ4t2dKPC9afcFpf/0XpSgnbzv9V62g7c2v9C61kW3Ufx8c8Y3O17/ib11IX5m5CGsk2h64wU
TLi2f8Pgoun8DW+JDifRdOmyCn5TUTZd9J//YSIQJXtTCKkc8giRKfyh+TTN3wxMfa6NFtSylDL1
/5bmk9z4v2g+LSWUztkORcmRjomG9J8EyNVSkghLuXhT8ypAYjWCL744F8QE7nJNXJaitI9JZtzl
vZN42RB/xQpOP3dSOjqDiO58dNfTejmipUgOffHLWSviqrPepdM9m1WTYGYzGbEOBDLqGFFYGnBW
gGlqrfIpHy2GnJKAjRJr7Es6d9+WBSqTnSwQACKigBrjPUqn7wXJUwrA7C0jHuNp5Seg99ulWgrT
gaSJnaVoX2TmRBllGpTDOuugx3pZXjUr/wLRPD6Vv1hHs85rTo2zjjh6ZshRQ0JUnU39PgyyU8i3
US3RGqFZ/oaer4c8MP+YTEaNvHt7NOnheSGlUZiY62Z39sPhY1pE+pR3pde7ANlbFr3wPO071Fms
M5ZA4p+csQePGN9iN/5BUsldMWQrR4Sc6uGgy1achIO0faLRimDGy01Cfvgf00lWUEKsVPkiAlMe
uVyKTN1EV8Rfbk59f4/RvwpX4ZuGFjOscufQj0SN4PQ7JJKgUyhHeGlvdZEfZJVah85c7bOG+0kj
xHu3NOKxG6DZ9lrR7Zc0Iiup+kSttebSWUQamdmb3gDAqGX2ofeIxxj2hqBRLGakxKHtA8c5Gkn7
7ibcVdRilB50El+65XhfgQWHpMW1jklUnjXlMVbUeSHvQAbjZ2Qi8lXPhme1QJOCkSRYCXBXYp3D
vHBZQEU5860eo+YudjIGd5q2m3JQvHTIo841wZzyM/D/vcJrQr9gg1qNMvlBVTSdDQgB1HfDJSNT
9QAfNThnVr1+sNODZtSg7RZUNfFK7SxWscrk6CfgUEfOlGu+oFQC/sVc2v5aLF2xLyP4IsPcIVx5
wEJI79yoPvIOUZrGrQOZQ/JQ682q81nUEUu8IZVPvjc1XpOMRJBxW8nkLxdE1iXK+zcR0wltJoo+
LCHeVIKoNxrMXp0K7zp1bsvvqdblflIQ6KUi8j1Nw5rvhbDX1o98gjNT4OyFZBRFr0FE1gy6XCSc
MfdMfC2gq3IdK52OlpTwpyl+nto9iVsJvIXvVk1iIKZX0dxsGpBHSPAOyihIUpzftn5gto5sAPRf
1JjpZaY9STVDIhSOOOK2gn1DbhkmU/sjb4IfjC3FXiy6hjqHYS7FWTtPRGzOMA+K6WqIgp+djPRp
674H0jJyqIMW2g+tzgSRYuSoWyAi3Ko6A74lpBpkVQFBTqfc0pO3GvHcxcav9oiim+Zz0bF2QdNs
Qq9tYkaJQVQ23lLk/aHPznxqhItPNpNnMtB2joPCDS1AiRVudowjV+B9YFs/eMcLam0YEenIfAtp
hO7w2XboJrSQtUphXiaO2SYE6qkAkopS3qXx+MHY7Fi2JLBafUy4iMKZrgT5cuR50IsdyvGClPeN
FLwHUZLdEK1SMfisNKNSEmfNDBy3A9fILc0Iul/pYYQOj8IsphPBFXutD8ajq7ksvLK3sAQqNhaT
ccKTfcNsFwGm6Zt2vky4YzOTeZ0YuqM0tQ/HyJ/TLPqwivhW5IZ10+zVzEdkFW7F+Snp52v0OY69
LNPng57Qtp0Y4tPhOoHlKY9Cxc5JYqXrMH2fGzI1ySphOMf8IGtuUSJTevpUcUU/9ExmmXeQSL6M
DSH1VuNnbtQCpV3RJ6G4+/Ol7X+0+PAlI6/te37/2vqN//Ac1R8stoWOZOJog5+ujaPtETOlx0VT
PwxMBklk6Kdtmb8V2VtIwPZ026SNIpMesllH54GUA7udTnPr3vA3YJJPS5adcHCJKBrD2/9n77y2
20bWbf1EWAOFjFuSYBCpbNmybjAc2sipkAp4+vMBWt1yq728zt7X+4YCM4VY9f9zfrOdW9CeaO2G
cASfGYMd5kS9c2LX2HqGq93EVO/0Gdd3wvwIHSBZDR7tCqB8y+J60wKP3M78S/hpmVquN2v6AqR8
GMF/PSY6JXYlYOKtpmbGnFxGR+bdtKU4E6azfDCTiuYyzZfImD+Qab3U4b2b2cbQ0yb5cbL6W8Lm
aAEvNzUYUGo68alvC0RhkhxPBNjsV9kVCpc7J4o+dWFxT8+/QzLCHAFtAumw/slEdwLFtY6Ko8wI
ZhfLlrNFQ4hR9KhIVcUSvDyGnputSUXnNHZPBb2BKxgoXtZOx6gAYGSUlEeU96VjdtelZnPOR/sH
Vi0yxzwa4qnb3kISA3a7FBFWo4ju3lBBAOlCSn11XCdGrvHNHxYgJEjDyIlmZPqxvYmET2FpufEX
OmxPTTDfrIui4/Qoo4qgYXNyjxpy0qZzcEAqnwt4VoC5tSrOuG8G6NUTbGZZdmXdw4x5tPRiwEVw
FTuu2kAeRD4t9AvCF8Sa7vCiC73aFx1ZnmNT7HUgFkU5GGjlWny8VkR4WZih/l33AFPvgV9aAynN
SxFp/aa3m3ePGRHhmS2hYrSnukIP1jJL0aaw9GsILutakgk66CJp/ngrsqxL66Tx3WNcGeUeDeXD
sHRx15sZ8TtSaGqb6VxpE74MatZLG622RkeBwPfHzbBsjWSpnKw3ZkhGnCuM5zJT+bo7zBqHb2TB
wGh044cxgf6Zoh56RngYPdJHv8Z5/E1TsTdtm2X3Vsvu7S3RI293i2woi+P6jHKVnIP1qQI2WrYB
WIIX2Z3gqb2+Yn1OatbeGto43bYUYd4+aSgJ84GgqTbrp5nLMbcuvX7M61csv2Bd+ulr1vt90T95
pGmh//rzJevS+jGvP+ftq95esz5WUW60Jg14RZG6L++e/I931yfefebrT339uvX51wfWdfbTv/HT
4voq5CwzIxCVwcyUWvXTyvrpQ9bFX/4nP33cT8//tLi+9e3m3Y92CwtMCslmVs7AvDHb+KysND5X
k1Boa3XCt+VMrvHyREinH9X/slhEixupWhbX+3bxxEHCIR/bj26LRTiakRJ4RIhyUf/lYlszxEPD
S2CTwKIjaLHuTLVoBNylE6AZOcXB9a3r/fVGkOAAxZn6hhgERffc63Z1qwBPNeeSzuqeaF082a2h
73QuoyQ1DsgyclgQzlL0mtb6l8WFCFFXfesWzVW8BOpUI/k63rLLrXdVorPnvt1fH9SWPX9deveW
asy7I6l+O23J8llvELCQXrPcNTL8U1bKOMAnBf1q/ZCqgG63XReHMAZGsH59sT66Lv70KNLh59Jm
QOIsCUdAjKFJVs1nR8ycjGNqPH2q5aduqKkKpJ6vBSoznmCrf4kMh3nQctyuN92ylDIYXmi7aWBM
+deSdDAknJz7ZnXOrJrerN8fV2y5UNSSB39be3UHeCQKMP6UV2b3nYZ7cVo/kIkpuQ3LpxI4RffL
PTnJ+H0e/bumoFKy/h9h5jyGi4qgXE8I62PrauDc655439vvM5Yr5oCMa/O2Fus1Uilb0pXoIdm7
0C5Wbx51dc1/HoRuBvWMzIXeMS+xlg0swfrUStiBLnN8h+CmKMZi64W/4p6m0HxQgCUZEqhdh+eu
SHN1VEvR3+gbCFaJWIDJ2CN366/0s+5GAidFI8Tnr78rJIL21Bm3s1l2jN7M+9cX/rVp17tl338j
QCvZYOagMFOlFFLXb+mXdhnJaXxYGzP1WO9na11bFMe6ypYk+3bUAwG3FVRTV47Xve5ax1VM5C2V
3nHRFrEv/KjjAhDBsv7XLdGuH/3X3fWJxDP/yAcwgZMvd5isfI4S10TIswDlvSHEYMO1dCEhrVtm
3a0jfYD/y/QirAjMXv6v9bn1Bg32z3fXZ1936OXw+dXd9W3rS37/UV05KMYe1+sht+5r649Z7xZr
eevt/rr0+uCcUMbTIzd/3V6R1jtHHXLQ+pL1a5lrciSvi2o91F4X1+N7/XGM/P48ALP1i95+clSX
BGkyTtT8/sOKxl9x+rEWanOwHiaUTSqMWpP1QjRzfUConeGIiWM9WF/+uhguaw1WBnkmDJ+WE8O6
p65Lbzdvj01EH+wnYQS1SGhr/nlOWv+n9aYbBJf8dRHJCOPTdfH119ezghJwrSqYxgPLbTWBW1B+
weA4p2fpWF+99YdY8gqtt35aVzYBPRzGy1e9rfu3x8hJYGYe2drm7cXrV77dfXvvuvS2Gd+eePu8
d+9Nyqc+Q/K4rov1xNm7sSyP6/31yGONZ915vf/64+ca3R9GTn23fta6Tdfttt7485dI06jHrise
5/TEocQ2iPueocy6I/56cX3366lKYVs+evWSQ0qPLF1u1nPJenddWh97u7s+5iyj4P/R69YXj+G3
ETry6fXXL8ccRXt227djJvSW3fh1Z14f9Y2yn9Hh/HncrUuvr1oX399f3/T6qT+96v0XvH+XJhAf
d9AWZh3y4LIO18vIurS+91ePvb1kfdZYR4Hr4tvNuj3e7q5L6/v+46fWwmMNvL1lfeG7r/rVY+8+
9d03RcsJX+mBXNo06zHbUUkwhwahxl/5GevS7Jk1+sDlevLumbfH4F5ziK/3m+6vUI3X0+364W8v
ff2Mt1ANZAzDRtB/eN2jnblEXPd2oPx0/3VxPa5+enS9v75+Pc7+/U5gdwoxR5/NgpIeg+PmG1Y2
x9Ctu3zO8JNEHWDL2j/ggdG3/viUKQJk9bbXnzidqEWm5d5TFwbkOvfNEyCdk9VgBZxpEn8urfLo
NKb2ZIjQvyNPo9kZ4fAIchazr1Q+LoksPkEJUrpjP5QqpfVtYvOnm1Nf5ikpd27UkYthFRc0WJQb
qZOgOUH54w1FcxhdqnWwLffaeo57/w+/nk5miID9MqlaLA14+Vlp6+V1vbC+3QAU+/Nq+9Mld138
1cvfPbZeutfHXr/hV+97/YYx8y9Oi/MhZurHobneeOux+3YfHzuTGErni3xxOX6X++NycL0++Mvn
373dsckgJUKIuNpuOamtby88t0xv11cOWUN7WDX36xPTegj+ejGJIJHZefVNJNLZYqqhvwXoIIch
xGXTWuw+8Te3vPRazYau0EJYLoDWZ5xF1j5pJdGfrXs1YjskCs2mmd1ZH9s6uRPSuXjKvzFLNEce
GK0l+MxoC5sGof2ANuxbbYAXSjg9BwlD/+Mo0J62M5pcKylHOM5zu+tpTcJu00jTbfsWxF2BjC9d
0kOoMx46rT/LFyeKbQQQjAwbzev4irso1zENgM4O8qmSWInQjo1xNUPLxHyHp3cr7OwsuM4eucQv
5CiYnpVr7zQt/Oj0/ecoVrCk8gLYGb1MRZ2NKt9AFYxC+Kbxlgp8OEny6SB8u0qZVAqmG/AtVCkc
k7BljMj7MIu2JA/kwVSzRFMUEc44H6K2TTdWG+ZBaVXfNeHfWuQCMFXuDk6t/Sg0NQUFZNSgjvnl
uf0xd6wJ6hNT8Lpy70BBfsHTGR1hJmwpE6CZCz/1TnPv4asDiN5sc4e1OuTkNHw1/bK76aduBncL
wDa1964MnSAvyu+TV59sbag3VazUnklyH0xZeddUun/LvO+bSwrHlU4MEsEjKIKXtqgYkUflGDLI
AqfOW9b7BotKOzvp3gjLAkdv3lK5yQOmbVTO23jTVKVzzKWFOGRAD6h0MqZIRkx1mgi+h4BZ1ERG
AB4rB08DMELZQpB8ZmL822il+YgY2zvbU2OB/4I52bRP/hyaO9eNfISW/mOqumlLondyn9r9cwzi
KUP08aHCnwsAQ3xASgVDkaiKDSeo9NyL8LqcZbnvIxLtazxFS1/6XEp7DspB2Nt+tA6e33wBeE4q
ANRC5GYWwQmAyi6uQKzmaOXn3rvBZztt6aS3iMuJLKOm91RM4guzT2aVuN33ZQs4KJQh/66i6FxS
Zuo10NBi+OqMubf1LfwFueZcGhMutYuZeTn7Qz3hrEe9iY7vNicroZvy8iL76BBboocDBtifcHjd
0gKtTj4jI1X7jAJr08sjbMyO5MfcoVfhC4mItv1e4AYPcuF8sHCyzTAh3FrEXydT/5rWqnyUQ5Ze
lXZFwEAlduxy4qabqJXTb8GdMJ79OfEeR/LR3JFzZ2jVCLajiyLy6TjaXFcqOmy9UUWHqf8jcpPy
Lhuz754Yj0nr1UEqifIoO+dmAqxm4Aszev3r7JTGNWeKjAoCQmUuQ58zBaYc4LUMZNM8L6k3AdIn
d4vHkslherIXIUjWx1/mDt2Zb+ZXfoVcWobWc7U3KnRkmdO+OCOthHR6jkZ32sydcXFG40Xzej+o
NDSfPqrs9mGqv5WNHd+neiE3dV2qfdRKik3EmQzEX1xcD4OicMbPhuuwk1AjnpIkYpd2v4kwdkjX
KAhhWYCVjikDtxI1IbTuB3I1ip1oDaBRocItR4qP33LGgD9MiAFwz2HpJeZ10Wzr2v9eUGor1HiA
bzVf8ri8d5vsTDkWFbl7yvCEZSL/5CdcDYeNV0p2P01qj17Ed/jEWxrUPUubUGAzuzc8zCUyueHy
59gZWvXGPUVsx2BqHgn8Mb4hrquH6tOI0gLrOkkuYx5u25wVqYn8PKaYFyRft4umj4Y9fPJHQKg5
oS5wB9koZX9X2MV5xHkTmNoMg6Eu4qNn4QMQDUdtb5kmP9r+ONiVftWEZBXRPsrdAPXbRwCXqCV8
d0SEb5w9ibfaSsN7I0yCSobp3uu7djfO9VnmS5Fc11gJlbj2+uSIP0zdWEoLIda1XCEmrktFhJCP
BsB0YTyDRVKSlm05xwYUYxfjjwtBAg4mcV8JgLvOmstTJ4mCwPdcnhqLGaFjWDDxBEd5BOAVkPc0
Iqpy9lMzjtdh3ZHLRJN5X9O0SfxaHpMeSVmKn3A583ME9qSZ5BR2iSkH1Ti7Fk1ZZXVQFT7XHT1T
Q9IKivTohxZ130iRmgGq3A+jiRK8Gkghk0BsrAxhPLK70o6ja3M2nmy9hvU2ZdmZ1JArc/rStLV2
kxszu0ucX4+ahlGoSIcTTblNZSPJRWq/BFAcKBSghCkGaONDQcAY8c1e5KLapt7/ifPj2SHpiVA2
dtRysrDlcbIyBGFlpps9UJnfAZxODjprbJeZfnows/glFdUNLCasGO0Ie1RWM+l3xrWhDXdzl559
yemtD52vzJgPbUOx1k+uaYobWzt1EI1nXI20MLo2HKPe9o13E+pwqU0JDRGKHN0qR93biQ15OYdG
gyL3aJalf74SNb1gxeF41rWnHBz3JlqM6n6IINBMPunt6AX5lzCkq6/NeJ8VSmOUiz3gt48DYKLt
gKcvzxIAS869mswDjbkMJdme4pGJzn66+COHeOP5QQvocos75oXuNgdoyAdVcEiOIdA/uxBPoM27
e1DpQJQqg2yN8dTnrCGoRHvpq/QsdLTHWhjI+jKq1n+Ikmg8SWtTJVAHDAf6pgs6cywIign98ZgS
i0toO5ZbtOckI0wOeVndaGY7rlBXRuF32zFnPA5tNCgNyLl1V6gAGCSnvjl57I0JhX7hMJpuNHqY
pT9Bcm4jHJrEi7VN8xSKO3cmk3cEKOO+mP6cbSdzoLSF/8iEex7ojloKP7ZNL4okCDuZlt1WW5qW
/dkeDCjx2dnSnqcxcw+ROXLU55rE49t+xutFOIk5f0CyBvEWj3wJBAB1OaQnrl2H0kDZPnr2Z/wR
mJ3q86jlqIkVRlRTFTD8h/Gj18ZH4ZbNqUul2jqQH7nInYjO0ejsx/3JdyYwqxED5iQmvV67i3sk
6Yybaj/amaKeHzCYUxnOY83azJFOOFGobsKR2BUi4AIDRt5GggCdSKMZ7Ph7Xc445dwwoF/LmkjE
Pj5VLp4UonBu50Lf1eYjKglv0ya2Bu+EC2ruLIRREAdNPV9xVaIT3DccggnJpEX7PKC+wNtSf/bs
4QTSSWx0sph9P/5RTNlnlCb4YqlLXGTZPSC+9/exPdhHFXlf4yL7YBdLzE6U6pvOxdTS5vjZI2E/
xu6ngvkP7Wj8BTInCYU49kthX7vaixvFzSHpmTtM2lkb5/GCav9FnzQHkhLjlqhjKMbZtCqz+CEZ
2rNbzYA8woiuPS7kZOKk3BhINCfh0vUdYVj3mKuKO8M009M49h+9yfshG0ds6wJcuT80XKGm6wEZ
QAaudevgmTiQRDXGi0SdgIBTot35hkO4gcO12DMg9bhLQgcQHlLtnJPR+nBkbZs5AwmDdnil2FRH
8l+svfZcjgYD9cqvzkZCM73wEIva1mPC2cH1TpzRn4rZ2wF7m866vMsUJOC8GL/NBLvAWAMKgwQI
dXS6LazrDj7CDpYZjonB3zfwRZ3F2VDZPlStMLzR28HYRA3eWYbdCf3OOenHQ5k2cqeTIbaJEp1U
M3M5A3HyM9vxrlfqymccxKgqP8zthGIwjNjv/ZFBeKYfNAX63Oz0o0oL6x40DqIXGqHxEa/wZ/gm
N60dyZuuxJyvYqkhFBV7gAWEkdb1TccEGtxjCe5O7a1umZqMBGlO3ktRGDQISVjY1g7Ec2KtnmJ8
ThMjABXWD6lLfLSw0Loi1uxNQgXRmaa7HI5rDmIjoi25S4mlRrr+3Z2jHNJTymTBDfN9bZvFNi/S
A9OG56bCgNWjOSArocW1Pbpbj7ypjZibo19KIr9REvguou4JPB1cYqS37lWZ3vW6uYzQ4R97ZfEF
uOzFTSgAAb5BwD+hsuiFPZApBGZlwE/csxeOBlw/0HmPqve+2Z49Plee/6mRucQQln9PUs3Zhb1A
beNi9jXZv3LrRma28TGX7qcWZQ8NUhF0kQOYrSRZrCSlQ+taSDAKXVLYREdRpgQlWMUjEZn2DnLO
Vs2IndJEeypTAGMtpJmwmopAB1bNXG3+BA6vCXSVAxJlWzp2yp5TtbtIQhMKVR/vHcYDckKO7yFM
21bU7kS8GzTzZjSJBWnwcB3qaRiImiNvh6Cv0cjFIXL96ejMKRYpzJjSAeORWAx0cGWP2wie4s4l
wzwYonuD680eoz59mJxLLrYLphkbnfImYhUSC2bykSs7xFYfAYhC/+nBARoYcsRuFowUivMlyUaO
03HM6o5DH+DC1FF8zr1LpjfQsvrO/lQwXUphDpGlCK3ClpJIOCRs84BnzdO74mgmtr6RtMWUxDXr
pBDjcHdYuPHlbZdir8uZfHAmy7H62+5k70mVI2CnmNDOzmO+mePZ2TgWs+TBaw8FaOW8KKbj1Kb3
heNWJEyrEwc1zNIQnW/aubdlWADXVSQpOI6+dWs53KckXNhLjnrsWnROJOo08JgpYLSOA449kERg
zv5RaYsr7H3xPpzyj3oKdsLgokVUHTGDLnnOrReHV7J6UGP70UseYqvDrAmJp4+yakuK21Cmzomt
IaPW2YRko/kRG8/yZlJqFAKrvuGAJjLSrKBDe7H/Ma6BV9P3vic40jmgKCsPLp5ZW+Bb6SUYOTEL
lLVGgZwuZDAjpGHswKVNbvwjZ11uiYEH5ZVkfySj85X+/WH5iafU6V9sqlxAPfInqUaqYVN3tLuI
vOe0INeylLuxfzZCMEeuf0mQ09tmj8ets88/GtLOrsIQZhWXiAeDKciGRNV6b0UFoyMiq+yZTVoT
Qsa8AntoG9/0lTtvbEWUAoVhNHiy5zLQP81G/1yIyCDKyyUedJY3OvRtOgIVTg+7bGGx5eXel+Zj
6i09WMeNdqJbahDTbd+QH9uC/tolDaDr0hRR4PZpfvZEt/k/bfH/j7bYBHGM1vY/a4s/Je03oJVJ
+bO6+N/v+hMk6/zL0yHICtsA3eyBifpLXewb//I84Ri+b5l0YAHNvqmL3X/pnmlYnuAZw3VNfsa/
ibKW8S8LwAOHHwe1Dgjqf0SUFebftMUUYnyc0KZuWEiWDQH3/u/aYjTPcdbbsXP2o0oeAWwpihUP
UDPl0W7UtPeqIb6xS7IGxWyegCWobalPQeKa+oG8xeufVt+vUNd/x9u+/hyYu8SdCc7Fjngndaah
ZNSMXe2zaRseroi43qfGt2Fy61uSPPyaxGsblhvG6/p29Mf86vffj577J7ruv7/ecli7tOo9Omx/
Xxt+6sytb7jWWarwc+UN/aOtwKB0bXkedcqCGPuK3VB3lxZn6uH33y2WVf2G9l2/nF2FfQXRuO7q
1rv/XcZjHPWZsM4ZkusvVThlBwfLaDH1XEdlYnzQ0ug8Y3DjZELVLv2O1+Qqq9LinAJvYMiUMFqO
CQVFJDUf/8uPg278jx8nHGzyKDMFuUTv9pMRDN6ka9I652GLP6JtPtv4W/ZNE4JEaxNqsG1M0qcV
YecuvZ2WFITtMvrJBuMxRwR1QjnajMrb//53WQvv+N1K42gQPvNH4aHCf7fS8CtBMFCJdY6H0DpE
TagI6UbSWRKCpENnfbJ0JtBMnHbpbJGXkA/2Vd4UxARKBNvZsU0t42i2w97Jm+k8TZ271/QQ75gb
pbc63Bly7xByy0ezaozNhImAjJ1EnBFyfWcE49z31WenaYnmzKxjMkMpi5OoekGW+UTarfVA3+SO
gyy79qHB6F0q7h093dOZrEF5Tvd9FP5oS0vehxUTP4pz+LVS97PmGJ90o/Qvv19bQvxjbTmw+7is
e4L+g2W8o0enxP71eRRayEErfR+RnLJzbIF5m9W4afGA4vckWS+pyCikvvWtCuMG4M7/7ofgq8Ao
yJHOAfXuQINkq+cxOPmzDRfiiiTb64LItIcl1ao2usdpziC6Tu3ZCq1T1xWnztPUh9+vjH/uOfC/
MFPYtgtVX7eBdv+MdSdzVGpO1Vtn9Dw/NOMICBghCPRbC6qdlaSIP+v/dnr759mW73QM4fv85ZLw
bm/VB/ozkLyss6kzEZUVXY3WeCS08K4KKe+lvj6f4RXeGB2UzWx2r0FVbGQjzI+SeMzf///GP883
SKANRIWOabEhFgfLzyuA8G4xzMAUz1XWwc0eEcb7iDzyeaunuf+gexMsN5Lvi9JFII88fD8P5bVQ
EBRbgjx3ZlyL634Jmm/pGF+hSswD38kfEJYDCZiA7DYSBpPXVZdCttM+qzh5C+ptHG796xDlld9+
93rA/5yRYPzzzE1KC9cxWsQsGO/37NAAwx06mXXGeFidSXgNb6VcxmIqLg6KSX5DEvOl1lqKTfbS
K2ntPggn58Ws6uahnWcMKXAw654oM29Gh2OOOAaqGo9CP5pnnDHU/ijvhHrs75xCMJHpyQDQJkIA
ctfEzeegdrHrNjmkPo2332+rvzuAlksD/xQBV/jo2F1d/d3hkuW+owrCOM9mZjdHpdUFQU783LGE
Fd4Mz0TCVcHvv/Jd6sTrdzoOsRfCZRhivD8+VO3JSrqNeU5sXz2AlJ3u6ATcibqhZm9Lf+8XXnyI
c9M7rzeesbWc7xlOlv9yURZ/v/ZwobcsnFYuqeUGv+UfR2odd1XeNLV21YWQaRKhP1q5n0OSjJaS
baIOxpjqeyz+zqaINPPaaGkd0D4wcQG3EABzYPS4lR9LAY3692vJ/vsZdfltMP9dUBvwctgBlzHc
zwdRnc3Q7oRL/iU+AcpXboBpIt1mQ7GEsfnTbujTAqWed627RnsWmDtQlnu3y3UlGnNIXI2rb6LB
1M6jTaUMYszRho68B8xxzkLbP8iK3bgsbfeoKLb6jMqYkbY+fQDemE42qO4pPCvR2xfV5NE14WXi
xkuc5jh1nr9TVngPyBAXEjXWsiX2EcX5vk2ZdKsYW7O3jPtw6CeHIlN7+GsFEX6QQ6Y5MXYpVghB
PedogUi/o3skqur8+zXIJlzOtG/XcJuhr8s1nAPX103TYfT393VYehTOVWFaV1EE/7a1nSedWe2+
Shxt75TFrbmAwfKG4NuUosNm5rdvK2Bv1CkHLNnhwhNLF795QzkiSDyQC3rVTFdA77ITtQ0MJYgp
MY2m+EysFzQNpxnyFPsOjq+VHDAtDAE6xvdqJNkqzzJsMigKd0J12ywzqLt4bYrNc7zBXhTR8ECK
7mgwJ2IsUbhumMrOK2BgtUGkBUgSDOZ/sgcU3rxdS8DnRpcmF5kaQuY+nOXWnGtiXPIBtkFtVuck
NoHQJtK/GtUx7MfppoTjEuYAJowRpnBnON2e4QG70Jidu4b25Tx5R84byb3TmdqhMVPwG+WnvM4I
o4/Lh8qzHzivxdizd63Mh5cpUcGUx+0jHHniC2LdCPxGU5S6nPA2s8H96RDSO86htyP50wQtzXHg
6DV+W4ENL43bS9F6OHnsyCV1mZw5F0fHpYsk3Wp/TNh6hrqyyp7Iuzm3ti69g51OWDZ0ObFNG+PZ
1am80SGA1DioL1g2tMc8f0nL9Nm0jwRbJQEhTmRKDYm6tHBit9S6P1VDROqMsL/0KICCGo8voUsI
XyoRVofWzcudIg1x0xWDeUXKLngrq06skz3cwFhwrgFZHWZVDbSTl8BvHygLuM5N5YR7BAPdgc61
czXN01NaJuNFpebRsPUYqJ/zB9azYd/GPlAEF5S6WSXJnoZvunMhWtwNg8BfTVuM7MD4JSunW8sr
CRVOhgfXYJuPJgP5rn+AvpNdwhzSQ2SHUPowczGMjz9YWePexwLEixcx8CgKeRiV0xGpR404KfMf
rdNGD9oQEr1rhMFIWmAwkBxwoDzOYNbO5+syAnGDQwPR8o4aTXyD2WTaGLPnPY81dse0hG85uucw
tuoDA9V+m4XuGODsA0g2TfID5qEA8Meh18Kt6bXTA0CYA/5EnHi2szXxlQVzrZN1wG4NRi+DpuNq
WC/qG6OZQVrn2GLY18xdJXvGM4JtY/qL7tEoPQ4lZOOEI9eve7gs9aArQvZUnyXRhD98SDrnaq6+
+xHXYN+fq7vRq244k9Hgj2efxkeaQb+mW+P3jti17VdC18an0PycluODnyWEF8Ps2JrMpA91bKVn
CG3XcKX2Y0OrtTWjQ2SN4R1OqV1KKAGnjwIFsfNHUiJIsQtJFQWc49bPhupURPO5hY+/sdKUAuSc
RvdT2nyxTNUeZQuloo3odiES4YTh3wyW1dzxDy5BUBLFtBF+sfxwOtO++6FZw3gd9XBGIaF7W0hf
QAZkn3yIbPawMrmCYTR9hI0rjYS9ou/d793Fnof4ocJuuqk9Bt6Wa8rbFkff7BTFVa6j/nKaH/4o
tOvcbr+0edfcWu6wKfr5a6SX41XZT21gZ0DKwKo8J/opzxvqt5V8SQTxqpUd3zoV8XVUqWBGen52
HUYjpEGXbHoyVpANuMV2ITsf5oYCANWnm96S0wHetx6AB0UmDw96W7paeqHt9VEyHT7YaMG26LmR
c/vVNyh7Jj1K1FNC1Heoa+C2etmFhmZ4bcSoqoy5fNQV8V6OD6dVm19iezJhXU/QzDQ3B29h7Ui7
foGlRoe3PfgomLbMjeTioaGE2wvnkniCAmd4nfqqvaevU4beEl6OGdiyZcphV4GEbzumoZUhPpTu
Merc6EMvTDogefEkrVRdNEKdPzaW9QeBdrha5yljGs0vGcrevM9rGi4AH/2PvZ9VN8BR8l26JJyX
Mbk0XKzLY+JalGxziPlh80kxQtsIK5JH2ffqUgz+h3hqEo63JYRQWLda7AQKZ+SuURQ6zdKePiDX
0AFYFpYOhoz2WVL52csQNdtRpNFeWMypC2Wf2rbRTkMn7hqigHeN1V/CtvWutflaDh4F+GVyVjIz
3hsdceeplDHEAi+pDrIvXWric8548XFGAkFzxGpOPmeneyIpKMsqlOyefZ6y+a6kSR1IA494USD3
0NP2A8Ux9xwVXhXAZnwJC6d6wMQJ3RvPKNk7lOBLQ5mfBksM+zpVBOdwcjLnjCuE0f4xIxXclaM5
nMowhOTIbGgz2s2SU3wYmTPs4tiagsrJFDuJcY+KDF6RzVzCN0Iy3htAsq7TWUFd5h9cTeUXk3TZ
QWpHv2r6HWD6aDr3Mx0Ao1Z3LQBzadXRNib27lIb2pMvBcRmbaCoHEU2zZSaaXwGeSaWrhbk0AnB
iqEf1zSEfbpr3hrkAJIzgy6vGf1nFGzPyLQkae1WfzD85rPWMMxGS46lGvl/oEdL67nRw2M2hxTH
lsmFZ43t9ykFwt3RkTkjPse3DQ0eY2/5o2jNeOdptnlpYvcecF5x67UC6mJXKwRI3mUYOnnPOHzm
6/wo8EOb8rGMz3kL5j0SEseKjQJC4U6Imb+YU2Drs7l3KtJyqP7G7d4z9WCMM+c0TorZJSx5y9eG
QzILfa8gR2kYhzZGp0hhlGkadGkq2Y69zTgILnxrUb8RjQceCqCdrVR9TgYj38p5AOTjH4ivTPc+
QDPm48OILIm4AeLybmXVkICBSXqTWnEHFk/ooJPyG7+X3xvDnF4SCuU4eg8ynrRr1VqBlaX9TYtX
YxeKzA/k4N+kjUmhDwPeQZXQWAi79Xagoxwu/ka674Bs7LKJ02I0ZN4xrGjED0U1Bl5Lq07zodhi
lCFByEzS6ymn4LChRg8Se/lG0p37Q036xCazP9MCHC8pEFuwRp21m43UJoJ8QItSSONi5VcmtnEw
z5N9Aj/oBSEszEWu3x9Mp/U53j16Nbm258oognH2/yDV9EdcDeOp9UCals73uk6Z7lrkPYRphypI
/5ppYcKUhA7FiFhjKDqbir5i/zf8fS3RgGDguujmcEP2CxMVq/tsaP6pU2cN9y2iu/oPyxboBwCz
YFy3N6FKD0IlXDusb1U9xrioiucezgNJruRM6BWIA+E8gFhS5Gjazq4p4xfHOS/FMBXTYHUrZIzC
/qFKZEPwXr56bv/JbjM46HAKEkVaU1VEDOLs/TyisZJz+6g4ZIPWLRMsyC9IyLJDoaCAT/SUo4aQ
otyPwj3I/52c+gLwu7i2Gon+JW2vNcNTR73cEzxEysuHYSS7VCrzo8ffSbDZxm56sVUGJTxWJ89e
YGsIaNnW1Re9mL70Ij32qB7tYBBNuYn1/HGYxmhXe6kFfdQ6FvKj1id4Q7MFz2DDaZH2dyO3yy3s
/By+wf9j77x25FbSLf0q5wXYEySDDjjoi8xk+vJG5oYoqUr0JujJp5+P1O6tvYWZnj73AwgJMpWV
lgxG/P9a61NEzmXpBvbJN8ACTLGJgIXfTTBjNVq3Uw+TdFAtoW5ZSi5W1dBNoUUY1KiahqmU2ygs
HnqhlqSJztfN1g9MTd+BS0sFLaSaZmNUL4nmjiJazR13aUI4djOENbhCwM7Eb2NNL2n0SlRVcYkk
TLZ+2++xMrl8Fe1Th54R0ojRn1AvxMFOkEaybXT8Y3LI7sO2X+0iR92emPf2FWsPqA6RVbHYaZvj
ZKD87pERaotWpdLgC5K0HmzmijYirvIaqGgA01zXfBZ9tJ2JvXeyaJt4cUsmxJ1KyVxIv3Sp+EoU
oLuXNtjlttO2plUsjvUDrtMW0jUDOiu1HXNEd+81cbdzJeZtFX+w4j1Kcgv8GjHjrq/lKxeGe+ai
73K2sQPj3E5Cp9ox7xx2UnMeXMItDkYj97Sa1b6Y1WNW6IWP5AhWghvtmaFvELad8pJ87G5klHPE
sdLUx2SxxDBLslLb6lMdDJigKCXRVmdaGWo61mpjAd/Uuzzv4LI65UXCvtjmZvrEqoKs6qb0iaNo
t7zRQxGaE+OYfQSBE++ShuQBLlrIzzonPwTIJSPrYxghcUcoCffNRB7d6DzHgZr8VEVcCJLAz/PI
RKgfXoVukh3Vktrbuz1iwjx4yKv0ljC9x4pJMOMHLCaped97jaGyrynT0/YJ9964sV3t+6jsndlb
T+Yg540YgpehNt/NKi8vZkfhPMdEVau43ymUal6K4Q+FyFzS4gdxx7HW2jlpKd/M4n7OItzsnmaR
yumHmk0gKMEMqWWW4I8RSJTlt0ybsDoVYXNMjfe0HxofuT4iSKJUHU35OqyzK8m+m6HVv/SGVW/t
NruGTAS3Kfy0wiEoGeSDw0g7Rp/mQ6uaWzewenjDHmgj2TwYBs+pBVW0vJGTFfApGmEXm76HGMbT
zf0eQ2NNKB5KENd5KPqo2dkmue1Cz86W/cWq0ZjRsx7vpv4YJAa5ComVb5M+0nDq8x1z6Lp8/7CJ
+jD3a53luKRYRfaEPLusJhgqvsVfyWtpSGEZ3zJSWUfNY6bskuPhdibJd1tYrMzzrRzvTC27jasc
Vlzho7Q7BKipCfhmikD3hfY1qbm65gT7ppnzydTrLY5FCBY61nni2+3+rbY+Z0b7rnkp05P2vFzC
DKSzO/r4l8bE48EqxzyUs34FMUVemkDzTqTaWQ7R0cnD10JUP/SQ4RkSPJNcj+UwWTatm92GXOUC
utvb1LPvtXaq9otAd6Y8fXRsyEiG8B4HqH5ZU/RXSqDDU+hhrGVtgebNo0pkzqr2LXA7XH3I6NWJ
CjR1PVVbc/K2gSe/UvEU5zogWpV2QbCLiJI46qHrUMJasBwwp3cZ0X5bpZxpT7C3cRhL9WF5rn5j
2+UVZVJy1mMm2jvP2Yu+Jp5QlLbvyjG55XmS23ULMUZyG4X5vUmq4OnX/U0rAZ1BpmLUKWNWVMLd
6Abnxbq73rAoqQgWsLniVmaTbDuZLImIaPL7TEW3FdnDSLjKnjzqYDi1y331et/URu9RgSq2HOvw
djC0YygacXZUFN6uN+Qi/bFFkJvYQsFCcRy6L+Zgf5aZ2R87e6TolDWDd4pC7UrPh11nUFfwUBxC
6ZaMV/oEKsYOCP3ua7YvK8RXjZaRd4zGjmXi5JL4hvKj09Jga+TiK6vicUdqHoEiFZgom5+Qzn2c
V+/EViM9SJN22wT9gzsgA2L945Qy3VdIcKADMoeJhH5B4c4PaTtnPlIPiamz0mlLafumtoZ91KMa
yWgeMnDmiPNtOFlWfSUqrUExSn3M4jKTWt1TkoR3XRYRTFtGe572jqJMuI1nVnMelo/Nhi5tuo8T
A1JtPz03ynwDwWXDV0x+dDO+cVsqTqClxhgRk6ORa5lbVKm3lEQppNdOfWrkHD26en9tDDO675bo
GgBwgywOY0xF1Gzs/rqMlMMEKY5QRqa1RWJetHCwKIg0EKNSVoPljGiUood7GauuvboNkpq5K4gM
iefbKgSsyEVqhA/PyRMgOHq0Ov0ojcHYsYg2To0YrUuWz++TWUZPdC9uHKONrq6rtCMYSeYFU+Dd
4XoorKZ+EKnjHWumFps5150nVBj1Lgj1fqdFaX5prPyusQily0KQcEk+5aSbTh4jdktMcOExo6k4
RQkhImRST06EB201zYXC1yJO6ZuIOHCjL+8FpbLNSFQ+qUjNNUBG5xjDpzzSwh3tDevaFMWTrdSd
FSfptSQzplGOfTNUcbR3Dd5yERpQ1meF60HdF6JxwKm4+oMVETfjKvLF4/BT3+S37mIqKKt9S5g9
yvjY2VUKTJ9mtL3P2fKl1DKiecCGbbIR3aczZajYnZfEaRneh3G+4bWyFCBbPXIdgLBeP2XJKTNk
ebGi8ntNlM+dRK+3RG4RbzhxdTWs8avXO6/EhuMEqkEG8dFR9eUkuI5kl8BvPzNRTQ+1K21WKNK+
jEWxd1jcptILb4bp3phNLAzhQj3MQNsT00rKF3C/LR3BYbOwvh4rpvctYbqXMiw/GSX+OCL7raPj
pNrVVcWTN6UE9pRq7+IP2bZtloN+pH4S9ix8Ri/8BHz5TXONmGhc93EaZH1FcPGiZ5Z+wV4/I9dP
snM1ay9iispH3TRPLLfdXbkw2tfFJ466EFesfUOlKLzvGmLD8wIDXUrG9SGnfnhTiV7cZDLRbxoS
rgiJlYQHNmD4Nuud62OGwupv3KeCtGecRs1DJEX0NAxps4/pAVOwYgqA2HMRGOftQ+/J9sSlEFnl
mOHo60ppXTE2mD5i0QlHqiwI0BnpBODgoDpShAfHfdYrYEEyoYwxA0UqC1CUiuXPcRjsZy8wPYB1
OX41zFg2ZVHi1tFRuwY9cN46fS1jEKcqYfmcwWvHWO0sx/FjNOufxfg5GYJuZ2YxicFmem2EALDq
oLifKkxaWhiQdVsw9WTAEqxDfcTb6N0uGe+WQc7Id2FCNCQZt0dSfFNyrqP32CwXJsrOkMUN7Xy5
UbFV7HPpofe681iQbYZxAsyn0ui7uaCNZ02bzgl5AV1ke0e3AfYijc4+ifC16rvpvN5wHj3OMvku
NXehcoyKYZdSy+xSo++GJR942SpxAUDpATbkF9QNUMuFMHZY9BMaDB94dGwQio3Ft5K5lDTXHG3k
1vhS9POskxnc90tTjnX/0G6sDpNN7+ob+IM6vSA0fBi5IfdV1E9AztkF54ZgaBahNpILqZ9Qvzqb
1suyU1OzCDEm+2ka7O8N3oFtYq/jq/48qNE69Hr1MNQEHZFfBM3CGu/IJaUmhVQwaPiazT7ZlB0m
zpA0W8Ssi4ujS86R2TDHw27gR91HriT5XbK5aPNAr4qp+s7OrVOaUo1WYfnDqlPtwuh/pAqHt6mT
0zF1D3HFkm+yTaS7XZ0BQ/ReKgyiDwhciUsLPzqp7HM58Y5Hi1ysvmV0ZElG3Gsd3oDF7TZV7oEh
0RDFVkVSbvIyMI+sYsMMBoNi5NzAbJtIux0lyyp8FpwNYBtwEApKERuReq9mDyNsyLSnsRZLBWTj
aKHtew7FfTdsQ/pk3p1IKVB5Wf21Zy15SmIK6zrATKfn4E4mtMud9LuR4I+5Eem+y3K+74SAsQEA
FaUeKCBAyFh2Es+QzPemfgJM3Byo8h9CWz5WtLS2Fq5bX+sQlnSoJ9vY87tESMogdnTINfoYViVR
JQ4n9OFQCpyZwqZmfol1A71rVt9A78lPGcEaNG9Bp1XZgZaCS9YbknNj/E5pTmO1RknPZhpKfdEJ
We+4s3oXFIlyMFS7SS0lnzFv/ah6c1Ijuo3GhzkiuWdOxb0OtuWAcgYCDjj6OJfmqTQwG3Ua5tFy
6JDU1rSx9cSvjDr0KYagpQX+Hc2ivPQ2jpzOhfPrFFxvKvtDybzbO176YLLOZuGTbDOt/GRzYdiH
5Bm5ujwGsFlyTwy+0j00/uRxb/IUf0/JuES80hiTKbgbJ9bVPBnNlBRHNcm0D30aBPgNvzUUw482
5owy8gLqr4+h7LNdawTvta19WKGZ+X1A3jYTv69oz+UGKgJp+BmtNOWwDsKocBaqIqCBKm+k50/C
cEM/tIMvA+iJXdK7xX6sqRIMDbqGlGH/APTCxG/jHDPySrzCfA3C8AuKy4G0X8BWhe2GO3gB+q70
YkYFVqvQM7gmBjRTzWBHzNTiBBsz5OxU2BvTuHWm5LWNyG0a0voxqbvv8wj6xPsxxMwWFG0nIx6q
S1CA76C75yYURUh0n8XnuY4p4cf4IwmMZhhyp/3s9bGvlTZm7BxTrObDH/zuVUuJg470bpAYNmuV
H7QyZJoOSi4RBzrCXPGyEXGWPl11ShR7ZGQv1ljApWyyV8uuq13MzApUMZNmr4KjEeco3NPMfpg1
+XUS/aIodo1zGRf+ZKMdhh8L7Kdphh2R/gwW5nJ4az+sZBK7ulYAGyZpHShOU/LQL0oG5oHmK2P8
pN6RiHF6uM27CBrck+04EFOGtdTodOx0FIEG1uOewwR87ilkCHevhvlFy8sHb3YPpI21RzTleNiq
XvmVnMb7XlySZSJJ8QsiX4xiNqCqTSNurJGA6cnTyBL+MpQ7E+3cbmLqfcZGxZwUJg6RalmyY1i1
tkTny7MVo8iWav6C3b19SeLIurOj/q7rPRTiTXD0rCF9RotMY7UOcE0PGWNCoFXJwdDoJw+CSXwu
p/4yMLcznLDcd/kJoWV1bchy9KyXwnXf7Kysji45aSptnbuqRL9PnX4/x3VCtBkLixzVsqc32V08
96S4muNTTssQCkf7PIdacIlk4V5lFzG/krvB9IIDHgx0zQ4TpQptPiUnk3WwweooB2Y7x8ovG5t2
/oTtib4Bx1+nv2QBYvdGgi9KCYbvZfhkzfEH7jZKOeVc3OTleGuRxneYDBNpfpV/L+aeJUbSNEdT
c9+QbGHhqEzxCkomINHSxIeYNkCrYlIMXEXDfYT6ltMWh00npfepXJodgRF+NcfyExwGnfyeITwy
K/1ulHyasu9ITs9zWkbz3BzaxAEJ1LagLG39Hm6oOBQO2QHMANtjXGl7vfeBgMf7wpMAukO5zclH
2HqUmrZBXApawXSJel7o2QqL99Lpvksl0kMb6DdWabtXM+6PKWqSU+1CtYPZBNWzNA+GngHztrhC
00Nyd01UOcwmgNsV/PmmSF2Ac11obgfhNtSsOsAeyvxGP5ok1EQ9uIzFB9PNEkw4qiKhoUZ/WLTA
L+3pNs80D8pBwM9D9TK2Kjpco3wI9fxgm6w/c5UiXsAIFjO6dUBhN1OQM9uSyvBDj7xsYDuHLvYe
u9oSZ+TluIxG1/YRpm4xft0U1oDLd0rPaHVCv9ecHA5bR1uSfrge5cYGigO1jGhy9jAMvgQ9v1yE
OAKWGHlFY3oSjJxbN6YpSkE3tdrsNPcc7cEmkmNNFZI5NBXBXZM0x0Bp0Rlwc8blnH5mMqrotUKz
3wqmIiWdm61Al+r3M15K5fQTlxrbPFkFxhsDaMi2n5FHebNdXbwouYCNORV9/bl28uKADxf4jhjw
SATJjynGXVcN5jfQOOLYufNZZhMrdBWGu7aZDrBDsmudSlSKo3Q2DqG3J01LNfKsDi4punXs0DGU
aEdsB0xZ8eFAzArHSl7LFuYSEhWYhwQOw1gyjlW5B86n3Wn42HWz5uKNeob4+PqodU5M92yg2Dp4
/kRnrW1gMEd2xREaAaGkDJpsBLyNYNTRmimW1w0pimbpdifs59TTWBaFBi1xDZ3Slto4CwQnivcx
xsY6hCRp1Kl3dikYEwVsPgtUafjhjFughtrebZnBJYYKDjqobfuzMea6T30mv0r669qYfGGVjfdU
emIf1NYPqMq6n7hIBvX4CHMppAMSL5cN0ggrbzhzAb3ts/YgWZbeWU1Pf1RvrkZdw4S3QyS0XXXt
7fqmVwD3TExfsi+zWzVjDGpmDGto4OgboiXH1zf2OxuEG5MSDBqzmPRd0KsXZ+JUcbXspRJdtQfx
Sb1cNJe5iYwdSetc7Xtrvu345tDTtGfp8NJV09eb2cMDEkwYqYu4O6GLOYZGezQ9ZbDC1fQtBYma
1gNr16ROYVbLmOx2vD7nRTWP240OygSPItFzsluxaN0PlmDSGTSu73bqimoBGqmc7zUbV4XJKmxr
GMCGZ2ex5Dcyv60rfTr0E+7r2nAwaSYtS1DTDc5p/4qDuxHGnVNq5L0Hotk7IwqSqMdl3SmTpFfK
7hO2Kb/q6Zm4ef8YIhV8ysEEpzXfm9KBFwWCwLax8xut/xTz9W1FSIBzRcZpgiN4GL0Xa06+6V10
ZF7YcelN/nqz3reGS/76j/U+LROKK4I54iZKNV9WNKPXaMk1GWlFF6wJl+ud641yoAs2jT1sAUbW
hxKJZqAAyCQGPBlt1tuMKwb7v+50lvBPxbWL7L9lc30kAA4i7lqa7LnjsP4eGC02QVpPdO/567yY
L0HJZTJdY3TWV47Wt7NuirzIT3gPfmeZqJ9siT8BJ87EPDS2k+8rwkTx8chxFY+4rtReWqV10Izm
8Itxsj5AqACcvFG524aWzM93q4czeeDrG19vouXDOl1/7VWMH29FIRokIubL1z5w+md5OpHjQWIU
bdUnlRLEt6aoeinaPdumFLr833oXIYDQtkP5hB8sZwQNyYJKIbzEVFhbivBzfihxwR77gDarysM3
e7awBvLnOLgJmpVufdCL50Zi2CcVZsYVheRhVdn9r78JZJt//jf7NP2mOg6j9rfdfz6XOf/+e/mb
Px/z97/45038vS6b8kf7bx91+Chv3/KP5vcH/e2ZefU/3t3urX372w6LZ4L9H7oPCjUfTZe167sI
P8rlkf/pf/7Xx39i4UEIbP9bPMDtx7f6rUn/zgf4+Ud/OHg86x+mLqW0JBUgQdQ/z/cvPsCCDsA/
Y5tIZB3TXVTH/+IDmPABTANDh+kxV8bh88vBI/4nPADU8X/XOlsCzbqwdGR9DrpTi7f2d71kBiRN
TEHUX4tetiNgEhhhN2vQcbCkFa1bv27+5/dRlCH4aA1G+vdPgwEPUmRYdrXkypkn+/W1yjVOcv3L
Xppggp1YUsc61fAZgwXUmC3IRgqeB9QGm7RlthYNr6VbGqdiHhy/X4CPrq5/IWrnxHPRElmgkAV0
yJxLBqiDSiGmeutoTvjkIAAVtzem3fUHQe9rNvv5MHjVc+AS+L1gKKlubVu4lC18yrxR3b1Vgays
F3jlsGAsA/RiWdK/uvAtswV06S1Zve0Cv6yAkbH0AUbIlH9TlWjW6kDbiCkUuzB/dWBoDsOiNlyw
mh2pkNUC2rQEyM0U9ma+QDjzFhxnB5dz6sx3nXyOfGCdzesQ/GCke7I0Cq4F5Y234D3TEtBnQEP+
Tizwzzae8ZsQxEoVAuWN3lg7rj4LMDRZ0KFtVbwaSXhsbKs7Sa3/McgI2uNQPKVA0Lk6ed0uwF6+
t7hGLnDSyoRSyg/lO+45XfClpTm4x3FBmupHuOWVhcikGIpb+AcUXiGgFgsKtZjeA2ZA+95den8L
LnWGm+rAT/XC3EOLS825r58LCKttiLhCCtHeTLEYQbZm93WkokPX7uccGlQNqbWH2Epj2NpLJImN
kz/MlfulL4G7ygXzWoRMlOsO7Q5ZM0iHoMGOqXbjQoc1kSKhLjS/9zFd2GHkOCBT5CtRA+kuGMDL
ZvYr9L0SDSjgWSlA0Hb0rDYRpfYE0abmkLpS6LdBLa4Y/vFVycVQVXmEkaptCtsHvSqBy95bb4MO
LarIwOrKVLJq6aCL72XfMyOz3jSHjmAmchbSNtDQOlVXt8/yneSE3OhpXSyCA369srqj3GXvCjfR
OKQjxbVM3oHFss+5Bf7JpKyVtyZsPCL0e4SPFCvKV3AesJpBi+27vh/2Vaad7Nz0me37UmHPMWbr
cZzQDoQoF4wskqAvJk6BsT5X1HLJcoDkOHVluO3KQG1zHEe+oDiEupGQikxDSJAwGZfACHTlfMvq
/FuEqKqU1DJ66TwmbfYhxJJiaQFYoxplWxMLRvlWEGixcRoUof2a3IE6bZrfSaoJfLN9kL1pbDWM
/6jh3AedPAojzL6mEeU7ffw2Z/2XaFTYComS31Rt8eZWwBNpAG4003xxK5KxuoHfSjMUEPH2onnf
Rr16WsbXDfgfjx8NPTEOFA8f2bHtoAoGRg+nVbJKxJl/aYP4h53mjwyP/uyFyaGEqefHRAVptk2a
R4QEbvBlZz4bRfVcp0Vw1ISFLZn42J831BE3ufwUL2WDJDbuKb09pK3mUcVDHWnheqHL7oqzbUCK
1OJ7J+0PA0DhjW6LywwZBHyrPI8l54STjOmuLoAXFN1NYqbPbU7sLGeX1OY9A4Bp6Y8ahQATuUxu
YPpTGr3a+JM1E2A2t828SRSc86nJ6F1l9S4+h7iF95ZJrVYkw3SFkHHgs7zPYS9vzHy8BZfBoWGo
Y6fkNmzHe8wAZJ6EeNMclFFbJ32ZtIrliFOZOwghN6HjfnOUGK41ajH6jkemyw5rVvexhOixDzOD
DBHFtL+bYzQWdyIe3Q1hYYQcpC7WF4tpliSX4YFOZ3EXKGsriHsWCoKxkXyRHvHuFYEHoTYRAwtr
NWkntGayGmjDA4x0F7v2/IHZ82hj7D40I4t/Q9KRDsZt093UE6rQ2txBg6p21RRkVEYtjFmbTieC
Kq7pBxkDCRBNauW3Zh0/6rSJFDCJLVFfLAFn7VsnXRxtlW5sjUX3g78NYHjfxWiHvPsiYMmihees
nOtNu2A0HDmiQZ1snxwgYIWdwwRX7I05aneUv03W+gEdcLC+c0fYg2WjA0ne6emeAkue69mIaARQ
6KTu/6GG/jMDEvcmIJw7/Uq1470qhzsuBteaNLYN9BNA2DJ78ETW+mF59ZKJvJHhR2zQWy3y+iMC
xrppg4FLZftjCiYY3Wn0nLRNdSQGZVcyp923dvsjoaa21WhOta4jr1QYiKTW/dShNNpqcbejc85R
Tpgymgz3x9xSbSkI9x9S4iGalsAOrCq5RhVQ9yy+3cy6E45m35qEHm6nMSpvIql/G0bjsZ4mlP7A
z6J+Kq59sKdHQqqckb3qrdTPRWr2h7bwGGrj6R4P/YsSBbG0ice5Q3KQNQPpoLhBcw1f/DQEN60q
iQyoOJHJFk8t0MXt6MDw/vDiosFtrzF3MHQYJvLiwdDzaZ1/aQeiP4LafAtUsJUdzx063Q8oHQ40
nJj1vT2DjogfpvzVNUL9zAXIkbPa4jsI/XSyf1jZ6KCVJI2/N/pdQI9h21rOI095UFi6ttEgkvtY
FBydRnhNB6Vd+y66iMojfg248VGC9toQQcSDCWxQ2EahKA0Vsww4nLiDyfXM8Sfh0KImqTBXb+Ky
J+rPa3aVrn+o3vORLFZIEKvPubJiVHLFD6+nszQIdWiZ0sGvID/Co5XRN80ERbwfLsSdIVQhdlPW
PUocA/WqrhEQ1RAR5qIz3toMbAAhLthPMUmhfCNRyEc64m3NtL9nHtlsMMPFO6+IYMsxHPtNPBzp
DL9BcWX5WDbOvjeHj/Cs6aVzRHfu0XrXvhhJEh9GjAMX5gosrDJZcbH3UAkihUPPLMttlqpvdFeY
4rmUQjQ7vWoiv5SNezfRPtzOJuyfLhQoetHNdUsvT3rzgdU+S/wRHm+LvqzhxyKnCueWK6udmBKC
LEyUY3x/yTZx1UfXMWCYlFZ2TkwcJGPZtCHZL7qlo82BovBFAbRIDq2TlzcttRpdL1ih24IDCNYQ
qu38w5noUsK7ZCw6iiF+L/gl1WyAaJjy4eQAvCOFzUMiNAYT0T5kjtHTIppJMziNNIPstsk6DDNX
1gr/S5KksKN4XW+Y5ZbgQbUXgniUZqDUThYK4TejeNAasyLaO2r3ta1DjEyixwJQydXSqoVZw4QB
ydENxwBzEOTvsKp8RcgW3bH+3WnS9zkRNEacpyAiwK5aVtlp131FgOb6OMOtc50ULdBPI/Ita3oh
fDA5Ypoab9D0PHvzUFF4oWtJ5ogV9O+S5FcgRPmOQb2hj8JNPUUHrmFoumOMk2b33WhDiF/wSXPP
XIMvn/PcrR7gqceBdXKVDvqyIKkx9NwbVcblLtG5kM8hEmvTJelkNsPu2jjjnm6E2mI5qXcglrRL
hikqIobozirEcLAcRJLTEOUojJnTh7PWP2ujdVfW9S3MHBJlTFkeRSZJ9uS6JoISInhCAlXQxrdJ
Sf7YDIaQClsEIlbLqadQwdlGqMMJGGNmQ2+YMPWlPKwDF7iKJOzBZKoPRC3q0iyclHWrM4Y70xL6
ydBGpo3OYNLmHchsjSzUAuXwSZty7TCk01USjXobOZzYVtweUfZ0J/zsKXicrDgkoqf4MiW3CGBM
sMHLtN3xNDolTOUodYulGX4z6d1IF6qy9oNFdVhOwZELxbVunBZfPSWCJpgxnPTBccSksxmEcx4d
quEpVYFz2zuPWY+dyothPwWJEq+5a94nCBJGfWr91AgjUrccf9IJjZqEeemqMblRgXuTM5B0enlt
ylncU7TdmvoUXXFGfYFKFW6EDNCxj+Wzamb3klfqyfKq3SwwThj5YyPc+X4Wc+yrOacYXOSB73lg
r2LDtskLDZz94M7JubO1J5GjzwxYWewLRNVGJvRPrUHPrqZkSFkeEVZRQr6/hgHZkLPL5JSiIPOE
5Wamovbz5rf73DT7HofMOEil6s/V6vmDhELairY4/9Z7ReXs8JgMxyU68mwvhkGRFSlGtT/3ieKL
QQwt6wcD/lCfT8ovivBHInCYbeeFFbveoH1GH2mCcw2RPMWt2W3tQgJY0pa6luflyyaI7PPP/Va9
0RKZfXshQOiptgCdF3ABYXq7eqk/rf+x3sSm2mk94XidHKP+wkBuHS2cCM6Yg0ciE6A85zJA3bZu
AqV0/U5vPqG5IJV+Idv8uhmWGt+6O2kk7GF72XcNLbQuLEIEltSW1udYb5AH7VmAOIdfd/18gVol
hDhHhK0t0IP12YIl7BEmOi/2605PxmRbgt7+BTRgrhVMW8EU4Vzj3DqFOhafBXT5M+V6DYX+I+aa
3Hq1hGxNkXa3psSz8CAlqW1GGweqtk+X4pvXBTlfl0ZF1Ox1MoBB5rDiF6w3FG3sM+nFYFCWHPBo
wRGtN9ryhdnXVFnoNNOZGSM11j0kXH6l5adat/CVojvBS2Ny1T7XxGLRC0TqsW5VwiILUo7O544R
3DcXJC0ZGAhBKmJ6jpMLPgCzwJHrAigS8r/PKYpuuILLvlFr6sz8hKhEzUSuVNbnVkFqWrdknXZH
C6dmpy8Ep+Vm3cpqPC2tMX7pl4cGYke4QXSOdXDa68G3bsXuAmvrSf7a6kBBCODkI4fMdXR//eD8
SMuBiL42cczUj5dP3C6HWudZY3UcQNBGiW4fwhTs83pjLQTcaqmeDk1wHkRYHNa7ZiTSdPhRWafF
C5HDqF8QYVdndzmC9GVr3S1Q6/qj2b2To9Duval9UO1vCeq/YtenCGBe6i2Qu4V64a0IqBWAse6v
N+vurAWAj+vCI786ZxkOEANcxtxdWcQF+zVSHMUrvZcgJz/YpuuEx+ePD7R+lvGxKxfalpngaZtW
+LWxYH0ZJirKvgU4SrjCSs3N2VnMulDp0Le5MmEoMR4tiSJk0y3Q+GRhyGfLTcqJsiNFVN8ssT/n
9YZz+o+tyW45xH/tr/8t1jsJqht8b2KN/Off2SIVhBcv+21n5PXn355tbswcdeLHWC3UZSU57n5u
SuWRTK13zE2WO5E9I4aoY8b5X4/sgfiA9OJm3Vof2I9ch6neTGSLckgYSedXFsT2dQ+H/R+QeM+s
P6tuqUwvj6pTSm34mUSBHKGydpVGtENSEtZnMp09r4+xlq3fdm29OHg2owq5D5TWfz29aTYaUr4K
Aery3a5fq+fy9a+7682w/Mev3d8eEpWzha6VEd1azkXKTByGOH2Fr4W1DaIsWpbZMr8rIwbPUVcD
9bMQaMpK5nVWgMa6qSbjJnYSG5H9fTmREUmYERCNdXBagXHuukkZV+1mtTDpygdt/TVX+vhfNudl
oHNrVtJx1C+aBAZJLuHcll4hj6nE8b8AtE27d3FgiE9c+qrzr7e/7sYrYnv5j3U3qhQ5nh2568t4
pFU2sdMMWZC1/9wPhkkc3E4DuU3e3Ar+XrcKxs+xRytDmbjeoTXsfn729T9RsY4I2OuCHLSJFd5E
7W8ZXziBaGmum6Nmlltq2u32V+cjWYbhdXcMa1agayekzd6iQe9Pa+dpvaGHbDM2LS0qfKi3RoQU
++8H4bJrI808r8ekRf1trw/y/i/H97pJi8DepIPtogXiB67MKD1k+iIeYe/ngb4e2aLVb3VLM/d/
OfjXx/x6DaXDJijyinjM5XVpBnM+FSMz2Jhg5Z9vcP2Txl6YqOOSzO+KAUHQSh5IlqtfvJzk0bL1
2+76H/D//n9H5j/syJjCI97k/x6qdvsx/NfxLSfYL64//hqsZvz8yz/aMo74h63r5KfJJV7tz5aM
Y/yD04qioEWsje2sqTb/asnQyAGkbHlc0GjoEHnzqyVj/MMmCM31TLKkgCwL83/SorH+HvNjSdch
0MIkPM4Vgrws+7dkHUkEcKhcZz4u8blpbFOfi3wXJdeLumYYN7azsVfOOTD8RcT73L7J7+Fz+0oa
BRIE8gqDaT/OLG0+tdWlo/tPpndxYCVjkZotjl6yyzU0PJvohVa4Kk5V8Jgd4AfvizfaLUTM6skm
x8rxor+ri7dzTrDhk/9H4I6+hHL8NbRj/YzEjHqWxUhhe7/FJ9WBMRG76M4gnZzXTtcfo46AiGVB
MsjvXd390DQNyVUaf7Fi/fEvB8T/Ie1Hess3+PurExHnOpYkKs0yf3v1Mg9GlYTmfHRfvOEifpSP
9R3oVvG13ef/m7zz2I5cPbPsu9S4oQVvBj2BCW/JCJLBCRYtvPd4+t5ISdWqW1rVD9ATKvOmkslw
//+Zc/b55brMfbv7NZ7VpwK4+p4ZSPKMnuJoPWNswfFWeupVqo/SgTLuIzvN2+SadG5zgqA2XLvS
abzoNH2g28cRoj0b0CNit9iMX8VLeFAu4ro0fwh11j3Bml+SH25+/aI+MPchfC4Ibba1Y5thP7Nt
Bsr06vfs3sN4RQqzBCF7huUq+MZLR0L4wPwKA9chOwwr8XtkSrFpDcxIbm64XC+mWz9XJylxpH2z
NneKm70Xd4nM2a/4xsNZja/577wWnmYkJUdIdXiYZbv/CMzNcOjOjP3NVfwzbTK3c2eofT67DvtX
3rNqaS30zQIqabv5nAfWJLbgZp8MgEfVFbboZlnsy159B/aRgpgBVIPw6EYCnHX3EcLG1+kyG05w
DHSnNm/FNfkJMMTTkx2Lm7aen0hNzZF83RBEFzEKSzs4TG/5h74aErRatvYbM5PDQrTtJfbgHj1+
QJdqrgY8/sgsAli0dqLaOkbsjPf0caZYg2Gdi1dVXBFLYFzr92GvfxYX/9wWJ/mZzp21Xl9sInzg
KAqforVwIrvlFOz6eRNc9D2MWAx/EGYUp/xId5UJy9UOr+gEf2MvWDFeJ3tAZOj92cZe0q9Cmnvd
1Rz/DUF4WVyiWxsezb2KWH5AGepgJfDy/bxWV5hwG4fgPiK7tYf07R+J69OP8xsOTsvNzr6TvodH
+ahAx9s2pcvGD8IsY1efMf/aOIyUm7gL9+arFds5ul7Moj/1FVDKeJJB0ZzFB+4J7SnYGjW7LDT0
TiHDCXCsG/ZHA19Ni5vwwDZM3sQf3bZ2srP8JHHL3YNP/dQ1+1awo1f/bl4Z5fPWhsveuuC0la1+
ys4olFsvUw7GFXc2GSHlJv8cVjkq7U21Sd8sl/PE2oQsHY/WxXpB3l50a6N0Rq91Mj4ddvrTn8ji
6PZyfIsLpzoTZXZuli0hcBQqCdtIdsMbkavGFQssM3uZEGQ39doPfRMxHLIlzwqdGW2MQ+r6VdsF
nR0em9LB1qgNW4IiGbR+1Q6ljLzRV7lnbBG4k1ILeV0a1pi+N365QQhWO7gKM4cJ9TGJHQme7Z0Z
JcoxEDtLd6y7PXpg0Za+03voYYV7kMyQrgH7bUYkc7a+prjUtvG9fZ/czbQJwQc6bH5pqoOzQX4v
sv6b/9H8CpSzgOiPfb+dXqlXPMZU1rWDEzzawnqqtyL+nvUYMNa0zbPS3a1rf2wf4S7WbeMxPYmv
oovSGszvk3Suh//H4fwXYJYKVlTmFgLTCFZBkf4KpZLT2dQGnVVQQ+ZwzqiVYIpXM2rc//kY/m+H
8PLPaPAw4TbppvxXblNdC1Mn+lK10aThtvwT1jRup2D8Yf7OgD9rmdxXXPH/WQv8m6Nflv/77YqU
XBZNlBiqYaJtW5BcXx9PmDOb//0f0v/CX6PqODubDfPv1wUvjxYyjzcldaudI01+l7TGZgC/8ssX
tFVIE8wP9ty56wPa7lltbNVyuhW+329mU+ajxgYIDx2jxUgRD0k3nscAmyrihGYlKeysIJOrnjnK
5qqWpXI1E4VtJ7he25EjA9vsEhu+JzklPuezUh3UYTJdJTZ2WNrRQjUvcglkQTcixnJiZ5EeU7Dr
M+cnTA3swYjsEYJpIwMnIdD9zi6iew60Rj5aab6vYqaqWWII9L5BubXa5sCaLGJ2zkXmi+XDglrD
uDYNMjh02lcHz6XKgd8gmK8IZUfon62Kqt2JWSKtFXHeGjDHVzo5YMsQdy3oC+tyUeFZ5EEMJB5Q
avSXKOch8LK3HAcYGK0GMJgk7AqRnBSwzK9yWQtubc2lSwbdb1e3OHGHumHRIT4nuq8eo75CYTnr
yEIR2jEIF1ixThutqq96GiWOOGWrMWLJoWq5wg9p/so3OEicqXmI3pfYRztI4U9pAbpKWZjVtVph
TR/hCAgyMalKLBrHtjGOLPCJKhOHBd6hnqdamda6oH4O1qierJakR5aYPpu8Td/LCDdardmyMvHG
Ib4ohfAFV1QgZ2e+afJHwM+LNyj7rgvV32ilzn02y+e4b4+hwC6sLXSyrCL9pYsIJVJZ3Q9YhAkp
oEjo4VlLNd7tWddRVQfPYlmj0ZBOIjx6YdIu0viNcedpLgVlDTPsddTLl3KkvToDv8y8ZmyexjB/
jv3gJkfNd4xFySY45WVWuwV/9Lr8WgXbNEQm8m4hXmkZ/KZxCXURBR4i9FFM0ENudR57NuKnVNlV
ZZKjsjjGLRAHp7DU7pGMpU8QsXZZvNImCv+4EDCjqKhRC7CumMHZFgGkqbvhJV8ogyYErrEMzJUw
/hAm4YpCehtL+ds3pt0w5TUHH1NWNNZC0k24nIg7Cjv9IhoYyCduhvYEYQJJM5Ypnh14VdLENhcC
XTc8M8RxWqZYppy4ZZe6KpuIXOzc5TUTfWE1pj+w+1YGiSRKqLlDbng1JvXWrDbqRS9zblCLDSGK
kQLHfVKRMddBmARIPrLHrrcd+Yh/BtLSu9Yjxq1FO6HwyrWfmMii8XnuNVcZ+7vZDAeg5uSOiyu4
YWzKZwSvExgN7skx0veZUet7JQjUdZRl5ynU8C0FviF7pB5yadSdcvAxy3Ts1k8zEtWCrHatVX1M
HFrvTrlUbQkgmdi0dpsmIa3J1qSx2+dVjQYg8HHgomsek7h2QDRJu6CZiZXn5GMYajau2cvBBtD9
Tuoa1U6QGpHBkXumJEa7qYhWxmJ5+/MFPoS8S6Oamk222nBdtebFb/vcyQWtYU3Dck2dFmdKKCbE
SA/JztA/4mRRuPz5T5H5Ss53jvg0I4Fo+T9poZX8/Ve9/MUnIt7PWs7WJWBGi4Gs9wIyfZGBQtuA
r5H6xHjKP1UgCytZxrpyARzK8v88PzWsAQ2HEgAjhNscMXcw8Fv3iGx58z7k+7yRH3HpNW59TI/j
UfoA2NHsGzA9lmtdZjYphEk9pmc++9VhxM7/i2jSY+uZHZST+bCLK+wg8SGwBDyHH81BXY3HTrT9
U/GZ7SnZ4QkwWXnjNdLfzD38u41KgpFtGJzzZ6NcGyhmNELA4DHxRC1KhkF1MZQZJ/GCiEuiPEXP
oe8oZ3E1MWwisVi6oqBe1id2/ZDgXxkHVmP8NdyLBlYcW/s0L+a3ua1+ov4RwriPXRX0RMdf7H8r
xdNehoPcsTjEx+TkCVWPk0DVOVlr46W4UcgHF9MeX4y1sRbP0Rohu8ElllNoKL/p+xyvc8f8nN/j
2TYgTXmFTKXNSo2y2ZV0l0zWjVTRqqyWNIhdgdKh5wC18LKcmPrW2loHY5x4AUv5AQEI9AqbLaAC
pBJyHl4GPm3t3kLTD2mKZTS8IaTmOJHtEhkTIyYiSdDuwMS+aBJGRDe5VpxN+8wboDqsQsE2Bg4E
7hOnzp2xwkHgBKUXvKJAL7F92ebJ5CcH9o+91K7f5HKtkM42OMXkMGVNMegQh32WCbXf8uVITg/6
WRTomrkyKxv30xvPccLna1q3YHkUcAyOqR/GbsXOmYVv1nsTTEAkYl50LXi2qC5/NCB39b7+LNAj
fPJtGnJ4sIBzjCPr3SXkGwWsT5+GfjtaD+HEEWadgNvqD+KZ+g1vi0zY8hQbCIWCZ+Okfvctpx8q
d7tlqbAkXgHmoGY0b8YpJ14D/kG01781T7jOL/6Z/ql51LhX86f2RvwP/3bwTun7lh/KbQ8Ej7mz
o/4oq+ikH7OPrnCQsbevwx33AKpk68THJvHaYmMObKWc4l6u6mfswayAzQefAOUzo1mLXdQE+DKs
lnbTqe4YQ1RXOyV3jVJ1dmVpr8eeVXpESLyiYg9Ym/Hz7/h5xe4ox0sbRwlFWjlKe9FGKgX9wTaq
dXVfmD3BlofJt+77SyG9kUCYm7ZpHgLNBYLDRJYn0aCRPEEK1A5S5cEe3Jl0oPDcC16pFd+jSlxe
IMiQ/kuXvGA6znRHZ/7X7YVPFarNUyBtAGVAP60oxE7WeQkOmeGhHcdtf0gaQC8r3rkL4suu1vW+
S1bjjun9MQ7cRTjwjfQ6fhOtQ3rw8w29re47OcU2Kb6fdWX7dHN2SG0S2MYb7ysW0yNQFuRbBJxv
iGP47D5jT93ALG8O4SYfbQN3+lu6bgHjHJcGbPDGF6I2knO79jNHGNyE8AvEaMTp4fUwncHkLeLg
Sh0OFQ157s5Hi3cNLSpzAS99rzHnDFhknfBKR47+LLn1a6o862ZaTvdaUOGMa9NRto0jveGeWev3
dM0w55HBPuD62KbHaKXcc+YKnnHYg/yYn4fMQ/QF6fiSXulnHu0qXgJe1WPCMQYvybU4uL+hAwWb
7KTyffs3IhXfeQxXOl24leGuX/czDi8eNWLG2bO2hGWN50ByptqBgUNWonjyn8hja52Org4Ni0tb
3j41Z+FR7bVnVqPtm3lFJfoebps9DiWPMuHqj57V0Ww7Y/8ckymwZtvjbyEIf8pe9sIV2l4Wuc1h
XBWn4FR/zQqkdbqrJHKsM8s1lXLrXn52rnZcxAc35RTdk30A5GEXKDs4cj7EywkRxCZNDmW7LcWL
flWPxnPxgu6MAhMfTR4ghUW7uam/aQ2Qau3rrfTGWmI+09KduGEYhdAjRp+thXsAd4mHj70xXKMD
auNkmVv6O553RJ5v1R5bXal69ZukeAr7+bN5wgtWSytDWLO9D4XNKK14nUDZ8ViK5CqOh0Ld4s+j
SSXMxu9WOWgAG48iuDC6Sum7qT6pKix0Xe1BvYY3NpamLa3Mq7y2ngm+Ye244H4wrrCfjZzIqzu7
3uKrgVQzHiJSXz3TOlUnuImieqpIi+VT+dvXLnIExQ5e56/s9OeYU71gl70zXRnY/r4jDaAswtx0
waWwS65BtFOkTyLZYvMaDMfonTSfId3Py4YR1czeLDsq3iOHP9b6INn7A1xF3unCLxKctWl4RXzh
/LHQ/KXWLdn1z5MXfkmviCjpCIZj+mACobxJZwYgvWJLZ+xmq+oq4SajnrsG79xLHAaK8mH1K2Qx
5+IpQrj01a4COE6voujAGyG2hhBG2uaYq4zzEbEI9zCAmPQ+lndgx7PuJNraWoJkyE9dYXG2HvE7
lp7kLFOXXsc3339G75xQgG4V3rExabIE6HkzVrl3nP8Jnmd4M5/VvXgv/IP6UkZP8cXEuMbKfhM/
lsITldXHiB6adUjkohjHx3eelc3MRfEqbciDWXd4oG00utVGXLdb2tPuGCH6q9dgnLofU3NbMnU0
N6iQdNrdw3wW55P/nG/QwD26HwLQSqqAW49Jnr0sCDzInSfRy+6G6PiX4orM86k8IFVMPlDMV7/K
qnsvmW/8TrvsQ1auGThemjrQ5kf8qXhAKcKfufOiK+mZuGjXWrRtd5E3vaudW9051ZFr5nxXZmMn
Ih+fWaNyi4DRfiFgDL2FdWag9KGsxB9+Aw9pCIjEIv/KVcc19usYSK7k+DfWafleeyoZlkCWSa/Z
j4Lhq/eyH418zOQ6W/tEWkEjy1eKccLw3196fetzLU7iu8q4JVU/+1mkORHJ5X2DfurWC+NH9YoG
ZTcTLBpbZL92Ncjs3ZAXUQJVUU2jDt0LQkjsM1aTZFs9TjTobzlhbsda+W3qrxpRxoXHhL2QMEl/
G/xQw+RndOLRFf6XD8CKKmFnwDKrPdzC5YMlKi+c+uPzMuY7mD8tb/07GYy8j8MbBqJv42t4RwpL
kPD8Wf3QNSL0K7BL/zY6SytKa3rmHbNk7TUYbe4sMXcwkO7m4+Rmh2ydUV26A1iLU0KZUZf41NYo
+EDOIGnu7eoUeaiJFkLSt7ilRAQhg6h2rx6rDQM/jpfKC07pI9/G6xDh7CdgClTz4Q02CrDjweam
OJvr6mSae5DfP/2PeeJdKUCxvs3H8Jh/Wbfg3B4zko8/rW30Uh9A9DM/r16If5nyX2m+TKiYU4fW
a4q3OTEV9Wr8MkzSt1YjdAfJhlqASqpxxyhTnN4MoHGNE4poWeV5Hist2M10saFmiPshSKX9+OcP
JEwC4BCFtUj0o9em3LYkhkj7P1/+/P/+/OrPX8M1zEGeJJArik7aW2OEyOnPHxOGUu786ZIGEE2y
OLw2IkQFbVQQo4kQAThnIJSprinWMv4qnq9SCcY1kAVy2saMWt50DC0+EyvNBztDSJmVZDxqRnKN
rHCPHISfDSmmK6iZuILepm1mAOm2n1cqqWGsueWeHMlOw3bd6cUKNQYVlWC0GAdEkImLxaUWGUZB
bocVGwaAN9uHlOihV3XN8CwhPI6yPF1VMhN2gmkwVrPYcis/HumE62egAnBnfPNDRi1MWV2CbSZn
GZ4GWWmp7JLjWntDCvd2lP0Mk+8YvgCp1iry44TYkFbkl5Eaqfj1CrEpQgNET3BsivYJD61vgiW1
rHjhEAY0ayN51mIz7NWOex24PYMUc9iHcXoVfJxpvUhMc9goD3AhyNQXmUVHjHw+MclUhfgJhTNI
EGNvcDkhmd/3xFNJc9pSP1IhD4V/TSP/HVRMs2vBL/ZgbIg84/xrZnCnyYpYNXQLRrFNgj399aUt
xRQSDOSMSc4wWUYZnQiMY2aL6jYYrHuYGYAMkW2GvbnD/X3wy/FNT3J52w+4NbNWv/jxR9rViG0s
6UctU9qy3oQfOsXxWvQXqYOwjjs1fagmzYqf9BbCtBL27tySeu+PT3NwzcDvv2XdWyMUmJDF9kGK
F+PlwY1i/1Zpv2S3ArYJ0hfY3NyrVYLxpbZ+q9zYSw2CTaLLmZzk/AwIVj0ks94gmwKt7/wqtGa/
aUfA75UY/s6+xhiJbsgkOiccesDtzPKqbr5XhmpuulggZ10wmX3rAxuGYHidln9MlulOUT/Klp8x
gU41oJSWpyM5VSVLcGB4kQUeyhuxXDBQirWeE1S7CchG3K5gdF8ROb/2sMORinu9hZy27ovXtqUZ
+/N3s1j7Fc1tIpUc1gP9O/O0yMBPNKbmOdXFChGpeGtF9S0fE/wHHkp8ARioSH4vxbX1wqkc2p0Z
8BMsec3Na6ENuzCjIS5zSlSlaO95BSQlVzGyGoP1CSBVivxPVac0jnqcMgUFc5mxQSDQ1VIfViq9
1R0Tx8UD3rQkiiZ4IsAJrAIsMI4cskKJq4j0+jRdS3UWbJ9CbZFtT3R0yKLWhRTRzICUJX/hak3G
ixAPtE0GGGRDfCTl8BlD6aYq9teTxTwoa7fIPpGNdRiGY3CJanyvFk1SrHCkpCLdctikBek/SNtg
X3iIT9qNGVW6beWRvuslLgADCPWoQmBV1j19adz2KN0EkWDcbtU0JM4K0c0nRF5TpZzpEzmDZttu
5VRJ1kqDdSMFDewoPXMLIVDybVMx0YvYIHJEesoE2aaGxiQq7NuCrjybVn6NhvouVTB4eqzZ4C0l
tCDtkzU0KNPF4Z6pUApQdNDJ4LS1IY+Di2ideChYJ4tGsCnJgA2IYSil4qrw1PLulPNNrVLSajWK
8j7pXuMipR5J2cVwhmcHq3pRTFo0EiEfRmuxvor96YQX34kDE/xrfJj1xvVlsHaohdcFGbD22CPh
0wA5uXEyyeeSPaAgFoQyWVj7iFcBfzgDQ03GZ5TgjBRS66NK6VyLMAOayI3U81rhC6vtaWxR9CXV
qWTM0LY+LgoVsmb3WhYxbqMJBLKewigoJxZrojrumn4HRvg9HClky/Yh6vtAKk/sNTalgSfCbJsf
a2RxnzWuiMAbkMCxmBRmM1lwdJ4IWNhmVfUsWuZpLFF3DzqbtlYctoDlv0sC0SfxIwgyrtO8wwIW
AYsVGsKWJiN9EGbSJGx/ay08poviil0CBQ8tzvT40CdrcrSKwr7Be5T3zEkVQT7AZQWfKyy9KmjR
yCRSIImjq4j5XUs14iQr1r5j0aGOtp6DOs5WKVB4u0tg1zfzttX7nR/X4r6oybyPxfRp7NtHX2LP
qLKZ8kQOaJapibK8vxaC8DH2HeAD5Rz0+R7pxBmjesCr0S0xHLSSxB+YAlJvwEggEzR+qxOfuvHx
aBCTidEEhwh1VGrAz8nuxTjwn0rGavXQ7xF530W89k3ROwlUrTWGJ4IfhoHpby+vG04z2KgJ445e
OUkzYaT489eInzt7BhOq5fPHrEV7bDDCNhalK66iZeBc3ocxpYnW2+dRYYLrD8a1433qTCoHvGyt
FbVJXLNL6ZvYtQYqbVVvaOvGL1dJpbh+VG4UwjSikkGfkkLijaR8S9rovjejZ4HH/xIxPE+K5C0x
kpCbeCHfcpFJOeHRuQUuTYVQI4Kfs2UlY4QcK5xTtRqtwpLG3mhqGkyftOBI6Irtwv7AYLV4QONo
hRe1PyPF3vWxabjw2OArywAW50FaKex1nCXgVY1kWkN9+lATK3YGAp2doky2syhtssLcqnHbeaYA
XDzsAHHk4IP0eXQHFBvuEE7wGeXGaURef92fF1ghlGBELPBUhcukErallSoiSBNsSJcVq6ow0LcP
8u9Q9YxxAf0Ptx7jnGci/66mmNYBt1YjYy3pelgQao5wtn1uMpO5Zltv/c7cwPZiBlFr1wH6vFvO
3RbM9CnhKcJTYBxK3Rdc8O0E0QI/SqPnCrq/XTXaK5ASbGVJ9kh88T4A9F5rILBhbb0aInnvcj8u
ljifWPgm2/YB3E6kq04TC64mIY1Vya6Cy4/fp0uHVSHJbyiQ4RfpzATMZWatyekTALl9WM7P5D2p
VLoYwUl85mOcqcMNcCqh9Kb03WVdfVTjZs0cn3hlhKir3m+fiDcoUuNTlyPRbXB1Btn0GxcBmEaU
gKSL6k6hLqAx5muSQMUWqSH0Zlj31cin2qi+jAqXk6TzloBdn7ntCGEzWUkZhFa5zyUnl6W7L3YB
HiQaBRV1ROHDzEnj6DnJiD5nQbOkAaMKqlhlJz0SiHkVgU10RzYa08BcIwDmKCtUBhxsR2NJO+is
q+83hdNO87yO8v7cKytgiOzlw05Zz3Wu7ppsUHd/fvWX3wIenLZhQeNaJZ8RmyFPUiqN9K/wX7/8
+W9mPVleJAbvfwzlf75UPZ8ADizJy0qqNl+SH2JXKLtGz7+0ArSGlVhEmIsC0d2LBFwLeyZ8IaSf
QKKRjZEIuyNWC0RVzDRTOrdFHU46TEFsG5ipFMFvUqX/+NJN5VXIFAOOlqDvmnjCmCtrBeDUUNH/
/iUn9XfXPixpNPA9/fNLhLxAxYS1/b+qyGzBQxBg0K4MTXzKBpOpGIDsi+gP8roHwXpIq0T9e7zU
P8AI/1h3/4XT8Jff/v+JbVBlBcHZfwoDFjDEP+SFC3nif//HGcraf9EG/v0v/DN0VfybJrEfIw7O
0HAtLkq/fyAbTPVvoBow1Fp0buj8ltizf+oDpb9ZBrJBS5EMnf9ZhAf/CF1VzL8ttAUJjoOsS39U
hf9kVvyXFxGGxb/RMKh/1QcaliWZSCcM4l0lUl7/AnDwByHow1zTtmjWXTQO09knyYTBYGNnWaB9
Kt3E/O3T7KWn0qLlSC2gXX1jvlUWMxOIEL3TDoHv1Wq/rYIJ2C5/binxvErM/pIWmUZzMvq7wkCD
mCMm06z6WkqQEqmsFslMJjuzz9ZVyRgeRKFFHtapaOUEBxpXuEYBnIihZ8Aus5sbiR1Yt0jFxg/p
ECSyk5pO9v7l1fs3T4n8b54SWeQ551mRQdf9SaP7F1GH1Zm1Lw2Wup0FALyBHOG+SoncK6OJaYjA
sctgPWxK3xtn5SQG4Uaek3dB0jUG/syHJh5pWzKx6aycRxMcrFLsuQjA7SWFvjJ7UjICS3+bDL3c
/s8/O2lufyFyqKaiaKhSiPBlsa2rC+zjXyUpfiinQGqjausHPp5OH4GZkl2zURdpHKxiPc0StqfX
PDIghpUU6pVRDVu1Nl+LWBhoUAJsZ0EKrX1IuRYK2dOHadO1CcC/WMLmoblyE9GFVJ99iTBekbko
F4AFV80IETfdK5TedhbPjL3mK8MRpiVC/ZNpFOKl3+6rNELXVYz7qQ9eCQs/JoO65IqbbxDU70ZJ
6kURSVuRQDKbWZzEEb3XzQuAAY2sla5bRVZynw9p788boZe3mcANE5nMWYXG64leofom+CBCgjmr
n3WIRizU+68pZ4BoMj3n72GpO1OV1CDVhZorr7dsvf2Ww5CZG/s+ky5hG6SUi6GcbVJVf60GWmcJ
YAcDdKp24QXsh+4g4/hqu4Tixmi1c5h2G0M2sCL1FEatH3LLdeKBwSASs7BnyScaWwq/Wy7TF9Qj
5VjLN2HrTpxDp14pEL6g1JKLMrB/iZlyWZP0kUy3sacITkb1wwy3EkMSmEjtJdJQ/4klbOgaqVeS
NUT1mhjl48c8AyD109AuapUdqcr4O8qaY6XOTEtD/DXaLAOIzj/mZDIdXQOYNM9of/v6rdTYSBVD
VDpVB3CjKliSq5i5yX7JrHl2shZRsBajW4xSUzkD5q0cibG/Lx2CqequUM9MGq5NynxrGeQQXk8n
0Y+7zGg/fSabWkiyVjujUozyD0HPRr7lYLi+2OeruZivgYmWeCqnR9bf6x4ORlrlL+Wkvtdt82mk
lRer3Zthjqbdt/l3Q7chhzX22ig610nLxqTrX+HePWY2tiqbmBaMNH46MAEmGxvV35dYCe2R6YAR
QQAt5GMlQuwsYnkdTayzk5rhfSnBKi4lFCfLqLAoKB4rddqKYbWaQ+bxbU8WQLcO5fYQFvW6FWDW
jcSuJPWXIV8VYAMdDQaQ6BR93/ghSBrjtW6XKLE3sxIpTAYQBZqOMQUeH7D9Bcf4DhQvBezdocvN
ESkVcFZE9dVMjFuaRDtIDYe4DEVwADFavTgQ4QGCGc6mcx8VT7HefJDV9QjTHkVPuoKrzvY27N5b
c6PkDf+coZORZG4aSUKdZGHphY6HqsrnYNVvc+EntpF+Nqb56/Oz1Om0Y/zxITRh6cgtB7rBwrwZ
rUvUa28xr6cUh+fEj/ZJhcm5ru6AVHd4Qi4kK375Gg8gVz/UaajXhgQNJfefzLgEAk2NTWvBYlN7
SlVmmVCqcLaDKg/oQZw569dZIP3kfPJsM2Se26vpHWv7ShdxgcQ6SixNjJbcLgDRJDHaUSMue7Hi
yWjTlZQkfI+WqVqvM1UuU+Vc5OSd0Ovyna+TYV6iMbkuIETGSrTUiElLE7cWLh3PSIElwJIthuY0
RXSLekDaigIHqPHh55G6ALLhU9ayg5CHIL0ZY+rTeC9TyNhMysCNDSKbg+XfTUDK+UxfKe83wczE
LyHNgc/31CCJgLW5r7No66dwSmIYPgi2ZjXAg1dMDDHHnzRjBFn5LFoE1DGtdPFL6br8QWwZbwl1
J3rDT7n1nwI9xd1ds1D0EUqZ5rs5KofA3PuE5zRWgNyvf5u3E3Qmu5IslBL+ukjn0YuA4oSMe+1B
YNMjlvq6kIEDGDqj/CgkA6XTw5s/aNKGWeYWqBWhM61uQV9cksCGMwbAbd5Kr4rmqXFNqrZhnHSj
eA2sep9E2lubcoSZM0lR+oeIPtCtSE+kqURNbNUe7EonjEMUfXnDTqljF4H969bU/SJECp1hmuMt
g14dSIIBgJGsNu6vFyUKN2kqserO5WGlqMqZQKoXbOgX3UC4E+TGi8QALU4alsoGagNoJEqT20Wb
Y7/hF7UfZfhswfstfzRZ1ROipkNusS0oTaQJofIuM5ObS/IbY5qj0GLFIKgCi/GsQA1JKI6e0MAQ
GPKL+/CqRxY+y+xTF0dxN9YxeaS6fgClz9UejfWqUPpyJU/aOWhVnRlxRm/W3UZYx+xNJ84X7p4J
VbSWSF9ZhahF8QsXhgu7ekV7JGODdMuXP0rBf63D7qj4Hd5zpYAZHIhMDXRmY+IxMyL6emSDdl9P
gtNN6HHw/aH4TtYIP59jbXQF03ij/bXon63QfY/L6GPKZq/TNeVDoxCJ23BVA+G3faLFnTJqcy+p
EZOYCN9mtlNVydx6NnmAooK+3lomEUOyCaO2BoCiQyVBT29E/mCbpdKeQ5mVkglW+6jnBI+1TfA9
m+KtGlnm8xhGe3nDC4TiOgZL104sXFGzgAHrxU+EThFZfcGCSWm8bIrh51rbNmCzBJfI90zt1gYR
3ae/Nca0h6VlXER14MVWh+85QjJUydNanuR7WDf5WhWCjsOlcjrDuA2swpLA3BE2cBrZ5IWYawtN
QbPBT8u55c/tR6rr81rjLXFcaWl8hCb/OpvsyIsi0yEBHYZWfU5HzTXapH0sT13rL5AmXo9B096C
qvueBT7EWSi+DcYAqCFHc6QarwzRnjODGUvXSl6DTMWo5RIlYcQWMf3u8150S6pt7O/E4pG0a6XC
BZjMu8qFSLyKgrQzv9Pqj06fIgqpquLFRG8+KOkp1KttN+lPgjyc47Ke7Si5UX7uhG5keBtptgYG
GWW/RVgmdJMATWig3f88Oq5HSBPLOhfSw/LPKrq6khNcKbH+08Qj7/nReCnBqfc8Ql1tYEirG9M/
6VN1FqyaH5wM+xCGuw+eq63NiAWclV66/nPuM9A+SdesazITRV3x9P/D3pktR4psWfSLaGMeXmOe
NIeUSr1gJWWKeXLAcfj6XpB1S3XTqq37vvdDYsSYoQjA3c/Ze23gZShHh2NXzKFtClGoHIoHq8Jo
yKXeGM1tU1Is68bvU+P1p34wYJ3aak2qq8kyeUTYMyTeuhMJSCOqzCQSpgcN4zdcrmqHGFCQlJ1s
7brozmS/3uceLhFtToJrShPWiWmdDACkW1Hk4CZkfcns/GrQ79ilJiuYzLY+/C5Fg1Yo+rHgjKak
eDa1nrmCltD+sP1rmsUuMmLql13fARbQnwz0ciVah9BJ9xCuOP2NgXjEsictJfiZRCLclpMeIXLj
i4cBn1xGczLBpMxqgZoyWxGKW+rt+mNZKgbCKHloikzbU4vSQG4AVZNF34LLoJQIdyxqkfhR8mrB
w0ANomeoTDC5Ooq1IqfS13hwLWwHjwFRllQ7bfwlYXHjFc1TTAEUClHebWQcn/vcxMbpcHpoDU0s
F/7ZOg/j/NDRMKS7T2uLlDCH2dNAGoGcN/ocSfB1c9kzRvcs3CHZLw8OGpAtsLXNZnnw1wus+1xM
ipkRRtOvt1j2Rp3oJU9q902PH7wa9ACEPBI009rH0eQe4d0aNPkSbOOUKokuMUk3Bj9O9uC8MecP
tLzRcrNW5n2ZwjdqZouzksJDhDDvZnrI+iKsKZz539VsnS1jCwGWM9CaTk3tWJuEHQgK2ZaHqiyh
DIuxJbCR0AUEhHTlk0dXpwfTf7Ud+CXL289vs+wt/0VkIL2F/Med+ezc9G2DQnLIhSnSsqY4jC68
J6OgFaya4ZK0EY4RUm+hbxI7kFLPDYSun8MAj3Ue+9MtjCJWTJaDBlFradvY05lDJr4TmhHfKT9G
rjB6HteBttzmdWNQjkLaF4dRjpScEMI6ojPjhYiwFIOCwmP86EX08ETaxztmMMzm8ga17DA6G1KN
0M1rtvPgmEZyorFJwxrcM4pLiRmgQFOU0AouKtIL6fs2zNuHOcsu1e+yGAS8rN6Yj1DwioLkksTi
pSs0xSwRcF2OltMomhu9s2DdFkwe/KIkp2IMdpoBdoQmIQRBGmGXQTrfqS98TGIiZ61gltqK8NRr
VPLz+pgU6DNRYtiPsZHSw+gJWYMVfnFbrg8lMUz0uFA2tLGDDpUBCTafv8prKc7NfJ21fWltm0g8
FLYtzia8LoTr4sk2THUzTCymyPVrd10PK96l1BG7Iroj0pC1eglSrg7tYyvD9IG2O4onThmmGuW7
7C5TpgWnymYAa7WiPJcGM7G0idrnaExwOWtAiQxP40IRy/zV86IHsiXQkWUpwrJERley0D6thuv3
gOvCUKI7BkNonUY5fG+yggSfwZuApQh/45uAgYdhFoOaszrF8890drwzeozASR/HrqZ4kpevVGFY
7tUBwc+uvM+yNNhnffTuVN14rCv7HdZUTIy7zLbKbZtN3SUpAc0QbDSS3pCbIAHtzTl7uhmv2kxH
yiAvbpzcfMTG6l+JRS2PNHsKbBRzOmfr3is8Duhja/rvMmXGWqa+eannjdTt+3Fw5DoOjAwXQGc+
J557Ty+zOCS9umlBJt2jL7gdUiM/+MSAnCM1PJMFiOAl2ITAIO59wOV9+igMK7gkuXuIEQNCyBof
xxH9ZCoc4zTU9mvigq/EUiIB2Vj+MVZI2AY3MrcQ7+HwN68hsxG8VjoCRicNjrmsqMWL+rZukGHb
BUlPbo6i1bHuI3heB63FiZcFeXfIWxMpzNUgrJg5untDvml0Z5rIs+HREQ8qo1NikxcUF+GPTmb1
o6GIhS+lh3PLRpRDYNNRM6bvUtCJTrq9pvQKiGF2tiSpFg5HrkCWo+nWc5HIUxw7yOMGBVQzLr+F
kK4fvbLfEMjdngf4Uo1e0K7wOCDkRFe8L6JzRFXGW/ENEy1bhsOto6iX+K56SEYj2FXORIfezhxs
sazjiQBB5NWas4cl1s6hjaIHkE0vaHZEff8zzTsMIMr/HhbWiwyYyahJkMAzigfBkUsaSnEyomoz
9ZN1pF29qyU2vGLEqMJcwqQOkbxZ0MUeAaPDdQICX5TRA6lBt6GF/Dkpu5IFCOlZODesUjvXPmTD
mdS6taeXSc+RYKbA1xOyjqiWUnrpPEVBgVTBsTvjD+jP0MhL8eAkxX3ClAZ1l4/WywV1BWXPqlEc
lfo51sY75tPprhKlfyTde8p6Elj0WjJW59o28sbbkK7TSeQ2vb2CHlzSBe6t4w5cZUQ57kGlneze
nRkkAy0aA8n5t0bQDe9VT04HzNYQrQIV+D/yQnce9YiO2hTlNlop9BSmon3N7LybPSy9O2SbwmrN
rSJ5cNMq/0dUFOMe1EJzVvm08ZxpZ9YdAYnMROhfUFpz7Wf6at1BOpLlERU4lacBmmgaLaIrAc0/
E61w48kQcV03hCfUxX5Xn4sKHMmUt2ezavUHapYrv+XgXNXjgJYsaIKAsDk2y16SXOqGIVlrNI+l
0byrxIUlcMjoGGsnkqkOwyiLQxrUM+qIWpImFJJdGuv0Lq2eso1Wa6c8bj5LzRi3dPDMU0q9eGXo
uH6SDLQeeEqaKb92k1pZVBSa/FQ0R78c9PDOzHNrM/njHPvJudZ3BFioDLh+wAK+m+nVuYOvJ0Yu
FXvEtbHC8NfLXctmbIMXhehqR4QCTVrakNMMwMGfu+xmVZMcdYm5qyCpYJw3y57pKPS+cs7wWG53
Y55s9BQlLZxQuEMClNGyV7IOZ4ZvgzvCQG+x3iEgb35KD/5pXSm8k2KeuDQuwiOTBPaNPmejLffh
8WLq8vWwy9i/jdrsjcu8u3YyEkW/HlzeYNn8dt/XTV2foTKDSE1gI6xBv17SeMxnI9BEv78hTVRe
sjzx165RU7J1YqD2X6/+25OWO33NlVA+mxxN8L//BcvDXx9ouUnqIrbbKMbnOn8R8S/SuULjP38l
//SKf7rv600NxZmLXGFXz7NFLoSILGzCbMIqseCQE8i9aqGsbJeHF4SGOQT8kal4TCJPP7oV0JBl
44VJf6J4SpNsue3Pj6gW31cW5hVyCzKQ0AaQbOFKDMDNqD3lpX91gwKE7XwEcF59BJR8tk41wlnm
EK9OtDV4IBIs8EMBns0386egm06z+3+vAVUYiccWFAVoLFACqKtTautv5BoT1jb8iItq2AHldCGv
9WZ9KklRRaQfMkCOjsklA9EVR9EqyZmnO/LZznAqi6x+ShKPUOf6DsXeJrICXA4w26usApaV3VKJ
/RSwAmRy36hex2M5p+q5KGnb6FUSjwXaFTRjYb27LW4kCj4YRIT2xyyocydMAcRcH7RGfWRz7Amh
SERBaz1k2whWqejGG2yJn6HLBDgwnsrBfk6z4UpgR73tTf9+6SCUYUKFNx8+gMFuoG93AFfrb8L+
CeI5wx4j7wpdHkwa4joVIF0gbIrj7qeNASa21NmLs3OhRXvTiN7M+W9GYV/jiTcN/4wSMmSCGPO/
DZuO+V/aqx0KG5rgUfmkZeUZAcga4yoGWLS8jn1nOv0LzX0rppieNy9ydB6dqgWMY9v7LtF+tL6t
zzkZd2ajnnxjes4qqQ6GjeBfBNWF3HmSfcUpZ+5G9Fh2grSMPyEYH+vIlbcy/PTAF8ICxQuAIA4n
IdKl1rVuGtKgoC+jxuWihpELlhT+S9KEDFYDAUJwy4efNCcsnQWTLfyBCMcD6hBBM1koPgFs2CnT
/0hrMDQ8j6RBfZosTWmkAQN+G7VhR2zy0ehDAJNkccrgpisbLpPwNQjo0P30iriOYFJ0NohY0vGm
cYBAdvKm8SHaJuMm6N7wUyJaHrSPISA0VBrZvorQkqcvtZl+U7BHKcLScffr9Ax/rtgGw5Aye00e
fdMMN75bv1cWjo+AIFfJhWRvpQT+jL2V7IYGMypHz7AazAYFbhgQvEAzaW55rfuaJkRB3OXKrh11
sAisy/CM7+yKiXw0L2TcCjBGg9WVWDNoJJARiPiZWYuxBoeyyJBfTClfYD3AOQhG1oKs1E8+4sjx
Eaewvq4n/4fX53e2h6XNVATEhg1xfig8TRHWyIeQQ1NSvPoWmFzPCZ+TysPc2b6wKDuylgCDLvnt
bJ2ufWQ794nFH1wrOCXEoZ+rOP+JsxF29FOVB58+YNStrOoTSiJ0XhNC+DAw31ps6Su7VZspA/1t
U1GFhg1awXObFUlsauNRvze/VTlt/6rwKATl4HCdFkqGrhqSPlSVHbKaMEH6T8rufeI4mvPg8b0F
UfY6BvqxV8maQlG9mvgKamyUG1W+5QxyO3M+12q3YNFyqh3jdv4XpiMaWqauFDitbdYxvmqOuHLA
c6VxYw4tgaI7wwklKkp2TU6VQUwMjrOo3RazrVG3YmQwyEZiBG8FgkLI4D3dG1ethUlaEK0CRjMP
h4AeXWaovBugsxxhk+YRI3c+lBSKv7eUe84tmfC7ybdQ9Cr0lFXWIm1th63ws1cMwdPWKgR556J5
CnMPk56d32UtRJVQey0UFoNp4LxyPQp27ptZoUtu5i/SSCX9L5DLrFboaoVP0h7fWif4ENRD+DWM
N38fCWWC8UWFP6mfHX1IkWWPSUB6FUl069CNnueGNN0uhL9d3O19N9+LoUm2bgER2MtIExoaX63D
kCm9kaFL8+ac5nFIj5aPzqgscLkF3fznd14C/paZurAcKnlADpuQFbPNelBZLv8hGM/W0e87aDRb
6TYfZhO3+9Qco22jH1saaSInii5CkX5V9qf0WQ03ztmR2p2aC/bdfEaW/bHMq2hj9njwCPlcxYH2
YcbpJcsJQZ3r6aZMU7ofojrf+AjkHIl2rSYlbe8RL666+oj46qPhDBKUnTXDeJEJpZtuTL6H6lNp
ADmy0kIJJ24Hg/auRukbX9ikUzrV3c+MksGurmkdUJEh2w2rljOVB1ZOkD5YzKAX83FNTihqdzY1
2BUOdXIG6Rqn2YeVm/nWyScqgim5VkE0PEzC/8i4htaa8+xlxrmYOBtMw7zTCqlgTtp/dO3s7+oJ
3elaPhMRr5tSAzsSlu5dmmGzJkcnWPmq23C28+27PnRi1ODQkPkp7CuNNZR3gSi4UI0cEKEudkWg
PfqclquixiTZSclhHwZ7ZQUZOXqHXPspgCtSN6Cz0zuaYhDFiVOoBofYXV4F02acUD2jdLSs2rwh
ewc+Su1ts/4W7C7ZcP1IJl9/ExDZiuiUSVIzMTkw8+iwNPz/X5VzHWu0NX/8KPDDJS2F3Y/u30Q2
lmH8r+iu00/R/hz/4WX/4nZZ/xXoJvBb20Y0EVje39hdDuwu7veBE1C/44EvZY6F7MZDMwP6wbNs
BDNfypyAd9PpWJi6beiG+5+QuwzTm7U3fydLBTqSAMQcge/zINPxf5dymI0oC6t3xKFVXHJjanDQ
+FG7BVydUyGGdRuhvy6F1VFNxKYn3HCjgQVAMQdSJwubaxR0j33UUJboSG8uW8JXkwG5N0hu2PE+
V+E0r9Jdq2Ay+737ZhcqPIeJfisq5eyMcbJOoYMGQ2+zYxO4lCRf06EQ56ClPlBBiGUDw97oZLED
ClqgBpltyok1PjV/hEb6LvwqBeVjon/EhlsW0zBnSL+QWEyWsEbbIWcWTFhlUKMj1Ag3GTS8anl9
75ddd0uQxdWvcSc5kmYCFXBUGXhadf0F9Y62jbOAmZgaP6kLUOHBZswkygS+soa7ceps/OFNH7b7
SBW0yYPw2pf2B1GJb42FEKbSESg1TLLQclSEtdN7YxiZYEGePK6AK91M0vWN4IpcmVZ6k1ID2LS6
AIIAuxg9BjSTkazLo7DLa0om2Y5aS7F1EH6HhDhuSH0o9iIansdeEME+7CHLl3tz4J1rFy8UfHQA
a8mcVlfpJ+j/r1HN8Msa4ircWWDkXasmpZ9E36BAkHnC90zvOdm7Ndev3mahlRjkeFVTBywjvDoG
hSltgCdW9mT0Gia3BNSUGOK2hNC6Jd4ZpIHEsJlHpUQpa77Zc1tWt0pah+mhIwydrxAVftt1/dqn
1VClDAyeKnZezZvnYXbOLUDNhBzuLWtdDV31WOkJ31shGdqE7LaSxCm70MFvzK8YXE/bEk8xV2Vp
dgYp9xWqajewT+67bjzoJl+HCODJtTRa1uRAbibxomuKHwXJaMfnXDDrKiBHtp9eyriGJT/lWxjC
rFhGTzx1BAUMSXhjMNe6+Fl3GQZCwu3RJCDUYc1nGcwUM+DMZkbqAMSa/Sj5eiX9HU89En7p7ihS
0UbPTiOT9RXM3247DZwaNQcdENwLqOFka4GlnggG750T86EXk+IDk/x8zzGsdmZO3mAI0mXyT9Qu
yFCYmqMVY/1XASNOUEw7mlbANyg4eji6KNLQAe/REAyWdofe4LWc7ipYfmfo5GqNmoHIg0nRMsPC
o5DBZQHT/WZIOObl8O66rzQO5FOvfXMMcHD8qBROeo0f1cVBJFL/gvUgB0Qcv/YIkE/WgOxGjBG4
IRwZ24LqZZya1UvjZTtSOYAfU9Y/qIqfwG2oe1eGeIo4FC4+XB8AFP7OQKn/YIaQNoQh9y4B4JXo
zX1oEl+s7DZdeUU33eR55iO2moNYtZpkBEzkFmNnkrHYCAm3DPACDzUHD+kxUpIUQQPrIIr6MuN3
Y4n9LbdY040QZrcdhKy6Cg7EA2xc33wzOodCJBcSUlLJop6iCx+F1v89dj8a137Zoj3CRD8yzhqe
pHDQjyzT+UkxS/Q/3QqVWOpjKmEaFuGqHmhBaC6AQ6zjE46LPKLMlSimAminIKglJKTThl9VhgR4
aNcPyoOpp0oyXGSRvycSlwFN6h9VBN7LjporCxXWAg4Os0nn500Fc1B+hR7xTIYLqlQa+vC11Iz+
YH9GPmuKcOB39oPpMCpCuz18uw5Y4MvYzVQ4lsY735NPyB5oDFn1tJXCtjZ55b9o7sAhygL2ISu3
w6D9zPTsmUAdn1aOPFJtpQFBruC29PZRU/30q/JQh6VzNnWMrnHyrqmiXLlzwy+rzaPbGqgIquxd
tBoRNRGRMIm10T2NhOvOkGun5gQSZnZXdQ0W/jjkPEUUQR/V3wHTPufCK+jw8iQV+Xi+yvJAzhyi
9ianA+EYG4whWHeG1N6mB0lr6820UP1H6LtX6IZsEOPF1Z9RUIM1Ar/hUCirrXZkQoZZD2zqSnhN
f5MZwa1f4LgZhhB4SVWHu74kpxvSOllLVQvyMIl+phpxRf18UU1+RLG8wSck12CGJPmS1bal3kg5
p8B84JK80CrqAtJGwh31XLa0ksZgFd1mOmQeF03szk38z8Sj9+9WptxPpfu9rXX30hituaNAWDOv
D3XSbpq9ZReU8wsL9ZqbG5cwISirt2S+K8yuuTdZi7WUnw+RqB+AQ9V3dD6TC0KnfdwWFs6vttsE
k/dAFUceBx68+BEZtobIHkRLOnPKqKJVWoO6SwsfZDdLmFIoB16S7crE/wFF9xRpJlj/Llb7pjc/
JzN1LmHBH1GaVFTNpEEC2OL7mzIuTR2nZ2lSH3aShPaY37NCU9/1KBh3hGTPh8GhiNHTKezLhSyz
tT2PWz2K3yBtbwk+hsYV8ryx4VqH3kCLOe8rF0ECpVpLgbgJ43dGe0mJiaepQj4p8YfU8VXLjNWk
L6l+THpD3LlQBirT5DGY6BlE/U0/RmLP1Iw/OImf24Zw4oLAIjjSiHGWk3GiQSPrjuXSgAS3AtLl
EK1dZ/Z0sKUClEg9xVXG99yMgr2bB7deiH04EC9mq3lUAmBKkfexrihpI0fTwb6jKZsSddtTST0Y
bvjh2zi64Y5hBxx8CJ5DSznb9g4B3ycYk1Q/WDJ57DR/41o9JRdvb7u5iRA6gakTOH9Mpn9lGJKb
clkY+gN+lFlQ6dvwO7pMyjlQBrNKOcBtao1PBmbbMMbbtB+1nXD72yI1DmMLzijp4D8YhfhuWR0H
BlfbLCTP2UAUR1YjSeaj8V6E2TeCV81LyLRwHsqsuOxOJlwcrWaC5BCctFGM5p4xe5p0c19abngy
YhivQwfFZwwA4CQgBNLvbUJ1o0whRpBQdw3s9hY1QLwbELytkXqr9QJomipt3OS1/a3WMCcMGv2x
xEdCrvw7gVX1pjIcEPvmSY9j1ApDztwEAxIXhm0cmD1N6yNrXTQb2iYesX+1fM+pG3kEJLjVhdAj
ftCeWpDuNtbW9oPhyKCINIh8jzvRmiHetDF4xNjzgczsya1DeW846U60qf9YlE/0O9FpmQmKWCMZ
6J1RQumdS8XYXDA2PgLG4yvKugDaRG7to26X6Gizi8RL7mu76UFJTFxR0W3YpJObLlgJ4dODxJD1
Iw3L6SmrLqNq9adendI2ktdlM9Tp8wj0/HbwWnm1FbUqBlx5CIkH3qJfnIgVCaG1CqCUCZHjjss7
dXZdPmgsL50KRhpMN4NrYMIX0ZTWMaQxBMNVZ9B2witDYnVLOIa+Q6/fbHGQelc9Mr1jZntzJniG
UX7qvCMR1xBfCRF3lRNsjXLUti1ymkfmyqugKJyr7oxARrJsp5dGC/pqvosIZA5yvTyPGIqcuLOv
WcTJ0TaVPFRxiZ9oaMw98Q4jwQQ9wIi4U8+Gxulr5OHMf+NPiJX94YwUluKBH9eE8lk3H7Sj6Wkp
s7wp9RqOHsVpsEF03xzSu7wJfM4pmaCwuoqa6qBnRPPAOJQNyAsdBlo1IeKZ/NWl8WP/0TCmYUVv
+znPsTZXlhjXVm3slIm20svuvB7zlTZpp5pWCcl9BmGEBGNRO+quMJrXyCraF1chIxLZ0S0DuR36
MGDCX5O+VSYvFK0EGBdwCiRQxQeGOEqbQ25AEjS+DTrghXho9tjgcYz2Fc5u9L2aNfvYpHnozL2Y
AHZSblqlPZ7e4FwWzV4xaqG9Kp/Rxiginqnx1vHB6V3AInxDBtOFQ4mR95YFx0OJi6wwkOU3AZqw
nsEOF+tKR8GwTeveQ3vh27uUnsiqk961UBj1h4T8samrmr2DwoJQgfHUmMZ7zoUCelgH2NVqKyAp
9rnnvOkIrULAMNW7Em2jzzdCGhe+q/Q16cFWiKoH+lt3sw9D11YKHvqo+m6Twsinbid/pG+tOyHb
qsEJSw5mPxMXx7q6TtCePcr1CMWZoUitvhBcfC2LoLlrJuIdYuedyXlHoxftqauQQgfDe5vV1gOX
m7No0P5m5mCtXR8ISWBE4sJqShk4FnLLtA4SeSLJgawrveyziOECKpdTwG2yJx3hNvIwaPqAgPwA
F11k+T8dl3NDZzVZtIoIpKY++Bou3mJ4UIleHJTJqYtjPImpR9qvkWNDw03avXTdig45LJ5onJBL
6e3GKdMnMHivfs0vUmSZu5WEe1HORzAho5tyUkwXZf4UVvKiifDNd8mESlT7JMtQbODd/4gYd6cB
KWuHrntNi/LVb1igZjWmsUlRr2rjGHWA9N5GNCsbCcfziHJ42jo2nGCt6zdBXgz0eDMX6harCD33
9YvJRIK/LsI6bab9JZkkUZuad2z9XR5FFj14kkohRoJg85nLRslnHVU7s53kvkmoiTdUc+v4h0dN
ct/lcLNy31SH1LXlweMTw2xj6A6zmHy8rtRXNKFZptnAIXGsedshGAqS7sNnJJXeWmbiqCZwKpQR
g7NQKQ8ReWUySFzl5O9DcKSbGRB7CGWxGeoAck1UX1yj6O6Gyv7uI0lwk9i8tfFfH7IquhtzYibb
trsJ57Y3Ccfexp5TyrrAgxA8uXfgKxMOlOoPpgcfmQeGCHx1HBDIgDqQqOT6rHvtNcrw4jOFE/Dz
ZpJLRncqwqOFmEN7cUqHLCVOLqAgXC5QOTHiF3BibUEXNCXkHGQmF8kWrIVG8xapUZLtDeqNW5cs
+3XqYWWcTPOmnRICtMS76/XoFGatbuOfkhRpYkmd/bY0e0B2Nn3vIOH60DeTf+wHspcoLRGnFzKl
9huNTBtmeVl3Ayr1JmY8OnJEom+PjZtQ80BsGO6xN0L4p8bceNLA3kV98EwwL3ERjvazTOv3SVPZ
kQuwuzY5YzexZBY2IOlb96kkQyHQr07z4Qtc5+HUlwes4nhxoYBrNR9OJ6Gkal1c4z0FVRYy9oSJ
PpqgPZdGcELjhaNxsEz6IAzlUc+s0Q5t61za7X1k9sa6Efn3KoHDgphQE1W1c6lR+49j37oHW/eq
bS4AHtZYhGIdxBdpoACyp7ajx848e4oIq5HbGp8FZIBzjmRvzSzM0CkTRiRzEzopBxLeaEV6eRvs
pwB4SZmWUBRa4waXpfFw244KlIJ4YeT6lGQ0rvBvPjQWERGpTspay8kdRj0lKtrGGwVjrK0Ca9sN
+F803X4qBMQdz2ZKPumxQR/pWx7r+r7v1N4wqKChvmDCMP20TXqXiZu8EXt1LrUy2DMd+UN2Vbt2
LAb2h7QK3xyZQcErIzqwOYsJp/W5akz2h2Qd3qe92Fpu3a71+N02CmNl+krb9LO204dCsrXaZDd1
TA1Z+m2JgCp2sr+bUbyISs5oldKDsUSd2S2obMO5nyjqI323UdY3KQ1Q1jI9U4MVUiMwYRle3cp7
AxQjvmd3pU3MaFjBHsrdOQdX+4g7ylJt9EbGWbRGSl0CJ6w2xgC9KUC555XQ1yXtaQilXKFNl8VB
hLvPhyiySilnbWdnbakce8eKEkTcxKTJaglhVxpymzx9n4jrnUPTgF1V6bl0u2BdELE019coo9Xh
dXSIrEN0+m1ZxaUNPSnNug0ZzPZThEgISWtu8z0vSwm/DXlXZoxx89wJnY5w5QXbIVKneHoYTMo2
RJnSeoQVPJLgWrRwDKKUIFBmE2Jvo+Kr53l/nU4cRU14Znnm7MKO07dhVjjX0DAEWauCUk3hlfWh
0mnzRQz927YZDGQDrjy2nf2eapLlPToSO2aNXJoVnbvi6OVP2H1eybHD6eKxJC4boKN4RKK5VDlK
MbfVUPJNhYt6ICOcZoC1EOWNcUB2eR19Lzr3aXEfjjSfkNcAWmvnZN86vMtZON3IaizpYEQfQ97H
p7DNn+x+zGGdo1B0hwumd5MIN8hMHQvvLVUShMCKokuQxeMjyavfenJ1Ka2Pt3lbn1tSVM+VCwxv
rJph1xv9KQzrOdwULqJdq6eEYL+BY4RGbonDC62Qbzjn/+9g/J/i4C3DwvD7P/uK5/CRm58q+fh3
d/Gvl/3ZwTD0OdsdsydAEd2d80f+chejtCIQ3vLwHrNc9UyXh/7sYVje/CLd9niVNzcX8Ij+q4dh
/JdlBobrWwYmY7zJ/n/Sw/B/d6PCiKIT4viO7TgGyhf7txZGk9r5NERlemkZ6KLGDauVRaDZPsvV
JQVMwFV6ThCLzaBhahhQb4s9g4INDds4aZttEzsfdoHU2GIFNwh1Au4x/NpYdqLILfHJCSjGNxzB
ZB7V5KAFZUMI1LJb+mSZbpfdPqT2sewtm4yRd63hhFstQUXVHMZWW819U/TDbrb2n5aN0bYkXyy7
deCViJF/LMFNgQGaeNl4f+0tN/vCisjLQk++5M9Pzqw4Hwz04otKfNnF/4hBrgDN28168X5O+llS
nr5uLnvYCdZxOE7k96E9iuaNNUvQvjZOD8Gnt51zNufPqTmIb9kk881Bc7TdlLSX5S4yrdUaVHuy
biTzKzigMVt3yVmTVfWI2VrsQmnhl7Ix0Z5+7Xq9ORwz9ejUgsK7NecKNvAmfm2Wm2mSllsj0T6F
5vfDOULnuZpaDxSuo6UIfHyg9jETFycMN1Mtf+AAudd6a2DuUQIWCgryUfs7kerRbmzl3ifobeUh
7kHRhmQ2V3KmEO1RweoHBOTXPubSVMdzbzpz9qPXzP6H6B5lVdOJ81Rm4mzPe8hjq700jD9Y6W49
ut8gGm25szIUpQS7FyhhphyhxypFI3FceBDLb5O6zXM+dU04Afm1X5bfL5qINMla6i3dvV0NLrPj
OXtt6CmOhfaIXVl3f3ZV2W7dWXnG8dyflj1izv7c+7rPqgcojV+3l+d83fx63XKfHoQUgeALMcr2
aLX+esP/5W1+f3h528hEIw9+ls/463G4ilMq/vZZneXD/fYZlpv/+X2CpT9Kgglwzvw/LptC6H/u
/XafBJu41xxEy97ut//q11fw29f0201V0qjSe4qoy4vjwajxHoWnfD5dkiVTa96Uf93MlrStr9vL
c0SZZmRfzk9aHvn1pOWh5badTOQDA3nD+Qu58h/e9rf7vv57NIdYbH97eLn59ZyvT1N2eN40JMab
5SnLA//0vK/3w+sW7ESGUP6vT/X10q/7vv62r/uy1rwTrLE4wmM+Iw3uZ7TTEYCgf3ltarQgOlIM
LpECT9S0/n13MeNoY3SXEr60M92G3oNuACVxtSj6Zdr5erfFr/N1c3kv4EUYj5ZHsJkjsVweH8PU
PnSErS/P+afXLff9evHynOWD/HqHr9tfr/7tvqpQ5hEgYnUcqOGcamiA24FV+qmbFax0YpT+6zbu
A0rKy0N/23XGOdo0ny+jvz9U9wcmW/tudgvBWeBiMc59oyTBuLDkTS7ppWIZEv72pGh56ley6ddT
l3TT3rWN3Zg5lInJtcvnjT8HEi6b1ki4Qhua6HfT2D4s9y3PW/acds51/Lq9vPjr5tfbDHOc6HIz
RuYAL45c4yUN97dcXKcK5LrxJ0xsX4G5XTtztzEV9gahilyh/775p/u6LCS0FY3QPA4uIa/Lnjmf
gsteNs3nzfJIZKhDbUtjrzrcGavEtXsatj6tyTK5/f3Jv1633IuJnbegM4vVL4/BajJ/WDa9DPn0
dQTAZA4shYT05wYXHBfF+ebywK8g3br6pgslj7oWt6dlYxL1gbk4Nf2tE0SvOJNRsLX0fRCwoqEH
OLhFYYGYzqDM5A1cnJyey99gMyh8bZb7QFu866Waw4XQsSvMW4jZ2dCyN/albI/tjBZa0mmXvbQL
8cZX9XFJ3R7m6G1DdeOSMRoTfAwDT5piF9nTowgB5Y+QJdfLb778vktmbB5idl4td/bLsYPcFgfb
ecqp/q1DyyTZvXRRTuHno+I4f0XLFxMCf4QJ6O3DSbcJyw3s07IXA+H7tTe6fYUSqmL1VZTwzJeQ
W3OyZ2YwnMITEkA08zFG38HW040/Nu3BVBTblD39N3tntt24sWXbX6kfwBnom/vIvhdFKZm0XjCU
SgtAoG8C3dffCWbZSuvksavey2MkTYo9EYjYsffac3VP/FD5Dht1SqYFlgiWVeFo7CESXEYpKYk4
RNPQQyuD0xl5uySVbEjdqU/bhVmuZyNKMOR11eRSad6jNyS0GTh8bpNX++OP99v3e+4XGVQmJJTU
8en5Byzw4/bH/T896P4i99tkqeyVrjfHH+8zEhkuPF/QDqIYyIs7bGWUBmoGG8Hih3nt3cGWcuHc
Lzpjo6UbWwus7d0o9n5hTJHX/Vp9N5K9374/6eMxDX722EfcX/PPh388prKpqOqj6pP5QoR+vxhl
xJx6v8ooC6GpTuHuL+8f7ABrhRzn2U+PuT/6f/C3+0N+vMv9KX7UfQ+8oMLS/Y+Pc7/28VXbvoN0
NqQkCaYvdf+1Pr7up5v3L0qPrDU+NtOC9HGh3VtU//wbpYZ850+tolrjr4yqtxmw09KS31ezj+fd
r/VOwrr28ZyPu3+8bJQY2ebTHx1kIcy4f33b+2P+499sYnh6mo2VrQbU3Kdeg/vFj76Cz1fvt+/N
B798ZG1ZHMr/fP9PL/r5oT/d/nH1p7fudXo4LEXS7Dz1Pfzb/feHjlGeo1j9/tN7/Prqr9/p40PH
g/ZM/VGsfvoE96sfD/npJe73fL59/+NPT/9x/08fx0jWaIHTHR65dCn9eZH8eS1FE2OWCqY4058+
/v7xWMdUMWoYk5ePP/lmo+90K0mN+f3q/R6ZuNqPt8gHdogp7liEqjRpcdEPHtX36SIWk4f7/er9
j/e7oUWyG/545P1amITaYkgyROQfd9ty2izf7//p5fQsrXd6hzR3fr96v//HO91vi2p8Hgv8Bmo5
uXd/PP1+7afX/PhI91e/383hviha1qy0tFcQoujX+7nycUbcb5oBTsybH+eF3YpCXX48Sk1hRfkR
UUg8LfbdvUU7vEdA4BPwRvzzAuVfOPcyqc6dvjRZijztv22xRY4tttKOEwxmupqOsaXO71e93ytp
AQfA+5pFbRq45hSeIXQpOKB/3Ez7lRC0F7qIwGhy2NVu+EKwQwZhMJDGIBMapPmdCiqCkql4h87a
0p6CFBJ0LtsbLPN0H8HtWDWaCbHH9Jb3vXXMy1DwQwWeLqvp29237x8X9x3+GFVYM9ISPgMrIPaq
RL8QBwS4YWzsbIPF3J5MAUqB8EGV6860vyR8F8vq97XZrFSVEJWxo4EwAHcJVJUGAFHFDx9713sq
4r6LTXuLBvN7404HU/D/Enb/o4SdQ4Lt7xJ2lzD//vt/bevkNfv+F9Hxjyf+ITrW/qXpZNawBPZs
3YV/8WfKztH+5aI5Vj3N8ey/iI71f/EMknG2q01JPh098n8n7ExezrTUO1mQP/8vUIAolT/pjYmW
XUM1jUn37KmG88nJtqwCpKqel29wqIdOGYQvtHHY1GBcytuqn5+rmuBrMNCdtBnYF5ztbEwQxLby
2PfJxDmJuQzSs1u2z24+7iPdurkB5BMjOrg1djyWNqvj+BXBytHJ1RVaX4ShR5rjtnWO4hH+RebQ
Eo4Y2Op60jfQejzEbGXuumvi4UtETXqnFY9IVVfpiNZgzCnXa3RpBWlyohemWTSUgoFI0GhcxsgF
Eqle5XikbRqPLdRVIMtNSFwJLAmBPFgFh9Zq1ntTqtRyXuhS6Um7qxC47ZOXNVg5jA2GRhncOzRC
eYtKIdPFuxhodnIRNBdk5ekF1jDsRE1nOt9bapWVB1UjqjGEgFGw8Yz0qAcNFW7gzwD2yko+36XJ
ol5Qz/y9G4aLUlZL0GK/Q0RwDGrgvgUtTmLSEylPFM5JM+ntMfbzPVpNqL1Ui2CFPnYqfgpNcsyx
fZf4zs0AVJh0kijdcEYXcKI3ah+pdDB56tnz1SvOgdDAhrMPxq7TV1WqXSulXlkxLKJ6WEd2cqya
6F2DpkBf1Ve/Hi6RK5/JGt0ktrjIyn2I5LmLzwmmBX18xLrxVbPG/dDxNePsiOLpEqr+Vg+2Xgzw
Haoqym8UXePZFMNe2N3aq7Bf9aJdJYAWjeIYuSqjIjoW2twEuu9ATW9M8h5UgvWkW1towrTUO3W6
OodhdgPGu3KU4ayO9rEZvqoJzSmeGb4bKeMgsPN9b4VbHzMxvzQ3XUYqVtCUrJg0PoK/3EjeOa9x
uk16bRE1oC8a4xa3yWtgJYegW9LTei5Ca1M04U7gAQFlcqdW8XE6wprfXWVNr+YYf2Mr824F4XvZ
9JfpZyyU8Vq6DGpzfNYwgYrVt0FFpaYl80Tt1wNkbConiyRDRQ/9OTC6i5fRwFTl3X5EwETPD92t
BnVWrTv3o72RQ7RDQhlr1ikfLazt+QWLfo9maxMEwz4Kk3c3QMevwmyKerh+ZnxEMXydxuRY0vGP
OY3JekjS982lQcV1l33cP9tUgSZmQmjEu7EDGlvEx6oUr/f3GKgb9oNxrjEHDToI+LIM3v3ahXqe
9Wjok1eAvfuJBGRyVEL832IKXybjr8HBhQYovElvlhTvFdYYg4H7tSN26pAcFTPeGZzn6RBt/DzG
kGS49igZUiqLvRjP0RjDaGlWpWCsKhX6qmUr+nVVthcTaFalpMd2mg7cbz3Ka2+Ulw5ZbtBfdA5J
ZSevdfsbAjXadserU47X6QhKddgrSXxEs/A6/TDTeNSC7uJE3QJJ0bWmrthqw6yli2f6Sr4hFz3N
PtRTNpbOoVHK8dzVNGvp3RqHL71Pt4EBdjmsFhBQUbA4S+EifuusGzLhpTdaG6Sq38ASjCFzgm9K
5Nkh4UN0jON+P322JGAu69rmOdJ6dJH6WojsKKhyYEc14u6BL7bPuQ7eGWlH8t5Da46iW4etlhb1
z7rWrKbBhIxpVUb61ccHRE+vDb+U0Tq3vqB+GavjVYVYonhPQVGvKkvsFDHByCTTNLXcqj8jHHuG
W4Ddz7JIe1Lxw9URNCdkCBZotX51A+wXvODxUPfWyazUt7CiZ8QPFjg/IodU7ZPh9G8eXZQwdGae
Jd6bbNjfFQAMZiVAuD1g8GefaHkvlLPf5QeDfbENNHxyISjHeJe49sm02uexVBHczWCDcRUvI2Pc
06kscKjKxa6pjE2pJ8e05LP3nB4DwtaKX9qG8F+91Eb1IOW494rmGZj8akQRJvx+T5bhOP1TsB3J
y51CBZtFw1lh3rovLflW+/25Z2xWpnwudU4xYSJUD8dl5ViIv+IjvUgUMDTITw3eQwjJn6cJ2wSO
EuTiwWNla8R41UT62pTlFx3TuLR/BoCJdtzsacT7vY68bdDbp+mUnOYE1XNOoeDYcRLVOueYBq1y
3gbuTcrJxCBjpfHw8ZLWhjURZavaXGyTc56JCoj2OWzEa8N7YNW77z15DHsHKolhc6qlr8JDnKiE
hyo8Te+V6nhETmec1p80ne40XzFfaDc8aZmPa50S0gaDpYctSFyFg/Fl1NHRBDQA78hUAAYZjE3S
B9gsWs1XV5Svg9e0G0tobyKwAxqArJnTID81JKp+vbN3gin2QGk5WUYDDjN2j67SgWYdNF+SaGQ/
hbA1DUu8f2RMI2d/9vJ42A95um+0+oUcjwn3zm2WVGVY9LKOCrOIGgU8E/BHGrPGbaI+91NyVhOd
3N1zfvdr978NI0DeDjcM6diPEQ0Nq1HYBh35Ebjw6dr9QjHJS92v0QTGx8bziI2S5xL+33c6nhN8
pW+0R+TQHBwZ+jsqDgp7iMSnNTsE/utVo0bozUU30DeZCsJxf7S+avhXjYP0dz66aPKrX8MIbknQ
+BjPeEWwTeFPyKQtV4MaXTVHo6El7RDgj0whUsUxyYaJpCxHmlzaMYYfgoGlpC1L62a5cnPrd5ve
lBhByIDNqRiaRT+xehf0My6HRj8oBaKEtKaKVkql3hdD3vy4kFQO9ny4EXeg+uSEVb8iKKJdHCel
cIhWiRKes9zMl8RfV3fmJQiWLUzVWQWot7qvVaa5EEtbZEyZfEEjgGerCJeaB0RQoLiXds9qnJiI
KfEhL+jLBgdix0w3kOUbq0FiyMAehf7GVnrXZtbJNTHgQpA0jyt3kxfDTRaQl+hj3omKyYNTIBvk
BcTsJUDUycm2HCZTAtNyf0tUZGIqpmlMNlpeL12mv14v/dkQOzcMtE9W2j3r1fCMjcwpsYFd+nj6
WdFrZG6UjmqgHf/Y/7z1/+/XyGzt38NkOv9AUNIcaDsW0qu/tuXREm1K0cU5Zo7xexlvOy15zpzu
2Xd7LO/YmA37kjiqpzj503biF2RqbbIT/7khkG4VivO6alBIpx/ws8s56hxJL4WToSrWzrjnZrMh
sbf0x6TMLwQ6kUAbmfh4uNqnKVT6h7f/3I/I209waYdPoGLlpH4q5neO0xvCL/KN3hDEM9dk2Poo
ZQHk7xJr3cU2oleqqQ0AIivdQx++lQS2oRh+oOj/8xH4d7d3Pgg9kTZBmzf9/69HAMMZL0QIlG2m
gw/16GIRmSTKHtfkh6EgMEiaiwPaxi0tikdQRxN5yQaU7RqrT0LASjsZtZhl4Xz9+59oagz9fIQM
A5676uBAomGE9NdPVsRBN4oBcZkn2UKhqDZC41HBg37edx1BqGUvMQ35dh/eRU18ngxvRGLPQX3O
LfGqev2bETIB3MND1xrPsDFs5WuRjNeGpcsQwxyP7+MU29mQhJyyX08hiO116xg7sJATYIrS1YYz
JekvaSjwO1XPo4HZJMeiC1w6iHDpCdvLJEPTzBty0lXJ4ue7cp3JYV259aUcuk3SUL6lwVND/xS2
/iqzq5UKErs0Kvo5gitG8W/xqH61J3fzAYyFUZ1dTV78In0vPcnLi9cqL8nYt3PddNqZw6jBnYh6
Ho2ExzSnU0N27XNYYeDw90fhV8MDbaCO5ERTLV3/NE71JALlQnfLJtRrQBPqWXqQh5Jv98i6v2pN
9U/YdeNXx51CzrRrB8xPBumvx93rNJe9KWdmYA/7OhFPuN3YwriKvLvQvXteuWb8OqBbpjhAo6Bs
n9nuIqNIKcUzdFtrq41PIYS1LD9CK754npwjm38wnGkwqASkOM6csRdhI6E/1Po+anAshgrKj8jS
0WUA6ZybJBSbXrdzixWMMKtFe0kAOu0KoPLuvBCEl97v8YUB8DdeW3ZVqYW5oEABlr7QCDZXZLdm
f782RXLMonYV1d9cZO+QDxAi206x6AE6606xiQbdhjeI55DQLGVhYlM2+RDrBUSxRDKK/KPv+nLG
Xv9Na6BcEEnpNKemMnjI4v5KL8tzFMl5yxaMCNy46QnRcYVO1DJ+q9iO5kn0OgWtTdGthZWcwPR9
reTw1uqEY1nElj28lBWusuyUsQHmNw4scYzV9Bi65k3PrU3X7lJzOPSKeFf0YqMH1sJFYj8UyStt
CztHXzTGuS+AOw3WZmDWbhv3ZrfaedruEbHsh6XC6Wo5P/ZJub3R5ci0G+7K7LHXWbT4HkpH/GYH
p87IaTuk2U/D39JV34CTnRyNNMHfD+1/o/szBZvOpJZWXUe3PreEj46Sl6ZCMWLavk1bup7Drl0d
v/g6fWUKdpvsH2bbX836lkrI6bqOQ1/1dP9PdggVzWtOYg5MtjEbspqNaf7PS+ovTlnHxn/CnC49
RFt/fRMwn3GTgE7Y0O2Q0aKJMFhPxmfIeesyAGdJKugxVsvLOBIbuPWy19R9HcbvU5RdeeNeNPYS
N7mlh/83mZaNp+inmG1Pq4N6ZyJ0smQnQp6DG2YtxDekZ8RNbXx0iehMSvjTRAx38SoD/doKpuqK
7CyFNHBR6bG2vVnvyIvB8Zd+/Kp7w75pmn2O2GnalznGeA098xQX5qY3CMnr7Gg5l7HrNxYbnelD
WsQhpW2fBsN+zklaIP9v3eJLQYbBRZEe9eeYJnOvk8+wMm5B2u9dWxzp7T+GOjy9GrwU26YmjI7q
6CxiqzowPPZj8EBbOfb05Av0il0S2b1Zj2GeJh28pcNsid8PaQI9erdYLpSBPUkUH9s+3um6R0tV
vHMTKpHkFaa3UysmmlZYt8yWz2ldLSEr3dRMnU+bEq+HiM1n8WmImmZwk/3a3w9uEAkc5k8BDkPM
M112RappWp8ykJleNP1UOdloCctnltLHOSXEo4Z9U+WYoAZjGsYSuJpayDFS+mgNPxPoo/Kke/Nk
YY7tqWKb17I1lKZ9kqa7q5urBUm5ZIc+bd3a9lyn/SVUgkMNqbJ0xW8e+ukC0Q1C8ZNAJDu48SvS
ZhzHdX7SDuSKGfmrnMRfZmFEpTPnlaQAWs58otEpqKCL8SJ96zTNquXYvuU+3fdqvYda9+Yw86dM
Zo6RH02c84rB3UFcJfhAWU5ygeydr9CJ7rYXTUoazPtVmr9Mm1RUMbuKviH4mSsEy/vakOvUItoh
/2IX/bUM1TMbvL6DVE+ybIrGMI1cBGzm8PI9Ua4JkPSaVX1J2+5tkP16CoKsekpZGDdP9DMbj0Pb
d8AXd1fb4hvLgFPC8B8LUnSN+y22lAuxe7P4+wP9i1mMwG36TzMgcGifDnMXlE7SdC3YGDdb1F6L
2JjaitN162mQG01/Nu2dXwT/ML5067O1CxGsS/jMCq1pOpWdT5FBaRqDoZt0PzShdU2rBButhOVx
1iZy2akcjCQ9+jQaTPmzWLQL3zA3FQFPQW/BlOHUOVGM2prJUV9k6OenIDsmrVmpNLESi2n2twlK
beb0MBMvuSRKnf48ZTey2L21Xr3qSrGbpowuOkq8ZOrWBk3GV2c/lGDojCsnJiA00urGYgKy4xMF
gj054tJxneZdwaATQBgD4OJVai0xuKxFehw8STWpuwQEPcQTeTm+6dNilHE0hXmwO7rHm/iYGezH
xXjpk2GfOswb0zkcGPHr9J2NUb2OmnoVo3osJccl/qY4yZEqF8hrMnQRLAmw9brN7FsluynQcXp1
3zDsaRzvMEaVZXJqqoVr+TfygZyxrXubMhTBJJUPQ5Zb8wTj4n1Kh9AB/JARmX/PS2/dpv1Ra6au
g/cqESt6Mo72RHanN+0tVWEvMBPFytymbY02XWiy7A0J60YLExOVmkI34Jnrg4GlfQFSKRQPcKI1
210RJ7tBNWehqx6LhEyscE6yj1/l4JymrLVGvm7KNg1lAFXZXE5JOPZeb9OX9gwillg7l0qEKIFs
mpCXaYWPODdAFp8CnH6n24U+UM2bRaSL0Kwegea+tr2NNS0S0RBeVBQD0vAxu2sSczPNvlNmLWe/
aGIkgqXBfRM7yGd36N60XDyNJGc0qT4pu2nWxd31qPriqFM6gPXwakbiqGWSzWb4app8KsVihib7
mrbDHMUcVINgbwGknzJtacYDOHsz1bqxhO9FwvJBdFmET6K0D1PApCXD1UzMmwjCZe7rSxBXb4Bd
LwbRRJullFvFLvTII3oVyj40Es4ucoPVlGtrmoT0Ip1I+YbodlcUw/4+4Cl6TGFkxDLcd/yezF4m
WQFQuctpN54Uzgm87oIc4lxPO1iyJmYmDTtI69TW9EwHb+odOsWAm7KvgkW16Nk70Oy18/qUEgTp
BSTG12SkwgOcbNmWTP5ju25Lss5Mx1OecCz83/9+1tIMCEOflyd2m4CBVMtmElE/RfnJQNO9bmJt
WTvDW1bzQ44dHbdfyHOR8ECMPZs2o65MD6QxqdF0ANYyIH7NahpYNR1qmHiyB2goU8/yLrkkiJin
afv+Ao7+DeDLW1tF77k3vAkXYyWrP7F4P9HKtFBtIHhJR88l+SDaUYDjYpOn5tG8j8Cvmi1rTlYp
5lJNmpnXywEDziKdG1KeU4dNeqBjZIeQe4tX0jHLo5s2ZZGQYfu0eqbVCgH9a1FhEhFQuZ/RLP5c
UWSfNTm5TRXB8OyUsZTP7RCzSgAincCtmSy3aIYr9iJh276rlVHMc07waX4JwQTn+Jx2CBKmWd02
m/1SZ3Ka5pynQFFPalnhURS+qi5RSNtdDbW/9JPkEyPrUNu1E0GXNTyJGuZh3NZtGsA6Qr1p3ZXJ
0WNETudf7XhPmoFBPHtZoZ6nV5vCpECftsbRLn5QYH7n1ASmUQF84TS9iEe+vyK9PGUGFMoJsd7v
pp2GSfM2htgbyJ9vYEiWkrx9OoDE87TVpiqIgnJ5UQ9R6eAmPXRrmnKYloolTZPvSSOfDbs/Tyd0
4/wR+v8f6usfUV/2lAj7m0aZvGrC/5qTTUhwjfpL5R1UF0/9o/Ju/YuI0iYpY1tEbrb1UXnHis+g
JG+qqmaS1zMn17Q/mmXsf7HzwR2PaMHQeRrP+qNZxvgXD9VIytE/fi/B/2/q74amT3HPz+Gvp+Ed
iLufhTCA1h5nCl9+2mo5cV8SlNRiE6mWubb74ovlDv5aFe0yK3T5KAwnfAxEBz9WS9ZqE2gLo1CN
SyZx3IjTUe4sXMViQJkXOmG8JQ552Sqik/PQDWAQWKOtc+vP3KBoz7YMVoBUxRMlN8ClUZcealkU
XylyeVo8j6kcv/gSvy9sZMuT3mTFPqa/gma6GmcIiH6PpTfC6oFs/eSQHYgpEcwHzTcAhirDqiHq
22Pf4+3ttpErjdafhR7Sa1f0mD7lQ92/NZ7CXl1T+OR2sjczO9mMvZ9S9x+6G1uRhU+D2m+RW1CM
a4iXK2yUUe7mX4cBzHYZOrBu4MWTjJIYUNFbD/y7OMpmbL7UKc2mOQCFReEW9sxWtfBLhgdCaiXr
JB3TPXro0zA+Dn5oblu3fPUc2JUCTpFW9kBbIss9CHsM1xU2BF2HXV2jnQy2Bh4drEvMXBYlWZqD
lx6gNJLw8fWFz491VQl/sN8ztsIbn3M7NZaKRVe3bZu/K527xNbL3Kr1WC9gSdHvmzBJlKx4IVCA
bOwuMm69paM/dY4+jwIzXWWqVq8Us87XSn4QtfSu6l48qjS6nwPZ3/wu7VZpT3vIkIpuPlQy38Dc
wap3VXdsoDzkWH1PRsNkWcqqVjulcor60yRce3wF3T4oeM/iWVUumxwvnKaiP35oXH1XO3ggSLMS
V0xzF7Q+ZGfFrYi7Si1Hh/2d86jcxCI1N85gqw/Q1RKgr8ZzHcNyWjrEiG5YP+AipFNF8YstxkF4
gltMyoXe4JTLwVk1Xrg21WHy1larbdKXyjwQNOhk6YAXGo2gmyYGgKoUVrjXOuUdtPm3QlGHzRCU
xqM6gcp9WPR65h0s6RXbnhcluUhvcqPawc7QAUe6UZlQ2gFvovg4IjS2m80FvvJnsufUPtq0Ruuc
vFSGGh+K6cIZGzy02mgTZpI+8jhh3GMlSGsalSVasBzvQrGRknrU60fS5XDdExzSIlM8xVFBwgxV
quvDYurEgBeIL+DJErqWrv3YG3jxaSH9wxgwRPMqrSR9almy9NSIrtay7mYFlaizgBK/SBUHsE6r
cvih3yg5aOdwBBrT5MM1G3RlAdcT9x0819cEYxzTjiZnnzYaqpo02Q029iqyWGqFkLPnrs/kvq/C
b4bfJNuqHOnmtpt55opkkauVO/Wgr0enqjbDeIFisy/Lwjk7akppR5u+/kDIjf9UtekpjC8a023W
cGy8JYaO0QKbNXNRa0W8HNrY3Udd/FUNzYpqn/5kB/Eu8g0DDYyLAgUNS9KFAP8QbrR2kN/SXMMM
q87mGTPwkXPnq4XLEzMXCAgtGR/HXh+2UBIZ3BHdw34Rktk0wmVIMIKg3rfp0I6LhRChQ9czLlPU
P92Fn8ScaCbTRJUX9qJLev1kRFF5FEYIIC17MU3a33OX0F8tYc99Ubxk2SBYObLL12ZDVblbT4ol
5gzNLnQhKFse9Lk+g9xk5qSjcEKtu77dqaN3c70mAg7lpDNhpb9pNLrltumvSlfJf4uEMRtUZyVL
ozgGwBROttf3lyLCXjBxivDgTAYK4E0AD7jgzOzMwrxcSeVDg03UoxmrwKqb7MHtnMcRz5F5lU/4
pIlHXdK8mLql863D6rrMrW0AzDnoQEe4aeEus0XeCrHFvZrtqhZHmM449aJO6ZZOqihaRyGe6ZGO
j5IolG8WieonHMce8sRamaEhjzYWqdAhyciyDuUHuwJQMsiv6sDMr/2uOqH+UDD6l6EKLrJGCDDL
JgV+gEs7xLtRx1SiAu3Zmv4OaM/cLJ1XkAbe1fAHH2GBtqtiugD7wu82UpCw6ETaH+xUwTaGzhOQ
AAIBicrmOXTzF2F15gNtfF8G1dinlS2/5M4SFBDZLs1xFzok4JXayHcReXKlqNhdxHUeHqwMmKyi
jtEmjdn+UCK/JRGCzqinVuSHC8SiMYZZb0XrP8hQd7+AoLyljtxjbCpAOdvhDjBJPcOLWp/rFj9t
mjqstGNZoclJd8EAj2nshhdcJV8Gm0e2aRrCtCrRAGAlBql8YPMXNdHGY8QvGjC0j56yZW/xPchD
71oGpAbwiDpHLpBaiZD0SQyxjg1edOnVuFxnFf8yoRxxqFuk4MbwLPTavVnr4SYqs5sfWuW8i1O6
V+MQWZ47put+VMS69Qu5svEMWNuhvqlHK3+WiTTmGcmvta3l3oNrtBsV0unKqWDOWK2lHrySZGGu
NO7aHW12pn06boNM7RZuaGqzasjIcyueecTG9kXXiIBbW//SaXkP8EI7j1EagG62rQtIBzPoupUN
r2vX+Jo/l5ZurVmpASolircAJ/SuD8NrKmPtOmh7tc2865BQQtTd1zELAVLj8ECpDD+d1oMm0tDd
dxhLBcyX+xpiLbnLle5W1BhlG94Cy0+o4R5qJt3U9j8WEmcQ29B1WRUFuG2zpIG0qlkTpUTMmKQN
IPeKekRo1unZSxJsGPVXvVStx7hTNXQHpXHQY+jmcIRxPzEBz5k1DppVI9VZpYX5cx4JGlNclnWp
T8SAHHxQAm5nX4EL3cJt0CjNDDsKXu6G032GQ8ubzZbPH/09OHeMMzUERFUZa5c4CbCVa729UdK1
2lUesvuu2jnGQyBN9QIJta/JhlHL2VUDyns8JqGx5cq+7f1xpYU2Rsl1UT/Wnr/3mIAO0DXkPAT9
sK6r2j7Q7LuzS7WZiwJ8jZMkv5djSVQAT3Quu0esqMhzB3V/CVQoE7ViPVdaM0saW51nsC9WbhOs
FSdvDql4SQw127rN8L1SrRyTHZ+0EAxl4ETi2I9Q9Zq6Kvg8cYDIWs3lrHUTf81xhvwWpC/omt2V
ro7zglrk3I519RQljP28qKjXDb264kgbSzf4DXh1zdSYy3oJry7YUlhFXAU5v81d+dDaSGFc0R1A
JUCW6cBL1JVlLky3BBjY6uHBtvLfycuSuAVnZoeglGrTzLZ151ZnQ1G+dnk4NQs/NdRUnmgxnsKI
WM3t+ahdcKLRVmpZxguMZ7JbW5JHZ2pTRkhj8ZsjCDtMfOXohXZIlxoY8wRFtcZqmCym91tmXZQQ
q0wIKa8WSJh1Om5UhAtzVRP1o4arUN80zt5NklXJDuagwqPEQJ4y4PBuABE54DuAo0Ewsig4kwAl
aoKZyNIY2UyxkJEPXForQqI10ZzhDva92WEHI+SZmDU9pPyKc9vpx5mJGewGsR8+KEqI2M0ItFXi
2NdUx7mANmh1k+ISRN8NgMqebNM+tpJ5a5BSMGGMbwZ3+GJC314DxH92lCraoJON1pboHkJiN7IN
4zYrpA+BinO+4RPZuvIs5E733epGzoFXWBStKB8KM1saQffo6RhTx8VOkyLfqJSXF542qDtL3+VT
hF0KXO0IZKAvVYgbfLulhG0W15B0XCytYuu2KWtnMZIsoroehcMxjyo8GKn+5QH0WiPStlAdja3S
UwuyXfCxCkF41aEcabGhW4VJ9j3LWHJ9EOKHOBuo/AwIXsOGxEDjttB9emwg2XXB81AMAMKh4qxq
d8znYlpR6rj9mlbC3N6DIT7vDCdrl+Rq8VRHsph2AfrDGNA2143ewcH1bwbNOFpXevHk9BBmIi0S
qzJMHuPUpFzZdbsE0ffCjnOqK7GOB6tFiQvKjzHLTAyQ70FZhx3KQYT0DPm2jpVrI7y92qUvIkeF
XSlZciilKLdtpmYLR5l4RHBZMvZES8/BrcO1y2GJssTYyB42vI0FGFZlvFWfWE+VgSm7nQNxAVxe
LOlqXepzjbK1gf30qUJsdr8zal0kQB0g+LQY1pkP1NGz0kvgKZy7TMehrTbbPPByKCe4BJQE2ytp
0Y4X6WVCVOltqVriURoRUyuTbViU5pse25QZiuxoHRr6xmncIx6xtPLh3LXQ1HbpoqRY5vKl1Ymw
LPYBM5QXSxBo745buFQOWFOTJn4zyfmDti0QGRT4f2PViIbMtIGM1gZOmVhTrbEwqzD5QYxQKrQ5
ei0q5QHuU93op7zQwJ/lZehvDAVAIStmuUgCcRMxYEkksAlLLNMAhw7fhquwy/GhRju3oKu02jZl
jOYzEOygum5jV5q50LFH8Lose9aK7DZJnvHF8jYBASMwPOZ6f+jDvdn3T6lqt+u8Ud114huUQQhX
mp4Ni0qSdANZ+3ms42EexZhcWg5WEjioAg5+KuxazvWC3sIiltCZK7simvaxW1aUdp2I4asHwerk
N6ABEwiMtCUyLCsd25jOoCoex8diKL5GJCQZfpkEVWRE+yIbfqvTFtdFjEH3YIzwqq8xpuxG6vgk
rm/Sw16g9exoEcuxXrWufQTDne2sDvF56dO7n9gi2Jl9vAeeUG610vquuVW77LGAxh/epqQXQUFF
Yghko8TjdmjzmIO0uG+4I3fAuqNJn4Yh5hdvtfec+AUtMK4/YdC+DRZOdwluo1ZpuoeGzecceyi+
XFq6G4kj70HtONWilGx8Nyjw8KYsXRHDuI5jtMZ5mBqIUAGihf+fsTNZjltJs/SrtNUeZhgcgGPR
mwBiZjCC87CBSaLkmOf56esDb1ln9c2yzFokTbopSmQQ4cP5z/kONrS2rZg2G+idsavDHatMDnaG
A2c2LrEsk8lxOa0w+NN3huiBULX2rxgDYajX5dYcFTzEsGsOzt4zWjCuKdt9x7q9A/79w7HnX+0C
x82KD0s7eZdqTQ6UReFd6pDOySltUSMTK+ix0j9iyXD4Gc7jea5aruUdi3AFwqQwl/AyhcMnN1f+
wFrPtUiMmS4tb5Vpd7empIRn3LOLd9eQ/WgvkHKCVfQlWOXte4uZTubdLSMVyR28ScJE9GRjaDcC
HUoW3P3ltwRdHkz1lHAU5xKGd+mOelDj2VGOdYdSnO1jt6r9lLspu0fxGIXN0bLN7gpLoNwMnYr2
jqRNRObtsSnuqVQXd+boZse4CGlmcwu6lgy3lYyoF4zMAPRJYJKLy8Mk3msioy+tzSnPsAvjXu+q
neZNQZdH4WtktPter9KdShhuGVQRMW5vwTgud4uX7+O0SgkiaN0ec49J34XStzJegMTNEq62hbXF
WLfAqTH1u9BLXpymm+7A3E/DnB6WuYEb3c1nmlP9JQnbZwfSemt1vht59oV7xz6BlnjrJv2xyrRV
z3lNJw5duiMhsakQsjQkk60XGVngJWn9VlKyYdDnxHa57OvQ7rdlC5g4bswBX2/CKCYaj9oiH4y8
NW6l/BxaRsn6WN4qI98ZbUf3+JLbNLw68mhYlt/04iyWQjvMxTz6uelMu7RCpHKF5vE2jo+zcem5
Dl/A7r1nnda+EsdHMCh+YviNn0QWv4fJkJ9VGH1+71i0nG3CtqD/0qiLXbloLwNCzGI4zVOUsr5Y
eA1SksObqO+GPYscaOgGS0/1YKkue40sK8J7Su8wDW9Y+JmZq3xPc6F5BaMHmpeCrX3JQ85sU4+I
0pftQZILel7wKHER0fFk8FCzV99DOyY5p1k6t2YRHz3sFnuLgPkRP687cd5TozEfxhD+KWBtuakT
E63JUH8orZpvGV2QOtWojxNHQBOsld1XHwnMMhp80Y6sVO3klKFNCUoWC8I6otEvMCi3NlZkXMWm
iWUJEIM3mYgYrR7dY/LxenmsJ2iMDkX3Yb0HMwmCkGTCmXhF4YPvYpg+1S6Dk1I7AEx+omaYr5+o
x3HIGzIDVrEfIi9EREzKQMxMILLRNvfVGuJTkGF9D0P/z5767FocK3ts3w1qS4SBqknXz3IV+UTH
eRJyxG/dQJaad9HLL2pN9nTTzH7TdjKIdO8j0ni1JPoMzFykAPyGDYYG41FfUvqIem4znGzGW/0p
KZDejVZTBw0BeNCx5V2ea/ZjxCQ2afW3aOisT6W9h6HWn2PLhmfkhEfHBEGWyOzENzNenVYcEXIB
p4FOP2Qx6zy7uBZomoYYk+sPWkIvWxW7A0Ce4ZhkI2quJdOnAgaqtxSk9O1q2g4hz2y5irXW2D7a
cYOYSbcDZ9rI3WIULvxSFCwWevHapg+TMy9IKc4v04pGmhHc4ipEiRo5Pscqda9iPCo09DuPfdk0
xvBgt1PutxhjOXzDtF4cjVRXPgG6lzJEb+xXSgW1QmWS9acpBBZA0yf0eaW0Q6xxtsb3qHbQ8qRf
DVjsTPrTdmDP6bJaFYsBXCI1DG6+12JgCgj6a8+Blu9qPEK7Ki69vctbfSnRyt08ugG+fCwtbuNw
V5k298Mrod/lyP58Pwr5a4Cd8ZQmhvdEBb2vJrQJKW5Uus6+YWjeKjnTyJGvFchAiDUZ0t/M+FTj
cHcZVfrWZlx7WS5jWPy194A+4pe0RzGBJ6MycdZD1oeLWGLmL1LSLgwITrMxE4OipW4T1/lejuaH
iWq+SXpn22dd/Iaz7wDN9bW2fw0DQ9XvqgMAkn+c1KOZepU/pOLkHE3e0XXS+sQI9t5xKH9Gusse
kql8cqAP7zl9TcdsFvccddRR6Wl08CLgwtFQtndhpkGhKGG/h7XpHAcNy07fGydblQ1acLMyVZPm
AHe+kW7B+Yi9IjGZRbRF+3Oo6DsaK+CTw2zcptzKd1IrfkiNpowlVUybyxM7zsxxmCX5myDSTe58
yBqT4kb2Iwf3QK1c5snKvXf1uj0NjU8i0Nq0CbJxmj1qy8qF9qaTsX7Qv1ZQQ5un8+GbRkA/+5OO
hLLrwvCT0jxtK0qWyR54Pod7poBwQ3caf0grEv0k++gw54TbmnqkUGOgL3mQ1u6b++G2Yq0s1XCi
tVp5sPFwOB3bl7s2z4JDM/Fxe5z8nf7aK07VUyR3NNfOyEbxdrLK8dQrNZ4mfCOSlw3tluZJt4lu
XCuCpoZrauXiHpi7vdPJMba9k+7HpX6gpZULb0YEmzpmCPvr14mJaeH7tbljZ13m6xavv1e+uH15
SQQEH+CBAc0o04EjNYtrSTTaoKg+UGs52K9vKoizklIS+pD2+Uy+rV5aqkr4oDiupyXNjHONODiO
pMJyRvWU6u3AY76VTfZVlZQ5gc++y1sqGguoqSfLzqjZ65dtr8hCIDRjdmuKLoi6tN6ks7sfp/rX
BIW9ZXBUauld0ngfS/gerfQScyG+VWJatkmwntz1g1p5NCqaTUpnyYLrGm4fJLA+ECtk5vsDki8D
c+YvgebNw0nYZboP++EuXTkw82SOTI/Hn13EvFmZ6ZPLOcjnuAdFfl7nEoL6a13iyMlHLg0DN0LD
4CddpFjOG+hXcUHPdaxvnN45oQ6Wu4Hn/bTk+d0sJwsSnm9NcEmKeZtyyWK2no7beOGEAVv0J/Tw
r1Is+65yn5ck+x2Cq9fLQTG8YZDBLunwrBznFUpjWCqiY1J/DfHankzRlJt5mD/tCJGy8gJOgdme
lpUbNbTGcWaev0gyx8AeNSwyU782QNMXPPODqIsXKhDw8+h6+xdoR+LIavA7qdLGtkTC3REYnEUb
nssRfKSRVMsefYKHR6nXQQzmC7U0xiZK3YPNInB0a7ffqaoMd0s1v3iZZQXfM5IFP+bZKtZ/6/7O
iGf9XpN9+kFcJUg0Th+228LzNuznSJvMnQ4K96QX86s5Ts5WJylEh9HadCjVPtVorsAJLN5nx4y4
PZ6UEZK4TVG5UaxmagIZn3CXgWotIq/jIYBwatj4SfpSWRvSc99YnL8AOS0dO1w1H/96LsnTsIJa
HkFS50XEw6WZ4W97X3b32sTRozZHVBT29Q8XYh/KhddvCrrJJDE7f+nTP5M+B8Lr5sDR6EPTSIRv
TCGPyMLaBsoxgNo0JLhcCutQFa550vjkyIRtK1p+xk7Ruetm7FOuzKGIhxJCHxrizum5t//imOI5
1tZrWxKtmrgbM/GI4vgX7UcT3g9pVp96PPDmLc6UVIMwfZra26KmT+EBOdXcigvOOLxrRfXW/pLR
fW44Pe0Od3qbqM3Qr5dq86XR2ye8uycNg1U4D4+V7IPcpC+ULQFCQ8TT3Qe60eNWy72XFNRBqMkX
6IXDyY2M7Wgl6cH24orttxoP46L5+XSv6to6Mt3oT3lk8hI7pEk3bc9EqOfEu6CQ1fU+KlC0GTL7
The3G3k3dlwHa2PGGzOXDzKdYPUyScoD28w9upkolqB6DleQQruLUtR39ZiaNWpEYdBX3ab3Ak4Q
pUnDHD8p5CeOL0r4HtsOudwliKyB0TGk8lXS0E8uTHGgxjkU/ekrWRmMOOyiLpBNg2SgFXz3kQqq
2cqPzSIOUWN7e8WFCEbgeLBmUrSRwme2rj3ZSmXUE3Hq6wpTZ2JqB5e+U2VmRAW84jDQ8b6p6ppr
kuV9Ab1st6ZaODPnJiwhF+kLfYAm3IRLpeddYsd9X1tcgymsr5IF49RXEiLNZAOTbZS+dhe1pyyc
P5hMcMVIYD/as+K9EerJmRmK2ralXnNSGuE4VXUOOEy/G0KxmThPouH1+l5Z5WmxycTlNcfqyYW/
7EzTW254sBTl/Fqtnxaqlg2v5qfTag+cEHoU5vCqs/78A3NVrWs73rVim9jyVuvRmUwn319YtoDF
IUpSdvFU2zZLbGhxIC7hntAGtWWtq7mrmNwLs+FUMqFev9o65HWP1MJbu8ivuBYIE4cc+spe3es0
JISeOlWiv1bdku6dlDd6Ws4/5IhPJ2aO1hUNl+Z1l16/8u9fjZj2YlrMXYjxPkVI7wwwQfgW+ev0
ABMTmBLUpKoly8fBt+I4gzwr8a8VLS2PjQ+YbJPk7iP7FeyprsYmlIgdl9LlZOs9QwBCnyhn7sWb
yP4OyfBmuvmPXlGlGUPp9TUQL9zxTMEN2frpracTG/wyy7NVMFSTwgs0jqenFIzoKXSH4tjAkxOm
Ye17Y3y1bfYMlvNys4QperyX0kC7FpznVS22mZSJb2eJCjIvZOvKZmqHtQF4lmH+qYVNvwQ65rRY
++99GwGrP2rtD0vXnkGsXul0UVs8wWelnENtiMcWH87ebd3Qr7p0QS1jiuAO87VvcVhSBzEREq69
ytlDJ3+dh0TxeDf3aTedLRShs9CjlSEhHq0mr5lIkFjKnemOnyQ2uW+36HjlZPvAbU3iJW2abe45
mk9X2R/bYIHgrhx4urB9d8neJO+kugejHw7zZRTVoXtLQascl5Zy0mK0+MmpAd+h/rsdKfWcSvqB
WenCfTwg5o1h+NRwBaSStm2uKKINhBrWZHkIzSInGVlNJ1jt+ywDm+yuwpzlEgZPn+uEzim60h9Y
J0JkRWQMm8m2RNmuDFZGg6q6fq2naVOxSTqXdhxV5rcyx1esOdq+sepwb6dtdlAGhRQodsI3KSzo
c1s/6hJTuWqRC3L5EWfUgOoGhxh3vhLMbs9NLFETcNz08XjtFCYADiZZ0/8Ik+Knzo9448h5hqrQ
0yrTMH8eh/qzcMxPjZ4kq7PPekU2SE9+FgYWlnLucAtIbTxONtRVLuytX3Cz9oss8rXhsQQAy43H
YJfcJJ4+QHWwzC374+prnDQ2A1ivnJxfvVHMB6P/0g3tQJdpeLQqvDCUiReeYd+ShBevc9Nmb4AF
2Kg6eXYZ2B7I4R/SISRaa/8OS3K3kVBHm7ukT7C/873yT1OG2buHSbFq86NJ5uPT29deRnk1J8gD
nXVit1j2b69qnW3SUpjWgZCn8BVIQhJTc018dYiro0XL1ZZvQO10B4FM2DAZZWEGDEDTtVig2IhJ
n8jtO688BL5YEISitjK5H2EMUAlVEEzmQy+/xiMtnmb3qA9Yd7Sm8OeUYsB4xa+jOuvqh8WBdR2n
/HK+bZv8ZkxcIh5q3mcdmeEh7JEadcK9mhp5g+dHz3ZGJkQGEfx5VChNTw3AuyMWrNnHydDeg/C/
KTzIVWpucs/4Qr63b7J3c65Sl24xumAgbb8fY+S6vkV0z7KrwQXbzh0naJXas0AlB1lWts9V+j3v
j1Wmf4UNVmNlTck+9jw8SXpJFt4u9iHCEKsVpxTwfNlykThAQ88dtu4ynyfM37TYzbQLNqRNKT46
WALbmCnKoGzCIrAlNuHOdruDabm/h8uynWL0vyanvGgWwvBLJ2FYvgTTVmeAtgsT8Wk2z5ZrNTQj
4FGIMYGu8yucP7g/tnrr0L6EyFWuYYW0eMBcIclGZA0DZSwMuTykQmM7SreIj9yg7IU+uHLiGt8z
dOxmmtd1+lfSQpwnfb2t4dChqiBxM3V29PLdnZwgB4C1YRV0axqNOFNH3DpMKBMWi4YG7hBuTf7T
GxsKjNcvzK68fFPP851ZhERJ27qm1Mf8kujBkGQ0eyq2Kkqfs6o2iLvDhaw17ndDSl+HxiGZbc7F
MoMdrKEvjNamhBr3QtWP3PLYpPWs9qt4IZ1JzVLcz0eR4QNqWmNraxiecwLXMT0soA+TwIqHn25j
Py0dVB5k/qCqkmN4BfCdI5oyNkJ39DOvP+oUaUmi1aeyNbfOrKeHri88nDImZu6R6aFNRYbAZwv2
ilkncV6tIXkV8XRUqX1iMJr5dVjtE6EZ+9AojvakVz4+yzRQrjlvVGv8YvRLR0BFYUWbUDG3mNNN
TxLaFh654TQnO158PCbxTsjls46p2ivDukP0mt6d8qK8tmF+I35mI60WcnT1XR/zPs/L4QPzT77O
6HD0Z96ZQbC2z5p8K/mUXSaBsBRkJcp4woa0/i2jo4tdXdJzInA5dWXmIgUdE0urHpy8uCVZ552Y
3ziBCOc/QBemg1U4F6r4KETrGUdwV6XJNGLjTUuxA4R0TUkjhGEHaAd7Xp4Nd6qQxsYSQw0BVPhV
XY2BrpUMmplbBGph/0VIobM83ypNfTTmAxSh5aXKKR2It2LkaD2aprGLk7LyW5e9iIQHWq876ptJ
9+7wjVkBM/Fpm9PiMhTOe5HNlHK2PUaXCSQZRn+ir9QJtDHT3Xx9GlqXKTwES5tWo2bslq2uJ8+9
Y7xJxke56NBXsIlKo4x4z71k+BB3WDS4pvN8YCKz2gcrktGZMdVlxHgIdtqJd55pkEQL3yKPlva+
c3eJmmIoMFDscjs6rCp+RyvQmuu0fCLF5FubYDHW5Oc8lqwPUbrFl3UjxHIN3andGQaPjRRNiLmv
1nZ1TqCwGaP7ppo/kvupF7+sjLfrXBUvVUd8WB+8z5h2s12EyzyPMppNFmOVIfNztnC1KIaO9wRu
sIE6BkDTykroETkTD2X0yL7sMQrjPB+/UmSbcPCgtTpT6JwwLk5jsb4TJ87QrH3AFL+56TXpXEgK
zgtxyG4tRqlO7nq6/v7w128xx2+cWTiBHQO11GYgADNdDWOeKyjpq7Dw/cH4f7/63/63HBVj03Hx
XLxMBJFEuKVaqDgNie76+sQ9E7iqsZONfNK5EqZlOOM26qjapOA0Sbrx9P0rAjb/9avv3/5P/+37
j/zjM/6nPyLExGUhXpMLgtSvFdfg0tsmupIHkVtlLFS0laTEYVsvgUYCIo2WZFtEzYsYxZfqVXON
k3jchk7qbkQtz4WMUEccvdgJ7MiUn4ovQS/vpqNehLMSHqLqJM0BQZBK9LAHBJKNQ3LHk7dniTV3
08yZpPei6ToSjeiiXASFPesbHKVMKpE56Flhb+rjs+L/nyN8x/hY/H45ILaFn58GbVwXkf1hzZyA
trPM9e1sb52629sCwIRp/FAJwYA5bFVAeMPWjIRV0qKElTsh4rtxIiLzIVk6gEwFxWR9VmZ4mxUJ
Opcr/DrEJvny06xWAhWxBaNjCOq46ELzOPPyXBsvsdAMqYkcBhxFpiMhuXKidELttc//6PDwn0bj
ozPm34irUQDH9UUBCkFUn/dW21WnMk2TTT/hq1kaU/iN3KdVL6gS5WY/TuXXMicXzi5sg3r7ih8a
XXphKZhlds9xYSu5ERGucKlRJaufh74ctEdcRFbAN/UyNg7Vi0SqI4M6d9OMf7UIFJtkjulZ8Yb8
YDbyudAii7caFUMGiH6f+/LVWvIP2Y9PU87BQbdjTjy5l+HpoWRMKHWWdH3u42WxT5ZV26dhBRaL
Uj5DZuw583Kjm/IJQkjq0os0zXI3Nc191vfaqfbc3g97Z2Qw/FXbvHG7mr+wXBHL5ZQgZD0oFNja
hflfTleTWfWGRRO0QcZGE8R5Cjmo9GgenPIHYC1PkSdbxuvmQGuuu2wg5biQFGhbkXNOls4uBOHO
Gfs7curoZXu6hRy+OrT0nACt1+gsKJ55lJGXnWev3HZpPlJwxB1vKKuU+UEXUgKHV8IreS0MlZtn
4S5vXBQ3Swd3U3ljdKjChrhUiud7Akq2fv9Gc7Ucwiz6RJ9oWKBkzg437/zNTdObPVm3ZMT3Fr2K
EBeQ1EFrhowX8eHbj1S3YQZAfvr+izz7jgwKzuERyTlytF2HZjBEjXPAtzFTnYgWS7qc8uJZhoAq
TUhu3nioye8chtneW7Y+M7QymaqX5zS2Wc4IHCYner75dwc0fWDWynV8zQ5Pbq3x4HAexuPK7T/1
dhzyPpqIu6CgSSeX4+DPFce3LKUWDxCBbbx1k134lhf+aCvjzkqIP2bux1Jk71Mz4GmcyoM7hh9W
GIVMsZP+aSAZqVPJdOqjnFsNIzNhCSzPGRmwPnw36l4nf50g7sfzR0oIjYk/etQAj3UbJvSNSD3S
n0q7/q3n7r6J0uQRAKrc6NTiwEHaj6mIH4uIyVa/ZK+udL2LlnFe5/qwdZlIMZqWyTVPk4OuhdFO
K0V0IW3uHaci1vdejuoyirty8rRDHzdMHOkfDgk64PGOrkZvcJ354ZgZ7evLjwJ/0Vy7jxNSjmLi
WGHq2LVz9JCtt6jRpWTLXPAtSCYPzB2TgIHas8zQOTLIO/QxMnUoK+9nQvoAN1dP84bM5pO5Pn6d
jVTvtbzsNPy1PuPlc2RC+FZARgE6TYUfcs7Yh0V7HyloPZwT35KKtlBvTIqANEV9WtyOXSyf1cLq
Z7L+GQ5FZwofcO8wdZinbUZ4xQcL63GlsRXLP7tsNIwfg0cXi9VP418fvGpB8TfRDaq4uRTGMOwN
JhHSwhSU1cciW5JT2Jk6Y4TqYTDsY7cONL4/QAZiA9A1Hd9g+ArhgMy3bOgEseN+aw3TV66Xri89
rM41IW+OTCXNlh19noEwFaWDHBRJToybAcH65PQQ18X6YSkpn7M7JovfVSuGGb8uFX82bylgShyz
B0O0XnqaLzNOC8RVPgcHABerdU1zdPMPRTqdP8biVdDxGPNoHLzaYuY5NBeJv+mjqpjgVRjNinB6
a9YJdinTNNDH9Au7VHQk7q9fhxb3u9sLxMCYEjoR5EsY3zAZd/6kCUos3FTsxpaMbehMzAF06kLp
tu4D5LjovGh/ZvR6bhLi7LSxc/U6RtrFYjS/JQXvfmYPyhewSDam9T72DIp1HTOWPcr4mor6Dv08
2+PIKDiX9Zecr77xivIxdO2fU2s9UXO1fGhlefbccfqdW/HFu432En00OTNtgLMxE5wKd7KEXcnU
7tUk1Zos9rgbEhT8mcjAQteL75lV/G723oc12s3X3L651GFlhX5TnXC4LY12IArrT+hiRk1KpW2S
RibbcDC5GxYYtiyyKIERqQjNO/ydLgIfdbf4K3B3o8qluMwuFtHGWLwnd7WAe2UjP43x2FXtrdPt
R6eOiZ02KqUPUe5kXr+gUTG4yta0AF3sOON+2MlNTHH0XDQGMnpMcQFDfd4ZrGwuREQza4jRhrgp
uw6MBKfs6mgrTCVpWT6VeOSqUG/xF7eQsJz6ccQ2KggM/5KdhAzKvPe5iip6BhreRcWjM/fdXWgs
23o2ilMSGyFeAYxdc10pEjAGoSh+jk7kVkdFu+Ngzr89K7srVLIv01H8MevoKME7HLi8O7t45IXy
esu+9tIwjiyF/V7gsHgi88U9l0zTb1sdjIUq7IUTbuCqpT+ryCYx0xs3oIDMTxvGimBr78y+3M/l
WF+GCFReTxfYPjUjJGDktot09IcOuzT2ZYAWqk6ZriaIqUOjU/Sd9cZHa1KNE6eme3LXMcX3h5w7
4Sl9G6OuuhRpUl3yJna2skJd/eu3CPn7thO0t3JWmcUy3mQXvUczGa9cMuHpK/MxkaEdWN6An6qO
q22m1WtMxNP8NOqg2tku692Ubu2po6YgdLpj57bvrrukhJrX17xCuRGpIe7qVHuxe9MDS4gnsov+
GK6zbpHzK+MgGCA0pDmDwC1tMw7uQ8ZNHFmrTVulmFyzhaopOySWrHYQFk5xNKc3+TQ6KRYiu6BU
ruwxSKxkDKBp23bEjkl4gyOxKdCSKkIzIGzag5YXcitDmJr/Led4+ysZ+H8I791KapPa//sf9t9R
ZAQGbfKMJrFB0yU8+LdAMrS6LK66ODk4ZkuIZ2nNy9DpFDV03gMv165HmzqlwoJTgm6zdQTlilJn
8r8UhFI4SmFmz+Y4w9GSvA4t8PIyz8xTnMbaAftKnvvSoT9wrKz/ikJZWWT6ZeNmgaraA226ZOc5
wuMYyJznLvNash+9cbZSfPglHDGEBH1lD+BtMavwIyOpfmm9OjmavXWtwkVd/vFBElc/ZKp/VkbN
XEtwThpwwOmz6yzM19pqW+nGY+964b95GcXf6U28jNIymHeB1qFR1vwbfWaMCEQsZqcO3eh+VYMy
PvomGXyILHJD6MZB4Rji9+W9mls8P25mgUGarEfcjjZ2kKw89iKzHpm/tlcQsDs8CwRYRE78BbH7
iTcuYZyeTtq51Y6p12zwl6jblCZOwGvfbkvH+ZUZTXvCHBw9mMQQsVxEn1mT4SmalvwV/mcRiJLq
TpZo18f+GQIX6o9ymuszltBbZ5LTE2197Jg7cz5rjVcpmJ//68fN+juehRfIsyRHQNMhJuv+HRBd
WH1YRvgCDrQJBxN4Fhqv2n01lny7iTlzlLQTH8dRdx50rKzRsEt4Bvaj1cdH5OH7sPD0u4gJhTtn
zeE7wJbYXX2wFV3VOfNG/8uucnUFPzgt80s+xfeTnk9BmOJl1ML8Q0uS4UkbxRkPz7/+3vh3/zl8
yzfnrP/DLmyIv7FBCjqk+2JYsL07WXbEXop8uhtLK/6MqpYIpIInmgp+EEyvxM6q22lTabH2E4IQ
e1fJIbjJqoOAVbUtqDE7Mz8dKJHv9ZfGs8fAbXKkbh4riktKzCtMbK/KcrP/9qvUju5d0+ru5z6B
QGum3a+BJdLR5+LN6UJ4InvMP9OJVK5xv5RtESilux8Q1465YBpXTPqr3iUfsTnEL5xu+n1GAuYg
aHF7zDCCb/AiYcQcZweLuvaG6uM8EZUAIZbEYttw5/DLEiJGzdzksJIFHSvgnWOczegGdgwatjLk
E5se5EwmBGOdRXeVR8ktl1kWhJAsZZNM4bmti7ehdYbfA8MuyhE+y36e8bhjBTXtx27Ax5C6IK4N
uxNPVBIgT9NmfZJcqAPNIEia19j53H5w3uupvBrNYv9maT2gfoZnx4HF6sQhdda9VM9JKDK6qWzI
SjrWMKaAwCgQ8FNChkm0Y99uaDklojLu2qVqP4i9YRxvj7x3ye+OXndnJqRcBPQMa2yq98KF9eRh
UsCLJUBGAXvorGaGRI0Vc0hMisfLztpmHDOisDQ+/vVT+E8cOWYhLuRA1/JMXXeNv7/DGPDEmkUm
9+AhmB50rMsW0ubFHd6ywbzFLlVGQjXOFjHRPGcGdSJRnKoDFnpu/HLsts06c4x182duo/MKZnd7
V2dOrs82k955DhaPeIfZkhToV1f90smN27W5n89okG0jt1bpod+H0QfGNkwbqKO+yJeL3vEnMzna
Bxqf/s2bb43X/y34jpuC1BtUDdcydONvQCDNrrWlN90IYml5pULKvEIdU76TafG9svtzXpj5oVDF
c2mutKBB75+50Vy1kX7ouWn7WyvIWNKuzfTHVhctzJxVrLSwyZBZrgbc3yofcA6uRshl+mGQ/ttY
8JkHlSQvvImqwGMmljbtvQPfbUWpIUenu2wCqtG4tR1kZm7vanvfMv8KFsZZ/+YlMJx/3oQgEgjb
c8h7oD7+HSvqDnpFIpjm+cGsBjqwlbz0jcW8zHx33K57WCDpn2oVA5TCuyHi6m2Mw6Bx1bQD9Y8g
l3vVR5Zeu8F4yqgJu7i5aT3nrgKxTKujZBM523UzvHnxR4hN4TaMw8960vWDWUOFTaCkv1qJG+BI
4Z3WJuRV5vLaWSH2fcbYUZm9FgzerhRZvGmqi6FCw6dqaRx78lyKY4vquUcRCup8qg59X96ySh+v
DSPku0nNn1JvB2ym+a6tZtzhtvPazol97WDCXVkv4dPEeuCYBo9pF3eP+IesO1gD9yZkZK6GOfGQ
UbuANav8RQl7G49LdW0Z1QTdbF6+vSWs2bQzcOUf9InGybleHivbgMdSlee+bh4tq5N3E4YoeFh5
UHkLjmP8kntmrWetrMicdEW8lz0c8IHi8n7xzp1eMyoY9ZglTz7YRp/uNafT/ahTlMVpGFKJKapK
4EB3K3ln2i3YRbx42wlr2Q7948ulQGVLmjrdEAEr/LHPwluWG1cUh2xPMzdwKYmTuC3oSIq5vm91
I6/pp3Yx3xlauovNtLjpcX/Acop9L+ZeHi6I3bah0g3dyskZT3dLkyeiuR3JcGvUhknRccpS8Mrh
ivNfhqKnRQSf25+2UaF8LTNWrmX40F2r3S8RJhSSkZz9egKOVQFJYUi4NzQLhPvMvOHbBBNkWdcx
RxwVJEwlxpxNzbXrBuvR20LJtbbTjOASz0bKaL3AC+jitphj/ZmcefmQRVPsjw6fCaaJs/oi4Yeq
jeVy78Nh6tzl/cyApwq1l3+9oAIP/OelxTVBwxlSGMIBLff/MzUiQ0MYGlxtzzR18tcQ4TVzw9DH
0W0CmBJf/8neeWzJrWTJ9otQC1pMQ4vUkswJFpMCWgsH8PW93ePWDRZfddfreQ8IIhAyIR3nmG0b
uYl+Kus03MxGl29rzyaeJjY+xtKLoCdQuNNSuBJVEEwPnWbGR+JzpnURBy9O4CeHFmTBbvSEcbAs
970HljdJZKBTOd19P2tI95qxW1lx3t/BlV4Hjl9xg/cwxVn8INt9jwxI8VYYprdNSlS/Ic15XzfT
vT9C3yn6kfdFlFMmEIZchSxiFyrED6MDWklglb517IK2eWUYdIarb7TNqVT71e0QxzXqfvbHxDG8
OzPvm7XlJt0uFiDAZwPrdjH374UwvQeRJWTUz8qntyviU6EN3Xdv7o5JgPrW0B5M85PyxXjQKrrl
VbpbGETceYxwuZIIcQAegv7ETTeCE/JWjHxLZLoOfalwOVhu9NCXKZIbbsFozc1HuBfORvngHe9s
wbEF2lAvh4KKzSp3RfCGjfY2myFUafZjuaC5YuBtnWInwA7Ye80B+zxRPBHx7TY27NXSlNZ9VjI0
R5h0gw5zbWg1gw2MXi1R8sg8Ku/slpG+Q8YuRW1SCYG4Gr2L85LivKHy5RebMUSLmWbVcgj8rLlL
0IMsYCsI7cGMh0oyjdLie5AhDAhSc2W0oXkGsrZc2Hj/h/n5z5gfed/1nzA/m29Z1f8J+ZFv/Avy
E4DrccHxeKYB5c/hiP87XsfQ7X/otutDHARizX+QfP6C/NhkZes6mBGbSp4OvZmzxF+QH9v5B0Ir
YDy8jZtD7gz+N5Afw/sDIkayjmdbkKtNfiGsYBUC/jvkxw58pCqTZ94A3M918v7kBBG+xajLWjhN
eebelFJJTUbYjUrweX2sFvZ6RP0XnehGpVfPLRLatdOexsI2jmgXCZnKW3mOE7O1cuxhWrbIvokh
9QxSydpMtnNiDcEW+aRqIoQP+CWxxuBIWUp1K6OWYfwlelo9dszwbE0NedNRIbMAMLaui6eSWAjc
j8VbjqWJSIEnPcr1QzneTbWxIFdLkBpQ3w3HexD/06ZM6Yzj1n/touWl0MVwI0RBYI25DQAO0VPN
6l0KE4iaFdLXyPYfBdQPO4Q55i1gTTKu5A1ZH6CBqoFxiX3oDaPYRHOD8wgvEo3g5rvFSYrWmvdQ
W9xA+NlT10SPs96/507jbUyHEYSVp1tYCdHaK7CZERZBCogT3jRlh4EsCX6506YgaAstJfXXPqHV
X9b9LUSQjV+IW7t3tK1GAkBTzPeoph4NbhKd2s03uSgeS4LOSjMEZqQ/uWgCdj4G1sDhamebAC8i
UH0TmBb5gX3cvTMeQRiJGmkq0ZUURbfKhDQiRcEMh6jGW+JgY2uq0YZE+lShMVhz39Fyz7ayU+sm
7suPWuoN6GIX68yF/m4ZyzlO2q+177/gjn82mvbB77xXzGpvne/JdJf0EBQunKeQ9c65zGseTY3c
MaQTmT2ul6k+C64SmzhqfjQ9spvKKn/g/ZxIBqaFFG4xjVJqEN+FQDJshTQNpDg828cIPFGsnsLO
waSQEIAJiFpPJgyohFl47rHVKYx1RkwDtHTCbWU3v0yTO65ZX5Z9PNC3jB4Dz7zPe+Onk7O18voF
eCkBpOWMnjx2ftFiX6NXhPgb0bLxZHFe1FwD+KMxI20CbopWszew47XxRyIa2lVeNe9as7d2XoX/
JffWQgSftZPjlhDtfVl+ETo5UAG9irXB/rAClvFsvFPVbNDDFQGtBHenj+GNNQU7uT/VenWodJ/O
49yt0FHEa3PJH5L8WArtnnI1PQOU0p57b47gP6zF4ZYlQZ1F3Zgm2fxjIZ4jd+k5Rn1KDVfXYelg
pxhoB4xG8dhOM35bPXtrjfAd1P1dP6B/HPQZ9arm0FqFRaDV5g+71x+04eT1Bs2vzMAM7KekqJgZ
KJm4YodAKFCDEBPuj6HqcD8X5kobQ9QSbf7s6xSqHAbMwTLdWz713EpUzca0EjyEYt00Ljydzn4o
QUujBAnvnLw5FNiPmqAUkErAonb0lWZuUMzktvX7F5GJDCVJsQX0iB7cJD0LpNdb3UfUHNaFiy4k
r6BU9XV6aJ/F6LORPYQBOF/EzDCGq/hmyFw0+k702E8WSbT6OaYwy0rVS0rvfoZFN6/nX3zB1yKx
H7SYnOysTT7xzh31saAn2j6HbvrJfEKdwz34GsaziVSy7FgnY7azwhR2X8St+2YkY2+s0HDLv6dz
IjaUSe3esnGGmTbKVMeBuDLDHsFAfN8ZsASi5lfaa9wZ3mFTf+lb/SmI6Pn2BAsxYrYehvg2pzSK
+q57dK3kTZA4r3WocZp+OApI4dAaxYNZzk8epRmuEuxe6cdINhJtKPdX5wO5XKAZrSKNoKVcfw5S
dmYotw10EPFTd+7CYMY97d93efIzNCYD36t4oj4R8yP7F4Ogn5U9o8jCegciCUWkv3BJiYfweYzH
751VPen1+DHV/EhrKe9sEylwj+eMv3zje/ZDHJRHkVIo9wiX0ab21RDWZjTt14qw6c5efAIKV42B
r2/M9aeQiwDC31+gM16EaPbou39NUXlOp2UHcb3Hw8PVpKfps0YwDVBsQ8xqvzKQP6SgBszqjrE5
ZghH2mbLV52PN30v3eoh+prMwnBYuNs2HPbNsg6+uynnioFBs+98X2Z72uKL4kMSulQ0QbdOKcdr
S+mT9WzfwR06R3kpXaDvYaL/9EKJmCBhJV7sAeiLdxOa4y6YxNmbwdOMxfKQhCCy9HZrS1GX6dSM
XpFqm/m3WJC+GD3pcnhY9DeWdZyy4sEuQiynHoK8oXa27RBg8kfE2xuohcvHfMx/oiVBioFCLRin
b5BR9Y0/VQ9jY6wTeXQRgbUDZSXtdfHPxaFKLhx0zFReENq2jO1RG2tA+alBZ11AhR7JSyTGTZbB
/2W8cueX4fexJIIb9JZPF/CzN6O3aUqeIp9C3piiJAI7dSDXDVeFp38pwx4jmRXjJfTn49RArPdg
6JlNCyM/e5hjhhMiXHP7ik9fCzcxYGPdWZ4Mbs7w4I4H1HrIcic+N7Nvyfj1N2mPtSx1DzXxTo3j
vdNkiNdyb6cFaOw7H11JlM44Z82vkaCgA4/hs7DaR6wOeCtT2udfylg/ePP0M5j6rYZCHvXfK46f
Z+KwIzTXw9cUac1+8cWpWyz8gkAEKsy/TTTH8tRw7IOD0fkI4abq0arMJ3uJzxC5CF8rVpbZZLug
dR+wsCLW50V++RLgBaG9880WZimlnm/1wo6oI5RGqXDuCN/ceE7N+Q6XGfc7DYRugO3Fwv116bDf
jNTP2rAf0RUt8crPmy+OKBpkLyynQYFvH8LVDUOKtah0rm7sIZbd7qMyP7i1fUKaeBpdfjAKz1dw
tucW2Tpb/GtijMkxXdwfcQa0yaOimgrtM6Blsa6deyeNg6PIrNs+R0TVNflHLxx9X9XcKHYWHFLh
r3UdwglwbfJuCW4/J465GQZMAXVSvrhUGciJab5ZdvpSzpI81DY/rZkil9+8WpkebNNawHTJ8xs6
SiZhYBqHg/VajRyuce2/edXGqf3XZESwannhewYea+vE7VfTz+9nt6plQtaTW4Q/y7LVtxg2uASl
oFxmite4FhI7XCd6wvkGzrhVTJ9WXWPgjfS72vpcKmNli/zFCFAkeF+LO3pyjAVQDlBV54xY2N2L
b9vctxX6u6bpnL9G9oQQPffY8Ra98t/BlLkMfryVDo6FoqY4oWADaT4IhKYoGeh3Pxt+/Z3SF1Ty
D+H4P7oYS0nXiZsMFjxJgvQj42JjVtUrnibkYQDWOwxSqxTVlG+h1jV7lya9sLFjTCbus+ierizd
n+OgJ4yPsuhrbmXoM6JvxE/exVb6RGvmDsfNLZjEYI1l+mx1kCK6gvIKbZMOdBmN3+ltLvGkFUvz
vPjWR6m55woMMeEr+fOQuzeVwd/YTWG1BmQI6vFBVNG7U02AgLKYqp7FeZeWAae/jVbaL1Qp9JXm
UtMP6NSXyfTFSZeQk1f9EDKw5k/BaTpDRABSyEUoju4rh7rSVOwD8+DkCBYM+E8UkqMC/ovuAyPG
PatHWFFayhA79A6ruXPOjMg1u/CpMFRgGuZdIwj16KCJ+b1eEz+QkH4mm42xQz7M+FhZSFHSjhPc
HOdPsou7CvqIL5CcGFwA3+huvbg+gletDC3MSpBJYF++Z4aUyDXfy85+SjVUiHkef5t8QSDv+IPW
+k9zcaX69jMJcM3VOusqDpH50EKkS00RIAANbffpAVkqtI1iPzvihvv3M0Gr4XqO2g9Evz7jjnaX
VHtq6jUREYc08b6YaUGUZPMr7rnEzkb+IUyfTD//gIopQt+cPRpDHazRY36Pey0h8EfcGnp2Hxgj
ZvTY/exzTAOlN2yXTF7wpjXX8WqQdlHRSm9lcfRdNFiz3nD5H54RxX0SsRRLA/OeEy4ANlSJGCYy
3Wb8j8QX18L0nRPOkxU7qyB8FOgxCB1alz0KigqxLViybONlzSOyHkyDFOkOMR5qJ32d7PJljiIu
/+sQEOo6KOAHZIKGTyz1NloKcMJkpDw4zqpxJmqjKC8qwDFL7N2LEBIhDqjN3HRo8CZugjp3nfjF
bjSHm6YSzyYqXhwjxGIBx/f14LsdzU+dlQNeHpqHWRhveu3TrEpvSFfl/EJjYeVTmMfguMohfQHz
LtZCM49jwjHVZy7KEQPItb9vJ+KysyW5iUvOUE3wZhL5uqs6iodWgqNG9+z71qLn0xtvmRdvXd8B
wTFOpDsWh9QrzlP4kgobelAuR7U2eBg35QKYUDHVktsBTesOtMuwtiqU4DPnqCCg2RF+DYVBuhzB
WkZElEb8ounwqUqK8atOqufc4sYSaFjCwnu17PjNh/9RCQ/GPVe3epDC858D/U+jGW9K8902x59J
HP6IFvEFfsHnELtvkc14O/BJ7NFJ+PSIE6sfQ99HBpnU+4mC6BqZzwrxNfIV5zukhKNhTDdtck8D
ut/CIdn7FR0RCGuGNRCYyGBhKnIod2KutolL/yiq6peuqU99SkEuK7mpDXQca3Sxv5GtmHJwThp3
fPHXuL2Ht+eso5rLfECoYJ9kT+ZiEW45xz9T394N0YvDdY/gn++DMIoTIhHvgAFipczXagLGijKD
mk2h4axc10hIAMObXRR4OWv2dRraM82cGgpDOEtpLnbiUVYigug+ThpkPCW8taCuf6j3EUhIcb1t
og0F239+diW/vgTrsnXcNrp8n1o2QXvYp9qEMAnr6kl9gi+LHuNoIM9CQYzrxGy/hXKZmgiONEiV
EjzvptWqaISLkIKAivVMp3OrJfz2KEgoKcR69DEKpJdBF9OHUxboPuuex3nBEJ359xQ/AapcijEi
yfAxZaset/eJ5isg9RhFcPf3X1vKv8txUBrrDvnnvVwDaq5WoehqNiimgs6LCZeKnTaQSvAApTIR
4mpWTiotIohV2zfUubl4C3jk6s/KO81etr/Nqnd7M4wcjlp05ZdZOglbt3STg/q+qeto2HZyWPeO
9eak1txlLSVavaocqb6XG1Otlaznmt/1BlUXuUytf/UONaeWXXYH9VhNrBxZMJiDQ4OjsRfDk9rw
CeQv8P5y1Vz3BvVMO6HFoem0IEdlVagfaY4tG6OPKpCcPeWO2Wk+e9DufpfT85UfYpfeuGDbsXZF
EDrsdZRAyp781nhXLhX4WqgxnGB5oZwUqevtl2gBm9GwWdHVk+K1QE2AYVhW/88X//Yb1CxqkHJl
mLFUzPITL1sviRGOlqNlbia5c8TSNzy0wB5coFfTU54jy1GraqLcl4FJ+PuoIX8gnNdq5f25Bq0m
vsO35Guwt6y4RE6WEjyvDSRkXNcwh8jJ9GTAvdyr1E+qsF8gRBvRz/NbRtzCubvou1p3YH11BQe6
MLXd5aXyuFLvVJ/43y4Lhnqh50ACt9oT6OhTS0Cmr34yOCvvAGyCluM/DzL5AqhpvMBmWFxHM50E
dt5pcAR8I2mTJ5zPoywV+vJI+2+/163yI8jueh2UFlZ6eWyqr1S/lqQMLLDgLazKxUqmjjT1F6sy
53Xvkssqz97KM5JjLt429Bqxi738wYs0dkS156nJ9Wj9bRe9zKrnF8qgkF2lvpaVfXkLyTJ77a3v
yt1lq5ZN1O3NqD1ej3D156m3qGXqYST3Qn0E3N1nrCYv2annbLWzq1dc3//nLqgeq62m5i7vUY8v
s388rx7+seyy29YkVHEEyD+mKhhFObkNVRhQVW4eDORqa3103cv6MQOikCITNu6MgayDSex03A3J
LS5gCNETvC+X/tEj9T2saIzmDAMx3/Uieyx96yDa4eyMdn2i1viIlafqIFBAB+upEWGNPFga5LZG
Gw7aDHxBTSoU9afWaIGSqsde7puYsvUIbU3lEdprYm72yzGmCkpyMIUdXv/vZ0s/rHfCN5+he5Mx
677MdhqfhZyEieAqoB6HpousU80OJmjspJVSpgnOBH7N6KyeiCIuFK4ParfgDF3Iw0dNArlrXh9e
l03WxCpWT19m1VO+2u2vr/8fnr9+cjJ51cFuzXS6caZ22V3f/tvHXWY9+XN+W3r56t8WXH/g9VP+
3bLrt6tnJ9f5KMMW/gapSNs/nry+//J1ptw5/vj4pS0jEEr96+Xjrivnj9f99lOvHwNZeEJmzr3U
9atSdi4j17/GJd5joKHUrX6bnZKhOZnFHBxI61rpf7dfjKnFui0napmaU30Z9bCbst0AeWWvDwkc
AKzt1amRLlI1mdXCCFYwd2hRBKpQXkaUd4sfw8n/+jgrandNoYpBqDrvl2oYIyd0kjnvRfI6GrRI
lirLeFSdGacQXO97efbSucAh0eGmplXnNrh1jMU8SMDyBOfLZKnp0tNp1BACQHt0sDN/y/0yHaGy
i2N9m8hLUSQn+gBAJyndgzK25TgOWV8SUXE1uqmHiJk/CnoHW8Mb6VbJg1bNMZLYE3DUUqlMiJ6F
sg0eZuDOvC1JXEqRUW5KyQHyJc2g/nvuj2Vtq8OUS0VBTYMOVm/APVYTgQDqdFmW6tMexPVaX+yV
em60A3sfN4wl5fbEkN6c1JzBirnMqWUIpdkHHNAL85xC/m07Rr+Og0t/AiGIGE1uf/XYbQlUr6pw
q9prqttG65sVorbwtfs212225u6airEc1zVyoubUlv5jGW7KjsJg8z1Vl/dLB+4yrzb0WFJT6/1g
rTan2sTXjpyrLkWXx/KC5S4MvcioO6hmXKLsimp2VqbDseurU5Y0P/G61/i08SvaGnjz37aoWpiW
FbVZxqqDprMGlrjt9i5neQKeGyKE2LbhCO+Cm0EeA0iFVVvkr45EPJHPScJ7XaX9cXa/hnpAGpOm
/z75d8uowBy0pDP2sWF1pxlhwWVCGHVMVdIiM+DvZXMT9XTZqS5DVbA3bVT3pyX5tKKgPlKDdLai
G784xsIxqLZTpDaRmsWJ9hpi1IWk2LGvX7eE2jDXrRO3BjepHnwEtQmuE0+enK4P1ZEZ9G61zebs
p9oMagP9u001yO0jKrM+RJS71Eap3WBn14W7V0faZROpI89PR2cN0JGWiHTcIDNaA7WaD1lYkmuf
SuKUHJ0fHQ3ln4K/JFn9PaSTsBVyPUUGq504Jbz96vFlNoi8ca3H3D+rVajL9XhZ33JOPTRsoCGg
TVeXIyM1fdgU/rs6QapjJ5gndH9q9nIsVW5ydCvqZ7VPa9ot/GltsfVhnuCIjTXDXOsIabgrMrPD
VIot/UsKzerZRZ4pwhK3krvUb2pfamwgL5WcXB+qObXM0TQaDwwg1J4Wy9Wgyc9QeoH/k1b8J2mF
Ddv5f5JW3Gd0MariX2UVlzf9U1Zh/4OkI8NzTAsCjUVE52+yCgvxhIvIyzPJciQ96W9ZheXJZ5Cx
Imn0ffhQ/5Kd5BoOJ1cX84J8r/+/kVUQLvCHzosFSDRMEiWl9MPi6/5V59WOGfph12D/SrxzXs0m
DGCc2x7JaXkYv4mW/ugEd6qmcLsZtOfMNyyqWwYMqww4f9GD30UyQta9nVMnyMCg4eYA12Qf0W1p
Jx09PQXlU9lGrbUFMROLMjnja+U+KltbcJPWou0/pwaaO1gzuvzcaVv+srFnAwhikO3QqvinxSqg
+/vRuEljUFVm5Xqn2nXeaqfIgHxyrW91zeVeAg+nmrtONJtIaHx2FKg2joffUD1lQqIrL29qROVh
y4/IStOytyCfTYRT0V+TCJgJ7vCwIDyWMYN6mBUFgGhcI+vri9UTapLId6g59Slqbi4hxwcOxkMK
zmgkfsWdxBf5JD8sel6c1QQOGG2NJURHCr/ZnU3zFKCcO13myHksqNKt5wUYd2TgsQ8HuBDLkp/9
IuAeIQi0x6FJvF0V3kCKAATVcdfhW3QWr5OUbsmauxUf/EpIqytMRmdDVASBvI5ZnxM3uaEEuGy7
u8J16Gd3KOpK9Ch4zYoHU/jf3Zqr49gsYuvq+Zd8KfJNnNQfvg8AJJi9x1Ck7UaPXSjHqV8SHFy6
qzaCzOprXwc/Rj485rux0bK1EUzLgQbDDQk2GNnbwdvYU2PeRr1p3E5itrF+9+iIg8jVd2mLkRQb
0VHzaXSYXYSLYDDiG23+ZZVGeTsGOZDrpbglvwnYhH2G4DMQcjBs0978hPY64gx1CVvRdfMW1fS4
Nto+3FhOZd3WrYOjeeTikuTj80x1ZsqC+cad0Gi2DkrASHPiW+on7J39ku8Efh0IOtYBFHZxBxWv
BS5C+LdFgJQNcoVAbsxU894mHGiyceBhpcW0XogbVAE2JirCQsSEo2iqnBs9T9y955OSI58LasHa
A3pShIQUqhe4KWRjs9X2Bn/6LdkC1q0hf3XfxW+jJgvPCZdv+dwiJ25S3M+mQ+qRvry6EfrBnpLz
as7K5Qb41Xwj3IT14eT0LLTv3tJHu4UoiJMgJXPvzATYDCDa1p3NUDclOG2HqfJflokWp3J2R7bC
AmQnLs7wSPXDrJFzWXLVbOXtY8eXM6CVs2rhdSLJtTi98hUnQNJTpF7LsPnmFKi0emTKu4kM8iCN
XiJqXHDzsmCxbdrHxYlep4QiMfuGea7QdsqxrjNxsJAH8ZDLWDdp6U1ATxPnOd4pKungLDX9kha8
fAPZgvB3xF6AGTPJzqtTH1K6X3yocoigr3+oAnd9KZleajmqeoq6ddNiGzjoYZ0v6++5D1YNgZg4
mXICBs122HKkkPfwx7n1VgTEdqRyiWrzoBYFbUPTmgHFtrUM4rhLmaoi1Q1JPcYb4dK31auo2BJt
QugGEcmwQuQVHcvF92wax20sB+ypnMxy/K7m1LLJh6ia5ajsDWhuXeg7oERwrvcUKMkPW7Z2DWbC
C4NvVhvku04OENVPWorom5G0xvayJgcBptenrs34vD1BFdxQ3qfSFHgoXJzFoKdiE3tfIsEhO6Nf
Y2RhNEO5fm3JsqKnRs5QNOuTgoYiAscLE4K+MjEEkodNMd0qDmCWdzpOy6Rs9sig412huTNW2P7V
ku79hjL+zqxovYas9GREq1JoghCQ0BBUMPQS/B59DbcnwEYkwC7N2SLpvINgEJU33djEOyfRfpRS
lJdQ/h9KB3KQdim/EPfFpUJVnFSh61o8FY0PzysBlFtpOjFvsiipdoBrWa+rqqdeH0AvyUGvqga7
TsLlStWIQ8KgVwUyekRbKSZ+D3JlIoEimoSMwNsitCxvp03UW1jPR/O7iRd6SxQXpqile1Sc+kZ0
Fh4AmoRfne5nJIf+hMzM3HDIQaxHlhJHahkgJp6M2FrHvvuL/JgWqAivzCFhbqY6gGYnX42mbSZX
A1BgmA5br0hBFQszQenU79r52NDMPibgmblZ08i+mmfw1Iv9buZPopnG4x9/u3o4XqquuA/nDriu
Wg24tdamjl5ZPVITVaN0Jhci/vwpJD5ySV2L2ySr3Dq1SYyhxESaRYKNuYnXuc7ekckdNIOQu8yL
t2pNYOlhg3xbAfeWu8mzKAJrBmU+sJd+2d4IiZsFuR+vBnfCyoTmZxPKYn7i2sOJ5oaXcKOQGu10
Am1YT05ymqXbXh/jZ73nBEH2Y7SFod6uajLqKeSPmyuEd6EwRClM3pF7DuWDYA1qksD0kQxHefNK
GjRxGUl4yF2uBXVbb2pZ2HAl1+Y6Ucu6ZXjUo7bfqdObmljytHd9qMtTXpFoFAYjr93EVcS1dagP
6uiPdIOzgZpVEz9wAqiNnoNAtb9BW+1TywO05U6hOKlJbwxUTjvgk5IOTLrlrRuj6yBFgUqLOd5z
47dse1v/UN+rzrfqt/zxcJGVm9ItALpy5+8FawMdzDHMaupwYzPbcHDz984BHA5JSD+pSaeB3+kK
1kilR/aN4TXN3uwRHzL+QnekxWfT1jZLWU8HtE8ahBs8ZHLPjGFWVtjvCNFQLS3VKcKcjZEWV8ul
TizChgwIZ5WOsbEjSeJr3hDIwhsTnzp055mcmBsrOyPay/aqZq+aFcUyU1e69i3UM9enDVKJh4EY
FNnTuC5Wc5jk6qM3fkBWYg2AbgCuz7lOPiL2FJ+6LJNdH17mLDc7WuBeh8aNDPDQvLjKIsrraj3W
jluN55S8KrotYEP4i0uznE4Equs3KWgVGcl4HGvat5FHUkLSlj+TYjROhmYZJ/K6yK0KgsdZ1i0U
GFXNpbL+VCYtd/hqVi28vubfLYPYSfiAFmXr64vVHMj39kDrdXNd/sf71ROurJWouWEigFLTLPty
6NV1AWBRHYVN65bUlif8zGZVpGtAqBsYPLsm1PODInJfL6HXh2puXGwcCupp9VhdZq8PC7R9RK6A
75jaZFUa+rRVlxxTXnzaceaOWj0W8jhybB9paYcaNpZlADXx9QkGgY8X8jA2Yi2serhRkwnZ62bm
igyGPuk2tVHjSKczxBWZU/RpnofxFC5V2B0QRob7Oeq2Q3OwZ9aGC8V9WatZqD8Mk+H0UE/646nf
XpUMqdC3U0FhQL2qBPlV1cfF4+yzVaWUTh4N13InPavur2fqzKWGqJ7irqWhMyzroYvsQRBsVhUY
7ZmdVWX4+ilm56Cg8qYxPxOkl20q1bkwVLfk8uG/L7l+ZCgL4eoT1bKpM/3j4K3V4j9eFdP/nS/P
XGbVt19+iHqpepw0Hq9Sjy/feP0oPcUoaQZuX549DwD1H59//RWXn319+vrp/x/LquKceo3ejjtu
hI5LOCPMyWR6LLXhDUSj2loOuphfptKe1gslUbzrzZ2d6vRBiSjC6Va+pQnq1iqo3zLoKwxmF2dX
otTeG6H30GVT/YVb4V8M0b/1XtxsF+ozGCs1QkRMXm5UoC8L0yFPqotfofvomyHNUEcEBJAh6V4V
IUrajnyGbZ4Qo9FX/YtVJVxpfDpLC1cUCAzjyyIQqA2N/o69aaHMa6AY8s5RmZ61mIwvpA/wzuSf
aU/cBYih2+UaFz4XjIGYs23D+HQ99Sk4/L6ng90BpR3bOt/XZf8zdOOEwxdxY6yPX81+Qh3ufvHT
HpFOnVKCpHxmt+1unowPS4MsNO7GCka82cBMJk7COnoD8HYOl0PWZRS/WG95Z5+xAg+c+pKvsU+y
Zxz/EPMnAFZYevBKIRCNu6iM3/uRZrBnxUe74Ya0JC0xsqy91df3Rh31bKoGDng0/HBxPtd64OzN
kIoEiqtdhKx0C9/tHTH5D0fbtK4sYBQz11beKuMFnzIC7qxs55ALCLSigJObu9s4tz6zMH8MKE28
jcUnRLvtwJDrfh5QfZCIgAJEAt30h4biI10Ay4Rm6bXw1kruOOyhXkfuxxL4OqCWoDtWGYZDPQfN
mlpA4rnL3k8tynpE3Zgv6IABGw72gd9/05cu3kxt9NZNQXrOgG6uKZz0m5rbxy0gICJ/MljDhbOd
WjvfJXUMxd7yv6Xs6aeUKzV80nHZ6THRV5PxGnqABmpTQ0fLALRgtAqF1dhPfXgSOlqvuJ7oJUbG
sy9ae0/AyDEuGvspsf1nv87v0DZx9x7BU0CjTWuEzMVmEqDOtG1AOWMTssr3iRvsNYEeOSqGGzII
wh/a2N3wD7FrlhEsIlrpsuYEBwavw+zCaTKhnYEnY5NWODkcOz85i34f0CA8ZlHfnnQvvdHHeb4P
MEUeCy2/qxvUgWQ4Er6DiM8GjjwSQEtPtdvaAuanPyzWbjKRzg0BEvHUhptmI7nu+0/VffDBjh5F
/a4Bjqe6Ck7HAq+bwldzCgy+Zdk7t4TUIY0bIcmYFMbRco0QnUfvCdxWOpMjnIOdKZ3sS2M5n07n
PNk4D77U6OtqTlHEtmX6ym8GfS2mpd2b5AXc6vpt0gFq8Sba4rZZtbyKrkFuwcJspzsCTzCYA0XK
jEe3GrqHufxFGwg+TueeObOuIBZy7nvxbho9yJ7aujo20WRTwNLwQBhvZRLu8piIkBpgl5sSzFVE
bk8iAskWc9Yl63LsfoRx7mxCO3h2vKY7NOch7ey9bYPKatwGCd0wIVLTcoEeJ+Rwc04LVS2GeT4F
8xphPb6NLkcEK8LhJ4NcXDMTubMhJ6eqGLttn0O/HTwdMnxwKvx42lVOeteERr8luviDZjTXADKp
ujhv0Ydx5vMaBqE9dR+zLttdFofvQM9ShNG0uh3iFoX+XHtaiKULDL0H2KJv7HOm47HRJmBFqSEy
6LXdD9FDSwk5R+GiKIatDImtbXBXSd/dlUg8cR26u8HFNuK/iAHqX4BSbuOb+o/ENc/ObKF/Ecm3
ReTS76GvZfsDa40R7spgvCXr481qHUCa0CN2ZGxzi/s2jvmvOunIDQla71CBp3A0dt/6G2UK/qZR
Z+0Y2dcgnA6LW70YMVjkrsqwj3jRulpiDMtSURvbVvFckOMJCm8Dgmh4yL2bzqLdARr8aYRxtIng
h2xF1ANPJiBnF8zWpiZmZRsbS71Npm9DJD4mH53ZIl77KCf2g4Hl1OXPQTK+ajO90MLMtlMXn2dt
ui9N93Msd5Di8nXipadgJPKggXRSecLfTPovEdf6Bmr0L5/Ec4JwCf8KvBG1D7tfUgNz6+rlzpAr
CAYltn7sc4Dqe/iuNj0/PD44ROpyU1sQoQPGR5tpSD5rsfXzqtmmwwglDuMCHnLoatx6+lyqCJIP
hlvSUP2tBbUBkTWpLnpp/CAlFz138sW2MbQ4eA4IPBs/B4RSpIjXHBcgCZPYIIuZDqn5MXqNuQ5r
kjKoQ9UVVgh3sO+iLtmGekTPc559/Exrt28jFJsuWYNa/NV2bpcixGSHUjAWiILscPhqWxmEfOiJ
rXDOg+u6d0YZ37Z6Va6iACtKlvt31Jv9XSqRZlFEmBi5R6TNzPVjkxsHrsLo7np7l3pEqJvp8v5f
7J3HctxcumXfpcaNChwAB6bjVg/SG2YmvURNECQlwnscuKfvBajur4p/cPsFeoLIpCQqLfCZvdcG
9oL8Km7tbWcb+SakaFxhmilXRHw/2FEh0UEyIwmHdwtW9CbmHWma9LUOp4Ga0fhlFPcBwIO1RULk
ZrBGToWvRL6em/cyjF+sSXtvvYiNra9wXk1dcqRdvY5+blAWhDezExcrFPlelrcsF/fuhGA59+Jq
12nDdvLaYh20AQhIi5Nx6FcAIMwXuK8Fum2uywwQHi3NfHF8TpBEs+sPZZCrfZ3HJmMe7dEqUFBl
CntXVwZr1WbROizg+A8x6OjQw03cNvcJrDfDieYPxHQX6dn9UJBdG/OWZY5zHAMWiQBIwPY7zlnL
g/BYwNhGlJGC2AXHDI6Byq9dB47zUib1WeXhvRNVzRk734eFTUqUAJmtCJgCFAMMjcwCQ+CqtoK6
5AsdA2brf4pweFYTr6MWA5pOfZIVuI4hA/CQPngVFWxnPAppAk6NrxNUS0Mz260eIjsugepsBDhr
1n8fKRavHQiIHn0ZmlGv6VamdOHGdxFDVEpA02tu+lhnq6E0153p7Enp2gayCH7RczDFB1rofau1
/NErg24lrGhkJFxCJzj1ebHvcyc9GXFE+aRjJ0gMc1eq/pEulws137paaJzhJEJr5N8QxgJ9bYjx
mWbviVCo5K6PCApJI6ZkkPhsy7uEcxsyZY+g5lIIvd1GuMl0Gc3yQUS6OGstwTa5dm7iFqV8jeAW
6ywOqqkqH7yuZtbsiu0UmCT8BeWwrqvizEg8RJ1BdevQ82nfNYcJXEPvtSYfHAtp4u6YNuX3QeQ5
N6AYQ1t4PzgdwRummN+VrSA9XQ3i2tXJudb1k+dxBY9EQApBl8MdTSM2MCRnj9I8FsgMS2sc7h1T
z7a6JuDWxHY0Z6CSPsdk8mDZLNiFOiAP25IfVJyxY3w5Et6j4pq00VX+WcTWz0ij1kodpWGkYSDU
p/pw66EDJj34OtJqDTLut3aqjmWvhyD0BKZ7Tg2cED39oSf2MEwqVNyuPNoWs92097aUSRrIs6SG
6c21TzbXxApreq+hXxUdA0rPIRVX05toD45jAx+oPvaijvemXafrdo60hdVqp6a1bo3I3hVsbrh2
fCg7gzqQclaOIJJtZOPfxQX0eNsPv6LmEhOrnHF9pYwkti0rH037idQc8ezXYtMHfbPzXAd7brKR
VfXWdAzOVWu8WgbFveeYD1kgv5Vms2GA9yBAk9H35e12EBMpKIRfb/RiIrFA69YQW+G58IqPodYy
8QnwcJTqkA7nTiUQER2oZNbwCFgWNVnRZ2BnT44K47WVGfcti851q6Ozz91x07l9BC6AH2m+5q/0
enrFXU5f4Bvk2uQRaTxkDPVag4uAzZwop3aDZ4QShr0YRhrsmiErf642fZs+j1k9rJ0o+2nmDlnH
+Cvox0DSiggJflEZp6r6BdOgxU7lk4SZqFOEWqmobXgcDiPfJCxKfAzkKsQOSo8UCTRdDnobBZXB
zC6pzf+cFhKJZIOBtzdvOhwwqq4EFucUb5IZnRBH6ofi3L8GzIU9MLHf6jZWnPBcPASWw5dJvdtD
+5wo78ECbzVUEzMGgbfLn7Z1g6DGHIf3McdQmhnety4jaUF39NVUVjYY1ZJ2LRyJnFH9lkHaGeha
yDc1Y6TPAChzMZnX2vwsjVUg4xtQeadDWtdkJLycuyj6kBG2k67GICmNV8RBX0Tr7GI5yJ0ddL+s
cbpmyfwG2uWR94y2zYJ9mdXjrie7DMoKYI/M+5ZMYl863S+VDS9GGJBObO0p69/9JBxJEKRYzj37
UQdtSLrUcxITnJFqLWBBtc8LOW7y2SCrZyvp8oUsELtvOnO4FJBKCx+J/OC8E9Carco+8LZTaaCB
ImvzNVgs3EEh7pRulKwoq+HcWldWQ8HGnojYCKfsRU98XqfZsWNm5mZMxxu9C5MgqZ1balLOwh7j
Gr1VrxNB01e6FCMhPqGZeMnK0ceJVlu7MWw/2dt+hWqa/4jBY2Dw0batF84SPyuWZ7syw5/bBRVf
jBA2ksdZ25fkSE5DcNdpHRfRABMfm3WsyKwWPNltPa16tQOCPkjgCtxHvj09ubt0KT5ZBS4LvTT6
qU/htHIy+VaMa3JdSeBKyKz0ojmJgKEfn8nG0QZ2Kwb5DJ3DfGSKIHsxTGzq4iucSEwOw/EQRuOH
yFtjTejC0ffnB6B3+UGEtUJEhtVU+66CWRfqOECR1TezNYHpdfdmrj2AM7p5Me9SFgeMUrP+0/QI
Xm25PtHIV4qk3igKXwLHxySL0coMEvcEYxK3lRbSIYfBvWcUyJIy4Hx0oVQAAC23nUduQdRaTJg5
q42IXIbcZVLqjWi8qd7VkPOC+FwiLR33VCHhtgbsbsIRW5I+guWOYD7cJUwYIjljGJz+HVQcdGwS
ryYbcGyJyiXt49dRvIeGeAsyErnbRpag4rg6t9Y66kRzBeHqpBqLksG+GKYjzzOrFmgr4ZQWILZa
PzN9wuiONv6QNnp17VIwXUq9RKP0LzWp4i5x0R3cFgiVuPpVp0AXz3owrshj6exEq+vbLkm+yF1k
MVnpxAohxWzMEAUjyRhrz+wJuxjRgmWtYJJI9GsKG3an5CP5SC+q//JCpt62eOllpdaEDP3Q5Ivj
2FzlzI6ElcI5+CndInuilaM4AzgB/3+dxtGa5dcxLJ2rLHVyDotA3OUjATuKSrWKLSoH0pKHoozW
ouEMorfOOnOb+1BjKVglFqeH+N4L8Rsq/UMEfr0feQjrUnDm4zGHpltsK3bmgnK09vTL3KPCTPJX
whcVX0ieElEv3xSCfMC+AvKVYUCYlZTfNjFwpXsftTqxH326URi8t3BmX5Km/mqz4mvWlMgsunU5
hkU6FX8Wm1XRa9h77saIUHNFKdW59t2MQhJLGzlenOjTSrN7mU3yCI7MWmXUnd1kjiujMi96o700
xHOuBjvPQdDoK/Ga+QqIUNFxMsbQJ9rwU+uAKVTorOjuicAqn7loXsxyenDIoVhnW3N+n0QSe+u+
M3mO+AvWXWWQxhDwaQGATc5bZJBJUlKbeY9mL94IQ/V2kIw2JmnSMbG3oek8wX3HlGVdEonEIIVD
HgXhPfM4jFJ9cu9I1qfILKqmJy85fo666RG/8UMQjceoLa9tk+0At8vEeCt4Cj4wYqf6LPF5BT25
g3Li46XdDRG4hnxydnNjOhErxBeXgjYQN6J73w3ffJkMRbbGpPYKy3ccOjX4BLRy2Wxf1l5cPPCl
1C8dHKZV/TtFhKcL/vqHNXUPBu+W6Vtb7FxwGp/caXqurAHvH1FKLC4pEOlK107cZbs24xNTW3mx
dmVNmLsHb7n+MTnOD4yyjBDEBRbXl2q8H6ZSH3n+0Te+g8lGv8vg8rNGeqg0Yrvs/MvgwaZT+UXo
y1Mqi2esHxNCOY/gmtz58Pg875tEveUU2AQBcUqCMZ+s4By/p3F9rGvnKY9YEVkpg4LhaI05vLny
SUpy2kjqdUTz1DvZLhxYFReu/+AOE5Plrv5K3OTBC157ss6MRgMGEmNETT9Lna1S7WjnVFM7JCNk
RwQwK+uuytay8cqNIapvWnRfTtFb0ja/suBqEt2yL0tSBILWvRQGzA8V3nwIITDe4Q/KL0lyNUiW
eVhlmCAfjWLNDo0pEpV2WG5bJ4Lp/c20mkMYfK+HQDtm7fig+bSCDiz6NHqcov3/F/Tl7AHH/6eg
jynn/yjoq38FRQ4Uafltx5//+odhLf/k33I+Iex/Wja8I5O8cjR91n/I+QwLgpKUMAOFzelP/gcl
yf6nAaNQIgA0DJhuHo8BjUIb/usflvgnwx6QsNBTLWhryPP+z399Dv87+FX8m2Pc/O3+f3KNhWfz
AP6TCKlL6E3IAg2pG/Sg+kJr/Xx/jAg++9c/xP9KGjUlvfKi+9wHHYiCfNGN2ykMN9hj0EkhQxfq
NTQr/8SgumV+n7y4Q/Qz0MNm7UZUhLBb8Mv9dXBnxxGxOneYFsQmHcz7RZG7HGrWrW1VMN9yJL2p
nHeCQztfJgftApLYYEfJoXBmw2QWG6R1oh/p6upoC3LF2hCEW5za9t4eJhcyWYjcKOl62u8sOSiz
O/um9Rmnmn9fkbe8Q/LxmrvIyye5rpCH3Nseaud+vFdVFT0kbnYkaugqBhfjTANLTiX1kVPKRwQB
EqSfdg4s5DYVYZy731L/ZZe0aJOXW4te2TaG17Kfo2ILm1lKXu5lKq9JpydsVMhL6BqGq4P/qYcm
CRepO26LskjI07JRebiwReC42ZAO1C4XDJTK+QDJwmRR/N5nQX2u6Ko2tUWlFvBstJh8J1QD5nxY
9NfL3eUW8ZfPQ8I8dAmzyQNbO7QO9tw5yiOZyPObgMfjl8Nc+9fyD06mfaC2BDbhMhlbnpzO/0bu
WJnCymijLWOB596M7+JQJ4xjNEhuKbDxG3XinFwVyg0V+I3OdQPKdZfMCgo8oJRpgQFiloEuDC29
a1ais4l80sRKzWqhqLWPge82jMpzks7EbHKUysbs3zv12Z/w9OGuZj4ZuDtCtDFtOZ04ml7+e624
vPR/eyf+vDtFlFhbiJlfppXvdSr5A4tcxFTuUBIbiSJkOaBJqrduIX/pkItSvLzovolQ3KvZIWHP
X4bl1p/DMOf/GikGPGuUO5P//rQclif0t7vseqoT4kyyYwzhoUtBRbH+7ZNZbuL7vO8JrV9Hwniz
ZoEHQzn2uvOtP3cXh8zk1NbBRUK6vNNcM4rfH4Hl7p8Pw3JrGgf2HZKR0/KNXL6MzpTT0S5OmeWH
y6cDdcJ3M2MAuaxXl5fuz+HPz8yQZGn4o/0svl9U9umij1jk90vw0vIn6dT7G7ckKmXJdloMLcth
mIUHy/c8W+QGzRwULJ0w2i4Ol9qMKV3/OF5+30+TnT22DxbECJRGi/uQVT4tcfoeEDt5arsCpZfm
DkTQttPJdGGgyfmw3F0OBkQGmEeltqJ9ihFtMLDfl12eHBCzkYo8sNhgFodoZ9EgzzGzCJvyMd/n
QwsrxP/mFsyZCsIznIiAHNc0n0d3ynb9ou9bHpS1bfEpnfT5hLf8AEZafloO5l+3lrteQwvk4WuD
Y5efxvkfGH5DJgxhLVwgyG/MxTHBa3u2M1Zp+IiCrWYW04l01Omka9p48qo+2k3W8D3Kahg4cEZP
1vTCK5sIqgWUBr7JoQs9BSm+4qwdSpZObXCuHevZjecc9/mFrGaBQJhRfg62QWLcvPRf/qCL4qz6
7uhedRz7yhZX0cfP49hOfKN1QgunB3jyM73KKreqa67xNHy0NVppU+tBdXR3UVDDnONKR6CR/zPy
RHpkQgivJmtJ1aifUlePDkGiXnWrgvzYm3Ph9p7BoNlAJHgAou/V6SnK9Ls+i9JdXvE3qqhlXI+V
WPWxxxA8vZSuk+/dYXgbyBAWQ/IWWIV3JFuR1XfmTkxUJ2q6+aMwwNuq2YsKpb/5wIe2BYjf9aDU
lQx7sAbx7ODNsR8TUQpOn2dHcVzC8hhtHFXonpIwv8O3SJhT0UV3FkGlKM0yGWQXBSaAocME+kVD
+2tFx7E1LqIantywETTykNpIwZnTW5SxHRXXN+kOh0r2ZOr16lS6iFHrIWzOXjK+wvJhLRjD7XLD
/Gdi0v4OrvrUUESdplI4W9NNwQ00DXKlDmqBFm6hM79EtPf7Mh5vWuxiuh4xHoOvn1FVY7+m+b6Z
ZmyenUZmxzxxSZdCjE6SG/opaE/ST/Y0wzH7fotE6LE4a7VHDmNeoUsYmmrfKFayZuO3WwJhjE3Q
34oA3ay0qnYNu2uNjIZQq2GKIaRGLDhMGu80higoVWGua8s0d6apzLWbJb9GMRFx7I3PigFMWtv9
M1AuYzuZpCYVprMdIH3TpcA6sRk+e8JgUhvjHK1KfunYpPctIRAr3viB8JhEuw5jyD8OfoZjSthN
qqUbAhMZJvnZy1C2wzZxYrFDLvGjIEWDulw7kXZSrUK7De7HtDyDJ9bhBwSIkGrtqhCV0TixFVVZ
BxVZEguKJr3ZSUuN4KzRirpKXNxSlgTO4sAV1EkfKbIcYHg8rshU6Q6rmrF2XfMbeKBQnQsPLsuU
G8ci7Da6Hv1MAtCKPcqGVehAV+6MNcnasBO4nh/agS9Ql4dvDObKjT71zqYj0PKo5XTZjES2BrS2
Cw/mp2ONMcMGoZFcjeJ6+ily897J/JmFeElSXlNyNn+w73xD4bbyB+/SF9nJcvjeEs2NkikOrj12
uYOR4hyfv6p4MshTC0MmgL66I49avkyOr+3GggmIpLew8/IlGWl3pIazfiB40dLUJtXjnQGce9Nj
0WPyEb4WtveZGjGXEx1ZtatL7Ur2t8qKeA+Rh++kyEiW6fUUlBF5dmpU996sD4DYaFMZ9J/BHEqe
pH58mFKENe2RsIhvfaMbm1Kz3ujaTz2+FGSLL20Ep4AUn6+kduRDXj/X48zHD4atE7TJsYYcSyBE
bpzyouPhxv6hMTGN+jLJYEAfas0Y7o3Ee+KB3kdRoNYNsoRLDBkwGoNjk9m/4tH8PpWBsSZl9M7U
fXdr6cSWBGa5iULrqgS1JZs68pDIBiVxVdcumd+Tmp5GZ92svkoSiVZ1p4e7IgW0FwstX5lMZhgr
Vlu60A+C1m+x5lW7Qa8ukU+cX9GF9npIxF2rhiu4KNYXefJgOKzz9RQ4cNc+W2pjknXF1r4+h4R9
1XOuD1sjBAtJJ1aJQOpFByzXtUvyD6f+YOXPoQlVyRitG5pvQCvILb1FBbQ4xjOQdmbPjN2kezNR
Gqlh5ruUP8wx8s+1TySkDIm50fnWkw/JuihJ7nuHUka3UNMIKu+8+WDKn+4cFoxTDvFY5d/DIKIS
nxjipgiOheN9C13k3ypCXzpZiEzCXh1USXjrkDDKtDxnm2jVz5w145EXImX3ditli/lXq+8ncImp
tg6dWDJwx4cylVyOMB6RMlthSQbMhA8w8E7dEBHFBJ2NnB3jPArCwcHMXbmWButSEarA5Ez4kbYx
coMXdpyAZMP2ZC5BDBqxLmOqd9sEpaE/+zGZ5jPmWWzzy/3lVpDwJ8vdvomZxmqUZHP7shyoTZF4
/nWXS2JOulT+OliMl7ssh4Ka5Rih5wiwJdx+OfRzbfS3u4Ua5DEYkNtT75lcTVCAjU+mWRPUFZcY
kPomOjuKhU1ZsQFcpNNYgFO6JGbe7LRr2A/YHvL0xSz0kTz3ZtxWTMtWFTvQnUrDz0X8vYTWL7rv
5RAPIFtWLmXQIeddyqoM+Th55RujmVcrs/UhN/32lM4HwUJrH4XRXW3hM2Sk+J4E2rg1jewY9V23
X35ci4h1rNEdMh1aWFGNJztAf0mPgeFCl+1GmqSHabO91XWNnyP2qK2L6J1qMCrlsdNPavYo/zm0
c1VuQMqa2zpsK/+tnF5E01nJfM6zPUnkNa7xRTDdWoRWbpf7XkqAZ5I5t0WGmy3y2uXmIrddZLnL
XTEbwzEgzJV9n7QRm9P5JucuhB86haHq9+lQTFcCakAYWOJJmsUr6+fuwFWESeWgB5egqy6TlVnP
VuCvY9O917KCD3chtBsb/58qNJP9bCFjC6mg1pao1vw2Hq7ufPDD9teU2ukulc5IuiDQEVHTHyGH
8hBDdCTyhr7+I8opn4T9GQVjubXGrlyjjpfQp/iIhFFRMarN7JvoxoNPjiRhofa7Amd+V3UIZsIo
gKxZ0ppmCNIScsqo29gJNrXxPtByOX1TPLLMzMonDeBvptXfRBsHIMM0Yr9LQrzoxrWVRVT3S4cm
+2Szf8Cn8jXiZri0AuA7+SnBNpn7RZ0YoK0l8TgRh1jfwjmutLcl9adeoBKI5ZlPHmvMkFOmHYmc
b2UBZiyyZbCxtHC4GN74MKTNBRrAlTeCJV06h4qJX4zSkqtVHeN8Inw9LO2NCf6c0XSKmGJCiJ41
TrFrvBGUZhmNtxiK/07YUCgTsuObYhgI8zWRGg/VBYIV/T8fGAawrGLKyqjWyoFhpE8YloKsPg61
u/Fzq77CkicovCBiF9Qp13OymS6Njb1B7+tfcmRo4AX+3lm31dRiukIWOozWfRO5xdmEW7yCmoQe
ouGhS5MUOY9TMEuyk019DxBNn86cFY5N5+rPo4OhQaaGgT+4+VkBv93FBp4i4ll2WhdaW2IBI6KN
oJ96YrzvPee741r3IYvz44g0ROulfIiHMNy5yfBee8EPLR/N+3asumsO3CV3cu0iddPfe4rtN1a1
fWHhYBjpsR5Mnc3OKAE0U7UQVsbqQ+TpOZcd9ZxLAHtboOeEDdibvclMnDNVjMZ9rUxR3TJ0jU50
YwR3h0XMusaGdtaRUR6sIftsAfhvRy/FrOHG8RWsYbDOVTo8JFWQH8DLMk3B1YRm4c4BjqRTUWy7
vEUSWAtxrNPvUBVpTwre1xQz1yZUFoTi3jc2YQOGr+UZrUjOI4QSOMI+DF0P2hSPBuw/Q+Wp2TfT
aK5ZDfJMsZyxBilOBkOHg6rib4VNIzsl7R0JulriP6CeeKyY0hz4tfmWIK+Kqzx6PK122F5CaeV9
24pkSG5G1GxD8nLuXH8wt2NmnZgnPzBn7u9qmDt3yy1aFDhyWkwEh13n+5SOepVTptL3kJfcs4Km
67toYZCyrXzs4llV4uvxmcAafaMVJDdxMSJBAqGZVUTqgkoHcYvt9Lt4JIaz78h6ZwNu2N4Jtq79
lCQqfEQ2sfpWJXKPlGd2oun7ZO5xtAAqsncbcGMwgO9ewsHXH/X8TbV8v8hM31Vdpl87G1wDZ9dk
ndcfAt3pGptFi/ZNx1tqZBN2ctDNRgegf+hFCjI3yG5uieMvbT56MOWohc36GLZO8Ayw7YTs1z1W
Nb8ijYufvbhLO9deo99l+VS36OeCurjqltzHCNxAKFftuWjbdycV5h1gcMxTCmteLCTvKnEGW2Yd
6iAL7acqHUKaLaRrem6/JnXRIeSPn1Tr1VcRyjk8DP3DfI5tpuYxQJpw1ALZX0Wc0d6PWEAc8lfa
vCZuMxtPlp7yQVAh8m1X3FtRH1yUNHZm0WT3oalfuRq9Nb7A9uYOD1DwxSUq+AS2JHKrUuKwb8lq
gF0z59ok2gogWrlzHO+FE016FKNxpAX+LGWdXsYA3WNrO8POh9S8P04Y5raoDtxN0Rsng1DfXeo2
sDl11+GdjYCkF98THLuUmC3CUUMQ5eMJHH2duWFqbKO4xPmk2QmqpRCXYWnUt2Hq1eM8TR0Oc8bp
J3zNPWTBLd8pnAk2/A7kbfNnuICg+mH1xNWoqjsg+henQXxQYvSHJB8xNEItzOIwP062G21y1VS7
PGFLr0XDHqPfwUudXzFl+4tFda8qukj2iTYW1FNYZhUUqvE9dlK59m2+SnY3sk5lscdlxfBfkkvm
yWMMSffaJYV8oLzucHsnMSk05P1q+sAKyfC+mol0idxuW0pdFOckDTrrQPNBCRYU2ErkzxXYqnEa
tbUbQsuWg+GyhUIqOURRs24MCtjJpppfLDZVX5u7vjauSynGFhSgtoQ9iC/otWW/uwnrQgCEM1+I
YjlZrZrlhgqwcBn0qwr2MspIskaCKLiT/UCY78gwhmK9bZlbS98t0COgIzSkYOijoQwh2SVQ6edQ
jx7k6+7RQXqT2kZ7NjXr7MUKqERqEMI+1SvHScujK2P/maDUWYMIThfwbp8iAClHAY0iwb/bTeVG
oD28eNlIUW+41JwhvmCRTKzXzrle1BeW3WVHpGtv+91Out34RCraPmni/sAoyloZCDm3RUOkF+H2
4TWV1N6E7MH1pX2tIn0F0QM6epl91TouMqSt/busy0e4GdlWVkmHm8dH6QkDchoTk7EmaI0E1NPF
Y1m9lSTSIYLxt7pDRutE+YNuwKNrNZ7opL66SR/unAZBMh1jQzya8eW1BmMTwzz2U77VRy3aBEkG
A9EtcEm1DDoUxO5tSe7RWSHZ8mokW/AK8hf0YvB5TP9mW+9tHKtvloq5sk0pgYAuHP0kDQWwu/aq
kep68HIpz3kzws+3uoeqRoesoUfiDGP5e5nU2sYqa8afjXjMudAFVebdBV34bSTW7dRXsxOdwFbM
skV1znSUwZ0FoJTrzLw5TbgeDmmxDdHFsOhLtbtA6h0U4qY+ZKI/lAJxfj5/YM3a2JB6t83tcrhY
XqPtk7z8rldufVf08LIcHv2gOcUa5ZeBO6kUBwIC3smJLV+ADW6ijv3gktyiVf1+KrXgKfbzQ99I
PmM5+w8RI0iaGrfYSwjXGESItcl6a5PS2m4zPZBkkenxNkRwzsrCmomlHZp/L+/OYY1Pgsu8tvFb
07hEcz4Ma0zM8WLiQoo4Y+OyZk+yGKtyK8WzyTp7Yw9Nv3ZZ1tA+VMir4sfCzr0tsTEWaeiNgSyF
CjWpiqsbXIe0luc6qUmbq5ZUwPRBaPh+vZ43wPFaiWoN4Ra7aC4AtNhrF5zNMSKZnfja9MJgYt9b
oBpYxjdn3HTtzmpgt3ThELMKcsQRxMwnluSBWYPb7mHi+lcbMOs6rURwoCraYcbnFZnQA0eTy+jY
6EiiLVz6taKuN8wgu43TE8Md5lq+X15o0hXWphAjdHUkTaavn52SOpj2DCnObsqjnRVX7qGFWOBH
Tv0g9JnJR5xn1EtGXT80y6vWuVs862k8HWRgztE3yGRHo70UGWHP6SQ4y6J59geLiWKmJmNHrcyA
tEm+W9WAJSKbzDs/y7x9NWYfbZbUSEk85+B1eso8MmdzYuZ34G8Dwt2BnVtDHZ9nderv4J6BjeUx
QUR3lDpLpyK+cU0Ozm7rpxdAa2iUkuLa6u3O5JntyyGiMZTBo89s85Ij3Yj671Ee9XduAgja9s1q
a7mtDYbTo0krtEcZx855Obh1F/Pr6hiiupXdJKnsO6uHNeUGlJBV5tb7qHecCxrH/MLTdlWk3azY
fpMSe6M/32ud+I0I9fpMU98xwOdc0JMElTlafsVOUSB2NB5x1NXnOIKeOtKzbp1k2JbG2D/m82Hw
mm2aq0evo1PNh7i+VdZr6XjqbElUYTQPBtHNqBamCsl1ksbVeYpEfCy8pN/kqbg3ELA9Icrisz6i
8YuGCdmXJXCD8Matw6Z0jpqKXfDb1o5EtAL5SR3tI5fa1ePcta6UHwMOmW5YVMShKIYPq6uig8Gb
es2Daq1lI5T9QLlr9NiC36o++0FaD4AxNh6X5KfOJ+0z1a8aurcrPe9x0h2aOtTquHkoztOjVcgG
LLKb7uoSpWDeqBsDwurcIx5hvm0lBDRRNkoGt+mIsN6tNwgPuBjQmhL6kGzyRNbHMuMknKHSu3hg
6GMmTmQH8yEy0eNSZt4Bcq0uDqPDSGJ0S0vzuZfGGXqsu9fiIDoGLoI9o2pZnlReckvG7jY5QYfl
PN43CXEGFumIR3xGzGmwSPcW2tUYM0Ij8AmzwPRWIydP1KWseAB7R1tBYDUMWrQ6eebxve4wssf1
Lz22q72Xux/h6Jz6psuuRYutrI8bheC2UltZT9faLEISptAnhwynVyX74f04DO3eSrnUx7RNOxLX
5oFbVe7gr+7dCsloaATqNZP1ndJs82g67Jun0Sn3Y4YsU0/78CzT9lF3VUnoQstjHSjTS1c9l77n
3jHAJV6XawniHna9EXpmWzlHwN4FkOCjPeuW6bn5cCi6txEpZCaZ7YqpInHGwF7WVi7hHIyneomP
QdM0C38tLOxcMVGqRPPLDIbinFfONoCIf4gIhDFnakijmm+5XbyhkSPAeezfFVF6gzvE2+V5KJds
RXNyiI3O+QBHQXrohXoJ3Y60hmINWKG9Tf6rPVgA37Vq4hRoMyD22NwipkVD31rPZXIm1XX4jsQ8
2vS1le00qX7v+JZt39/2fn9+FvjqOazyfMc0l2FvNs+Synkbq5piq3y80UVorScXLy3LJxDrnko5
E2CWWUARItezderMGoTlftw0a5ZWwZHhoY5ZH9mjSXzrRvQh5btlDScE6+k2ssgrcvXgIUBlBh04
jjbL8njhjFFD9QcEt2jAI6QJevaemVAmB107ePUtrpEqBLMHeIGA6akHhDoARN7Yoj8FRp5tKnNW
GcW45pZDmMZXvyXvU2NUc2pG4B3WwIc7Y4t19pOaTlkaD3xZiD60q1c59QY9S4RejF6mOMepCNYs
/bONTtgG51RRlueRb4hDjPkxNdXAEHoqfgPMnIUKtwjcJmxWzEFfRAw+mPg0IDhgc1b+zASJQjyq
tCDgLuZnshy8+Z+m85Dvz88004h3yVi8/G0P7ZtUSQndiJyJAcszX24VJTb0P3eXW045xpvaZJNE
e0gVPJMsllvuX7eWu+H8ghWG8Ty11TWsMnOdlQP8hKBLt6MMcR3OBy/PafFNDeCQVavTcpBcvY4T
zgx3dldPwLAwys83S2xCvw/LXSilrLziwlsRWnPXucl4JgtLpw7gxZgfG+5aPn2bRYaRLCKFhLMz
U3WWxmwrKHhjs6bvc8N9U+rfxWgSajJjMzSdQ7LMS6lBmpPnyFdoEuFu4ehlM8xluZXMt2BiShgU
8W35EYvE4Rg6r+38dADI//vQLjyXDrvfghf8jY603VNWjDnTt//L3pktt41sWfRX+gdQgXl4JQGS
EKl5svySYVkyEvM8fn0vwLdKdSs6bnS/94MRFCTCHIBE5jl7r115u8Wu3weXohmhkThK8LBge/tz
Mxjlpde1Zs26RzViDTHrqrUiTHNQCzwjSU/KYFNGpJIZT+ad6aba4f8FYv8rgZhl6/+R+HZHCAdt
6eFHEf879e33E/8lE3PMP2xPx2qDZhkj29+pb676h6XhzODXFG0sQyOy988wPR2ZmGfjHv0TFveX
TMzw/nAYSGxHg66G6AtW3D9kYf9RJqarzr/LxExCiWjZOkxRTQdRG8f7r7+H6WW5gSa+UufTlFV0
R5FliDx5NGkc7wWAgBYOY6Rot2g2iWVXye5wdbM95K66b7kCTh6c94eKRkK7avG70Tx6S9cEdgyN
I7eJrnAmJKJ2NkyX0mnvR09vg1zpAGvJaW2LM82/5KS57OCq5UyE+WeAgI2M6WEaadt42mshAKWJ
eOEOi3aSY6WUPQ2FQE7ZXZk3dWaJu/I9aQh/aVIsmQBed8voyRPjox3g5oZnXJiJ3xIN4Jtp7x5n
Ekr3bRq9ekbGZGy9yfUevqmGVIMzPsPnRD4wCWFKQO4FklCqJbrzJjHZHTVmfHMb/RpbvJoG2gN0
68y3Ku9ilgSRMDQoOyXLrujH4/pd5wE5QU9o1Ayq8CCrCLgQ5MfFdKuyxFR3otdIlMZAslfpm4WO
3rzTpvsl6e/5paE82w6WwiVhadnPMUuIzA1zCsRU0fVrRwBv9wjkDGOzvU6N63HCj59iMi8kbDej
8EaKMcvkUztziVwivocpcR0uukobjbzAm1kSqJZ43lVpD9cQD7qzZr+3sk0vxmBek63kIGLJ8v3E
tCtomNofGwD5e9WuWalODnFg7RqRTWqDMyMfmKtMBbCFl3dQTXdnruZYI4lfTZ2anpzmbo/UgCVq
JVu/XEgZXZz2idbfeWhGMkNp4cphl7pUTlWl+yk0wlih9YD/silnOiwuTPwgjo2Qnowhcrfa7nrJ
MiXMyujWKpHLO7HUbzwdmUVpvjla3t1yU79AQqrOCoHFGFO1E6N8xnLQPRqlMj+Jnjt0S8BZQo7H
eV4sZzeiFSQ7GqZFL55Zl+R7u3ScoAVDEswM5YeCjFr6lPRQdRt8nBvVqGhsk4aYq0+nPitZ/Dgj
CRryo8lKn4YlJb68HdAI5QerUD6R4Lf7dCKmhZsHM4jIeECZLUfFIb6IdGE9wUffRvCaRmqLqp1p
F56C17fjPMESMO4dhVW+bUZ3/RAtwTjpfbhUA372wfneYRU8qWToMuu3o6CtO9CCnfptQoBGHJfO
GoS+CHbqjxHytJ9M7aNnl+R7t+I7fC2k2cXjIgkl6Iv42nTxfq4RHQVpRQEqU9XXBuMbgp7HdkE9
BJQNDU+LBFuQON9kVXssZ/u6/BEv9rwbpqnYzfrjHBOOGRXjvafQTdHqE3JA3W/nPDpmsXhC3P7p
Ej2zS6cRo6A1h1qiH506fZxtcBl5p7aYE4pfeYM5cU3HkYswOF/Q+qvOwdWi5mLBj9i5DeqJgnic
PUi1My/WuOdTfo8TpiRFrO25x/ZBpjvvtVMeMdzVt4bnPTVac2nRtfioaRNSdfPu3KXPXtpciGw5
mhXaoM5e8vv0uzYNHymsjN0yQWSYbRQhsUrcXtWBCaG/u3rIFuyTS/JN1BpBIJa7h3xQLNWhp5iM
wENAfDDPwiXNDQuxRt4RC9C5Nt8NhLlXGsSyYhrq40ihYS9ERyiA7j0V8BVR0sUwRVK68yola5Q1
wCvIkI5rDVrIqnUgiOJAxea+MeDdVZPMT7rFYKSZznFc4lNLOyGaj5hxveI501svLPMai+857YkV
waSrqIwPlnc0XV0/Nfrix0yagtwlncsdkXdmxhrkBbRBNV7LDJl7B7cbx/AsT6NBupOlWTRapvRl
iAfh08ymdIILPxjacK4Lh2aB1b4sJNmpY/fUWfa8T0Y3OuFaTrCoyjOxbmJvGyuz0Lx3Bv0wluO8
ryLM52UyP1cZCuE1OeDh25IZJLrBvAwWN5wHMv9yOqSTSmrPhI9hNtQUV+2VsYKUCg86lnE1jinG
3rnDNIak8zq1Y5t20k/g1FimesP35pzMv9z5qXgWQKpcHBUg5zjoVD1oO1PsatJX9+h6FZvegWN9
mLn2oAJU2DG1VIKGZaUNYBqiRfy+dORZ9HHx2qEiJIkpcQofRUriw/rzOwHDUZwcjDfqENdBZ8gj
sDXwQtQNopKIUE/0oUKxbmclCyNM5xuR8au2i5fUYsCgr4Wzo8E8SeP2oLmsUXpLxb3tZddiIW6m
nDkVOt3bi8Z4NPSY3icr9rmuSQIouI6ZiBwH1QbRVER+1RrJKh0+WCQTzMbqBqXeUwFSLcvZAJh5
0w2C0imNcwQue8PjJIK8UXraWw3OIZjaWR4QQCU7RR/CDkrOldQBP1jUBomFeVRLrcPnreMD7FY7
mzqEC5qAg1E53IozE4sL2lL8qjHahF1kl8eadcreFtF9oy1hocvAlBVN4iWklabtyLPK9lLE3wea
FdfUDUELpLwVqy8gqKwAO4oapFrf5ESQKC1RLpTxjN3isTwnkGjceUSuukMNbMI9okT7Ec3Oszd7
AP9qDMRWPl2pWGnSev5JbFLkd0bEgm8Zj5pn+l2U/qSkEFKntfe19RrP7k9L5prfNy+tSzpp2t1p
5vgaQaPyk7pFvndhUBCrVubc2dg0eYFdkUBo6a8VcxVi28Z1HaV2GGfcZJ2hCwrGgn0vQEm03Rx0
oq4gADJIViKMh9Bqag8EKcp1d27f8RnlMRUEUuSucGpftKpmOsLyvteT6JJ3xm05DC/pnFPAn1xg
qpxcdGivSyGjYwLNaI8CKIzK8rXpqdA0jG57p3SOsdY+ex4FW2NOP2ihu4TQGrdVMTwvLJvRPKFL
9agMj5Ojn6NuPnJyB66MFJrxFd87UV0J2XtVlj0UGAiLuoYHYyPSIL7YExC96fPtMvfJ9CyQHLlz
FASz2hKFMcmK1c5MCRGbdhVzq8pAeJpbsIJ6G60/NvsrlTZA5KqjceLOjmFzVbtvm7Gz8l2f5XR9
YcVW1O4x0uLyDUU0TlfNuqT92mz7NkTeto8TgCmnPZCquXLcsr82m3SkUblklegw/yXqiTePw/Yz
F2cWYvCmEc2aW6yr72WwoRBWAG5FXM5hUj3maW/uhxi33Mba3Kib2yZt4fJ9QTitarT97Y0omxZZ
bNaLVVO8QUnnDgS/qcE8WfdvSSHbo22z/UXb1z8hBre/Y4u2XV/H+H1M76/DaZXgLlnNaRUm9fsG
ZiyHxyhWvdAGA3CkS34j4cGwhEcQc7X9gbPMKmVPETpfKUruJkLfjruJlkSf4L7jnrVP1/SGZqUk
NrkDem97uO382vxj33aEf+wT0Nfy1mhO/9j/9aMr4mKfJLSwy5KBXEpl2VWrhGkTLG0Cr8oeHUwQ
606TdT0puF6wybS+vtYNbpdtwQBbwzCbVv7t9nt7Gl9yNIxBse1Tnag8tSQwfT15e/SPAzarJN5e
JfEbgu5rs6nKNkLdti9Gyos5PZt3X3y9dDvHtgP+fhgJ+xWNiB1sQMJ+DbDYHqWbaj/r8vVm0n/8
pibSCEN7PXK12gXu4XkVg6/RP5HWJtbOSVBN/v7afkc2/X68ffaJzWhO4wcUQDHh5Nkgl5sSa3v0
pc4au2sahGqoLyau1N/IyO3hpsvKSDSxYDvztrrX7TLaNo6T8C1U6xVFJ3b2XVqFIDw8Aow8Lh2j
4CKaycvAkcSP2yPaHg3E0KRW99vP3pCkrES7gFRA+wRQ/434N4S58RDtJvbAPWru2I34s2qeaM0W
pEAHejd/b2uBPmKZHrT2Ys5N+uDG1tFqxLdGoE93lDEOaqbSh7Srm0PlCJrTHVwOs3oqSsM64Cq6
LwxIJxZMtaMsZ26XPYovxksWc3aM/WdZZx46jlaTbOydxIy0q90sObWL/VPXtOQ09GiZYGJRD3ag
jSSoDfpM873YcPctWZOhNjGLiFIldNs+phrZpudxtf5qg8hvdMKZjrWNiArNRb8jnT3FdIzz1Yqq
WxVFj22p+rmfhrdBX5tUVUaFN2raIMl0w6+jGUHXWPziCn9C7V2Fjce6TFFiAjhVNTvkEA38bFxT
Mtq7rqXlKWw7Cmdlpv/sCjL9Vr51NMQ3usGMEPUaLdKNMJjqXb1bMA4wo8CFsIXJIFGCOrjxBLeH
Xzv/8Tfbb73VwvD1d2ULUaFBdETJ8Xr7HX3xP2N/loFCbonLRpQoAhcXX422brYff29YlkBkT7nP
9yRyoA8j3DtbgBBL9UgfFgur13t+bSPuVAbvblKX4bAdqB2x6myPmhReZ9osU2hP6FU5/vY7QenS
H5R0hHrKvnpd4qsztK71if26+TrE149FiwBNn+PcR3XJrSwFynVaiZEghQqKm2Sy05bi4dcmQ+l0
HO0xTDJktkjyQPqulwInO9dIRgGVJaj2e9/XL7ZH28ZuvHGNkomqY184jBU8d9tE6fxDbxNwk3/t
qtrK3GvM80Cp83ltn0tSOfER7inG+TVhzbTNCxRL97AlIW1fCTKRFTO13oKjvPTm/fZwSxdSDetV
M0AIQNjXr7bNjH3gSpcygipIaMfgOcLvc95aY0X61ZhUOrLb2d+8TltozPZoiwr6xz5TR6amj7qX
+SWS1q3QXay3X2/c3jKYoNqxY+I8l/syj+NQWdBUoC0Px/laX8M3NofS9mjI8/mYKeMpWl1d8DDm
ozXoJxauUdBwaex+hxP9dmBtA+Lm0tpeYDOa+koGlsT08L9P9H4OZWXcbH4xelFt6A7f59UWMvYz
1mBVP24GLZQ+zcF03fsvp1+TgL07bz9Pqwx1T+h5EiRTFGftHswL1n/UtSbU6NBNP7cGx7ahD2Lm
py0/RUXN2Z4JkS2PnppdbeatbUMeGp4Uh497c3Vtz9t+0VvJCljY7h/JtsUmSUhOzrn1t79a/WFf
/+PvrJb/uM/dmL1fR9gebc/72vf149ehv17e176k5mIVETWz1klexNeRtz92Noj379f+9RyZufK0
aKjb15vktvn9J4ruUDXZFECVQaNgJbiif7IPhBLdbllG5ezEQc+tlyU+lzJ+PhSElieJCfvLyFcu
0/PYdRIRAMHdy4hHf9WHl1EZ+yZA993/GHK1nTGT4940ItYPzZIQgzneJwZY963hERPBvhsXkLNL
kSNSL0pUNt16H65QVbH+/8tDqDbD46gDt3RxnEYxHHVbcRB1YxUhWwE0gEsjk9DLXdl03ZWR13Eo
zSZx9qhLk3BrY8SzdofVwYv33L13nUZWx3YM7uKY5cbF6o6NljEuyeEYQy5t0NPs/r+x8L9pLBjI
BtT/5Dx/XP3g/7X/QQcyLv6ttfCvp/7ZWnD/sDgUkTDYeWg6WH/lybjGH4blYCM3gDS6uvu3zoJh
/aGrVGIADBg2ZVdCY/40oBv6HxRlqVngXNd+O9r/D50F3dD/kSeDwQNtiWo6HNQ26H7wrv/eWehj
PS2ahEZ3U3YRJNzBucR1/5SbVCCd6bUZh/YBRiiQ0GkYfGlq1iWZzwNYPkoatntE3uCVjJNMfEA/
CoiQvkc79Fgq2pVRRpNvSiECMd/M5L2doHL8TJIMA8mSUsVDtYibLQEUGMOTH+2p9KMbnLbJo5eq
gdoUxvMsUKfnE141bemFP9nULdC3HTuogb4Vue4+I5fvYELdRL4AeFZ1CDJmNZqc9BL0RzV5B4gv
yGss3EsolVOmeAHEX4xDnSwDYuiKsBTxFabGyW/UkQJKE3nHooqDdDa9g+giih6jfdPCFmzbKnt0
NMRgOdjKE+Hnp5gsaL+OteqsToDm6pHaP8Ltoy6nZ0+6a9R80lwU69hPbnyuJp2sRW9s3xRjmuAE
GccoSTyopbFJ55oGqOB8WSeAH006E65aMv8eSl1Dt9FbO0WjpKiBOgjMuP2WlfFlHhSJTLI4JQll
BiOujaNXe6HOWQVZ3dGustF4b4Do7N22JhorCp1Ys56Iq0C/HtdUb0AsFbnMLxGssh665hVWAvRK
QY6958cCIzY3ni3moMgjkf4lYnwwQD5jEyOhj/WjCzVjFw1O7Ht2/iA6DFCp0pq3hH7kYeutUyaJ
C1tEjnq2euWMPSy7kpg7bpLBQ+HvVc8DwPuD0c+1v8TSwvRZgreREOiAmoq2YcQVdLQM7AMNDoD7
paTdVC31RW2cl4lMzL1hpZjiheo8UN7BpaHQFqv7Gd2+DeKtR/uEp1YClyxBQwvrRUDK6UCwwM6L
HmhXGYc6S/ZuXcmgzos7FY7b2bBr6Dx6nMJWs5fznC7VjurofUOY2wMfKPKI9b4CI6ZS1rRfj8WO
kgGMyobE9peKeJo0LYnASCMDwvGHxtvd6Y7t3JkAbHal8VblWvVj3uPsz8RQ3GMpWHFL7YBjfbBf
ZQy+PpktIqTVwi+d7NaB2YdLqoo47200FfV8nWNnvGuHJ0hW1VlO+YNb6EHcd4+mR4bH3Mi15COB
GtgXrxUGvuXROtWOQe4PQrhKR72hFdEJBX9ziadp3BmdaYQSBRjz2T7oXDqICEgQwlp9e+6U5b4u
h/S0eCnarI9EwR3txGrLCZQ/QlKj2xfP92UkPvLezX3dIcrBoKi+cp+Lg6w9+li5vYr0AMRiuIDB
o0++UhXjSdFAHerirCnfndl7quOmvk1xQiUIZviisK25/py4FwxVI1ZiUn6YYXtM/dNnFWmXYnne
hfn2rbrOHF2jv530KbstjtEN8tdzaU/JeTJcZR9HAKHMRMfZ5HpI4mj4wFgaD3SmrsSEjTUdEhm0
E5rtEQiH19UHzyjkU6O/ACEE0ASKtFC1+IbsB22feFiaNcVZFzlPDEHO3Tj2hEUZzAULgT6mpNRl
57N9WTHO+EuNwOtZMkrVtI9JDVPCTUs80nZ9wyzSuZQdWO3MVcb9HGPQ6Dt8gabbP+RVjcIFLobv
jogS0EoaAZRMmGqVF/P56N81OsioKVPvqMr+o7XTQ0TewFGJsvSUGETXIHr4dPo5CyY4xn6nYksa
Eze/8yEiu2d0ns9ZInQC4lOKwRWzpMJGaVXOJR6bSLlbJA4H8tPXWBv3l+mJl8aQ+drwMXaxYpvH
8hU5Bs1KF99jUgvB655u+Wjpvsz5Q1185lnXPzcgj2DMgXSmhK+aJJ2sxm4NmfrkjvsuSoaw0fQ8
UAQEo9FSJx+YL1ZDbgLAxzPfmT9FVYAZqgFrIIleyA+uXxNLgwU/NLZPVIiPbuUbWlacIhSA9lCR
ngtHBe219l1bS1zkWgqAq/1zceurnuK3j9X3Z65F+V5Pu7Bv0NE6M5DEMssCQ3MIh8m0I715uGhg
0/cx3kehdYiZovnAcpGLUqov1TxR2DJWIfaCZGxdqRx46afJk2Htps7FNJXpzkXFzdQNO5ONw85B
mlQsDBwgjKnTR2POMA/oeTGJkmiVVzOOnmca0sSweEY4ezTY5vHdmvKJHow7HdGF5SHe6jc9Wt5d
mYn7pmEhbA4PLQjbObXuXfpQYD41qhcdDBBInBb0EN5Ea8b3jYTIOs1cmg39fL9flKBI6SiLCR92
4XgHLY3Wxb22V4hmusq0jsYH4uhgydAequq1O1jLKgwFjVIV6sktkvdlwTg2akDuFhAgjHTHUqWk
72BAjFqruMnhBYP2yhfSf9bOFS1GJsXYDq0isQJa3Uxyl5qsanM+eSlO98VoXo3Olie9w3qhFXER
JGPxAyogzSpqMcuSWmvrz/LppHGWcIJlNd5ghAx0z6o7207wY+bKKZ9Wpn+0UOcxP2bHkddLIg0E
TuQNad2vOXe1p6I9qWX+TXPG6iEfoteyXn5ivIwCILmwcOcY6wECzxqXP7T8BJ7smpmn9c2ba6f1
qc5IaSYTbPAFstu90zr20XOW/FHTuzAVChxvxu+VeUlZhDdggG69hwATJIUSfyMtjTavONHaSwMd
McjBLCZxRQhz95oOML7i6b4tNPlt0OmSWpD4qqS3nlyhPDMs4UeQ3auj4cs3h3Zvp2l7AzoDfg8z
GAjCpXpK8Wb6addnjzQnSwipgIZrlTFPrY18n8hWfGN5/F2fu+5Go9nje8nFjnTzx6BGYFadUdAh
0W5c7AhniZkcv2vn/LCk+01U4gcZYmOorsZLRJLI7SNo2bJZzKfBaV4Hk7zATosG1kN19GDZiFAb
SftzmTONDhwgC2Iu0qvemh7MfBiukboWvr4o1cmOYFAI+QmEDD6b3SSPMP/74+DiRhO9Yd0mI5+H
ZZY2JgRdnsiPD6t0NH8hY2BozC6jPn9KZNuOdKoQoHC9s8DhAceICPbFiw0rVBwbcN5XCsg6Z+5x
nxUPad5gL5HVlUcB5mnrS0GMGn5OhGVXdv0QuwSSQJVtQ/g2AXKCRz4qqp9tDK2TGu/BFgtZeVmD
oLtOfsSRYwNUdnu+FMsvG61G0BfLJxuvF/OsIUe4k9F3cSQ58V5eP3PvPdhNhNqkjnsQP9ZDX7V3
+hiKsnG/uwJMRQuy7xF1hoF2dCmuY6arjNUE2GULYP1YwB6N5N5ECu5XIBh8ZT1x0sZNgrSkEaQ4
a6exMH4lLYZ12ZlEkBXqnYsQdWlfzdFqPozeexN6FX9T0brsB4iKd2NiQiOxxoOBdsaOypeJEphP
AYu4BZwYQZsnJVyTRb6Ju8KIr4UzTp8R4kppyuVtbo1HxbHeW68oH8j8gmrdXzMeMYK4Bqxxs77Y
oxvfapyWu6kfu6M9frNGOJG5xay03HsVBVyt+RTrYtdp8TC4g3leZK6AHv5loBQ5127R+4marHpa
8MET9VnA1SkkUcUcyXgfO0CdIr6zTT+PYuXF7U3EyyOZbpiBb0uBQQZ4/Uflpqnfjtp8KsX0Wpct
Tn6FguW8eG/p0FyLmpefOI56smjMT7H5IlzEsY6q/xpX8jjzHgi5+IZgRaUFjtHyw4D4nNp6j+Fl
ANC0wi51PX7ZugEsPdAdlQhgrPU52xPHVagoTYzaVMjomU7isRqVFjsEEm3WWEmGXVWVLziMHCTo
0wfJjCQo6iV61rqjy+eiJVYVjBtrJaWPYLpuG8ZnaqzVPc0m1S+zJbmSceg6nHF6Yt+U2jAcmYBd
I1iJAlHhggX/Ay1r3YxrKFc8jG8a7leAhQhmDZUCNaI6Zz83AX7F8SqNbG+fDXoOkpr2eDFHi686
WEu45h1s/Ku6OK0qg15k8qqRkHnoEaIqLbVMzZoKsBhoZmO9osrR9ufI6SmvSbNlxVlTmV8zA3Gt
zlcjc8sAG/s6bbbfYYUrgM4poXgZJNtBdE/1hB62dWPWdEt0gIeFoGN2Br+b5X1tOfbBQuwfMj1Z
auehRIPtyHc7HdJL9yGxfLJ+SG5zq8ebE4/06jWA5lMWhdhXzMtEuFAR4+XsbC8EXCOvNUWgDEkh
aFhucus6GMsTmQSgTx2s/Y53jUfgpZRljaDEjB/SMTtqtb3HVMMEWabJg0abtbLqTw+S5aOSCNIc
qP3hmbAltegErMYyvCmjAt1wKVQiE91vhQ6FoNwUfRYmXC5JPLjyKoEu0Y1G97gknrcHcPuWTOVp
bgZ5UovsW585b7g7jl2lXZxRvkvLg0Obm69Kcy1NBO4dSEfEMUTFJdy0BrHc9t38hjHggJxop45Z
xPIDN05kC5ACjGxSnVeqbcjC5JwWCUXQmyy2dgLYd53pvmmp83FkVdzIYTgV6LVOvaIf29kV9EYA
p0MNZbrLGnCH3dDG+1jtM2mvJHD11rQJiRXWZcC6dGX09Y8hWfp9H1sPSks/GtYLuXwiT8+xfElH
F6Szcce1e1f06aswKvvK6whZmtQb06ayyMR+OxAFQu1UV+mpFnSu2oobR2VopBGg6XCWV0gH+lmU
XMcSk2NQDxggx7LCzLieftB5RlZBlA+QdJyF5+mhABFRrnXqOTdOWZ3ZV8R3Zsc0VW6Hcdp3VmGG
CFjqwFnL6ZHOe2oHDBBapg9+7MHGVuf+kYHnPu4J3ktyJpGkikJjbliOBMYI2XXM4bxROI+Scjff
VlOihYhDIMOshDkq9CJUug8F2ve+8Zx+T6tIYRHY3LgTcQlxCsp8zgm22N4/HtWeVc8auuFaV6ZR
W3RgFuvKk4T9WhyvqohdMSMLQ+8aUzmvY5rXj4/mkr9ldnerE0a+78dx9kuFeRRzmSetJsiKvEMC
I6MKGK2MfjIbapjXR/DDpXVUdet5nARSnkF5KMAzaP0DGto0SLuRmDonRyyU3agLKTrRUiV7bq8v
qj2jn7DlNQk8H7mLFtQdCvOgqEcMqcQ/pRlon0wm2CVTekH9dDQHFA4q7FJnjKWPdvNzLN5aVCeP
uv5pL95LPsXRQU9B9IPqghVsACmdXf2Yydt8HukB4egGcYNnOWt9ISeN7KnuXau1UyGZMi26c6T1
f5dE2vde89uit0KzV986aoBXJawnaw1F7Po+OZV0oEQb+TIxwMdoPzwqEjur7jD/EvQOKZhVzFxj
K9A/K6X2rm/62fO+61TKACLVfQ7XlMpY5EZnu3XJNGsBCNd6dwDcre7kHJnkUyJvSo3xtoM0gPUp
0Q+YXo9TnCcXnan+vmvaKFAzLIBDS7adGQD23ZFfRt6GpX2MU0Z0WrOuAaiMcF7aZ6FERIkkZCKU
BjCBkb9KrPJZrbokWGzgDrm1+O0EhAvwzbTPyCAJFJMkC6eF2+0aY+oPPZRCkcbxLi3hUSnxjCWC
FXDNaX1qMlxhS3aXFnXYTeVnzVqXPAgSRp3B3SvZdFs9S6c7jhPUWdm8eAoqnExmd61HCkEbf8cH
Vu5UK6OttaSY8Jxn2TGglZRCFv2G6xo3fgWBLP+sOk4H3ajPpgD3ZDUjDPQBbJ3ANKwj6R2grphV
8UOFRlXj16/VBOkSDdlUrGQKE04bGCoQ8NNpMLjLeUZLW5VI25xlHL7nQOmWa8exuC+UzFkM0nZY
f8Tmh5vID+qGnkweJwKXgtQw+IKab6mdvtEu/Gy70Gz45jQ8T6bTHy1h3ZMDQZl1yH5g+r4eJizQ
BUKpTIx+KpXQ6cQpUosPF1fzVE5FkHUW4fMEreIGDwgZWR3q9rAfOjU00dZcWFSd1US5q2BJUe25
jZrkKR4qGGnYJBnhDwnzGyZHD1wjkNfui3j4tPU8YVppI48i98jmw6FEAcfhgQLTVawr77Ew7B2a
sEMFlBD3FWkIDPPkk5wEwVFanR8Y1JQdELW7prPx3U2MuIMpmbW+Ll7zcxnNTxQgz7mJ9x1kVOKO
Ly0J2l4x/YxFCjuxma+V2HhXpvoRLt1+SOKPQdUenGXElIMyLS1wZmq44krqR1YK+4ywr0mp0DSP
0wccS+L/Oi4fvgcWKjemTtmUZULoxXa5syLt2bCtcK7SMIpBELY4Tqruraytp5FVwFgmh4zBPCvT
E05iAlTQpUnlSICBL52Sqqt1omWjGHyhqEbSSkuwxRsfrvTAQ2gEuhFjStkme8Esx2sU7YPDKkQl
gHvXuUoNG6/1Z7d6pwx8J0Mz/yhBcStNc200AKxUNSUNdsSUn5nzddnV752OEBWpbTliPkMO9oKK
AIq0BmA5ZV7WqSsMNPuczbBQBGd4tq5u3Pw0m0fyFj4aMb6Zg0XMpMb8sSyIXKmK2xoxt2LckedC
2+2l4L2XqOI8zqkIynYd+6LuQLhgk41SoYMmO5grX7uDNw2OGfZ+C7fSJngRVHsmd8QFQVnomVtL
S3ksJKsgkZgvqfGcAqP3LOofJU9fqEF3BWSEqJl+VSYi6Sr1nkEYzjuwHG/SRQJnCWMJjURF6E21
xRvlr7YwbjoLdUxNVbt3ezQiPSJNWajXdfk5UwcDkRbEhjSORQ/Nze4f6iU3Q5XoI2octGXTOTCJ
pHix+ofWmwiCdwcRdp68FviOWJXD+llEEShxfEuKFhNTijlFHa9eRIZezdLgJxXjsRlUI9QkHLJF
TO+olb7jVwTMjTdcrlBrQVFFQ/Ttzs0K2ejPGa0JeULKNCDlFAVrxcjHGoZUsaEsZVZcdUpPuJWa
EA/occdzWwoljcQjGcMsJBe6nC8Kl5UOsgOjFKSdDLly61RmiI8FUmveM/HEbKYUyQ9bRmM4qUQO
5DQMFU79nTUBrncdtPl6bNmXKT0aEy5KXVEomOcU+B1SbF3mQD1BLIP1HGl8yuMN2OAfRfaTWHnj
2ZV0CBryC/WVggLAXcMNYKF2KKMCVAjqMSVrCMAYGmR0QB7AWgHONANZMNMqhsQ4tDpA7KQvKZeb
YBJrip81xByvifBzCeR3jVUhGWv6G+t26X+qFVEr41K63OVmpo2S6FhlLn24Vk+zrq5CmIelwoDe
OpQkVMeTgSRZIEVBTGNnRJ5RElBRpdOR+6J50qcegECXtr5nrYEronghaOuuiYCheJm1w434mnbw
nazRvB0YtDyt1o+x7d2ptUkwGCpyHcTFtd2QK4Fb09h3g/VQtdDMZ2mybEmH90ZGTx3BLzuzjRh3
Iuqqpd4Eats+ulnnMhp4jk+qAEQ3FpNhNxPC4FIBIqmFO0RFoZ5GM1en66Gtb02VuYghvTsTopul
MVubybXoOA8ujbcQU9Tpp7Qjbl133V9F4uV7MDgne9GKYKjtk6zLOYiT12ZWqjszgu3XcBp2RRSQ
2dMGak42GbF6saeS4KE3e6dywHBSE2EGkv3sSwWthP4cpU4dph6LMMvLiVaJlu+tlduc16R0DLI5
5Fn9TKhxezBgbe6tmVy6Yqx85b/ZO6/luJG0Td/Q4g94c7jlvWGRFKkTBGUa3ntc/T7I0nRJnNme
2PON6M5AGqCoKgCZ+X2vSdyPvBlhbiiqP2s1B+eiAVMPTLJmUct+u2hfifZD9G8QKRl2vZb86Op2
UakoMo+S+a6b6XmEWWRmOU5DGsi4dnxLqwiAnpPeeos/Sr7aFuKxgMhY8WJcq39Vre5mp4QwHAX3
wtwgoOCBMJfSsVixqyhgJENvNBd60/FVIzHMkgt9SDlYhXoab5S+2igWqiKRhKhWjerN4ALzurmE
dAIsYQDisYGToSsmnYvQu3WrELdgWUDoHy19wpgwYdA/tXjGnUrt2GvCcYWzTrBea56GUge0bhFL
r+T4w2cw3J+/kuGHMZRHS0Y2SclJ+4EqeVIhWjshi299nQzhKU/Kr2VXc8fG7wbLXbPvD7ClkFMh
7i7BHDEQeeKt3F6iaW+gYbcwxMc6+WL2ZA5hK7HmkgvkzHA78RN2KYS7tPUkLqX23Reyi0vwmotS
tXYwff8a+UpaQ/9p9zHSJTlX6bxNwr0XaB+aWyFtmPwARt17zhXuSD9XJpaP0x1U2ST7ilApBLFr
aeAvUEVzx4uWlukdi6D6WlnRskTLhVWevgoa+9T01lEyw4VXwkObyUr83Db1W264u+lapREd00zf
s2Jd19pb4ZRzMhZstpC1Zm4N9G4NjnSPylFhpW+OivCWbD45DcpT7hqmz5uqWgd+SUBGCxU9YcRb
FhWEIVRivUJbDqmyVnlF4trSLMrMWMa8pMp62p/ICL5kI1udfMB0gldlkOC4OYzPQZW+9QQ6anD4
vdUeEhMR0y57ifVnvrUFT+k2kMtlQz6k7J2z0TXn6fdqMMUMk/DMR56AHMqZeXXr6muXE9Uaw7ad
mQ177b5DcwUrWMnduF23gVcW4n5dMrUkzIw6sXUA1gj8DMUV76svKJLwdVfMAOqTatozqcYWxhwv
CGcvYdqvSGe/h4ZWQccokAy+pop5KgZ/W9rDysTZMGVZPOsK4zVo1BVIxJ3bpMeibDAEiSTcc7Gp
dUC8hESqJKwhZpmPG1Ych6+91P8gq4gBUYVAG1KuWhPBv08BbcXtpq/LvR6TN6hgyvuTtlfe6udC
9VZh4//IYhKufoFAZB+8Env2eROWOKGomOKYiJebJ1f/SmBrHw+tugC9i5xiuJEdb5126iZjl5yM
C7RQiENdPLNf1twjkjIcA11ZB6G/bUL/WQ1ZeEvaagTrHlX5xkVGFf0YuHVkXXIk8fOerBKm87br
IVzW3FyCwBPfgdfuutehJPJSPKhZsEyC9Dbd+LUUfmQxUQ/mtKw9dXAeWnys8Wt6g924LyXnFEcG
zBP7hUT7WxdhlGr0e3bYvK4K+YvS2WhODn+lmg3oNamuA4/8TDGhjGVtJ807Jd2z9EAUUN+qcrlO
KgUEn/usEn3IWb9kiXpCMAmXzPyD9PV71dsbJazJjavJ2uq+p3qKTyCcRmlclCxcJN6odi19G5Xq
R5PoL4Nqv1Q+cXeCET/S2nweIIdJEnJ2dfFKHvMrorxG436VDXTWxuqvqIAHkEaryIiu5Jy3Hfos
0UCiFXyFk4ZnGVvbrHg2/WZBkmoVOPE3VSYPbGq31EONxGi+E4bZ4As2NNFHKclPZVy9Jzz1Upof
cLB6U/Puvavx+/EgcrV4QeJhehlJwSIRQXhTxdEoYgKadEkSZ4fu6II5Zmub3ouqKZeM30Sz7R/8
rbOi8xH8KOGHvchk0kzmz0JJLmH/TH7ppzvYp8JTT1UcfY1zknFWuIl97xCMyDwiZKpJqJxo+r7U
8p9BG2GA2+4NqXnTeKhMwP7moCSLgJxpJF/jKnjHAWwXlyrxPDa4DS8THrAvhmQcjCBAMRhXTAt9
4yA/+RYKci3JFLnuztqYnzu13NWjdpIShfAz86Xt7So3OqCr+Uxw6VYyp8xGMiKZgoXQMC7rjFub
t6ehyJMP1c7FqA2awtZ9So1OmuGxCJpubjb1Hitadl9luUQCfbTOxoBmVYtNLhvtwZ9PN4urJhfX
uyhuufJzmG0B8SveM0DWrAp7OzclaAWIzU20AfREvkJpBw/Ns97GG6dOnxXdXrYaBNnM0GY1DqG1
nCN/OwC9u2lht8WbFXACEX5PfTOGVFsnPSEga7hZ5hSN6SCQGOV5bPVjOKgXDLe+ab2/8WDs+sl4
cMmiVuNkcVZ9TZrgKUueHd+Hz2JZXwb7q+sM297ov2dSTiZFUU91FT25c3uC9SnFR9es2rJCiad6
8/Xh3cLTKomcV9/mkUv1WaxX9fcBXpVOFJy0yDqH5DSXVJZTWplt+1pFv97bRJaFVGJNZgNcDKJJ
+84hFpeQjI6yY+iPazdijcQbY4m+EBszYHtWb1ozMDfqpHO2KlhmzVP9huGCt2gt5YXs1tFJMXzz
rB17nE2gx696y2PfjR5XH/cy4Qes/TapUnL7EXgy9Atr3p8D/a5iLx1nWPXK2SyS5ywu15527cfg
C2jlG2YmEK1ZqssN4XIMEHOA/2G+kiSfADUGvKai/zV9LuqCV1lz9n7hH30FTdZSBaozfWCiKzf8
zJCr8p1D7yHF40NRqbhT/OBFTdRV3Wav1hxW19FQUDNB+Ih9CPBC5Mhw0yD/PA3qk+JLY3ls94Kf
auXXWKSZz5maXxt/hSghtsNxlt5sICU6qoRR4nxTK6ChmmY8yePITO4sRjZwqMXhMKJjc16Z4+vk
gxQaiHpKCERiMGXqBEUkjIfJyuc1Xp8EmKtIOoJjhvoFnRULx01ptWfISoQJ9a3bVedBspDz07ae
X6/DUdvqb21DEHt4bjFm64NhY9vNWQ/evSmU2WU/4TZ+I9qKyjY5UNyjTA/WqfNCimbjufFPV7eP
ro/D6WAWW1uuPkbXfIJ4v+waf2unRHBQWOcDoA9WCEaOvCJh5a0J4c2bwfoKQlReGGTI4zjbKVHH
VwnFaDkya82t1EJYi7TqPKxxlG+BDZCBSueY27K2TdT36ZXpVf2bmRTpnOwPrqjV2bRrbe6EcrFD
htTBpNkFNXE0IHdCf293qfT/4Z93q6D/YjykyPo/oj//d/xRRX+gPu9n/AJ9KqrzP46l2iYunsjW
mTb4zSmkh6OPpf6PrsuK7KhwglUUkf+Wk7CU/9F0m+GWjtI36E8MiX65Dhl0GbJDLxoQOjiT/yc5
Cc2aMJ1ZPGCVNFkkTX+PoirAUk2k8nXZ1vik3zGfttUOSdLI+k88af4q+8E7+KMRnNomBjzDw/8R
hCZ65nX4o0gbUJPorlzLsIL3YlntOsMnvve7/ur5wC2bJumXjmFkt7Jsqyt4UlTPEakQhYeWKYaD
ibH2EUq+eUWuo+JpXyxLCXO20kilVhje7u6DJZvEyvQ+GEdkSzG2z1cafKEjwDu3irPjo7CQUjza
fu33syGQ0APqimTx6BZHYow4aolIgiO8X0Q0pyrwJYvgug5PE8/zQnmLLeVksA7+iZgsCuZN8z6U
PU51vWGeYuL0u0jW0I006uCGYt84K9DWXuLsYs6EvGOiugWTjcu6M3NfHk2iXRSPNshG8P0NfNin
k6TAZB5rrviNoI0cF3mPrBQFyhf9XlS505iQy+Tf2m01AjWb5WxwxWhR3OtZH9EnLhTYHaq9yL5b
Yjyo4+msNO0hd2lIf5SY1bA/q65e5yGIPEg+0mM6ssttY2RsI9tkHw2wfv/t0GWm3Ou5FG+duTZt
8lJeRiYbjKM4QmQyGmZ2VYX7qVd0YD7Fmt5AR4HINLEfUFrvqFKqC7dtvZ2OTecbKTZMH3Lc2cFn
9MzaqGH0J7CNwEARAHtXlMBBC1ev9nbY6K8K/mygdYp3IqrpxgK7uxLDukC+ZpmuPVmh2f12euER
1pU0z1/nFiu5BQFJsL92cblXXZyLTqYrETJwzXZtpjBjZrp9Nk3V5QHJW+6IQloUaMmcLSVjszcV
jqnsAR7p+0d746fuzlK9q2gSRTOOzllHrJwlBmKOos13PHIGXk/cHBr+oZmKVjbaw4giyVLqub8+
dYghj7YqAEql+Sh45bD29pWm+2sFSJyoYQQAdlMcfq77UkwXLl3WHlozyhENS/LHyLRMVH8Bycba
PxpxdFu6UKFnUGnrJ1HIMSQES7JOSdrUIFSUel+mwRWVzvDHZPA5yH7yoeUBoCwsIgCz4QMbZJZ6
VnOWV2avEJcIuxz7eryljcwh2y/nUkdCp3HLJQtY6eRXJNKxhlY2fTsEl3sRp9EBScDdb01TJ3FP
VNgjnGofHUHrBJcfat/7v86dBiKw54K6inW0vAjUF3VhL0PFeW75Bz2JQlf5nRsTme9HGw4JByfE
KBCz4/qp1OPmINvS/SQ3CCdsNb6qQ6bqaCWP6SFK1qIShCMiaL8d+kOlHwYnt5deqf3qIWqoH0JV
Ql0FzHy/HIAezkrgHSd78BJ5VrCObnjvwXv2WQ3TTjaDdtdGLTQdIn19H9cAlrr3J5X8Q0sU+H2s
h6Ral59Y9g9PCLNMx/eiU3PMdwaL+Hqk3NtwIHktIxfl06mJ9FV6qK3o7XFS7ZfG/NNF3fsFkBA7
Fzgc8DP66YX453KU1QbRA2r3pqipViHSGXNRjZUqvTgDG5W/xz7a2VQgYiThc63xTO8SND1BFbbu
sQuRTvB7I/mOuq8kxeM3uTaLhdQk0dFGBf/YGb9mhf8+ADURvOy9+8rpD6u/P6z9BHHi90nWkR1N
RaqJ/w1dUz9PsnAjlayuRuOnSSp+U/ONH3qtVA4QleDZW7FhroukfpFURW5miY73cB2M2TqfvnMS
GcBVVePsNfxQSot6Ni6i+qycOkWb7ymsu/vU341dYByVBM4Q1oAQdsPwWzwaPmmpco3g90ekcofG
bdFfc4xIRU0UXbuNzSZ5vlfy4CD7Y3Cp0bd5NmoyRrLjNAfRmSdeN09ToKWiKhPIrkyU3Sx0MVnb
4kyjIfW8RFYo/DLGxcXzk/CHIgdvqJ8rL5kJvD4FfLBCt/6Q+C15ny6UL0GI5kkZa9hpVq1y1JMx
X5qunL4oaY7KZkW6YohBvmHhRIQaSdkZ0BH9SWooLBvhG95a7nbow6naxqdk9A6iJobZVUyyLeej
h8rSn+7Dto0SYMSmasklsysyZGYoIcoeWC+okZ8B27XfXC9CT1B1xgtSkOMeyUK0L5I+++aeOktp
lkqCA/QY5yx/kPk5/UYh+uUP+ftNo35i4+jcCsTUDAvpRsPUEC3/tDKzQrVPsgpb686SMW9E7vOp
9ZTxquHmEKpEKgo4Eyh4FRfTxnl8cCuww2GfPLPxqA9W2nizzgv7vVaQ1UexxN3zPpH2rEUdtvkS
biZZ6+4fHeJItIlxovqp7XHup47/NPjRxgpTRVnI2saBmuLJrhtH9sPSFtYT/O5Wby+JVCDNo0v6
22A1N/RB9b/KzpvlleZ9J5SqTLEIzTgA0YSDDchx15WyTexyqvssEdiLT633Q9FqIl4D7yY43IdP
A0W7o3bg7oIGKCgOwJtCnUCbbpLjrI3KVBJpzpud1edBydyfAfLCSotGaAKdZa4g+3qKVURsuhBQ
LQqnVOsEiRdx2MfFOczhd4txomlwzQyEBfkAbvmEqcH4hqeHcwARmjyPWQK3IGs1RFzl6IqZXnQF
VkHmPGNVUOpZdNVgLV9tVKzWUWABB5jaxDhdKsAw2xh5iKooOkBYuyYc3h5Net8mR4u9r8ZXDtiJ
+CmfEnaEd8nHlhiV9KZJjJICzE+3dGOMeNJp6fDoEEeirQJA/J+7m5JIXQ8SA3LWvy4ojmrVqzCi
q7SPMe7Kg+l4PwkMK6feboxXK3bmHnItz8rodTd/yJZJaEhPuSxlWEjhx6HUvvLNtHSEQ2z1C9Bp
Y+UjprjtPCBxTC7fxQAwPz9zw6hujgGFSR90mbiBJn0pkY3T80755qBGN4cM153NyM4PzD4jOuJ0
oCeaRmtvBJqY6po5z9zRO5IK8Y+DqWbVwvDVbYdA/YmlsX8r3PoSZD6pZt30b0omOZvQQh5VdIqi
lcrLUCryUdQeIwqMsW/irL+vIUZAZ3bv18DRBc0u4ilLlHJHZLEi197dD8NMsXeSht4DKIe/D+G3
d4O0thAaWBZGI726Le4IbOOMjebb0qusoWiko5ZwFL1mCbPGsqWbH6XSU5cQTplGtWTF7vbE/9e5
TkUD8ff9pIWHDNtJx4GXiMUt+9o/95Oujw+8FMXpzwhjvEumtgi7AH34lhMlbyErg14ET56UpAS9
9hDWlvpiN5m+q0O8nGNcHeeB1ssLN4+zlZjd0IjXdqgW4UeIAzlIlbpD0dtCwcKM0m75z29dDTvf
P/98A3tgQzEmfUVLM6at/+/bYUnxEHaPLe27p0l7E8YnWPoAS6EosZGAFXUn8P1LVQBB7cM629wb
7cLOj/1YLq16AEvm+5p/GWV0H4aBN604pY6Qyyoz4Ng8iSF610m7SEsy2xoJsLNoE4UZOygVBqTg
RIcx9Vql6q1bXK2G7r8sTqb4w5//YgIJhq47pPJtphn70794iJPCGVHW+SF14bEAiv1KxpCNuq29
QV1qtmlHct3UNP0tlNmjty2wgClE8Ay+bzu6uf6m2VqwCTLNXoqq22Q/Ym2S9LAl6WoZ3u1+dp5a
Kx2pu7W4Nv4N10o+6kGzS7uvyHejf5vk1V7mG0E3dzq812vr11FkFDlqfPlQ7euskZYosraLLMvC
9ozT5rwyfBM1IIM/Qm+2aBKCQ+gnOlMQW9a9gFHRlTNRh+4EwzBX8YlKAHKL+V6H2xHUtf2mK361
6lXc3JwsL2+8NX6IASXvs5klS/bTOMbWBL6PkIjE4o+QKBh7J/qowO6uop6XuoGk1wuaKPIqrWB6
ya35e1XH9AVRW+mWWLp3BJDjH8WRKHw47CRakMz41BGMXrL75xv+k+m0zvOK17SqQUi2NQsJ009q
oormDbLTh+aPtrJL8wRmfOa1JnjvRD5XQTA8aU5NYSGn5QeqvzKmquhAkhx4uTnch3lV527xymlm
JiIWjiJvY/KRqn0Ftexeo9J3cB1KXtvJy13HofY6KIhTGp6jzNs4sxCjx9JhHpnwaMQZYiDp/y/M
KMZenCHaTWTBuKpoSD3dFlcVNXGGuGqi+Or8cRV/KLV5aBTBWowLomxXeKRfJpgrRPoIaJc4nApx
JIrO9o1dZ7LjATrPIUKBC7mEINREIPj/+VdQ1D+9v6efgVCfrjiaTgRHI2D453tHDdI4ws1L/RHn
VTkP3CI6J2X85NiY2lq5F51F0Q5KdA4DDTpabuNhM3WIseKorC1t2SkOomB/dvRFV29bf3j71D70
uHbl3e1TczR9uuqFhzob/P3j+mJYJYUaOWk42KL6W6G10bJqaun+6Y+OCvAFhC2SUY82cYRgZoQk
3K8/VzQ9PkxSEH9PFQkjh3/9IwMd7LZvl/EavQvEIDqfAhw68uWi/vlQDHBNhQGfD387zdeyAiTT
54tN9VrKpYUJpXeB3SbCqhPBWRyRKVJhQByNsAEW4t00DzU3WCHQDDt85Ay/BpqrZr59ED0mgVey
yVQHInKrugOnH+F5O3Mkv3upVAU4ZOU9EXPrT+i5yTNLGuX3OCHHomCQdhg9O33OY3Uv2gkfhKuu
tvNN4gfKu2o+DWpbvpnE5bY5ytILMeo/XFXBT37xzzcuKIJ/mz4c8GWyDc+cOYT32Z83bphlZDNg
d/wgzMMvbLr9iGKjah+jrlzVqI7vRY30ji8j5J/AOR08sOLTkN96unDTozp/b6oHOZAXumo7LLr1
DlTnvwb3o+fcx1R5lByGEJMSVH7Xcsd7S40apJ1gHitjZ0Ols1nxWTBArNS5iiZkYKudbiCuoqeI
uahTkY8mEKZQShaiTYyLartBMtds1qINhsM+YQWytcsUf5rJFF4cPQrRZvp+uuIVDR1iGmepBdIA
n8Y8qr91GyiUbiSH7XuAeM+n63+qigt8aisqpsTBXHxqFkOdurbQJ/fd/Sj3EorOqXQQR6gsvLaR
Ia0/tffTsEcben7lzMn0aTFG5Pxx/qdxHVLt87IzDQyY/rhAlgEenIkLVh5oL5u/Fs23vxvFFU2C
ghuHyKHfGGBcIeztCcqF+9HZe1WE/y/IFp2oKoWNYCiKC1pg3Mc9ziDeeHVRJlw/mh6niWv6+jpw
b8Sz5YPN3wJJrO5ea9V4R0uy+RkBCwOQp3+YbdjOCZsUa5e47KVHv7007eKrjen4Ih5K9lRNAZ+x
soyFpLvmu0NoSgQ6zBhtYsmX41uvglOyirDepCFksrhwz6o7bnLbyl+lqvLOKH29J25WvIZeBCCi
wFhAVJvAt7aYx6jz+9ikUddlgyttNA3uyq1kHZIgKxCpbbqLhnPKdpDNEa6QFNy6jCB+asXWD9l5
D21IyHjqkISRgvHJLtBebUO7IdKuTTN6Mz7lumXNQAtJG9FmhNV4GQK8u6YTRBPpjWaVYhq08Lxw
fBIdrqddnTzzj2JEi6fCoiOot0TzB7drJyQuPpReubi/8Ujcg+5xiXsNSkHwgjelKETv48346IiY
WwyVSPyjCecVLvJ4oT4+6dEmRiMs/Ovy7kbZinnbm4gsXe1gySrm9Xt9mtEHxSCLo7jHR9Nj+lf+
w2pAjHssDj5d7nEuXwE+nqKu44DxXxYL2r9tsQw2V+b0n2obZBanV/L3jyfkXyuyiv9LA0mD8FxU
fddLb4s0VY5KBmz9pgh/9uBC5ZVRVGhoi0PP+VLnkrXjTSl/x5ftOeMt/qr4mryE2e3sK8dCiNzO
oT+WeOaV4H6wtAXmrFYIjI+95jxjcrUKfBl+mZLiCWmB1u8t33mrIUPkbmVegNnGV5w23wnrX/95
fplyoH/uTgxbmeiCNosjWTE/R04VJ7LVXoWfb4bwe8qwJ+keAb+IfPMiarIMVyclcjGPJVSL54mZ
XT2FzZjoTTqz3MVqAiTZsfRVVIRIy7uji9Fp4e7FUQ5dppVHAlFTOxlPs4Rgx6EojKFaIBMs7zrP
wIOMtNyukNoSvelaXmM2U5/9oGfKJQrxDEDamzdOrs/w5JkgSbbE5xp40XnmZEhXGxiSTkeibdRV
rLwtd/1oegwTYwEUAw8TjVI5XSsI2pM3BMULizBjZdlBukK4VXqth0SGJeBWSH5S1TXli4Qs8lnU
cO0u+rF+dXpZuzTFeGU9Fm7++WdSPqeRLWid3JAsD2TWtqjmfApWukh29HlpQAqRjEm+TvqqxeiY
iMI1+pgETXjhz3QI6wSJfAzkFBE0M70GRpheywYIZ2Qkc4BBLthK1zMv4D7QpUZQoWk+QDu5Z3Et
ZbqqraNYK+P/+vgMA6Ps3maFJa4n2qWgBMaeLupIHa+w0Bt+ftfZN66h7LOwHldQrNWnOExgSnVt
99HVyiaJM/0vO+7WaWzaH2pnot5rON5tCEdsxpXU3cuRVS9blA4XOia4j3SQPhb8qRr0tUdbUAJG
xUjiIFJEg4PbU6xg3vrIK/19EjotAOinE6zpBDFEsvvmOH1K7cdKPEf39fdPMKTiguVTh0FuVj8l
SdEcy6A8BZFcP4kmHophWeBwvBRVpUWbiTAKXkWLArfYg+6WP9Mozy6dFjjXXrNvHU/VW2lW46oB
Bc5T1Zhvhd8c29aBupT48bns7HSWT+0tvLmlPtjxNnUHZFCjGPSblGV7fYhXZt1Jx0fhy+avaln3
L27UEmO/+Wqr7Ylj/ypUSOz7uDGcAvG4St/GBpDdqU0MGepE2/uVr6wjmZ1zGWbNF/U7kB/ti1xP
2jcFfguiKkl5vyq1wYQwH2hfSiZImH2pd/p1DsBBHRdW31z7nV+cbA355ph/xvfKPALgxc4ZTFFn
Su0BHgI8/oHNPhJHXwsAm0gdSljJdvXwAvhhk5Bz+aqRfYHmECXbrAmCtxAYghif+Ai/oxmns8Di
dJBX08nvKfKxGwK5zfy/PIGKKn+OXfHUIeA1Ra2cSUPs81Lc8Lq8TJoy+4a6kzLXcts8K1NRjD6c
00QOUfGm2jV5STJRRjMeK9PDY5xv590eh4pDAVt4bxMKmTVWr6y9oXG+YDq6DFt1/IBmgLa8bHv4
Z7jDThvSrSep5SU1TCak1NxCgakuoqnWkfxojUrBM+lfbaLDGGF8yXF7dF3OLEog2GWSKSvEUNka
JRqwC9IF3V7xbZ3EMzgSUfW8HDMKsxy6/f1QtJpmpWIkPY3/rTXPyfmEYb8VHfXUex89ne0gEwwh
KzL3rS4RKJXc/Kb3frCpIptY35DKT15pwrkbEZQyQiwEwyrzD6JwGXgY8rSYk8jAknDqEG3iyJ56
/69tWtRFe9d8fowSQ8mRDejft87CzytI+HkDiVKCfzjHFg1Gp+mqW2ParLjTVsbM6xVut0BUpqbB
irOzBCRam2qiqWrTeEdiIp4FqhteoEQw7bMt07JqeC/K2Nvonlasmtwc3n04SyrLqWeM03XSfrBp
xDB+GMCTNo4jXepqT22pP4l20DDdshwsbyuqKjucEA6wEUJbzxq8TbJoD3QPnvjg+89w6/3nVln2
oHtu9xY/wbgz7vOdb5bGOUoTtKqMeg85p+QnoIDgiW6W34W7UTHLW+XDNixDBb2aqdcfW9AN8pBv
JRYOqEB5wQmYSrmr8PZc12nUPKkj1CA2rO63DoeTAC+An6ZZfCGnXX5B2sFY4JkanApfQhgFAgjU
paBJZ2oZsVESh1bKnuleSOThwedR12TXXech6g7EsBFbUg3dJgvlbPBgieR17mG0YEvJRuR20paM
owHOaS0SP3KSdlsAMMArsbBhEYER8+gg/+/b442A5imdNvKemxpwnyVk8kY73Bn9aF18vXYOCOhs
Ra2YRKXEkS2jfgGJ4GTHAVkJu19F8uCOM/HOtXG93dRq8C7eu0bq4kgmOkQ9QfN3HHJ1/+n9HBja
U9eA2k9CwMutDCnMd7LuamVoeHilGrzEDoneOkp86LXmDwu1XQRQhl1rJ6DoIQpIEd4qTUTFrFs8
PafCLrDcDF2MSKwW5LBokybHzyxV3oJRI5ktOqTGUU8TPc7BzfrgDiMFqpgHUUXsaWzANlAvEfBA
tCy/3MdNTfdeUefxkO+niHHcYhdxqb6Kz8Hk7KL4IYpKodwihkAxSSEB+3oyMzJQ7qSB35lRCSGD
PuyWs2OOF7eoNW7a3ooy/AarUp4rGiHAHOLWWRROgeoJVuTMtH+3NSZk/87FiympzMOj3YqsaQ/X
/uSTpDOYeXZgvMuT+dAbyko0isEyjLltGaanyMpq7CVavNY1Z4NmPrkvQqwXGOXfRHOIDMA6Supm
JaotNzrsUD84m6lrI1YjLUR7bVvZjix6tECMN36Lel+ZDxG+rrbise0zM+Ur+GqHyCIvgrQfnEue
JoDDMKr7cCPS8MB3vCvYJ2ALWufy97bdSh9awLSuVO9FEakmamePei+NiLl0BXjoaUwiur0wb1D+
U7Euyq0YWj3m1EUopRfLQc2iKqXgB7I1Vl/338nx9nPdDZozTsQmmdWGOSyKUfpLkD+aRgaq/Bp2
jv1iKMOAcqIbI1ogf7qWZ6MdFZn5xepGBcNmxSpW4lDvIw3lmKm113FVzRsP1SJb2Zvt98bil6kc
s91anlm8FAnaYGbcBSgNj+WL7Ab1smMGgSGRlC/ZYPNF+pWyFL0O6hTr0TXkhei17DLaVhgtzkW1
Snil6UovzUTVb+X00LSsU0Q15QezYt188sZJVCVt/Z+OAzoLTLM3k6H+kRmwvmIo7OHrbGP8U1US
kheKy7PRZjsJkT98JOdqM1fiyILvg5Bh52Tqs57WWMBY+fBR1fK+KTXpa6TqW0LT3rNZ+fZl1GDH
WvLk+SxF765ZJUdVgk2TyUG7NBodyR1oJltSsMM+M5hhhuQgCoV83/1IVBtckw7dVDyGSFBvloqR
EgqalNKUNFzKwDv3oiAOXO91ROVyiNEm6Z0Ecw6p1JuNxvb5LIrMSYJtm9YfjyZxNEqlstKDDJuo
ZDJB1bXha6I6Z4A40TMM7GIv2iGZDF9DWTpL0XDr21IDgK+x34XUPPcHPzsRXs1O4ki2yuwUY/17
7x2mqmgTvQ7ehtgMleObXiFopw6ycdLwVz6WJIDmUl7hDlhK8zE3k/fBa8pVpSb4gOSFess170Md
WQEDF934Tl2esiEsT+JIJfq1YJNtIjPJRmQm2XSLHtvEnKHy0IQT1UeHOBkjUtD0Ftw20SHa7lcw
1OBmsURb62p1cCZ3ZoDv6GNhcDgvbO1exaoE8sxUdQlcz0wpP3QlOmPZWA77Ou8K4iNWdBnztiMe
K/Ons12Gq9Y3lwqtt0WkwPjPg1B7SW2jIEKXwDD4syqVZrdy8aw4JB8YsHMTF4n2LEOuem81vZ8n
KYhivY7NVV/U+j6L5WrvYJ2G9CGqRMA1tPlYmISDAz9b8+TG59bRX5F+k3GCpSaaiI3E59hqQtgw
YblKkU3S+VroTvyoWNrK9MWWxdHOTf9J6dpxXZuWvALS3Lz7SQyczGyelQDB21yOM5gNRfteW7GE
7FTQHwNcw26w7/F0t5t3Nc2SVY8o/EacDn5nJrVpeC2kcC0S9wQo7J1I1ovC8lPnXhUdmcjwP8bo
sYscuVEsFanRb6oeohTY1l9ins99Atxq7upouYVal686HzMu0ctPqcyqorNYetIrI/2Qaon9rNcF
SlsFuL5wkI+ZjCMCiXT3QpIyPGYm2dypJppEkabvQ29qZ8gZ7mWUnHwbxfCdozRYFGryf/g6sybF
dWUL/yJHeB5egQKKsaDmfnH06HmWx19/P4vezT59z70vCiuVkqEKjJS5cq3iEdXS5k3PLCins9rZ
y26qD1/F2Fsn2ct9fauqVXyVPVd5CJyhfVZh9oThjBqt0rYPzdjbhzljBV/JfCn7sokggJk5A+BW
/OMoB/7qwo5ogA0r/7XefZG/fP/bmqIiI6hSqsE+JLXOrR5EWzSZxCIisAKrEvvmZWTCQagm76Pd
2j9Ex9fKRDx9QTDtXEWp8tl4FvX+hhFcYRCw112vjvsxLYlDI2ez1kY12fpzdeqg5dneQn0HcbVu
/BJYs+KoUr5IexRGv+25lp4ttkhXvfsqkAV6qgbCbmU51N+EVZ0cqOTfLOhithD/wfg7uuNbTfxB
Oih2Oj/9zeEcjbF2sKcWcaYoaL7ls/ge2LQvmWKbD3XsUmwSpv0VytP4trYbxz8CPSuhImkoimmd
dI1uxfA5Fd1Srg0Xvg+b4lSSmjOdU2kAqs7nV9Wn5jYsInhhOzIoSgwWXALCZSPx3xIqLq/uA3/5
/dWVzlWEertrDzDjzADz+wJ/rXe/h86GHmTehGasrSYwF43DtqlG8UlBLNRdyZfGNoDApvybYs2l
7i+GPATdDWKhcErkfVU9SLesEAePIMqLb6fRLjdgR4vEWO+H3qn3kZo0+3u3m22Jq7RscOZL2b85
/plyt5UFtbxFUsNS/V+cQ1FH29qCKkKjfD1KDD4Fuqe9tE38PSyt/GjOvXp04U/urWlLyT/MIPCO
oStSiMyBzWkg5pOC6rLsyP9XyMkdon0FN+wtyOTCccFpNHq/RZDuE279WAn2sOaFkCyV6oqvdLhT
OnVJvquFhluffl/NNsWMq1+mge5XNHoHw3Y4lsyN7N6bIgD4LrSfd8tfXpM5oBwj0h6YG3ooddFc
kxkbN4IlAs4n2p3sakIx2VwmHlrref5i1y6FyabyGUP+uqiMyYNNN9WOipaocK14+Wda1RBJ+/aP
cXDeDDvo3/IASh6qo/V9nDnqsY0qddVQGLOgck/Z6TCDPzo+JXS5YStn2+x+N4OJDmbPqWVja2kA
LyADQunFmUo72Rlj03cWzlj3a4J2u8aLl7kI6oURqMlPDR3j0Et/dVH4M1Jdcj1KwqkgnKZjSGpq
V0Njs5lcGEWBJqKEzg/0t3RI8WASe6QnUXr2h9ogfurl1nhGRYuT9mA+aAhQhL7XrBBKEt+qbi0R
z1GF6CUleNHJnlF9SAU9wtFbXEwFEgbdzPVvYlLOoUj8V01E5saCAXZLRrl+haT92uR2+WVwrNdJ
zYqrk3T5VXVcNgoV7IuyKwcQqdhm1GScpAmiSHLZpMWE8c5pGRSAVv7Qkua9znyKXZwG9m4vGChD
TaYzR8NhGUdD/t0s9u6UVD+yriJl62nJJfWV6pGX3mw80scviLbOCke4NKO9MYTWf1LKYa+CyvEP
k6e7h56fu1XbTeLT6rKtvC8BcT6o7FGvpVXbD03u96fBnn43BWCnfQbN6N3uuUNMMCkG4V9xbEL0
6h/nu8/Yky4oRg1Se0hzI8hO0F6rwje2euqqnGUab11qJSF14U3I7qRRnR/7aELKrpXAGdU1qrcn
mBa+WYJsf6Ul9VGORsL/ICDtnHiURm8cg5F/dFoqlrkNO5FNkAXJVU7UoFjye5FdWoiAbr/bGaCz
PlE0CuD50Za2to/JIdb28W6SdkByfUU0WSAKxIEvFlfKFMMNcM2vmuiAj1ZjWj1C+vgd4PCEplCT
nYuKL0pVGNVbO876uEnj/RhJucIfBoSjgvSqJZL8JcqtfKlOVXv1/fkgqAC1tf0+33sELzZQQYsL
UXV1qQI4XaWT669sfwTZUoG1Rj0qvsrGQ1VeBRd0uvWihjitrTzaU5rcHFzFmlCk7dqlA5tT0Oo7
xUqGo2zgdkKBQ16O3kc3xeupCfy3wnco3m0oKjOTyXuL9NFb67kTrvW56/W+s+Tj5T3K0dpIf5S5
6Z7kVCtFQ1UlXEbgo7waKVRu8xzbLfVDaSQTUnd0i8BOtxR0wqQm4MQ02ZpAZYX4aDF6VHaXToXY
J9R0Rty4GqfCqDlAQEpVmhwqvEJbSH9D/guysdRWQZrpy4aN0Flr3W4XG9lF9gorEOf/tKs63Ins
/fDV0xQmcHyNUG9ubmBW/7WGtEsTBa/9gVDVa6FmD/IwRBZLf+haMsqOnkXvw5Te7Jk66HCuFPWj
N9v/01/au7ooXuqAIweV0Pu2a0GRz1c6RGh7iGtruJ4Jlg+jMm2LCs7P2+d23nlaJsmNqa/20uQ6
Ltw286e49neCDN9jVVYKvKF1//5/bu/kgC6sn2WjoQf/n/vJ+1awTXpkMy3IpBv7g6BJ/0kEvNvC
xezBukg3jCCM0X02QmmsH4OGVI+0w27NB7ue+G1T7fylY59fc94IdONVCbOIIjeT6pJMVT4TXflS
+511MTwjOUVezUFgttsuGzmO5iUBLa970IvO3vWq5+/46BHo/lO30WgODFTJKLbBXNrBfkN58inc
lz1Z+1HGar2eenjxpS1zEHuAQAkK26qDJ7zWn+qhtp4R0YB5xKurDX9e65mgubqvbOrJg1Ixn6XL
nwkD4EaOyjGARU/NXgakByfdiS763Evgp6HAOH6JFQhom8bZdZBpG4tcDP4pczKfMqPsabD0YkfW
f5enqdijxrNg/yCO4wxOk40+H7wSy/nw+w4tWQlamw9o4dxA2kxp8wgpvV2TwlMmH3pwJRi9VQ5f
3g7C8eOtK2OF0Dgeo9LWd7JXTzoPVNdFSQtlODZB/rNsADi+G4NdUVbg+c9TAnUzm3fnoZ67rc+O
xSyVL2YinBp28nLN7mp8kr5F5HlLKEShdZtXM6I57uyguEeaVXk29E5/nr4PvWrXS6inqAo3o243
iJ7y+9qzH834LZ/ppeH0eqW6XnwEIZIMTm7/sKPGXOlxxvE6QofC6kz7pGpxc5GyFRq8GdKU5x3n
8dlDDMI5yUHpNpvQit1R21FuOeMBKKMc2D04Niwsq0iLntVaLbZsaCaQETPsQQ7fPCttmlaDYTTL
f82UTpB5IojcKsuBsBrSFcYFEvbxY1I56hM+6tayS73Al5SH11MTTTcvTRBTcwWw84iD4tywp+HD
OHXAaP/Y8iAPH8mQVpQxClNZqOm0gC+ccGTMtrRvor0/2OFedmUzwR1GWgku3qoo2QpLo5YqYbiW
lwmIFKiy5+lypoC5VC23orErSDy65hpUqGxUptP9ACjEhd59U1MVMEBtNGfht/0u0Ph58uFZfG06
5Qupie6HjuSDn2iXLFXVXRZkbbCB84wUOtSUKzevQypXTTZUXTs9GT3S63qN+kxHBUOWWuqTlavG
60AvmXtyDJLn25jUqZnHyjrRbmP/e54c02ZE8J95ppeCrQ4TyDqSslkakO885SPCwmCu+w0/A+Vz
YUD0h/aH88NWgoVJTDBGAKfNIvNbD0oI3TPoQZSpLvZ9UhUPGgj2LxV7s3IyvrXB/C9XiWV0XZSc
AF3qSzmgGUihaJyY6p4vTd2E6IJYor5oFUoucu007s9DoERvIYo6G73Xiq0mEuUApAd2ssCEKhYS
0F2Tdr+vBrvY+koPh26RzTCY2eU+Kq/u00KzVKkn8+MT2/XFUBn2R+DoaK8l0LYNXgoLfaYtwtzM
vvIzJR50LUMSkcfzC3+mJ5sH3yIIfWSE46l78esQqFbSqmtvVLoXJU4GIucNdHvzaKc21CMSjjBy
xxcEvZpl3xrJ1aK89oU6eQLBqjnt7ys1DujtYp6K/4LyNFg6/KQ9ZJ5nLIMuVpal7DYO//y56Vzb
EAt5eXOcjYkSv2l8kqD0+cdPXlVTcAF7Rql9Wb/x2G9+1XPMgcqGH2x5u0UHp85LaTsBcNK2PKD8
oO7NCCWBUhlOSe0MFyhyR5SWoRi0AApIk2wsqEP1sGnPskcEe7jcRuWEsGaH0KlieV+j9nh8p9WA
ggrLyiYy3XHvhfWb7GU8Sk5a2QMSmkuBgWs7+24uFxZzc+9mSvAeqSLaBLKiWA6AclfF2pyrh2Vf
Nk3iw+8fo/4wL/D3qv/qx1FwrXTTpSDdyrYaGNqV5ijqm6kDw7CF1m38QGhvnYYqVesN1q6atPRx
nIPrgQ5SKcyjYp3mYQaLLEpUaWtrq9DO09c4ryA/CutmOfZq+tpZSQjTv1Evbl14fk+6V7zKXqWA
ZfWqWiyl2E0dQyIrr+6NErmkSGQ/Jpfl3jyRuqn2sRAxNISw0thK++J7VrbIAtG/Rk3c7OrBhaVx
7sa2le5zPbcWlZoNr0UIFYNvmtSDzqPOoLiHbkBWLrWt/rWPXOsIpcT3fO7lhDtOcTy+yTGo1Y2z
F5VPcmIS+MbTCJ2NHEshLb1UjrKWY0VZOlek+tBCZRUv5xdPoM0y328ww+RV42kUxBG678k2dzLz
RfrlyInENRFReW+nR8AllmIbDRwNrZ2/+v34mFikKsHOF69TSHyy8JqTHHNjQLF6PCQHOcjXPIOk
so7h8mam4kTFymRHvZXdoiNOkA8D4hcQetl16e5zH5Kh8j+bEVUstdcO0jy1dUmE2px+u8UaRVNQ
OKzaIIJvVfrAN4APxNLTNtXry++unCjH5ey4jdW1H5pwh5bwM5R2r+7YDhBz4icbSI+VGgejdQcY
1SECE77h8a+ajT2qnKAwpZOLfihccgQXe3063ptpCNSjHpvpDoQfErL05KC0JyPxbyrEvXrTT7D1
SGOO2Pe4uDsRP0dfoW7nDY3yqytBt5HyBbfaa8mqGOz0IJswACaNZttcrSRbtxXZbQgymWs0OjMf
xx8feakocXZw+GMXzjicE2eE+j0KEBk14+Ytqvh1HzwLPr+5W+vVdUrU+En2zDaFzqcbn9m9cNQo
DklQQdVQV8XK10mQR5MCh1Fam5cQ2fj1GGXQoHoQ40OZClLL6IpinUCdGS8zh0x7oJI3u/W12juH
UMMeEKMzL3Idt+QHPDeepnm9Io7EyRp9ANjcQpooP0L2KhG/pOlmh/9wU4Rms5QvQto6t6Cstwta
yDC1Yq15PXoZ8ykqmQKIkieqRU3fOIr5wFXPjbQrUFCEmmocpatZ9RDk8pe62e5uctYfX2nP3LE6
aDAoLtsyGr/4PoQGWqF+DJEjtkPriXVMbZ+0IyA9fbj1JLaWWrVrz4TIlY1KeDCrGIGkqjI3bdZ1
1xFVzWuobVFFMi/Swg5F3xLnhJh68mDljHNVJadkNciiO90VwkDzSeP8fxsFEEQpDjxQSzk5zJKf
HcDald2OyVs7wDEN6dnFaNOEwkKbMg4eFBp0sa/hV2mEo6l9rjuH5AsT8oFwRWGLvRyz2e+fPWV8
l2MB4dqjriNB1YpIv7qd9RZM9Q8dldWXuArs59JeN4rwxJLlXhUUdY7mPGanjTPLY4mtdO1cY9pA
VtLwsGA0m3zv8GcdfWzkOnHCfrWPKB1uNP1szCejaj4tIX/yrMW9cZS9QBXEggTaIErBYQmZ3Po0
+8vBYvZXG+tvf+K3CI/Ng3AU1ydnNJE+DAEtpX68mNzB3dmllSzKvjSv/EiZV+gKoGYcveJR1KF1
zTU9OI9ltJWD0i3UUMJqAsLx91lW/1xQunWRc/TSaDdTMlrL+6RBq6+ur8dHOcdXCnfnzjc253v+
dWPZRV/wkNTRq2132rm2aoQGUOR7gy7ll1cb08/QeIHQGkUHpOQvmqtPnyIK0IafDMBH/Mysq9qa
9knhE1hTOAQVICQvkTOKZe+41ptfZtsg76B/gF9fkuzXQU8FhgJCJi/S7NlzZ9L0yDrInvRwqsaB
dxFCYDnL6+Cqr0fvm4Poe8GyBUfmBArlznR6ZO7NcqEnYXLq3EF/zOD8AhExqDAHz23ke8FRUz+l
x81EIWJykv2KLJPbVOpem03Sbk8cTvK4GlZq0Xbnwmg4gqRJ9Tk1Rr2qVG3cNRC8vvf1i5vp5efU
q/6270T7YEVJRQwSXlJCQg2PUAUBIK8sr8XcmL6AkX8Ky0dpMzSNgC/HoNYNrpTDFVefICzoDogm
5Zj0KiF6oEyhOlp9Z5yNubFyq1v2lojX0tZoiXGGTMI4I1904eCi7+6mymjNU6Rd9IZ9wUJOhyw0
5QufLflGU2DyY7IT6yAbxfUIdcnLoqu4LMxgXGWcjpZ3p2Zof7uT77XYgf7TDYP2cSAz+2j68Xee
Gz8HyHqIe07TQYM9jm9w0T1T8Ivugav6X3Pb2Wi6ofyyOsQtA7X6Ntq2schEZj2PYeI9TIpjH2Kj
0XYRfEozrDq4QLmwi60AnJa1MobG+QzTzF1rkGpuIOl1PhWSd7AkWe+u4TuPMaR9D0VCkr0IoaSA
SdPYWshyvXtB/krBnfWkD3n8MpFdleYmCWNI7PIBlnS8AsP3VlmXmf/vJKNMctRWYEscCE6XGvow
oaWvSiEMvg1jcA5QNaBTfnCu/DRVUDWdaVnXqvIP0lxrVBKjwdE8tFFafeSJDf/f0NskmOFCJRNz
mz3oOmFEJ2ufUjfbQc0H3WfjwOABTmidlmPwaYzhk9+DyVN4jJ4J41dQ6mCH7UZb8cWYg5tB+FlN
6z62yo8Q4lc2GlO8CovB5+hiag/gLQ+qT8ij48R47DQdkuQ5u133hIDGzoiPIGeTF35e9jLNDbn5
LLguEDOdk+NUey17sjxvAtT7fizrYCXdDGphqAKr87MJk8dlHK0PuWxVJNkDFEhAmea7tA9u61ef
TQoflWOjJSEz693kf5LZ7ol9Ng1PVDhJ5aJTqSC2BjrgsRm/WZ0ajwvNGJ/jJDS2JbnJYhPCzA3/
pCYOaMfAxQ/P9kYVoUlZg+jESXSUMAxxvye4qml88qStiI4CSdJi7llm1yEFjhSAYo/KHvlGeLT6
zHuJoHU8W156kL3EMKeXmfNkHnK7vt0XRSbmsAW1NRSsHYqaPH3UUs3na6bKp6sIPzLX+152lvLD
RwWSZAXarIKNjtvX43d4RhBFjXrrDe6YaAYYVUBzh+6hj4b6eVKGESqtCsqJudtRp/vkoV4O97og
vG2A1swpWHgIDd8/lboLag1oFQ/yazT0dPqsWiUGJAdyTAnLAUmfipJFBsMmwSPRfiTemBwSSgrW
3JekVmLA6dtxvpiqzDyXrardQGD6UP3KVQSS+oykmsMGF2pvwGFaN6xzDv3vWg3VrmFaYN4Gw/6s
C0KuTfOVb/HwkIYUV/No/aX74UglO/JPcDnUxqoxRp7AkHorGio4sqF8A0CmvMSRSzimnV01N3+P
/8v1Pt8Qbfd7vjTK6bfhWhAvqHL94rbEjYYy6b46KrAQNCFnYgK3glsCoHZ4jjwl/KoHsHfCyOu9
1BX1zyBh1DPhcW3jUT8KA1vd7BUUlhaGaqe7OoM6F8qpbhN6ITvmQaDAONt6qiGWfJaNdZerBIbT
js9hCv/OrFu7aYE8f4y1/dWFYemppoThOc+MTcgDgtNqC+vuZINE5rlnP7QDQSJQDO3B15vePY4l
MAYv7FfWSAIyB/txFYAktmqoF1twN8o17PkOleybXo0E3TTNaDJya379PpXDgLQN3MkIltfviqcs
KreIXqH8AWLaOVdpFqgzPSZlFqJhWDfv/Mb7gPKNbitHXc/6RZGqd5KD0iS7ouj3JvXvr4jITluv
T9wHs2+1TyJiR2R8rWc914KjEzYvyeA6i0KF3xmQAzfXtXjdFoP3oM9dMHb1FjLjhNJMuhQmKDvF
JxMOwVX0Ckl6cNJC4vqK9ZkX4btqjdZL0+T6GqxY8dDwB3gx/BlJ69ThsmsU68UlOXEyy/g17RsE
eEU/rJXaOLQWpDPIPXTPOQQ1AHzjZD/OGFDYpILHKYWwW45Kv1hEy5oN4EX2eoiVV/ByJgiMeBdA
wuUOnB16HkAB+Nw2w3etrThe5NkXH3HrB/b2bG90Vz21paUvpUcJq5xSxN8FUatl45KP9ydQHU7t
6Cvks4OvTessemU6oUJ88GsIyJ1YC0GLJe3OMvzso0ecqedn6LV1bLipy5AcAn+Ijy61YKvlPhuj
HmvkAImPQPoVLCYNiEvRIatc8TGPdIgpHNNQTjHIzt1Q8jPD99960QPUuIyqLC9Ie8TbzFCUo9dr
vxs1ra4WnByPd7sAeZmag3gc4eqmAmEYPpWpOLdgnH8hyrVC6DT9nkOlzmEesBM1iMm6azknqoPa
7xEuUNeqntlXUer+Qoe45ZtT6utYt8ZfRuDvRqIxX9AHqJfqGHgHy4qDhZLU7UKl2PgtMtAag5pn
XMpuHdr2BswKWbp5VE/gpwgz31qDT6vfSNwWK0dz3O04j9o6ASPbrKq9HGUzRBUvQqNwNXv126Rr
8J+VyUWuVLbUIBRoPQPTGV9GhAnkHN3Q861fFva5HYavALraX777aKqi+UkyOEPnTStfbcppHprR
zI+ZRnDfCrN8MxLnvajAJZdjaBVfE7feUqMnfmWV9dgTaPkSh0G9zKN6uiR6RImzkoldXobjEX2I
ArqLVn815lStS+nmT7tdsv8Tv3gE/MjsREUPPHUAE3gFnzgqxFNKUTcDPAZPlgcCWI+dtdXwdwTG
3+0UiJ5TMH2PlQOHO2w1DTGt0YlJkcxSY7KRQ/eurUeAqlx4y/41J0+pqtAqT9ny81Gc6rlpwJys
tBo9VDgnixPxJSBsclhr3ORfIxFnOnbs+MhRqlpePY4TYngsXH6Lb41VBOyOerGu+hS86jzQIzQM
d2Gjf0KY5T+2slvHsQsLIYDV2UW1JhN6TL8j+aJFezLiNTpA8+UYaPPllDebwu9Ot5Gq86N91/lV
uJaX//IP3fNIgOXimc06IjryPqlGfiSnCKRs7kYiaLaGwcNB87vgXW11dM4sBGflKL/U1WIq2v4o
R0mqw9ylqM/WWFXP85KD0JQ3uWTUTmIhu3LJnuzXSnYDtje3JWUXroSNZVbOlu+gumsE0aqAcixI
ylR0If7Y5FXv+NPO6mvY/2X/3sh59668utvYsGwbTxzJ8JiU1r+KMqM82ujcpzZw3CeXWq7ULqbD
3W4Og45iMpgJ6cH51n1KZ1SiIBJLhuqfqWivwxFhd/1C+g070yApy/M5QaeidY/1fKW58e8raeOo
9Hv0L7//Ngoowb2tV6TB0YfNNUkQuxAD9YQwEVEh63omqtny0jQndh3y8uYgfUnm6YvQ7ZrbVGmr
5Xx5+a9JpEtg/NYsyO9DJ6NQQKm3UQdQN0MB9mnKgoCaDY1tZQ1Mp8o9ko9/BsbECU4Uky+l293u
JXDM8rwAbk+oGumeeRVh6kdQxf3+7qfEerRrovFjsCznUfieunYaddjpCaIZaHqgsC37aOuNu0gt
fPPhPo78GePSVRpv/re+ju4TuEBAoLA+LWL1nLv59DUo7BpBuVygGhr1z7omPqTdR7TCGpHB1ilU
Z5uX6kFwQdRAecpdGNT4sItV3dhoc1QhDOikHlXY6gZIZyfESvegLG/ecgqbS++clC+yQ+6PWb2l
QIAewL45rykbIwVbDISXpwoKtYvObebg6Vwlu+ib3CTIk3h8s3Jl1/UJpanB+OobmUDeQK8uaZm8
mWU5fsAgADvhGrFf9VW81r7TvTZ+Z3CtJ133KrHOv69tA+LJLJjOlGnD3W0X+ro3kL4NOmiTgCz9
rI3WOehROrxENQjNUOX0FMX+8MJWN9i27MBXclRpivTYTN43OZhWhsYWaQ8uIW2X0YSmkhGcjbED
0WgiCyibrCXJjUTWKDad4sWLW/8+Lq+cqt2qZoq+fZuoKKgokb8qc6KrXlx2e6sjVrFAGqPdy74z
G+XVXzY31SG/IjLJRgxGfqhPwPu4RnQQnROcW7f/3VgOdMFDjNLOXwMUDMD6VLnq4j5AfC84Z2Ye
H/m8LP+yyzX9sHgeYa5A6Ys7DLbeH2qfQPJcGySrfSatLx7ReqZW65+yH2m3OKRRinYvJMLn0cDv
brpduVQP3ZeTNrnmH19p+mt1dJT3ml01W3OYEoVqZqgrLL9FoDyDgB8+q5E0XV8Uj52bzJf05VUO
U+rCSKODHpY8fRzfOEFoZSJKNyEsBw2Y1inlyR59iIgR3NZWsYIy7m3UZP/Qdx4aCXxQwCrz7uox
eh91Pka52WUPspv7VrGCyqR6BDccvxta/FOfoU1yMLGufEucV3z8JxKMT5WmRO9gGb2d3UFnKJ0Q
Hax5XFU66AbW52udLsFDNnvpPIT+sSYdfXFtm3wanwlpbjILVdHRjm4vSjc5yylfbtAHBGiqxE6e
JKSBPUpzwUIFT/p0RzqAQf/LUmifMcq7T4CFmxte4v9e53afxvq4r9EPFItRrrxr8xFMAYFmBFpU
f7SXAOiBhs0NlY1ilU8pz4m8bClXVNr4kFGwepBXQhqnCdXDRBchJ7fZSY5HjS5++9+85IQkI6MO
8RfQ3L8WkcO3SbETovaxKzgR7RNUijZd670Q4FXQwx6s+igvoz4PqLDCOPKF5KFBUQNoP6cDY0eh
I5+DyCcaEvvKPiI6gpDfafB+CNePV3MYsVzIpKPMRP73pKQcAhBQ7aWnYoRr0df5zvSQGqwoUK30
GU1acz6/kZLd+n+GG7VX+tOf7hDBU72QTGUabEDNKk2GZV9ZyX5AoCbY3HnNBPoh8gaxRZbl9Kd7
WwE+nwHymKynqHPqL9onGhfGRTa1rbfH2AyB24c8vbqwUR4jp87437XGJW9S85JUARUjKKMt7zaP
Z/CqSRwSr/NScqBwan8x6mQY7zZVtT+8ZBIocbOStPNcRSs6Ba00zzS0In5SnPp2P2mqXTMnPdte
5ZzYoeC2E/ojklwDxfvlcDAEz6vO9zp2qFW8yCHsaLlxH9OqtUWya3YY0QFUynjYBfPEUjrJSz8g
8ajFbvNw343V8y7u3v1rc3YfuG/Y/n+XJmmQpwX+sh46Dj4T+IagDeqzD5wZtuG5sfunYLSGXcvP
PAqQs60qnDcisOaj7DlJXZ/zWRrW8aofg1WBqv5jkh6jbqQgSaZyO1pQESddqRxhWY1QBO7G93Si
nHJofXEd+sx+SEvFP3qi07am1qQ7HQLnQ+NOwcYoRP2kmFaPbGKUvU5TxaG5s9y3tB26vdKq4KNI
kLjANGmCbMgOZbXX8sg76H7AYNuZvwelh66P8cFEmE7lYKymVvxUzInFOIodVIFQu517slF4CuxS
Q/zoxiCJl46I+k3pVQ0VC769auzU3DUBxeZBhDaoOU7uS6fUHFpzfS9QiXVIaT950cmxUFKSTcKv
8UVA3Zu5jjjL3s0eeKiIj8qBBMQ019o1X3w7slAxxl9N0/TiQr68IHVtbU0nUIMlBRpAEpo63NxX
VzOIQPucxPndVjSp8jAZabaSy8gF26odN6TVeUfzK7PmZsgT8ViGYbG4vQRPNdgb2NqL2UxjsLRh
pjiGotvcX3NrG/lTQfj0P99dP6BJ2GSA5ueXLd3hYb+9u7vpzzu8v4LYdEmJxIG9vd0y57gBUIXt
w/2esePAmZmTgbvftYsU/4FSuN/vUC5YR/nvd3j7a0WhC9Xv/O5ua+tWwH6Hdye95fryHSLMsrm/
yH5+h5m4/f9uf5a+pAg8GX6/OzlbdawdyuqgouY/hJxdZPmXWK+t3X15h7TjYqiVeAUMr3oGdzTX
u6rlsbRb90qq7LnRHe+T4hsY53IfgKXmV++FhuybrWSnQvfMB29CSkA4xZkHk/Wc60TkwsnnKRMl
ZD1TUz8omvFVDsqmAoxhWN548687iuYFAVDEGpnex2F7cMvkx93f04gf8pvPhtNVV62hsNerZpr2
bBhWTexq1zAo9CsEUQd3EMoxnntj5fS7MOZPKwelG0JNzoLddggrJC6+CKGjQD1dDspGF8iwZZ1T
/suGDuvas53mfLvLGDfE/H30Mec15CxhRqiC2GW2k91BG5sT4OZbT84aBHRGlV1Bzvnn9YZ6D/pA
c5+kKYbwYQuZRLG8v144w38VatrspUcq4vDo6M3tntIEtztx0CEJyfb982KMzyTo2tufBLB/uVHj
WXjM+DJ4RwRG81OjaBSwjkF0lldWiqYyaKJyK7uOlcLkXukgECJTxKu/vL1EHR5rqh3vC0gP2XAH
Px9/3+FutpMyphj/nzvcB5Ch/X2XgiIU+OPZD6kdHMlqmD0AZSa0zaZjrVuKQUl9kDyynYfMGq3F
PVlnl3R7XZ08D6mEQQ3FBRncakU+x35RQjdYdkY+fFjIFi20wRi/xYU41mjr/vImcjV5OLAn7Mgq
szVDcM/VgU+p4XfH1H4KJ1A+wsxz4ctq81edup5VBtvohdIljqaGoZ54udrGDjtn7yid++jlbv04
KHxyjcKRMizsvDT/O1+u8QBUq2wRHpxbjS0/ipjZoxwZDG+uOMrJJS/0LhsPN6tjeIuBH4IHEBU5
/wLBfzlfRo0g3q9o6brV2J4sq3xOZ2uXPGnMawX/0CZqyseo1iJipl5wVj3wIOCLFegYu3SZ6Jk4
To2tXmO1eZV2N0iMVTzVYsfTXaOm0ljlpaN8gmfV1p7u2ySSmT70x0JvoaDt0cnmq6E9SDMnxH1f
DepLfLGm0KUMzE5RM/M86izXbBMJQpLxTfc9Isz7pvkf1s5ryW2da9NXxCrmcKqcQ0e3T1htu82c
M6/+fwh5W/579v7CzJywCGABYqslkVjrDXkNR3k6HVVUK2xD2XUKPsOocSwCu82X45Amz45J+azp
MUewLTN+ziVsFcwMfIdotg2UqzCTf4rWKNU2CunOUcxE88V4QCV9jlIw9+LpYKcbkCX1k2h0Ub5G
ub3GnZWFk3B81r1APokWfwm6vK4fHkRo3AECbEjVb0kfSE8J+88tXwUcvPW8CsjVc9B6JZjLVqph
l4UFougbE/hcKFxXAIUN0n6iM+zVv4anQLMZ8507ZOCNf/fnxpRoaOWIH9LxJcJtBVh1Eb+20qAi
/8+dXzS1nJynFurezgOk9cozwItsFOEFuvr40hgLEaSkTnzW8pbPMSvYagifyVR4EpimxLZBOV9y
QQlMo4PCj2NnjfZRjI7Uv8Ehec8D6KqrodWnso6TV12xg/1YB3jxTpOydsxWJhiLlZhk5LIEyjdg
84DDyh71fnflTYxJcQiFL48T4MMTT5Y9olMDS0h2FCmY0SvLx5C01hA16rWJtBLt4SBaZrzDKzHY
DbZ7ps54a4musum8eRoPfIWm6Q4l7b1SG1S8+pwCJLKgz1LjhWwTWIlEsLMNIReAYP6pGNU3lB2A
/QQTTVy38kukF8badMeJM9ej0idxy3Yas5qY1c4Mae/8vbKgTylTGV1pMIsCuvTddHHWjpJMfs59
k1KLrqoksnVn06EQtXWkccKT5MESZdXsuYrZmvGh7L6TX1vcVirSaJt3rf6O1a4JdV3WH5uarFcd
B8lRkzMqd1HvbQLZcs++pWULW4mS18CUfiSWZXzE/fW2DqZXVwmrlbfG6GrAV610dVB9WLjjiEtT
Hz+P2Fo9BfhBPLUVTlCRlT6IrrDC0RXWBsjqabBokmKVkU7H854J/DZGh1bvgIhOoznqwk/1/r4W
9bgpqxXVGFYybjlJguciHzLpLXWa9mlok0WBnPFrY9gK8ItAm4mmlhsWJq9NgZB1Xb2yE8PKKeqh
T0zBWuKuKHyggOIm5QPUqlt3byb+Ps0mdPQUhXWftoQ+0q8HuTH2nVTHM92QuuOkT7GQK7+b6+bY
H0WfOABF6I/xdBjD2lxg6UTINKNDyHYAu8qIaKsygqX3YdEnRpGDAz2Vmnu5isM5Ls3uqcKK71hn
Vj8ftNF+JwW383p3fMlHDBwytyrWcDKDL54+4i0R2+8ShOZFqo76IWiV8JJSvoHWq1rvaTi8KphP
eFQ2Zr6bduAau+ByP1i1e6x40NlDZizsWWQ70RYran8mQuLA+hXsBWgQ63J6jExYTTOTVN2sMOqK
779os7tYFQlvT2Ckw6VC0Gw3dkB5BDsAY+bv5YiykmAO1LSA9PioOcEqGJzgu2w2wUmwA6axeor8
v5gnVtGNfmsrZXCWR6gCUkUh3jUi58E3OufBroCP2PgQTz2DTNIHmZx6IcZEn2nXqx4z+rNoxUYU
baoO5TIfE7h0brrVBdHa/hhOi2Uuju8jLlKBapgPPh4riN4nbEy02nxQs9G+xhYwF8ZET2Ua0hLD
URd7yArVxjAKlxoEkKMCKtsuy3AehlH5omTprzPRB82qeRz6fA6GIvjqdD81Myu/WLmZbi0IbkvR
7XrB3rEanWIvv1ZYxyBlkHTB13CUv0PZb69+1GSnQRusmYivUg2piMzqTo4mJ1dX1T9Ev+HkLs8B
hYlsDd8zxy4Oop/f1hrtzKTZhhisfgl1ivPT5UidFK9jJNjWosnVGb+vruvsfplNV4HCzL5orF9X
1/IoNe9Ud1UhpRIWuFAWlnImI5t9GcPMWJhRLx/d2in2RYbYY9cF0fPYAlEgjZJ9wAafR3WvnxtN
TRaNrrlIXXqYgExn90PSSMPabKODYzZ/9otYXdZfPN32n9tW3yuxqX5x+wIdsjTyj4XSQI+X3Wyp
4u/+2qvx2Q1s5UeoZQ+g4pJXzePP6spM2ofa2B1Rp4A5qvvVG1j5rcez9w/Fzb9izaU/y6WUrrBe
xh8oqOVT52HCiWim+zWSvKUIRQ4JRycnr54y2N+rVm+8nQyV/Yx6VD9XlYEv8aC3SHEPLqi2Ube2
Wuhs2GBEQizodZz8qrtxiL8aefAtTyr3G5mEU4ZAx0ehjkuZn31/5rRHRE+ycNaYyN/AGJlB/Vjp
WVJ+OL58wUyt+aa1wcfY+sZGMp1uJeM88ugC3svyR+Qisse2LNiADq6CnzV97aiXZ4hjmzTrcImf
IpAr9OZOrJPGwGFuyIIHPw2dcx4YoJinM5j41aKJMZiubeRElj4KY/wHnH2pUpTm9sq+0Siih9to
7cJLCu06WEYW4kWUuxvW+WvKrY939TZFrO8rmbIM+6BexXYrzUIpls6u3amYagOUi7ysfG/DF/DH
1re4bNw50tvKkX+YedSRHZ6X00AzfE/gIb+HZhcuvZJ9gDkAUcnlDnm1KLS+jXoOI6Pxv+Rd1K4C
O5S3Um7ID3aIGa2I6FvzSYOD+RykurdBH9QGvGeWzw1m6iIASSIs1sMCyFlVlWtVClTeAupFQDGB
11VfLDDZGylO8lWJEYzVRP4L+vfqNtadbmn3svHVHJpFYKXDq1v2+sZW8Q0R/aX8re6D+K3Bzm3d
AD9aK05gfo2TxPiq2WQU+li21kXTxW9D/E2MRXCcV+yLtQ2WLeProFUL0a8YbFTDKlHJefX+Cwnl
jXgJ8jsW3sHBWjNjaV4aPlZn7CX24iyfmvc+MaD75f8R0umODp+i0Ref5vYg7XeouuNoicSfOJQh
OOUiyLU/+tKky85cRLimjoAX0e/geBpArd9Gddr48alfraHc+l59/NTvYhx6bED8t5E5zCtYy/Ou
615ToyqvRaqXVxsNn/3vLljv1RVzmlsXVbaSJBKsWIltLV7MyiLHUe/qYRq9rPUewZPWcVa5pudH
h53eBlZsv5dr/p+Uxd2tZzr5Psn8dlOh8nk0cKde11FOBUPCxS9CC/nihxWaAG7pPSZKi0JsyMNo
qMonYADZuTQ1eWUqrTtLUwPbedFZ8aO/QSOBnalppmfRJ87c2DF2MINOoqU5oYeUUeIXx4qCVBB3
6fnWF5YJFoKJHC/8YZAfIYN72HiXAFhdfSjY6/lzANDdVYwacV0srAB7UNHUIrs75EP2LSsT+bHS
y+aE2OIh9lxUe9UwoKJrRBvR1HWlm6V56N5Gg25c606E1XeJPletNgsRZY88v5Q6z/EybEWAX2jN
DMZInbBzw4Nf6vVLoJdYtWvIMVtkCke9bZai2dTRD7jxw8VO2uiK5/CbUceARB1dW+ZmUaN7yaQE
t6qMislGzvB3tUyjeihtssB6HBybSbg2qo3g2HLzF2Pi4HV1uWxUv1yapjLGAKGbi26Y8toDQbJN
Azc5i4OiF9FCLkwM7bQsvfUF9ZjAVvJ8XEBN4IxTsOgTZzA4y43cUOC897mS7y5Qe1FmIA/zcdnG
PbWRSYMncZpkF0JqWse0L8xDzq5tGn6gnGdH1dyfQYwxsm9/hIX7U216+SUppRFYUuWf6wzva/TR
A7QWTf3UKfB3cy0vXpQwD6hvFO0HWF5D05yfWhk+hU9pKevcoQbzdqgTC4W6NrkWUYal6f/ub6fB
T33kNvAfaWax4f8sDK9STw54ZigZ8rjUARYcs1FTwEaGH1gSDai6DMNenN0PlqEkayVqYFFj7+ZM
B5/nEFiP02molU+tSoX4bvQm+lUJnr7ouwX/jhOj9+C+VIplLOvuRoKNtsZsdQBtZAavqiJJaAfK
xjasvODVj5L3wHSqMzfu4FWfquBx9eK5Vk9qOHkUU8aiUneUDLu5CIrZwYL8gu1BFpZ7ysBtY+xg
Fhm9pT2boa4skmiozrGixhtFLhLwC5p5KMI4XvllrzxYkMTmHXSSt260HkiyT0B+Hr8oWs1cmOyB
y2OIr2vlHLpj/aBX3EGSQpEPClq1u9TG8H0s5PGc++nkd194L13HLjn/wm9OctCNnBJAWHUzElxy
tADeGh+8iSblNFAhZ6ItDkDyQhAOeJsPaAn+GhFriHARc5sj2qqEYmvXvg2Vnlz9Sfpa6bvs0KfF
WXSFUxcIBOMYdvVadIlDp6vNmVzBTMy594szddLEvvURcQv9vT7SYOvbgnJCni6JqrPtp9lBxMtj
IK1cY6wAYmnO2iCxtR+LsNjVWeeQgm/8o11p2grEXHTBycpesHEZHrPBqCkYa8V0z82xKtK8hd3A
O9MjXdmj2IKIQTKphShlHa1EZ6ikdnE7tT0Uml2yacNeHlQgaAr76cxrqse2i0GC6y7J6kRO1nLT
IYzY5/p2SMpim06ZyRBFxtXolPEll0QqW/WedDlL5qZcFV/wEfbRCSW12CJMCpsz5VF5WLvTJmoG
sHDZdgVSY25mrS17mBkT4KMtpGDHBhy/t6lp+Y07gy8hHcI4aV9+hzUW6EK7hzGT+dqvMLcyXUzL
CHNYTfSL1cwpDFzLn2E8hZjgBMb4ENV1uZZim+J+NKiPgWmWV59fcLP2jWLuqpACWhQJdqUTq4+W
maqbzDNg8k/BNlYvjynUnilUz5NsroB124hQRa7jXSMB1xZN3aoxvHQKddNZlISQDZIfEx9lTcMx
opfcY9fTjKr5pQ55GObfr7xHI1ISfq38kNKWZ64YoW1yFTObNFc488o12wxMV8HTLKsoKa6SVOnz
qoFqXoYtGk1NQuqQIsA7JPJj5jfkLUJ745WZ/ZP63LPbh8Vbnhj53JIK/UEDJbeq0VE9mmGkbZsh
0TaYprUnsSJSPymiXC6q2W3vv5cZT6fcu6bc8W3FIgG9M62ot04+HyaRQh1Y1Fbscf5uF/Spj4pY
sfMTUtujsfEhKYaZ3qf4zQzJMkF/CJVuScuTa1Dn2XPRFM9Zp6mnwW3TZ64yA9xokJGZBkcpQ+rO
1sqdGLWaKkS/02g3YpSqR4G6k2viz8lc0rDGqiLX3VfNCQxNAf5di9/sQD4YkweJabE98VznS6qb
k9xo0JycsAKY2Sou2/MaQlhUtLNKs+qPceV6Uv5RxnE/0zUkseS8e4Pa4Rxcqfx1qJtqWMZZrM0+
DXxqmmXFbgtypOgfgwztEAcLwWTUnYNfk4ZGfJ1Na2iwwy+C/gdPZAgy991PlA9fMBT3vzgJOsHw
irpzGPfGpoKXA9fFzs8JBeEFMtvm2tQHZ87tjbd9OjQQDPamYqMj12vYi4vODFdUjKWHiMq04XL/
GoNZoHv6oasq98n1uumLotYYM9JMWqdclo2B5cUUjEuAuR41HbmNqek3DjrOmCHflrJypzn5UvMs
po7sih8QPJpbU6hZN92cR59gFbOfgBfpjdEij9l4ZprUa69Nws9PtWDf0PszIMk9zg8BogPGIo+G
7kPOlceUKuO725rVTLVM5wU/r2GO527yKDdysER4eu8kFjqB/oBmazhm2x4kDsonipTN67Ld8ahh
g2dnVLH0eC0ZdrzIIjd9TKbDQGWBSsNV9Miud3CscSszdPR90zmqSmaM+HZDn5ZNN1kAEerkhRgv
BzLCWYtecdW4x5C8/LzQe3uW+vJTZMG+MpFkWA+Un1amm5ZzoSwkhIPCiQBbZ/lkHQ+sVR4rHBFj
9cXS+fPsSD2LlkwKHeT1E56q1UVBc3hXZmm58FLLeBva7IeVGMk1dyrphDw0RW+j43uEz8OUjbxS
Ta6+JX7zw+A9e+Pm0uB9CSwg1JpgjmLzBbf57pRBYloGtg2S2LGwzFS6alt60K1d9CYHvHOw25HH
A9+Wr8rIDyQ+IPi/1a23Mh0Qlui9BT8c/jFaKSmbSAmlDQnAb0OJsHmiI0BeoIf+i8uCQmSq5tYr
PqLuGquTdG0WeXP1zfwYu4OKKZfG1r9Mvss1yi4knf2LFRbXTvLDbd8H5h4RbxQhp4MRn738PSv8
2pt5HXzRLGh/dupK1uR1HxTOFz9zu2WtyeXeZgNx9rjEedjwkKWh4LDCdVs/l2PjzTtykbCFihCl
aMePZnUTWdA+5bOmNOO7MlmsIp6Szlwrz/lEDatMtl99tHa/2XaAskoH4YwbSrg2S5RRXNnoXh0T
uFap++13zxjWpVdQuGu0pzbVHVh60tUz002tI7YwWIiODJE6r2tMprvEt9cRmuT7rK/6jWlLO3fM
0qUyOPsxrtqZTNKDREzTr9pAM1eZ23zxrbTG4d0OZlU6BN/QZbrYRmF95Hx5kHLGAxYZ9JUj1fUO
6dedA7/5RMBkZg5D4ZQO4NIjYCC954dXcUCgTNlLEar0U1ckSciKJbaxpLajHDtrUI5yl3/p7fxS
mCnZ+Kx8gj4enxF2lp8zSUHAS7FOaphXx8EoL10IlCdPwnAfOB+h3KQHGdEJJ+yHrWehrgK8P9MP
0sltYCr6ZvLWgcpYg01HmmlqSoN5njJbD6badqfGrCGuS4DadCkMFqXc+HvVaY5K3dho1k+IwwmY
6Duc8YjwI8p9MFID8gWiXxwgY4GnFyGi7fjVVx76U1S0h+ceb6FzEYfPtZJVJxKtfJPGjgpfV7Uv
sp2GM0gWyboM2h82lZArNsHase8tqI26H8x52sgOnF3FIKLx3bXtLeDKY/SNtD4RnWIMWyeI8tmt
HahWPxsqNQZUl7bLvLeLl0ILmyWmkPlaNE3N5PbjKOjLeiP8Nycf5l0NDZQsm5bub6cWu9a9q8P0
m0+gin3k6Q+UgqW532FC6Du7tBouxRAaZzsB1drVS93RfrCvK2ZyWH/rdKO9jHVC2SlD5rMM3saS
72EoqfOhCaufnf7Y2RYqP5HvHArKTDNUqNpFH0GeaUKsyAOpcTcYxZFw4ut8SVDyvKTTGWXoS6LG
BSROusRgm0GU6jp+K0VTVvXkJCnltwhUT4bv11MZyS33IGShRNMKvPE42CTLuM89gfnsHpImm0OD
MJ/yTE5mATABCuf9n95q49SMI427rm++/521mogQAw63h6028Oq/HdwslLKHIP5ZuLm96wu0H+0G
fxtYN8km0GFYwc+EmVyiTcaWe1hpuVacR7u0IFvKDTkc7+LURbbJeFTfpzZ1OZ+v/4Z7CMW5DCkF
BA/HM6LM2dINAvmhGSNrHuud/JTH17LkAXSy6722bRhuWh1H+NBz6vMQTMUXJy7fVDc9ygXf9Cju
cVsHzkSWS5ublpZctMbQN407yhuw0jiZZ2qMOrhVbBWT1QB3T7eMrqAyzXMprOWlKpfmh50nj8qA
TVCVyTK2NdKyM8L8J7u8k89v4ZvXcoWdH2VINAXNphzqk81XaR2pdrfuDXu4oG/pLdCAVl9lCpSq
mYQ/U/NIJQvoOF/mi9nX1pvlo3NatEr1QIGpWRVxnYF1KcFGk8bimau6ZJXezNPKir4VWT/3szL+
kP0SE4Q0iJ9NoIGrFumT/ThqqLQYYHl9p1Oo6Q9HtdbtJ9txFH6yV2S5ivfAN6B32nKxc/XOAk/Y
fShexA+lbQHFNyoTIHwT7pEiDpdkboZT4pj5rDWMb6GSe09QEYeNgnDqGtFT55k9OlKRqfcdGQsA
hGkyPAyJ3kH7KeVVmbbNK7qoOxERmPUIa438nNpV2brpq41sefEWTQhzq1B/OPC/jCj91eYZ6Qln
ESDkv2x6ku6DGgyHlLTvrA8c98nQddJBZb+bsCedhkJw0YMW7Ov4GADUg1FT1svSwKba471cmPhf
brm5SC9NOPozu7Upf0+jVWPjOGPoT7I8aZG6GQ9FNTfSEkiFprfdtmnIXo+2kr45sfXRgTS9FE6o
XzLN/4FZewoB2pnl4Kjn8PhQWHBkc4uJ1LDu2yh98NQpc5011XcT8awkaJQPdjkfhRxYzwXST0tF
id7socwX1D2dSzIdwCyjpErtaOOakiqh71Epi7EEs+S7pXMRgY5jAs0PKWLf+3KpN8n+8sMyrSLC
YvJKF/u29m2x2MRcpzn3bUeyWfL8pZ3l6VHyKgwIxhjhp1aLD6AuvloAJo+BZiwzv3pEgjqYq6N6
GCtnryfkcS3HVo45pu7zcfCVhVHX/caJK3WLD8lwzqdDsEkHUi6gDIJN7jnBQjcb9dUc0NMv+/4n
ZLjR79ixI2v1XJJvn1W1ky07BJL4uYy9cUcFYe7rkoFRVK5t5AEQW1yYCrkaz9q4kZTO+cjzfVXi
L76jIgNjYwKjyflwGCGrzhONcnRoav2iMyIy9PJgQalrmnYW1c0jYkHJRvTdD7DC/gqpbLVbdlan
zXgaOeqUCl7tqiPZYunBy6RGuWgTQ7tEju+sfMjZbmKsqUiNBwhG6cYzcLzp1ALFn6A+dqWWPKKo
wHM1Lntgr/R+K/qUBOgL6rLAQSX7wlbA+lBU0lDjZEdmP3gaT8m4TbzLkjTsfD0bd+CxeXdcKhgB
pP5DA/aIB8Hoi1RRdugg4S5bBJg3SdHbVxl7T9lSWzY9OM3DeyVXGrDH8YNmHntJcAAznG6DkYSF
DcxjUVijutB8x0XcpXvwyIY7hkkJfwwl81iDUHThq12lzMuuPEtPbGdsI0aTpyYP9O6ziREAduQ+
D3lxXT7j8kUSPdKf+PyYYHTmKLynF7uZfIWbZwsy8oXMZ3I7FNSlFwUKYcthihIDYVG5pzr/LhoY
ncpLCqbRwrLK8YLClDPTlLqnyqKNl1ufbJhrNbZ18K+EiAF2C/rZACI59eRdGM1lAwP3WmrKQ+9Y
xaFp4l9nMVILKHQjw4joNSBlEXM75ZeIz1Ust6uYO+GxNHD3lWQjXyeK48Kq5MDHwNk2tUX+Ph2P
RmlyA0jCa11IEV9/fhZ5grVwhEWhG2MTKCSlYV1FX21nJBorZEtDW2WbVLkU6cjqgvpbj3KaLrJi
ODXIAV1klA3mmut7V5+rXpOai6kWdqjme+PFBkx04EtXdcoCXUGd27Sr751cTdZ1qL+1fhsd/fYH
SfDyFDdDvnJsF7WYAAeiykV0U5yhqYxMjji9H2rr1Bf9QOoU+5HelE2MJiz0qqX4zUUV5auBvcXM
0KX6hd97ZV6HrvdY2CVObWHpnk2ZD0UQIdoTRHuzwZtXbQxuLVNTHDpEPWBBOlmfzcSQ2pO3TruF
1MXqRaseAiHOJJsx9jy8wTftJpl03BZWGOWLEVIJu151SvVh4CYElsSh8BUeC3yzWSmerN0EnMq6
wYy0V9EXmiScRFyHrxV60eYhytARyEMvXjSWou/qAL6+A5jrSfHN6oHt9Ezuk+wJ5cclMEnpOj2o
u02lvGqxUxzKJHBvTSNPknk4dOEKARc8VtK2l5aYl0rrGJjuQ6Vn36FOgBFLu27Hdy2YdVSqrkYW
gZdz4nFtOC6Aq1J68fG2euiGZK43ZfXkDUP5lCX2JUdM+JR7UvnkaJ0xb4eh4ReWpm0r7poSRbhw
a/dkZHl3bPPBPaWYraPPGb56SVhuA9nPIW540asZkZskDxlsxGgEjxqMPKUyMepKGFelkfQo27r8
wP1jI7p7q00PsZ+BbGKjCUBy9BFvoIJpaFW8gA9hPhtxhIC3inY4jCrzOanIfQM0kxf21DQGWVnn
Gbd3KbKM5wSWEpBQJV6KuarTemsUvpvlbW4Dcpi7vYbCL8E84VWrbHQ9dNJYKmr7ANF2+F+iqWJS
uUSZX16J4LQDk64jO3oblb0oJXXj5+vb3L53Fwj+yGsRrEGmWJS+7d5GY7NqFhY0+40IloMO0FM7
lWHF646+NNfrOlqDG90YltOeW2+wVkkw5gc72mdk6J5w+2oVuXuamDRPSdm/UJ9zjhnKAhsUHlDX
1/ru3NTxFkq7s7c0CTUW0Vcr78UIM+vW1WpddNJBKrhyrgZIl6b6nurIzu7s7izi0zKIF+yfA+zL
cTex0o5HvIA6sRzGGNRRu0iU/nuaG+17nvsqrraacYaXHm4CdKNqymGXxoieGxmrMNNJ1R059XYe
Or33WpI6XmnoHKzEqFJh+1EXMe4i02imA+mrsvbiBbb20rxXReJtVD9DtLwjbRcmZrmopKJcg2bm
vmV747BzsKkwlqFh/XUaT6e6khTq/I+AP071RMlX0cT28owHd+i8F5M/D9LysJCQAXrR+LRd3Rgj
oqklGZ1+Dr3hQbTCMc1OBeg80QJjZRw0HHpmgdA9LxF5svsevfNpVQw6tdWkrrUITUk7D67866BL
W0uCEHjv5oE/38UuYMop6N4f62gu+kNgzj8NZF4ozwo3Gdb3YBFCPoK9jonW/O+Xc1s2jEapKM8Y
E6zgdw9v9mi6i7F2usOgpPJRVkl3NSrAwZA9sj8gNhFMjkLiUEy2QuIs1oxJBwNj2NHCUUj0Kb/P
4mwqMrfY034aEMFiFNVeTD+mlcU0PH89dBQQsliOgKhvq1bkloE9UZRqZiCZF9EwprusCn4d4Aam
OzLf6U6c3QfucfeBT3H/Qch9eeBmCN6L9e/zRPMec3+l/yDk01L3uf94lf/4avcruId8Wr7ypL8u
/x9f6b7MPeTTMveQ/+79+Mdl/vUriWni/VDaAX9HP3gQXffLuDf/8SX+MeQ+8Okt/++Xuv8Zn5b6
uyv9FPJ3r/ap7//jlf7jUv/6Sm3PL3k61DJMewce7YLpaygO/6L9x1BU+cxKqRHeZt3ajR5lf7Zv
E/6Y9revIDrFUrdV/l38/VXvVy13uNAs7yN/rvTv1vt3r89mhq13p4c8nd9f8bbq5/fhz97/19e9
veKff4l49XoYL0bRtav7X3u/qk999+bnC/3HKWLgj0u/LyFG4ulf/qlPDPwHff9ByH+/lO2USOeW
2vsgGcG+kdpJIRGw2T7+fRAj0TAUO1W7iG7RI84qMeEea7pluBfDJQWkrRNjy6Z13kOmNfrcqwy4
VbUhXbMgRkCt7p/YBSNkO7XiHCZhC75lGhdzxkA3d1Tff4px0e+iE7UaSxSxRJ84VD1qGaYOCKxG
bP+AXPQZUY/4XNhSvO1sB8PnDp6vbUa3AwqV8TFPUSCdorQowklOjAaWBJzNkw+3PjGsRvoHdnQk
RKwGaRmxVO738JxzVV7eAl1UJReVEdjoJBvwS7IRix129uAwMVNd+RFerjZ6Nwb8+a446yQNqNuH
sHum5hBYxblQ4uKsKI229vQC6LqY3WrVsHELkA1/zLZ6B2By2rwhLsiKYmJl5tgSGfX1vpZY2u+0
iqSmt7+tFyRFcwjTGFnev15ShKV91x9VHixuYfrIFs1SN45c9pCY8QvyJk/7m1k98shQ1P8wrm9k
+Ffj0K0N/m97QLnewa8mL3vXYJLoFNPvwwU4EUdy9F3SNaAq7LyAdJqi9JFZ27yw/FvDUQIHNMzU
nwPHReCK5NVthui8T5OsMZpT9KiXf8y5RVZDueziJN1/njgqg79tQun6aS3RNDLzSKbb2CqVgVd9
jNHaKHfeKWgS7yTOAHt5+LaW3toFMktdm9H7gIjrnDE6jjBLp9D7zNtCWvtg21FM3jTQd+Iwkjrb
4Yys78QZhmnDNpGSmRhMfoeJpqvrXgrhhBkZ5GjMZqVZ68jAy3Ab8xEeawr11EqSchK9LWZySzC1
2lwM3EancHHWjTIpb9U7iNh7BBUncyXlSHqA1/gVex+NFP8RkyGVhO3/GtTGTN/oqv1+7zfBE6ro
aaUZVR5XXouR+4s5eBiCquuQMJmu+vd13ZopVD2ohvZSXIRheSrvSJmgsGW7O3EwsgzH+tvx3ttF
Jr0ZnBCyhVNsArIF4+sB57sx7qQ/FtCLnIRB3MXSbcHbpD8WLHu0XiUUGhYqyuh7fTqEYd7sRVOc
3Q+f+uDpIRvLRmx+H/ivFrhPu72G2jurDGm7lI1P2R8Stog4IKvJxZf99BIaKburEEMJMUC+LcKD
GpPaDI10dGntHVSAMZ2JNtjTX52W4T9htCCvRD/oMWd3n3GPLYWxpVhGzL3HfGrmXg8bw6m3oxy9
SU1KJSM3UHLTw+gxAKC2tS2SBjKfsNei1TYiAgKXw57b8S/WBGNPM9h1uRmXQKosJPwnOEk7wUma
AVBPPuYmpcfpVHTW04g4u8eIKVW/snrsm+6hovvvmoGAqNxXiuXx5Lb1cB0d46LXSfdUsOHe5bpa
LocyTt893aCkBMCK1NmAyNtUgpIj90thAFyNCuTXwrp2Z1I9bAXYWKCQxaGubHduGE6yvPcJ2HIK
q26ZgN+ai4EbPNl13HCt2Xz0/wA9e3UbbVFe/HYLbGBxVwGKuRhcuTuncJwdO1c9nYlTcUCL3QBC
UOFpf+stoXr3hWqstHskYqcuNpxTDHUjbGKng5huF3UAwJK0QG5WPYqhKYLq8ujV2OYE1anM0X0W
Z+KQDwls21QH1eFWvwai32exB8gBJWd9LYJlTcMOOvLRRK2t6tyn8UvoOhbiwzGQUynGDet3X0gp
6ywG/Onsn/qTPn2Jf68RtU+kLfND7eTREe3/6Nj8D2nnsew2D2zrJ2IVc5gq552DPWHZ/m3mnPn0
9wNkW9s+PvcOrgcooLsBydoSCaJXr1U7q8bj6BNSr58m6ZyrYQZP0mjlHhLakzq707CQMc0Agpq8
J8rwuZdQHyjWyvq2ibaym3bWdzfSi+0Hm3yp+EcJL/hJ9hWOTMfRyCC6M71DJprR1mCkvI1lD51g
dEnsZve3Xem9w79soxX6BwXRJzTdRcx1VWmVYzlHNv1E6clSeqpqUndklXvL1u5NMyxfW86bQxUg
u52G5gunHq3dla9BkKsoqA/g+tXiVUNC/s4a7Cc5Iy7d9FyXbBpLk9Nau+NCY1JyfQzz0D/KXjaU
n6fAtTdyNEyVfwwaIMnc3H+FxL97N9sAzBQ1HB/1CeG9Oa6T5Tpyxb9erqVaZ5W3meDE/2PeLfjn
3EhFhcKJNmoYFdtqNoMHRa1hoa+89J3Tu0/WaGo/ENf2LJPUrxvET6mTtJ+8PiGlE/fhYxi7XDOt
WDnarZ0e/1qng/TrGA41fDd8iU+a2jj7QSk5f4J2YNEinnOKkJeYzh2sgJs+BnoJFsGu3+JE8dYp
bF0Lh4NyEqZZsoZ3rDt1oiFZ97G52WSIpmrrpHaV/c0uJ9yGMkza8tKwd3PiodX2x5JWOX98hdt8
IyYd0WbZvW9ZFEKliDs4sJJv5TBVy+ziZekFgG1SLrscNYsgRG0rNFoKpkYUuDQjGheQag0kzv9o
CvR60Xu14PZeSFc8aPBYy24ZZKjAVhyrfTD6VWGvjSEG5eY13SbSEk2UHIRPsulMCCTQun+Qo6CC
AOcWMYiwgYjImX9FsGsC/6gh761VebMi7Rica0mSVLUp23a/GNfSCHVmeJ4kIVIqgqTxf4+5zbnF
NIJ2STri2Ah2Klg9GIRK4wWukMTXype+QYnu1+CXp1IqZZNTHUUxjLjuGUGxjqFyWMrL4O2qWEww
44bCcbNdr6PCYU4+B+nisiqb21I3x23abalbcIFgE+e1Wc51vZ2fqPUfFy4Z98OcoBejZ05ArpWS
otTxu2rZwFUSdvrjKJwQY7jLTgOZLWNHxbaOUSP0bgujr0irREe31qM76Y1K/iJ5Bo25HDpk5i9m
MAohIfWpntY99TENSDogC0Lu3C2Mld/Z4T5H6OKUObBw8UxUJivZhVh8ahZuAbKTMtR600752Cwq
Q/0ZevXfpsreEAkOholnFTnklJ1qphEQXqIUjy7Vxhe/NbTniaTn0kgccw9qSnsOa8eF7T7wUZwu
oQpTzWFpi+yrheTr3jKqb9WsujyuChuYxgAQWFfvZ5GHlY0ZaOY+attvctSJnK2MjSjd+WesWPM2
Xfbkulqh1HtYutLjmAwV9evspzQ+hzuzBjAjbb1GtWbr+d52rgrlUlKnu57aHrW5MSiXY5Nph1k2
aQPAqRByggtp+OAS/gKuj0OQ9T97MuRDtJFE73mh1jvQO/VBVyGW/K02KCUH5bCIiiNpkfAoTa1U
JWwyUme2mgsK/l/6hDK4tqmcU0Yd6DGShR9mjFp5tGwnOF4XkJ7bKnMO3fXq99uY+oZE+RykSysq
v5NKLZ/IQFVPipJ+Jtffn0wx0lRr3AGZRMpKRJSVXj0VUbeC+ny+l/FaNSNEPFIiJZ2KZTcPesvR
vZguJ/l+qgE4Quv7+gJump2z3KK23yjL5cBRycJOvOIog0ERzHt9olJIvj4KEep+cklLQlzt9MZb
19TG2VGAx8qhE0CqPLdU5chh5TnNQjUT55wHivr2c07fa8ZZyeAZ9yvPeLvNYRMb3+s6an8hnJaR
k37NwODcFaIhhandhXpmrUehXnqzSUdmFugkJKj8yKFsZEhoRk8j6MTDzSR71IyONoczt3XIHboH
P4fy9/fLXSN1as390QPrKt6CbEbHhEE9D7eDr7RHi2fPErYBvT3qY72zh2DauVrbQk+LKdVtg6oV
OZZdab3OkdPthiQiUNyqWYcz+OeuLf4xoVCp+UwiZad1PELIJu0DH9SVGDeqol+NlLv8dN8C/7LN
YkZnd97PydJtGqm+1cDl/720lXpuhrbnH8uWlL7sjAn+RnhB0lWC4sy71nkDd1oTkU47KN419wVS
ZOcVarP63MRIBjpjmr/n/lSu3YDych6xIXqu1YVTqNrKE8h8pKDzoyWQm7InbTNAdGDFwiOb4ndP
DqFJw+1ZKbQ8g7jxFsNeZc98gpe6u9fCrL/XNctfDQOKNzebrVbBuSn9rTQNFF3CMisoXY3JHffS
KJsYYoitDaBD8Fx397fGfopbv7gHnenwqGhRxFk0tQfgnhesYls9ZxZoNkpMVzH0mruSbPVr1/AJ
NbGF5LBQYqb+l+pqv2uPphgOLQhWKoT9k/TabvhlmLzpIqeCgL3Lar26lz7XLLedaaeP0hcp7QIE
TvqseZr3MiA/DMOLZyvPEUx59wA2m2Phg0gVowxqg2uv81JECLS+2UvHaAX1vVe73Q4mLfYjIvjm
6EJlr2pmh+AFYTIWHFuw6QKAKbdYuToiclUShtfZV19YA8dQDG2tBIG/8YYQHoI0KO5ko1pIQ80t
ArpyiKDxT0dTNlDTqGqwuQXnwovkxLAKkxLqud+rJKNW3AWh7q2HrkQg6LdDzrAGTu1ixYGMyVQ2
Nkzbe17H3ucaqjGCnFL1kgpxWXqlpLW8jW9uhAshvJTjqW2rXWNSvBwm87Yg/w/LU9Df+4bO9030
jOQcowF4R075pyX2i0Gc+vAHkgHC0ZdtTQUDYFJOi9e+klKnH3vwBEJAux+81rmfRENVLirANadj
qRY592FmOfeW5jvbdkycxc1maop2osLpKE1yqoyFxmbR5noIRpHVpFMLguj6Mjfb7WW8norjHm6a
oxc6/Z7CbIrT03J+s9lyrzKz4zxSDF3YqCjbNx/GXmmeEtPZBqo+gzXpg2MKwnQZyaHpJOu0C5qd
9EbV+CX2RaoedM5LxbdXRsGtAvE9D4SIVrB01Wj5BlqOaCuHc1yBotRC7yyHWg3iU8nfciPsLtyp
0usk9FlgHoapYS2jSsNSFnUNnl8OcwfCTh3BbbPia2uXBUoL0AHtm9LJt1x0jSeSDVzJIRL4L7Kh
34YQ/yscgePSQer77q9YE54AtFiIzVNU3tk+rije9VatOhvHXjSyJ5sIKaqjU4V+BQc6HgW41aI3
khbCTYZJ3TwaXhu/DUnrxc9l3rVvpdp917po4zpV9VAOqv5MWTrwyLphpxiFxvMI2mMVWIO/ld7I
5Hkf1RIDAAbBE8rfx8QHJpWI4JozxHtKwA/SKefH1bfU5WlIWsIy/hTUCgzXIlopIfafIZZXLUtd
pfzUHmVD8ZVqhY+D1ZePFHPOnCWpkF3OfpIu3ZTH1dw0IUb9Hd/2xdYILeuiO/p3P0OQbBy09G4o
uFKynYQdHzTiXSca6Rjz3N4HY/bS2tUvk5iQ5255ru14eY3v7OAQh/O5kxSlgnxe9m5N+w/blFn/
r7jbtDjm+18o7bgy0yABK+3DuDOZVAyLmlO9CXUYg2hkry/Jkyzk+C83WNBoF0b+SdqvK8gpf8Xd
bB9iSrg6NvwevmtqpbPJ4IU/vNJtiuz9/W5yk7OhkW0dzJi8z//19W5ryzgjVKx1xVUFpm40ApaD
C6s039qk3FiCW1qOoTaJAA8DaLzZhtFAw+jDWEzspFHOuTW168SHshyUB4CD1lPf5N+UwhpOcsSR
q77h2cxa9XxvnhAO2UVJMZ7yztVQyaFSY7JjHX3TXL+TNtn0uQXJpasXazkslRnsbtXPe85s+f53
dfgKGjqiQk3r0Aos8o3pTd05SRqPOpUoOCiC+ZVFObgGIBTOdQAGPQjvZM/SudsUWgc78p8OVMY4
PfatN2m35yyGhkKEaOmPZiCRJNfICjeEHGLUucwpNgqy1IZeF5ax9UTCwP+WIkxyzNq0ODpj/BCZ
VraNf5ukvbLrsFz83R2paMfKB32dLf0fgn6vJm3/+5Kl7/1avS2DLSAnd60NXn5u0qiHaIFKg5Ia
k0Vk9+H3HJgnRUQ/+Mu8G3Bjvc1a0a58zU3vigImQcj99N1kV9qdzR5tZfdduaR03yP50M6n0ASe
valDSomcxhlXH4yyKxsjAKDet4YPXAvMNthufT7d3BMU992i8/mY0E3+cnNE0MOisYbmpZoVj9xt
uRxDRypHVEqYx6aYP8mRbIbSFF+aoV7rzVQ8SpsaQQRTzy4/bkw+otmkaqO19JnCBP2Jvp0Vo1ve
bFnWuoupB6x+W2hMvvoa2uXXVSkHO1AmFy/kGtKWe3DL+ukYb6SNzVG0rPSo3cEzcleUExIfyCw9
9p49nuHNPMdiRJl89TjBwr+BNG1eyaFsOMP/DlA+5nSSsLSxvDufjLecJE0t1dZbmA36ZQ0xNHXC
4wSSzEeacSz1uxR0vFnO0aUVI2nXQ9s8snc4yJGrziYoRX2qtg6SWwtpvDaNqt/5OlJhRgfTnLSF
g2pczCleNFkdr21PqS5RaZGdhZp3lzqaceH/7QJ4drSX3iaBovZm+N9UassMMhSKuXvzkJtR8SWs
KFx1YaWC7EhR1slcOScThpKD16jm1uFQ5L6nHnIFBYv6ZhXRVzJc9Q8n3qKoEWy4ztRbh+q5+87T
7WVRBdjsrvMWBXvzU9d6B+m1lQTG+3TiK47WqL1TwULuUyRuVoZe2yfK5r9DqRBSQKEh6S1Mt+Zm
s+Fo3xVqR705EdKujFPZw2X9axq1m/8/y/3rVaVNvEOeu/R1AFK+FunLVjSdyLzKhmKjVQzg93Qz
yYhAn7RNp6v8QUWstMn5ckgh6CN4d2svR7d1qZLJ4QLZFpRLHTpg5UJmOXuu+pRiUeczVPbeXUOG
bWryalfoanTJh5bqX8uwHzgNQnnK8yFXQod0gSyG9Xm0uqch4RusjM3SGshx8pR/vPKrfqBald3J
y/R1XZmUyghmVd2waGRPNDJkFuysnTi1jubsx6yX0x1XNGiux7D/SrHKoaKs8i2A3GhLfXm/qyI/
RsZG/WrxHdvlrgP9TuEUryMFSFvPnae1HDZj268Rasq3cujPQ7xSLSPey6GnC/IrhC6OE5fK1wAm
K8qNoN6qVFU5o/8MrjmHfq1SXf1l1PKfw1qct8qhl3g+VGT9T68cZveluZ4C9Xs/zx7Mr7aK6lBq
gvVt8wR09MATjK2hWMJ/ZpUpvXqWI9lkYSaILPTv8WDk2Xp09rrNQT/HBgblMKpx7YnNOoUx1UAS
iEIz6TCRcrh6+amZlCiJ6LS29HWpD3DP/nZ7lWWUK7nidVkqaxdT7ivrFqmYZZ/2xcFKMnQCkYtd
zeDPv6oWJAy691mZB2s9a2F06Go3fzIS4ysintm2DAJwOl1QnGXj+mN7Gtw7OZiaqupWN6ehBNrS
qpFYGrtq2EFo+OrnFcWEXq0vPN1RLq2Q8yAbENzlKWxLlmZ8sJdVHpiLwYV8Mmo7zg0Ik7NgoO33
c4/SJemL+FOnw1FpW+6Xdgi40SUlPPE9dRnd0PZwRhTeF2iCvmhlXz+ZxpQc2Cppayiehy8J2+PU
8L6YnNSRqS1VsLC69mjO7nc5j+cAbt+UnTyMVDySj+hM7ruRdaUkU8cnU7O1z1SUot0JRGQvHx1l
k/EoFDoltynxNCmbqKLsU20rBMJzx4VpuJydc+nZK/kQ6sZCri0PlprfqndNEqt3ReN/qqNA28uR
bKQzTvzFQG3c+WY3dN08daUxV0hVqo33as/GfLb9aFr0KqKCMyRza08f3a0cZor1gqrzEjVWNDEE
bY2pxSGfmh6eZC+Zw6xZyG4QuEmzuLlUt+WhpdZAhjPlQ+DPLrJ/C7O1Pdgc5/EUiybgFCZf1cbw
7hR2t5UO1Ld8pE+i4s02cyoOyzps+FsPoIdkNxS0O7EQtRA3nNO1EUw+1/E1qCPlpqH1BSGWwExL
VHQDn5vG42fooDEKL7XCUTF6rrO+a4V2TwNcnrt6bOzaTNdf1N7/6YX6Lj5MA8pw7BPcBbV0wdfZ
SbZ1bJo/YNjfN3HHIR8kDTw++nu7cYp7eZCf6tW8UIM8PMphoIXhulKhJnMT56UZZ/SRkvmz7bvl
Jm1HDh89p34X9qLSp8+UzELLyleY9M6yAiF1KNQxejfdBDJjr3nuJlggs6j/Ls1uNoTb0hgXVraz
eUY7wNwNU7PomX8OJ2UchHwh7mv3Gh4CtzIrbpy3OX+tc43WkBfIF7c1A895cKiD2Na5M5yUoBgQ
vEfKyhq0uw4tcxMxX2zSm6jjcJJNUefPyhg426SJbf8sbVCDgKHRy3ohZwAyiTieFqtW+ZzsNPI/
JeKvaH1Tk1Smwyb5XczFH9CZF9JrRfGnolG73dxqOlUNYkYUtmSCSjuiSu93oKwCg9LHBmD2hcfY
JIHasmdDU7IJqVuSGFulTuxNCZ8ZbNe6pq6CoP1RlhzlK2mFTiB1L1RW/BJ75/+K7Hs3/HRIAfir
TTBk/OVwc4fi19syMlqqxF+F4/9c/1/L3GxX+fjfM3ILZhV+u7ybSLybSMhDy+jbe7VC/TEwc2Oh
KU214oyhuEdhLL93RA98AQVM9p20yGYOUZGrB9v5EOql7cTz0O465fcKYzVlXMb8bi1nyqVNV+0v
E2dZ0mRmfYjihWVyjByF8WaOrcBbaNxXz6U7rDU5lPOyMi1IZ6rmRg0oG6fMr+9OEYjQ2zuTr069
r8MFf+63N4fXdv2x4dDx+jZMVYiAKSuEnJ2HjGOnzuOgVLcq9yFtPPMM7uUgfaowFYMDUYcxsTsS
Q+loy25Y15rnrfSYffiSJzh/0eAXatDONYY/6p0Nec9JrsJVoXtAzebmB/vX7mF1OTtusnOjzrq0
VpFyf81IgWqNCkQHZoNLPJvWRfbcoDb2Qds+XePklGBI/8v9fN5l/DM4+GaGw09i1zZGtLDFqjLu
tpTAhU5OWRyuL6nBlRFRlbUaRLZx6LuAEryy3MkhWucIAVuUIsmhm0H1UXdPCAa4R/QlnGvz11A6
pK334mhTTmEM8yDYPyMe0gX6NvUDGnP1QxST8zJLnYqvYar5mGmoM/lok8HcBdtVOsDWIYcyTs5t
Y/YeJgfM17l/rdc0YbstG2qxNVTPj2bR/2y8zjkObBoogYdpiWKqXw4hWV4hhAAdpxU3Rb2BuxzO
CWgGK60KVnKFD125rIyWHh8GEX5oSCPNKuJRiG8iiVlmaMK3sXeiZJpDtsFCLb0cMnV1HVOF6p6u
UZMXwGBhh18/eCw5qRDzYT3n8Zs6QbbhKfsVs/aV40xVIfsrGispFWSYyfpB6KNrh2Qso1NEnSvs
88YhztJNwBnnLnYoq5rLyjqQs7V3gTk8KsZAlTWsyAtj7tsND1DT54RTBOpPp3c9gBOBb0i7qdP+
as/ter7ah0z/YJfxM3CSa7yZdsoZVUUoWUbok4aqutRCXTdNeDxuyyk6zEJ7d3CQFtAQ0Ns0QmzX
4MFlxy8qXElvADXrybcTblBibpVP9r2qRLtOxCJ94B7cwH+FwnR+aOzeWDQ1rD1wwSHjYBlfDK1D
HiPoI+jMTUpc9UZfpLGXXPqoTJ9QXLqrYBP/BMwq39hBo0Cw5pWfPCqZOT8qKfZDo52EP6qJ2ZkS
zfoMdTUCQhUiQINbX02BHUJQRCa/Pmu1wllaBjxbBssY6ZBD2ZQOdex+gCJPEArOl1ug7CmC0rkY
vt2Wl2a5yM02hNHnzvmUjsW8qY0m0DbVbFO0qPC4tkKItFpyHW3YRgmXFSfVaewMruKZF6cbDpCy
xf+YBZYqPhiesbouIte7BplJ/6YpRr2LjTi63Bq7AEU9TMubBXqk6AKPJVoJc2Q9cyQZ7KXtFiJ7
TenOS1/TlNXNoU0u0zg1DbZWn1F3KF7sapTdogbZAXvTykjNj+/CcDiK68rui1snwyHwp/7gqc7P
RtrkUDpuww8hcaWkiw/j38sos28ufWS1ltJ7m/y/ruWIF1baMtyh2byH2mPeRqMTLmpBodXC7A8V
gFuuSsUzjnnoQb0lqbYSSKPOCfmd5WRFHPb69aSicskcteCPMs36UYZAPxDBrIQAUxCU1m5MHYfd
Y618GgZtT+UcbNxqOJL8Etzlwl7N1XcjgakjikP9UrbmoQm7zaD0h7ixiq9h5jbcJQ3lJYrNajU2
ynBvq1a0deDWOLpITyy7dCqRttMhv2/bL1njxC9GqTj3BYXEOXRvLz75mOciOEiXbKB+ANKsNugG
Es2+4qFpzAWau98qtIKfE8RtUa5QlnJkIWb07Iz8yNykW03stVeOsbCVKHkKwq5/SsYsXrmZ327T
zO6f1KKIz1wBX6VTNmPgf3bZLZ7kCDoOZ9uY1G7GKsdCSxZzxWKeE/5cbG7SbstB8HnqWhJ+c8Ee
RpD49DBkgzkRQ5hP1k6rb6sUNqAoUgZuwr+UeKQwjpY2EDtb4EtvjqopvyDz4kCxzCmAkoVkmcbk
XiKtQBneVW2W3EsQlvA1YiR9QRzfNWqqLqaWXYdjtSXpwkRdgNUvH53CLB7ZS1Mskc/5Vg6lwyio
E45j5yJNjdXXJ711nq/xYlKgCLnUgIeedOrjdDmY7dfYC7qjDCGT4d61s728TdDUdqlykTw1mrlI
HDbBSRn1FlTBqb/3MuUurgOFhyWAnxcky/pLNjTk/9WUohUfKs+t4VCzgEZRvfV9zeBD9JtlZYWk
yMTNNNUTuI1jZH/ESDbSWYiIW9j/3Tb1qPCNDcW9ibIubBd2Qp6pXehG1lOcucdxDKs7NEqqJSqt
2bf/d0TGGuOfa3RahSaJUQS7Kknbp2ZS3n3e46kQozrvwt08jNpSUczmySjG9ilJ33UzTR6lxUJj
BCVDa9hIXzR5zsUc4UkKmvYhjXVgzZV54dkUZe6s778O3LJDS4nfW8czNo1nRPsiUe1Lx8XAHlz/
WHObqynXpTvOnrJ2SwCQqL670GHOiC3Nrf4yQb10Heq9rb90ve98GN68Mvhfc3PO/nZw3maz3p5k
46kwH3DTLaBy/GWTPbWD8YKjYJ8sSC4AnlOGrK4Ks+TqauwEmjTunF1mG/NhLmHHlqTsHQpI3JOc
516bld3Ud0D1cz36pFbGEtLP8CvASeBgkfuiOzESiSUYnKSH2NWILtag6JcEBhmKm/iZnLKgXF+d
dtw6eztQ30JKGkj1+K9FwyXCs+du2yNgsyq82XiuQrM5kv7oF3KoQw5+HzUJIj210i0N403Ty+5J
+moIFhKlCi9ypJVTuXQvc8Sl/B4OHPc4JUqyBACAvMhkT+e+mo0lckvhV8dwNuyUrLe+LWEV0WHI
siclfC2FIJgIkDMTIUxSjzA6yZlsraOvc2Vt8smx3oZhKLd9sg4DqL9nEMP1f1GFzuHUasqr3Q9f
a6tO7uRI1V+brlVfgNR1DyTXzmlaoPzd+WQy9TRYyqGeD9kWKLC9Bqf3nlEfv69qO59B2SvzrgR1
raccDamiscIRzqnfvTGDKYOHgWEjHbLRytS+xjkQfhwhDVve5qcNSRTkj7oGBgg/3Dg5Klqj2/Fk
XE/JxetUnStmqj3C1Dwsk7Jx+dDnYNE4tQkdlzEuSzcojnZXVe61m/llcdRciyNop4SRUfnWGbBz
c+BWIDU0AgOfuEsVxoAsTtcOT7ovNMMzM/6W+v6So8fuRxb39yZkVJ/miR+MaVTlfesl5a4fbM4I
tUy/GHGlrkKNhD2c3V/kpMndl7AQfXesIVuEal6/5D1C67Xj94s6QAGc/GAPoyi/uWYy612b2N0z
ZxJCawxsu/TWRRiQ5DG/SadTBN4TH4x0yQa581f0u72zHBl24y4NdwBxJpaGuvifa0lnpczun2tF
CJ6YhuadTTFZrhXrz0GamSt57NZbXYq6UdT+PK/7MO5HxV1mHYxDjdhbtzrcHzN8MDu4IqznVIud
TdXnyboVe+0+rqG+VbgC92KojsZ84dSavC8jRSv1pzF5kBPlYo5V7lHwGLjn4UcgqKJaK/OOci3V
GP/9SsFLGUTceozAvzaB3lpAR8Mk2nR90y2kx+urn245vMaoWaPtwXnsb5PjkieLAP6ghTYZXEZr
MG5H3UbbDBgrucCU66sw+YL2XA21KUKWie41OosA1ypafJihyFNd7ZOlhsCM287fDEExfTZmuKd+
mbsKpl1pVp1/mv+Ilovk4kzvj2hpDuP4P6+A23hU3X7Hk5O1TWCjfzan4Ftv19M3SEIeFQiIXk09
tiiuslQqN2sef7p5XsgIaBY3Q+9RzemHJYD27s2ItXFpkIE/s5uEeVVV2uIsxx248UHwQnnDN7bW
yHYV5o88KC/oyrifBr1G7ajiVNvhPHVbw7NzcJpOOfW9p6/nYmieITYf4JVrxm9FbYgLj/mDg6Et
rMOLLvfm5x5gC/wkKhgv8alZNXCPf9jRUDu3Zqk+By5csINl/YyPEIq6xd/sIr4X8b5DvFxffqB/
xt9eN2Cdv+Ll+/kz/h/ry/dfi/fvTMV6JIHybHjW99Dohm8dLNBzkqIP4y6opIsg/LfyHUcG+jf0
0/8bY9M5QHLbs+G0rB3sQfHGd/3pM3xtULHVypujw3lcCTvixdNnGHmW5m97TqHd1S7iZ9fsd5ye
tIsMwZVjYyZ1vUgzxT5Wg+Eg4NHrK+mRjXTchrJXNwZT/nIXcXfownHc3eyTNliclIXqE7LO8DJl
if6p7JsXl6zqD/h2M8WBb6ybh92IRs1yhIZlk5ZeDbUfDXpa9UkOZU82ykC6PDDbBiYUbkkKJVrl
3J5lk5Ree45EI4e+NVpLKF7a1c1Wmx3n2HIcKHO8McxgXsh5cop0TCWsstR01tD7O+qnfjaQequD
l8K1olM/ONrVPsVQnIypjZymiiIJzwbmpR+gf0nS7FA5HSrqKWiurZcj3A13u3LioJe6OYdS5NkQ
/Hf5/DRGPN54BY9bzvSEOsj85KJdQElpj/iisFF2MyHsyoYjsinzs/V7itump3b0oMAFlgHzsVdX
y2B0qShI9Yv02pGoswIlttaMcH7qIOIST8NsJtuloRreexxObxq8hD/S5N6ByTBY2Db4iFnUCUKr
v+5S9i16AeygV7vPOhVuwxblufACBZR4xDQGpHxh4hp3qhOCDNAgdlOr8iBHI0cjd7JX3TV9NV77
CvfYlaWnfGYjQCBq+KkaygJKzysqE891Xo7Ftu4ntswQ6i1JTo5ni7KtHC4omH6M/qvfFMuxnEz4
bktlHahZdEi0YX5srBjKWYjldqNqeWu3DZuNO6IYqynB+NomgvCxzcO9Hnfj6+TG2oIHwBwdBrxz
lXBHQQDPzKIRlZKKO8bvBhHIn0Oej+KD4lXw0cMFdKEMqn9pnG7JXoSsSaxx2UgCNHHEkDp7SO/6
fBWPBv8lwxHsmgVYYo7g13bZ6O+lIjTEm8S7I+FWH03QJWhDKT31kmG4YfF2UbVUR+Suqz/Ihs39
naFqUBkGcJdd7dAOmEp534DcfihSClMifYZ2+9cUM6oGzg3D95tphqRzpxocaN+WIU+KsA13xuvU
BmLKZTp3+UrzEUKuAeOck1k33qDirwK1fSssPbi4kHkupFlNdBQ0TPtdg9WSfL+7QYId3FTCgeJK
0QVcWc33dVJ7yqqLa56RitzczL2W3blJkF+bDKkThKGhwLaBolwKkJVb1UCHzWq66S4LepvqG835
DEXzpjSD4nsxtO9FrY2vpqMOa0WPmxMKb8OpaItqNehd+9xXmb8iRR7tGi2aXzlfAEYT1BRfDNr0
GrrdZwWsCWWCjNTAYn+TDU9m3prPKtgp/rzza44yz304e48yqBJfGWoetIUTwbSs591WUcdkU5nw
91H7Mr4YvXdSuO9+sV14MI0RcE4UoTpJSSa8dOPQfqkmSugKJ3UfRpjFjoMGDmACqf2l4vDN8Jzy
Deb9dBc4QbRtWqv9JFJGMgCVXjhwp7w/1L2uP+lR9dpx7roNOAvY1YL4tfU07VkgjjZJ7UQHRH8p
goTMaonYl/51VH5UujL9B6CUqx/14o+h50Q7o4yMndv46kMbwO0N8dj8H/ghCLSUb3XgpuBuGv0+
cJCtbnoHyVmgDnnRxEdPMEjLxp9m9QT2J9tMAlpxs117LiTTbssX6uqxRGCo8RE7honR+b0On42N
ECryalWZj4dgdjha/Lsrx7LRTXM8qJSR/M8gtVVU0s7BMB6suGIVAIwhGCGoElRAZkak9ZegjqyH
sh77+9j7EpsGsuppFuanYPIfpc/xWushLHt1V+dgUgdKCuJlYoXmui9sjRyWGAewzC65NBfQvhHu
mXA8lu42q2D5m0pd2801KWmK2R32wRoZn2YG/42AZd/dN00E7F8dLnIE4W13X9ouJ8x5oq+lTTaC
TwGtAu2CkAlLSVvr6++ZprSHa4T1rmfBgROKGS7RntqtAqwF2jEC/1jpzgPZ+/guVT1EZkL3ITMq
5yHPrPaApna0kMPAGfU71BQ5wuvd+UujDYdRB+mieMm8axXT3LDpUD8BQIT+VNk3o/LAyVP/MDpV
cnAt3VsEfvDDLBOx5RMa1taTXbE3acmbLUYYlF/0JE5XjV81vH6KEAAowbPTsGFxHErW1ax2j12o
NmRsi/7OF3IFUMROT10HSnAylew9CJBtdhyI6mwbdgHqvB9Kv0m+ouIXLPrs/xB2Zk1y41ab/itf
+HoYQ4L7xHguct8qM2uv0g1DalVz33f++nmIbKsk2dH2BU0cAMxWZpEEznkXA2OPHkm12KkFZhAR
0Ay7S5+Qi8ULq43s+5bE33ocgB9CG9c2TVnDxgB4sLMyoR87Fr17v+NrdNT5GaFazc6Y+vgO+jeP
ImuIL1gt8lpkF3A/zmYmpV9Mj9ibqaRHMGQbbMdEe2XQ3vBPiGEcclPbCNk2gV1+N9RxX2SzCL9n
whhuJywO0mBcWJ1mP08W9rhhW7Gp9isY0iJeubVfvYFAwhlCzxEf1u3qrUgW7IX8t1G18hNSIslS
jkpsON964mA7Mk9C8mXlJBmyqKLuzmbtVdzTVoUVaqm8OIELKdIlO5GL7tH0laU6ngLz3CVFiGfN
kB0EFkp/6EX23VTN6F3VgC+GkYOvrGZRd02SCaCshdRF6ldnadcjEO23Lacs9IXa193FmWlkkkkr
GbdgMTvk8LsHZ6bjylAf+6izJJ04uE5SPE5wFw+YTHeLsoq73QAmboM9knqJmzBEv0I7yxZIWYAp
8wHlwmYbo0/MG9I3onWp92KhFKn1gByLWIyD5X3p2vKCC4TjL3jVWrOgLZ96F2YxzJEyCzeZnvOm
7PVYARyV4OkqIhtiRmPfkabSp5UP4Yp1Ynu6NcvOE5vGRJDJoSzNzxBFGyfWVPWgxjU+W8iMLhLh
lXfykM7Fm4pvfrgF42yHeo1xkp1qaqA+Qo5sXZqYeSQOqJDG8KNzoqcbS0H6fgQHxm2cG9eoc/Vr
kHflGYIhqq7/CtXzWYPCpDeM9vEzPsSKsbTqrthoYeyjE41h5+52OZ6IYHdG83YpeWEsR9tTXfV/
avWEtv4Q5B/pue6d5kOJzXZhOOX46FSTy7/U6A/sbN1V3+TfWAFYuGhQQu7ULKASBsVONj87bk2K
V7FbZ3e/xQejVVcRutorOezzkOekMIzsKiOGkxbOahi1dikMN1sP3kEVfvcgD4HDV+uJTt3LJkrl
Goq/KPEMdfeg8Ff4gMxltvUdB3f5eZaMoaYJe12L3IMc1zcQX+LJ29wmzMNyEWSbevLGlZzVV0b3
UFXqC5ak+UmGBgev2a6OznIS2L0ct5FgV1ChOGs9ibhRw7lSr3qSscjy8/QU74qf+hvD0v0DaWXt
QZuQd5UjBrv+RnZLfaxVp9pXZt1vvAavYDWP9nVemDomL8I7lw18/9Y1T6iSIOGKl8DKNGaRKqwJ
V8jAVnvyls6bxcslLGzjJQi16NSDQVsWnuW86UHNo1CtInbZuflietifpE6wbHIQ85rmxPs61bUT
+LRwG0VRf8mbplijNqo+kK23lkZdRy9lGWroy6To0lvjFwVDiD/qLtoXsa7zbnPGbehNHrwSDm3A
w9nNRsHuhmy85SGsn4zvnpk4y2Zyp2MZd/ZzmFjroJiIo7+y1SZ0U81MH94zQVa6Q9bVIxOBC7lO
CWSePubAwoJiKC5tMVX3XtB/ldMLR1ir1ESWXVC9jsP0jmSzvnddoOZtMXRn3bazdYDb7pNZaiYU
1iz8Wlu4R8stT9Xvw663/kTk4Nm04vw9zPNyqdaaeMiG0d/IK/ZsPW5XtNFtPStpj/nUYOVP5TCY
QPu18KsZdHciFmyiuGIGquK7RsVr/GP2ntFF4Lxboc7v0Vv6SU8D4zHogWH0if3e60BZFNQH9gYq
0o+qn7CLRKBgKtQMQ6/shqLzM6M98uRolxJFB6q1XY7ZN88pQwyoPGdZaZXY+S7NvksQS+p7XJPJ
14ChboxtqGARLnuHmB1aACR7KXv1ElK7DbUQbz/zqLjCWaFZ7H9LgjUvf+1b2WoNpl2pejLDOrmM
ipHNVLXhaUaYFbnYV7U1PrPXLw6+iIK1BJb9Gg/nuASi/RovWC/8p7gcrwxFRUUyNXdqEvmb1NUC
LOj16DnodGXbxugf2F4UP/dCKQ6WwPxS9uZaorDvGHkjzb2uK3BTH5K7SZuLOE39TcI9DKVLDn2P
TMEn+kPGqHdSjv+B/lAGIznImASIyI7apC5QAw61dYSOXRza7pxJp4ysROK9dHiy18LC8qR4b3C8
fqlmAX2SgCiczUOTDzPetDmoRpkpMMbWOMszMZ8h6H8ZlCk5yNBnPM+sZtv/mCU7KIj/NdVrzJ9m
iWD6Xk21sROaFl3aNLZXOXSflVmgsi5j8uBDbdiJwsXVChLPpa66lgUu3D94Xsaym+KOf+GPKbiD
bd2ydY63cfJangdpspmJKz8FFdWzVvYE3qE161BZdUZe7SqEbheJWwcYbs6fEPMJ8tryOrfZ8ycY
RWevUk8j76S37r01aTDttKH67uofRR4N38wi05d8DemF0rJ5CDAI2wjsdi+BFpt4pNX2WklddpZa
l71Yagc7pxTtbpibmVkhvRw71UH2IubQAWUK+tOohtmL2aZf3Ki3znC6sxcjYivPXXVoAv5s1IRP
rSe1eAfDh7xRYETnSHHTR5hDFxk3nTwHoQFpeMJR6d3ui9XoWtkLtu/GsejDv6Z7KRJjISrqZ91K
/uN0H1DLuzXlt+mIsBtH33bF0k510Bh66C1jl2xPrI/sBZw2eq3bNxdRo+emqpWrn1BIT53otdUD
50CKp8HTpohfB3atG9WuQUvxmyxcxaq3YvRwmNOr4Dw0uLMP6EPv6hGLJMUfu1UTFObLFFp/Fgnu
FGVyDzWZJfZMwoCvsYis/OzoxnCSTrvSj3cO8feOHYf5L4veH6GqxLOwTyMPCGvV7qukfIhQp1a3
cAKan5p4x7R7rKIeylbNz0FcwTD03HSlGwYKiPMhTdsvCXIp+7ErMQ4cmyi9aCiOLyPbbjeyKcep
c0c6CoqIlZ7dLlAN1crVE1B4nT4+DR5ZhEiv33AgLKmQj+YKNNKcUEBwG03u5G7gpfZiNskiNuPm
zdAt9eANjrKUs3xftMvUxCZa9qpvI/J+byRawlOa4KQGx7th9R6lq7H2ikMdqtaKtGaw6RLe4GgM
dBY8RnZgtnE7zRHqrgHknsAPkSXpqP7HQZ3u9VkmZ8Xa21k0fcX7HY2yJdnH6NlpYpBZeKV+pDVI
Pc/6HgFDIG1sT496hg3tMBj+0TDhsyEVEa4VG869WeX4FU2km6mmo49ofut5ClMa9JG2xDZhO3iF
vYe7bZ3r0C1X7piIt0qYF/lBRhjsYriQWMPxIi3UCahB7kUXeWbV5XdFCWwKgb/Ey6pxMbDHXTwl
9bkbFDacnWp2p86q+5M8a7PorzO7N5WjGgIVZ8Bn+LehuKP3t962m3VVrILEZEzZLG6DdOdiZXUr
m/X8QHeliN5kZzHDRfJwMSZO8iSLX7ZifGWplN3JLvwDspXA32IrO1mCJLdrlaGrHNKBcnIQC/+K
iZ25wqgJaFMIm13GvPmMvPtaUQXlYlwKb/HSE/Wuo3q7kCM+JyQh0lKuPZSgNP91kTDlP8UJEfmZ
P0bG5ay4c4yVG2NHLjt+ujofaFzCSC3u2Uq0z3Xm3IVjBxJkbjla+qyooXuWLbvOv3vprMkxpt2z
jaM7XpPFdDLnZgGeeVEaTg90gpkqojVL4bvdoa2n7jnugnGZ4pO3l3PJeGMtGRnTTs4dVB7YYx8Y
29t/g4bCiNfhmiDnOhS5Nq2uJhvZ28eeCfRx9tcrseCsUgsLxa4vXjwr2k2qsL9YhmKtEsAPkIeC
4gn+4PUWR5VjFbOfP6lD1jw4hvgq4/I64Vijzuk209XK4F53zeR8GVpD42nbVJcgjN2zJUyLNISG
hmCTDqt6wFaydIL+CguzvyozPb/iNTmpLpCzH3FTmMGKwqXJCo0RssM3NcwqMhRY5pBfqIqLsOt4
yTArOcpYasTRgiemuSr3TQT4W2MVvy5dMe5jCptPfT7dN1WPT1BDLnC06+7JsiEj4hBw6ufWLRSg
ZlKhOStbEXw1vMyT/iiboxdlaz8Jxo0Xg0F02tbaZJK5owZeuyjmU8zjN0bVBfMShlg7s3s0cL3F
qokCQDgzDleb4m3qToessJX3hkeqmbIiZ2u9Q2SUvy4Qke9N6u4wUcufeUnURxRiZ4dd4mgE/THi
eqNqj2af5cFqvAZlqR1DltlHHZ6M05IhFzy0F2Y/VA+Zkrm7YIyG7RAl41Mqhj9I/Vt/RBbPEfQS
XvPCSDYOyIsDyfTwigQucjJWbP3hZA+WOrTfGoHFr+1ZydnVAAXUNahXxU6NI9oI9cJj3cNjjqY8
eHFvHOfEDHD/OfjTqSujelumG+rDaD7O/Y2pxUt33mqyvF9iSOCdyF8bzqq31XAVKoq9atPGPuPg
3bLnibhbgqLcdbpug6+hwzdrAKOdOUBS5GG9k0EqWs6t2wwCyCau1S0GlLpWrYbeiapb0wPeueZ2
NpbCwmtsUp7GwwfmLhU2DdH04LtsOBFZOcuWnED1UF0N81ZVVYo2ZWHbLsukrq5yiMc7bD/lmrXQ
UQN+MOeDLxDf8LPY3cum3vnJOVB3MJ6vUO5J61cvJuoL/gLi/IPKf/J74Mcxdklh/qjCXVmrKRYD
Baose9ubgj27Jf+cuCF+SOReHgO/VBbc+M2Xrkz+uqKgBvKvK9boZm3dKVPXWIWKnaHFaFpUlfeG
EPNHZenVNYBJgN2j+yLDo66SXkknd+vMowpb35oi1J7YbU+YvguT35p4hz7uagDLfcCZqn7L0pX8
/zA59YOls+WFTmfnBVzsZPi5ibulsqAIZS3TccJoqTeqU6RAON2M82k3WwHJQ62VNt4hjCkQQGkW
Mvg5Rke5d2sWqboMM9KO0hlYE+MuayhURdyTCxOM5vNoJ4I60AQP2M/9dV81zktjzX9B+SvGYu7Z
78M/by1Am7ua1d4qMNr8dSzThkerl+19TwlXjud1G6UEdy1cnLrSjjeV13db/mTztwzRk3ZO3BpQ
YFZxEWP/iRDtvenb8QJrs+lrC5KUN1ia3Is4Tiif+rAVf0g1yjMpuHhTZbz1sNFmlettPsd1UZ8u
QyvVlxnefH2b9ddxPiSlQx7dLz7aFA0Q2ZJx3Q9hkZYja1H0l2/D3KQqL4X5Jkd9hpuRBY4p8nT3
2VEWJLAiGwCjvJr8vFrtNPCuehZ/LXp/bfBoOCf1gM9VO4YPGViepbBAoY4VAIY+yMsvmta8YHoZ
fmQ61VDR8tR1tW3WagVbQMM/CKfGVEoxP/Qx0N/ccgzI4KTDk+jjYZUVpXHtkIDZiDqq71oBo0T0
xkzo7LvVJ16+C4Z26RQuFD0KZlRY+qC+k901fFCcYfqPmg3itiQdjBRPHmMTl99PrYWPjgaMK1MK
cu+xwPwNo0l+7bA5tODx3mDmyeEReZZ93NXBsqr7fMdTCtnFOjJWwfzAlYemiYrg1o7NKqsWeg2T
/B//87//3//9Y/g//kd+JZXi59n/ZG16zcOsqf/5D8v5x/8Ut/D++z//Ydgaq03qw66uusI2NUOl
/4+vDyGgw3/+Q/tfDivj3sPR9luisboZMp5P8mA6SCsKpd77eTXcKaZu9Cst14Y7LY/OtZs1+8+x
Mq4W4pk/VHL3jsfvYpYqxLPBfsITJdlRQE5WstlqpjhWmO/wldMLMsG76F50kq2+9uwnaO/gjW69
OitLJC8vsiMXA9SqMkfXzEGoy+iSddvoxZvvhM7emZJmJZtoDWbLykmj02AUxVu7AlGdvsU6xaBk
0pKlHKTGXbdySYXujSx8zpzsPDVDddUMr9i5ft4tND2HPi6DWelAVwu8k2yRUq2ulaaM66x245VT
ptU1t7uvf/+7yO/999/FQebTcQxNOLYtfv1dxgI1FFKzzbcG5Rwwdfl9MVbdfa/kz9IUXs/AFGWT
aW2kxXzUqS9yFLuJhM00OwJfyz6KmTMjD2antXj6xB9A86p7fnLiUdwefowy50zJj5DqWwaqvGq7
LPxoeEnQrZg8ygWyBTYYMkr4EjRJ+5BNDmRexviKV58j0yArcv0vX4b++x+prgtVM1xN1Q0NHp7x
65cxVF7a+L1tfh08b63PatjafGD/1LJ448xEosgDYfCvYOkMwaqiyPFTTI5uqfEf41wx4IzPs2Vb
ngUD4sDqlJJCnHQEopp2Qw4jYSFgxecqSJLboRuyCNVzGYAcq6rIKTBKtv3KBRvud0c5R8ZvQygE
P6NK4qOLUGvqIjczWAk6dqV//z1Z9u/fE3s1RwhXdzShObo63+w/3cwCcOjUsaX+NlV1s9GMNt0Y
rKH3pHuT56jPL44RqV8zJ6UQ1Zohef8gugRuoixkR+EYz2gQe4/QsqNDl7rjOh5K7Air5hGTVqw9
pyR46Joo2d+awVxikXUWlcT1tlUiDHqCpIWr+qNH1mJGdO/jHku3z8qMPBOKbt99zpWzPi/602Dm
y8+VIz7j3gDsF4lFngtAXo5FNvpHG0Z+fmsHOnaffFtb2WvNQz7HISQY3Ga4csZndxKlmbXsdeH/
l6etEPPj9Nfb2tVtTTeFPScZHN369ReqVa1G9x0SfKeE5aZPVReXJXSSHBfiKekY9u9YyJ0jr+pO
ReMiZtDlzZtdi/CoJ112H5pRdq8luKQmvWvsZex26GDI+EGBces8TsYQAU7J8XTtVjbb0cru+0I4
JJuTZjPKD/e8guJ3XnZrqDMeciHQuWNDz5rFUCnoV+sxpyXMA1LJTr2Mba04uUkBX+in0wZh5l00
eVdPrWEFRBnfeJ+YO55h1mkayng79Hp4yaNErIHX9vcRT44VhpXxk9+RyiOb4b0oRQ8Vb5iU9yQI
vikqIH1FOCd0uacnOGsPlaE1uwkAGengNr4KcsJXeQan6DsXQMHyRyhvEIOMmvTFcKfBuU0oSh8G
awp+9nN+00G/9EhXhgpPrXwWxpusvIy/kn6CwG0jRuWrpb00zB4/ZGFCj57PYntC0l6e1lPo3oKy
CSDfODR/mjE1cn8Jpj2e06bJ2m0CoN7y4Mc7wxmVPUXgGKVvpdaXmhNglYDYwAmrAO+UKE13JC+P
UAAtGbf8ir3GT6eAv9eo1k+HzzG5y+J2JduWsL5Fhl9vvbzZh2oRPAdqW6xMahSnfDKcs0sdfanP
RYE2nY03E/ONV3G+ocpq7DEup47stdR1K2u80Rkkg2HwfKwMHSivM+Fh7Fzy0TWwLNkJSDm69BW6
CKY3FUujSsfFqEbYhM2D9calHJ2FX2zdbk6T26tnUKV/HbIMox5yAvaW/fwkFnWXqudIA76IvP1G
jrO0D3VsgovdxM7dmGFhP3hW8MXtYcfEo8m2rKvNqz2gd+fmevil6nIIWp6TgCMylEfKcWej87xn
clfdwo0O1NLGs+JVqr/u8Nik/Avczi2Li67Ar0C6F4vxdCqPMpaBeUUTVCsuZHSe+wKNjYqdur9m
K0wCDAzsbkTM2V8XJotbJQM/IufJKfLMDSIIRwn/ms9rTQ7C+Qk3yzoJEr7YCAze2pi8YGWzrVhr
jWCFg7r+GTZIfjS9yrrUtrAuYwTq8O/fHHI58ctzSbds3XVMy3E1YThymfjTm8MsI9yNFav4qhhR
trTJCm3zssBbFCDTe2eiYIeu3UvuOO2RfDL6BXPciVBKVAtzuiST4l190/jeF9aITy37F5YT9cEU
g/oalcVCxgNPD3dkQ4uNbGoZFqEgOJ7I2uknIxiq22VLrWBB3qjpeTKDdJMIrcd4IQk3wvEdnimx
/dojbxTPoNjf4qm/NIo2/+KPsbPuMQbaJ+guvoZqfgMYR2iV3uK4mbevCflkCfT9bXxGXAKG3VCJ
0HE4hpWTP851yVWRhcZGNpWxyS+wUncx+a4C4WUBwzvo8n3U5sUjBtlUWJr6YxwVbf33v5bzb+95
3iE2hTCT38sUlDF+fYtUZa07VDGDr13Q4gSt5a+TVXv3UVra5z6v+kVjtv370AbgB3zXgq3saM9o
5GywxO7fzW5Itk4rwq1ppM26DkC66OBLjtp8cKisHWVTnslYYApqNbZ9iEScXXmPI+misuAq8UK+
IhaIXezATdOXanHytLE/FZhlPDejeQmqaLogSpQ/u8L8oN7R3MlWMCcpmyKoj7KZtmG/rFy731fz
zNJnq+ZPur2VvSG48bWeVvXGd0V6CGbIGRjI9tTNfCJr1o5vl03d1ydQe0AtZUT2fY4qe4GMuMNu
IatRmmqj/jsPM2uu76XCoj5GbvOB53Oxi6OaZEqiksKIVYbqcTcPrRt/Z3uQM2t3tO9spNymhWnk
9l1eGecqN8d9OXfIXhnXGsv+Lz+8/GF/vk0FOUpTU21dNdisab8v8HqkqLve9fUvo/CrVW4VIGpN
pb8dYv7gUSNxX/IqsjZsKaI7q3Ss+3RCeNdGYFG2qIMnF7MzgIOyBZ5Npbp17hnhIqvB1Yw9Umby
gFZUdnZsnml+YygssvAcd1CdItUynDuWevu//6M2fl/kC1NX+XPWVZiwuq5rvy2NYsMsHV2LtC+2
5r3WkJrvGp4yPx2GHnU++I4aC5TJXqSIS9+BGulXRua51zIV+SZme4+REhqkZpZ7h9IJrYMKhGbX
JdN053VDtSmwZr5CP+sXvT42xyLUyMUbRb0DdA1KKJnWjpd6ewP83kGeFWrU3c6yH2f/qfcz9jmO
wlr8Xx7V/3bzC9O1hKMZjm668+b9t80QC5OJPftYfYnS9CPLLqTnvbshiqxzOGN5JD7HFGm8QvHI
XH3G5FncOuKkYbB1m1CiUbOQp9E0g4j1ctzIC8jBsgMlmzn74R1HitbjX1DvDoWBMhgDtFac/u4G
/5an6lDPUk1jsu7JgYI7gDAqAPTADRP1xZY6JnPMDlvt7jYE1Netqc9DfDRXFmjNjsjA1tm1qtMn
4ZjGQZoN4UScXX3VbHYmIroQsGjKgxybp/FtbAre31mYZdDufGXY9JGoofs6rbZoh/IOpLzzJVAT
7OkdwHhkSGw2seab0fjuF6u3myXMBdRFtN65VglirGLuQGyIdHAeZBeQNf6lmDxEN+eObGTt0ngj
ZuBmkN+1gzqnh+iIpuLVABD597eJLe+DX54BFrthF2CrbTuAEPXfMwNIViYaWrZfrAHkeFmHJL9w
F1hHSm+/lIbXr8y6tnbB3FR6MNyq3mR3spdXN+69ZIXHwjSfMpZOMjxaYKd4uX1DDdR+aTXwH05u
qEvZ6QpsWDxuFQ5zr5PfB33/hDtReTZL074z/VAsW5SVvwFzh1Glj29TXYD6wzVln4V+8VQp1asc
0ClZvbDasblH7jE+Bv6UrBNvUL424UIOyEXmrgo3GI9ekbn4xHu8+udL46f3xPrWemIVo+8GXcGN
TBIvndQi7ef3/L7IHG1VLarvx/kA/eevWJUZ1b08IJXyc0wO/pyrRF19G/cZExFKSawpfrnW79cv
bVBBbJME1fNH21bPAZyQ90THXiguh2yf14r91kfoxtf2e9fAoUs6tUKtybPe7RI7cCiLLEw7cCUY
jCByRhx6JdSEOrOuXTageZ1ADXXdct8VFP4QCkm4TXQfu2jo/hH0uWrsjyw8+uDFzZtHR4B9EXn9
4kIQuJuMxnkEzqavexdxtxA34sfRrzps7vA9ipCuWLJwAWE+tBc5dphw8EoqxYO1ylhfoxhW5VOy
kL23Q94sDTea7hM2RCdz0PSt+CGUIvVOfpM/+RRZwUh72mLFfP0MyQm/zf+t+dvlWhh9q9IU1kLO
lTIrn9dLsRw7qAWWRrndrLs+169moTUUOPhYfT4b5pjsVQtX3M7+flyOZvjGVamxeTPG3ZJwd3nq
596z3lrGrYPctHZyJUJe9jrzaHlWDD7gFMbF1IgmHRLExFoMFLUa3ctD7jWIGXhhupzRNLdYYxrT
3s5muPA8rp0PatPCb4nF5XNqZLfKWUztso9GsUbd6Nlw3PHeVqd6qfVdvZVNeRgyrV30nZPuu6aY
7mVMS4EHK5CeZEvGi9Hd504x3n2GWjNCP7+NrpluNlcz+/A0SsV1gqMRqdbxDVuvD+qN/tVVNONh
0IJzM9rDm1laOmga1JtwSPl5VB/zpIFaeR7TAlw+jMFlNOppuUz8s4e02YOrKsNj7UfsoikZbv1u
Gh5FOeqnmX/ouF1Wkp/EAwqcC0hBxna54kBG4eWkxY+CdwS6/OM928DiUR3Sdm1pvVjL5ujG4X02
lkvZuo0YS21p+ELZwlgmdeazR0bYy642umfox1B0rP76bIdNpL0zDauv97JDHpIe2OfGNfVZy6qv
FnK07Gls9S5IivJBcxHPLhuzv4ttRzt7LYAkQKTltwQBshRZx9c8TbNthp7izlTz4hnrr3s54Eso
fPsQ2LUSokYHr8NtjLvBcQZyKuNwgQKbniEDLG4jNFYyRyU2Tp8j5DC/yHBRsxqQyYbqsFiuHHbH
AdbkgznM31lSHTUfEfkgpZlYjbfPsl5fo9ZQoqxJosIevPSbjoBOGVvDd4yKABZjqfnQTT7yOGlj
7bxIHXn2OvZtSMI951r2HxZFZcmuuGZZOu55H6coVry2ML0w6RsQAKzzvw7u3PyMFanBzzgTLTcg
3NxFQC33Dau+pVQOSCsb3T0VIGZU5vYlUHktS8WAaUwe7LQUp6LnW56KHsVnVBu/TM5MWdKU4Zyq
pKoMzESEwSYV5PeyaLTyC7wh0EeBm8Oladt3qLlWkpVfJkD+W6+eiq1sJuJQDB7wsGEsd9No1Bs5
GUnIZQ7P7bVXFOSdvHhcy3hQh7sm0sznYlK7Q9Ib5kpeRqvss5qQBvOyHumAFt3JxLQM2ILe8G5g
Y7wobWlQNI33GLl/kXHNB7sNvlsaGwxv8XAM5uGiUdSdi2HfWo4qVPNi1BYlXxDQd7pVKCh29sP7
aDZIAJSLGL+1ZR875rOltvZiaOrprfHrGLencPxqRj689Up816NsR5nEB4Sp/JnDjYxIVFxKduzB
gjL3ps/T6iP203tl6PT7yQ8zGNPmcM2AzS8hTHibOBaztq/SertRNDlrvSGo116ULCr0Ey+uqWTe
QtdgCFZ8pZs481HJj95FoLrssMpKufN6TbkbbHTAYlEeZegzLs/U3uv5R7Hg/K3DCHRlPfFh22qw
cOia4ouThMj2GIr3PGZ6AqLZVa5uXvj37HCchQ6Fg0osMcvvs7MpgntKlKdI1fujPmjGRW1884Jf
SDzLsq1lSB5SgDbYtAztgVIkmdmWJYOrasFzHwO4BfoSgyJpw2eUOuxL3JU8r+i0vHh49PWPvAzD
50IV1coZUzyP3KG5G+ZDISLkHbJqp3pZc6c6Nof5THbKYaWhF0sTEt9axn4bVyYDtpfWE6Qd7VQJ
dTr2blpioFNHT9NAGdwHfPER4pvRGN5HZwbhwkN6inqrP619EGO3SRD4yk2UaAsTqPTRFgjHajDS
OgQr9W6nGM311kRV3jiNNeowC3ttwLd7bjIMDKqC2yQy0+q5hCi4xhgs2Dq+VT5nOnKWPNVt3GJo
itLASNTJEb2cm6Ft27sALemlbDptVx5YYEa3JoqK7hFeIvijeXA6WeqdKPzviXjy4kn9ChT8jwiI
5vtQl97Cr0z7KalEvcodK7iH/Zdvon5Q7walHEhej+ohGfmREqtAYgU/n6WlivYKwzbeqfxvb2lj
c4aUZ678atTYZHffNS3o/+TWUKok+TNiZbeIsUZ4KcMxWFcFEOE/nUykq9hKuAPUyHJPfSl22Cxy
AxSG9ZKVmX4ovHG8zq2yKfim/CB7BgWcLBRNnxAxVdNn2zeARPtKdZC9rpahuYiuPZB4ekU39Kjc
udNGNqkaR9uehN56GrP0GT0qY5G2Snxy8zq4CKH9ycOwew2DNN8V8GzWFsKUr37uaqT9ChVVFnrd
LjiJoMkfmowniOkjbDOH7dKojrCZ5QO1e23Qu10XQ61uZS9/LKjcJ1UCPotL9v2qAqb0YiCjd7F7
46fPhRSYruUcvR02AntGS+3qBxzHcqDJJZZdsRWefaQWV06V1q/Ipb/CTOLvM+qXVLzdb87kAdSa
J5lwT7ZDYGIVPk8KHJBaOrbGr1OQ3CZZTr90qsL55vcpAhV2VD/48yelIvj5kwDB1a9Z5b9aiq98
pGX30yfB6t1NirXgWWqCEp2L8bJELw9V2mz+yyZvznXkslh/q8pTHhKGapE4A4D073meNvOKQFHh
U9hRoCP82cZHUWXiJRXR++RH9QXhP/ES6DEI1rp6GkqWPv3oreQguNjYGgO1vk0JmvEQGaCKZHMG
TG5RodP54biEMyj9Cm0SfSeviEQkKIv/z9l59catpdv2rxz0O/syLQbgnPNAVk4qJUvyC+EgM+fM
X38HKXdrW254X1zAKDBLVlWRa33fnGMWMc2nee8YRjcxETRXhVn5gepPeMlzL9sFCTkLjNYAf4gp
PPl2kjtBxJQyDwfcpelAMlZiPCxH+MMTzLfuftkfEDvCz24uy1qo8ChKRzk5jHbwyaptA2CKxmxc
NrZepUmzkNA64S3FHjSv1lIW7eI4itAbsWon5QBe0zZ3y6reGDhDi0Y9BtZ4z434k2oZ2Z0Zd9ld
zJQDJSYV+q7gu+D6EV/eMEuPy14UI+35z++gov1WzqLDZ9uyoFZj4BISH8pZkcndpKytnhneMG4p
EE4aXcmJG6OXAsdqCNOOzq2Q9aNRZXyo+L9itPNooBqjuHrZV1W2oruiyuO7khDrvRWLhvZYhLHc
hiUqAybe1nIorce86J7ljgdzm2rNjV9b0FaKaZ9Iavc8df20mwQyzgA43HOpQd6YKIFdDJ2EHPTh
b6djD2n2Vs1Xp5+vVrQ4ZG3LKM898SSfRuTZy+l1MeWHgu4wAVwcVs5yikxPq1OK+vTJ+vkzbbuO
j5ad6e5ylC8A+incHY/LNWAi0awbV5IVDe5AJfCqQpi7FoQv+NzeLu+bbIEmRhuAti3blhePKJ6N
Dl337VRwzspJL40nmRDdk0++4i7XUnhv89L7tv+09OfjzMj+eT3730sfrhKHttginaaHKN/WneRt
oyAMXSZo0zxLm26VNEg2ou3y1fs2X2mnVdcq2no5bdnR6Wrp6qnZbd+3mcICmDaq5Ub003d04OAx
a0XwzfPlvdAoY02ih1Rdh9Yd/PfcNbKgfVE78YB+LECEI63ZgIFJtsqLVnb15z9/vn9rZGsacwQE
GQYudMq2y/6/NIwyg0lOqDbBC6CaMD4Y5q7WsgcMXs2rYbVbMdbKZ9m3hBuopnZTwtTfV8FkbDH7
56cc+r2TIxx0UFjxIZ9fJLD+KyNGCbqsqnVz+fOvrH3smmimLUyN4qahWbqliw+FM0OR/TCgK/V5
GodVZE810gde9KQg89k0mx3T5NjpZe/nNnkwifgmz85RU717MbP6iLUPubmCxYo2AuapNO1ffPT6
TipS+dzDDLuXxvTGSOX+pah4g1QiZXZpsMI2XfiZeh6bitLmoJOvnSc85A3bUohNZM+ytLwsB9KB
78mtCvO/kSBo1ocbE/9xyzSAKBumjp4GhcqvzSNc9CgMsjl+wOCGKZIyP9Gf8ecgbxbN+SVV/fzk
FXjOKWDvP2xfVpcj3o9dtiUih9Wa6GT9zRf5cNz76vu5uY1xB1dTBBNW7+804ObHQNgvGAeogdT6
SECD6YuNpdfsnQ/BCeoOOOevyybUWsOeO+kEm5ady0V6mRin2gr1HTi64U4uyh6YxlVEOZeUOj6b
ftVCbZlPWC4ieWXgIAvwj8tFcJiNl5jouGWnqNt47RW9vjRKjgk1QoactOfj+WVZamo9d8Ast+sP
O7IUVruzHGjwVXFVBZBs1RYmOL14cgMt7B7MxBgv/EHu2rSD7jW/lMMLjqn4/m2/QWmUQXJ9WvYh
zlCzrDnlCZk3RtnAcvUDhcwGTT4lSvlzadm2vMTz3g8HL9uWvXWjm3vhQ6fpJ784ynZL8WFMboVS
FNTF//Wy7JwsgPebXB+L47L+vluOQBrTNBho0trk7UqTtNHmJ68yv8joMiKlTS/W/BxGHhKfpya7
6d8ew4jkN4S1tvTf571zmg8IzoxOImqB5SJdmcq3ot0s+5ajwnSq9lBXRwYq87P8P/1UpRv3oaf/
/KlROsiuNQikCOk0QdAloDEBufdSo2TBlVbYNxg3rZtltVdH6UXtqeJrABhO3aBmN2nWfCFfWLtA
ldcvy5Lh6cwASckwykJnmjghLll2RMzziZGoy/Wy+v6ynFHBdX3fJNN8cFolBpPS9NIZgQswNjWz
NoFsSOdl2/tLYPiB6xdhcqB6HB9heJEAOC8tL7XkjbmzLNK1SjawUW+iNkhOkZ9BwLKKbG3xNqyq
qKjWKZgNqBLwoClyDRjf2h9+mcPP6Lvsvm6oW/ejKq/fVuu2vbWJDVI13ctdkVWUXsqiI4+OgwO7
by9ZNJ0o/iRnnx4e2FNhOV6ja0/DoBrrVtTTdlnNCQd09GmMb8qg9j9VjFgUO9GfkmnsMCz/cpbR
XVNMMgw3m4i6gFp/5dt8GBGtPXlGXm3znulPngcFRMvwbjkA0tvomIFnXIfQ7o6iyEEID3bxFTXo
fAGrkKxVhiDoCFhIvbajPjnLDiRQt1RKmsfO8wvoMgBl4wz1emiph+UAUcKklii6dBZ5qoUbp57e
PfQ2k1YPRhsz52ozm3C+DCvAiYiHYgxsDJm1nReq+ie9RnI0746sGDW3wXwl7StjbQViOMziYnxf
oOekQDqWC3FukFeZCTxrMWb4RbwP6iLFl2s3xyH3fxo21KH7Tj+huCUDbbxUZUl7CgnmS61PayVs
pBt4C+PdaFNXKtCQ7uJMHe5UKIu3rX5a9i1bKsUsUN0EhrusUru41XXdOJCpGOzrUNM2sazkz2NW
b5a/hTG0nRs0U31Jk5IW3ijE258XEPMqy/LsRdH4UpPKI++HYCjvBYFPy5mZEoNAKwSehBoBjqT7
9toexuAzXo23N0L1gOz1FoxOjayOGzkpM9eoACNIHcjLTIdtWpf45DC3lvbbwrgskCT0tvDvXaP8
/3PM7z+C62R1W83DgvcfIfmq+JvHsvr7U5lkKk1GvKmbmmF/fCoL4Td2arTDo65P1k2ctDfEd5Qv
Sks+ZgejZbusZmA7jEqlYFbRGXT7lhLk2K+83Je6mD+PWbgZQDxMglKEJP5fS5Ju2owyxmi7LL3t
LY2/aU2CKfl12jqPrGhLGiYBuUiItI9zHuYOdVmgoX7Qqx7wJtRdudKUnakD41yW3rfZ/2Hbcpyd
35Aa6oxSSlcKZkyyDylOH7qppPKY2N6hU4v9mE2RtlUGz9yMLU+et3XSaTbwjGGiDMlL1zbJSqsr
81DaAEVFfR+ZUsKozMj2YRCm3J5ZjcbuO+mLyhUrk4bpL/y+HEUFIF1rFklmy2rlPZhIWp4K5IKb
rrYq45IMWQlrLiye1JbxRx005D/Oq2GRr3zNqx78dNJv+f4x5psFOqNJ8lJuk7gZMNOzYi/ZBpCc
bnq6vCfTGzbL2hi39s2yVLWWDGWMPL3YBD/tLBslI32BoOXt3w9ezqdKtZHnU9+OXc5NWp7Gy8Zu
IHU89DVcspribf1QLhmr9MUTJWATJUCRHJb/SWTbd3QudYq3YffYNRkVXv5HBnkFLp7yAeJWZoqX
Ig2/BNGUfgun6EWvcp1h/+DxAbVQNhIO+TAfEPKceAxFya2utxFbz8Olt8VlDKWOMe+sMra1q2v8
Eu8Dq0ppC899H0pBKCVzAXfcdmr1dGOFU7lnPG490Ca+1bRQ+1IIL4aY6GsXTQuKi1/WPITmHW0w
XQq+WI+2nPl7M6y6Tdlzw6mjb8t+Ws/BekqIpNcbec5m8Pq1xvD/kiSMK3rFLr6odvSEy6sD66eK
A41cabVs56/uRsQDP88s1W3fmvXWLGzpOQBesxyQkB+1VnutOsBXjx6ykALNfEHZ1yvXGifrjHtY
u6mLjpbMvKP1aPhCspJuVa/2jlOalisjFfY16nG4wCX9VFd5Db6s8B8Fc4PCV8anzjSL01jp8JPG
bHzC5hFumlDLUOSzNywAq0pEP12WvRWeJ1PPnqAsDZeK2ASmJBwVh9O0HX0JGFIbTk9N1MauTPzN
cTnJtP11C7rtQap76WpmJMkuPxjfy960g261nEToYrJqPMvYgzSrz1UEm2UaJ4Qd9TxrCiPt8X2V
nKifq2XhVUdKS39dXfaGFSWH5dxmTlcKS5+Sbkrv0dZp/IvAO4R+J34u8ujr5nzq0jso2Lil9W/7
ljMkT6y12JDRhOzjzPPEcznUFcgOgHMIMCnZxzRoOtXYJ/mMpvMKmVwpMzoWoyfu48m6e9ue2AZV
NxSyVjN4t4ymX5ftNUMSN60BAmBaSq5pUzROMEtNpJG4ljSw9BtjKvsL+k/yICKwul2LsAY479rM
GvPwtkhejXlY1j2aMVtiN2Hk8JAFhqOfsxGMZV0S1fO2rSyNcyhP0uEv4pp5m6/cjki1PW4WDF9R
uXVR+LXq/Tsz8sLXri+3JBXngVOkX1MCwiOnaG+YGYvAyeMIooU/vdajd2NUVv+V9J3vU5UrL+qk
D1DBANwNlL0dKPFgdj3TBCmYMIPAwGbzHJI9eJqdRZFrXlwOWpZqrSEryrJSd9kmVVhmHCngGuly
DToI4RZ+549l9/t5Vk/0WBBM+brz0sGxwZzjNY39tWSU+oU5roybVVH2mR21Z3RbYOJEUN9LAWNl
a6q6z5DibjwftaIjrfys697cTeFsalqcTYuLyfdT5RhMKH9m/1MzEk1haGnudNVgIkDjhWIf9oeC
zDrbjxiIYGZVufwVglp38IP6WZnz2ZYXe3YSt356JiBeOi6blkONACikB+d09X6sGZA8qIhgl0SV
WKnq6N+oaTORXmWMJNMl+rmJ5G6t2nn2QC6WivdW879qAxKYmjG008XFKgbr8y0f4pnAp+iPdgj8
cLlS5Ss/r5TPAa2aIalbQ6rEmdJWLsLgbM0rCcPQc9pPCWC3vgw3tSnNuQjsMRM9wodIPqeLEpKq
SdTsWEhPw7wUKWV68ouq2eUkEL4tBf/e9mFv7tf9WsbKjzpAPtjURnGVzIuBIcsHSfCyrC4vQrMy
Y/12EGRDoRK0waFWbChurhThtQO9mVha8oTkRz1YeluvVAOrM7wMyGAB1QHsaunVSjRyWOcd8NCK
VW+31qH0A/tTlbRuYugDGSlI/7O+GzfLKrqvPUly4oFsn4h2MQawBPp2S54rf2pG33lYe58JbQ/d
NJ8BZZJWbbIkzE5gedEyg93dlpPf3Sr2NLpBgHtdTmg+aHOFyZ9rTU0f6nsrq57eNy1LVtnrq3BO
M5QJ/FHi1DqRSG4x6cc3B2lOuOq8umxbXqaCkYuD55CISAs4H8Sg24oCmKvQDwOkW4BSWNaneX2o
fVRMyzpP8X+t+2n1pMsZzK9MfpbRD6eVnP1gggi0MxPMlxAaBLFu3KEVNjaBVYRHw0z9c2vNDSep
qR7bPIN+Adn3tf2aJHH+I1PRkFaVaj1K3PYQDiTN2e8r9ZCbabxNyra8Y9YJ4iMtk68dgZvLWUpX
3PgjdyuEe57LrXX758qfKn613dAl1G1TlSkL20JoMh+nX2te1CiDzpIL75vIZ/zBpPnHlFof3o4f
au3XX9N4Wj+LFsx1RMC6G4fnUSUaT6mxFUtCCW9addiThETkX+lpjMjySxhV9b61V5pZhNu0yIO7
ILtL4uYm13z9IEtCO1AtINAlLxI37FoUMDpmA2ZN+iqXR6hfQyJz6+ByOGhhfG7aJ0WX9FUzwm+j
btdssVVQTtYqrCJNQKyFcjBm8Y0p4woCKP2sKsC1Mu05ekU5q12n/JEwOhulDwRjlf4myVFWdpIV
T9mmVfso2RNBRT4NTLz2Ykc3NXUxVkpHM7qn6AHVW+3rGzGSxOV12GxCKNJHSTZpuUNIdTJyWjcp
ytRV75FPZQWJ6wkl32Dhkje9l2ibSXxrdTXbd5Ra1ib1cVcAMt1QAR9csyoYe4t2701hssOLi1Zm
QjcUi9wB0Yuhkww1KeRXrnN6PLGA4ZyWziCH030PNDqSSG8cA5752HthiqixuUbHJK0R3hWbUbNU
Jw56WvdxU65kgGwkP8CSkXr1S5yD7OuMrFxnvpc5klSmq9RXi7sINSCSAvUMxFo9N3icYiVsSWQI
XAg3wwHBsX0kwRDweY1Bip5hcB9jmnSTQaXkSK4bIsSy2sPhW8HDpJkfNfsJjj2whsIxBioG0dR+
S+VSOyGf+eoH2tYMGDMZZR5ljteN5YFquN/46SnV9E9DZGgHv5HNVSzA9zJq8d1IsRuyI42aHssD
s7r0hJk/PZXcpMcA6GuLI6OKvOI+0IsHIZr0IEJa1Z5+pHx9AxbLeObeuw8swt3JHbeC7JxrRvRU
SclWMfueUKuwdnPakbc6Yrqu0p0kMFE/FAEBcCTo4ZSNnK7rmnNrHCZkEOuZ5rkh1PfcJtZ0DnIE
KpJJVxxr1qnwSJmVcWRtzEEXh6KMPuWp15+9kaJsDDPDUipv147qrcV81OGWbO3BlgKFVod7Jara
y/KimpAThzIjgi+oEF2VsnbUxhqpnGaeCrqxNz1KlNVoBOD7TWJoEdu6vTc5jXz2S0t8wn7oWEFw
LKliH6RUGvaj3b2k+MfPujqgjdZ4GzUErq6qESzMjB5xI/rJVVcBSPAmS90OjGRXqWq6oaR9k/ty
rYYqj5dxGM5yll4bPHmk06OvxSQPHmPUmlWctQShp8GagoW9TXwzXwFRXhmD/8VQte5vbmvKr9Nt
7mpCEabA7knVgAiYj0pgSGSZaVd29h3ZkfqUj+ipyI4xOwlDTmNKTLowLcOQWhdehLW+E8UPcjPM
bcATjZyUmPj0OD7EdNnbsBtxDfPd/ps776+NbH5FU6cagFxZUelEmPoHp4oiq0mVlkX0OpAMBdKb
zMFezm/LRMnJrB37nWqSolJQB3IL5o6bRKkdrUdptWCEiwkqRzQCFdeSjaYY9YaGC9OWsElvczmz
1/IUqJtpvtdmcR+6tpFoaz0VZADlwVMzyn/3F/+1SrP8xRFeKwL5PaaQ3+yb1DLtPMbZ9j0FaHaA
uWgcUeysyJGPCGVK4GER1uI5GX5Xh3KtR/J5QqS5auE8FJb75z+urfxSbll+G3LZQeTatkKz+aN3
f0Dkr3bcUL7bzELgnrQVAd75a2cFs2lpbFaTbseOEUFqsQbrhybF39qmGU5tb0/7XLe2pWwyZ6Fs
uGNsOBw8KUBw1oTmRglKuPITNMm2C57RgMmXegoucW0qiDu68Jy2arJtSeIQ66X8QVTlk5SHnqMW
0UPYlvc8xey1X/QpiWaJ2Fay9hQmBD1GOtQ23Yihxs0Nhqi1W/5cQIja0pDXit/t07RW3UDInTv6
SkVWl4mNaF6tDCNZ17159LF+kfuQOulAGiSgzh92EwZbETYvajaBVizyu9zS7YPqK4c+lO5hg0Wf
Yr61jmLZX9McWKA2tvIRXY6+y3weILmURFvhqdWRb0o165rb9ocY9RvuB7jgqmQ99vBjKy9uT6rc
NGhqbUIb5OLYlG1zTlLimA0/b114xbETy1ZInUi5Ep4g0b8JSSqtx+nHn99/5bdRDZ9EWniCb76u
mqb1YVSTQ0o1S+Fn3zNTHq5dZRfEa3l679LXua8DlWlRQVVdnT+dRZkHt4J7wZ9/B/W3z+Dc+0Wj
wgdRo6X6sQ+sSGY9YGedvit58o1Ut+aEeiOBLpf6qFQhxSzNaTWuzgg9tszA/H0wKsOakjby5z63
NqFQvxJM0J4HwnJBw4zSMYEpEI2ZvOr7Tj1NPbGgf/61lQ+lyuXGRMyAbluqYs+90A/yDCVmOomu
yfweVnz45Fh8sdteXRE8CCTE88t9ZhpIZKbmkwjWFO/3wNO1z7k17Hl0Y1Ylh5BBSNFfpK5wqL7a
h9ocEyeyyCYgzMBVeM8YClvKQ1gq8noM8h18KHnV1P5RsWBPeEQYGnW6Ij/F2A/+VK+onFrb3qLW
1zcJnJWUvFDCmWbMd/LkSUO2MXtozAG96mOJfHRdeh4kFj/sTqYx0s+hjYwVl0jSNo9qp4zGr5lO
bzPAEenG0tiuR38wN7mwAuahebeqo67EDTnaG7/VNkEuqlutb1K884m5Hsjt2ni6HjEisRmtCr+n
ujc1+N20clXpfuN6BQNXO/qCMTCoy6+Sroszd3axkiTiexWL4NASm7pjRuFILcx7wCpn73s9/NEy
7sO1tIydh3EPgrfYFXWDmpiqy5YRg3KAoRsCDf4ma8T6AgjRqo5crbwJ9sbca9OZbpN+GZIwGej7
uveHdQ/CjEeAyO5tqOw7u2tfBSjFlEGNquwUDHHXomakeoMAifmdjG724I0nWy3iXVD2ijN2ejhR
LclcUSbuSPT5VTMlYmVLWJa9bAeZQ+dCug2z50xHwEAShZIeydtkbJgpK7//AWw8va9z3djpXT25
DSVoWShXAPdzzBFuwnxq6r95DHwwBL19lHWwDybldxvs3gdDWCt7Nt9L0/tuVGHAaKrLnNiU7E2M
AmmjyGFL07nrLoYhuovuK+R7Rv4xT7C2M3jYDHp3382BgzgXH1LelD9/036/QTACsIWN4EAxVPM3
wIym9tMUD3382oftDbJh5V6xkbtXKIxdj/v2amyr5NpAQ0Mn0bmKOuJIUyzFbQRDGEkj1buulfzz
YLUoaGNTQwQZdfdm/2Dn1tfRH4sHn57/34lF7I/PVsYqmkonRtMsW+eb9+uM0VDCOq2JLHiVfMA3
E0jFPjcfmyTiwQW+dGMM6uAEkpfv8ezQHkIWew9t+Gom9iFTDLFfJlOdrJ2lekCvl+3VnrSsvGW+
o5BP4fioK82mr8+aUuwjCodbxfJnEAfGGohp9qHqJ9nRvHpLNNC3EaXYixZbCFea6hylXrWlNhw/
pF1F2Yy7T9MOT39+5z4o2JbPlaUzebNkoaJ1tT/oZaa0hQgwxNGrlar12o4Nn+eJh+27tm61sIiP
xqAYa7xSr6NEUFQ7HKSxFsd0qNa4lwAQ98FZG+TqJNKggG+tPJsE1181S9qTWNhJjf4Jsy9pkJg1
VqgXQ6esk86lqALTI/LLy5R5n1u55abmManC5/ro4es5Vi0s8j//X/n8/PZ+o//hEapafEgNxfjw
Jar6VNSWn2WviRDyCiVtf8ENbBO03fnmPmTQc5OG8QqdTHa2J/9eb4IfXjmpbiyrYpPotn9eXnKb
0i7kHiAGAmUldquobeNbblXevrDqFyKYh5NEuddq0nUoVRcClQcADJRHcTdedH63qw5wKOSztbN1
n0z7RNKvA+2+S5y9hOaeSI2ENEtyHODhZLbmiMLC7iprj6XRrj169FqsK0dCydHyN50MaZeUsBbd
TIY9vjB5llD32nl+FLgtoSFO7Wdz84Mp1nQn0swZdUMi1CQFAYJB5wacQXZqZuqRn9olEfYAwdHS
8IuJVvokjUm5okVxg34xv6jDQ9NM4Y4pp0+d3sDUnWYFKcNd4iIEV91Je2SAgsSz7l9boz3aZUWW
D3drYOAOTcX4JmFQ50wIWtcRiSdOOnP4DVERVVxmF0aQ9tEy8vBIEyt3mlgXOyXwhsNojT+GsFXp
OmTKwZsTXT01ew3aEoQDdUyH0IDhVJDS4ZXkUjaw/QZuhRvBMAWLHAUPGWjNXArVxVyB6zrTIXrm
OHQVULEo+WToFZmWcwKvalFzQzOEN0Y51sFYn/XuBw365iZh9OCAx9jDeuu3ulfFnxD6H7yKGnE+
frUSyT8x6Sk3gw/Vu0Ja50Qj1CFq4/JRzC84pB0SWouT7xVfYe+8VvjAd0ouLoCd9Tu9bYedCU21
h0t7o4ZIKgeRfsva6qwbUOkby7/25GxdgaW6tZLekRyR/zB9noXGhdq++ZQpk+GMtB6OmaxeBqGo
96MSbEeriK89Mx6YZ2Oz47ZEfbsPeiKEApy06PV2RkjpHzwpD+MitdcRj/Ijivfx7LeUqibLrq8+
+Wd/M740fxvjmoYiNMH80bQV9IYf7sMdyZR86vT21SA+xo2DkWFPii/LslvuoQwZbiyr5ANZb1Sy
3Asn8gF5GIq/Cghm3Brh9C0dQrFNYoDzkQA8/pmqh+mAybL3cTRXqBjH8/w7kRCJGQQUHrc4/4w3
w4mNrCf9xTMcVcMm7fejtVL8EXx/2o8nuf4cJ9lOQ/R5ByIgJ0Awa8/Qq8QmypUfCw0G18iW7BJt
LwZ6QODL4pe07pIV1jGeIm3AxJyf1aeh2OCJUbeYB/CG+mF+7IFqxXPeZ1ZX7X0bqYo7dQ8pnS+4
a0O0ljPQQMGUvQ4WSiNj6Jqt79FQiuePsFeFly7qxnNoiGszFdXbrP7//EKNqxeK3LccrBhisObD
6v8+5Cn//ns+59/H/HrG/57Db3Qk8x/NH4/avuaXL+lr/fGgX67MT//5262+NF9+WVlnTdiMt+1r
Nd691m3S/It+Nx/5/7rzv16XqzyMxev//OPL9zTMVmHdVOG35h8/d826fGY5Cp+/f/P15p/wc/f8
X/iff9wTJhr814qKYgPv7e2afznx9Uvd/M8/JNv4p64TwweUTBPYBC2uCS5w3qXI+j/lubCgM2KC
5TIrKLK8agJQfeKfto4tz5ynLDycNZ5Q9fzz2KX+U4cDwiRGgwggK5z1rz/CTwTg27v3n5GAzI1+
/dIJmXKNUGUZNqBiqwxQ58LTX8S9tlxnjeeV0jGSQm9VBF6xnkkabqsatTvUZExQ26AJVj9bwhtJ
nfEO0VA/T6l0TUYChqNSJvodE6TeGeZG7abAUXbkwI2JnuPd6a9EtWManVZE+XJ7tFpnYmw8atm0
kvQk2aBgXgdKZG0HW4wYwGlV5uldbbTP2lRvfRl4Q9Vml2DItmVpXRVyzB05n8ReqxTXM1rPTRT7
Ra7Me9vOH6NpuvT68A0NnO8kesvMajzqgGktb9jZcXYSMYbYNDDPsT1qRIzEd/CjvmogEdxplxX4
Pkq5vouFOWHxDs11MYNVGoFhDbFJQkojzwunqEOonnAc0V5nP+DFbWV9OAK1z4puPdXttR0SE1Bp
TXncqmiV/uD+mjlhEvLw1fXHlg5Q38afJJPZDVa0wBGe6cR9fTvlfu7E1EfoParfJkVfjw12xrhU
78qEuCZD3De9TM+gaMC505KwKglRVfdQlNmXZkXpNl3VY7SnslpR7sRiEOfTWhqqR5TdzQqARkPo
hYNSPXINOCytb5wl9NC4DT5BvDh3edk6Up+eRcp/F/YViTlF5ihZdy1mPnqheplL4tAuxiQVFXiG
8H9MYMYUXMoTIEcXxCR+JjUkLw3LGBFMkOSs+Duy3BgznfDbe731MQeHwSZui9Jpw7Ba9UQfceMl
G5LQekAF0sWLY3ClYvhacb9GLgf0OQELZE93SXhXGN/kwTj3RdIzGGbSXOTD3ThkOxpl8RrHUBwe
paKS3aL1HsQwofjRXNUL820fdntBJdSxhtLcK3pMgnccrStlNFdBEjy2Wm/t6Cqe40ItjoXZPVBc
qteU+5AtEwHRmWh0YS5sat5MAnBjPsqR8pQyyloZWl06vhWfoIpFG8pZhT7c1kGW7EQdXLROKRwN
BrIbdNlzCp2GgN3RyWRi8OKnIqZzRHYD0ktT+RRnGfkjZ9nOztT9SPGxEqfUgWWh2GnJ+8GAmt/n
vXE3pdY+DwC6jEXPXEle1Qb5IpTqrgYQLDW7mJIfrpRQ3E0mjRmyqMVEmVBoVbuWaXJreXxsSEdw
NeBv5/eXmhHAioYfEWOWb1PNjzO+0P34bFvkjCkKturmlYD1gYcQPuMpKQk/KtPHouAtUjtj3fj+
LLt+KTW7w2Pc1U5mBtmqSOgt4R1Nmk7f+bJELqasfS+7Cj0h8QV2FexJ/EQ5Dc74oBGJeOiBvb0t
vW+TSsXJUydJrOywvLR6nL8t0ZbND/PNeE2l6vnnzghqB1FyfuK0+vuyhDdmlbYVGXTLvr9cLsWt
oBdysypUvaU11Cg7PphvayhVGw3VZTSuNDUHBAGbjHcnNU0nExDz9RmvYLXhN5PkMW4fclntan/a
qGMS7NIscE1ivHYB44YEepnRHAogDiTmDT+Xeq24jmOsbN43LUdElXoJB+q178cTWfvzTJKiTHpI
uEml3MjB4obFoSAVIJ1MdVuFKgbcZRu1yuKwHLK80CMTe1/evm95Pyo0SX1zQuLouLkph+XMtys1
y/WWDV0Ywbnuqo1V8ekWXX5ft2L29Yb6Q59Kx3FEOhxHXwq4fIlKcoFvaS99/uhNreKQeUNZOjfL
q8JInULYoB8RxW/bsomQPOcPPbQKsL2BujOU7GJMXn5oG1I8K8Bc+6gG9a2SCO1PX4agu2PCZquE
/jiFVGzgCjhiKKPLhEwEDQPDqVDK18DaDMczJ2mlTol1qEy13GF/eKwtmkMmunqpKFoaTIW5TsJo
3RAU007Pg2LTiSQP4uBNzxWxSa2Aoa5ZsjNJFckLQ9Qw4K73sSrjmJrqL2WtmDsp04h3GPOv+kAj
pIFQswvqznoMbc9NDTPeNaFE1RGCxF6y/JdybF9x8dR3Bh7HK6V+gsC7tSk17cOUteFhgvjdgk+h
1djkT8ZA+uoY3KXw4DdSbVTAHI1oXZvyM+P0iYy1EnKhzQO3VtpV8L0thuqCvbn6v+yd15KkSLau
n4g2dzS3AQGhUmdlVdcNVqrRWvP054OqmazpM3vG9v2+wYDIiIzA1fK1fkHvQokSsnW1NN0FZVUK
a+XQgNXo8Z3DVMZlJgFcXERnfW7iwFTxV9/GWQr+4BK3XVOe9mt7JBs3Oud5skWB0FtSXvbDmoQP
bKgmn2iiuMwJVYdDj14XUkuY9x5qGP2bLxUjEjiRPOfpxZydYiWXrpWXdUhMauUOdHF1ri77ISRv
sInZbhzy7eZ+vdRCDephCeIZNzhXndv6sh/gONtjfaGHthezo+YKduZgKkp5rvUaQnEWN5f2n2f7
vfdLa63flHJWjsLiM7SyrC9Lyeq+kemPCbECeptUfBJFqmjN8iruoambqJjWFyDxVtekooUuaXLO
ATJe9oMhNShx+6lt2EhgaMZH0xzt40Ll5IJSwkHVx/Ism6i/rNshkRoN889LWMcFmBhrBPthjvlh
Vobu8vM0RmPisl8rkz4e06z+hh9yB9FIofbC86RH8hjyEPEfOBDWcppWjLxA87FDnWyUEYHS7e0K
AJHJMd6aGFV0M2hMx99bGeinxxOuT+OCyMp7Kw9KU1667bCf7S/AsvhhLKI6OsVcXKpJ/jrsHeH9
cj9bG8QT+nqOf7a7gjUH0xKHZOsGe1+oC4voJWzZ6xYwvve21yWAgp/dQBI3oIWudJ/CsjOOKPHU
Z5F87aK6v4Qi1D38aStyC9tj3R7ZfugtLTtCuI0Zuf+4tz9vaLYyMOb+FCqipTb2j4OCt8hvl/sL
+70V1Z4KBICNX0DOAscz3bvbfpYVZLWy0LbBUtHf3g/vffC9I4K8OgsGVjAqouAX5SDCSxxlYT1X
l/2QRyrtAug7h1PKzSmpa+an5sfU9dXlZ9v9HKMCQd7DfpqUPVNbtnjvDWdFio2i/D9H6nsbQkEi
greG09424z5mf47cn+dGWn+zUvKCe8O8N9HeYn+7Z5XOiKdBmbnvo9UEJ30x97bbR+/+ChwIrDXi
zaJP/GPwogCWH/brDk4tq89oFWfCvkNS5g3DcBsy+1CKNfXX2fs9GUG96FQ9mAH7XUAPEEeT3adm
FXRyohDZKkwH22s//2C7R4qPkoExWJ4jmA+FEncX659nf7untE3kKcTuGCza67Y29olv5dhQzPHa
Xp1kDdR94hjZ6exnpRPL4+q0n/cmlNuU8d6iBcTAXy1aJ6V56qgj70NwH5IQ+GOB4JNkpkRh9ojn
T3RqIR//asL13pkahJu35tz0Pg/Tik/TPiTNjmoU2sPxcW9is5gI+fY/BBL+VKZF6+8NXTYmuOB9
tO6H0GbNP7QNSZBsyNiBbAMS2XLevbf0b9edbWJgmAsCz3Kmz/1s4a2Z622OFvvNYuyVIOtTX/xz
ejYc4o/9cj/bD/u8vd/DOPAQlo1zep8uc+RleUjbzPnzlM//s3SiGD/fTvedbZHBgLq4mEuG/4C9
/wScu7cftr+GduKKLwh/MUvio9N+ur9EHPbrvftlRFllwX9A+TrWNaLEYZ8VwOf5SaPkJ+1n74d/
d69UFGbR97+BG8+j+XcfMbNXORZr/Nf+MZjm8L4wIi9oaCBj39/27977t3sZRFtv7TS64/Zd91dF
bn2xJmM67lfV3OMsWtUeVMrvctqWo1IyfMg3/zqMHavV+70p3QabKhRftCqE7Cm/FgjlBlie0Bb7
26Il4XR/y/7m/ebfPma//O09CCkdjVS7lduPB+nzUcYqusvb//75cT//dsRJnhbnaUhtJC22vb4f
zO37/nx1BG0uCjoK2u5ME93E8l9LIajCUdw7d2a94ClRoaQyyqy/mBSuLwnWaujelsG6jVG5HUAA
8+5aS5l1eijKl/Wl2mIDJWXWbvYoITb5MlFYfGqFbhzDbUQs0D98u55uzRht4YhKkQ3rxfK2IDF8
YJIpL/0/D/sltR5m3v1m6hSS6SLFl2ZbbX8e9ml7P617ja5gL/0TNbben7The6FD4uN7M262g7Wt
APslxoesCGn5wba04rCwwfP0beYZBf4gI9Hq/lv2W/sP2g9RKs1gLPKgd4wZAty2cMVblJBsS6Pt
4KvhbKtftMUWCgsDW71tDYSLC/tyLoG6wsogVtiilGVbRPezri/iy0BH3CZQIxd/wmTXj0NjMBFv
h/1MgnPTk2449dvUO29/up+1iCC1MlxPiA3wRbapPZtUuqDcZuz9etJzkkqqcPUesaxTsoVX0Obr
S6EaOrNk+Kkf12l1lS1YXLfp5ueZMKJLrBwmpC7kMd1+p910LdK2nDX8MB/M3l3agKk/qnfhts7u
P3w/mEM8AA9A9qreggp8dPjdYgsoKvbywsU1bEVcNiy8FELhZYoVPyYDGKz5FImjsY3GRYkeG6Oa
/b3jOLIoL8ZaMp/up2Gv0i308NY40XpeDQMvbfJZC0pxnOLvXV5KVSxwu9ITLtHlZdqCsP2MNmJd
eL8pRjwahxbaVLb9iPcDiDArWDvLf79lbD2ojzAn6ZGU26BYyBMqCjLy/ItxCyn2s/dDtPXUXnYf
hyKyj/sH5fvatZ+aM4ByV08znFdG49Sj6DVewzEaTjHYAWOLwffD5p5yiXHl0tJ8PolMoYH3F5RK
Y3PQN1/CrWn23mY7xcCMuF0b+KfS3XptoHG1L+qoXiltgb7YO99+gBYxCbcoo79I9gHdI83JR+Nr
vpZNct4N53c/+d8M5/frIkLLO8OrmOLNdEmxfrpU9hgDHIIbtjkhcDdJEr6cUX4rcQm7hM4CAyDk
sF/+f/fSzTcYYbsCVzycXx6asZjuhxCcZafClhckikY0yzM99NcCDFtvKi9Y/6SXRMBui1XTpNZR
lYEFnfxYr2g3LWJNjq2w10cqPIsorZPu1B4Ccy91t9rXdK5eIZSGJ+Q8okOvmX+qEqXWCTQsGo7i
cRhkdcujUx3ad4TbiJAslP5m2RxkajEgovg4IXV0TCSkd1t7dMjmvsGnz7CrQaCoG63ndG62LEwP
5VRYF3zg0A9Lx/DUhutTBonz1AAEwiwT9xY4/acJrqZSTYafRGL2VqjNA1Lo7tKlzcm0ALkqkHAO
ztxpZ73L78tQ4r2H13Sgb9qqJmXNcz8M+LLA4I8aw7iPrPWWJoNCKnj5OKEI6k5QsSGnTeDslBkj
UQpK516dHshsNeBjMfTYz4as+dFpxUgxsatvGurZBLnUfDI8xHAJb2Dn1XJxm6Ed3dJo5KWMLAPq
b6i7Bv4IEMOoj0p2436RuisFX8RV9eqU5nF0Ktv2fh2tB6az6VUbEttfVEpW0nJgIZRiCqJ8Kh6y
Bea/2m5pkKjDKkE0bmvNAJgjgGV2KVwEakZP09XUxS2pQibFvtPKFuxPA3IjJjejI9pMqvDJqJXX
3NH6wLYSxOJJpBba8M2geKQ56nQk1RoM+dod9IFDiKafp83OUQ8hPMpDWS0SggzmpuDZXw0k6+7C
OklB+CwfZqHGRxTeqP8ONhhecKFbEftzpc84ApRovrRk1pdUfDU7krjl+B33X3lA2o4Mv3Na52SF
Oz/clZ3eH0BHqD7yBGSC8/S5MWUbaE2MmGyngW4yZqRTdBbLCf7YKkrcYpeu8W1WChfpVMz/kCPM
HSA4JMEBBC8AxBQV8oE6eJYR1TCpFhjKRbXeoiUaDiahv68tmLjUqwrQHxO0dUq+j/mpH/sDmF++
hpL+EBK8JPgq6QpZUgCP6wNGXdWdhvEvqSb+cW1oyiGnNHo/KzUk/wSAs6pVttcPFDMSu/mB2i/x
phb3h4wN5sFmqR2yjsUe0CFqegK9h7kIEq2HNFPKIATE6WkV5mFhIo8aRXRvpoOCLLcfQlFcMXLN
bo3dn0ReF+cMydt6plhSSWDFe0nq/6p3/6V6J7W9nPY/V+9OX6YvSfJ73e7XW37V7aSh/wFUkNKY
BizGeC/ameIPVTcBCaEtY1hCA1vyq2inqn+AjQQBbQhgGaZqAzP6VbST9h8OdBQb8KSwsHgC3fu/
KtpR/vtdMsyxoSPrGJqq2MrY1Bf5fr/X7BDqyam1ROqLqFPllC9UJxRUQggGJSbNmfIxL/Esqafy
KvtB/2BD6j2oTrtcsqJ2glGub2TgJCa95LX0REhPQPi74MLg9RmVQCGGCkgzw3d0utCde2T86r4/
TwOBZgkK9XmylfKmZd1rgu6u6BNo371yWcCgX0SYT54Cfat3lBoB07A/DhLUMaiL7hhN3QlEqPnZ
dhAthuoMG9gBDWLbk3ZKNmIuqTY0U8qwPDqg6h6J5cqDMKveq+I58zN7eGoialcrqBt/wF3n0Hcp
a9sQUXczPzRl7KlO99JU80k3KWWuSm+AITaO8xCd4JGvrCzWVow41LNWXSVwD5++1LoC83SkxlAY
Da1RQAib9IcOUcGurSli1Tq8jHqA+zMNwaSYX3tj+WijNX0/RdaTqrf1w9i3NrNIdWQFLJ5Q3swR
2bKMQ5U6+oFMgfE81amnN1b/sbPDvxqmfiztncKfIesdBMpExwQGUlNIL9sEL1RnWI4CXfTTnELB
GNHeMHRcvudwhKjeeIiu6TBK5r8qyKgP06B8UhLx2JEOfS4MIPZMUNFLmbR+b5mzG7OduRthCQLa
JuEEyJuSpD5dk1h8S3vHvG+tPPZC+OFeBOT51KzrazNbYIj6GIbxlqSHRJD8FzijucHKftO+2zqy
aVLmpgotUD/akVq/FZ9hzVOQCTvzpWyYYEU4nAxtMI6bLs8xNMbwbMi6P/J/4yJPPwtjs0OHq2mD
8vlJhB0dNrYKHF7PnKjuZaN8ssDRet06QvFHX82JXmVVI3e/2NHFqsenJBNjgBcWfLQZZ0CJf/M0
yPtcZjU5YgMPJXg1bNDdaGosbCxXMHyNlXiagunu6AAdxcBVUA+/r4ouiBfASzC1Etfs829WnX2x
RqQFOxiuUJ7exnwwnuNasqZNn1VCVG/s6KoO3NKh06qHVC7PnW6Dvx8Q+bGiSX1t86qhJizQ+cbf
4eU3iMKv+v/vFoCq+FeSBhhoXVDIsKRtE+7qxt+xjjVaDlEo6vLFwszXixfYyAB7jtMYa3daBKY2
ND6WURw95Lc5q8druiiPcz1+7gV0+CypZw9J5ggWcfvNGJBGxBwDYIxEF47lGF6WepdQG/NTW8U6
fjtEm6AKUJr12NWTBDswISISEs0PKargaXUe4o6d+fw1KvXsktfjxy5TbMKsBIkGHHZEYsWo9xdv
SJQfgP4mH9S6kleeUnlTVC2wh8i65C3My6iZHw07fIv0maJXUyYXE2F/tE6mkaLbSpnSqvGr6W55
XpdBMaxKoGMEVK94dYLLODbOnLqjXf+ZiM5+NCf9gvRFcRKr9r00hxvURuQtmNwW3NiDYpSNiz96
9bZE0w3XVw9VMOvYw5X0NNT/Bnuu/ZhKEswjJBWQQnMIAwt3mETmJXGFglAR6+xE5Zl16D4nzj/I
BQC41htBrE7nIrFcSb0KKZYRPlXqfLKM4VuFBGMWa+Gt1j8UXZUguTKes74jwd8Bso20LIihJ/a2
YrurHFXC7RTqzBCJU+EMQaoT1PdlC3C/a700V+7HGFvvLF2Na23KD2a5Pgz61PgC3QAPvx4isi6Z
fAdO2SlJqG87sVXQm5erWFvVVfGT9eq6OQFO0O8HPH43bXoltllJRob0CjXl2iRgW2u2pZZZe/YU
DWcdJEHowJYdczH7jaXYlxJpqEMka+Ahhm68gEA51eOwXAid78bRKAIG+vfezFSCrlE5DKqToOad
fSvjjjIbWq/soby8hxNGv8IfAPMSqoE3kg9enELdGJhM1Hot76ZpKf1FSj/EO91vOlSC5+VJiwv9
MRwS/INDIwBFth6HxUAAGjs/5No4IMsOsYIUFIBCyvxlVp+wgS8PjtHf6Tkih+tkf9bUJPLxuMPI
qjZPDILsBHcFN3ajC5QQyZlyUhGgFZoDqzPKLlqHKbwaaYG+grgjh8PylEW3eNok/e36sTe7b0Mb
T6f/PA1AQPiXiRdSrI1uC3wSTbJjglKm/WsEoUb4Y0WjpTyneYuZDyYGB5XM68GBVOoh9HleHYwU
MqqICxU+r7XYPSE4HytWcmawIEwJfuZK9G+wy2Z4FeX4FrVd7UqW9/MYzd/XSBgvSXGh2FIDZbx1
CFnmRnOxsZ4KlLY2jkVNWoUCp1vEqIQ2ICJmR8+8Zp2H82TQk5GsTNypX9QbmiDJ0YTNhiSzZR1J
6kKkVZE7S4YUPGDXHwuVjSRedj/MUBtwmxjsA6SY/lDV4XhdVSR+kdJZ3Ki8NSgV+fhzzwc9Dvn8
mUqvIVRSPa6jhl/nQotOiGYV17aDLFfN+Qkk/oWcqnrXjMz9kzImLjDG5camDafgnk3KwsC64TXg
uL0A25wOfc7ak+tBj0O1N8zIsAOwSA9aqRjXZhFvYxF/HuvkK/qzTqCOEfLRJjxliWExrF2EtBbj
2lkYS/fm6pdOYx8tGDmuk5TgPGAbpDX4x5UBfDUhBACb0UY/CfsJVZFev5tKNlz2gtsbvo7EZUYW
XZOI5u3nFKDynKdMAFkA3JD9aTKdkGjP7nrI7l5b5aVbRVN2syP2e8Cng2Z5ThQn9kGnKq7QlO5Z
TcVwyxvzVStdyCXFTWICuFmI3YbVih73w2keh//CgTK3TvkeLWydVtv8UQUxA9ZIGKX+a6edGtkp
0dqGz104O54zRs41NGvnitdudxK6+la3xQlSzPw8Gt/S1cHOwPClAskbkm7zRYRaoJR5dlREThSM
Q4eXqJXqx5k63+Aa9ohzPQNrTy8ziZkga+0nxciXP+2y68nL4BlFTbJ0E0ckgY4pTtJ0xdGw1dFF
ZNVxHbslv7ntrpuKuUyz2tVfkxlTughxgcKcwoCv8RXUlcSyHBL63K3HvtPuxvmpDC37BpCkQ9sT
gXbg8uLZCPOWIJpGM1uBuUfordYqT9ha9C6RoHkjwd8zch6RvCu8KsytwDI6ryFX4v/n6ULf9hN/
e/D6treB1SE0SzX+NluUWJm2Mo6s59xcsdNI5Xzf1Myen8g3hI/l7KxgRFB8qGzDn3oSAUp8rbpk
uNUGiaVFV9LnorpH2kA5Nn2++KiImuyg6zcRCuM6NhEmc/ro3CsYXbOuaIfKlsZ92Qp4rXGOASwJ
KXSvchDLNXvtqrNOlYoHcGXg15YvWvYqUcDPM/tPvHtJAI9x7JYg1W4m0nc2y/lLH4UdSYc8Apcg
zopOevw/PyOIK//mIcF/AfULfFnV//6QpqJNWoQmjWdiRFbMFMuORD51qxgubTyKgP/5yVTJk5oj
wvFiWGe2KynF0hEJ+QKjdXKHmMVm3dAT+86Tu4QFYa1O0bG26uaICbz0EBy8YvO2btiwAcZI0TJv
l+YZwYbxkvXJndWkH6tB6Kequ8XFeBNWXfldHcvzRMqJusrg92bhBE5nfV1ipAGYFddXy8HBetac
c62J62p3yW0cC0/W9nJoRbr6eOKUnmoXsyftdLkn/UvQkOAUoyQ4Qgpkxyun0i9NX9o3zAAS/Eum
AeWuZTrY2X2KFusnRRqYhCYfdyv2ZNAR88qwyTS1yBuWWH8VEnKwlq1oEXUgsAkkmEguEYw3N4Uc
9oAKwIghBCx2dfZ1hZwLMBvFderUhtBgfDInhuXEXuc4T6UBGw+6uF510WkqTOmlpSmv1VmVpIZx
yVNOCkHTo9SnhOxj23pKnxd3U0sBMI4Tr6vMWzXkw3OyCl/pSXkiv2nerxjFe2ki4ptjJJ8GrWPa
6GYXEN1XdZ77L3amukmP/GtjhPapICYk12k9onn0fewQfCaf2MPv88pCNw5yaPVgX4F0nK0oqjS3
SjT3Sa085JO0H9pGAVYV59VRV721zLt7YObnRijmZdNvr6xKXvLIrZBPPagol5G7M88CTfM3LcOf
j+zY8oRx6KU1YeImi/hY9Lb8MM1A4fO284C5LOw6FekuKlo144joX6/Y5TW1rce+/lCoiEo2Dbsc
tY/JsToz6Stmnog8l7p5o8DcQDd9uELxQ7Ysn35YkjK6qMBr1EmLgh7IxVctucSJEpPsiiq/7qjk
75c2ckdWgTJXVVTnZSaKY0ix7QUhNtpOQ5/hsev4ERAtAXmZ+heNRJ8fL1N4sPDbAgIZiTserv1f
uEFMZn8fxY6msx2VtmHsCZuNO/TbjhQ0YzF0MDmeDZPgYC6c1KvBB1w6Mir3LErPq8nUjyq8/mBl
yotKlhagMCLf+TQ3wQJXxJWofR8NdnezZrRXLdVRiw0flaJEdSEtXw0UvtR+fRJqGp8SbcHmRI/V
DyArdTexTQR5RlEGgG5esX8zAtGxbu/zrNYCVkjyTeEhXGiJaJge0Jb7jgTTs8g15zWKSr+ime/H
LEQVBAywH5JAcVkz7SMambWrjvYcEOHCTXUUgL6AEH28FIF+KeTuQ4kaxhybKxN42OM6bPmtsthX
ZbVtSClVdBqKpjjU6EHzj6PywRi0KwhfcBzO5t9RRsOfFmrkaZqtKCdvPsORIL08q4Zb1k9j2eMl
qVTxB21tmlOW8H9zZU5fi/DFRB34yCYI7w/sec4OtYHzkDjqoQmZ3YQVPeElIe5CR6xYwOAAE5qo
C9gtmQ9D+9iZJKrjRQV62xDnj7FeeBF+tEdnsL4VcGWfIa6YGF8lWEZrCjXf6gSbaqLETDiDyNNC
5gaD23qcwQ0SMj33kloyOYSgw5jjkBisXEk5IBvGhm6WANOVRGn8PB+DkmDvUFhFeK82lXNQhIkO
tkhJ1cdAS/teKe+7OSOvMSlvyViNR/T+RYCrBHOcObDNIOioKtW4luqrEDECLNUIDCIcVjesUuM4
mLGXaIi7UTFCs2NwIj+EZF5g7tPSdZqmP9r1AJXEicpDHKUf4zQC0opfnJcP0LdKSDKHKnfYw3YI
dqXmAiY5oTCXfZtQCH0BgpoFBkI2l6QuuweTijgC8akL7Lz4hgcKK274BTHOxQt7RmQkp/ycVYlG
QjG8Irub3Sd2ckHvNf8AHfgrCRsJMZirvnGuFDafmybXLjjdqK952WfHSOq6byZvRafgaSU67TGM
Ncut2yz37U4glSIANSNFlj1D3wNgXLH91rO/wnb6aja2+ZS+qZpCWRdMoT/jtKNVT4nyPeljsG1t
a1/jnFJYZJVasIwGLB5R2R/0NS8CsojNUUnzKgBpb8CINd/Q9jI9vC+6WxZpphdCQ6dQRIjTFQtc
+iJ5zRe1dvu5TM+RUX7AgGoIhg2cXIvXUWsJeZC5+NMei1PT3vUrUtprZNh+XwG10FL7uhTqphe7
oMSfJX4k4+ReQE95mqL+DKTL9CNdKZle6+UtC+l2BEcxiquf8BGg8yCU7BWGLN2FWfxWgKo66eWf
9VzgUm1il6Kmxo2SP0zUuVoPCl6vj7Xevgxww/zcaRT4305+tw4obztQLw5jMhOTKd1yiYb0Y4nM
4dEmhnIHCq5BUaJ7WkYjZARVxp8KaTUunHzrMTVqcg7td/IU6n0c1VQzkgRpVqAnPspd6LyPeuf2
iaTm19uvp5LY6Jlo5ayUq7zZevwhDXvlWEcon/XtqVnwvcPAubgC0yAMZP90GBQ9PBWK3QGbx+xU
S+X4LGsf26YKnHoXe3kZQyQo2vBxhrsA16TMz0U09t6ga+FFB3HHgwKJZckJDYYuUZl1ptHrm+kl
qvL8TrWXOdAQPikQZQKvR9i8GF/6vG7PbN5fsE3K3GVxEFJVMNSA3ZE7QJeH9FueTrmPspe4qc0G
+B1tD0h67FZV50bmEt6UqYFyMmbRwak3XV5dJ5gV0j6tUkNH3kJYqvvTkqt6EsUynx1JkAAoCg3e
xJpQwMFuimTxUWiFOIz2hASg5vDQnEcGC0gFMUz3Ob4r5Jq0v/IGo55sRshRX8qHqI3VAygV5jQ9
a5+z1vQd501STP1kkzv3sOwSYE2G7mQSu/9cKf+vsvRfKkuIcalsj/7nytIrPqw/uu7Hj9+LS7/e
9au4ZMs/sHuxhKUi5bKxwqgU/SKFOeIPDQ6kRflIWghZbRnxX/UlzfzDtGHp2LoK4H5nfv2jvqTp
f5BKNx2UgYDCkY7Q/zf1JTQ9/pURT1YYOyVTojJDVUw4zsZa+z0KshY8V+LJKM8xikvuDqiRG6pm
0rX+3Iu3Hc9TaWotqMSQx1OaKnffkT77y0qxgFfeET779Q742c/2wzsIqBzGzJ2HnNgOItIOnOk2
aJWIcD/9ef3z1EYeTc3RyCrN0DyxCSGdBrDP2nA1+9l+GHb86jCki6802sMGhL4wBkEX7KdTWDnr
cT/dAVyZngI/lyQoD8TSrW+ygb7Ek3JuoNlS142yo25nbwbGcLA8qFUZmJD2WGuBl5qRWrtANc/H
wxpO06bnLo+WWV7JNjeHomsWLyGcTXVH9bM4+iJndHaXuf7QSg3j7sz6pjxoukALz4zvF3WracyK
j+NxiKUrgmXFsJnN1flDL8bHSY+zY75MlbvIEBaQ0nrJ0B4QWtegFAE5Gto0EGqUnAwdGBWZ8mvf
W76DcLQnyvhTjbgWcXPqQ0mUbI3WO4us2hWQ19Ocd0ECtMoFPEvlx1enD1k8xn5h1IdhmgHbTbWv
FvpH5F5eu6lfj7imATjMVWA3M3nqgooXcqhuZ5nkupUaGwfnxY7kCMBKBWgh7U8l9KW6buejEabo
AAjntoxCHGRhKyexVOkx6UgfViDO/KmFqa3gaoVDZlqJ9YMSP099ioRjeSxRsAXijORJSN0yA4kF
J2yYPMvBSS9eoZHYCjr71kTaxXgpLKmfRMIm2U4espBdJ97YCphMvPdkjpSkDbUjje07vaupGOry
L4X0pMfK6FyavH7UsrZ5UrOLMbYWBCildxcTCRgKwD70v/YQLarulVIObk0Yxy669eOuPBI0K0GS
O9eohy8wt6CJBg3XvqSOXGIn6SN60ZBwNL9O26eYy12Wzp/KsOlP7OMxe7XXz0moJr4ErLkPlPWl
y6vCW9T5Eb1eqIRGpHsxOrKuHuvfot5cDqNG8TK36DZhWmPGW6rBUrRBN4Tw8VXzAtktaIvccRUx
YbbZzoe5CdFIIfHKso/wFhowc9w7GLOQ7CejCCjLBPk3Jr6BxN4KjxlB7fmWQFnxwidHzc4G4jal
PY6u2RovajJ+zfEKJ41dPZGILyGAoXc/AOFgWvPrVl3OsbZ6MkP7KazRbYYlSGGmey7baaDYkLgo
ULQHxTC8VOkYiP2pNDERTodcHufKcLO6kVclyl5RmCoRVJAUIU6Nrn9P1KFxC7a9J7PCfw9w26HT
qXnPSJ0dbK36Su8oD+yXkqNI2GEtURV7ZbPgR+lA+GYLRi/2ICJ+AgseQXgJdvigRNQzzEr9KgXW
xP0yIfQPb4miK4hksuGlCtAaDN+RtGSQrOCWYfoQKreBSYYRPZz6qWqXQ70snzqc+A6trpEq3r5Y
U1bIPWpYQK5x1J0L/bWQ5ufMCmufKIrtGcH3Z7Njn19CACF4G+2D5k+AVqwfg4F9DfIJK80Rlp6u
6pXXZt3HnG52sjQyDdGEON4KbE4pxTV0YgSpCnhRzp3UBc1THJwRHfUt2QTFH7UOTJw8NMHSwGkn
ov9Jfm+Wc1S0n7JoMFwJQPbEBBLkOkMDpdNDgzM2jomQiJoiwHVKCWILcmkooNIrhavNrfFICup7
bjCnknAakvlxHpP+Hk7w4o5tG2EK+kION3qjQh7ygJKZcKk8t/QxMSymv+YLZh2q0oD5j5ZgTCng
AgRABcXxplF8Q2OK9IOIvmyZw0QHLpQlwPhK6Pr56IXx8xKFSqDGzJwjG78aUUvCoWPU1fTGWMPT
lM29gw8fmiWMgwR66RyRX5zx8MPyb8MfDzjIlFbkE8JVx3VqziZwTXJyGxuhmcIrsdcIVuFgTAvC
KJP9Q5+ZXkZzyU+LwzivzwNk1M85EvR1yEplt8UnQ/9LKVBbkwpBd58nJDUTUjj1X3ZVqpcsxF0R
SfRThAH2XLCFn5W2DcoMFQFQZ+ajERduilAhBdLwvErmzeE74d96ClftDXj16M2ZVMAoTSXkTUc9
0qtHX2WaqnV5jPLlbIHns8EGKhRgbSk7dzIyGEjQ387lgl9nIUkZrunXtQYSlVGKvIYpbDX18zg2
nzWwdQddInLYDBpM8AxkrZOWX2dn+jIvPkrwlDeV+aEA1uZpwrkAo+4AqD1Qjq4AdmT5GTjIn20l
prMdU3un7HQOC8TcDFUH2VsCBtHWHCjLEgYtbMnJwJicLWTxqMCTOwhDZ3OohsfCqjqUxUzq1317
ceYrmkFQomcz9No4fVrAJ7rdW1uMZHuJQTwqvLhoa0swOzPKdwY5jM5wTuC+K7qwm61a+1DG7H4Q
i3ttCtaiFQWrIBcFytpYXx2n7C8jGoHs44cIlBFZCOJy9dx9ZPOF3sZyVw8Ax2zYjuaKUrEARkCp
0Mt1a4tfyr9KMo6uY7QtRl0NxiQsKlG34C6/vrZm1/uZicT4SH2bsAGbH6npz5FMcHmnLMsuC2XL
7j4x68g3tOYN6TczWKgZK6kPMH4OlE48oFAbuxQm16OGP4TbsQUKTN18VhTj5BibfwaFji18gfoV
ol5XXFMp7v8fe+e15LayZdsvQge8eQUBuvLevCBKJRUSJuH91/cAtE9IW73vObffO0LBYBmRLBJI
rFxrzjGdwnrgzHkl6Wo+11U1HZpMrMjm4ecN+MNzhr4GGc89dDkM+xmSXoEGAsDkxDpQtkHKjFjW
Y3mSi6eey/XGEPo7zkdQawgap75A95+xqC9ZficwWO5c4b2js0VUlJXHKbaMA+aHibUOGI6fSOtR
HQp6GdH8prpDGo6mhzRSkKBVqVIPY9JVkC/2596k+hoyBe9DJ+W9mqXDnukNgX/Qi5LKOiKxY+Zf
1vvI+x6hNQyJN2z9xNNo7I0uah0c44T3fmPNb/eeUt/E3WDt4xoNua2Yxs4ePQxqtsk1y8vphNdu
uTPnlMMUeQ3JuYfUau8KjKeRVPJTR6vcGhaURKzfKfkYP41qejHUjJmbe8PD+zJiyct9XK6dHyG5
p0FMVZ0Z9zZyLlRT+HgadnRnVUQAmHhOGiLqWXbliLOXM+9gW+MN84zAMRDEb9YrXAGP7JdtBqLJ
1egl09kBSn6YGGPFtmAeMwkakeV4nk29YTxLjpRIc5JJa/oaqyYbfXW913MXTk+3nIzkYRaMcnEo
qP0A9mB9ObYHLj0DOOZ4Em7ngFtXI49REGF4xpe8K2xdPxczHFe5eiOlp+e0zavHdLNtzlTS+35S
rpDlWifZI26ISiYGa+0eY7Xx1VlmoZZqP2pLQe0jbchmdrGrmWWAz9WYG0ce2XvJAO03aTHqRz1C
sYRZ/OYDk9E7sxXQDxTLCEzjgJNENdx72RnNcRTqs6FDE+3AegtECGObg+qcewk4zVzR5n244Jnd
d439Sl9apdPrjIEgswQaU7ycS1W1Q8eV7zLBpEeCxE8rIfhthEIcUnHxXg8PMnWBnrFeCJVBV6op
NHDzs1cbTxOC0azOQAMq+m6ojAFlv4F2P7U/vAQHwbImHIB6M3gbojoA501tzumkxfnz4vUaL9yk
6+69UgcKzPXpZVnYsJRLdZ/rww9avYQeFyDVMyZGqvjqJgZmfWmsHarK1Y1T3BkzTlUuhWaJRcGm
9ZW7VbNDcTRQjarOrvBWyRGdacgMIYPhxlerymFEkN0ptVUf4N4z51Tr4087ZE7rg6IPlGvRzifp
3Tez7Zzp5SAPjz9zx51PS7RIsl6L51WAIJnpad5BZPERvG65U2LItW5ttQeDjZs5CgMXXfVGReH5
lmSxcQBjdzCY6gpQUyMXN4in4qlmsd3bRiCqmTS2pH4YRpEfyt4ZLhQwTTNE29PcH50lJzgh6T6o
Hp7Jpks4rdqLdX7h9am5B6egjmI+6+Ty+Dik66AXlnlG7HFIyE8+tlY/hYWDrKCSBH8rWQmFq3zB
qz2FOWv5z5PaHOWdXuvFzlvNyulqWdEbzCq2WWYH2B8zdq5S2zvDu5NiSIKiZOykqtCK7/PLfOpY
OmzFY1nRiZOTE2e3mxYKO8L4iCuEgm9O3GPjxfAJZHJgZ3WVRGNynm+lBc9+7Hg4x4gfyzm2913a
iYueRGTS8daSL4Wvb6cSzY7zHBMTsBPOwoK3ekes+gKFT3omawm2A8/dV6bf9fBC4gjrX9l65Bmj
QYhXd89mkYU7jQieiUjo2W9Oor+LrCp3w1xdoly6sA2jD41muciB3Fkj2U5JtaArWhbr3KiU1I6F
jHy1SmX5cBLmuywYNOqlHILa/ZJ9r5y3G/reVGCRZdyNkkQ5se5dUUz9dZNX/fNQttN+VKy/vlXb
KvmvYqjC7SaynZXYhaxeVfWtSA8XrI5cSP+yUqMG10IFj4llLIhcksTeTYSYc2BaXSBXa0diQ3rI
F+HmsKDKIw29nS3Nbi8IniWxph723UvCYgQDQDXPSS2tn/ey0cblS4hEwXUIGKPVNmFcYIwsFES0
xoQvp4vH/tjWZohXmG2lWd96KOwOql07x6W2A4fpyXlYf/brZvtentKMj5WpCr31V2pYmWdQ2Pcw
B509AQbohxLEp3LmGaP506SvsptXGX8KBb3wET9e10ocH7bghdJzIvqhuNWKputww7puCCzjdVwd
crOJcWEsRbbTEvUHfM7IeKt6egUSyFTh543gYHbdO7ZiKHg2H/t6E61XSU1Q7aZ1t5y3GzUdAOn0
OnlM9iqPKCljV4bHdqMsd7Wh2Kftsvbr2wQmVhbn0Cwt9ayuN0tfPRad6WE5hk4wJ+YHSTbxXov0
8WJxOKjIJKrDhWP0GDNDBDs5XhT2IEkjK9DoVBO51bOd771iOMWKsot0b88aoHJ1EQTNrmqv7UYq
6jfUzg9W59DC9rSn2jN6LpxRmDBdmbM0uSgbC4+w3lWHptWBgVjmoSVj3lFqgOgceTtTi4uAQBnz
Uk3RFufgh5FIvk3FPT78oke0RvUFpMzRkg9z6FW/za32IlqiO1E0zkNVURqo7q4SsO5bhnO3kZew
ror8e9coh8gbkEdWPfQWc4GfN6FctbOs3HVUEY+9MCD2xxFh5GwMJr2MLxr9fVElGcJe/1aAffVL
/lUpU7IqpV+sRzSFDZwjmVrzZsWEH6UtICBXnU4o7350ff4oVOkdrV6dEScjuhrZnkUCxM6SJKel
KD4iKbXPokZpYY8vDHqN+ya3YxwuhRnosS7OI6kwbJ6m6yqpv6P8XYJkYWtZdqZDr5BczbH0Tlan
O1eD2pV7j844pJnRu0yqbwyYjIvqZiJs6Z4dyKpJkuO+SbzAFKyI5bzA0ETcEcSVJndL3A8YAKkn
ZhskboON/cDuNkD/yYgxaprLMZqIcDXTe2v8mCeRveuE2+DZsMN0Mh5tz/5wX/JY8665KsZBQ0Ld
I0IVX3aefpogjfiVKObLDnvNfkGhcXDm1rsUoMH9tO00oIdG4MXSOQxiOkM11oKhyuaDY3w1olhO
tpWOh4VyhA2Iq4R5Cxl3maliVQqM1DFRC7XtHBqdPQTCHb/lKCpurKJ9EYCHdhviYaMOMPdDe+By
Md0uwsrqjUNGI6HotHskb7CwPMSu3rr8Z4O9wNTtO1DXKSHBfItaaD7f1rnX09fiZp774ZyORu3n
+gIDc3VkDoglz0gpGlAMbuBBVcgg/WGxWTK8KRyAObO0fWrGT9m6cjeIoY8xeaC/zOGz3tyyqwf+
sRpl9a3pWun2UzfV8V5fLbfbzYbXcG1UeB3s3WS94tTitoU1c9p+bnClP7ebLbcQ1ApSnaqdrbcU
1xsEZnPTbzerhmuOOHxVFcQQo1JGrhYdBDjG/L34jv66l2vo/LNCe952OiXbGkcKDXSLhryeA8XW
tO9a7YpDlUi0ODbO4lVYpsfEJZTITWHctLtI02m3zOSSVzEfHtM2myrXw886saOs18HgXJDeJVg/
EE0T9bkbok4LyI0YfXOyfwzzpF3MpnvhuqlG+2+1U499mJf3zG0x0o4DvJG099Moe7QXAm0Wh+5x
ghIDpY+WES9S36Q1zzXUpsaNdRvrcURakt3uLLQRVxytmAPnkiWy1AOiCTLMg+4ibtyOgM9iOJSY
44BbA2ZbrfpNNAZetS41iPYMBn2DCR4ji4O81vWTkzpkqadfNLWyA593NsGdEmoT5ksiwMQMT1kq
GfbVcTi78HoZayg+c8rVAw3/LZkL4KitNu+b9AmY5o9+Lgo2R+Dbxlh8sI+/6ePpkHkZnZ426vaQ
2NETs88HDLufai7RoBsin08p04wjjldCz4nkDQ0rQrrZT+PZ00ixMNwZrlTCm+0shH04bYZiDpLw
3rB8c3QvM1NlyLg439aJZOfll5IBJCMN/nxvebFG55xmYU1OxE3t5fTo8AQFVcu8XS2DiiZvwDNT
3GQ2/xvDCVTn5aKftezg9MvDpMEooXhNwzShe92ijM9ro7rUM0lrU0m1G7x3BEsgnFTdBBMizV7N
ZCm39XHPOMOPMw/kKb1SQvF+TCo93dGrARbRRjca+Z6MECt1uJi+mmOa65ZrJJAXM/ELft0piL+b
B8jgzF8q7XVoafuuZWwxfqjsrv1Uh2Qnl+Q1piq6byv+7LYmv9DsJA1nysEkjx/YCKTGVYeNjq64
eGgXeOZmxBUPEzKiDflo6/GVQ008tJ24mtYPup7N+tJJd+ST2r5p659O7S4MuZ8LL7eRtTtPjH6e
LbPVQtGb5sHp8qvRoRXi2RHyXre6rmM3YrCgSC4ZWsp+zjm1QtOPuEGv8pSrWaFk0a5XwUpNL30K
CFfR5kfXzfeaPXtBxZrFVa3BgW8F09zj4jWmjmY+I+NeE6iU0+iI4uAeCTjnz+BFoRqP4aLZV2Tr
gZhWGZvIqjnLdvQLmZPsFuGMRRCz6I3GwNnZqxHT49lGLj8DILXH0QoVKxvwEHZo+Rn1SM/wcAn+
ULzuu6ELWGvIa2KlJIRXf4vFrejj6DQTkELXkGR2ygOfxgkNLIuwEsvGr9iOl5o0SKcmLsvBDUzI
zFLzZm2KszOpXO9WY35NnwVTQj+PiytlVi2iPMRLkX6yUyW4xkJPAbepX1b2OETuoIAdRo6rv3h0
rUxlP6Gle2xJCVCc5aG2VGS6vRGYsQk3PnmHOMmZNtrRbrFfU20caQ8Y+66Fyp1mjOH73D5XKDXV
qpz3w0hLwBRawaXL0IKINkuDUsuSadDor2WaDkGaGU9mp38jlLAK6xGpHWFuz4WkVQ6uJ0ObLAA6
N+W+m1CPZXQTi1l7xGNZN/M+jjjnqt58jBKvOWLCIgQne8zM3twR0VAEZBwFCBfJS05nwUJRfMQa
ptHKghglGlyoTE52Wn1PgOZxpOppO2Pc20Ve+gkXLJPxUFIdlwIUvovsXVWj7kGYa5KK94aWf6Lr
JrxDx5LeCvsaVuAXsqB0N48xgqyKNAmXDJpcK7gaCSqoNIaz1Lpy4Oyn9mhncQa4EhShnimnfqRv
7MEFDG2DaF8F2L4/al7sc2HDFZMo31qlJYEC3KbWxvt05fk4E6xHtwHl5wzws5VPTvZANCofYzHB
DFR1NtdC2Tn6jUFSPe4vv06fMP6qvt1U5aFUGVa0sfYMdxt3yuKeFhe0cIGHOJnWBl4GHqJsLjNv
6Q5IGqhpblr4G03e2Ki6RcvDXC3s7ngjsoe6Mr70ZjkyWeP1O+PbuIbsRMLrT7LOr8QjBEVWwwsA
/EyAapu3weMhBlHVV5Ey+q2Sv0NZpFhJuheGCNauNvQbJNnqKS2JPragKJrL4O4Mkwok724mIUqf
CzzYX1k6+yWsMDf7lakrAWd905BZ3CHpCafCYDJYl/sh9z67qOSdWSpSENOFYAFOqJYeUYS7wPew
JtVIX3ur4hThOtFCZWRiw+Ji6djg2ok96Ny37IGw7eCKCsYi6kO25RyFxa7PnXe6m581EJE9waiI
EE8OmuDHpHQYB0H3NNYiMTY+k7m7yOZSPbHWBMskT7a6su2cOHS/OwetkFhzCuCASrq2jGAHS6Kk
hKre5Hr6wYSt3icdYdZ0760AofRDU2a2bznZ/TBziKkTA7uCUxpuJzhkjEsQPQucW3Y7PZpOiZ6l
SfduPU0BEKJ7RxBkKduu4ewSLKqOW+6t2UeUinvDcs5x4+xBmAFrnVfUAuV6PUkoxNprnVscmjpp
YvWgXSUMOMe8+DA/Uys3rvVqeFP6JvEb8NAnC43jgtI2RJJgk1XblqE1uTaWp/aLNcbZETXj7opp
uOhipgsTa8ZBG+i8iqUPXel9w1Nx4SyMgsHG0u1xr5nl2gj1aR2Wg1nm7qEbTHGI1hr3142zckk2
cscf3/v1pbJoGC/YjsXIZVoNfijkimJjqmx34YijKKCLgHVrjKrdvHHPuLL9xbz47febSGf+LfOn
avvv2+/8dvfnw60PX67NBASdDuAqABqu0d9oi7YwxfsX32X7v7++/PkiNrzG9s3fHvrX19u9n883
jxUgKG1hqY7SNWCQZ9lIIBuXY7RSlA3bU2u20I5yUeHbxvoTtrXk4MRk/hHf8UlTbD72XUVoYeki
fqS6DqvU/gSbdByGl6SGvCINfJaEl1w7DtS4unhLl3F+FznLtHCcS1fvraOi44dks8TYZfSohv68
W9SyPdcuGxwoDu8bzIP6id/ePjx3Jdhtd3+iZba7QvdqxjzrL7Sqk54RL+fRYJ7K1SjPN3/7+fZ4
zkYE2X6Ur8+23dtuUNf/65F+ftNcqC3tksqZa/Cv3/v1sn4+1q+v/+l3/ul7uPzck9MeNqiJtTJO
RlqNvmPO+ADXLzemzkbX2b7c7m3f+/Xl9r3tAbZ7v375j//7x5fb78m+HKnb+CxAswd/8op+4X5+
gxht3zSqhj3Hr5+Xa3c/2SBH2ze3r7d7ds3up3dP4zo6aHoOaebV3I1KB5rEdnf70XZjoZdTaoWc
KR7u16P/8ZCE7xr/p0L7/6OTY0hDuf7/VqE9/2hkWfydaP7z//ylQXO0/zIdw/DIoWeX5FkryOAv
DZpj/JdJDrfq2CRQrDoznukXmFwlL+Nf7INVCfcX4gAuuaND7YeKQGIao1jnfyNB+7tL2dKJ7tRQ
s/ECTYLkTHUFIPyuwteGfklwEx1j2/t0cUTR6Fy0caLuQmP52xvzD57oFab+u7uJiEwGqvxVSOhw
2WEa+PuTRf1Q60xNo+PcaNleJwGVGmyisVkbSVgvqDm/s2U49WwT1fnKK9zXmozBXFLfJgNzIQfQ
ZQ66rhnbMRi7McimOQ7MDJ+CWyRPicsgJmckbNvGRZJj8a30eoTW1DJcy9zdNDkucQXJZRm7x7FV
9VAZwAgMSnP77//QzR/3m41r+0Mtm4wXQvpAK/yZeyLQdk/kynhHgiiOU+cSv5e6bB8SC3IMCFYt
z3dWon+aav7Fjv1YTc2tmhRy10UU9EnVUaTLI83BL2lKXNTDGKzZ9qv6J8wKXdJxTeAvQUzDogW2
XWovWY8fS18jScwTyXinwUYqvMSmHpadgQAtY7+H20eFqLzOrBSdDhMe1Off2vGikCiPhAH8iwo7
bzSUzo7HKzV52d3g5gCBEJJ5GSMEJ+5e59qm1Ijro8DvUuB8wayLcML1Ugy55CiTAoTp1km+tHSG
+D7ewq3HLMpQLgCwPS8/6ry+zdT4C7Nxu8q2H6p+DvRxGlbnmRvMZvZWYobw6cx+0IRZBRK4wv/D
Z7UedH9+Vo7J52R5QPl1+4+DUmXuapAODSla0BLR6ugxNbJ3D43GUEzotEk19xsiKXd0Nq1gQJuc
lc0IcMkiJNsp/ajvDhoaijgz3J2TCfXYULFFo64HOD4xCxG7bNXu69Ta+U43KZBVtFLE10ObteND
g1KP+WcX7935TnsZ1BwmTpx8WanXwn83Y792DOGnJcd9PShhM45euJjet1xAEjGa+jUXxaVZli5b
ACsNXJyywC0vpF4992NxK0sOPGeimJ2HS3Yc761V3Ebt3O6tczmMp1m3A13Lr9NIIY+3u7QYukOV
NdQW4cxQCexF9oTML/kyC9ozwvXuVA0FRzSD4BVpeuN58BRMdDRt9oVNZG1u3kuPI+Y/fE7/8DG5
DuktLiAWVLurKfC3hao1jb6fndHDyFONQbMi4tzYmveaSWKN/tCZ2eu/f8I/gkCR5rJaAW8wuGe5
1v+Q5lqD1sqKRMIjyeAXlW3fLi66G1AP7OCK/gWU6DXhjyu3qH/NZo7gBCMyCST6Sr51TwSAfNGY
gcpwHPq3f//a/umY9ajtOVpQtOIr//uboQMrKVBCeEcHx3ZbCgJweWlcyVpfWrC1+tIGtbXI//AZ
/MPTrvF+huWAE4HX88dn4DW67uYjzAiGo1+T5T6qFesBg6evtu6jMJ4yTJXu47//WzX1D7/n+kFg
hFC5TK6Xqf9xjUpjTfdGTtyj2mnDLolv4pG5lBjzSww+WOIrDVjmkNEveopa5zFLTTDxE27h0lG/
NM2Ddb4MiNA8Vn8hr4hUuqhTFplIZXyQ8DA5Q3NcSbFfpPDueCH5rsptNJ62vDVJoECGkrwUjXJX
mPa5GHirZxS9AePLsOZ54Zsw6srRXqTV2HFs3tKNQChrtyRX5vIE3KJlA0s4EFD08h0pK9q/AgSI
gUGeZmrk1yXSGtttPjv1KauyMYhwnHmkYhNXgS9vqZ33js0sYRmswRnq06xuU5bFDAq+S+uqty4Y
2GVYJjs80nIK3SyHpkifHnTzvC48+bRcmjEXA6YhjKj52Kp6r4Ao8ZMJH5WRz4/GUD712vq7XFoZ
jM/3Tsc1p1ag9OAQezQJHg0ijzfXqo1Xe15QW6xXh5lR3FjX2Fa9veqK7Ij21S97xm8To2VGmnL3
H44I3VzNgX9btIGqaBoHou64qPGtPwzqkR7lPSjg6Rh7+qo426fFcNPPywL8oWVs7t0xZZuBZ1ZX
Bt5dsIbOFdhK6GMMkOeJUh4T3EBzl6l740eueiRYsadXmfZA6LgQUavsLPp0Yy/B7IH1uCx17alP
2etit6x3OTqb1g66Pi0CgaMaWlOvsOH9TJx1IIrQfW6lvrOgcAQy71C8OVBNNYfO9eJyBYnFXsj5
qyvss6MD1CC65hutDQgU914JFiQZwPyXbXfQkYZdlYv5PVPQk0TR/DhVkQIY2QpLDiecfSgBHgys
srlV3Ls11mN7wthdlZnlV5r+6vX5uNdNh1QuYEx579HJTImAho9Mq4ISK9YkggaNNjAjBKUo+r0Y
lBfbttBTi/ngSuOpXcq3qESi2rTWSwOg35d58pCmtHBqOgB2pARpxMY1p6tlt8p1vfQndJVJMHTO
Hc/LSMfxjjFRup3E6VyL8cEgnFIfktBVZYIQerxq5rQP8GrsnJy3ynzuxpxYnHq4h4P1NddEisim
Ivel6X2twixqO7zuKBV3gsJ651idCeVJ22deWu3yBYPrRCj9FOlcnZYJ95i9zmuyHRnyvHsJDZII
F7YSU3xV2WmaJEcy/xcu8fxBaebS2aWx3835Wp1qe1OLmH/R7Vw04QYu2FoCXYYblPTJfligmWRp
E9RY5E4TDTqOBg4JwKSCw99M9qRVUQIastplGTiJONMvmsJST9V6cTYQrbu56OD2VwTSa/J1tuh7
EgrwvMT5Q4qWJGHgkNpC39XZHPspqTCyr48MQIIOIfPoALIxORhm2kyqUzLXskjjlvmxVumFRi4J
uvrs3QFDwumgDA8xTtddpTVPktPVHzTjjpB3hb5edqG1+vJR9Gc742G4lNiHKjKfrdq6ttUa/bWG
FDVDRwijdfU+1qyCzKEPqhhBwcyBVSZPRTaheWSMN5YqgIG8epr0mtAMLyfvcILHI3v44dj1jiYi
Dl8gQ6MpAa4R/TWa84RafmZFmUELDItzUybVxSKMm3noCXFQPmQ53VG0+lxtHD8xdKqnSSKTi4Y3
UKD3scrnLxtVvbCa6UxOw0kfqFAtqpUSpNW+6JUH8h+xShQssWZcHFuGbHma3KVuwfmEMaxVBlKZ
ekX4pkJQbrMGG2ic1Z2WHucMDmPtT28Gp40/0XitolknyCfFWZCyREvCk8q3xihbH3Nc6ttyJveP
wHR/yo0PD2a+6L/XrDanZuQ8hs95ANhyndf1Q+Fap7s9UsirajZ0H/LbFbTuvZ0Sj+KI50wOP1Dq
EYaj4lrRKtyuF71dv5GV/Oi1+ntmnjMIojU2c6SXaGuz2Un9rimgAznjCxGMWAAjiu7uYGXkQE7d
wpuAnicdmL3PiGgqIZ+anJA+vD8fmUsAiJVNDznJjPhuUWka0sayOgzo4bx9obj6DRnOSzAj9wvj
LIp9HHMHRTdRftkoJ/P8ciiiR6ZPsF/K5XpoY8Reev6WFrw7wnyu1FFeQnMofYbA6o7S9sXTuZoo
qZrdVYpXHNEfQ0LS6jswHJgs2R3Qbj0qE+FL5BpE7BsZ7c/0RnXcIrnZ8fjq+OSObcvuY7iv0Y6n
JidzVeqeX5vdk+MVd0pXrWm1JOHgqkhHmCHEC4Z1a9S7dnGecJsXiC+k6VdTwhq5tJUvZQTFxe2J
IRB5iJ8LHJFIP6LksWmRbI4zi6Yw7goGgKtQwreNAyEr4qCJ9JE0aUCujU1MSGezKER4T0pvplmu
ht1Ql4EF7AKKNtOkxEURP45P5BlakGyh6mO5OffaKRmxnWYzXpeJzwoi0Dcleecsb0M6lWkABvMZ
C/LdpHGtjr3sqa2agzlpfPyqGvt3BOjGJ3KRD9matGWIuUTcV5ObNPR7VaqXKuPXHXWkr5h961uL
8Vp55ptr+nolewo8rpvJ0F9YdnGujPjT0IMhjz+lSSyRrJV8RzX11FVMYvF5rjb+8axH7YuqeJ+R
TI52NbKNiJTnzCZjDIk65KEdIcmYUI64F16HZn6ULC/+TCRD6jCx6pwctfcKKmAbmeXn3nO+Uqas
vuU2vNChfBk9ZuCkHIZjIa5LQ7xG8WurX+Be7Xw1g/GZGt5BqyYEKKTabP93xOEQ4C3ft4Soz1Nu
+YZHaTBqFqxta7fU2bQDDPci7BH2lUK894A7Ztc4JgrBHm9Un++TcRAY2hkRT/ycUG5/7pCsD3jk
nTwbj0CZXkqcJkGtWqGOeCBUTQR+rHH0IhiGJq57MTXe17Q+2eKWnGqoT0XFHAHOiz/X8ZPQ2a4Z
KXCD8a1TSpVL5ytzFOtVae5AYtwDgW5CxekUX1cWb4dmm7q1kfItK5WDxjV3nNP0YMMfgESQr8Yb
7QdgLtDg80fR2bfjiHPIoYtwUqrptXPiyw5d7FAMSLgU7LaW8jTPgFImtSOevRrw2q2iYbhZAZeB
POgd8zarLvSuOJmrElNh50pAQGRb6mGLdWAD+JfExUL0h8YWEWJnW3eUq8u+NMhwcbMZA8MCHcif
kFzgmqzJURvXACginbZ7v27iVS8oUyYxyKRx/q0St8GND3PB+II4QPJj1lwLe9U+d0t5DeViOYtN
JSeTdAfAU1vfy/7sooIC3jsd4GoeTRfPmCuZ9+bd9Sb+yRDRNi6q6021hymMK8eoE/TtMC7NUu3Q
G/pVZWG9KYwAuhgN706/SolFYtF/4hDnsmtmht8hBvf7mGrEQnteKzILVL2D9TIgTtcyZIbZDyY8
t+Mimf66xQ9Ly68ccVcl7D2WOb6NoumKMgkZrSNux7J9KlrmhASt0Yv+0YzE32GF01z9w+3td/MM
wO2VuNsO9G75Q8/jW71Td5pOmA2R5pCYCaGjyrgaepvrev+E/fMHNRQsoLVMMUWQqguXPpphLlDQ
Zsa0gqiExbTjWRY8AmHlyXf2ffN50/uMRl+EgwPLrrRxI/oWZLZOL8zToGBmqKrDpn/9mYdBYldo
9eXzFlrRrU7TjA86I844lpyiSoJmuJ3d6LzdFOSvnpGtXFN3R/tNi7X0LGP5aB02cXwDCm3ZJWvm
CwG3j2nWfYLYwxe6frrbve1YAZWmBckcUWfDf2a6tbpWRUoGxXbPXdORtBrJpBDerm08hBeNG1hy
+YZeVsOGIE5gVd7ilO7POBTPkRsdirWhoabZF0DuRzZMRDPhK/MK61Lv4ieUjMlhtj3ElKp1TCau
boVK0q/Wx2d3pr8Td5ARkwECGycBudQUcUkpAOtQuu1Mo8MpWFihpS/fzRnK8trDBEkCRqDEldMq
O7fU2LARaLo0/Su7NsojVVFDe0FmUVIPWnuDdTMcbbYnBPn4TZd+DSYNOXAaP6Yh9fym4Q/odIVc
40nzcfpQ3FBinh22l40TcSLOjJJq+wskpH6ztv62TWJUQcy2q9I3ZXd0S8RQ25Z7GXhsLcELSfTI
qdKlG0zr0yWR8aRpc+i5CccHLbytzaVI77FW83cMr9S1GeNzNU8/2yj7MqclRLRysif+vrS5FqoC
dTyGGKejVA6TTr1PdZce28gvOfONMjDWJcvNODCBY3bMehj2ZGZWibarJrLf+qLaDSBFAs32RGDr
t1EHQ26cKeEY/jMFjh4gyhzTGXlkY2RQJvsPaWNPTAb9lNMiv9STS5gabiAjbGeY1HYCBdHRoZ/a
fbTlyrXmiJkWYQf12se0Fz2UYj9odA+gxlShZU2B2cCYilUXc9L6UbpIXLCTqflpsjjH+7WtiATY
48+a7jqn+R7ZdASKcb6otJh6faBRYaftS+RWaCDpcJDE8KwBHN+ZdUQPAwVug7oUCCNX7bExw9Kg
aKLnDsOiIQ46U3hRttJhBTyV7UWvcXJvH49gpUlEQkpJlL6TulLBlyyedZVLWUpncLTgpOIz8zM4
/4ESjfeLOY0+6jlOj8y4Vgz3TrVonCQ11bTrufcKWg5/wsYEEMR7dFK6GLmdvCV9cqcAWvt51GWT
CKWmDn40UZ2MEwkCmvq1kCFsCuQMayMkazh4FgM3aUTHkfmDiinJfSQXHlPq+jN2bTUH1InA1u0D
gBDOlnrtxDjSumsa8zOv6A15UQVIXv2RKOp1YT6IAU30LDyCqHlLEwwCIZPXtVGJL5U6p0iQJ/DC
y+yD2rak8BnEpSPXPq6ywMhv0b5zgIdjlz3IabpOS7rzQ8leTiam6/cq4PF8WYhCk8ipquxY0Gzw
YfXo4cIBD7Ccz3Vrbhc04+hsj6cOmQd6jRXcLIuwzHqdQTJOmnpMQ32iMVxWZnJkuN7RdMpoG0nr
1EOIwU2WvscmXRhNuYTQQ3xQShIjyt3IrbM9anoux8K5qEdNhIVSIjYbXOS+CSZGs+iOXvQgWqxq
Ilo4aUnqZftV9BidLSTsewBEaCC96aShh24UCyGb/GJXgLioiIiwyL6NcQb+tCf3IneXL6k+desB
bAkaa4qXIZ9DOddEbI9XP1xG30xr1Luxcg7SoDunprSVFisBIdnTsuDAo3+B6i272GYySPK+aK/w
MY/uI17363yx7ojMwEKqhW0uu9D5b/bOo8lxZT2ivwgK2AKwJUFPNk1Pm+kNonsMvCug4H69DvpJ
elIoQgrttWHM3L4zQwOiqvLLPAmu1NSwxH1fY7NdDsGYWrjUGzwXvTQ3umrubWtzEqiyv/rMnVbJ
CwZ4woxJAR4exOhKGebJNG1yAjtDL5qdaQLUGoktFnqLrqZh6sv6bKXHfHQ+lpQwDC+Lihtm5w42
I9H/N4g5znoUmGWgaa/xqi46GrvgqPcOIqRzA8yv5BW2f5o6k+spiU9weiCE4+TapzYCqZ8Oe417
yjqOZwP9gVEbeBWgcH4dbobkkYnxUxKTYImlyHc6cOA/+0MFm5svygrIHCVYHHNam+im2WnXyN8X
VXKomr3UzYYOuW1m04pQ19WBScFbYnd3vR321YJeMFPI/V7SMXVrKhwz8MpYnIn0rVVEpekgfkqD
1Av51RcBIdUo3M/e037JDm+VNDR7bbKDa6yDMNgWJmmCFOVYa8n5pjbTtzon1ZBM44frDBoWo+zQ
W/k5KwzONSVdvn4O8aYX7VPom3ss6T+aJUY8w+lp8idrSu6qwoSVF8l59lPaI3O596UenZpKfBkq
f+8iDouJl8MrBziVknPJXL0kDD33rEXOO8U20XZomyfNt5sdkm16KmYgqxoxcLuDZcOFWp3GiW2K
6O6JjZ65StR+mol1QGL8E85m4631kGgnOnO8Cq1qPn4/RHpDiu2fv5c+smbDjF5rK+8kG/jtgJIe
S7XO0SjILLo295Ae8NuphdvKvaQJLO5Lq3HWSW4Si6ZGSEj9+P17gJNXuLJLG7FHQXxhleeQgSyU
25JZnbsBcTNAczNJjA36TmDaB0lhGccuy5bE1/LLGkT98ftX3w9ZBnkrYe3e5DBdj98PoaKmrGmx
CXVxBibqP34wx8kZzX/cRCk6oay8bRpZz5GykjOI8oZ8PN+8rDKhTfQK4yjzSSRTjsbtQbEcOScd
MuCmYtWmUiwlEvUfD45f47XEQLyJYUifNMzg30Lw/6Nx/jc0jmMtI+X/wZSQyCgpk8//Qsb5xx/6
d1eCs7Qr8J9Mxlv4Wg1GSP/mSvCsfxEk/1zbd3EYOL7FGOjfyTj+v+A6gImj6zjOuCP/s3kBaA5/
G12sTGk8E8zv/6kunRnWfxs28e9bGBOExdPAtL2YCf7TwM/rRVURuzP23dzcmQs2Kzsr0417xtLI
VjZKEUcUDT4N3/XZPXXwx+3e2InCYUJRWCFZq+VcMOC0JezwVFErbJgjR/QFr1NBQdv3mblhytYf
i1p7aWWymXrtZTZAvThKBT7no9zKR9zRE5MgYAfG+HDRqiLlHRu9fRbmCwBP/K/UJCGLXXJDqI0b
P2XsbeRbHY7voVvrW9rlmcFE48fQ3pJXtuEG/oXTnBB2cM36I22jr3FJ2BacRqJaPBJTnL22NQII
hXgTDtPfBII4I9FwG7VE+2H39NPe9fx1kpkEQfWoWkcmJezw+65sUM1jW9nW3nNVkDkhjck2qJuV
YeNTtVkfhZvEYArmCVY2xfBl+dcF/gVdRlwb6aNcEW4JJtV8piOcoD5LHzBxgdpZjg9ksr+kif8y
wrpeFSadyHkruiMf3yMJ6SaOlngmkiwvxlkVWordwBmLjSzqaFMpZDG6K7x1FTOHMfVy0llPYjge
S4no6BPphD8vZWm/p9oQbec02XUzHUFZwvM3LUts4L5GL7iX3yukTDsvT4ye/rL9rM91Ik55w8v+
TjmayEz4J5ObqVq5dsKyOvUOpnODJRzGc7S3pii5Fnr3ux56RbUt5asxZdGvkz0ZrxPrck2YAAwZ
0JGhoA9tCFFT56jAayKMvZfercwljO8PW6Is9rWfZHjwAEYSJSALlPm3aREylMZOcbYQTmqAdhPv
lB/BF+PowlOxoxOQONNYNz4GjpFIrRw1/lxP0nYJYE09F43xoUJ02e+CrKI1X4nFxluUshaMv6QS
WOwTl4/fy3WmTIsmkuZ/nMH/Ae9hN0TV79nTvmJayLaDmQ0bPZzYktssnWRSCFFM5SLke+VZLqEk
Chqq7dLd56GzJXNLZTcvCxNE9qgYxdFr1ouVVpDTwNiz1gebUccUnzLJHr2XOaBUUTzXc9puK2P6
Gkfakr49pL7qz4xKiHEsXzVntIegNFN6gxZ75feDLEZFoR2n2u+6PWDkoEEaSBbfnYLdEpu0Ga5h
53X2331uY/6T0OBPWy/OoWSc08HtLLpfmeftoi4DAyXLjm2v53IeGjmL4xZghc//ogcRPV0u2aRl
oFchP9hx9Tt3izdZ6GgOgEtU025GvCY4LpgdDCGA16XU8PshBD6QTPOw+6e3kOHgbMHyLMJqQXtS
8xtrTEhQ3/Y+yW5reWMgkVzSQpLiIQUvx5wDgNNu0iU79o/FsogoMymRfoGUtKdKb+9SiWw3p+LJ
EymyVuY8NUT2d9TRBFqd3txGZpA1YmYs+LupgB+O3/ZA02YDRYDu0FX+tqNf5AC74xqnfrOusZ5g
4h9RYgdw5TmGYNlq1d5VhKVFazfrfqE8cGqwtrLXIdIOnIpFZKxdFe//8TwTOPNRPGz7CmZmqeO8
sKoe9zBFzoD0P724RVzlf/rufJRFRg8yBuD5N7rNeDSXB/gpK294ZLCrGa0yHiLlUTZze7QwJ9eR
y1sLjyCr0uLAuGTdjnQpf1tuG81gn45vZaVUjSVWRuRCsY9p5edQWMWWoNAtGrCPK24Fa1m2XxNz
1S19KlPQKtPhWmruUCnsQHP5lJokc8E3EO40zXR65J53BhEaowJp8647kLeRN+YG1hPjSSRCdz4Z
6UZw8W69UbrHuY5+yHgsdzlVrRzjB5c7AmrHMBnEjm3UiRYJ3Ml+m8QaNkIQW4VeU506wLwBkWoA
u9nheyEapX1hLFIHU1QO53HMnsssDHdkcO/YjOQTwkj1kL6/oyRIvk6y4r7VtD+/fxfFbbp1QZ0H
Vvc2lKZxMY3WfuKcJSkGhpRE06axV+zt6VqIeNdDCKeRr1PKvmRojcb80/XxsZAVBQTeebDtBCpw
N3+aWJNjmS1jj6VCboBiHBLXxfIi6GHEhj/p9XguC1gVZtZdVJxYW6hjajnE1EiHVjKSzjMiQrBD
2sD/9AOMyvXOI/e2yrKOq24Mo6C0tWGr5xqlekyW1nMF14ALH0JISwSNmXN0i+IvO4TNUjV2vp0k
/S7xqG5ynj1u+U3CZTdNMILH/FKN0Vcdpt6aQxYxJcM7OE7lHk0fjLNgi4t919u5cqgW2gK1MbZ+
dqjBxQNRWmcwrP0KgSULMB/BMag0exPmIePAqGs3Zpu+Qhti8Gq1YzA4oSIQlzcBwWEP8kT8Jhhx
nyOldWh0tDBl9SD24+SZR+ik3mpEnH1mNmqHeXvF33eN/YoyFlcXu6zDpQJ3BtXOgFlS5L9Li1Wk
o+E4aDLvNCS2OhjIZ8lg6PuBHRn3CUXqEGr7Pl8yDkYZ5Redv4tUBT/gLSyXw/KOmxJDlyS7cXC4
0b3ZP5dWKXZguh9qQQ4njLafhF+Wl1ryu0RPH7nSky0ObejG1kHTrFeKeUPsYuaAdJnVF2ms+z7N
nnuLU45r90dvnFVgjEZ3pCyv+5QTIJ9BO8YztH4L+AclKB6NQkWuEIWbcKvL9ETeAIx2X4vxMVgt
mCTtBsHFv9sDZgymYfLUnnwrSteKaSFiv9XuUT6WUIVkG2f4+8HrflSeohqlYCTgTfmnpvwHJ31a
AAWsDadvzpHnTueyPoO44+zphOZRuePF7XqoWtK3t1VkX2e3HbZJdlWjFR08u482sud/mgX7sjoc
fqrZi25GV+5Ks/E3DrmOktByCWL8mY+IkQ7g8inqHlRWzVthaO+IUYDc/bJ4KSIbs2W6i/AEnMMh
AwNFA8FJl89YVjSKIIb8yQ5jPZgKozqZrf3s0EkBj0dq11if4osG3WLlfUxlRFxUw4+ZZeG4V8wT
GTGDOcuw1dSaq156GwUMGmEFdzFRL8rLHO6Zg8nQsiF+yLdt8qrmpTDeZ2VIcFd8PISoili6F6Ny
OJp600I1Jx0d5IBS9qkzP3fkhM8d7Wa7Tq/Mt8TcEbUQJ7+bAc25o3Ouu+Sk+SaLr+qKc5rOl7Ds
waK3AHzBCaPCzgBV/YanANyy3qFoWWcGZ84eEtlZX8KXltNZLw3X1xpzz7SJRfQpOYxAVxroI6Oz
ZJ9GVbdqraHcDTQ2os0W3n3s5dVPp3tP0zdpNnPc4I1Ul8xdKMXbVGr5qU6ndGvWqfsiLfODW9+K
uFr3kozd1oo4dhcxVxy7sGIzjxHkyDjJzy785ZS0FJy8Gt9Hqpz3bEuTx4eZ4SqK2SJuppZqoULa
XWCwQl4nZT38iQZFbvjuBhDdMvSMxRakZgeVJJQ7rXWZZ+K/PUajg75vw+NF3M1gM5FENNvJeEbp
64KsbMP7WHVvsHerlR659Ytujjwxcjm/KV3gq1d7L3J2xarI1troyhegN2TjxpG7ejPXPwmjlqvS
0Cg1ccBElngng7CHxFdIKlQni/KzqnS2ZdvgzCCObMRfpIGuDtpfsmRQ7AoHaDjVeWAkDH+VB2gB
oB4DgI6DTirUa1xk+iG0KJN0YJvvsxkVgrsdtylpwglr50ui/rRMcAnxuWyeYpbzLmND3AuuDt5X
TUODLWEKH0L5NoWGxIoWcZRTWr/tNWEdnGKy91rHeD+NxYm4cBZERZlzwHO997gIcXMzQJymHs+c
R7SO0cIq9SlXztxmfKr89JO/JTyRj0O6dSvns/cj4ntx324Sf4h2nPs2czga791iDZyjRzRGZDeB
XyGMxRR56np7MAze9zSyN3XnTre8LLGjlC2FMXNckMyk9yWHLLFz8u4vmKf4OctGe23hrCgl/uwC
2vmB4pMALpINJsO6eAaNnAWmA3ZqVOQOoOl7ErBQcBy+OdrfEtzfQRBiRKqLUuVvyiKTeyJS85YL
DZUdXvO6iAZ7700LKKTVLqY2nVOWT7hz6uqmqN1A5qagrLjycYA2AdaVbaLTBcvu6xplMScjDGQr
6bUHFgmGtQqtsHScr3iYjW2bCneFfMNMImrdXdIvGUTGiBcC9/dEdT8G6mr2bH+9zdhDowY9ca4b
pgGdaVb8zTNfCfRHmjcYJDXWXyeECdEw5w4wSKTYNAf2GyQvHzId4UjFcb8u0s7HP0ENahemIWVU
bk0bW4GKzA4jEGH0NBaeegp/IkEMGB1auS8QMUgR4g/Ak2Edusm9J63W7Ym2ugivkIJcsWSpKek+
m0C4HSwyrEzmplVVfAhj932yYsxjbv5ShvpVs3uuxbg4x3OD2a/JqIQiJ+jzqdH1w2tjwhFUQwlx
Klsy58iqRwgc4DB7vuoDS/5QZGd/tuOTymbe5HCJHGbqrrlcmERRkxLh2qq7P7OymxNtGjz7UnzK
KMMHYxObdMtOP1Ke060Gb/APBi2LURoCPGqFumdj/ZO+9mmd10nErg8jkFEtnMyUYHWP1YYOLocZ
UGrtJzg+gVf34568cUJavLglce9taij35Le97ljP3q9u8quTQ+Z6rUrzFDqLKaTJhrMbDlcmA5vB
nbGG5am69MSAteLhWCp+xhmaXPAv3HSKgI51Xz00CXTfYxzJeFGzLyP8QpySIz4e91zFwr/GDsGs
xUZQNExDO9s+ae5vveqmk5lFaM5pw2cJ1UavngfVWsAz+FGIrKlEHh2wMycHzxw4dpvRqY00AWLO
Cn/YHn52168241x/dHC/itS4QXOJcXutUHEaUKrmU9uDKjAqWT6ZlZ6uLQwvW9/JZOAtK64bQm2j
uweI/aRXa/BF99Gl24kTpb6PPGAwNmCHGLbRmtG4y1jcPPWV153SxAqMymCD6LU/JjqpN1EHPFDk
cDxpAqfLXHeSTclAY9tZ+b51fSyDTvrBUs1Y0Cino4CYq8c0scV0XKWcAg+GLV6iuFQ7sqwaBRW0
lkldM4/iJdeIqFTsXJo8344+3XYZmN+1n8WvQuZsa3K+Tybv95YlYFV/DVk03sfZgc3S97+Nsf8R
V8repZmzt4bG2QDz+YMD8I+TU9MHcPKXIzJ5iOdui2IrLhyGyxX4Nx6kMF8tGwa177+YfvmZDdSq
zD4T9NEAhuipozmL5tKVgBTsoiXTblDS1req/oyN9pl34t1ui+EASIqtYHwv5z1wVnaIpp6/x90T
AK/pLYxm58B3DiZxYxcPxmwHv4qmg+amlOCoV6gcWKtsn+Ugrq4OX/GTpi1WHEkUfsaida+w5LXA
YiKn7X7xEMx1ts6a2n2OIR0DU9xqQ8z+15Vc8T314NKMg5Ht0pVGPTOw+4lmAGQnQSg8s3lHJ5zO
pDDkT+FiZYgzO9rEFtZCN50fpZY8MzqHRArEc6feAR72HN/VdpBGHfDf0g1CWwu7tN7q2pa557Cl
/xR9sKu5u3XUmSOb72Oz79Z0pjGoKGbatJH1Az6mgikSgl9vfDZzUW1uFDC89UPF/WasWAoV4zk1
64xihulJDZ5949bv3PKCALiBdh8IVd9xOnsnobu4OzW6Q3wmz42sk59m3B84UOWgIaON7S6U5qSJ
L4AUEnbqLfDoEdfu3MQwECVKTDuq9mro6C8eLysQcfibSC0DOynIO8gJJVUr0kOfdvfSm61bq1nW
uvGASowWsofut4rGV160YO4aMONu2dYY8V5yyRF3ZWhlY9Gu/xQRp34jolHVbsmEI7De7EgNhORl
x+oPqFv3E+fiM17auBOTjw6TSw5GTDbRJS9x7kws6MrhruyVOCtNqq7MLDwnuV7RplPuWksVPxji
8v0H3KeU/ZwMuAeaDrttoja97/yomjkMqB2Fgy6a+NEvD7GALOh2BU5lLlBOfSKqGYmOdJH1Pmtj
a1x9LXDxmKSAKWA5T6uIUVdPYaK5WKGnDMS4YHzZVvS0EQnBFuAXaylrd11pXGFVnXxp/bB2/ObN
UPZTgxVrBPEmI7WTIcYMunevEmcNAFXuWH4XxHlvvfAu9xKZ5OqY9c8xtPfZiNZdENBjHWSfgxOw
9KyLw0QXKeML3gVr54t0/FvtxbhaBmtFRgD1ORLtXzvBo1ZVMTYf5l45Ox6YEOaVWeY6M52dGtQJ
2VquvqtASr0L+B6/RMN0KfPmJc5teFCJ9lLmPSn5RsGFAOWwmmOgRIP6aU2US/XOxQWJgogFYiO3
hLPtfVgUY1q84ZbyEJ2rN5BeQmO/4Qz4ZAkkqTImczXyp+pq/mkmtzhmp1Dn71yTHzY4IvRHi54j
0f7sYjvZmUb46ofpr2zM7F2m6ad6AkrCGr8GPrUiR7DS2oxNtklRlpkaD2A9xwKNYiXESFwwd1GM
eFsBvN8z7eEaTc1TsdwT4ttrNAnGenFZoxDYKpCFubOn2l9FXvpCv9XBzIGhI2gvQEdtDmzeyMCg
lFa1gEsqNMtK8vHpZfpToQ+uMmqR2WJa9LvwYrti/ptrQHKiOTBH1kmDkEZ9Ft7GyOgpIs+r9m6b
S8iEzReVpl+uViMbIx9kNbfaaSJWVlBpaDAQNyJQdl3rrxvUZDk2f0QSfsyCIgo5whSq8ieVei5x
HPvEnoE66iN0o71hOyfTLtK1TVunisxs5Uzl4sVwb1WGStNLm3lDN+y9gTn2XLUfYebdXYMyMH3m
9E7dxWliHGK4dKP4xwZw36ZCZuEwDeE5ZUDYJidZ178iGqYEALMtY+zyYrgnf5i/9LzQAtQUIiIp
RtIh+YrsoT1kVBqg391SfTIOcKHo/0roblbcozzXOgt+ZAkjAjRdWVDJ2z9hA5d1likA5ejXYNr9
OzsVLIRueXESdzeEw6vLnpthZRQjeLOzqyzeWlmPlG/WqvnImBevlOZm125a4D7a7G09XtvKh1va
OSjeJIG4snurD0xKS8a5MldOCj1jiDxrrdvmU0QC51wy7yBb/+pBKhT9wWVC/KHTdB8U2l8tNXHt
zlxxxECjg4OzF9MlnFd4QNyoxnA7l2C1J5epuNOrl9gfcSXW7Y2gLqKNmZ87S/OOZt4vTDl2ZtSt
etiXreaHw5Z2NDRWjpLTbMWfsfsK01qLZT3BR7oDE/XGkUz+TEXNuXXsKQTH0Bs4WkskIsTAUSB5
rdg1UmWezfbKL7qLZzlnn+IodndEzm/aHPqBSd/KznBRYbDBQI7xCW6IuIEfxMFz7Munsp4eYuyY
DJgkXjh7BmVr38UQcZspftAuyGkbIxhrmI1XkraAjamhsDeVdrMq8ErceE2cZUpVV5B1j1nvajgV
WbZOnwqJo39pjA9i4cWnNo2v5OigGfbzB8bML2XWA1c+hyTOMV/cbgwIJTv8pMPKar+igbKtPr5g
WV4W9X7aupFTrdt2oDyshaLVhJbc+iJ2sXST7s+jnJZODDQl+wMPH/XWxgU8wezK2whj9pweLMzD
666UXO5lvzJl+DdM5r9TZtt3R2ec46fjnQQuGcCMRWFRrWwxgSlIuAfoM7EMR2oYwT9GzJRrZ47e
YydCdYd20ox3Y/KaTWuan0JGzqlItFuZtYdurNJjrhsdVZfM7/C6P/lm/cUVUeC+6sO6vtgaIQxP
N7JL6bOjYLCEFXjuXoZ+iX2puTtbeX0YaBoY6CkmTdrQ6VXJ19TvHgJbxdprGMoVlJ0xCWKHLvJP
WjtjUGn661TRTjbOjUFqeTK3PejZs1uD0e/cl7bRjVUWVt1G6FW7l4l5svR0x1pXYoTwv3w4gu+5
/lHFZAUs9ID91OC7bibN2M94rLg1teG+OSgo9HmN6yBz36ym+OGiOW9Cvx3fhgHqFe7mJEx2c2F+
DFWImW6OX4y+wcpnaKTMXLfdJtgiPgxK18RYFFe3iPaMJVdL0XUwSZzayXvPtvKCq209aWiws8hP
aPBEb5ER5oIEjsEODzTbihJBtQGZqTiUhfwL5kPjHsn50PiRhiHrUV0eo1Acp7gxmOmSy6ixTjY2
/xKpZcj3Y/WndGy1rcTvocbjWNSYa6tMq5BI2fo3xVU1vGMQaCzMGslIsVzBLGmvKjNaO6Na6z0t
DkVYa0xv1KMz9Y+JJ4d3DaCX7Q6/oTUDDCz06S5IVfUt9y0COFtbYm1yxJKl1wZJvbq79iiNjk11
n8wKqQq0C07PrcwOgtErvVbeAUl9DsRg7iJmbxgui+ngtPW2TvviaAzqzZept7LN17bFkdaN7o9+
rl7MTj2L1CWe3hJ2FuBAh+IQ9Xp2q3stu6VsC7EI+89R3esnXLaXLBb9k8NttbKEdmX2JepLgZno
3HcssjoFx25MgmwyOUrjRyjfS4LlNT2mNinSG6GeG1vtJgBbfPC0yHjSMqp0k5q1qkheCSGZ5wLV
RDqhfuM7zAa4Yd1ioVm3ds3ugnS8JcblQD9hypNgywgzBAOU6cCpnzziP8PMqZuFdarHg8ibe2/p
7Avt5l39Sgq935ez+KC8MCHtVIDhV/nzZDq8b4mOFwFYLHZUL1DIkF6FRAH4IMDPCqd2AR75nH7m
gu6EFAe/M5l3aSSkFIkg+D0sArvod57Gx9PuaXiBvjWqi8+IgZ4bfTvATnNlXh+9TKOimPh3kvpw
r1zG/mkT5DXjkSa2XyIfb2tN+LPIrFPqsvXSp/O8BNyaFH8jZwqog26+6wxudbGzHDr8TF6mbcFt
/d51y709iamUHRuQ4aYMjInI4swUgPEBe3guzLj7SmvDCNyYxsMRX+ZscIeujHZ4Gvyvvo4YZM7T
D1FxoUTWMKx6DpV2Zv6h5g91c2Y8GWvi1Un/0hb+h+jCuQaXsBlzvIUe+CBeDKKelxASnVNA94Ph
3t3IBeiGiWNGofWbV/S14thZ3atbG/1xdBzqXrHBQZC0rn4BiH8If2euSdSgdGgT0qC9j0P2SXKT
fK7zMAzuo+0Qvniz9xhDekKmSDfPtTceTLrnORljATRk9WtWKUeHGTR073pA8s1uVxMtHUK2uy2t
xJtEjZ+9IQKjr8lzuJ+jSySyzT99Y9qPHu2RQwxXy630MSDO06xVMtcrVxnW2rISJ4AR+kQd9do3
6SOW/dXTwzvv4BZUHo0TZrMjS7zvKRGSA57SMMLhzPVLDHnqbhgFmVw53sSmul4T4jQZhw0HY7ae
pqmikNhTf7TsjRAJCrBXb6WwnuZsTDZqQdm62LF76472+24QcgpdDpcttTNjogWgBPlXnVtJtOl9
nOWwET1uyy6XDKo51e+8Uo/WhTNuu6R+Ssf5t1bhEdan4TcvyIEooaglkY9KLx/+fZ6j4YWB19YR
Xn0RnfPkMEKcMmo4PJsDLSy2R1a4HmInfavch2AIwOgws2bH5XMRjYRC4IAW6+KHkUQXr9HalWGB
JSUMfOxinDBFilU28ZfaysUjDVy5x/GYKD6gmT0Jk1bwcj0Cdlw2R4ZrEAzDeVcIUHEe/VHUd0Qc
/EexSgvurhWpRENQ+72YR1MXw2jXSCyalK7giG+ufRW/M/ITmwSMX+Zr2Gzcax4698Ywz5puPVRD
3TgK3cWJsDEYJlqQKqIf/vgL5lWyricTXwY5agOKx1roNOnBigGkafB9K1mONCoOOqt+z2KayBdv
E3tXWHqqHfpN1dNNok1yq7gidlLXqftoVB3EVMfsRi/nXBPTxeG6A/jDGM8kjuctookXcNrLzmE8
vbded6mIVpyagnxN1OHQ7sQxSrCjGhy7bMisyP3VyRBdS3+MHFaGYT+pwmduwPxpPaZ+tY7L9kPF
HJ5iH3BnznAlFIcxxJeUTawsnmLVHP2VXpefy0+TYbzY0r02mn/i4LVB2oNf9ZryzAVm2VqgSAxi
a9uYc+LhPnbtq85oc461H1XXD+e8Nn/oe3zCrOTyYlBeSxOLXx6IX6/TVjz8pBh/hLm2MeIsDTA/
pdumibfkefpVFFVNUEc9+kBPF5/WGVoA6lWt3Km+zMBMN8sW2HS/Z3lJwNF8uvYiZigWfTYcrtfW
pMh7wllSS73k2IMeZZMU+ba+AddC0JRqrl3eOlQ8ZKm/qW0sTRCz5Woq2uVj0+0N1YjaBlFlvtHr
c3HhwW5DfPeBaT472D42aOINPeLlJYzbmHmRScCPbVdheCuiUOuyxyA1ZBV1LrTwjBzvMVfOZzMc
TxmfyRIq33oRCrYFgHSYGDs7NmJM643VofdgdMMEB0ayAUpUU+DcmGsL+m5LPm1xfWteRgOTP9eb
6GeYQf0MKWqnOxd0t9f5IGaOeawEq9wpKr1LPPkjp6s43C3f2rUNEgAer15u0jS8dqXzqbd8DE6i
rebl0DA1iNnS2VYwUldEF8RBbrJMqidhnGMJLJuE4yfAXnIAgA02GXWKJ1OPripF2fXC/I89zfSm
6ePvGI94z1HNSnt/B/UeJylpxTuF0jUmKVrJp3CTGvk+ZQjTV1Ktu4rGeDcPiT9YcD6FjuuIiGjZ
uw9qYnYJO64gViTC+qruKUyhm4R42hUzY3KAQsnm25uCjn4aC12Mb/6zaS3STVzura47KcvbtTlD
hX6M+Z6YtU3xT44NueKZuRhkj8h7z2nYNjvRvKi5nAJ9clesvClCb3vR2+nFL5yX1EQunNJuh6Eg
6F1Eo7yfmlXrfvqVGe/7r24S7xPTh1ViY98ZEuMBlACCDGV2Kz8RXzj9STeBkduoqvmLmWjUluFt
OdJC67BlbziNuFXx0lLPnacXwJONR3t3F7X6XvnzIU/EpmS8zE6rnJ1P6tCmjcYicUyZeG1iUqvI
X+WlgOTDSQNzC7D994xcf12mv0unOMohck+WYOrkswkcWa5adNANZ2LCJv30OjWXVk79hxM70KIz
HZvlgb2Yz6/BSo9OdWn07GyjyaMwP9OIcbeU2ZKjqo5El5haR6T0/cji8Ek4mkOy6+0rxeXEtkuu
rKmuPqWWkAbB9e9w9zpoiU8272/qpfZJ/1VyPg10pTkHp8a4KQozJjKWK24CeLkyc95GsSPPMU09
s2H8TUYSkww+fxh6iHwg3Hdlq11Ck/nN0JRxQ50DAB0hDFuMhRntURbMSG6Hvi4340BMY+yddz0h
3Mf4Vo84csOaD+zB+VkYyQB78j76T0lXmm+sE7zuVIyk1ol60muGpuKRnIZvjMmxGjZ2B6NTn3YZ
3MZ1TfdUYLSK0xJE8hW+sxnivfXa9R+0suAB0WW+m0Z15yoqILEngUvtcK5JNqfEldKOQVNb35J+
hh8pux6OEGbQTCZvbr02qFR5ITd/7dCJtyV5O+pY5SZmnEfZagdTOr3wETTPOKNuUzg15CgJOhb5
YxLepQdZ2LnwoIQv15kDa6HLaAwUDVtiUzCOmnDEdvXSqgNPM6wxXBXUXgSu/NWmOdPpac02/Oi0
DlgBMML9NGv3fszYQtY+w+44I8dgbZ0l32SLPAEHtZwMqKqmo+tf2TuvJbeRbdt+EXYACf9K78uX
1HpBlBy8S9jE198BqPcttbpPK877iY5gkxSrigSBNGvNOabPAgvCSRPUxCFmELTp8rAUAmgQTNcJ
Xv5BB1/FlVdzYuuMe8o+KDefgG8HLFYFmFIOOCl+CA5BnZafeyb8E8Hbq0zz41WXUN61RPEB3hbO
TT+4Q40CSVuP1IGqQSOheEZ1cVj46KlDPcMBlZsQW2yUaF/89k4nCHBjTgXJkbVNay3IdyivPudR
X+9TYbrgunrGZQ63KSk3CTbqGPS1ZlNFToSAOHFvPgsob8L6nqKn2iivosAScQkq37oWsCBK17c3
Ye8wEtjatanzb0FCJhM76VH/Q0YT3TmYF1I+2kSjnaUr26MGrVeWPev7fHLWjG3b2MwmtFmedcgQ
xgBS6xPIv6QUGxu7wKBNUtItantEjNTRmFLZwBXI8jjtyHPitMzJeaMFxG6sZeUy0TcjD+wRgi/7
LlKCRPNmzP7gRQ+czTFz0xwp1MzhQpHFYkVVcyLdHD1UzZq/gsiD2Mq6rZ4Y36Y5qCg0Z6nybNxU
1Klq5QxHrWrtYy6jG/o2Z4eAm4wnqcvnzCcIKZu5plLnfFkaaj0CwnAOTtLrcZPOUUo0ZQlVyuro
aGPaX5CNKKMwotYU58bo1YqfXMOY6MgHj+Yc1rQgIAvym7KgwbPigesZLcKdFrElM8EdQRH2zvfS
kzNHQVHvHk9cYVdKzxRX2up5iVftVWsAc2uQTwx3eNabfRBQAF817aCfJNTYaQ6hWt4OKRfUJHm4
SZOnQeJrpodjbXJXYTJb1N9LRCxW0keK3RB8KiK0NCGxVPaBvul7IDdrk5oeYoQJBrhmdw9dUKm9
zSJgDtSq52gtfQ7ZanK+VUcRJeUYPiXxOTQrLASBouRzkU+EjlePv1QwTIeBi8MB5rrOIsxD/hzw
5ftf+4a8LagcwDEcQNCEVo1kgk1zOFhDSljHPExe2CwqLWfdreYWb7CTxTZYEsZ6GDx4opNtSPrY
rMSgTeM+w1T1UB2i5lyTTw3R3C4PXUSAWTNpnwwqELRXiofWCOzNMMedcdle0aEntEXFpwLqMcky
880ckxaTl1ZFBKdZIWsYX0yYVy2cOCX5ao54TPXK2yZ4Urw5hW25qclk44Ib99Nsdx7Ia3PIbYvJ
b3Pa9DwARHe6cDwlc66oDR/YRXMS8hSuwvFOetHL5L6ZXtij6kAynPnW3rRxMlWWfUwN8T3Uep9p
dg6D8gMDyF7C10xCATUwMmtqJE4zu4GFZABTCvkgrlsb2TZxVK+mMMx9zSDnu30B2dnwTkEaeCdM
HBtRuBruT4OEjF01a2kJ7PucYXRDwliQQaY4JTClj2vRVm9scT94o0GKUw4RycAcbumdAqtIlx+Q
l7Wr2/oR6fSwjXP30Wc7YLMjyYd2n4OSB7BMVVOp7EzluUbuxNUH/sF4asbydYJBA/NF++g0o2Dv
Oxtos7dFOeyy+vihdVYUUfdW4j+wcWDxBGsnnc0B7ZTuS6u703w/PE06lJbwhlq7QJRJjFrCWjgM
JwJCgmJc02i2TiQcBBjKTshOd7rNldAxRdPeMjaaTymzsm25k2b2tFxVRkA1BC9/s630CB9ScG/y
u7fLabmonpebSZZ09oO7cMQG0WoPoFboCszvvKxqQrY89QoorN+x6PgwuID5mHrCnZpTxTTizogK
1vdDkxunLkB3p/QLwzbC5PndyhL1Sj2fKXqgJ2dLhdFGT6iNj84wzw7qj8ggQUmrQ36FjeWlwk2w
ggxGilpQ39kT25W6DD4WpnYlcio+mIxJTp8/ZvgTdkY4AbDOIo3P14ff/GJgnpN4/RQCZ1Sj+Q4Y
5NpKhHZo6/nsTiDFhLxlEu0q9tQwKgWcI92h+TNYGQWzMNjXk4Xy0oRexnqKwtyIM66bCEhtNzD4
ZuSy7MavFMiZ90EAhA4T+nIBhiZDgiYGOpkaxep4DlXr50FOpE8dGXBwO7ImvXWG3a0bNSIMi8PH
PqWh6gMVQf6xI40C1XHVcLlZJdorF6zMbxFivwDEfN2c87sNk6qcge9ldh/95C4K/aFjYz5KFOrJ
t8m2gk1ie8QHOTSTFDllQHE4f4VHYhnCE0EJha6ZIkmOMt7+J2vWP2BR+aG/vRnLNDxb4C9nKyLs
X3B+WdQr6BlNedB15NMuYRO7TOVIjlL9Kqr6iR0J0Q0SHCfqK0pBhFsYrVlsGlKL0S2X4WtZPqVc
Whc3TovLrISm1PxYRWl6c6iUFT3pkZaKqD5BZBgir9i4ItLuLJaTiZtSFo9j89RitN1gLGgugeUi
omzpdBpxK9etl6iTV7BwGsAbxcQbP7YtQaL+dCNwNf5O5/6z3uvewRBVhC4XqRFTTscFTz9Wz4tg
3Wqd9aJsQq5UCP0j1h+w7DO6D719zFK6BnbJ2t6yWf+EGdNmSGjWakiMHaej9gfBArZZH8nTxKVb
azcx0izMozFG/KTHHyafpaWTFVukIzhUovCYOF5/7Kz2GOiVc2fF1UchIQ1B9S/PscnGRgXFo1ZJ
70QZAluB7I1b4XGeVzJmmJyxOr05z5iTZ97pc3+xINnIT7TwlSJKFtIzZ9dt7jw7uQ2uSxWmoSuB
5NbcZ1mAoK1MvKNug+wBaufvBUPplsIPtmNsLUQF6R8ze8ofNdt7tOpsupYUozdtBau1jqv+nnGp
2SPPmmvR8nMaFOF5RO2LR4J0BENk2oXK4VemCuOUKt4mSDGMr+R7n63A3MfuMF4g+LerUrXjFaWg
ts4t+04f6vIzqUzhyntglijeEBrEOLijA11LGzIVTglPVK9xMKYXjS4lqjaL8x73c2RNTPSUFstc
iGcBFIelY/IHtpODW2XeFlVbi0LQmj7kPs7zuMq+m5WACpZzMuFHUeinU/nqu+0nIzMGap+UwgaV
6VfLkfnRCvL7bn6UOP1AsWO+W3BCXU3RZjsCdKCNerBiOV/ciYog3X597DDkha4Y4UDx8uVn4oJO
VqcIUF5eqLuaS5iFUofAoSqB/Cw9WS2W1A4vGynHgiWpTQR9iIzuGJFZ9tiMEiiZgcxtbCj5eK9W
gn6goBEdea61LkOXeC2VPZWqrK+l7+gbolB1rkpqqRMrKVQg+Gu5JounZjijHcrv9dwND5Vjwqrw
1MWH5b7KYGPpUetgo67lTmjyW62BdvPdhhmgpIoh04Go4FJaj6w3UVUHd1nNqd91wZyJIaxdWAbY
oTiwd+0AusMfUu+qz5yvvLXISaZY+Ij+nAAEULzHwGpoeAe49npoFkaVAL+yv9dhDycLJY1NiPe2
wXW+RZlpQ5oj7TLA+JJ6rcF0iMLXdRJqgcr97IWlPHiity5B2D0RxV1dx96hj2mMu7giBKStJLbF
bqKUV8qM+A8GssAiGcamkANaCg1NNG2D0cELDgwmKsxb4ujDySzLbQZw7pyYcqkxEXHd58APysha
t+MwnF1i1Dc0p+UOwSi0fWf6TIlXrhH7ZXtdlQcv8+KNHVKW+ffB+W8UWAygtmNZUGdtS8cW+8tE
kUpDkPqklwcUBWuWvnJtGUVy0smKutiDCNigpN8k5zGOGRKxhRcThTGB3/NtPb6IXrszajZKBQFx
r/RavlNN/M1bFLMT9mcY5vIWfcfCxWt55t8Ixp50KPKhgToA/DK3TYhRY/Bo4KH1Emc9A9XT5Xny
LWAot9Icjl0mWJ3apnbfJ8PG0B+ygtJ7RPkQ4J7X7ns5ulcHsdoMBofKZhoUuulXUTMk+YQFPaXO
UvxmFjSwDv/yKWDtej4wVEsn0seeSeU/zciVhpReV2OJbKyor1Zo32PAWzlsPja2YRfXJj9VZU/Q
CoYs8iFnEppFRxNBHqPPgL69erFkHG/88Y12Eqq5stbQ6+Z4wv79lLDMf3inFlQUXxiu6f/teGND
1IIykCjhYTKuRU24fFPpzkF4w6YIaxwyzfBlDOVD3XryY+t8AYnUXlyHuPq2wNjhBTmBnkWxGYOe
+Nrc/1DU7jkv1HjxEHFvZcpUb8uaIMVYiNUYgNdxiso+gfRB2EgDdFXB49v3gxQbP8/3gj3Fh8AZ
v/XTnaa88aGqQjTQmXUIY9/BLYvUX28p76Quwggq+zHVJHgRdPKWQ/N/hvzfGvK9GVH7PxvyP7w1
UVyE1KD/aslffuxPS75hOP9hQWpDVvV8E5s9UNs/LfmGsP4zO+Fnnz6Lx/9mBPj/0XWBjdXwhGNw
y9j035AA+z+2ZWPDNg3MO6xwjf9NSIDx15QAWCxclYZvWDoqRkxmvw6CU4lsV2s65yFF77wpZKqO
TRsecZgOBO0CsskhvVueoOrnE9jmDCWwYwDzS/J0U3n1zpf+IcFhdtWy9PtPR/Kf1s9/vR6Xd+cT
iODqum85HKBfls+hPVqZG7Voj/AM11OJ+4qMcaCOFIHjzHgoreDRNkqHcFAQs6iuoXSTQ3igxmHB
D/LibRoiqQkmoNIs6S7BBBKS6n20MkmCvuuCmHwaUl4noNpmGXz+zdv/K+jgz7dv4mfwsNY4fP9/
HfgkluVBlob1AICn+kNOZQI/F5FD6laU/CYLMzSJWfcRFGZz+IPedXvfQrKhoRmRc2cxyYTZiaGm
uLmIdj0tRTfbGi8+4rW41LxNkVOBjEUtj33fPApXNGd6yzRFCRQzK929UCx6+M1nmg/5+5Q0fyYX
P7HBGMmIbhq/fiZhxmHhJ5n5wIle7CVxM+gLacDqQ3jsBKVRF2ovdonB2FWUQA4Bg/XJNiJ1Ga2A
Zq5Xv3h4Bs9ubu78pDZulvcs4hilc5JajyxLkFkXBuipsN3++1ufL5q/v3WuHYsriqvqV7Z6UZFO
RRlaPBgVNndHSx4VZvq8npPswIG6YR+dC8TTVORnql42fqqoI9OSs20NgXhs+NtSkgwGjmzcmSCW
aOUN8R4gwLrmI5wRB161ns6wchsfKVkR3XmauW3LQT9HFsYCdE1qncSpP0fAZDvODUpsVkQrDCY7
pySdnTYXPnuFKVmnAxLc2injvTbgzXLNOzuEGZlZZXggGzx6YIe2qYMWYzQgyGOtwhspND4YMG5o
nrq9k+O5jjpWnfpVkQZ5pJnX7gyWX1agI9wOS/UJ5FqLbzv+0Gtld000K9syVIz7BsMTeW3G3LJr
ETTM94a0v8fpnm5RQzaPJk6hm14HxxLGulczXw2DsxqclNxNS6LhS4mLNvBIqUTWFBBZ5g1a9VU5
o38EXvURsMWwmkbPAvNcHewcP9C/f9/in07VhTECCsXQ/wa19wbcjaMbiQdNdJfepf6YeVLiwKZZ
ModpeK64DSb4jFI1LxE70W2ae2gKwhINvQiMa1RW+87XaAfLCXac8TBomzCF+mfOhI1J+lffLvwP
v3nbf4Xi/7jCSJPxHddjSOb/fx01HI0Ep9GWxsNk433SnegRTdad6UIaFQ7ChhrIAl98yGbG9Yqr
hSkv1tKnxn/TfV1gG4i/L+t5vAXmscl91ucRtt26gOdLm/R3q7t/OMqUOEwSHHSfYeHXMbr3/SKF
eWo85Gzl7nVFt1fN2LDsEnXgqT2vqDdJAXyiwJg+FenFCJOXmE3I8d+P2y8ZNMtxM4mPYyHPatO1
l8v/p2VmoNyWqYlvqSt6qJr44OWHLEpw88YzDV7rXvMelGqBd2BKr6EYfQTcQtwth1I17S5W2HcB
TEDHVLCyQDcm4ljViLRlQ6JpnGgXvhyITZgL+zF3jyLuqW9Z5a2oKSoHhk+4izFzZWv9oml4hLQk
+5ikkfabGtcSifHLIGyausWSwnBt828jmbC0ksCvQH9oxpjM8iE5D3A+2fma7iZL7EcFCM8pvQeN
/scWXk32KXHMq6FQKIjYnJADtt1e4aA6Ri7ktBZJ3GrSqB8Cit3UGsiZf/9unL9P5K7L4oI5g/9c
6mF/PafZm+qxZvZo5ZrW24g87vcM0vvJ7b5UqnXv2KLRHcnoCnVuam+x0JdnUvmsYwORuEvtewMr
/dYqxy+213sX1CEpnPvyk6XDBlwMheS5psdIJEj/qEMKp0daaH1w2tA76JEpT2kZVeTbA1ifHWoR
m65NTkbtTupmvQLymF+6XOUXveLiDssz9Qf6CMLDLt37Wy+RBmxqN4f/AQ/B6281dShmBajG49Ri
DRD3GEpt9OEdUYOV8aB17slMoITiG3wit9J8yUeN4p4oLbqj4DWKfKTga2rQgSTMPD6UkBhR//24
W/NY8cuJ4gouCR0PgOkzoPz1uCOeDDpP+caDjxd0IpGif1QEihJuTD3E0fDqaz4Vm5j1xUWpCUPe
oNh6KX/bazmmPt0Kdl1j0UQ19oiVb10H0tS2qF4kOt2QBF1m6JXgLcOXDi58wDaQTsWiBuriFftS
/1Ao6yksHH/XEykDgNt59lAsZzgWJ+QBV6+sdDqAwXDFzrqbhvRAYyp76im5rf3W2uVRVxBljIFj
SNxqm4PyP1JB6X5zhhp/rdQuo4dLBAlbVIoBlr1Elfw0emij6HonsIwH5MAfCGQGVt9FH9PZgNTU
hgWzSVPwQGS9DuI8x3bZriI6AJhBxupM/ZIUgApLjUmt7d+/w6Vg/fN36Og2YxobB3LEEK/8+s7y
NhRQ01XzMFQmbqghxU0ws3n99CWoMZ5IV7sgFSmoVsUIPamXAm5BfufN3tnl9K3MtKd1L+1VKzTz
Kj1UInHX6xcV+NeJFvwa/XO2t0Sl7Sz4ALu0wafddpHaFuYh7Cz9cTA/DA7zIuo5YzVVDpYlt33T
igyl4pw1PBGYmtmQvy1kTGNW7VWNvSuqcQRZDeLAZj75TbrBel+ZqHwrtsgRzZjYj3aGS2mxsCAc
RCG6JhNzECwOc0PjS93S9C1JVXfB5VVlDM2sPUrW6uIV/KCxg2kjYU5A/ycyXa4jsP/rJkS2ACQK
+Whchnhy4+x34y8JMr9cWGyXdC4ok1FNQOj6lWE2ealPF0mFD1o6lDfYMj16rMxd2wU1zFK72Hb9
lXpru3Mn5R3bJD75ZhE9t5Mmj4OdZuuIqtsoQSIr8p0R9E74jiqEpiy9YWfQcgQApBBbhhgRE7p+
TcjehtbFVvmDfisbXHBgAu9144+2rY1HMBIvUDD0a1feJ356p/caRW/iSfZRIr/EnbMn0wDTlWfb
0ePQC+cpb8kjB6OMm0r0CIco88bjDhUym6My7q6F4iP1lsFaNQnRpYbUROcWV5fQ3BwzgGlznHbE
Kqkn6x2vzjrxZEUqFs0Wh0DxvS7nIFW66uumcIeL6aTj5cc90T2MuXVyg9HchnEQXIy42eo4v+5s
QK5kFtPQ1yTS1ww1JdwmbPbo0pD1GsjTxaM/DcGDWptOdymcIdi0dfLBGFx5SOh8jSAct1NKo05O
ijMtm5o98We09Nz4LiTkCgV11e/dBFs8v9ak+Z40G6qtbMZwda9Se0w2eolya2TRixrho5KGceyK
ltC1Rof5M4pTX2PX9ysDAlqzbWCtHORM/AXrG0Ik75IbcI6E8o7vbM0xR34MMKmQEZ/Ttm5Y0C6a
zbvJ1nkXyju0EDUSKrhwvYmxb3Qx8UAwwxdteKhz+28JWJGzPjS3vM8ANHgBApBOrZ1J6x6sgbOH
rzfbUzj6aiQYWol20YjEqVHk6v0NkZ1537fJp8Yk/sODMpakMABUoVbMGQayQufeksFHmUTTPVKl
HVT3eEOlDpoY6ddUwMtDjRpmZ5fNV4vm83F08V7J3tOfUfyjDNOnM18bfAGPCFhfGQfTNsP13AmM
NVTzSYWVRU+z6pwp577iUjnglWmv1Yb9T7D3i+jild03z4BP6csmgbZHAJFwzGaHrAemqIqbWybR
FOSdPHqGl58FGQuUM8jqCZhv/dqnB9kM+TWommsXU1vULUplLqb7TUVufF/wsZy4VXdeJgBweFGF
vWSWvdslTbkhJ1paIYykL8jpMB1dfDe3IfteZlxgY0a+jaHXs3LnGrDkKsNmvCoTIUdnW84mJrUc
xD8rcAZkaOOa6Zxbp+/2g5y1CamUd9EUNndWhvJ7MundJ1Boz3gA6GrbFopf1Mmjp4+vFj9FOZYg
+wpk2odR4/P304FuabvCzqXf4xXT79WkhvvkaBfg9eOWg7RQQrocmkDuk7oMdy+8VT1s39KyL3nk
vHVBGm9tdzrE7ejcIVbGalo2AJltzV6H3kS/2TWrrZD+F0VVHn/qpzHwtH2fNBilYIXM/epG34Kw
mk4mrLydH7Xf3DYZb/5841Y6Eg+PohB7O/ccRARq9GP2FalYeD+1AwolEdyXaAw0Ws/PZdFcUUeF
19gxUQv7sj8YkXwF1yCenFCcI01Nt1jfu9QekLbjZtQ4bT/H0/SVpAl3X04gko3W7y9TZWCKYqQ0
DDmeK/slqtgLpYjMaIsZK8uf3PtlLRMm8V0zavEtcOUtjAIi/ao8gOLjFitKGazveoyFDATONmp6
OvMuchoncO+7cvxUA5XL6jF6slJ0F7YzdxCnj3aEPDqvXX9lIBPf1L1bPg/WHXiaFcOXATwCg3pX
JYdG2DAkoybYuWm/MR2QvK3j8GM9Leqo175FrWEeO4lyAZHDqvHppxqGeNGiCZ2nBwRexTbCrI4W
zemnu+zeebwfBQh8drP1qZ9Rk2yLqh8PBcKNZZ9bn7wEhIMH4HdRAtk4vfXtIjb68ViPkJfHzWyW
QnJU42H9cQNcEsNb4+5GjcPaIYv86Ub6Jz2u7OOP9N+RUXaL3vYrkCl5skzWRbQXcYnYrjrF840b
TuoUVMi2HdEfaiS6i34DBE8PrTk/JqGmtrnq3348DdYLknK6r+YUADnfLNzPDuIzFRPCEJfY4pzm
vsuWHjA/8F/YuV2DoZ2bH5oLHeFFm0VfnHwgayfLwNj6DURgvDS7oche0H6+SIcgAq+nuQffKdsm
nlmcMoUY3CRDYGP2Rnx2Cy6WCXLeCrbmE1oTY5MLQqU0GojdaBOuhMB10U0sN788nAZyxCYNkrLr
NwkNVczVfVO8YsIsWBygA1luJrevftxbHkqlWQeU1thvCaRaQoCZi8HjzQ+Xe+EAtgd3Io8T0NBA
nOndupjNR+MpwdR9JF45nBO3tP3AYI+MCow3OdCbzkmnfemUzwZUTgSwXbPpU3Wvx8RcaZAxJDbO
rWt8o8F+xayXrEydFC7p9nhRPWdYtfVUr62wDjaj5ZBzUw/6JiNPzRuS8pb5z20rYTHQXN5qInsb
/GYPIMdGyI48tutTiERDtYN5qq2iimSyCAFJo0BXYd4rVkMNX9SlXnFCIvdd87U3n/C7WKNHG0bs
cFPSAmRCn7kND9DeLaSSKMJZ4lxIHimOs4fWq5n7MyR0h7h4A/Wwg7bcEf3eIMuzQ2RmtJrEmC17
9dm7oT05dpyiwkCsIMMKOKbh9mtlNmdKQweiSDgh8sFPZ50ul9p8w/R19EPZ7JenEq0uTsvrlnvL
c++v/fGz/+M/v/8GO6I42PYEtfz6N/OGIXX1/meqWo/3vhrPP/3udHmNqPtsbxTuqVJIzX684+Xn
qnlVBF/1m2yA+yAC5lOUDE/Ik7GtBLi3Dj/+yvu7f/97Pz5MWAnW/BjjQ0XGnEzI1CvGXUIKyZlm
4kyuZoPkle1X/AN7bZzxgkgWN8JHZw4zkHb8cjMJVJZdoptrO2kZ8JWxEwqQRmF4SDB9dJ4eGVbr
xHb1s+6AXkz9nh2HJSiGVeJLlMTOMdYjm7TG2j6lg42UrCAAdqe10RNyRq7k5Z+Xm459EAJAP6WX
V82pHmZsrZd/YRa0wQgnZwnlbL+8bnlquVke5nYBroNorWb+Jcvzdub9ea/KkH0BK4ecNP+i5QdY
yWfI2ug85JXyDjYJRImntcc8baeTLZk8ST5pxDqbiP3IJ0BoH8OB1Irc9qCQzSL50Ca4a7lLBigU
m2YRiy1PLDeDo5Njn8wCrxIe66qrTR94MTPAcgOx8s9778EoSI44dd9f4/3/V78/t/zce4zK+68Z
wwYme+Mxxgw6sNvOFRQRxHxJpJbpTfOa/ZkElHgn6AGwAILEc3q/Adrl/PyksjEZvP/zLw+Xf2ib
uPjpJaGKPLX+9x9hOUDWhIH8M+qodfx4dZ6Tw/Xj7mSOvIv3P9bEKTFpTDm21THKi+AQePF/3/z7
y97/qBajU35/uNz75XVLN+z9uZ8++PIvv/zI4NO/BiPmm9U9AFAKjj+O3Ni5pgG8dz5MSN6b9kmf
7wZ5mueH5chUaV/kh0knqyR37cPynb1/o8tDvxVswPIy4/bH/eXp95cu95YvP4acPVFkmX+g7w3s
agVq+r2JCrHXBev+YfKrLaytTc1GvJuHOakGG+LufAaMk0iajzTA+cKWwceR7I6MGS47NnMEB5Ly
dCbyFsh4f9zIxiM24/1xYIcg5JpojrN0EO9PNjuM+VfPv5So4/JkCyOkLhGcMy1H0qRJGGgY+5ej
unwvkoXvTtTlM+qX/oghgajs+Que2pcsbrfLAfzl8C/P/fQVVctp+uOov98N0orTJu66T14XfnG1
mC6WHZdnVeLlJl0Tz07tFg/dGJzHQAMoMNnjY5mmqLAqdlw6Hm4NI3eckJSBDbRDEEoP00qHdOsi
ltlWmHSRlRMEV7KUXCVikldaENexFvUH+15zAvPiFQ+BYYdHUuGOIQRBQKpgD7vI+DzNONi61J9t
iABH0d66VJdnP7ceak+KA4WWz/Eubmx1s9w021oMwcx5dImaWm5LUcOI6qJnCFpzKKf1nAw1wWK1
97lksFp1GdKneMDNr8XM9WPsfyLQwbiV3eAiXDODo660M3I4SmOO/smPPAT7IpkOrWf8AV1xIl0M
ZYrINYRVLaKkCSdhV8Bj0oMRSwobes1Sb/E0fiognaJMogKl62ye6DAJ1ga+s5NNyg4f7+8KIt94
9I3xCyo8cNe55u+DsAnv9WYbYTooLMLTQvVqOyXe4sL9WgS52uHU8KFj4Fp2df+xLsL4ESxYva/6
5KXPLWJHcg9rsAL8aaoStXg+2G+ip2BmGlO4b8L4OHAx3IUl1aoYZs+OmNKrn+gfbIXlzCgCCAb5
iMpbl7dCeSA6ZPFFK/Ti2lcjUSpFcqAOes+AVJ+tieCpLCaJGxnckfjhB8vX8+euD02WRdbnUSj9
VWYHhK1wXjXX3fmaXiLZU/vOwYfeTj1iLy+ESZkyFSa1f2pMagZ8H18m17zhG0beheG9QOC3ozv0
HRQEXWYd9K7eFMbarvFcn3L6QPjqveKVxPm1ZpLrLb23LMThFwrSaowyzIDur6t27C6pw6BgG019
LxpFXmhj4Iw0/EtNGrnXaiPr7GCC+NGDSCew1DVG9RhH8mATDqy5eBMQmVJCMRU9ytxLz+Fsf3Wz
hI0eE53mubfJwhqBdQt9bgGLOsr2XftA6m666XrLu2R99QqXzzhacA3rPiCWV1FD1G0ghTIAuOf1
eFPGQfvUHbLUeiAczr9kUd6hS436c2x81rDLrrWedoJqQpw/Ex7IwKntIwCjvX9PjOskPI3horr5
FLG3ASi4r7kfxrfEN17p37CCZYe+M9A1cnWXt7HmxIKxvTZzWZwNCZysmlEFbxMt59fW/yzgpqi4
CB6M2Ppk1tYIjzQgjF2pKy28/Ga7CYOYr/dHWRKWpMrmVY7SfhJ1es2ETC6NPn4BRQKZqIucK2yu
YdMN9JF8qE0TzfVnT8u2g56MmKwhShZN+TqYXnVkf3pEFKHvY3O8LFoiN+6PFX0TCKHy3BvkIi44
bMUBJs3H0g6Zml6SKpPP6bhKAjHep+YudMLmgaC8tSydE5nzGaViuqIGlGzi9cQaHsC4l9gX9zRt
xjWLzRAGQIgePnLKfZnRP6gLFZ5xM67hjoBtYl6VaWtvcDlY53byP4w9DBx0i7iQRAdTaaJGqIh8
35iBZZ5ZR43rIhfJgWheAAgu9OSiw9iU4JzknbPbJ+dMth+1ciBgEejmFfPJN/TRH6PK3fGSYmeK
gLNb76pzPXbdI9KDJyEF9QQebki8Mum2aECw3M9zgCCsG+/WRVBZlKv9QShrdQPyRmgqus3KdOJT
mk05tCLvi9BLrN/NcxsqbxdW7qG0J+Dv1cdSkzfHluNeD+i1+uMfepsaIKNStU18GUDXAoZuftOT
42D48s34KIJiumqRtpXyWAEReI7Vp9g1zWPZW58G0TkHvByPLWQFG87wAbMnus6Sam4ebXr2ss8N
HeoVnQZ5zNWjF9f6th8dB0NdMT0NPRVGgNDrwnTQGrNrzZxEezGEfnDJQMsS8RyZ3sxykxe7huxN
58Fd55qGqcAD76FC/VhGcoew/8NkgcwHBNHe7J6AjrKEl+y7TyQESNR6LYX+aCStqffI5mYHqDQ3
3CfUo1bOiDQ9Hmb2jna1uw0hPdWTaDxKWiaU7G7IN15sdBeS+cpByQePcl0nhieWcs52oHswQsf7
aDYpGd/ZpTGT6ImI42gOXa1PdSMr0P9D9KKZQf/ggsyIJx/5z+RgmVRfYoG2WmsczOI1zpI25aSl
GlmwjYY56LqjWssegXNYpdWDapnTvIzMhG5u9HFBzHi+h74lmnJ5JjBDeTbH4huW8OzgWB1sl9IB
rFFcPMvWDlPDGkpMcbRpAi6YqkwAmfB3rKSvrmEyQhW0B64LmBWUhtPkRbVgNtG/rpWXJ3dt0ElO
65yOhy+5GYu7EdrvScaZ3HJOrBtHnLuGiQEUKkbCVn117PamCG5YhSp+03TpHsNiHrZzatHkRHN9
s6hk6SX9XdbCEu4UooeuPUysoe5dp92fTL20j6Onzdr1umXqtbSnLIUAb1nfC7Brr5WdnFJIewhF
svixQdILTiTc62Uy3Ud++jbnzF6bvgCMR5/61EJIpQno1BYJQwhkaLuwlbdcUC0F2FcAz8SEnlvh
HPvSGV4orXD6au20koRMlSYoZc9x5rXS8EZxXt9nCVt4D1PUFT8R4qFJkKacjjc5PIRgkU1zOg4c
hZ0ypo+RI/Hk6HgoUw0zBDX//8feeSzJqmVb9otIQ4uuAw6uQ6sOdlSgtebr34DIl3HzVlY9q25Z
NQ4GuDjh7oi915pzTKzhKiXTgG8Ga7Px3IHqsYmZa7ADQHSFcvKKFSGgowfmNhrlFqTGTGkOF/O+
CiIAGG1Egqucvalq9jysliQZELMV1J0zx6POeGB6SrVCRlxGIPI4hrepofqJZLSyE0ExbKKs/FGZ
TY+yMMUVBNGi/oPmnXQVwejyRSqEbbwrRSvhsAn/hEQ4wpmQ1fuJPBSr7oiqs+4mXKA4wNCkhxzK
Q0yicStx+WcIw1ExLzcIIcnRYq48dkZ7WySSJ/RwegESnFJBXuKnQO8vIRp4u9bmxVtmCx++6iuJ
9TuuJ8TVA6drh4DITYwWBE/XONOsuEmrGq+i+smojqheeTScQis4XHowj5OK71QWfytCTCHZ0l+5
e1UuadSOpKKrqiBEREu+/IhC6Fh9shQcH5h5J7g4JwJWCJeSa8GzDIk8YmAehxa6d6WIL2Jd/DSq
yrVi0hWCmIzKWV0EymxBf17CyDpXQOAl3WBcj3rEjbM+BiLBTANUVH9mKg42xbgX2nXkFWQ+0Sqp
R1DA/VIXDc4oyiXiEtNlk6pydYkSrD4BjA+xpbXAOndRPiKASFImygh/360w+zCxJu60TK/PozQ4
4ziFJ7GbIzIORtGH5Ec8b6jcmUVu3mnF6AUGFYxsjE+0BH1K2dRV1OW9trD61FwMWtoxjtRThitJ
C8N61gVHcKkPCZoZG3N/59cCYaClnmYHmlW8eqJhlzHYjzJSdUVLPiNKoF6s4p9KnisDVG0nIj7v
DBEhkmXeVZM1H1NZfCfuvnIyiRuKQVMVnBtpDozpW258fmVMv2tNuk3zvhp1rtW5EZxqQm1Qgd5k
iWKLVBeHdDFSGx6vQ0SscQdv6L2S0lPcV4InSjIZ3osBRovum9cS+bhjWJWgieiGQyTlD8ksDAfL
7PF5C+YnAx7lJDSgNIHzL+DtxoPOve0GRfPQ1COjCoI4KeFOP/SWBowq9PGzJqa3nGjlaQoYNsE+
3McN+fRpZ1BdUjROerVD6K5fi4iQNDP90KrZ+ANs/YdavseKOD3oiXjLeuW9RFp6M6zqFZ4BoWqy
mrty1c6MN8eALqCm+YLUn8oUeFwE+goWipTDqWEGzI0FueWQX9FiHaP1PXOty2zZ1mtLehqyCmdN
kNNpW0xcdhqtL9F8SLn+ZjPMpqxEj5+A+GK2UueeWA2yJ6mTiXdi+aQ2/hBFBV9WCQbVgH6gV/rs
L6H0Xo7BheFRezQV3cPlt1zFGLVBM90N6RmU9nutjtKdHFlEYdZ15WhludwmfoldpTSBawrU8ZV+
V+Ig84K5u5s7Ys1JijqW6qOOCfUidR0Zh6FUXgDJ3mcYWNNSjy9WQLBdhWpqn0k4hS18+4ZpRgQa
Is8MSW10VSHK9lxfbeolLU2OlZAwAScDAwcwdx2Mp8J0/TnAP6M/TBShwW00j8gvEkXjSkjrLwlz
Muhz/TyYow+QFis2KWA238JMC5j8AQWKynaMI5N10jCHbhePn8gQvUiqeW2q0u2nWbObZNrV8cSY
UlRPNZnHqPQXBxkOJmlax0cd9age5NIDDvOXyBTOdGnKKyldQoVQ06QIeYcgGrhMzf1+W6SIXS91
Pr+OqdH7jPxyAHKan5s18zNoGRgsUSJlZmdH6pxDTdeeWuCzXfrWNipSSQs4X6BXAdgbEITjyBxk
azuV8nBMxkC5JEH98s/SQCYohzAVTiU7cWPxvGE/IzddtMo6F8xHdgkTZyflZuOnlvmbjj9wWL0/
EfB3X6epdAoTnUzuZD7NCtEBgQgmQIXDaQc1tH9pEh7Ucf7D/Lr14Qr/lCfg/olQRP4YlTBUBSbu
mvZGg888mGlkIcgVf5cL0EVjKYQ9Jsb21PcRyEALMj3ccDpicJroqgSOKHeodFWMnoVKXaikBq82
4D/UEeRGBhycbJFZPuAzTqntgxtRyhkcuoEZrVQhdrVFSVoujQ+47NwLck4um7JNdiow+7hzvtzp
K0t0FdqQCdIeC1goO1AhiJEIPp0MtyWmkEaE8qqVv6FQusZcjgA1QW8zDn/lmGlPrfLQUdW4T1Pr
SuZDxWVSxKobidPdTOR310W6zWEKtShcCY+WcKK+gPUlKUBxknUT5oqvi7CZmBJG+6UiljoKwKvJ
VF6PcoIBcshaxvPIuvYYVtYwqviV+NX0QvpwYGth160FLsKaIsPyohnsHDrM0RMwrtkVqt8TbzaT
EWIbcz37equjdmswGwlrgSTr2t9VPASXqQrv5JCIijW7bOokJMqFKJ2473a7pILnHDNbFBEGHgtV
YkiKw9y3EAq6ipGhk9N6wpPT+ppnZe11KZnzhJnkrqAkk1MC+xQ6+UGdkz/lSI8V+sDkpYHWn608
tXyNRplddNKn0IrKxVjzNPqmvo3j2Dp6HB8XjlJ7ggzlFzrtc8LT2lsUZED8cj9ty+hc0fJCCEm8
Ev2h6QjRYryLluSoU58RIth8rf5cVcJFJxl0rxpgMHtLPCDumC9dYqm7Ll/RSmF2E+oGovc6IQmJ
7brmS/+69NHeAA7xexwMaAIWKRVqLz+TZkCxU4+fhgZvmzoY17qV6w8rH/aNmv2SZStkPi4/1poQ
++A/RI/YwpgswT6/73VGJB3xcYFATmtpEcYMlgMWSVbcIb9USLbgbMjwvzIYI7S408m3oPZgo9ZJ
HLSU65RhhK9Fy7OVEdAZA+CCGlFUKbtGoAd+U5F1p3BNQ/FdLByRM7P1dVCSrAC7sGKOQPuSTnvV
+HWE+HKJETtiu3tSwAvSm+0UGgaB7E4JXowOINFKKpID01HlniwevNd0MLAwtJ0a078TwdZhM6ob
vuO0ehsIDT32mpw8SArNEOh8kL/tzZJgmkxegKoQrluRZDWE4U/ABANtxoeQy8U1EorPfCUHKkzJ
zRTzfwsnjDRFVLBtX3DdXzKRTK4YZmuSCPshi49hAofcKMbkbM54lqC2E/YIWT+SFs9sn4WksNzU
jIUDLXgFNdNiEBghdzAK6Nm3uWoc025mmEaA8r4rY4mGk7rnjCbZgfxdPGpOFwg3Gdt6OhB5FyZi
fxJTE78r6qbsLuym6FCtl9lxVvEYGlHllUP9CCHaRAR+UWjh++i8cxq+6v6rvia2D4nFiLqprPk2
L0wXYB8koHyD17lqwGnJZrhTs6q9KeMdd6P4TAjM21aCyYxRBXUmS376rpSZRA8XQVBpd5xuizrR
RBxEpw3T3sMNGjcaVKd4VO8KsP5aTvROFoxum4go9bNRs8ngedTaQrDrUkM2URNfrpfW/QCG8JBW
wOtCZQqoklaffOx7pY6f8yKUHbIELCh6ML7xkjE4GqiiwPkH3heIH52UJI4ZpiKy2y4nzWTi2IkI
hZR78RjP6h4yYOxViLhhOxfLXoiC2peNkvIfuSI7RamyB1nKns0hfrAmsjTCMJ5cdWAAAvMu34tW
Se5Srl2n1uihdtuFSPJMMB+1SvnTI7E4S7nmYGAEL2ChnoD1xOFm6eB5c2HahfBbUKaY5ATG0Jnr
XkptvDoMMAY0jm2lXeD85qckDW5jIe7NNQNmrC7yEplnJaeOlCe4T7Rk+Z0KDTRDEVpN1ywgaOMY
ylJf/tnE8MFk/iyAjb/uqFURCqKZgSfyIV1SjdqbPgIXlJ/hP4yfi1La4H0YTSvq4A/STwZc8a1b
ZOp+zZRdFLO8G/SYYmOZKfukRJ6acjaDAh2hafTNpRzNswbi8YG6LbbcWDccRlPPXUJ4Bu1m1AOx
Zp4RHL2rVdWc6hCPRG+Q79dkgbxL2gxESN2ieDAnWh+NftYD3Z5xXF/psJ+CoRfpbFv09q0weppp
SSDVXbPngUUnta45qIp7vxWl85JV6iVAFj3hVFHnxzmLKhIYmnBPWQn751p6TEKynAiUl9OJKr0w
p3u1S95qJsPnRBdeBrLePBPN5ylMq1sbr+JFi5Q5haZnMUrhcbQeKiMxTtsiE1SOuRZ4hRHgM07V
PxFzVITDqOd2I4F+c3JllFyeC1zJr2lsoDsl01yKsDeAf3qqVOsx40Q4ha3l6q21ntUpxbgpo8SV
Rt0NJVx7gzjvWYGYcY13RcB2FHoV17Cyz9oaRCLSFm5kbXVR0lw80WTpDvNCpmJURuSZovmXUuFc
Z31GclSS3jc/ZcBuRVymz9ydpXOxmr2b2lMFOXkUUda7uTTTspHU+WKRzkTic+tNbWYi4mgIFFxr
C1LzwBRF8MWxgmkcozCM6H+IZhP74u8pEqJTPXC1TxXhsejYknuNNHHJusx5ehDK2EBy39RHDHAf
cd3DjSeOal+a0AxHkyovWaK7kUGtoRaTj8eBGlYkw0yHzU3BJvbnJC+5BEmBj0JkZbgAIp1zk5hq
EkAcJiO6QwTPo9gqkzdK0b6LFOOhMGZPAV6klKZ0zYv0o1tWBc1QtQ9FSk7KOJbITvvkVAHVOSQF
hUIpLrsThnavnGTxFhXlC18BLL+FIfisSHdKxMcv6FDaiNtz8lMT3YbkQyQYI2IPjS5AHiosEWZk
q9bl85wJP4Vx0AkqJWjNIOJlX8UvZIFPfhRAC+gKIMNoM8ggI2gtzIbunJkkHARTn1+b9KdVFk5s
yvmPhKspNEEiYUYzvFRpN7qFrCR7AnG4Gulx6WgTJg5hlJQ3baA4nHavpGAEsGOFJ6Xqqmsbct0y
VAk4Cj73aLKW+wZT/V0wfRY05d0hYnZByWe+I0IjuU1wQeHSvzVi1R5LLGNI84BADfECfjAoyE0s
KniCGvMHmRAEWBgXTEfaRbfSX3lYZ4eScLYbzf5H3PLAfSyruU4jvG9iBSgGPXLPsUCM5capBarU
RtlOwKXpD9YDde/0URA+AceWHj3DwQaxID2MVXrGfo52ElC6TcAPRxvYprOeKrdELcubJRn5NWuf
vzbkgeMCSbYtxAj2dLUwToKCYFUoRtWN1TU+ncnZUyyPHCRSOJyVTut2Qw9WYSSwzN8MF/LICEpu
mVHSKio9U0TeCJ7jXA+0rORQKM/jnLz2I5U8URLvShpWLfhJN5tqcnsqqaESJfvbTJGPgOo3EchJ
6Ph9YVWfTK1DYKsbIDaW3jZEmJBRTPFuSqY7LWTGGQb3TSRNN/4CRujQc7NRBjsZlJOL5tcr+bFs
xjSSgzp09bzXP5YcftXUI+GoQwlGaZO+h+v1xDCCwq7BAoUtMAlxmCcfHaPgMIw0fBCOLpPqLyM9
fQMBVhNJq/XadgTgIPlgH1pLJa6LuMYbSsXeRxKT7KqemwPFLnMN4rN2RZcyLG3LkwjcjPyRnJZ6
iyaLTEfIkqdaA3fdVsjmhgG/GZ8JTWIHR7qnIBdO0stQMi2rx18UMFOfLONoH4y5aUtVY+zUeI1r
lTvlXI3SqRKX5MY8uWIqEGs2RC56EUUFYjgPKbh2mvREQX+g0k2N1deMcX5SEzW5J2KVgjLwPNGY
H8dW4xlibKIrIxuyWodnseQGi3ymuIDRKCFbcC5n0wkaICQVFpqZaKsnEGfopJNLrsrYaxTKvKNZ
/dGVVD0IjIuvxVjZFOKcVIj1DwWPogG8yuiVjgtTb56k9eKZG2Lvi/xuK960IVyZwZ+UOk0SN75c
GtTv8tOAmg8XbaShkV7tkzElQppYxzKsk7uBeoatT5R62y4hKQu5BT1N/VqZkBQXJlznRpcx1X9M
od698GNBtTVH+hUrEkvpURfoxHhIYqTuI1V+HpTypyrX4zUwPTknKiPTmABVgcX4Q88fQNvS52y8
Quurd9kQXLgEj7lM2KHQ693dUkJBqRO71KLM3jpzacapXkmj6XcSHFFVjkNuOLJ0ldXkZMxPvYoA
fcVqcoHM5lsZTQi09PF9hR6dEytw5FLxBWZK50z9KSDH9cKejGjAJdw2e4KRLdi+c6ZHp64UuXJI
afCSR51rRrhHCnIvd4QLAgFrYqohIQrmbCECpp2VyitySrDdeAItON49hYiVTpoKvTZ5YehUO4iZ
E27Ijej2+uKbgUKrZM34I+jqGan0dLLUaTzNdIqmVlMg8KT1pUGw4lnm8tNQwuIkykp+2tZKrSpO
Yyq9hHVT7QOlXI6hymJbmxYi/CZhppaUtRcAiq4Omt3rNHQCjRTMtiwjGzPjEOV0Xz6M2IfoJG98
3QhZYmKJu9IoVobLIj3NTUhoroGNvQlNdTcV0XRpaN9v9rKC9urjkvxCiHWr1UB/b5mvRJb0XkEA
f1BgmZ+Mscb8PpJdowvgUdPVVBBTDGzL5SLDp7hXkg9kidpjpxI4Bx0egVlP+soKUoMaXcpgfLrP
Ms7fIkb+Hu0Hqrqo17kpL8aese2Rlhnjrzw+xuH0poo5lzmQHY5lKkwi8+THpo+YwpnyNKnLl0Ul
iAOlNOrysaCQaZrk70ZEhFkJ3GrSLVzKUD96/pAErd4ONcWn1GmgWjRO40bUV71KdxpU9SUn9x55
nuXAwfyVxEvuSYHgQMKXjtqiXdTALJ22w71rQXhJ4pmJoQl0knbRCfbluepJvRwrbLxqyahb6Xrs
GlZ5pGf8HOJ7PzJM0p2OLjfVU+4OnbHsviSyjXyNq1nZx6twuRDMinYgwNWshxVc4aNz0Xeb+zan
ehKPikCeeUQvuXrqM7N2iXXjggrU1UYVENtJQd5CCph7104UzBtLoqw4dgG29JQgr7wfaO2V2n0c
6xn6VO2QXNBABs9KS5qgxtXetnQUKQCGqY0W8w+k4bUvasdQEPQLpSyG/bLgxq0oP5uZ8Sev0UVx
3/RyOi95DysPbipM6YSa7qKR3wdHz0dYBXANCUIRUXiuB1LbRNEX8p8YXUpvIOo5oiC7w1nS+m2r
u60+emmfGL9Gvy0bd1zG/qGUm5sZjY3TaEIGE5H6J2AJnRySAWZYakmMtGXpVg/dJVGxLeflW05J
bYedyOD6AtBFrowOxj2zPAPRxGwRfOhbWYfvRTem/QQ7EUVfnl2mov81JRJ1ySA9KLPxXEu0SGoj
FXaTmuAWh9bqdpVGQZV2JSNpoGmmJV2YoNw3ZH4eK615DxWRhL42v+s0ea/EY3hpTekO4jYZ1mIW
EDuUz8coxFAvFiL9MPpPzP9WzeN4FVRDPDRL+7D5CTpVekLgWR46Ykivqpo8JuBN/aXQX4AgZUyt
jRmXivBbG7lT5FFau8JsWdhtRmx6dJ1sPSPYr+i6H2FTd6d4mFcBqfZlfP7/RJT/iYiiWzL8kv8D
EWXGIVSE/4ZD+XrNf+NQRPUfoqZI9MfpXBnYLr9xKJLEQwaXNgU8rWL8BYmi/UOUFJWrFfQtlW4i
PvT/RqKI/7AsmoZwNhT6CaYk/98gUf6dEoHDUtRESQVTJMkq/4+yGkX/YgSl2dymjcX9XqkJOLTR
Mu1qYV9MSLVgfv0PtlPl3w26/+v/9jezf81pU03jOrq4zJ8TNK6XkhItToV7qh8kSWmvJeKpi+Ix
HK926lvlxn9CLz5gjCWUnQaLHZ3HF+k8OcZB3DG1GsHVCTAn3PL0lx/xP8BYJF38d9MjfywgGn43
WVFUCwjN352os9RKTM9ViaqwiMxxJZIylmiP1qiQmKOuaNQhxP9YISnF4fyE5G46CLg6KE+s9hF4
p//0kCQhHXogjcRAcbdxapW6qNzHKXNjFuiVEvBi4kddFdORgIzpiCyP8kpSlfa2rwhGnViWuXLq
hAz6NG7plNX1sF9MAnq6Vaq6LcxNmVogoHNVCbCnsspLY7FkSrXdibbt4V8GjkocSMuox/0G0WTu
uRCIUpEcsOKOvxdfXhwj0ffhUl439822QF8geZUW+t+7gEpigV0Ywe74kiwaNHgkxQz8bw9gj++l
r6C6TAYh4ausm/G47K9Y4s0FoqJeQzu/LbcdG9ZzUYcYuZwEattsAk8hiYmQuX/aQv5mFdk22+Zc
wpU5aO1c46OJ4F9s+ONtAXOvPtI2wo4nxgwpEJQcNxfPl7Pne5sgDIvJW/AKr2/tqcveIKXdkdif
7rho4kWMu2C/7cLkysATpIkOETh+N8W6PYLC+YQJXLv6urXt2hbfm1KdvGkj1Geh7sjXWp0x2rpI
unCiSL0CTbdfxWzCM12J2PubISYYVkPMtlM002qfL8nj9yeUU0BqXx/b6Eb8VISb/K5WsGpQtxQm
poqD9PvDbmuSmmU+p4O7eYpIBGm/3EW0pSBC08+GGh3uLUN72R7LYgSNbaXsBrkFtb829KfVkxWR
s8h7yx0pJX358rUJrqDAviWvR4K2mra2te3okDVRhtaKh3ndv+3iFzftzuKYhw3JV1RvJq0ggy9O
FDWM4HZAZREKxrGzcBqpQBkdIarjfAcBZTyOo8FqWDCXpdUaAteBZh1jmjsi0rFBYiz+t3Fs85Ft
B/Cw9Pe5FnT7vxyvGNw4arc/qi1xbLZBc9n+mvJfvrFtk7z08vhtKAtaFMhxielhmDloApNLRV5y
5Gyb22JaH/je/NtTSJpDSthiPVHJnz2KMz6zEGEDgZNEBnu6VXqwQfCerY8u69rfNouAVopltbGD
MgtTR6YUO0UJCCfZXqJLi8GcuH/7fvttbZXd+302fD2rWT064zSThKHy24wtw9d5XWxr2z4Sp7h8
F6gk6U9ECB/WJy5SH9KQsTL36+G/PLMT/wgUcA/Jes3a3EXbGgOvqnnbVmeqGNho18e3RW1qPyJu
GS5Ryoh0vx/YXl1/7/x+t+05gplLtBFNggzXbz7919evIyvgtJMf+qgeDzX3WbDSI9epUFsvUVJe
W1gBAAZtH80IOaa3z7stZGVIPSsUT1+PqvrC9S6a16ve1+MRQRVxo7yW8xokkChnQC0uRiwuWNtz
t2dt26Uk//Odt83tgW3f19v95TUFWeYetBZEuLLhKYT0Tsl6kv2nt/neR8XKRKvXdL+NtqwcBVI8
ug/mKyj0VpHrj20rWXeJ6/GaRQsqoXVzlDBFbmvfi7/vyyduKrqmwGvi21gFlXwD6+uKJfqc1w//
H1+7vez7kXJ73ff2tvb3/+rf/yRs65Fo8TXM8gAfX/4suZq52JKaoxJJrjFVmY8y/U0NYs1NVlfF
thjXux6VAHqbgjxV3iCLHKLEeadLiRVkiRviQTsSf1F79lwoWJia+KAkOajO9Wr8vRBX8+L35rZG
8/5PG6Pp2pxLIrpIG1DmZG/upWIEOeNC38GBE/aNs3lLtsVmLfne/Mu+9a5HKDhtv83bkhiBCLWA
L7kYcWT2M9WiVlv8BAvhXragO2V9uU+b7oOvYzgIkkhDI8o82jETrVny7PLhKIjDo3pTcW0ct/9p
WO1HxnYG1WqJhillMm5OeOdija+naVJ31mqD9EG8JXJHYQBLV3OEaDoyZFtXIyS+X4sGYdAu0kmF
NWlnTuMcoKf4tX03miIUTBKLajm08jVbb/zbt/SVPGG0t8RaEi9sW83Fl/BJvlp96sGGz5P5oyYF
ZT+CnrXSdvatwunR7R9xsq5pW4d2HWFNSMWOltHnIqW74AGbD1Hq6771cMCBnvnNlPAHt8JiHUYZ
hRu3kLY2WkyQKag966VjrDvPYXqMx1PZSOlxaHPd08LoUGuhfJQERfpaLEjoAH6m/tDNPhoPkypb
sYvk5anOg2GfzPlxGKuHWGKAU0pG42jCiP68MO7h81c2JgHJ2fw42+Lb/fW9T6TsYKdZQVdwzYvY
Fl9HwLYa6ymD4HSk6oJohdmGcDUiQ8b3sDBzjtQzubH08mU8YlhAoR2g1uwmTdppY8p4GVPMTu+N
m76QQV2JGjk2Ui59gilHK7YO1baFtN2l1xiFbbPAFuwtuukVpfq7mgitz5ThmCIYwwbKWp3kRNZH
JJpFJSdhzifAib3wy/xlG1QXzt2v3amFwXp7zOTSMWjEv3zv2l749R7UMjDj46mi5hyWBNSt95Z6
XWSZqSxYqlntVayZATkSjqH2jIjE0aI9uD21Ihnh6/nbGm2s+ritfT+wPe/rJcsU/0YuDuBifVuj
rsG80ZjSK9zY5rpY40/5+tZVDnZpB90rdxizdcdtnyGgn91VzZn5t3bYdm0PRuHYr0O77lgKaWgP
NX9e1je45E3RbehbH4peu5sCZE4cKdzSZdwz8DXI8KGLbX/t65o/oRk2CPoYmW+7tJw8MJgtCXIC
XvX9wPfmeMN8jcJEIt4EF/aIZA6SyU4iZduTgDplXpjsO+UE6A9P5vhaQKXIL6ODCV+QPeQvT9mV
aceDQJQpYiL0Zg8zObST163ypR02tVo/4pOcm4d2PDfxdZ0lJU4SHufhpZd/DENJaq0HVzuVQbYC
ob5JiUfNK0cQltyMxOtkzhnQBydzQGgZcH6fC6CR07mfzhg+yeHKg1MnHEzivLT7kLAtinfxIcVq
N5d2M+3Jyh72+hFxOmnQ3LHt7tdCwoCbf9aR3XQegYeG8AFkUePzP3bGQUvoeaB6QI+VvsrEMCW7
0Ime9XBX/5QEZOwYNZ7wq8FWV0kQJvSbXgPY9z3uOFXxDHGv54cejQTUoG5XqzeUFclzk9y14s/s
Iu6r3Vk7Vj/MXXIlH45T1Cad60ieqJ18zGfo9Z/zXvkBEYtMPEe4I+ESt/30YXmTbR7k39J94Y6H
9E10qpfawbfgW8T/3RR/8BFa7eI7w9WFnX7HpBNz0MF08ovkVz/pMUTdFV0e6uYUOzjBl8KhhUpw
Jvy5Ip6JEXbnlGT+OT8hN92wju8XwIU2cVf3wjX8M/+OXqrP8lyfJ2b+duPmb4W205lmP3eFo13l
p/ZNdf6gqj8d+o/gwF9F79eLbf5gxiHH8u6o0K3FKIOU2cUYWZZkEDpgmRTK7AQqvXWJH4PiCV25
Js9nr9d+sLfIictyL5+aHaYM/RFfDGJX8bda3kc0dd9DMgBFV1eQuTs09cloGnsfrwUCr8lAGIYu
8kgqK2F6q4BI6nZi89GczsY9kpv74oAp5FGf6MK6lhsfpJES9Kuy+GWIONzlCrlwcDz3+yU4R751
T+rzJdxPH9im2t/yGVY+mmAEYmHsVJMz4xhwoHp1k0+zagwOFApL/WHNH/uhVCdx2b/T5Urk+wKi
V3kd9+KvSnCrxXUj7qTrP+z+80/jNwwOCGSldqLtbIingKHwaCs3WO3pSz3bJ+1pEHbCCZyoQ8r8
74j7IFyEliPpHDwAJTLe6TjPBJh8EEsqKOuD6kmFnvAxP1nVWVZ98czY6z77gGmAgNHciT+tws6O
ww+Ro7I+Uy9m9EPn2qlsKzwQhE7jOppQge1iFElUnl8LrxscuqLGi/5zuM/vzDeIlpccIgStnOLM
6Y/q2USZ8zjoBP3u+t+h3fwhUlKVXKw4QYn+ZZ+VCEQ9/kLePqOgSuD6RTkq9zQqp8m1cpJ2dvEf
iPc/hF/ZneqWNpO0J/kt/J0+UapGC9n3tr7r7OCavtav9BLvqQ6E+8jtT2hx9Wvpk8a4vGUH9foy
P2iPgq/cJX8InDNCmw6d5oifceHox2lPeio6wtlrnmGC38s+8WqHFN3DC9CSgaDHXXponWmnusKb
WNrGHsbSrnf6p3jccS2UbGYFCa3CjC6m00VwIQ4c9AR9feQHREiyxUekLbkjqM/hmvoKRCrdhY8l
Vj/dLt2cLudOZvY77uSdvAeycG+9g1V/mVzdWfz0AzWUK1TYKG5KixvDtWwumk54LFp7JDnEDnbl
mdMNffUVPBlCpVeOwzNCEQSuLiUJki5DsFbeck0i25z2mjfd/wr88MzM0y98vBBeltrmXeeLh5Er
TwMZZQcjOCcFHgKXUz/ynR6604Tcn3abTYQRsv6YzzA4megknNZ31huan3mCFmrXyj7QEbsi/NzV
VwPfqW1yHHoA/HsvdFO79pL38VI2z8y9EmBrvCME8FfQhUigKxoMZ9MhJuoc7POj/qLyN3vkgvtT
ahN8bRsnqvEozrmnoP5zEM1QjoSckbh/5lt6tn6od+lzeAm96Ofq9bxOYCHs79sf/E0KPtstUuGy
AUOq8ykeHUXVaLxICa6SycCmW2cqAViQo7rOjfoRElXc6r0by+abTpJ2q/mqjpVBqSqiSqmAHYf1
JdtauE5ItjWwbR2xiuvDoyXGwAqy4ZSqLaao9TnZNrv5379aSWtGMa3MpAT7m1P2Or0zWt+m8RmV
hcGEKrLwZf1rkTRifySMCp31urY90LbVh1CK5IXUJiHDY6Mew2XZQ4yUDy2VK3MUJHtBm3f8WiXy
coEMUhGqp6ut6rYRA86xDko7NIcJf4qREXdfRAnXXWoQ+LnZDgweMpTMmVPQXnpjMZwWi5xSqAl+
ZlvronVS8L3dUHT04kg86QNJPKhGZ/wooBvEdWGsjIFt7XsfiUSjR2r0HRgvJ5Y4+PWZH5jpCTPd
upCIj0skATP0LVwjesi5YgyC+v2QRKBJ+nUqsy26VLuuAe37cbXVfy/CdSr4vSkTcbyPBvG2Vdmm
dXa4rTUbhOJ7p6oTO2DEzaqHZRaoy+Sbq0QKbeXgbi0Jbms0S+HS4kihQ4PoSpceM1EJ9qZFaarC
EGTPFbcJ8g5rGoqQ/FSF63H/gsd2XJX/ewGtlvddQBKBuNhzqq8nY9znu7gGqpEvVGKUruGqbpGv
GNHf1PuBwDetV742xTFeNf/avTUET1tWVZRPBLRBE32qGujl9ACmI32A6YjFXPGU2PTDZf2FG1V7
zWeCxIZsKhd7AwOpqQJqAsqbY66oDWv95b4X3/uGQZxJHj2jkCN1fUNjqH05O7NaP4kgzQxmPQrS
YBQ93LC3Eh0QMcCaw8BVb+2Jqhu96at4/F1MxvnwoUGO24kCwByhnJQjzU/a9WA4E73+OXepxTnS
d9G+bJXXgQ4cMzcWIrCwQhx7t210yd3KqtsPvC2+N030tkc1ZWIoMibffl5YONVRmA2JiVFtIXqe
RxOJmUl5p16Lzl+LtYasoVridhSibyRYaqfUtGCFRaJCt1VYEzlpjl/bwM7yL7b3/zPNuH9+EOdH
98P9L+bObTduGwjDr2LkvoJE6kAVTYAiARq3TdCmaYpeKruKLWSzCnbXSdyn70eRskV67RzGQKj0
ytqOxNFwjv9wtgeOmvvzot9dvuj3F0D6H/20+vTjWT/au4wA2h5ejt/2o7sJnfTTkz9T3iuou3FK
bFDem15qeuO7aGw6Fnax7h8+KKuMSh3ncOmKwpytzT042YwcsuBu/1C3mWLH24NW3X0KgDxwwaTb
2HD3Ch0/7/7NXStwDDpdP3zQUIKUMqHIqqYqKq0plNmLMRJLJjSKwQ/Gz31Ia/UFxU/h6nWZMR/A
5EwIcJ8Ydi5X36qMGmtRUcNw3KHMmhYTtOb8SykXiqystSlNQdLcXpEMtG2mtVZt06grLn0XLqyA
qR+sQjobwkEm2L8v40FE4VoZ6DbjGFV6BeyoiEAEGHLCwfEKCXCL59Dw77L4bg1e4ckAkmlYHZaw
BWO0eB+wyJyz8dWsCqmpL5nQVEiIqe2UQMeE5PYBkus+TGSkvsIeaFQd5kCBKHDbAIJLJpg6w+iw
EXK/DWBSWpJQtHJdUGY0lSk7yst96cgoFkBfrM1s6wp33emKxJhQ5HZmCi/17aKgTFa1FdgaHW0E
g0EwQIGUxfDYKzltUGHJhKvXTaY46LKm8dwtMrIHRdFmddEo2kkKJySpbYSmthAmkQhoA1yLc8Zz
Jq1NV8yE3I64amhyT04EGGGRi/3CPANZhm8B+G26Is/ItBmPYVoUo5bSlAFGmUkjBCsDJJiapvIa
P1KGTYNvUCtjGs+E9MwiwvuFrlHkXyxcI5XVzE5jlce5YHRG6kEzvsM7yQluiKZwL/XtJqEsM8aC
5IwV8zov2hBFUWZ1Rfc6CiM1dYg5r6VGoSRQRONrml2cPmSVS++IIIGpH1ZEUg2V0FdG6hgQJmAV
W8a9eq0X+wd1huvERKzWh9PJ5QxUgVsjt426BmuXlz5gjGUBLwnAtLUOjk3OGCeUOcG7NShzkYdQ
qozUUF01Zel2BCom2BGakDLP6yL395PjgtKFnTcs4wKOgmY7gLg+qhca1GJjwB15tdkmtyPI8Slx
AG2IC0q0X9M4LkTeYmuwHuQRSDG4HeHYntKOwMaL/aXG2giwWXY61HIrmAq1CGtKOiOmKz0haAnp
hFtB0+GBDWS6YKwJCtKMDMlVcw4pueUrZs1INYH1lu3nryKb2NQZs2jIKjCfarocnxOSfZVXdsi2
TA+qjJAYL7jxmYFIAzTkTejZ0Qx9nJ6U0vKZ2CZ2CUieMZIcTe++sU1CBBqAlEFVI2bKh9PpGUPS
GtKkAUGCQQIYYXg8SEAPIh64j9aJtFeCXCjF7mFZU1hjWjfNcceNYZlRv9Ok6ZzUJbQV9JG2wa+u
Kyrb6FczEt3vhcgYEiVl5BZL25o2CYELzRLigioa415KEC+TG6GoyFj0495xkaMRGN3GiLT0rCGy
KS6qUTSralozSUNNV2QPiqJGI1Z0cDL12V7OBU1JCqymklpFndWmAow/l5cjzwirWJFRUAQQExO8
HUqIC5wMrcSyUFE5IjOCX+w2fKQRqCzpkhJjmSwXiBTFRRWK7aUigVRwoOJ0RbLAaRJZQXN0Swdv
ci5SqcTZ5DLPSqAEmEYfI0brp7bEmA9yJmoOlZPjgiZWlmoErKNukSfrBy89RGrM+IfEIdiM6UrP
T9Z1IV2+pmqkyRJXKNd5lQEXqKswRpyx4t53Ss5FoiHaDkaXBUsNJYNas9G140IULWARARzYOnSq
WwHYTSFOl2jKS0TFasbdxAohJ21AVYWau+NSetECVo2XFsmC3RFGIw4+Y34DfYS37I7MIGyaruTU
YomHI+RCiSxoA8aGCGRe5VIvMPmEoAFR8FifhDwkRVwvFQJso2lBHHildwOCRqXVaDvjBQs5XXhQ
SF1KXLDYIakQkCNSRrVz2cSiO5dCYL1lDjfJLf5muhzbE+KCVYvu0wgiR/xELG1JYOBWGTkK1jjg
jRFZeYantP6SuF8oBdQYNYlEtsJ1rWApBRMEizHFStXJGQTCPJ/UEX3/HMQF/yJ7CBa5hr1tTYww
XcnBLXSlxUoA9BVZEYIgTP+xMKkxWd0SMuM2uPvJBUuEMKXYHuIhYuyqxtyiBCZ7aGtWvgadHheI
ZqSqkJIKgFSYgEBMV6QKTQ4Qj4EJLWfTzrKSllnUjMQSm0VKyOx49taMugjNIlg0io4k0tqvB2V+
ge246nzhnJXNeup5Gfr9sdaY234wQ1Fv3vd9HraZw2LYgx/aFhj37OuWmEcBSmvyfxY3Z39oeo7/
3/0Cbz46eNa8qvmPT4d+1+1W55fTjUv/ms+7d/TN/LzpXnfvuiUEHelDV1+/ycMHwXsuDOJnCO/f
RnRtl4+Y7m74b9yGhCektJzw22677/bzK9rP6LpSpJQfd5vhDWeJD8FbO2yvmPa4GXfdely+tQPM
yilvt/3qMKwuDgHxqU1JSvxJv+k+drt+Sdm1Pogp+6aKk/HNyeOR41tfh2x3SFLpU+ic3w3r4HsS
99usqpTyL/24OwtfmXDR4j6llJ/C8WGY6UzirSnjzn842qR3lQy4a6ufrrvzQAALRujcgwo53WyG
7TiEO9LBoaW8ON2uhy7SIg5RKKY8fgzFwoHTpGR/u6mbHNJJTBgCF6u3l7MYTHLh4ENS0r+PFxyC
GbPZYXOktJ91wzbQHr6JVE53d7nptuslOzyeRk56v+9W5xf7nhEgIf0JsSKmP6zOh7NuG5B2OAg5
aWwB09UCyWZ+skUXyGkzq4z/3r8PdBPQVls/vA/q48UuJn0vLz5uD5Fw+1q79KWf9693XeQ9edi3
nPSHLrRbZF9sfVxO+OPJ0455d+dDaNahbyvP90H/13637wNN5UGv90H8Wf9pWAVmzNdJ74P4v8ze
nnkwxQeu+CYmzREN5yePu92IpQw3pytv3c8DnnSczBmTt3UjKXmGCYYcd5VZMdm3GzySMKohxWKr
G2LSHPIWtytPBQMp4T/67XZ/ufnQRWGCT8hLyb84H9f9yen+hm1zmW4p+b9GTvg4Koi+tnY/D7gp
iD5HLSX/Eu73+30fuBQeLSKn/SmMKn2bv5Tu34fufBZoq1M4/8Kmq6VkX/W7d1i2mdBE2SWCxZQH
IptIvH2SVUr6nw67sz07hFvT5y7FxPv94eTVsZd3WUEx/WG/GrccjhTw3OXaxLRvn4xw+9Es11nH
INN0VaIL/rrInX32B2TAbAprtem73aP/AQAA//8=</cx:binary>
              </cx:geoCache>
            </cx:geography>
          </cx:layoutPr>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8">
  <a:schemeClr val="accent5"/>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1.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7.xml"/><Relationship Id="rId10" Type="http://schemas.openxmlformats.org/officeDocument/2006/relationships/image" Target="../media/image5.emf"/><Relationship Id="rId4" Type="http://schemas.openxmlformats.org/officeDocument/2006/relationships/chart" Target="../charts/chart13.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373380</xdr:colOff>
      <xdr:row>2</xdr:row>
      <xdr:rowOff>7620</xdr:rowOff>
    </xdr:from>
    <xdr:to>
      <xdr:col>9</xdr:col>
      <xdr:colOff>106680</xdr:colOff>
      <xdr:row>15</xdr:row>
      <xdr:rowOff>160020</xdr:rowOff>
    </xdr:to>
    <xdr:graphicFrame macro="">
      <xdr:nvGraphicFramePr>
        <xdr:cNvPr id="2" name="Chart 1">
          <a:extLst>
            <a:ext uri="{FF2B5EF4-FFF2-40B4-BE49-F238E27FC236}">
              <a16:creationId xmlns:a16="http://schemas.microsoft.com/office/drawing/2014/main" id="{720AB653-FB14-4C07-A06D-6AD230515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76200</xdr:colOff>
      <xdr:row>1</xdr:row>
      <xdr:rowOff>11430</xdr:rowOff>
    </xdr:from>
    <xdr:to>
      <xdr:col>13</xdr:col>
      <xdr:colOff>381000</xdr:colOff>
      <xdr:row>16</xdr:row>
      <xdr:rowOff>11430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7DEF458-2155-43BF-A21D-FDDF7DD673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0560" y="194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68580</xdr:colOff>
      <xdr:row>16</xdr:row>
      <xdr:rowOff>121921</xdr:rowOff>
    </xdr:from>
    <xdr:to>
      <xdr:col>10</xdr:col>
      <xdr:colOff>68580</xdr:colOff>
      <xdr:row>26</xdr:row>
      <xdr:rowOff>106680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98A801E-615E-CEF6-8EA6-BCBAD656290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59680" y="3048001"/>
              <a:ext cx="1828800" cy="1813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220980</xdr:colOff>
      <xdr:row>16</xdr:row>
      <xdr:rowOff>121920</xdr:rowOff>
    </xdr:from>
    <xdr:to>
      <xdr:col>13</xdr:col>
      <xdr:colOff>220980</xdr:colOff>
      <xdr:row>26</xdr:row>
      <xdr:rowOff>144779</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336B858-42D0-7AC8-0D31-A1B608F79F9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040880" y="3048000"/>
              <a:ext cx="1828800" cy="1851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304800</xdr:colOff>
      <xdr:row>16</xdr:row>
      <xdr:rowOff>91441</xdr:rowOff>
    </xdr:from>
    <xdr:to>
      <xdr:col>16</xdr:col>
      <xdr:colOff>304800</xdr:colOff>
      <xdr:row>26</xdr:row>
      <xdr:rowOff>76200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45A1063-DCB0-6422-611A-DF56C0D6AE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53500" y="3017521"/>
              <a:ext cx="1828800" cy="1813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2</xdr:row>
      <xdr:rowOff>11430</xdr:rowOff>
    </xdr:from>
    <xdr:to>
      <xdr:col>10</xdr:col>
      <xdr:colOff>571500</xdr:colOff>
      <xdr:row>17</xdr:row>
      <xdr:rowOff>11430</xdr:rowOff>
    </xdr:to>
    <xdr:graphicFrame macro="">
      <xdr:nvGraphicFramePr>
        <xdr:cNvPr id="2" name="Chart 1">
          <a:extLst>
            <a:ext uri="{FF2B5EF4-FFF2-40B4-BE49-F238E27FC236}">
              <a16:creationId xmlns:a16="http://schemas.microsoft.com/office/drawing/2014/main" id="{FF539749-4742-4D08-BC28-3FE758F411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312420</xdr:colOff>
      <xdr:row>2</xdr:row>
      <xdr:rowOff>129540</xdr:rowOff>
    </xdr:from>
    <xdr:to>
      <xdr:col>15</xdr:col>
      <xdr:colOff>342900</xdr:colOff>
      <xdr:row>21</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E0F1208-942D-4179-B481-B9C69E5825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27220" y="495300"/>
              <a:ext cx="6126480" cy="3413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xdr:colOff>
      <xdr:row>1</xdr:row>
      <xdr:rowOff>133350</xdr:rowOff>
    </xdr:from>
    <xdr:to>
      <xdr:col>10</xdr:col>
      <xdr:colOff>342900</xdr:colOff>
      <xdr:row>16</xdr:row>
      <xdr:rowOff>133350</xdr:rowOff>
    </xdr:to>
    <xdr:graphicFrame macro="">
      <xdr:nvGraphicFramePr>
        <xdr:cNvPr id="2" name="Chart 1">
          <a:extLst>
            <a:ext uri="{FF2B5EF4-FFF2-40B4-BE49-F238E27FC236}">
              <a16:creationId xmlns:a16="http://schemas.microsoft.com/office/drawing/2014/main" id="{9DEB8749-6F44-4D4B-ADFD-A58275E26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26670</xdr:rowOff>
    </xdr:from>
    <xdr:to>
      <xdr:col>2</xdr:col>
      <xdr:colOff>38100</xdr:colOff>
      <xdr:row>21</xdr:row>
      <xdr:rowOff>60960</xdr:rowOff>
    </xdr:to>
    <xdr:graphicFrame macro="">
      <xdr:nvGraphicFramePr>
        <xdr:cNvPr id="2" name="Chart 1">
          <a:extLst>
            <a:ext uri="{FF2B5EF4-FFF2-40B4-BE49-F238E27FC236}">
              <a16:creationId xmlns:a16="http://schemas.microsoft.com/office/drawing/2014/main" id="{EE678D4B-B4EB-4D99-A9E0-EEC3AB6AC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533400</xdr:colOff>
      <xdr:row>18</xdr:row>
      <xdr:rowOff>15240</xdr:rowOff>
    </xdr:from>
    <xdr:to>
      <xdr:col>6</xdr:col>
      <xdr:colOff>0</xdr:colOff>
      <xdr:row>21</xdr:row>
      <xdr:rowOff>30480</xdr:rowOff>
    </xdr:to>
    <xdr:graphicFrame macro="">
      <xdr:nvGraphicFramePr>
        <xdr:cNvPr id="3" name="Chart 2">
          <a:extLst>
            <a:ext uri="{FF2B5EF4-FFF2-40B4-BE49-F238E27FC236}">
              <a16:creationId xmlns:a16="http://schemas.microsoft.com/office/drawing/2014/main" id="{E0C44738-3301-4E41-B55D-910DBE071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xdr:colOff>
      <xdr:row>18</xdr:row>
      <xdr:rowOff>15240</xdr:rowOff>
    </xdr:from>
    <xdr:to>
      <xdr:col>10</xdr:col>
      <xdr:colOff>53340</xdr:colOff>
      <xdr:row>21</xdr:row>
      <xdr:rowOff>15240</xdr:rowOff>
    </xdr:to>
    <xdr:graphicFrame macro="">
      <xdr:nvGraphicFramePr>
        <xdr:cNvPr id="4" name="Chart 3">
          <a:extLst>
            <a:ext uri="{FF2B5EF4-FFF2-40B4-BE49-F238E27FC236}">
              <a16:creationId xmlns:a16="http://schemas.microsoft.com/office/drawing/2014/main" id="{43C1FF5E-AF2E-428C-B198-F9ABD4C02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22860</xdr:colOff>
      <xdr:row>18</xdr:row>
      <xdr:rowOff>15240</xdr:rowOff>
    </xdr:from>
    <xdr:to>
      <xdr:col>14</xdr:col>
      <xdr:colOff>60960</xdr:colOff>
      <xdr:row>21</xdr:row>
      <xdr:rowOff>60960</xdr:rowOff>
    </xdr:to>
    <xdr:graphicFrame macro="">
      <xdr:nvGraphicFramePr>
        <xdr:cNvPr id="5" name="Chart 4">
          <a:extLst>
            <a:ext uri="{FF2B5EF4-FFF2-40B4-BE49-F238E27FC236}">
              <a16:creationId xmlns:a16="http://schemas.microsoft.com/office/drawing/2014/main" id="{36837DB5-B603-41F6-8F5D-8A2C4B5F7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601980</xdr:colOff>
      <xdr:row>18</xdr:row>
      <xdr:rowOff>7620</xdr:rowOff>
    </xdr:from>
    <xdr:to>
      <xdr:col>17</xdr:col>
      <xdr:colOff>7620</xdr:colOff>
      <xdr:row>21</xdr:row>
      <xdr:rowOff>53340</xdr:rowOff>
    </xdr:to>
    <xdr:graphicFrame macro="">
      <xdr:nvGraphicFramePr>
        <xdr:cNvPr id="6" name="Chart 5">
          <a:extLst>
            <a:ext uri="{FF2B5EF4-FFF2-40B4-BE49-F238E27FC236}">
              <a16:creationId xmlns:a16="http://schemas.microsoft.com/office/drawing/2014/main" id="{4A2A0024-43AC-42FC-A384-A74C75FF0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411480</xdr:colOff>
      <xdr:row>1</xdr:row>
      <xdr:rowOff>148590</xdr:rowOff>
    </xdr:from>
    <xdr:to>
      <xdr:col>12</xdr:col>
      <xdr:colOff>106680</xdr:colOff>
      <xdr:row>16</xdr:row>
      <xdr:rowOff>148590</xdr:rowOff>
    </xdr:to>
    <xdr:graphicFrame macro="">
      <xdr:nvGraphicFramePr>
        <xdr:cNvPr id="2" name="Chart 1">
          <a:extLst>
            <a:ext uri="{FF2B5EF4-FFF2-40B4-BE49-F238E27FC236}">
              <a16:creationId xmlns:a16="http://schemas.microsoft.com/office/drawing/2014/main" id="{023EB07C-63EF-48B0-AA65-DAA898C54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175260</xdr:colOff>
      <xdr:row>10</xdr:row>
      <xdr:rowOff>131444</xdr:rowOff>
    </xdr:from>
    <xdr:ext cx="13159740" cy="3038476"/>
    <xdr:grpSp>
      <xdr:nvGrpSpPr>
        <xdr:cNvPr id="2" name="Shape 2">
          <a:extLst>
            <a:ext uri="{FF2B5EF4-FFF2-40B4-BE49-F238E27FC236}">
              <a16:creationId xmlns:a16="http://schemas.microsoft.com/office/drawing/2014/main" id="{00000000-0008-0000-0100-000002000000}"/>
            </a:ext>
          </a:extLst>
        </xdr:cNvPr>
        <xdr:cNvGrpSpPr/>
      </xdr:nvGrpSpPr>
      <xdr:grpSpPr>
        <a:xfrm>
          <a:off x="175260" y="1884044"/>
          <a:ext cx="13159740" cy="3038476"/>
          <a:chOff x="0" y="2751299"/>
          <a:chExt cx="10692000" cy="3038476"/>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692000" cy="3038476"/>
            <a:chOff x="152400" y="1971674"/>
            <a:chExt cx="12515850" cy="3291682"/>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76624" y="1977865"/>
              <a:ext cx="5219701" cy="3285491"/>
              <a:chOff x="176624" y="1977865"/>
              <a:chExt cx="5219701" cy="3285491"/>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76624" y="1977865"/>
                <a:ext cx="5219701" cy="3285491"/>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4"/>
              <a:ext cx="4305300" cy="3275172"/>
              <a:chOff x="5448301" y="1971674"/>
              <a:chExt cx="4305300" cy="3275172"/>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4"/>
                <a:ext cx="4305300" cy="3275172"/>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9931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3192621"/>
              <a:chOff x="9848850" y="1866900"/>
              <a:chExt cx="2819400" cy="3178979"/>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3178979"/>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219075</xdr:colOff>
      <xdr:row>28</xdr:row>
      <xdr:rowOff>62865</xdr:rowOff>
    </xdr:from>
    <xdr:ext cx="5370486" cy="2764155"/>
    <xdr:sp macro="" textlink="">
      <xdr:nvSpPr>
        <xdr:cNvPr id="15" name="Shape 15">
          <a:extLst>
            <a:ext uri="{FF2B5EF4-FFF2-40B4-BE49-F238E27FC236}">
              <a16:creationId xmlns:a16="http://schemas.microsoft.com/office/drawing/2014/main" id="{00000000-0008-0000-0100-00000F000000}"/>
            </a:ext>
          </a:extLst>
        </xdr:cNvPr>
        <xdr:cNvSpPr/>
      </xdr:nvSpPr>
      <xdr:spPr>
        <a:xfrm>
          <a:off x="219075" y="4970145"/>
          <a:ext cx="5370486" cy="276415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335280</xdr:colOff>
      <xdr:row>28</xdr:row>
      <xdr:rowOff>49530</xdr:rowOff>
    </xdr:from>
    <xdr:ext cx="3893820" cy="2800350"/>
    <xdr:sp macro="" textlink="">
      <xdr:nvSpPr>
        <xdr:cNvPr id="17" name="Shape 17">
          <a:extLst>
            <a:ext uri="{FF2B5EF4-FFF2-40B4-BE49-F238E27FC236}">
              <a16:creationId xmlns:a16="http://schemas.microsoft.com/office/drawing/2014/main" id="{00000000-0008-0000-0100-000011000000}"/>
            </a:ext>
          </a:extLst>
        </xdr:cNvPr>
        <xdr:cNvSpPr/>
      </xdr:nvSpPr>
      <xdr:spPr>
        <a:xfrm>
          <a:off x="5684520" y="4956810"/>
          <a:ext cx="3893820" cy="280035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184785</xdr:colOff>
      <xdr:row>28</xdr:row>
      <xdr:rowOff>41910</xdr:rowOff>
    </xdr:from>
    <xdr:ext cx="3725055" cy="2731770"/>
    <xdr:sp macro="" textlink="">
      <xdr:nvSpPr>
        <xdr:cNvPr id="19" name="Shape 19">
          <a:extLst>
            <a:ext uri="{FF2B5EF4-FFF2-40B4-BE49-F238E27FC236}">
              <a16:creationId xmlns:a16="http://schemas.microsoft.com/office/drawing/2014/main" id="{00000000-0008-0000-0100-000013000000}"/>
            </a:ext>
          </a:extLst>
        </xdr:cNvPr>
        <xdr:cNvSpPr/>
      </xdr:nvSpPr>
      <xdr:spPr>
        <a:xfrm>
          <a:off x="9694545" y="4949190"/>
          <a:ext cx="3725055" cy="273177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356235</xdr:colOff>
      <xdr:row>28</xdr:row>
      <xdr:rowOff>125730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865995" y="503301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3149127" cy="145351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3149127" cy="1453515"/>
          <a:chOff x="0" y="3060863"/>
          <a:chExt cx="10692000" cy="145351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53515"/>
            <a:chOff x="152399" y="453254"/>
            <a:chExt cx="12498639" cy="139822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24215" y="453254"/>
              <a:ext cx="2467448" cy="1398227"/>
              <a:chOff x="116605" y="459938"/>
              <a:chExt cx="2747730" cy="1373740"/>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16605" y="728778"/>
                <a:ext cx="2747730"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434340</xdr:colOff>
      <xdr:row>5</xdr:row>
      <xdr:rowOff>152400</xdr:rowOff>
    </xdr:from>
    <xdr:to>
      <xdr:col>4</xdr:col>
      <xdr:colOff>167640</xdr:colOff>
      <xdr:row>9</xdr:row>
      <xdr:rowOff>0</xdr:rowOff>
    </xdr:to>
    <xdr:graphicFrame macro="">
      <xdr:nvGraphicFramePr>
        <xdr:cNvPr id="64" name="Chart 63">
          <a:extLst>
            <a:ext uri="{FF2B5EF4-FFF2-40B4-BE49-F238E27FC236}">
              <a16:creationId xmlns:a16="http://schemas.microsoft.com/office/drawing/2014/main" id="{6C732F52-82A0-4CC3-A078-7F5B13ECB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91440</xdr:colOff>
      <xdr:row>5</xdr:row>
      <xdr:rowOff>129540</xdr:rowOff>
    </xdr:from>
    <xdr:to>
      <xdr:col>8</xdr:col>
      <xdr:colOff>381000</xdr:colOff>
      <xdr:row>8</xdr:row>
      <xdr:rowOff>137160</xdr:rowOff>
    </xdr:to>
    <xdr:graphicFrame macro="">
      <xdr:nvGraphicFramePr>
        <xdr:cNvPr id="69" name="Chart 68">
          <a:extLst>
            <a:ext uri="{FF2B5EF4-FFF2-40B4-BE49-F238E27FC236}">
              <a16:creationId xmlns:a16="http://schemas.microsoft.com/office/drawing/2014/main" id="{B09583A1-0E17-47F4-B5FF-396E7CF2B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472440</xdr:colOff>
      <xdr:row>5</xdr:row>
      <xdr:rowOff>137160</xdr:rowOff>
    </xdr:from>
    <xdr:to>
      <xdr:col>13</xdr:col>
      <xdr:colOff>129540</xdr:colOff>
      <xdr:row>8</xdr:row>
      <xdr:rowOff>129540</xdr:rowOff>
    </xdr:to>
    <xdr:graphicFrame macro="">
      <xdr:nvGraphicFramePr>
        <xdr:cNvPr id="70" name="Chart 69">
          <a:extLst>
            <a:ext uri="{FF2B5EF4-FFF2-40B4-BE49-F238E27FC236}">
              <a16:creationId xmlns:a16="http://schemas.microsoft.com/office/drawing/2014/main" id="{2882E8E7-028B-48E7-A966-8F479DCB7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175260</xdr:colOff>
      <xdr:row>5</xdr:row>
      <xdr:rowOff>144780</xdr:rowOff>
    </xdr:from>
    <xdr:to>
      <xdr:col>17</xdr:col>
      <xdr:colOff>394335</xdr:colOff>
      <xdr:row>8</xdr:row>
      <xdr:rowOff>137160</xdr:rowOff>
    </xdr:to>
    <xdr:graphicFrame macro="">
      <xdr:nvGraphicFramePr>
        <xdr:cNvPr id="71" name="Chart 70">
          <a:extLst>
            <a:ext uri="{FF2B5EF4-FFF2-40B4-BE49-F238E27FC236}">
              <a16:creationId xmlns:a16="http://schemas.microsoft.com/office/drawing/2014/main" id="{0DACA671-20FE-4A30-B406-6654DAFE2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380999</xdr:colOff>
      <xdr:row>5</xdr:row>
      <xdr:rowOff>106680</xdr:rowOff>
    </xdr:from>
    <xdr:to>
      <xdr:col>21</xdr:col>
      <xdr:colOff>571500</xdr:colOff>
      <xdr:row>8</xdr:row>
      <xdr:rowOff>106680</xdr:rowOff>
    </xdr:to>
    <xdr:graphicFrame macro="">
      <xdr:nvGraphicFramePr>
        <xdr:cNvPr id="72" name="Chart 71">
          <a:extLst>
            <a:ext uri="{FF2B5EF4-FFF2-40B4-BE49-F238E27FC236}">
              <a16:creationId xmlns:a16="http://schemas.microsoft.com/office/drawing/2014/main" id="{2861A083-AC67-4B05-98D3-5BE023F00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419100</xdr:colOff>
      <xdr:row>4</xdr:row>
      <xdr:rowOff>0</xdr:rowOff>
    </xdr:from>
    <xdr:to>
      <xdr:col>4</xdr:col>
      <xdr:colOff>190500</xdr:colOff>
      <xdr:row>5</xdr:row>
      <xdr:rowOff>114300</xdr:rowOff>
    </xdr:to>
    <xdr:sp macro="" textlink="kpi!B18">
      <xdr:nvSpPr>
        <xdr:cNvPr id="82" name="Rectangle: Rounded Corners 81">
          <a:extLst>
            <a:ext uri="{FF2B5EF4-FFF2-40B4-BE49-F238E27FC236}">
              <a16:creationId xmlns:a16="http://schemas.microsoft.com/office/drawing/2014/main" id="{A8E92E0A-498E-9104-B3A9-CE52A8AE6BCD}"/>
            </a:ext>
          </a:extLst>
        </xdr:cNvPr>
        <xdr:cNvSpPr/>
      </xdr:nvSpPr>
      <xdr:spPr>
        <a:xfrm>
          <a:off x="419100" y="701040"/>
          <a:ext cx="2148840" cy="28956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0B2B6A-B183-467C-BDE2-D100BB6F7124}" type="TxLink">
            <a:rPr lang="en-US" sz="1100" b="0" i="0" u="none" strike="noStrike">
              <a:solidFill>
                <a:schemeClr val="bg2">
                  <a:lumMod val="95000"/>
                </a:schemeClr>
              </a:solidFill>
              <a:latin typeface="Impact" panose="020B0806030902050204" pitchFamily="34" charset="0"/>
              <a:cs typeface="Calibri"/>
            </a:rPr>
            <a:pPr algn="ctr"/>
            <a:t> $22,97,200.86 </a:t>
          </a:fld>
          <a:endParaRPr lang="en-IN" sz="1100">
            <a:solidFill>
              <a:schemeClr val="bg2">
                <a:lumMod val="95000"/>
              </a:schemeClr>
            </a:solidFill>
            <a:latin typeface="Impact" panose="020B0806030902050204" pitchFamily="34" charset="0"/>
          </a:endParaRPr>
        </a:p>
      </xdr:txBody>
    </xdr:sp>
    <xdr:clientData/>
  </xdr:twoCellAnchor>
  <xdr:twoCellAnchor>
    <xdr:from>
      <xdr:col>0</xdr:col>
      <xdr:colOff>419100</xdr:colOff>
      <xdr:row>9</xdr:row>
      <xdr:rowOff>38100</xdr:rowOff>
    </xdr:from>
    <xdr:to>
      <xdr:col>4</xdr:col>
      <xdr:colOff>175260</xdr:colOff>
      <xdr:row>10</xdr:row>
      <xdr:rowOff>91440</xdr:rowOff>
    </xdr:to>
    <xdr:sp macro="" textlink="">
      <xdr:nvSpPr>
        <xdr:cNvPr id="84" name="Rectangle: Rounded Corners 83">
          <a:extLst>
            <a:ext uri="{FF2B5EF4-FFF2-40B4-BE49-F238E27FC236}">
              <a16:creationId xmlns:a16="http://schemas.microsoft.com/office/drawing/2014/main" id="{47EE80D4-9731-A67E-D990-B9B3AF8C34ED}"/>
            </a:ext>
          </a:extLst>
        </xdr:cNvPr>
        <xdr:cNvSpPr/>
      </xdr:nvSpPr>
      <xdr:spPr>
        <a:xfrm>
          <a:off x="419100" y="1615440"/>
          <a:ext cx="2133600" cy="22860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a:t>
          </a:r>
          <a:r>
            <a:rPr lang="en-US" sz="1400">
              <a:latin typeface="Impact" panose="020B0806030902050204" pitchFamily="34" charset="0"/>
            </a:rPr>
            <a:t>YOY</a:t>
          </a:r>
          <a:r>
            <a:rPr lang="en-US" sz="1400" baseline="0">
              <a:latin typeface="Impact" panose="020B0806030902050204" pitchFamily="34" charset="0"/>
            </a:rPr>
            <a:t> GROWTH</a:t>
          </a:r>
          <a:r>
            <a:rPr lang="en-US" sz="1400">
              <a:latin typeface="Impact" panose="020B0806030902050204" pitchFamily="34" charset="0"/>
            </a:rPr>
            <a:t> </a:t>
          </a:r>
        </a:p>
      </xdr:txBody>
    </xdr:sp>
    <xdr:clientData/>
  </xdr:twoCellAnchor>
  <mc:AlternateContent xmlns:mc="http://schemas.openxmlformats.org/markup-compatibility/2006">
    <mc:Choice xmlns:a14="http://schemas.microsoft.com/office/drawing/2010/main" Requires="a14">
      <xdr:twoCellAnchor editAs="oneCell">
        <xdr:from>
          <xdr:col>2</xdr:col>
          <xdr:colOff>388620</xdr:colOff>
          <xdr:row>9</xdr:row>
          <xdr:rowOff>60960</xdr:rowOff>
        </xdr:from>
        <xdr:to>
          <xdr:col>4</xdr:col>
          <xdr:colOff>114300</xdr:colOff>
          <xdr:row>10</xdr:row>
          <xdr:rowOff>68580</xdr:rowOff>
        </xdr:to>
        <xdr:pic>
          <xdr:nvPicPr>
            <xdr:cNvPr id="88" name="Picture 87">
              <a:extLst>
                <a:ext uri="{FF2B5EF4-FFF2-40B4-BE49-F238E27FC236}">
                  <a16:creationId xmlns:a16="http://schemas.microsoft.com/office/drawing/2014/main" id="{ADF4DD4A-55B7-924F-047A-DC85B1A65172}"/>
                </a:ext>
              </a:extLst>
            </xdr:cNvPr>
            <xdr:cNvPicPr>
              <a:picLocks noChangeAspect="1" noChangeArrowheads="1"/>
              <a:extLst>
                <a:ext uri="{84589F7E-364E-4C9E-8A38-B11213B215E9}">
                  <a14:cameraTool cellRange="'kpi yoy'!$G$13" spid="_x0000_s8330"/>
                </a:ext>
              </a:extLst>
            </xdr:cNvPicPr>
          </xdr:nvPicPr>
          <xdr:blipFill>
            <a:blip xmlns:r="http://schemas.openxmlformats.org/officeDocument/2006/relationships" r:embed="rId6"/>
            <a:srcRect/>
            <a:stretch>
              <a:fillRect/>
            </a:stretch>
          </xdr:blipFill>
          <xdr:spPr bwMode="auto">
            <a:xfrm>
              <a:off x="1577340" y="1638300"/>
              <a:ext cx="9144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342900</xdr:colOff>
      <xdr:row>3</xdr:row>
      <xdr:rowOff>152400</xdr:rowOff>
    </xdr:from>
    <xdr:to>
      <xdr:col>21</xdr:col>
      <xdr:colOff>586740</xdr:colOff>
      <xdr:row>5</xdr:row>
      <xdr:rowOff>91440</xdr:rowOff>
    </xdr:to>
    <xdr:sp macro="" textlink="kpi!B18">
      <xdr:nvSpPr>
        <xdr:cNvPr id="100" name="Rectangle: Rounded Corners 99">
          <a:extLst>
            <a:ext uri="{FF2B5EF4-FFF2-40B4-BE49-F238E27FC236}">
              <a16:creationId xmlns:a16="http://schemas.microsoft.com/office/drawing/2014/main" id="{E970A495-86BF-00EE-C835-1D3C541D7787}"/>
            </a:ext>
          </a:extLst>
        </xdr:cNvPr>
        <xdr:cNvSpPr/>
      </xdr:nvSpPr>
      <xdr:spPr>
        <a:xfrm>
          <a:off x="11041380" y="678180"/>
          <a:ext cx="2026920" cy="289560"/>
        </a:xfrm>
        <a:prstGeom prst="round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0B2B6A-B183-467C-BDE2-D100BB6F7124}" type="TxLink">
            <a:rPr lang="en-US" sz="1100" b="0" i="0" u="none" strike="noStrike">
              <a:solidFill>
                <a:schemeClr val="bg2">
                  <a:lumMod val="95000"/>
                </a:schemeClr>
              </a:solidFill>
              <a:latin typeface="Impact" panose="020B0806030902050204" pitchFamily="34" charset="0"/>
              <a:cs typeface="Calibri"/>
            </a:rPr>
            <a:pPr algn="ctr"/>
            <a:t> $22,97,200.86 </a:t>
          </a:fld>
          <a:endParaRPr lang="en-IN" sz="1100">
            <a:solidFill>
              <a:schemeClr val="bg2">
                <a:lumMod val="95000"/>
              </a:schemeClr>
            </a:solidFill>
            <a:latin typeface="Impact" panose="020B0806030902050204" pitchFamily="34" charset="0"/>
          </a:endParaRPr>
        </a:p>
      </xdr:txBody>
    </xdr:sp>
    <xdr:clientData/>
  </xdr:twoCellAnchor>
  <xdr:twoCellAnchor>
    <xdr:from>
      <xdr:col>5</xdr:col>
      <xdr:colOff>83820</xdr:colOff>
      <xdr:row>4</xdr:row>
      <xdr:rowOff>0</xdr:rowOff>
    </xdr:from>
    <xdr:to>
      <xdr:col>8</xdr:col>
      <xdr:colOff>403860</xdr:colOff>
      <xdr:row>5</xdr:row>
      <xdr:rowOff>114300</xdr:rowOff>
    </xdr:to>
    <xdr:sp macro="" textlink="kpi!B18">
      <xdr:nvSpPr>
        <xdr:cNvPr id="102" name="Rectangle: Rounded Corners 101">
          <a:extLst>
            <a:ext uri="{FF2B5EF4-FFF2-40B4-BE49-F238E27FC236}">
              <a16:creationId xmlns:a16="http://schemas.microsoft.com/office/drawing/2014/main" id="{7F42712F-4D1C-D369-634C-98B1DEE6CBF2}"/>
            </a:ext>
          </a:extLst>
        </xdr:cNvPr>
        <xdr:cNvSpPr/>
      </xdr:nvSpPr>
      <xdr:spPr>
        <a:xfrm>
          <a:off x="3055620" y="701040"/>
          <a:ext cx="2103120" cy="289560"/>
        </a:xfrm>
        <a:prstGeom prst="round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0B2B6A-B183-467C-BDE2-D100BB6F7124}" type="TxLink">
            <a:rPr lang="en-US" sz="1100" b="0" i="0" u="none" strike="noStrike">
              <a:solidFill>
                <a:schemeClr val="bg2">
                  <a:lumMod val="95000"/>
                </a:schemeClr>
              </a:solidFill>
              <a:latin typeface="Impact" panose="020B0806030902050204" pitchFamily="34" charset="0"/>
              <a:cs typeface="Calibri"/>
            </a:rPr>
            <a:pPr algn="ctr"/>
            <a:t> $22,97,200.86 </a:t>
          </a:fld>
          <a:endParaRPr lang="en-IN" sz="1100">
            <a:solidFill>
              <a:schemeClr val="bg2">
                <a:lumMod val="95000"/>
              </a:schemeClr>
            </a:solidFill>
            <a:latin typeface="Impact" panose="020B0806030902050204" pitchFamily="34" charset="0"/>
          </a:endParaRPr>
        </a:p>
      </xdr:txBody>
    </xdr:sp>
    <xdr:clientData/>
  </xdr:twoCellAnchor>
  <xdr:twoCellAnchor>
    <xdr:from>
      <xdr:col>9</xdr:col>
      <xdr:colOff>426720</xdr:colOff>
      <xdr:row>4</xdr:row>
      <xdr:rowOff>7620</xdr:rowOff>
    </xdr:from>
    <xdr:to>
      <xdr:col>13</xdr:col>
      <xdr:colOff>152400</xdr:colOff>
      <xdr:row>5</xdr:row>
      <xdr:rowOff>121920</xdr:rowOff>
    </xdr:to>
    <xdr:sp macro="" textlink="kpi!B18">
      <xdr:nvSpPr>
        <xdr:cNvPr id="103" name="Rectangle: Rounded Corners 102">
          <a:extLst>
            <a:ext uri="{FF2B5EF4-FFF2-40B4-BE49-F238E27FC236}">
              <a16:creationId xmlns:a16="http://schemas.microsoft.com/office/drawing/2014/main" id="{E77FC2BF-54BA-C282-7982-02F756628896}"/>
            </a:ext>
          </a:extLst>
        </xdr:cNvPr>
        <xdr:cNvSpPr/>
      </xdr:nvSpPr>
      <xdr:spPr>
        <a:xfrm>
          <a:off x="5775960" y="708660"/>
          <a:ext cx="2103120" cy="289560"/>
        </a:xfrm>
        <a:prstGeom prst="round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0B2B6A-B183-467C-BDE2-D100BB6F7124}" type="TxLink">
            <a:rPr lang="en-US" sz="1100" b="0" i="0" u="none" strike="noStrike">
              <a:solidFill>
                <a:schemeClr val="bg2">
                  <a:lumMod val="95000"/>
                </a:schemeClr>
              </a:solidFill>
              <a:latin typeface="Impact" panose="020B0806030902050204" pitchFamily="34" charset="0"/>
              <a:cs typeface="Calibri"/>
            </a:rPr>
            <a:pPr algn="ctr"/>
            <a:t> $22,97,200.86 </a:t>
          </a:fld>
          <a:endParaRPr lang="en-IN" sz="1100">
            <a:solidFill>
              <a:schemeClr val="bg2">
                <a:lumMod val="95000"/>
              </a:schemeClr>
            </a:solidFill>
            <a:latin typeface="Impact" panose="020B0806030902050204" pitchFamily="34" charset="0"/>
          </a:endParaRPr>
        </a:p>
      </xdr:txBody>
    </xdr:sp>
    <xdr:clientData/>
  </xdr:twoCellAnchor>
  <xdr:twoCellAnchor>
    <xdr:from>
      <xdr:col>14</xdr:col>
      <xdr:colOff>121920</xdr:colOff>
      <xdr:row>4</xdr:row>
      <xdr:rowOff>15240</xdr:rowOff>
    </xdr:from>
    <xdr:to>
      <xdr:col>17</xdr:col>
      <xdr:colOff>403860</xdr:colOff>
      <xdr:row>5</xdr:row>
      <xdr:rowOff>129540</xdr:rowOff>
    </xdr:to>
    <xdr:sp macro="" textlink="kpi!B18">
      <xdr:nvSpPr>
        <xdr:cNvPr id="104" name="Rectangle: Rounded Corners 103">
          <a:extLst>
            <a:ext uri="{FF2B5EF4-FFF2-40B4-BE49-F238E27FC236}">
              <a16:creationId xmlns:a16="http://schemas.microsoft.com/office/drawing/2014/main" id="{4D8F4384-8DE6-0244-0B27-D6E24C4DBBDF}"/>
            </a:ext>
          </a:extLst>
        </xdr:cNvPr>
        <xdr:cNvSpPr/>
      </xdr:nvSpPr>
      <xdr:spPr>
        <a:xfrm>
          <a:off x="8442960" y="716280"/>
          <a:ext cx="2065020" cy="289560"/>
        </a:xfrm>
        <a:prstGeom prst="round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0B2B6A-B183-467C-BDE2-D100BB6F7124}" type="TxLink">
            <a:rPr lang="en-US" sz="1100" b="0" i="0" u="none" strike="noStrike">
              <a:solidFill>
                <a:schemeClr val="bg2">
                  <a:lumMod val="95000"/>
                </a:schemeClr>
              </a:solidFill>
              <a:latin typeface="Impact" panose="020B0806030902050204" pitchFamily="34" charset="0"/>
              <a:cs typeface="Calibri"/>
            </a:rPr>
            <a:pPr algn="ctr"/>
            <a:t> $22,97,200.86 </a:t>
          </a:fld>
          <a:endParaRPr lang="en-IN" sz="1100">
            <a:solidFill>
              <a:schemeClr val="bg2">
                <a:lumMod val="95000"/>
              </a:schemeClr>
            </a:solidFill>
            <a:latin typeface="Impact" panose="020B0806030902050204" pitchFamily="34" charset="0"/>
          </a:endParaRPr>
        </a:p>
      </xdr:txBody>
    </xdr:sp>
    <xdr:clientData/>
  </xdr:twoCellAnchor>
  <xdr:twoCellAnchor>
    <xdr:from>
      <xdr:col>18</xdr:col>
      <xdr:colOff>302895</xdr:colOff>
      <xdr:row>8</xdr:row>
      <xdr:rowOff>167640</xdr:rowOff>
    </xdr:from>
    <xdr:to>
      <xdr:col>22</xdr:col>
      <xdr:colOff>59055</xdr:colOff>
      <xdr:row>10</xdr:row>
      <xdr:rowOff>45720</xdr:rowOff>
    </xdr:to>
    <xdr:sp macro="" textlink="">
      <xdr:nvSpPr>
        <xdr:cNvPr id="107" name="Rectangle: Rounded Corners 106">
          <a:extLst>
            <a:ext uri="{FF2B5EF4-FFF2-40B4-BE49-F238E27FC236}">
              <a16:creationId xmlns:a16="http://schemas.microsoft.com/office/drawing/2014/main" id="{94B5EE7B-64B3-46F9-86B0-E4FCBCBE84FD}"/>
            </a:ext>
          </a:extLst>
        </xdr:cNvPr>
        <xdr:cNvSpPr/>
      </xdr:nvSpPr>
      <xdr:spPr>
        <a:xfrm>
          <a:off x="11001375" y="1569720"/>
          <a:ext cx="2133600" cy="22860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a:t>
          </a:r>
          <a:r>
            <a:rPr lang="en-US" sz="1400">
              <a:latin typeface="Impact" panose="020B0806030902050204" pitchFamily="34" charset="0"/>
            </a:rPr>
            <a:t>YOY</a:t>
          </a:r>
          <a:r>
            <a:rPr lang="en-US" sz="1400" baseline="0">
              <a:latin typeface="Impact" panose="020B0806030902050204" pitchFamily="34" charset="0"/>
            </a:rPr>
            <a:t> GROWTH</a:t>
          </a:r>
          <a:r>
            <a:rPr lang="en-US" sz="1400">
              <a:latin typeface="Impact" panose="020B0806030902050204" pitchFamily="34" charset="0"/>
            </a:rPr>
            <a:t> </a:t>
          </a:r>
        </a:p>
      </xdr:txBody>
    </xdr:sp>
    <xdr:clientData/>
  </xdr:twoCellAnchor>
  <xdr:twoCellAnchor>
    <xdr:from>
      <xdr:col>14</xdr:col>
      <xdr:colOff>89535</xdr:colOff>
      <xdr:row>9</xdr:row>
      <xdr:rowOff>0</xdr:rowOff>
    </xdr:from>
    <xdr:to>
      <xdr:col>17</xdr:col>
      <xdr:colOff>440055</xdr:colOff>
      <xdr:row>10</xdr:row>
      <xdr:rowOff>53340</xdr:rowOff>
    </xdr:to>
    <xdr:sp macro="" textlink="">
      <xdr:nvSpPr>
        <xdr:cNvPr id="108" name="Rectangle: Rounded Corners 107">
          <a:extLst>
            <a:ext uri="{FF2B5EF4-FFF2-40B4-BE49-F238E27FC236}">
              <a16:creationId xmlns:a16="http://schemas.microsoft.com/office/drawing/2014/main" id="{2CF94C09-843C-4B53-88E1-0F0791707F36}"/>
            </a:ext>
          </a:extLst>
        </xdr:cNvPr>
        <xdr:cNvSpPr/>
      </xdr:nvSpPr>
      <xdr:spPr>
        <a:xfrm>
          <a:off x="8410575" y="1577340"/>
          <a:ext cx="2133600" cy="22860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a:t>
          </a:r>
          <a:r>
            <a:rPr lang="en-US" sz="1400">
              <a:latin typeface="Impact" panose="020B0806030902050204" pitchFamily="34" charset="0"/>
            </a:rPr>
            <a:t>YOY</a:t>
          </a:r>
          <a:r>
            <a:rPr lang="en-US" sz="1400" baseline="0">
              <a:latin typeface="Impact" panose="020B0806030902050204" pitchFamily="34" charset="0"/>
            </a:rPr>
            <a:t> GROWTH</a:t>
          </a:r>
          <a:r>
            <a:rPr lang="en-US" sz="1400">
              <a:latin typeface="Impact" panose="020B0806030902050204" pitchFamily="34" charset="0"/>
            </a:rPr>
            <a:t> </a:t>
          </a:r>
        </a:p>
      </xdr:txBody>
    </xdr:sp>
    <xdr:clientData/>
  </xdr:twoCellAnchor>
  <xdr:twoCellAnchor>
    <xdr:from>
      <xdr:col>9</xdr:col>
      <xdr:colOff>401955</xdr:colOff>
      <xdr:row>9</xdr:row>
      <xdr:rowOff>0</xdr:rowOff>
    </xdr:from>
    <xdr:to>
      <xdr:col>13</xdr:col>
      <xdr:colOff>158115</xdr:colOff>
      <xdr:row>10</xdr:row>
      <xdr:rowOff>53340</xdr:rowOff>
    </xdr:to>
    <xdr:sp macro="" textlink="">
      <xdr:nvSpPr>
        <xdr:cNvPr id="109" name="Rectangle: Rounded Corners 108">
          <a:extLst>
            <a:ext uri="{FF2B5EF4-FFF2-40B4-BE49-F238E27FC236}">
              <a16:creationId xmlns:a16="http://schemas.microsoft.com/office/drawing/2014/main" id="{80794453-0238-42E0-B115-0E9F1340BE08}"/>
            </a:ext>
          </a:extLst>
        </xdr:cNvPr>
        <xdr:cNvSpPr/>
      </xdr:nvSpPr>
      <xdr:spPr>
        <a:xfrm>
          <a:off x="5751195" y="1577340"/>
          <a:ext cx="2133600" cy="22860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a:t>
          </a:r>
          <a:r>
            <a:rPr lang="en-US" sz="1400">
              <a:latin typeface="Impact" panose="020B0806030902050204" pitchFamily="34" charset="0"/>
            </a:rPr>
            <a:t>YOY</a:t>
          </a:r>
          <a:r>
            <a:rPr lang="en-US" sz="1400" baseline="0">
              <a:latin typeface="Impact" panose="020B0806030902050204" pitchFamily="34" charset="0"/>
            </a:rPr>
            <a:t> GROWTH</a:t>
          </a:r>
          <a:r>
            <a:rPr lang="en-US" sz="1400">
              <a:latin typeface="Impact" panose="020B0806030902050204" pitchFamily="34" charset="0"/>
            </a:rPr>
            <a:t> </a:t>
          </a:r>
        </a:p>
      </xdr:txBody>
    </xdr:sp>
    <xdr:clientData/>
  </xdr:twoCellAnchor>
  <xdr:twoCellAnchor>
    <xdr:from>
      <xdr:col>5</xdr:col>
      <xdr:colOff>66675</xdr:colOff>
      <xdr:row>9</xdr:row>
      <xdr:rowOff>7620</xdr:rowOff>
    </xdr:from>
    <xdr:to>
      <xdr:col>8</xdr:col>
      <xdr:colOff>417195</xdr:colOff>
      <xdr:row>10</xdr:row>
      <xdr:rowOff>60960</xdr:rowOff>
    </xdr:to>
    <xdr:sp macro="" textlink="">
      <xdr:nvSpPr>
        <xdr:cNvPr id="110" name="Rectangle: Rounded Corners 109">
          <a:extLst>
            <a:ext uri="{FF2B5EF4-FFF2-40B4-BE49-F238E27FC236}">
              <a16:creationId xmlns:a16="http://schemas.microsoft.com/office/drawing/2014/main" id="{0F80D0F5-38DF-4DD2-9FF7-54F3462A1628}"/>
            </a:ext>
          </a:extLst>
        </xdr:cNvPr>
        <xdr:cNvSpPr/>
      </xdr:nvSpPr>
      <xdr:spPr>
        <a:xfrm>
          <a:off x="3038475" y="1584960"/>
          <a:ext cx="2133600" cy="22860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a:t>
          </a:r>
          <a:r>
            <a:rPr lang="en-US" sz="1400">
              <a:latin typeface="Impact" panose="020B0806030902050204" pitchFamily="34" charset="0"/>
            </a:rPr>
            <a:t>YOY</a:t>
          </a:r>
          <a:r>
            <a:rPr lang="en-US" sz="1400" baseline="0">
              <a:latin typeface="Impact" panose="020B0806030902050204" pitchFamily="34" charset="0"/>
            </a:rPr>
            <a:t> GROWTH</a:t>
          </a:r>
          <a:r>
            <a:rPr lang="en-US" sz="1400">
              <a:latin typeface="Impact" panose="020B0806030902050204" pitchFamily="34" charset="0"/>
            </a:rPr>
            <a:t> </a:t>
          </a:r>
        </a:p>
      </xdr:txBody>
    </xdr:sp>
    <xdr:clientData/>
  </xdr:twoCellAnchor>
  <mc:AlternateContent xmlns:mc="http://schemas.openxmlformats.org/markup-compatibility/2006">
    <mc:Choice xmlns:a14="http://schemas.microsoft.com/office/drawing/2010/main" Requires="a14">
      <xdr:twoCellAnchor editAs="oneCell">
        <xdr:from>
          <xdr:col>7</xdr:col>
          <xdr:colOff>68580</xdr:colOff>
          <xdr:row>9</xdr:row>
          <xdr:rowOff>45720</xdr:rowOff>
        </xdr:from>
        <xdr:to>
          <xdr:col>8</xdr:col>
          <xdr:colOff>388620</xdr:colOff>
          <xdr:row>10</xdr:row>
          <xdr:rowOff>53340</xdr:rowOff>
        </xdr:to>
        <xdr:pic>
          <xdr:nvPicPr>
            <xdr:cNvPr id="112" name="Picture 111">
              <a:extLst>
                <a:ext uri="{FF2B5EF4-FFF2-40B4-BE49-F238E27FC236}">
                  <a16:creationId xmlns:a16="http://schemas.microsoft.com/office/drawing/2014/main" id="{1D6904F7-8D03-F615-00F8-CD8464467BF0}"/>
                </a:ext>
              </a:extLst>
            </xdr:cNvPr>
            <xdr:cNvPicPr>
              <a:picLocks noChangeAspect="1" noChangeArrowheads="1"/>
              <a:extLst>
                <a:ext uri="{84589F7E-364E-4C9E-8A38-B11213B215E9}">
                  <a14:cameraTool cellRange="'kpi yoy'!$G$10" spid="_x0000_s8331"/>
                </a:ext>
              </a:extLst>
            </xdr:cNvPicPr>
          </xdr:nvPicPr>
          <xdr:blipFill>
            <a:blip xmlns:r="http://schemas.openxmlformats.org/officeDocument/2006/relationships" r:embed="rId7"/>
            <a:srcRect/>
            <a:stretch>
              <a:fillRect/>
            </a:stretch>
          </xdr:blipFill>
          <xdr:spPr bwMode="auto">
            <a:xfrm>
              <a:off x="4229100" y="1623060"/>
              <a:ext cx="9144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480060</xdr:colOff>
          <xdr:row>9</xdr:row>
          <xdr:rowOff>30480</xdr:rowOff>
        </xdr:from>
        <xdr:to>
          <xdr:col>13</xdr:col>
          <xdr:colOff>106680</xdr:colOff>
          <xdr:row>10</xdr:row>
          <xdr:rowOff>38100</xdr:rowOff>
        </xdr:to>
        <xdr:pic>
          <xdr:nvPicPr>
            <xdr:cNvPr id="114" name="Picture 113">
              <a:extLst>
                <a:ext uri="{FF2B5EF4-FFF2-40B4-BE49-F238E27FC236}">
                  <a16:creationId xmlns:a16="http://schemas.microsoft.com/office/drawing/2014/main" id="{C3D51B7C-C156-9579-8A4B-4AF483CFE46C}"/>
                </a:ext>
              </a:extLst>
            </xdr:cNvPr>
            <xdr:cNvPicPr>
              <a:picLocks noChangeAspect="1" noChangeArrowheads="1"/>
              <a:extLst>
                <a:ext uri="{84589F7E-364E-4C9E-8A38-B11213B215E9}">
                  <a14:cameraTool cellRange="'kpi yoy'!$H$10" spid="_x0000_s8332"/>
                </a:ext>
              </a:extLst>
            </xdr:cNvPicPr>
          </xdr:nvPicPr>
          <xdr:blipFill>
            <a:blip xmlns:r="http://schemas.openxmlformats.org/officeDocument/2006/relationships" r:embed="rId8"/>
            <a:srcRect/>
            <a:stretch>
              <a:fillRect/>
            </a:stretch>
          </xdr:blipFill>
          <xdr:spPr bwMode="auto">
            <a:xfrm>
              <a:off x="7018020" y="1607820"/>
              <a:ext cx="81534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167640</xdr:colOff>
          <xdr:row>9</xdr:row>
          <xdr:rowOff>15240</xdr:rowOff>
        </xdr:from>
        <xdr:to>
          <xdr:col>17</xdr:col>
          <xdr:colOff>350520</xdr:colOff>
          <xdr:row>10</xdr:row>
          <xdr:rowOff>22860</xdr:rowOff>
        </xdr:to>
        <xdr:pic>
          <xdr:nvPicPr>
            <xdr:cNvPr id="117" name="Picture 116">
              <a:extLst>
                <a:ext uri="{FF2B5EF4-FFF2-40B4-BE49-F238E27FC236}">
                  <a16:creationId xmlns:a16="http://schemas.microsoft.com/office/drawing/2014/main" id="{C87FC0D9-BECD-43E3-F111-BD7D299B200E}"/>
                </a:ext>
              </a:extLst>
            </xdr:cNvPr>
            <xdr:cNvPicPr>
              <a:picLocks noChangeAspect="1" noChangeArrowheads="1"/>
              <a:extLst>
                <a:ext uri="{84589F7E-364E-4C9E-8A38-B11213B215E9}">
                  <a14:cameraTool cellRange="'kpi yoy'!$I$10" spid="_x0000_s8333"/>
                </a:ext>
              </a:extLst>
            </xdr:cNvPicPr>
          </xdr:nvPicPr>
          <xdr:blipFill>
            <a:blip xmlns:r="http://schemas.openxmlformats.org/officeDocument/2006/relationships" r:embed="rId9"/>
            <a:srcRect/>
            <a:stretch>
              <a:fillRect/>
            </a:stretch>
          </xdr:blipFill>
          <xdr:spPr bwMode="auto">
            <a:xfrm>
              <a:off x="9677400" y="1592580"/>
              <a:ext cx="77724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9</xdr:row>
          <xdr:rowOff>0</xdr:rowOff>
        </xdr:from>
        <xdr:to>
          <xdr:col>22</xdr:col>
          <xdr:colOff>0</xdr:colOff>
          <xdr:row>10</xdr:row>
          <xdr:rowOff>7620</xdr:rowOff>
        </xdr:to>
        <xdr:pic>
          <xdr:nvPicPr>
            <xdr:cNvPr id="120" name="Picture 119">
              <a:extLst>
                <a:ext uri="{FF2B5EF4-FFF2-40B4-BE49-F238E27FC236}">
                  <a16:creationId xmlns:a16="http://schemas.microsoft.com/office/drawing/2014/main" id="{1E74A6AA-81F3-9DB9-1B43-9FD7D5B1469B}"/>
                </a:ext>
              </a:extLst>
            </xdr:cNvPr>
            <xdr:cNvPicPr>
              <a:picLocks noChangeAspect="1" noChangeArrowheads="1"/>
              <a:extLst>
                <a:ext uri="{84589F7E-364E-4C9E-8A38-B11213B215E9}">
                  <a14:cameraTool cellRange="'kpi yoy'!$J$10" spid="_x0000_s8334"/>
                </a:ext>
              </a:extLst>
            </xdr:cNvPicPr>
          </xdr:nvPicPr>
          <xdr:blipFill>
            <a:blip xmlns:r="http://schemas.openxmlformats.org/officeDocument/2006/relationships" r:embed="rId10"/>
            <a:srcRect/>
            <a:stretch>
              <a:fillRect/>
            </a:stretch>
          </xdr:blipFill>
          <xdr:spPr bwMode="auto">
            <a:xfrm>
              <a:off x="12153900" y="1577340"/>
              <a:ext cx="92202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281940</xdr:colOff>
      <xdr:row>12</xdr:row>
      <xdr:rowOff>106680</xdr:rowOff>
    </xdr:from>
    <xdr:to>
      <xdr:col>9</xdr:col>
      <xdr:colOff>175260</xdr:colOff>
      <xdr:row>27</xdr:row>
      <xdr:rowOff>30480</xdr:rowOff>
    </xdr:to>
    <xdr:graphicFrame macro="">
      <xdr:nvGraphicFramePr>
        <xdr:cNvPr id="121" name="Chart 120">
          <a:extLst>
            <a:ext uri="{FF2B5EF4-FFF2-40B4-BE49-F238E27FC236}">
              <a16:creationId xmlns:a16="http://schemas.microsoft.com/office/drawing/2014/main" id="{947DE7DD-4296-4FD0-A919-473A0B765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9</xdr:col>
      <xdr:colOff>451485</xdr:colOff>
      <xdr:row>28</xdr:row>
      <xdr:rowOff>148590</xdr:rowOff>
    </xdr:from>
    <xdr:ext cx="2628900" cy="257175"/>
    <xdr:sp macro="" textlink="">
      <xdr:nvSpPr>
        <xdr:cNvPr id="148" name="Shape 18">
          <a:extLst>
            <a:ext uri="{FF2B5EF4-FFF2-40B4-BE49-F238E27FC236}">
              <a16:creationId xmlns:a16="http://schemas.microsoft.com/office/drawing/2014/main" id="{1C9B88FF-5A97-FACB-E05B-DAFFB1D7077E}"/>
            </a:ext>
          </a:extLst>
        </xdr:cNvPr>
        <xdr:cNvSpPr/>
      </xdr:nvSpPr>
      <xdr:spPr>
        <a:xfrm>
          <a:off x="5800725" y="505587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0</xdr:col>
      <xdr:colOff>281940</xdr:colOff>
      <xdr:row>28</xdr:row>
      <xdr:rowOff>142875</xdr:rowOff>
    </xdr:from>
    <xdr:ext cx="2628900" cy="257175"/>
    <xdr:sp macro="" textlink="">
      <xdr:nvSpPr>
        <xdr:cNvPr id="150" name="Shape 16">
          <a:extLst>
            <a:ext uri="{FF2B5EF4-FFF2-40B4-BE49-F238E27FC236}">
              <a16:creationId xmlns:a16="http://schemas.microsoft.com/office/drawing/2014/main" id="{80702C97-D45C-58E7-EDDE-FFD0FC4A268A}"/>
            </a:ext>
          </a:extLst>
        </xdr:cNvPr>
        <xdr:cNvSpPr/>
      </xdr:nvSpPr>
      <xdr:spPr>
        <a:xfrm>
          <a:off x="281940" y="505015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10</xdr:col>
      <xdr:colOff>15240</xdr:colOff>
      <xdr:row>13</xdr:row>
      <xdr:rowOff>0</xdr:rowOff>
    </xdr:from>
    <xdr:to>
      <xdr:col>17</xdr:col>
      <xdr:colOff>38100</xdr:colOff>
      <xdr:row>27</xdr:row>
      <xdr:rowOff>30480</xdr:rowOff>
    </xdr:to>
    <mc:AlternateContent xmlns:mc="http://schemas.openxmlformats.org/markup-compatibility/2006">
      <mc:Choice xmlns:cx1="http://schemas.microsoft.com/office/drawing/2015/9/8/chartex" Requires="cx1">
        <xdr:graphicFrame macro="">
          <xdr:nvGraphicFramePr>
            <xdr:cNvPr id="162" name="Chart 161">
              <a:extLst>
                <a:ext uri="{FF2B5EF4-FFF2-40B4-BE49-F238E27FC236}">
                  <a16:creationId xmlns:a16="http://schemas.microsoft.com/office/drawing/2014/main" id="{2B6A31E4-8146-4A5B-852D-77C2617FCD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58840" y="2278380"/>
              <a:ext cx="4183380" cy="2484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342900</xdr:colOff>
      <xdr:row>12</xdr:row>
      <xdr:rowOff>108584</xdr:rowOff>
    </xdr:from>
    <xdr:to>
      <xdr:col>22</xdr:col>
      <xdr:colOff>243840</xdr:colOff>
      <xdr:row>26</xdr:row>
      <xdr:rowOff>167640</xdr:rowOff>
    </xdr:to>
    <xdr:graphicFrame macro="">
      <xdr:nvGraphicFramePr>
        <xdr:cNvPr id="18" name="Chart 17">
          <a:extLst>
            <a:ext uri="{FF2B5EF4-FFF2-40B4-BE49-F238E27FC236}">
              <a16:creationId xmlns:a16="http://schemas.microsoft.com/office/drawing/2014/main" id="{76DE1F95-E0A7-4685-875E-6367F98A7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287655</xdr:colOff>
      <xdr:row>30</xdr:row>
      <xdr:rowOff>93345</xdr:rowOff>
    </xdr:from>
    <xdr:to>
      <xdr:col>9</xdr:col>
      <xdr:colOff>205740</xdr:colOff>
      <xdr:row>43</xdr:row>
      <xdr:rowOff>106680</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ABB943C3-8E7F-45D5-8998-62191D5AA8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7655" y="5351145"/>
              <a:ext cx="5267325" cy="22917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403860</xdr:colOff>
      <xdr:row>30</xdr:row>
      <xdr:rowOff>114300</xdr:rowOff>
    </xdr:from>
    <xdr:to>
      <xdr:col>15</xdr:col>
      <xdr:colOff>563880</xdr:colOff>
      <xdr:row>43</xdr:row>
      <xdr:rowOff>68580</xdr:rowOff>
    </xdr:to>
    <xdr:graphicFrame macro="">
      <xdr:nvGraphicFramePr>
        <xdr:cNvPr id="43" name="Chart 42">
          <a:extLst>
            <a:ext uri="{FF2B5EF4-FFF2-40B4-BE49-F238E27FC236}">
              <a16:creationId xmlns:a16="http://schemas.microsoft.com/office/drawing/2014/main" id="{A7CD5714-DAC9-4BC0-9939-10DA5ADE7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245745</xdr:colOff>
      <xdr:row>31</xdr:row>
      <xdr:rowOff>0</xdr:rowOff>
    </xdr:from>
    <xdr:to>
      <xdr:col>18</xdr:col>
      <xdr:colOff>106680</xdr:colOff>
      <xdr:row>43</xdr:row>
      <xdr:rowOff>7620</xdr:rowOff>
    </xdr:to>
    <mc:AlternateContent xmlns:mc="http://schemas.openxmlformats.org/markup-compatibility/2006" xmlns:a14="http://schemas.microsoft.com/office/drawing/2010/main">
      <mc:Choice Requires="a14">
        <xdr:graphicFrame macro="">
          <xdr:nvGraphicFramePr>
            <xdr:cNvPr id="47" name="Year 1">
              <a:extLst>
                <a:ext uri="{FF2B5EF4-FFF2-40B4-BE49-F238E27FC236}">
                  <a16:creationId xmlns:a16="http://schemas.microsoft.com/office/drawing/2014/main" id="{94F285B5-416F-4393-84FD-5D6EF706F84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55505" y="5433060"/>
              <a:ext cx="1049655" cy="2110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123825</xdr:colOff>
      <xdr:row>30</xdr:row>
      <xdr:rowOff>171449</xdr:rowOff>
    </xdr:from>
    <xdr:to>
      <xdr:col>20</xdr:col>
      <xdr:colOff>99060</xdr:colOff>
      <xdr:row>43</xdr:row>
      <xdr:rowOff>15240</xdr:rowOff>
    </xdr:to>
    <mc:AlternateContent xmlns:mc="http://schemas.openxmlformats.org/markup-compatibility/2006" xmlns:a14="http://schemas.microsoft.com/office/drawing/2010/main">
      <mc:Choice Requires="a14">
        <xdr:graphicFrame macro="">
          <xdr:nvGraphicFramePr>
            <xdr:cNvPr id="48" name="Segment 1">
              <a:extLst>
                <a:ext uri="{FF2B5EF4-FFF2-40B4-BE49-F238E27FC236}">
                  <a16:creationId xmlns:a16="http://schemas.microsoft.com/office/drawing/2014/main" id="{53F0C68C-F4FB-4FD7-96A3-4FE0BD4D573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22305" y="5429249"/>
              <a:ext cx="1163955" cy="20840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139065</xdr:colOff>
      <xdr:row>31</xdr:row>
      <xdr:rowOff>3810</xdr:rowOff>
    </xdr:from>
    <xdr:to>
      <xdr:col>22</xdr:col>
      <xdr:colOff>266700</xdr:colOff>
      <xdr:row>42</xdr:row>
      <xdr:rowOff>144780</xdr:rowOff>
    </xdr:to>
    <mc:AlternateContent xmlns:mc="http://schemas.openxmlformats.org/markup-compatibility/2006" xmlns:a14="http://schemas.microsoft.com/office/drawing/2010/main">
      <mc:Choice Requires="a14">
        <xdr:graphicFrame macro="">
          <xdr:nvGraphicFramePr>
            <xdr:cNvPr id="49" name="Region 1">
              <a:extLst>
                <a:ext uri="{FF2B5EF4-FFF2-40B4-BE49-F238E27FC236}">
                  <a16:creationId xmlns:a16="http://schemas.microsoft.com/office/drawing/2014/main" id="{67BA50A2-0AA1-4934-ADAC-E0EB96113EB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026265" y="5436870"/>
              <a:ext cx="1316355" cy="2068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29.610147685184" createdVersion="7" refreshedVersion="7" minRefreshableVersion="3" recordCount="9994" xr:uid="{6145B4E8-FAC2-4E5D-B0EC-87880CDF467E}">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891949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x v="0"/>
    <n v="2"/>
    <n v="0"/>
    <n v="41.913600000000002"/>
  </r>
  <r>
    <n v="2"/>
    <s v="CA-2013-152156"/>
    <x v="0"/>
    <x v="0"/>
    <d v="2013-11-12T00:00:00"/>
    <s v="Second Class"/>
    <s v="CG-12520"/>
    <s v="Claire Gute"/>
    <x v="0"/>
    <s v="United States"/>
    <s v="Henderson"/>
    <x v="0"/>
    <n v="42420"/>
    <x v="0"/>
    <s v="FUR-CH-10000454"/>
    <x v="0"/>
    <x v="1"/>
    <s v="Hon Deluxe Fabric Upholstered Stacking Chairs, Rounded Back"/>
    <x v="1"/>
    <n v="3"/>
    <n v="0"/>
    <n v="219.58199999999997"/>
  </r>
  <r>
    <n v="3"/>
    <s v="CA-2013-138688"/>
    <x v="0"/>
    <x v="1"/>
    <d v="2013-06-17T00:00:00"/>
    <s v="Second Class"/>
    <s v="DV-13045"/>
    <s v="Darrin Van Huff"/>
    <x v="1"/>
    <s v="United States"/>
    <s v="Los Angeles"/>
    <x v="1"/>
    <n v="90036"/>
    <x v="1"/>
    <s v="OFF-LA-10000240"/>
    <x v="1"/>
    <x v="2"/>
    <s v="Self-Adhesive Address Labels for Typewriters by Universal"/>
    <x v="2"/>
    <n v="2"/>
    <n v="0"/>
    <n v="6.8713999999999995"/>
  </r>
  <r>
    <n v="4"/>
    <s v="US-2012-108966"/>
    <x v="1"/>
    <x v="2"/>
    <d v="2012-10-18T00:00:00"/>
    <s v="Standard Class"/>
    <s v="SO-20335"/>
    <s v="Sean O'Donnell"/>
    <x v="0"/>
    <s v="United States"/>
    <s v="Fort Lauderdale"/>
    <x v="2"/>
    <n v="33311"/>
    <x v="0"/>
    <s v="FUR-TA-10000577"/>
    <x v="0"/>
    <x v="3"/>
    <s v="Bretford CR4500 Series Slim Rectangular Table"/>
    <x v="3"/>
    <n v="5"/>
    <n v="0.45"/>
    <n v="-383.03100000000006"/>
  </r>
  <r>
    <n v="5"/>
    <s v="US-2012-108966"/>
    <x v="1"/>
    <x v="2"/>
    <d v="2012-10-18T00:00:00"/>
    <s v="Standard Class"/>
    <s v="SO-20335"/>
    <s v="Sean O'Donnell"/>
    <x v="0"/>
    <s v="United States"/>
    <s v="Fort Lauderdale"/>
    <x v="2"/>
    <n v="33311"/>
    <x v="0"/>
    <s v="OFF-ST-10000760"/>
    <x v="1"/>
    <x v="4"/>
    <s v="Eldon Fold 'N Roll Cart System"/>
    <x v="4"/>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x v="5"/>
    <n v="7"/>
    <n v="0"/>
    <n v="14.169399999999996"/>
  </r>
  <r>
    <n v="7"/>
    <s v="CA-2011-115812"/>
    <x v="2"/>
    <x v="3"/>
    <d v="2011-06-14T00:00:00"/>
    <s v="Standard Class"/>
    <s v="BH-11710"/>
    <s v="Brosina Hoffman"/>
    <x v="0"/>
    <s v="United States"/>
    <s v="Los Angeles"/>
    <x v="1"/>
    <n v="90032"/>
    <x v="1"/>
    <s v="OFF-AR-10002833"/>
    <x v="1"/>
    <x v="6"/>
    <s v="Newell 322"/>
    <x v="6"/>
    <n v="4"/>
    <n v="0"/>
    <n v="1.9656000000000002"/>
  </r>
  <r>
    <n v="8"/>
    <s v="CA-2011-115812"/>
    <x v="2"/>
    <x v="3"/>
    <d v="2011-06-14T00:00:00"/>
    <s v="Standard Class"/>
    <s v="BH-11710"/>
    <s v="Brosina Hoffman"/>
    <x v="0"/>
    <s v="United States"/>
    <s v="Los Angeles"/>
    <x v="1"/>
    <n v="90032"/>
    <x v="1"/>
    <s v="TEC-PH-10002275"/>
    <x v="2"/>
    <x v="7"/>
    <s v="Mitel 5320 IP Phone VoIP phone"/>
    <x v="7"/>
    <n v="6"/>
    <n v="0.2"/>
    <n v="90.715200000000038"/>
  </r>
  <r>
    <n v="9"/>
    <s v="CA-2011-115812"/>
    <x v="2"/>
    <x v="3"/>
    <d v="2011-06-14T00:00:00"/>
    <s v="Standard Class"/>
    <s v="BH-11710"/>
    <s v="Brosina Hoffman"/>
    <x v="0"/>
    <s v="United States"/>
    <s v="Los Angeles"/>
    <x v="1"/>
    <n v="90032"/>
    <x v="1"/>
    <s v="OFF-BI-10003910"/>
    <x v="1"/>
    <x v="8"/>
    <s v="DXL Angle-View Binders with Locking Rings by Samsill"/>
    <x v="8"/>
    <n v="3"/>
    <n v="0.2"/>
    <n v="5.7824999999999998"/>
  </r>
  <r>
    <n v="10"/>
    <s v="CA-2011-115812"/>
    <x v="2"/>
    <x v="3"/>
    <d v="2011-06-14T00:00:00"/>
    <s v="Standard Class"/>
    <s v="BH-11710"/>
    <s v="Brosina Hoffman"/>
    <x v="0"/>
    <s v="United States"/>
    <s v="Los Angeles"/>
    <x v="1"/>
    <n v="90032"/>
    <x v="1"/>
    <s v="OFF-AP-10002892"/>
    <x v="1"/>
    <x v="9"/>
    <s v="Belkin F5C206VTEL 6 Outlet Surge"/>
    <x v="9"/>
    <n v="5"/>
    <n v="0"/>
    <n v="34.469999999999992"/>
  </r>
  <r>
    <n v="11"/>
    <s v="CA-2011-115812"/>
    <x v="2"/>
    <x v="3"/>
    <d v="2011-06-14T00:00:00"/>
    <s v="Standard Class"/>
    <s v="BH-11710"/>
    <s v="Brosina Hoffman"/>
    <x v="0"/>
    <s v="United States"/>
    <s v="Los Angeles"/>
    <x v="1"/>
    <n v="90032"/>
    <x v="1"/>
    <s v="FUR-TA-10001539"/>
    <x v="0"/>
    <x v="3"/>
    <s v="Chromcraft Rectangular Conference Tables"/>
    <x v="10"/>
    <n v="9"/>
    <n v="0.2"/>
    <n v="85.309199999999805"/>
  </r>
  <r>
    <n v="12"/>
    <s v="CA-2011-115812"/>
    <x v="2"/>
    <x v="3"/>
    <d v="2011-06-14T00:00:00"/>
    <s v="Standard Class"/>
    <s v="BH-11710"/>
    <s v="Brosina Hoffman"/>
    <x v="0"/>
    <s v="United States"/>
    <s v="Los Angeles"/>
    <x v="1"/>
    <n v="90032"/>
    <x v="1"/>
    <s v="TEC-PH-10002033"/>
    <x v="2"/>
    <x v="7"/>
    <s v="Konftel 250 Conference phone - Charcoal black"/>
    <x v="11"/>
    <n v="4"/>
    <n v="0.2"/>
    <n v="68.356800000000021"/>
  </r>
  <r>
    <n v="13"/>
    <s v="CA-2014-114412"/>
    <x v="3"/>
    <x v="4"/>
    <d v="2014-04-21T00:00:00"/>
    <s v="Standard Class"/>
    <s v="AA-10480"/>
    <s v="Andrew Allen"/>
    <x v="0"/>
    <s v="United States"/>
    <s v="Concord"/>
    <x v="3"/>
    <n v="28027"/>
    <x v="0"/>
    <s v="OFF-PA-10002365"/>
    <x v="1"/>
    <x v="10"/>
    <s v="Xerox 1967"/>
    <x v="12"/>
    <n v="3"/>
    <n v="0.2"/>
    <n v="5.4432"/>
  </r>
  <r>
    <n v="14"/>
    <s v="CA-2013-161389"/>
    <x v="0"/>
    <x v="5"/>
    <d v="2013-12-11T00:00:00"/>
    <s v="Standard Class"/>
    <s v="IM-15070"/>
    <s v="Irene Maddox"/>
    <x v="0"/>
    <s v="United States"/>
    <s v="Seattle"/>
    <x v="4"/>
    <n v="98103"/>
    <x v="1"/>
    <s v="OFF-BI-10003656"/>
    <x v="1"/>
    <x v="8"/>
    <s v="Fellowes PB200 Plastic Comb Binding Machine"/>
    <x v="13"/>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x v="14"/>
    <n v="5"/>
    <n v="0.8"/>
    <n v="-123.858"/>
  </r>
  <r>
    <n v="16"/>
    <s v="US-2012-118983"/>
    <x v="1"/>
    <x v="6"/>
    <d v="2012-11-26T00:00:00"/>
    <s v="Standard Class"/>
    <s v="HP-14815"/>
    <s v="Harold Pawlan"/>
    <x v="2"/>
    <s v="United States"/>
    <s v="Fort Worth"/>
    <x v="5"/>
    <n v="76106"/>
    <x v="2"/>
    <s v="OFF-BI-10000756"/>
    <x v="1"/>
    <x v="8"/>
    <s v="Storex DuraTech Recycled Plastic Frosted Binders"/>
    <x v="15"/>
    <n v="3"/>
    <n v="0.8"/>
    <n v="-3.8160000000000016"/>
  </r>
  <r>
    <n v="17"/>
    <s v="CA-2011-105893"/>
    <x v="2"/>
    <x v="7"/>
    <d v="2011-11-18T00:00:00"/>
    <s v="Standard Class"/>
    <s v="PK-19075"/>
    <s v="Pete Kriz"/>
    <x v="0"/>
    <s v="United States"/>
    <s v="Madison"/>
    <x v="6"/>
    <n v="53711"/>
    <x v="2"/>
    <s v="OFF-ST-10004186"/>
    <x v="1"/>
    <x v="4"/>
    <s v="Stur-D-Stor Shelving, Vertical 5-Shelf: 72&quot;H x 36&quot;W x 18 1/2&quot;D"/>
    <x v="16"/>
    <n v="6"/>
    <n v="0"/>
    <n v="13.317599999999999"/>
  </r>
  <r>
    <n v="18"/>
    <s v="CA-2011-167164"/>
    <x v="2"/>
    <x v="8"/>
    <d v="2011-05-15T00:00:00"/>
    <s v="Second Class"/>
    <s v="AG-10270"/>
    <s v="Alejandro Grove"/>
    <x v="0"/>
    <s v="United States"/>
    <s v="West Jordan"/>
    <x v="7"/>
    <n v="84084"/>
    <x v="1"/>
    <s v="OFF-ST-10000107"/>
    <x v="1"/>
    <x v="4"/>
    <s v="Fellowes Super Stor/Drawer"/>
    <x v="17"/>
    <n v="2"/>
    <n v="0"/>
    <n v="9.9899999999999949"/>
  </r>
  <r>
    <n v="19"/>
    <s v="CA-2011-143336"/>
    <x v="2"/>
    <x v="9"/>
    <d v="2011-09-01T00:00:00"/>
    <s v="Second Class"/>
    <s v="ZD-21925"/>
    <s v="Zuschuss Donatelli"/>
    <x v="0"/>
    <s v="United States"/>
    <s v="San Francisco"/>
    <x v="1"/>
    <n v="94109"/>
    <x v="1"/>
    <s v="OFF-AR-10003056"/>
    <x v="1"/>
    <x v="6"/>
    <s v="Newell 341"/>
    <x v="18"/>
    <n v="2"/>
    <n v="0"/>
    <n v="2.4823999999999993"/>
  </r>
  <r>
    <n v="20"/>
    <s v="CA-2011-143336"/>
    <x v="2"/>
    <x v="9"/>
    <d v="2011-09-01T00:00:00"/>
    <s v="Second Class"/>
    <s v="ZD-21925"/>
    <s v="Zuschuss Donatelli"/>
    <x v="0"/>
    <s v="United States"/>
    <s v="San Francisco"/>
    <x v="1"/>
    <n v="94109"/>
    <x v="1"/>
    <s v="TEC-PH-10001949"/>
    <x v="2"/>
    <x v="7"/>
    <s v="Cisco SPA 501G IP Phone"/>
    <x v="19"/>
    <n v="3"/>
    <n v="0.2"/>
    <n v="16.010999999999981"/>
  </r>
  <r>
    <n v="21"/>
    <s v="CA-2011-143336"/>
    <x v="2"/>
    <x v="9"/>
    <d v="2011-09-01T00:00:00"/>
    <s v="Second Class"/>
    <s v="ZD-21925"/>
    <s v="Zuschuss Donatelli"/>
    <x v="0"/>
    <s v="United States"/>
    <s v="San Francisco"/>
    <x v="1"/>
    <n v="94109"/>
    <x v="1"/>
    <s v="OFF-BI-10002215"/>
    <x v="1"/>
    <x v="8"/>
    <s v="Wilson Jones Hanging View Binder, White, 1&quot;"/>
    <x v="20"/>
    <n v="4"/>
    <n v="0.2"/>
    <n v="7.3839999999999986"/>
  </r>
  <r>
    <n v="22"/>
    <s v="CA-2013-137330"/>
    <x v="0"/>
    <x v="10"/>
    <d v="2013-12-14T00:00:00"/>
    <s v="Standard Class"/>
    <s v="KB-16585"/>
    <s v="Ken Black"/>
    <x v="1"/>
    <s v="United States"/>
    <s v="Fremont"/>
    <x v="8"/>
    <n v="68025"/>
    <x v="2"/>
    <s v="OFF-AR-10000246"/>
    <x v="1"/>
    <x v="6"/>
    <s v="Newell 318"/>
    <x v="21"/>
    <n v="7"/>
    <n v="0"/>
    <n v="5.0595999999999997"/>
  </r>
  <r>
    <n v="23"/>
    <s v="CA-2013-137330"/>
    <x v="0"/>
    <x v="10"/>
    <d v="2013-12-14T00:00:00"/>
    <s v="Standard Class"/>
    <s v="KB-16585"/>
    <s v="Ken Black"/>
    <x v="1"/>
    <s v="United States"/>
    <s v="Fremont"/>
    <x v="8"/>
    <n v="68025"/>
    <x v="2"/>
    <s v="OFF-AP-10001492"/>
    <x v="1"/>
    <x v="9"/>
    <s v="Acco Six-Outlet Power Strip, 4' Cord Length"/>
    <x v="22"/>
    <n v="7"/>
    <n v="0"/>
    <n v="15.688400000000001"/>
  </r>
  <r>
    <n v="24"/>
    <s v="US-2014-156909"/>
    <x v="3"/>
    <x v="11"/>
    <d v="2014-07-19T00:00:00"/>
    <s v="Second Class"/>
    <s v="SF-20065"/>
    <s v="Sandra Flanagan"/>
    <x v="0"/>
    <s v="United States"/>
    <s v="Philadelphia"/>
    <x v="9"/>
    <n v="19140"/>
    <x v="3"/>
    <s v="FUR-CH-10002774"/>
    <x v="0"/>
    <x v="1"/>
    <s v="Global Deluxe Stacking Chair, Gray"/>
    <x v="23"/>
    <n v="2"/>
    <n v="0.3"/>
    <n v="-1.0196000000000005"/>
  </r>
  <r>
    <n v="25"/>
    <s v="CA-2012-106320"/>
    <x v="1"/>
    <x v="12"/>
    <d v="2012-09-30T00:00:00"/>
    <s v="Standard Class"/>
    <s v="EB-13870"/>
    <s v="Emily Burns"/>
    <x v="0"/>
    <s v="United States"/>
    <s v="Orem"/>
    <x v="7"/>
    <n v="84057"/>
    <x v="1"/>
    <s v="FUR-TA-10000577"/>
    <x v="0"/>
    <x v="3"/>
    <s v="Bretford CR4500 Series Slim Rectangular Table"/>
    <x v="24"/>
    <n v="3"/>
    <n v="0"/>
    <n v="240.26490000000001"/>
  </r>
  <r>
    <n v="26"/>
    <s v="CA-2013-121755"/>
    <x v="0"/>
    <x v="13"/>
    <d v="2013-01-20T00:00:00"/>
    <s v="Second Class"/>
    <s v="EH-13945"/>
    <s v="Eric Hoffmann"/>
    <x v="0"/>
    <s v="United States"/>
    <s v="Los Angeles"/>
    <x v="1"/>
    <n v="90049"/>
    <x v="1"/>
    <s v="OFF-BI-10001634"/>
    <x v="1"/>
    <x v="8"/>
    <s v="Wilson Jones Active Use Binders"/>
    <x v="25"/>
    <n v="2"/>
    <n v="0.2"/>
    <n v="4.2224000000000004"/>
  </r>
  <r>
    <n v="27"/>
    <s v="CA-2013-121755"/>
    <x v="0"/>
    <x v="13"/>
    <d v="2013-01-20T00:00:00"/>
    <s v="Second Class"/>
    <s v="EH-13945"/>
    <s v="Eric Hoffmann"/>
    <x v="0"/>
    <s v="United States"/>
    <s v="Los Angeles"/>
    <x v="1"/>
    <n v="90049"/>
    <x v="1"/>
    <s v="TEC-AC-10003027"/>
    <x v="2"/>
    <x v="11"/>
    <s v="Imation 8GB Mini TravelDrive USB 2.0 Flash Drive"/>
    <x v="26"/>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x v="27"/>
    <n v="7"/>
    <n v="0.5"/>
    <n v="-1665.0522000000001"/>
  </r>
  <r>
    <n v="29"/>
    <s v="US-2012-150630"/>
    <x v="1"/>
    <x v="14"/>
    <d v="2012-09-21T00:00:00"/>
    <s v="Standard Class"/>
    <s v="TB-21520"/>
    <s v="Tracy Blumstein"/>
    <x v="0"/>
    <s v="United States"/>
    <s v="Philadelphia"/>
    <x v="9"/>
    <n v="19140"/>
    <x v="3"/>
    <s v="OFF-BI-10000474"/>
    <x v="1"/>
    <x v="8"/>
    <s v="Avery Recycled Flexi-View Covers for Binding Systems"/>
    <x v="28"/>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x v="29"/>
    <n v="3"/>
    <n v="0.2"/>
    <n v="15.524999999999991"/>
  </r>
  <r>
    <n v="31"/>
    <s v="US-2012-150630"/>
    <x v="1"/>
    <x v="14"/>
    <d v="2012-09-21T00:00:00"/>
    <s v="Standard Class"/>
    <s v="TB-21520"/>
    <s v="Tracy Blumstein"/>
    <x v="0"/>
    <s v="United States"/>
    <s v="Philadelphia"/>
    <x v="9"/>
    <n v="19140"/>
    <x v="3"/>
    <s v="OFF-EN-10001509"/>
    <x v="1"/>
    <x v="12"/>
    <s v="Poly String Tie Envelopes"/>
    <x v="30"/>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x v="31"/>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s v="United States"/>
    <s v="Philadelphia"/>
    <x v="9"/>
    <n v="19140"/>
    <x v="3"/>
    <s v="OFF-AR-10001683"/>
    <x v="1"/>
    <x v="6"/>
    <s v="Lumber Crayons"/>
    <x v="33"/>
    <n v="2"/>
    <n v="0.2"/>
    <n v="3.5460000000000007"/>
  </r>
  <r>
    <n v="35"/>
    <s v="CA-2014-107727"/>
    <x v="3"/>
    <x v="15"/>
    <d v="2014-10-24T00:00:00"/>
    <s v="Second Class"/>
    <s v="MA-17560"/>
    <s v="Matt Abelman"/>
    <x v="2"/>
    <s v="United States"/>
    <s v="Houston"/>
    <x v="5"/>
    <n v="77095"/>
    <x v="2"/>
    <s v="OFF-PA-10000249"/>
    <x v="1"/>
    <x v="10"/>
    <s v="Staples"/>
    <x v="34"/>
    <n v="3"/>
    <n v="0.2"/>
    <n v="9.9467999999999979"/>
  </r>
  <r>
    <n v="36"/>
    <s v="CA-2013-117590"/>
    <x v="0"/>
    <x v="16"/>
    <d v="2013-12-11T00:00:00"/>
    <s v="First Class"/>
    <s v="GH-14485"/>
    <s v="Gene Hale"/>
    <x v="1"/>
    <s v="United States"/>
    <s v="Richardson"/>
    <x v="5"/>
    <n v="75080"/>
    <x v="2"/>
    <s v="TEC-PH-10004977"/>
    <x v="2"/>
    <x v="7"/>
    <s v="GE 30524EE4"/>
    <x v="35"/>
    <n v="7"/>
    <n v="0.2"/>
    <n v="123.47369999999989"/>
  </r>
  <r>
    <n v="37"/>
    <s v="CA-2013-117590"/>
    <x v="0"/>
    <x v="16"/>
    <d v="2013-12-11T00:00:00"/>
    <s v="First Class"/>
    <s v="GH-14485"/>
    <s v="Gene Hale"/>
    <x v="1"/>
    <s v="United States"/>
    <s v="Richardson"/>
    <x v="5"/>
    <n v="75080"/>
    <x v="2"/>
    <s v="FUR-FU-10003664"/>
    <x v="0"/>
    <x v="5"/>
    <s v="Electrix Architect's Clamp-On Swing Arm Lamp, Black"/>
    <x v="36"/>
    <n v="5"/>
    <n v="0.6"/>
    <n v="-147.96300000000002"/>
  </r>
  <r>
    <n v="38"/>
    <s v="CA-2012-117415"/>
    <x v="1"/>
    <x v="17"/>
    <d v="2012-12-31T00:00:00"/>
    <s v="Standard Class"/>
    <s v="SN-20710"/>
    <s v="Steve Nguyen"/>
    <x v="2"/>
    <s v="United States"/>
    <s v="Houston"/>
    <x v="5"/>
    <n v="77041"/>
    <x v="2"/>
    <s v="OFF-EN-10002986"/>
    <x v="1"/>
    <x v="12"/>
    <s v="#10-4 1/8&quot; x 9 1/2&quot; Premium Diagonal Seam Envelopes"/>
    <x v="37"/>
    <n v="9"/>
    <n v="0.2"/>
    <n v="35.414999999999999"/>
  </r>
  <r>
    <n v="39"/>
    <s v="CA-2012-117415"/>
    <x v="1"/>
    <x v="17"/>
    <d v="2012-12-31T00:00:00"/>
    <s v="Standard Class"/>
    <s v="SN-20710"/>
    <s v="Steve Nguyen"/>
    <x v="2"/>
    <s v="United States"/>
    <s v="Houston"/>
    <x v="5"/>
    <n v="77041"/>
    <x v="2"/>
    <s v="FUR-BO-10002545"/>
    <x v="0"/>
    <x v="0"/>
    <s v="Atlantic Metals Mobile 3-Shelf Bookcases, Custom Colors"/>
    <x v="38"/>
    <n v="3"/>
    <n v="0.32"/>
    <n v="-46.976400000000012"/>
  </r>
  <r>
    <n v="40"/>
    <s v="CA-2012-117415"/>
    <x v="1"/>
    <x v="17"/>
    <d v="2012-12-31T00:00:00"/>
    <s v="Standard Class"/>
    <s v="SN-20710"/>
    <s v="Steve Nguyen"/>
    <x v="2"/>
    <s v="United States"/>
    <s v="Houston"/>
    <x v="5"/>
    <n v="77041"/>
    <x v="2"/>
    <s v="FUR-CH-10004218"/>
    <x v="0"/>
    <x v="1"/>
    <s v="Global Fabric Manager's Chair, Dark Gray"/>
    <x v="39"/>
    <n v="3"/>
    <n v="0.3"/>
    <n v="-15.146999999999991"/>
  </r>
  <r>
    <n v="41"/>
    <s v="CA-2012-117415"/>
    <x v="1"/>
    <x v="17"/>
    <d v="2012-12-31T00:00:00"/>
    <s v="Standard Class"/>
    <s v="SN-20710"/>
    <s v="Steve Nguyen"/>
    <x v="2"/>
    <s v="United States"/>
    <s v="Houston"/>
    <x v="5"/>
    <n v="77041"/>
    <x v="2"/>
    <s v="TEC-PH-10000486"/>
    <x v="2"/>
    <x v="7"/>
    <s v="Plantronics HL10 Handset Lifter"/>
    <x v="40"/>
    <n v="4"/>
    <n v="0.2"/>
    <n v="41.756399999999957"/>
  </r>
  <r>
    <n v="42"/>
    <s v="CA-2014-120999"/>
    <x v="3"/>
    <x v="18"/>
    <d v="2014-09-16T00:00:00"/>
    <s v="Standard Class"/>
    <s v="LC-16930"/>
    <s v="Linda Cazamias"/>
    <x v="1"/>
    <s v="United States"/>
    <s v="Naperville"/>
    <x v="10"/>
    <n v="60540"/>
    <x v="2"/>
    <s v="TEC-PH-10004093"/>
    <x v="2"/>
    <x v="7"/>
    <s v="Panasonic Kx-TS550"/>
    <x v="41"/>
    <n v="4"/>
    <n v="0.2"/>
    <n v="16.556399999999996"/>
  </r>
  <r>
    <n v="43"/>
    <s v="CA-2013-101343"/>
    <x v="0"/>
    <x v="19"/>
    <d v="2013-07-23T00:00:00"/>
    <s v="Standard Class"/>
    <s v="RA-19885"/>
    <s v="Ruben Ausman"/>
    <x v="1"/>
    <s v="United States"/>
    <s v="Los Angeles"/>
    <x v="1"/>
    <n v="90049"/>
    <x v="1"/>
    <s v="OFF-ST-10003479"/>
    <x v="1"/>
    <x v="4"/>
    <s v="Eldon Base for stackable storage shelf, platinum"/>
    <x v="42"/>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x v="43"/>
    <n v="2"/>
    <n v="0.2"/>
    <n v="9.5616000000000092"/>
  </r>
  <r>
    <n v="45"/>
    <s v="CA-2013-118255"/>
    <x v="0"/>
    <x v="21"/>
    <d v="2013-03-14T00:00:00"/>
    <s v="First Class"/>
    <s v="ON-18715"/>
    <s v="Odella Nelson"/>
    <x v="1"/>
    <s v="United States"/>
    <s v="Eagan"/>
    <x v="11"/>
    <n v="55122"/>
    <x v="2"/>
    <s v="TEC-AC-10000171"/>
    <x v="2"/>
    <x v="11"/>
    <s v="Verbatim 25 GB 6x Blu-ray Single Layer Recordable Disc, 25/Pack"/>
    <x v="44"/>
    <n v="2"/>
    <n v="0"/>
    <n v="19.7714"/>
  </r>
  <r>
    <n v="46"/>
    <s v="CA-2013-118255"/>
    <x v="0"/>
    <x v="21"/>
    <d v="2013-03-14T00:00:00"/>
    <s v="First Class"/>
    <s v="ON-18715"/>
    <s v="Odella Nelson"/>
    <x v="1"/>
    <s v="United States"/>
    <s v="Eagan"/>
    <x v="11"/>
    <n v="55122"/>
    <x v="2"/>
    <s v="OFF-BI-10003291"/>
    <x v="1"/>
    <x v="8"/>
    <s v="Wilson Jones Leather-Like Binders with DublLock Round Rings"/>
    <x v="45"/>
    <n v="2"/>
    <n v="0"/>
    <n v="8.2061999999999991"/>
  </r>
  <r>
    <n v="47"/>
    <s v="CA-2011-146703"/>
    <x v="2"/>
    <x v="22"/>
    <d v="2011-10-25T00:00:00"/>
    <s v="Second Class"/>
    <s v="PO-18865"/>
    <s v="Patrick O'Donnell"/>
    <x v="0"/>
    <s v="United States"/>
    <s v="Westland"/>
    <x v="12"/>
    <n v="48185"/>
    <x v="2"/>
    <s v="OFF-ST-10001713"/>
    <x v="1"/>
    <x v="4"/>
    <s v="Gould Plastics 9-Pocket Panel Bin, 18-3/8w x 5-1/4d x 20-1/2h, Black"/>
    <x v="46"/>
    <n v="4"/>
    <n v="0"/>
    <n v="8.4783999999999935"/>
  </r>
  <r>
    <n v="48"/>
    <s v="CA-2013-169194"/>
    <x v="0"/>
    <x v="23"/>
    <d v="2013-06-26T00:00:00"/>
    <s v="Standard Class"/>
    <s v="LH-16900"/>
    <s v="Lena Hernandez"/>
    <x v="0"/>
    <s v="United States"/>
    <s v="Dover"/>
    <x v="13"/>
    <n v="19901"/>
    <x v="3"/>
    <s v="TEC-AC-10002167"/>
    <x v="2"/>
    <x v="11"/>
    <s v="Imation 8gb Micro Traveldrive Usb 2.0 Flash Drive"/>
    <x v="47"/>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s v="United States"/>
    <s v="New Albany"/>
    <x v="14"/>
    <n v="47150"/>
    <x v="2"/>
    <s v="OFF-BI-10004410"/>
    <x v="1"/>
    <x v="8"/>
    <s v="C-Line Peel &amp; Stick Add-On Filing Pockets, 8-3/4 x 5-1/8, 10/Pack"/>
    <x v="49"/>
    <n v="6"/>
    <n v="0"/>
    <n v="17.9634"/>
  </r>
  <r>
    <n v="51"/>
    <s v="CA-2012-115742"/>
    <x v="1"/>
    <x v="24"/>
    <d v="2012-04-22T00:00:00"/>
    <s v="Standard Class"/>
    <s v="DP-13000"/>
    <s v="Darren Powers"/>
    <x v="0"/>
    <s v="United States"/>
    <s v="New Albany"/>
    <x v="14"/>
    <n v="47150"/>
    <x v="2"/>
    <s v="OFF-LA-10002762"/>
    <x v="1"/>
    <x v="2"/>
    <s v="Avery 485"/>
    <x v="50"/>
    <n v="6"/>
    <n v="0"/>
    <n v="35.334599999999995"/>
  </r>
  <r>
    <n v="52"/>
    <s v="CA-2012-115742"/>
    <x v="1"/>
    <x v="24"/>
    <d v="2012-04-22T00:00:00"/>
    <s v="Standard Class"/>
    <s v="DP-13000"/>
    <s v="Darren Powers"/>
    <x v="0"/>
    <s v="United States"/>
    <s v="New Albany"/>
    <x v="14"/>
    <n v="47150"/>
    <x v="2"/>
    <s v="FUR-FU-10001706"/>
    <x v="0"/>
    <x v="5"/>
    <s v="Longer-Life Soft White Bulbs"/>
    <x v="51"/>
    <n v="2"/>
    <n v="0"/>
    <n v="2.9567999999999999"/>
  </r>
  <r>
    <n v="53"/>
    <s v="CA-2012-115742"/>
    <x v="1"/>
    <x v="24"/>
    <d v="2012-04-22T00:00:00"/>
    <s v="Standard Class"/>
    <s v="DP-13000"/>
    <s v="Darren Powers"/>
    <x v="0"/>
    <s v="United States"/>
    <s v="New Albany"/>
    <x v="14"/>
    <n v="47150"/>
    <x v="2"/>
    <s v="FUR-CH-10003061"/>
    <x v="0"/>
    <x v="1"/>
    <s v="Global Leather Task Chair, Black"/>
    <x v="52"/>
    <n v="1"/>
    <n v="0"/>
    <n v="17.098099999999988"/>
  </r>
  <r>
    <n v="54"/>
    <s v="CA-2013-105816"/>
    <x v="0"/>
    <x v="25"/>
    <d v="2013-12-18T00:00:00"/>
    <s v="Standard Class"/>
    <s v="JM-15265"/>
    <s v="Janet Molinari"/>
    <x v="1"/>
    <s v="United States"/>
    <s v="New York City"/>
    <x v="15"/>
    <n v="10024"/>
    <x v="3"/>
    <s v="OFF-FA-10000304"/>
    <x v="1"/>
    <x v="13"/>
    <s v="Advantus Push Pins"/>
    <x v="53"/>
    <n v="7"/>
    <n v="0"/>
    <n v="6.2566000000000006"/>
  </r>
  <r>
    <n v="55"/>
    <s v="CA-2013-105816"/>
    <x v="0"/>
    <x v="25"/>
    <d v="2013-12-18T00:00:00"/>
    <s v="Standard Class"/>
    <s v="JM-15265"/>
    <s v="Janet Molinari"/>
    <x v="1"/>
    <s v="United States"/>
    <s v="New York City"/>
    <x v="15"/>
    <n v="10024"/>
    <x v="3"/>
    <s v="TEC-PH-10002447"/>
    <x v="2"/>
    <x v="7"/>
    <s v="AT&amp;T CL83451 4-Handset Telephone"/>
    <x v="54"/>
    <n v="5"/>
    <n v="0"/>
    <n v="298.68549999999999"/>
  </r>
  <r>
    <n v="56"/>
    <s v="CA-2013-111682"/>
    <x v="0"/>
    <x v="26"/>
    <d v="2013-06-19T00:00:00"/>
    <s v="First Class"/>
    <s v="TB-21055"/>
    <s v="Ted Butterfield"/>
    <x v="0"/>
    <s v="United States"/>
    <s v="Troy"/>
    <x v="15"/>
    <n v="12180"/>
    <x v="3"/>
    <s v="OFF-ST-10000604"/>
    <x v="1"/>
    <x v="4"/>
    <s v="Home/Office Personal File Carts"/>
    <x v="55"/>
    <n v="6"/>
    <n v="0"/>
    <n v="52.139999999999986"/>
  </r>
  <r>
    <n v="57"/>
    <s v="CA-2013-111682"/>
    <x v="0"/>
    <x v="26"/>
    <d v="2013-06-19T00:00:00"/>
    <s v="First Class"/>
    <s v="TB-21055"/>
    <s v="Ted Butterfield"/>
    <x v="0"/>
    <s v="United States"/>
    <s v="Troy"/>
    <x v="15"/>
    <n v="12180"/>
    <x v="3"/>
    <s v="OFF-PA-10001569"/>
    <x v="1"/>
    <x v="10"/>
    <s v="Xerox 232"/>
    <x v="56"/>
    <n v="5"/>
    <n v="0"/>
    <n v="15.552000000000001"/>
  </r>
  <r>
    <n v="58"/>
    <s v="CA-2013-111682"/>
    <x v="0"/>
    <x v="26"/>
    <d v="2013-06-19T00:00:00"/>
    <s v="First Class"/>
    <s v="TB-21055"/>
    <s v="Ted Butterfield"/>
    <x v="0"/>
    <s v="United States"/>
    <s v="Troy"/>
    <x v="15"/>
    <n v="12180"/>
    <x v="3"/>
    <s v="FUR-CH-10003968"/>
    <x v="0"/>
    <x v="1"/>
    <s v="Novimex Turbo Task Chair"/>
    <x v="57"/>
    <n v="5"/>
    <n v="0.1"/>
    <n v="7.0980000000000061"/>
  </r>
  <r>
    <n v="59"/>
    <s v="CA-2013-111682"/>
    <x v="0"/>
    <x v="26"/>
    <d v="2013-06-19T00:00:00"/>
    <s v="First Class"/>
    <s v="TB-21055"/>
    <s v="Ted Butterfield"/>
    <x v="0"/>
    <s v="United States"/>
    <s v="Troy"/>
    <x v="15"/>
    <n v="12180"/>
    <x v="3"/>
    <s v="OFF-PA-10000587"/>
    <x v="1"/>
    <x v="10"/>
    <s v="Array Parchment Paper, Assorted Colors"/>
    <x v="58"/>
    <n v="2"/>
    <n v="0"/>
    <n v="6.9888000000000003"/>
  </r>
  <r>
    <n v="60"/>
    <s v="CA-2013-111682"/>
    <x v="0"/>
    <x v="26"/>
    <d v="2013-06-19T00:00:00"/>
    <s v="First Class"/>
    <s v="TB-21055"/>
    <s v="Ted Butterfield"/>
    <x v="0"/>
    <s v="United States"/>
    <s v="Troy"/>
    <x v="15"/>
    <n v="12180"/>
    <x v="3"/>
    <s v="TEC-AC-10002167"/>
    <x v="2"/>
    <x v="11"/>
    <s v="Imation 8gb Micro Traveldrive Usb 2.0 Flash Drive"/>
    <x v="59"/>
    <n v="2"/>
    <n v="0"/>
    <n v="3.3000000000000007"/>
  </r>
  <r>
    <n v="61"/>
    <s v="CA-2013-111682"/>
    <x v="0"/>
    <x v="26"/>
    <d v="2013-06-19T00:00:00"/>
    <s v="First Class"/>
    <s v="TB-21055"/>
    <s v="Ted Butterfield"/>
    <x v="0"/>
    <s v="United States"/>
    <s v="Troy"/>
    <x v="15"/>
    <n v="12180"/>
    <x v="3"/>
    <s v="OFF-BI-10001460"/>
    <x v="1"/>
    <x v="8"/>
    <s v="Plastic Binding Combs"/>
    <x v="60"/>
    <n v="4"/>
    <n v="0.2"/>
    <n v="16.361999999999998"/>
  </r>
  <r>
    <n v="62"/>
    <s v="CA-2013-111682"/>
    <x v="0"/>
    <x v="26"/>
    <d v="2013-06-19T00:00:00"/>
    <s v="First Class"/>
    <s v="TB-21055"/>
    <s v="Ted Butterfield"/>
    <x v="0"/>
    <s v="United States"/>
    <s v="Troy"/>
    <x v="15"/>
    <n v="12180"/>
    <x v="3"/>
    <s v="OFF-AR-10001868"/>
    <x v="1"/>
    <x v="6"/>
    <s v="Prang Dustless Chalk Sticks"/>
    <x v="61"/>
    <n v="1"/>
    <n v="0"/>
    <n v="0.84"/>
  </r>
  <r>
    <n v="63"/>
    <s v="CA-2012-135545"/>
    <x v="1"/>
    <x v="27"/>
    <d v="2012-11-30T00:00:00"/>
    <s v="Standard Class"/>
    <s v="KM-16720"/>
    <s v="Kunst Miller"/>
    <x v="0"/>
    <s v="United States"/>
    <s v="Los Angeles"/>
    <x v="1"/>
    <n v="90004"/>
    <x v="1"/>
    <s v="TEC-AC-10004633"/>
    <x v="2"/>
    <x v="11"/>
    <s v="Verbatim 25 GB 6x Blu-ray Single Layer Recordable Disc, 3/Pack"/>
    <x v="62"/>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s v="United States"/>
    <s v="Los Angeles"/>
    <x v="1"/>
    <n v="90004"/>
    <x v="1"/>
    <s v="OFF-PA-10003892"/>
    <x v="1"/>
    <x v="10"/>
    <s v="Xerox 1943"/>
    <x v="64"/>
    <n v="3"/>
    <n v="0"/>
    <n v="68.963099999999997"/>
  </r>
  <r>
    <n v="66"/>
    <s v="CA-2012-135545"/>
    <x v="1"/>
    <x v="27"/>
    <d v="2012-11-30T00:00:00"/>
    <s v="Standard Class"/>
    <s v="KM-16720"/>
    <s v="Kunst Miller"/>
    <x v="0"/>
    <s v="United States"/>
    <s v="Los Angeles"/>
    <x v="1"/>
    <n v="90004"/>
    <x v="1"/>
    <s v="FUR-FU-10000397"/>
    <x v="0"/>
    <x v="5"/>
    <s v="Luxo Economy Swing Arm Lamp"/>
    <x v="65"/>
    <n v="4"/>
    <n v="0"/>
    <n v="22.332800000000006"/>
  </r>
  <r>
    <n v="67"/>
    <s v="US-2012-164175"/>
    <x v="1"/>
    <x v="28"/>
    <d v="2012-05-05T00:00:00"/>
    <s v="Standard Class"/>
    <s v="PS-18970"/>
    <s v="Paul Stevenson"/>
    <x v="2"/>
    <s v="United States"/>
    <s v="Chicago"/>
    <x v="10"/>
    <n v="60610"/>
    <x v="2"/>
    <s v="FUR-CH-10001146"/>
    <x v="0"/>
    <x v="1"/>
    <s v="Global Value Mid-Back Manager's Chair, Gray"/>
    <x v="66"/>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x v="67"/>
    <n v="8"/>
    <n v="0.2"/>
    <n v="111.30239999999998"/>
  </r>
  <r>
    <n v="69"/>
    <s v="CA-2011-106376"/>
    <x v="2"/>
    <x v="29"/>
    <d v="2011-12-10T00:00:00"/>
    <s v="Standard Class"/>
    <s v="BS-11590"/>
    <s v="Brendan Sweed"/>
    <x v="1"/>
    <s v="United States"/>
    <s v="Gilbert"/>
    <x v="16"/>
    <n v="85234"/>
    <x v="1"/>
    <s v="TEC-PH-10002726"/>
    <x v="2"/>
    <x v="7"/>
    <s v="netTALK DUO VoIP Telephone Service"/>
    <x v="68"/>
    <n v="4"/>
    <n v="0.2"/>
    <n v="62.988"/>
  </r>
  <r>
    <n v="70"/>
    <s v="CA-2013-119823"/>
    <x v="0"/>
    <x v="30"/>
    <d v="2013-06-07T00:00:00"/>
    <s v="First Class"/>
    <s v="KD-16270"/>
    <s v="Karen Daniels"/>
    <x v="0"/>
    <s v="United States"/>
    <s v="Springfield"/>
    <x v="17"/>
    <n v="22153"/>
    <x v="0"/>
    <s v="OFF-PA-10000482"/>
    <x v="1"/>
    <x v="10"/>
    <s v="Snap-A-Way Black Print Carbonless Ruled Speed Letter, Triplicate"/>
    <x v="69"/>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x v="70"/>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x v="71"/>
    <n v="3"/>
    <n v="0"/>
    <n v="8.7629999999999999"/>
  </r>
  <r>
    <n v="73"/>
    <s v="US-2012-134026"/>
    <x v="1"/>
    <x v="33"/>
    <d v="2012-05-02T00:00:00"/>
    <s v="Standard Class"/>
    <s v="JE-15745"/>
    <s v="Joel Eaton"/>
    <x v="0"/>
    <s v="United States"/>
    <s v="Memphis"/>
    <x v="18"/>
    <n v="38109"/>
    <x v="0"/>
    <s v="FUR-CH-10000513"/>
    <x v="0"/>
    <x v="1"/>
    <s v="High-Back Leather Manager's Chair"/>
    <x v="72"/>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s v="United States"/>
    <s v="Memphis"/>
    <x v="18"/>
    <n v="38109"/>
    <x v="0"/>
    <s v="OFF-ST-10004123"/>
    <x v="1"/>
    <x v="4"/>
    <s v="Safco Industrial Wire Shelving System"/>
    <x v="74"/>
    <n v="1"/>
    <n v="0.2"/>
    <n v="-18.196000000000002"/>
  </r>
  <r>
    <n v="76"/>
    <s v="US-2014-118038"/>
    <x v="3"/>
    <x v="34"/>
    <d v="2014-12-12T00:00:00"/>
    <s v="First Class"/>
    <s v="KB-16600"/>
    <s v="Ken Brennan"/>
    <x v="1"/>
    <s v="United States"/>
    <s v="Houston"/>
    <x v="5"/>
    <n v="77041"/>
    <x v="2"/>
    <s v="OFF-BI-10004182"/>
    <x v="1"/>
    <x v="8"/>
    <s v="Economy Binders"/>
    <x v="75"/>
    <n v="3"/>
    <n v="0.8"/>
    <n v="-1.9344000000000006"/>
  </r>
  <r>
    <n v="77"/>
    <s v="US-2014-118038"/>
    <x v="3"/>
    <x v="34"/>
    <d v="2014-12-12T00:00:00"/>
    <s v="First Class"/>
    <s v="KB-16600"/>
    <s v="Ken Brennan"/>
    <x v="1"/>
    <s v="United States"/>
    <s v="Houston"/>
    <x v="5"/>
    <n v="77041"/>
    <x v="2"/>
    <s v="FUR-FU-10000260"/>
    <x v="0"/>
    <x v="5"/>
    <s v="6&quot; Cubicle Wall Clock, Black"/>
    <x v="76"/>
    <n v="3"/>
    <n v="0.6"/>
    <n v="-5.8248000000000015"/>
  </r>
  <r>
    <n v="78"/>
    <s v="US-2014-118038"/>
    <x v="3"/>
    <x v="34"/>
    <d v="2014-12-12T00:00:00"/>
    <s v="First Class"/>
    <s v="KB-16600"/>
    <s v="Ken Brennan"/>
    <x v="1"/>
    <s v="United States"/>
    <s v="Houston"/>
    <x v="5"/>
    <n v="77041"/>
    <x v="2"/>
    <s v="OFF-ST-10000615"/>
    <x v="1"/>
    <x v="4"/>
    <s v="SimpliFile Personal File, Black Granite, 15w x 6-15/16d x 11-1/4h"/>
    <x v="77"/>
    <n v="3"/>
    <n v="0.2"/>
    <n v="2.724000000000002"/>
  </r>
  <r>
    <n v="79"/>
    <s v="US-2011-147606"/>
    <x v="2"/>
    <x v="35"/>
    <d v="2011-12-01T00:00:00"/>
    <s v="Second Class"/>
    <s v="JE-15745"/>
    <s v="Joel Eaton"/>
    <x v="0"/>
    <s v="United States"/>
    <s v="Houston"/>
    <x v="5"/>
    <n v="77070"/>
    <x v="2"/>
    <s v="FUR-FU-10003194"/>
    <x v="0"/>
    <x v="5"/>
    <s v="Eldon Expressions Desk Accessory, Wood Pencil Holder, Oak"/>
    <x v="78"/>
    <n v="5"/>
    <n v="0.6"/>
    <n v="-14.475000000000001"/>
  </r>
  <r>
    <n v="80"/>
    <s v="CA-2013-127208"/>
    <x v="0"/>
    <x v="1"/>
    <d v="2013-06-16T00:00:00"/>
    <s v="First Class"/>
    <s v="SC-20770"/>
    <s v="Stewart Carmichael"/>
    <x v="1"/>
    <s v="United States"/>
    <s v="Decatur"/>
    <x v="19"/>
    <n v="35601"/>
    <x v="0"/>
    <s v="OFF-AP-10002118"/>
    <x v="1"/>
    <x v="9"/>
    <s v="1.7 Cubic Foot Compact &quot;Cube&quot; Office Refrigerators"/>
    <x v="79"/>
    <n v="1"/>
    <n v="0"/>
    <n v="56.20320000000001"/>
  </r>
  <r>
    <n v="81"/>
    <s v="CA-2013-127208"/>
    <x v="0"/>
    <x v="1"/>
    <d v="2013-06-16T00:00:00"/>
    <s v="First Class"/>
    <s v="SC-20770"/>
    <s v="Stewart Carmichael"/>
    <x v="1"/>
    <s v="United States"/>
    <s v="Decatur"/>
    <x v="19"/>
    <n v="35601"/>
    <x v="0"/>
    <s v="OFF-BI-10002309"/>
    <x v="1"/>
    <x v="8"/>
    <s v="Avery Heavy-Duty EZD  Binder With Locking Rings"/>
    <x v="80"/>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x v="81"/>
    <n v="5"/>
    <n v="0"/>
    <n v="4.1720000000000006"/>
  </r>
  <r>
    <n v="83"/>
    <s v="CA-2011-139451"/>
    <x v="2"/>
    <x v="36"/>
    <d v="2011-10-16T00:00:00"/>
    <s v="Standard Class"/>
    <s v="DN-13690"/>
    <s v="Duane Noonan"/>
    <x v="0"/>
    <s v="United States"/>
    <s v="San Francisco"/>
    <x v="1"/>
    <n v="94122"/>
    <x v="1"/>
    <s v="OFF-ST-10002370"/>
    <x v="1"/>
    <x v="4"/>
    <s v="Sortfiler Multipurpose Personal File Organizer, Black"/>
    <x v="82"/>
    <n v="1"/>
    <n v="0"/>
    <n v="6.2030999999999992"/>
  </r>
  <r>
    <n v="84"/>
    <s v="CA-2012-149734"/>
    <x v="1"/>
    <x v="37"/>
    <d v="2012-09-08T00:00:00"/>
    <s v="Standard Class"/>
    <s v="JC-16105"/>
    <s v="Julie Creighton"/>
    <x v="1"/>
    <s v="United States"/>
    <s v="Durham"/>
    <x v="3"/>
    <n v="27707"/>
    <x v="0"/>
    <s v="OFF-EN-10000927"/>
    <x v="1"/>
    <x v="12"/>
    <s v="Jet-Pak Recycled Peel 'N' Seal Padded Mailers"/>
    <x v="83"/>
    <n v="7"/>
    <n v="0.2"/>
    <n v="62.807499999999976"/>
  </r>
  <r>
    <n v="85"/>
    <s v="US-2014-119662"/>
    <x v="3"/>
    <x v="38"/>
    <d v="2014-11-17T00:00:00"/>
    <s v="First Class"/>
    <s v="CS-12400"/>
    <s v="Christopher Schild"/>
    <x v="2"/>
    <s v="United States"/>
    <s v="Chicago"/>
    <x v="10"/>
    <n v="60623"/>
    <x v="2"/>
    <s v="OFF-ST-10003656"/>
    <x v="1"/>
    <x v="4"/>
    <s v="Safco Industrial Wire Shelving"/>
    <x v="84"/>
    <n v="3"/>
    <n v="0.2"/>
    <n v="-48.954900000000002"/>
  </r>
  <r>
    <n v="86"/>
    <s v="CA-2014-140088"/>
    <x v="3"/>
    <x v="39"/>
    <d v="2014-05-31T00:00:00"/>
    <s v="Second Class"/>
    <s v="PO-18865"/>
    <s v="Patrick O'Donnell"/>
    <x v="0"/>
    <s v="United States"/>
    <s v="Columbia"/>
    <x v="20"/>
    <n v="29203"/>
    <x v="0"/>
    <s v="FUR-CH-10000863"/>
    <x v="0"/>
    <x v="1"/>
    <s v="Novimex Swivel Fabric Task Chair"/>
    <x v="85"/>
    <n v="2"/>
    <n v="0"/>
    <n v="33.215599999999995"/>
  </r>
  <r>
    <n v="87"/>
    <s v="CA-2014-155558"/>
    <x v="3"/>
    <x v="40"/>
    <d v="2014-11-03T00:00:00"/>
    <s v="Standard Class"/>
    <s v="PG-18895"/>
    <s v="Paul Gonzalez"/>
    <x v="0"/>
    <s v="United States"/>
    <s v="Rochester"/>
    <x v="11"/>
    <n v="55901"/>
    <x v="2"/>
    <s v="TEC-AC-10001998"/>
    <x v="2"/>
    <x v="11"/>
    <s v="Logitech LS21 Speaker System - PC Multimedia - 2.1-CH - Wired"/>
    <x v="86"/>
    <n v="1"/>
    <n v="0"/>
    <n v="6.796599999999998"/>
  </r>
  <r>
    <n v="88"/>
    <s v="CA-2014-155558"/>
    <x v="3"/>
    <x v="40"/>
    <d v="2014-11-03T00:00:00"/>
    <s v="Standard Class"/>
    <s v="PG-18895"/>
    <s v="Paul Gonzalez"/>
    <x v="0"/>
    <s v="United States"/>
    <s v="Rochester"/>
    <x v="11"/>
    <n v="55901"/>
    <x v="2"/>
    <s v="OFF-LA-10000134"/>
    <x v="1"/>
    <x v="2"/>
    <s v="Avery 511"/>
    <x v="51"/>
    <n v="2"/>
    <n v="0"/>
    <n v="2.9567999999999999"/>
  </r>
  <r>
    <n v="89"/>
    <s v="CA-2013-159695"/>
    <x v="0"/>
    <x v="41"/>
    <d v="2013-04-11T00:00:00"/>
    <s v="Second Class"/>
    <s v="GM-14455"/>
    <s v="Gary Mitchum"/>
    <x v="2"/>
    <s v="United States"/>
    <s v="Houston"/>
    <x v="5"/>
    <n v="77095"/>
    <x v="2"/>
    <s v="OFF-ST-10003442"/>
    <x v="1"/>
    <x v="4"/>
    <s v="Eldon Portable Mobile Manager"/>
    <x v="87"/>
    <n v="7"/>
    <n v="0.2"/>
    <n v="13.857199999999999"/>
  </r>
  <r>
    <n v="90"/>
    <s v="CA-2013-109806"/>
    <x v="0"/>
    <x v="42"/>
    <d v="2013-09-23T00:00:00"/>
    <s v="Standard Class"/>
    <s v="JS-15685"/>
    <s v="Jim Sink"/>
    <x v="1"/>
    <s v="United States"/>
    <s v="Los Angeles"/>
    <x v="1"/>
    <n v="90036"/>
    <x v="1"/>
    <s v="OFF-AR-10004930"/>
    <x v="1"/>
    <x v="6"/>
    <s v="Turquoise Lead Holder with Pocket Clip"/>
    <x v="88"/>
    <n v="3"/>
    <n v="0"/>
    <n v="6.6329999999999982"/>
  </r>
  <r>
    <n v="91"/>
    <s v="CA-2013-109806"/>
    <x v="0"/>
    <x v="42"/>
    <d v="2013-09-23T00:00:00"/>
    <s v="Standard Class"/>
    <s v="JS-15685"/>
    <s v="Jim Sink"/>
    <x v="1"/>
    <s v="United States"/>
    <s v="Los Angeles"/>
    <x v="1"/>
    <n v="90036"/>
    <x v="1"/>
    <s v="TEC-PH-10004093"/>
    <x v="2"/>
    <x v="7"/>
    <s v="Panasonic Kx-TS550"/>
    <x v="89"/>
    <n v="2"/>
    <n v="0.2"/>
    <n v="8.2781999999999982"/>
  </r>
  <r>
    <n v="92"/>
    <s v="CA-2013-109806"/>
    <x v="0"/>
    <x v="42"/>
    <d v="2013-09-23T00:00:00"/>
    <s v="Standard Class"/>
    <s v="JS-15685"/>
    <s v="Jim Sink"/>
    <x v="1"/>
    <s v="United States"/>
    <s v="Los Angeles"/>
    <x v="1"/>
    <n v="90036"/>
    <x v="1"/>
    <s v="OFF-PA-10000304"/>
    <x v="1"/>
    <x v="10"/>
    <s v="Xerox 1995"/>
    <x v="90"/>
    <n v="1"/>
    <n v="0"/>
    <n v="3.1104000000000003"/>
  </r>
  <r>
    <n v="93"/>
    <s v="CA-2012-149587"/>
    <x v="1"/>
    <x v="43"/>
    <d v="2012-02-05T00:00:00"/>
    <s v="Second Class"/>
    <s v="KB-16315"/>
    <s v="Karl Braun"/>
    <x v="0"/>
    <s v="United States"/>
    <s v="Minneapolis"/>
    <x v="11"/>
    <n v="55407"/>
    <x v="2"/>
    <s v="OFF-PA-10003177"/>
    <x v="1"/>
    <x v="10"/>
    <s v="Xerox 1999"/>
    <x v="91"/>
    <n v="2"/>
    <n v="0"/>
    <n v="6.2208000000000006"/>
  </r>
  <r>
    <n v="94"/>
    <s v="CA-2012-149587"/>
    <x v="1"/>
    <x v="43"/>
    <d v="2012-02-05T00:00:00"/>
    <s v="Second Class"/>
    <s v="KB-16315"/>
    <s v="Karl Braun"/>
    <x v="0"/>
    <s v="United States"/>
    <s v="Minneapolis"/>
    <x v="11"/>
    <n v="55407"/>
    <x v="2"/>
    <s v="FUR-FU-10003799"/>
    <x v="0"/>
    <x v="5"/>
    <s v="Seth Thomas 13 1/2&quot; Wall Clock"/>
    <x v="92"/>
    <n v="3"/>
    <n v="0"/>
    <n v="16.535399999999996"/>
  </r>
  <r>
    <n v="95"/>
    <s v="CA-2012-149587"/>
    <x v="1"/>
    <x v="43"/>
    <d v="2012-02-05T00:00:00"/>
    <s v="Second Class"/>
    <s v="KB-16315"/>
    <s v="Karl Braun"/>
    <x v="0"/>
    <s v="United States"/>
    <s v="Minneapolis"/>
    <x v="11"/>
    <n v="55407"/>
    <x v="2"/>
    <s v="OFF-BI-10002852"/>
    <x v="1"/>
    <x v="8"/>
    <s v="Ibico Standard Transparent Covers"/>
    <x v="93"/>
    <n v="2"/>
    <n v="0"/>
    <n v="16.150400000000001"/>
  </r>
  <r>
    <n v="96"/>
    <s v="US-2014-109484"/>
    <x v="3"/>
    <x v="44"/>
    <d v="2014-11-13T00:00:00"/>
    <s v="Standard Class"/>
    <s v="RB-19705"/>
    <s v="Roger Barcio"/>
    <x v="2"/>
    <s v="United States"/>
    <s v="Portland"/>
    <x v="21"/>
    <n v="97206"/>
    <x v="1"/>
    <s v="OFF-BI-10004738"/>
    <x v="1"/>
    <x v="8"/>
    <s v="Flexible Leather- Look Classic Collection Ring Binder"/>
    <x v="94"/>
    <n v="1"/>
    <n v="0.7"/>
    <n v="-3.7880000000000003"/>
  </r>
  <r>
    <n v="97"/>
    <s v="CA-2014-161018"/>
    <x v="3"/>
    <x v="45"/>
    <d v="2014-11-12T00:00:00"/>
    <s v="Second Class"/>
    <s v="PN-18775"/>
    <s v="Parhena Norris"/>
    <x v="2"/>
    <s v="United States"/>
    <s v="New York City"/>
    <x v="15"/>
    <n v="10009"/>
    <x v="3"/>
    <s v="FUR-FU-10000629"/>
    <x v="0"/>
    <x v="5"/>
    <s v="9-3/4 Diameter Round Wall Clock"/>
    <x v="95"/>
    <n v="7"/>
    <n v="0"/>
    <n v="40.5426"/>
  </r>
  <r>
    <n v="98"/>
    <s v="CA-2014-157833"/>
    <x v="3"/>
    <x v="46"/>
    <d v="2014-06-21T00:00:00"/>
    <s v="First Class"/>
    <s v="KD-16345"/>
    <s v="Katherine Ducich"/>
    <x v="0"/>
    <s v="United States"/>
    <s v="San Francisco"/>
    <x v="1"/>
    <n v="94122"/>
    <x v="1"/>
    <s v="OFF-BI-10001721"/>
    <x v="1"/>
    <x v="8"/>
    <s v="Trimflex Flexible Post Binders"/>
    <x v="96"/>
    <n v="3"/>
    <n v="0.2"/>
    <n v="17.959199999999999"/>
  </r>
  <r>
    <n v="99"/>
    <s v="CA-2013-149223"/>
    <x v="0"/>
    <x v="47"/>
    <d v="2013-09-12T00:00:00"/>
    <s v="Standard Class"/>
    <s v="ER-13855"/>
    <s v="Elpida Rittenbach"/>
    <x v="1"/>
    <s v="United States"/>
    <s v="Saint Paul"/>
    <x v="11"/>
    <n v="55106"/>
    <x v="2"/>
    <s v="OFF-AP-10000358"/>
    <x v="1"/>
    <x v="9"/>
    <s v="Fellowes Basic Home/Office Series Surge Protectors"/>
    <x v="42"/>
    <n v="6"/>
    <n v="0"/>
    <n v="22.585199999999993"/>
  </r>
  <r>
    <n v="100"/>
    <s v="CA-2013-158568"/>
    <x v="0"/>
    <x v="48"/>
    <d v="2013-09-03T00:00:00"/>
    <s v="Standard Class"/>
    <s v="RB-19465"/>
    <s v="Rick Bensley"/>
    <x v="2"/>
    <s v="United States"/>
    <s v="Chicago"/>
    <x v="10"/>
    <n v="60610"/>
    <x v="2"/>
    <s v="OFF-PA-10003256"/>
    <x v="1"/>
    <x v="10"/>
    <s v="Avery Personal Creations Heavyweight Cards"/>
    <x v="97"/>
    <n v="7"/>
    <n v="0.2"/>
    <n v="22.618399999999994"/>
  </r>
  <r>
    <n v="101"/>
    <s v="CA-2013-158568"/>
    <x v="0"/>
    <x v="48"/>
    <d v="2013-09-03T00:00:00"/>
    <s v="Standard Class"/>
    <s v="RB-19465"/>
    <s v="Rick Bensley"/>
    <x v="2"/>
    <s v="United States"/>
    <s v="Chicago"/>
    <x v="10"/>
    <n v="60610"/>
    <x v="2"/>
    <s v="TEC-AC-10001767"/>
    <x v="2"/>
    <x v="11"/>
    <s v="SanDisk Ultra 64 GB MicroSDHC Class 10 Memory Card"/>
    <x v="98"/>
    <n v="3"/>
    <n v="0.2"/>
    <n v="-10.797300000000011"/>
  </r>
  <r>
    <n v="102"/>
    <s v="CA-2013-158568"/>
    <x v="0"/>
    <x v="48"/>
    <d v="2013-09-03T00:00:00"/>
    <s v="Standard Class"/>
    <s v="RB-19465"/>
    <s v="Rick Bensley"/>
    <x v="2"/>
    <s v="United States"/>
    <s v="Chicago"/>
    <x v="10"/>
    <n v="60610"/>
    <x v="2"/>
    <s v="OFF-BI-10002609"/>
    <x v="1"/>
    <x v="8"/>
    <s v="Avery Hidden Tab Dividers for Binding Systems"/>
    <x v="99"/>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x v="100"/>
    <n v="4"/>
    <n v="0"/>
    <n v="11.720800000000001"/>
  </r>
  <r>
    <n v="104"/>
    <s v="US-2012-156867"/>
    <x v="1"/>
    <x v="50"/>
    <d v="2012-11-17T00:00:00"/>
    <s v="Standard Class"/>
    <s v="LC-16870"/>
    <s v="Lena Cacioppo"/>
    <x v="0"/>
    <s v="United States"/>
    <s v="Aurora"/>
    <x v="22"/>
    <n v="80013"/>
    <x v="1"/>
    <s v="TEC-AC-10001552"/>
    <x v="2"/>
    <x v="11"/>
    <s v="Logitech K350 2.4Ghz Wireless Keyboard"/>
    <x v="101"/>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s v="US-2012-156867"/>
    <x v="1"/>
    <x v="50"/>
    <d v="2012-11-17T00:00:00"/>
    <s v="Standard Class"/>
    <s v="LC-16870"/>
    <s v="Lena Cacioppo"/>
    <x v="0"/>
    <s v="United States"/>
    <s v="Aurora"/>
    <x v="22"/>
    <n v="80013"/>
    <x v="1"/>
    <s v="OFF-BI-10002794"/>
    <x v="1"/>
    <x v="8"/>
    <s v="Avery Trapezoid Ring Binder, 3&quot; Capacity, Black, 1040 sheets"/>
    <x v="103"/>
    <n v="3"/>
    <n v="0.7"/>
    <n v="-25.817399999999999"/>
  </r>
  <r>
    <n v="107"/>
    <s v="CA-2014-119004"/>
    <x v="3"/>
    <x v="51"/>
    <d v="2014-11-29T00:00:00"/>
    <s v="Standard Class"/>
    <s v="JM-15250"/>
    <s v="Janet Martin"/>
    <x v="0"/>
    <s v="United States"/>
    <s v="Charlotte"/>
    <x v="3"/>
    <n v="28205"/>
    <x v="0"/>
    <s v="TEC-AC-10003499"/>
    <x v="2"/>
    <x v="11"/>
    <s v="Memorex Mini Travel Drive 8 GB USB 2.0 Flash Drive"/>
    <x v="104"/>
    <n v="8"/>
    <n v="0.2"/>
    <n v="17.601600000000001"/>
  </r>
  <r>
    <n v="108"/>
    <s v="CA-2014-119004"/>
    <x v="3"/>
    <x v="51"/>
    <d v="2014-11-29T00:00:00"/>
    <s v="Standard Class"/>
    <s v="JM-15250"/>
    <s v="Janet Martin"/>
    <x v="0"/>
    <s v="United States"/>
    <s v="Charlotte"/>
    <x v="3"/>
    <n v="28205"/>
    <x v="0"/>
    <s v="TEC-PH-10002844"/>
    <x v="2"/>
    <x v="7"/>
    <s v="Speck Products Candyshell Flip Case"/>
    <x v="105"/>
    <n v="1"/>
    <n v="0.2"/>
    <n v="2.0993999999999993"/>
  </r>
  <r>
    <n v="109"/>
    <s v="CA-2014-119004"/>
    <x v="3"/>
    <x v="51"/>
    <d v="2014-11-29T00:00:00"/>
    <s v="Standard Class"/>
    <s v="JM-15250"/>
    <s v="Janet Martin"/>
    <x v="0"/>
    <s v="United States"/>
    <s v="Charlotte"/>
    <x v="3"/>
    <n v="28205"/>
    <x v="0"/>
    <s v="OFF-AR-10000390"/>
    <x v="1"/>
    <x v="6"/>
    <s v="Newell Chalk Holder"/>
    <x v="106"/>
    <n v="1"/>
    <n v="0.2"/>
    <n v="1.0737999999999999"/>
  </r>
  <r>
    <n v="110"/>
    <s v="CA-2012-129476"/>
    <x v="1"/>
    <x v="52"/>
    <d v="2012-10-20T00:00:00"/>
    <s v="Standard Class"/>
    <s v="PA-19060"/>
    <s v="Pete Armstrong"/>
    <x v="2"/>
    <s v="United States"/>
    <s v="Orland Park"/>
    <x v="10"/>
    <n v="60462"/>
    <x v="2"/>
    <s v="TEC-AC-10000844"/>
    <x v="2"/>
    <x v="11"/>
    <s v="Logitech Gaming G510s - Keyboard"/>
    <x v="107"/>
    <n v="5"/>
    <n v="0.2"/>
    <n v="67.991999999999962"/>
  </r>
  <r>
    <n v="111"/>
    <s v="CA-2014-146780"/>
    <x v="3"/>
    <x v="53"/>
    <d v="2014-12-31T00:00:00"/>
    <s v="Standard Class"/>
    <s v="CV-12805"/>
    <s v="Cynthia Voltz"/>
    <x v="1"/>
    <s v="United States"/>
    <s v="New York City"/>
    <x v="15"/>
    <n v="10035"/>
    <x v="3"/>
    <s v="FUR-FU-10001934"/>
    <x v="0"/>
    <x v="5"/>
    <s v="Magnifier Swing Arm Lamp"/>
    <x v="108"/>
    <n v="2"/>
    <n v="0"/>
    <n v="10.909600000000001"/>
  </r>
  <r>
    <n v="112"/>
    <s v="CA-2013-128867"/>
    <x v="0"/>
    <x v="54"/>
    <d v="2013-11-11T00:00:00"/>
    <s v="Standard Class"/>
    <s v="CL-12565"/>
    <s v="Clay Ludtke"/>
    <x v="0"/>
    <s v="United States"/>
    <s v="Urbandale"/>
    <x v="23"/>
    <n v="50322"/>
    <x v="2"/>
    <s v="OFF-AR-10000380"/>
    <x v="1"/>
    <x v="6"/>
    <s v="Hunt PowerHouse Electric Pencil Sharpener, Blue"/>
    <x v="109"/>
    <n v="2"/>
    <n v="0"/>
    <n v="22.78799999999999"/>
  </r>
  <r>
    <n v="113"/>
    <s v="CA-2013-128867"/>
    <x v="0"/>
    <x v="54"/>
    <d v="2013-11-11T00:00:00"/>
    <s v="Standard Class"/>
    <s v="CL-12565"/>
    <s v="Clay Ludtke"/>
    <x v="0"/>
    <s v="United States"/>
    <s v="Urbandale"/>
    <x v="23"/>
    <n v="50322"/>
    <x v="2"/>
    <s v="OFF-BI-10003981"/>
    <x v="1"/>
    <x v="8"/>
    <s v="Avery Durable Plastic 1&quot; Binders"/>
    <x v="77"/>
    <n v="6"/>
    <n v="0"/>
    <n v="13.3476"/>
  </r>
  <r>
    <n v="114"/>
    <s v="CA-2011-115259"/>
    <x v="2"/>
    <x v="55"/>
    <d v="2011-08-27T00:00:00"/>
    <s v="Second Class"/>
    <s v="RC-19960"/>
    <s v="Ryan Crowe"/>
    <x v="0"/>
    <s v="United States"/>
    <s v="Columbus"/>
    <x v="24"/>
    <n v="43229"/>
    <x v="3"/>
    <s v="OFF-FA-10000621"/>
    <x v="1"/>
    <x v="13"/>
    <s v="OIC Colored Binder Clips, Assorted Sizes"/>
    <x v="110"/>
    <n v="14"/>
    <n v="0.2"/>
    <n v="14.534799999999997"/>
  </r>
  <r>
    <n v="115"/>
    <s v="CA-2011-115259"/>
    <x v="2"/>
    <x v="55"/>
    <d v="2011-08-27T00:00:00"/>
    <s v="Second Class"/>
    <s v="RC-19960"/>
    <s v="Ryan Crowe"/>
    <x v="0"/>
    <s v="United States"/>
    <s v="Columbus"/>
    <x v="24"/>
    <n v="43229"/>
    <x v="3"/>
    <s v="OFF-EN-10002600"/>
    <x v="1"/>
    <x v="12"/>
    <s v="Redi-Strip #10 Envelopes, 4 1/8 x 9 1/2"/>
    <x v="111"/>
    <n v="2"/>
    <n v="0.2"/>
    <n v="1.6519999999999997"/>
  </r>
  <r>
    <n v="116"/>
    <s v="CA-2011-115259"/>
    <x v="2"/>
    <x v="55"/>
    <d v="2011-08-27T00:00:00"/>
    <s v="Second Class"/>
    <s v="RC-19960"/>
    <s v="Ryan Crowe"/>
    <x v="0"/>
    <s v="United States"/>
    <s v="Columbus"/>
    <x v="24"/>
    <n v="43229"/>
    <x v="3"/>
    <s v="OFF-PA-10004965"/>
    <x v="1"/>
    <x v="10"/>
    <s v="Xerox 1921"/>
    <x v="112"/>
    <n v="3"/>
    <n v="0.2"/>
    <n v="7.4924999999999988"/>
  </r>
  <r>
    <n v="117"/>
    <s v="CA-2011-115259"/>
    <x v="2"/>
    <x v="55"/>
    <d v="2011-08-27T00:00:00"/>
    <s v="Second Class"/>
    <s v="RC-19960"/>
    <s v="Ryan Crowe"/>
    <x v="0"/>
    <s v="United States"/>
    <s v="Columbus"/>
    <x v="24"/>
    <n v="43229"/>
    <x v="3"/>
    <s v="OFF-EN-10002504"/>
    <x v="1"/>
    <x v="12"/>
    <s v="Tyvek  Top-Opening Peel &amp; Seel Envelopes, Plain White"/>
    <x v="113"/>
    <n v="6"/>
    <n v="0.2"/>
    <n v="44.031599999999997"/>
  </r>
  <r>
    <n v="118"/>
    <s v="CA-2012-110457"/>
    <x v="1"/>
    <x v="56"/>
    <d v="2012-03-06T00:00:00"/>
    <s v="Standard Class"/>
    <s v="DK-13090"/>
    <s v="Dave Kipp"/>
    <x v="0"/>
    <s v="United States"/>
    <s v="Seattle"/>
    <x v="4"/>
    <n v="98103"/>
    <x v="1"/>
    <s v="FUR-TA-10001768"/>
    <x v="0"/>
    <x v="3"/>
    <s v="Hon Racetrack Conference Tables"/>
    <x v="114"/>
    <n v="3"/>
    <n v="0"/>
    <n v="165.38129999999995"/>
  </r>
  <r>
    <n v="119"/>
    <s v="US-2012-136476"/>
    <x v="1"/>
    <x v="57"/>
    <d v="2012-04-10T00:00:00"/>
    <s v="Standard Class"/>
    <s v="GG-14650"/>
    <s v="Greg Guthrie"/>
    <x v="1"/>
    <s v="United States"/>
    <s v="Bristol"/>
    <x v="18"/>
    <n v="37620"/>
    <x v="0"/>
    <s v="OFF-BI-10003650"/>
    <x v="1"/>
    <x v="8"/>
    <s v="GBC DocuBind 300 Electric Binding Machine"/>
    <x v="115"/>
    <n v="1"/>
    <n v="0.7"/>
    <n v="-115.71559999999999"/>
  </r>
  <r>
    <n v="120"/>
    <s v="CA-2013-103730"/>
    <x v="0"/>
    <x v="1"/>
    <d v="2013-06-16T00:00:00"/>
    <s v="First Class"/>
    <s v="SC-20725"/>
    <s v="Steven Cartwright"/>
    <x v="0"/>
    <s v="United States"/>
    <s v="Wilmington"/>
    <x v="13"/>
    <n v="19805"/>
    <x v="3"/>
    <s v="FUR-FU-10002157"/>
    <x v="0"/>
    <x v="5"/>
    <s v="Artistic Insta-Plaque"/>
    <x v="116"/>
    <n v="3"/>
    <n v="0"/>
    <n v="18.345599999999997"/>
  </r>
  <r>
    <n v="121"/>
    <s v="CA-2013-103730"/>
    <x v="0"/>
    <x v="1"/>
    <d v="2013-06-16T00:00:00"/>
    <s v="First Class"/>
    <s v="SC-20725"/>
    <s v="Steven Cartwright"/>
    <x v="0"/>
    <s v="United States"/>
    <s v="Wilmington"/>
    <x v="13"/>
    <n v="19805"/>
    <x v="3"/>
    <s v="OFF-BI-10003910"/>
    <x v="1"/>
    <x v="8"/>
    <s v="DXL Angle-View Binders with Locking Rings by Samsill"/>
    <x v="117"/>
    <n v="4"/>
    <n v="0"/>
    <n v="13.878"/>
  </r>
  <r>
    <n v="122"/>
    <s v="CA-2013-103730"/>
    <x v="0"/>
    <x v="1"/>
    <d v="2013-06-16T00:00:00"/>
    <s v="First Class"/>
    <s v="SC-20725"/>
    <s v="Steven Cartwright"/>
    <x v="0"/>
    <s v="United States"/>
    <s v="Wilmington"/>
    <x v="13"/>
    <n v="19805"/>
    <x v="3"/>
    <s v="OFF-ST-10000777"/>
    <x v="1"/>
    <x v="4"/>
    <s v="Companion Letter/Legal File, Black"/>
    <x v="118"/>
    <n v="6"/>
    <n v="0"/>
    <n v="63.436800000000005"/>
  </r>
  <r>
    <n v="123"/>
    <s v="CA-2013-103730"/>
    <x v="0"/>
    <x v="1"/>
    <d v="2013-06-16T00:00:00"/>
    <s v="First Class"/>
    <s v="SC-20725"/>
    <s v="Steven Cartwright"/>
    <x v="0"/>
    <s v="United States"/>
    <s v="Wilmington"/>
    <x v="13"/>
    <n v="19805"/>
    <x v="3"/>
    <s v="OFF-EN-10002500"/>
    <x v="1"/>
    <x v="12"/>
    <s v="Globe Weis Peel &amp; Seel First Class Envelopes"/>
    <x v="119"/>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s v="United States"/>
    <s v="Houston"/>
    <x v="5"/>
    <n v="77041"/>
    <x v="2"/>
    <s v="FUR-CH-10004063"/>
    <x v="0"/>
    <x v="1"/>
    <s v="Global Deluxe High-Back Manager's Chair"/>
    <x v="121"/>
    <n v="3"/>
    <n v="0.3"/>
    <n v="-8.5794000000000779"/>
  </r>
  <r>
    <n v="126"/>
    <s v="US-2011-134614"/>
    <x v="2"/>
    <x v="59"/>
    <d v="2011-09-25T00:00:00"/>
    <s v="Standard Class"/>
    <s v="PF-19165"/>
    <s v="Philip Fox"/>
    <x v="0"/>
    <s v="United States"/>
    <s v="Bloomington"/>
    <x v="10"/>
    <n v="61701"/>
    <x v="2"/>
    <s v="FUR-TA-10004534"/>
    <x v="0"/>
    <x v="3"/>
    <s v="Bevis 44 x 96 Conference Tables"/>
    <x v="122"/>
    <n v="6"/>
    <n v="0.5"/>
    <n v="-407.68200000000013"/>
  </r>
  <r>
    <n v="127"/>
    <s v="US-2014-107272"/>
    <x v="3"/>
    <x v="60"/>
    <d v="2014-11-13T00:00:00"/>
    <s v="Standard Class"/>
    <s v="TS-21610"/>
    <s v="Troy Staebel"/>
    <x v="0"/>
    <s v="United States"/>
    <s v="Phoenix"/>
    <x v="16"/>
    <n v="85023"/>
    <x v="1"/>
    <s v="OFF-BI-10003274"/>
    <x v="1"/>
    <x v="8"/>
    <s v="Avery Durable Slant Ring Binders, No Labels"/>
    <x v="123"/>
    <n v="2"/>
    <n v="0.7"/>
    <n v="-1.8308"/>
  </r>
  <r>
    <n v="128"/>
    <s v="US-2014-107272"/>
    <x v="3"/>
    <x v="60"/>
    <d v="2014-11-13T00:00:00"/>
    <s v="Standard Class"/>
    <s v="TS-21610"/>
    <s v="Troy Staebel"/>
    <x v="0"/>
    <s v="United States"/>
    <s v="Phoenix"/>
    <x v="16"/>
    <n v="85023"/>
    <x v="1"/>
    <s v="OFF-ST-10002974"/>
    <x v="1"/>
    <x v="4"/>
    <s v="Trav-L-File Heavy-Duty Shuttle II, Black"/>
    <x v="124"/>
    <n v="7"/>
    <n v="0.2"/>
    <n v="30.498999999999981"/>
  </r>
  <r>
    <n v="129"/>
    <s v="US-2013-125969"/>
    <x v="0"/>
    <x v="61"/>
    <d v="2013-11-11T00:00:00"/>
    <s v="Second Class"/>
    <s v="LS-16975"/>
    <s v="Lindsay Shagiari"/>
    <x v="2"/>
    <s v="United States"/>
    <s v="Los Angeles"/>
    <x v="1"/>
    <n v="90004"/>
    <x v="1"/>
    <s v="FUR-CH-10001146"/>
    <x v="0"/>
    <x v="1"/>
    <s v="Global Task Chair, Black"/>
    <x v="125"/>
    <n v="2"/>
    <n v="0.2"/>
    <n v="-9.1601999999999961"/>
  </r>
  <r>
    <n v="130"/>
    <s v="US-2013-125969"/>
    <x v="0"/>
    <x v="61"/>
    <d v="2013-11-11T00:00:00"/>
    <s v="Second Class"/>
    <s v="LS-16975"/>
    <s v="Lindsay Shagiari"/>
    <x v="2"/>
    <s v="United States"/>
    <s v="Los Angeles"/>
    <x v="1"/>
    <n v="90004"/>
    <x v="1"/>
    <s v="FUR-FU-10003773"/>
    <x v="0"/>
    <x v="5"/>
    <s v="Eldon Cleatmat Plus Chair Mats for High Pile Carpets"/>
    <x v="12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s v="United States"/>
    <s v="Columbus"/>
    <x v="24"/>
    <n v="43229"/>
    <x v="3"/>
    <s v="OFF-PA-10002377"/>
    <x v="1"/>
    <x v="10"/>
    <s v="Xerox 1916"/>
    <x v="128"/>
    <n v="2"/>
    <n v="0.2"/>
    <n v="29.363999999999997"/>
  </r>
  <r>
    <n v="133"/>
    <s v="US-2014-164147"/>
    <x v="3"/>
    <x v="62"/>
    <d v="2014-02-06T00:00:00"/>
    <s v="First Class"/>
    <s v="DW-13585"/>
    <s v="Dorothy Wardle"/>
    <x v="1"/>
    <s v="United States"/>
    <s v="Columbus"/>
    <x v="24"/>
    <n v="43229"/>
    <x v="3"/>
    <s v="OFF-FA-10002780"/>
    <x v="1"/>
    <x v="13"/>
    <s v="Staples"/>
    <x v="129"/>
    <n v="9"/>
    <n v="0.2"/>
    <n v="6.9731999999999976"/>
  </r>
  <r>
    <n v="134"/>
    <s v="CA-2013-145583"/>
    <x v="0"/>
    <x v="63"/>
    <d v="2013-10-20T00:00:00"/>
    <s v="Standard Class"/>
    <s v="LC-16885"/>
    <s v="Lena Creighton"/>
    <x v="0"/>
    <s v="United States"/>
    <s v="Roseville"/>
    <x v="1"/>
    <n v="95661"/>
    <x v="1"/>
    <s v="OFF-PA-10001804"/>
    <x v="1"/>
    <x v="10"/>
    <s v="Xerox 195"/>
    <x v="130"/>
    <n v="3"/>
    <n v="0"/>
    <n v="9.6191999999999993"/>
  </r>
  <r>
    <n v="135"/>
    <s v="CA-2013-145583"/>
    <x v="0"/>
    <x v="63"/>
    <d v="2013-10-20T00:00:00"/>
    <s v="Standard Class"/>
    <s v="LC-16885"/>
    <s v="Lena Creighton"/>
    <x v="0"/>
    <s v="United States"/>
    <s v="Roseville"/>
    <x v="1"/>
    <n v="95661"/>
    <x v="1"/>
    <s v="OFF-PA-10001736"/>
    <x v="1"/>
    <x v="10"/>
    <s v="Xerox 1880"/>
    <x v="131"/>
    <n v="1"/>
    <n v="0"/>
    <n v="16.656799999999997"/>
  </r>
  <r>
    <n v="136"/>
    <s v="CA-2013-145583"/>
    <x v="0"/>
    <x v="63"/>
    <d v="2013-10-20T00:00:00"/>
    <s v="Standard Class"/>
    <s v="LC-16885"/>
    <s v="Lena Creighton"/>
    <x v="0"/>
    <s v="United States"/>
    <s v="Roseville"/>
    <x v="1"/>
    <n v="95661"/>
    <x v="1"/>
    <s v="OFF-AR-10001149"/>
    <x v="1"/>
    <x v="6"/>
    <s v="Sanford Colorific Colored Pencils, 12/Box"/>
    <x v="132"/>
    <n v="4"/>
    <n v="0"/>
    <n v="3.4559999999999995"/>
  </r>
  <r>
    <n v="137"/>
    <s v="CA-2013-145583"/>
    <x v="0"/>
    <x v="63"/>
    <d v="2013-10-20T00:00:00"/>
    <s v="Standard Class"/>
    <s v="LC-16885"/>
    <s v="Lena Creighton"/>
    <x v="0"/>
    <s v="United States"/>
    <s v="Roseville"/>
    <x v="1"/>
    <n v="95661"/>
    <x v="1"/>
    <s v="OFF-FA-10002988"/>
    <x v="1"/>
    <x v="13"/>
    <s v="Ideal Clamps"/>
    <x v="133"/>
    <n v="2"/>
    <n v="0"/>
    <n v="1.9697999999999998"/>
  </r>
  <r>
    <n v="138"/>
    <s v="CA-2013-145583"/>
    <x v="0"/>
    <x v="63"/>
    <d v="2013-10-20T00:00:00"/>
    <s v="Standard Class"/>
    <s v="LC-16885"/>
    <s v="Lena Creighton"/>
    <x v="0"/>
    <s v="United States"/>
    <s v="Roseville"/>
    <x v="1"/>
    <n v="95661"/>
    <x v="1"/>
    <s v="OFF-BI-10004781"/>
    <x v="1"/>
    <x v="8"/>
    <s v="GBC Wire Binding Strips"/>
    <x v="134"/>
    <n v="3"/>
    <n v="0.2"/>
    <n v="26.661599999999996"/>
  </r>
  <r>
    <n v="139"/>
    <s v="CA-2013-145583"/>
    <x v="0"/>
    <x v="63"/>
    <d v="2013-10-20T00:00:00"/>
    <s v="Standard Class"/>
    <s v="LC-16885"/>
    <s v="Lena Creighton"/>
    <x v="0"/>
    <s v="United States"/>
    <s v="Roseville"/>
    <x v="1"/>
    <n v="95661"/>
    <x v="1"/>
    <s v="OFF-SU-10001218"/>
    <x v="1"/>
    <x v="14"/>
    <s v="Fiskars Softgrip Scissors"/>
    <x v="135"/>
    <n v="6"/>
    <n v="0"/>
    <n v="18.446400000000004"/>
  </r>
  <r>
    <n v="140"/>
    <s v="CA-2013-145583"/>
    <x v="0"/>
    <x v="63"/>
    <d v="2013-10-20T00:00:00"/>
    <s v="Standard Class"/>
    <s v="LC-16885"/>
    <s v="Lena Creighton"/>
    <x v="0"/>
    <s v="United States"/>
    <s v="Roseville"/>
    <x v="1"/>
    <n v="95661"/>
    <x v="1"/>
    <s v="FUR-FU-10001706"/>
    <x v="0"/>
    <x v="5"/>
    <s v="Longer-Life Soft White Bulbs"/>
    <x v="136"/>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s v="CA-2014-106180"/>
    <x v="3"/>
    <x v="65"/>
    <d v="2014-09-24T00:00:00"/>
    <s v="Standard Class"/>
    <s v="SH-19975"/>
    <s v="Sally Hughsby"/>
    <x v="1"/>
    <s v="United States"/>
    <s v="San Francisco"/>
    <x v="1"/>
    <n v="94122"/>
    <x v="1"/>
    <s v="OFF-AR-10000940"/>
    <x v="1"/>
    <x v="6"/>
    <s v="Newell 343"/>
    <x v="138"/>
    <n v="3"/>
    <n v="0"/>
    <n v="2.3814000000000002"/>
  </r>
  <r>
    <n v="143"/>
    <s v="CA-2014-106180"/>
    <x v="3"/>
    <x v="65"/>
    <d v="2014-09-24T00:00:00"/>
    <s v="Standard Class"/>
    <s v="SH-19975"/>
    <s v="Sally Hughsby"/>
    <x v="1"/>
    <s v="United States"/>
    <s v="San Francisco"/>
    <x v="1"/>
    <n v="94122"/>
    <x v="1"/>
    <s v="OFF-EN-10004030"/>
    <x v="1"/>
    <x v="12"/>
    <s v="Convenience Packs of Business Envelopes"/>
    <x v="139"/>
    <n v="3"/>
    <n v="0"/>
    <n v="5.1042000000000005"/>
  </r>
  <r>
    <n v="144"/>
    <s v="CA-2014-106180"/>
    <x v="3"/>
    <x v="65"/>
    <d v="2014-09-24T00:00:00"/>
    <s v="Standard Class"/>
    <s v="SH-19975"/>
    <s v="Sally Hughsby"/>
    <x v="1"/>
    <s v="United States"/>
    <s v="San Francisco"/>
    <x v="1"/>
    <n v="94122"/>
    <x v="1"/>
    <s v="OFF-PA-10004327"/>
    <x v="1"/>
    <x v="10"/>
    <s v="Xerox 1911"/>
    <x v="140"/>
    <n v="3"/>
    <n v="0"/>
    <n v="68.975999999999999"/>
  </r>
  <r>
    <n v="145"/>
    <s v="CA-2014-155376"/>
    <x v="3"/>
    <x v="66"/>
    <d v="2014-12-28T00:00:00"/>
    <s v="Standard Class"/>
    <s v="SG-20080"/>
    <s v="Sandra Glassco"/>
    <x v="0"/>
    <s v="United States"/>
    <s v="Independence"/>
    <x v="25"/>
    <n v="64055"/>
    <x v="2"/>
    <s v="OFF-AP-10001058"/>
    <x v="1"/>
    <x v="9"/>
    <s v="Sanyo 2.5 Cubic Foot Mid-Size Office Refrigerators"/>
    <x v="141"/>
    <n v="3"/>
    <n v="0"/>
    <n v="218.25179999999997"/>
  </r>
  <r>
    <n v="146"/>
    <s v="CA-2012-110744"/>
    <x v="1"/>
    <x v="67"/>
    <d v="2012-09-12T00:00:00"/>
    <s v="Standard Class"/>
    <s v="HA-14920"/>
    <s v="Helen Andreada"/>
    <x v="0"/>
    <s v="United States"/>
    <s v="Pasadena"/>
    <x v="1"/>
    <n v="91104"/>
    <x v="1"/>
    <s v="OFF-ST-10003656"/>
    <x v="1"/>
    <x v="4"/>
    <s v="Safco Industrial Wire Shelving"/>
    <x v="142"/>
    <n v="7"/>
    <n v="0"/>
    <n v="20.157899999999998"/>
  </r>
  <r>
    <n v="147"/>
    <s v="CA-2011-110072"/>
    <x v="2"/>
    <x v="68"/>
    <d v="2011-10-28T00:00:00"/>
    <s v="Standard Class"/>
    <s v="MG-17680"/>
    <s v="Maureen Gastineau"/>
    <x v="2"/>
    <s v="United States"/>
    <s v="Newark"/>
    <x v="24"/>
    <n v="43055"/>
    <x v="3"/>
    <s v="FUR-FU-10000521"/>
    <x v="0"/>
    <x v="5"/>
    <s v="Seth Thomas 14&quot; Putty-Colored Wall Clock"/>
    <x v="143"/>
    <n v="4"/>
    <n v="0.2"/>
    <n v="12.90959999999999"/>
  </r>
  <r>
    <n v="148"/>
    <s v="CA-2013-114489"/>
    <x v="0"/>
    <x v="5"/>
    <d v="2013-12-10T00:00:00"/>
    <s v="Standard Class"/>
    <s v="JE-16165"/>
    <s v="Justin Ellison"/>
    <x v="1"/>
    <s v="United States"/>
    <s v="Franklin"/>
    <x v="6"/>
    <n v="53132"/>
    <x v="2"/>
    <s v="TEC-PH-10000215"/>
    <x v="2"/>
    <x v="7"/>
    <s v="Plantronics Cordless Phone Headset with In-line Volume - M214C"/>
    <x v="144"/>
    <n v="11"/>
    <n v="0"/>
    <n v="103.80150000000003"/>
  </r>
  <r>
    <n v="149"/>
    <s v="CA-2013-114489"/>
    <x v="0"/>
    <x v="5"/>
    <d v="2013-12-10T00:00:00"/>
    <s v="Standard Class"/>
    <s v="JE-16165"/>
    <s v="Justin Ellison"/>
    <x v="1"/>
    <s v="United States"/>
    <s v="Franklin"/>
    <x v="6"/>
    <n v="53132"/>
    <x v="2"/>
    <s v="TEC-PH-10001448"/>
    <x v="2"/>
    <x v="7"/>
    <s v="Anker Astro 15000mAh USB Portable Charger"/>
    <x v="145"/>
    <n v="3"/>
    <n v="0"/>
    <n v="5.9987999999999815"/>
  </r>
  <r>
    <n v="150"/>
    <s v="CA-2013-114489"/>
    <x v="0"/>
    <x v="5"/>
    <d v="2013-12-10T00:00:00"/>
    <s v="Standard Class"/>
    <s v="JE-16165"/>
    <s v="Justin Ellison"/>
    <x v="1"/>
    <s v="United States"/>
    <s v="Franklin"/>
    <x v="6"/>
    <n v="53132"/>
    <x v="2"/>
    <s v="FUR-CH-10000454"/>
    <x v="0"/>
    <x v="1"/>
    <s v="Hon Deluxe Fabric Upholstered Stacking Chairs, Rounded Back"/>
    <x v="146"/>
    <n v="8"/>
    <n v="0"/>
    <n v="585.55199999999991"/>
  </r>
  <r>
    <n v="151"/>
    <s v="CA-2013-114489"/>
    <x v="0"/>
    <x v="5"/>
    <d v="2013-12-10T00:00:00"/>
    <s v="Standard Class"/>
    <s v="JE-16165"/>
    <s v="Justin Ellison"/>
    <x v="1"/>
    <s v="United States"/>
    <s v="Franklin"/>
    <x v="6"/>
    <n v="53132"/>
    <x v="2"/>
    <s v="OFF-BI-10002735"/>
    <x v="1"/>
    <x v="8"/>
    <s v="GBC Prestige Therm-A-Bind Covers"/>
    <x v="147"/>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s v="CA-2013-158834"/>
    <x v="0"/>
    <x v="69"/>
    <d v="2013-03-17T00:00:00"/>
    <s v="First Class"/>
    <s v="TW-21025"/>
    <s v="Tamara Willingham"/>
    <x v="2"/>
    <s v="United States"/>
    <s v="Scottsdale"/>
    <x v="16"/>
    <n v="85254"/>
    <x v="1"/>
    <s v="TEC-PH-10001254"/>
    <x v="2"/>
    <x v="7"/>
    <s v="Jabra BIZ 2300 Duo QD Duo Corded Headset"/>
    <x v="149"/>
    <n v="2"/>
    <n v="0.2"/>
    <n v="15.238799999999991"/>
  </r>
  <r>
    <n v="154"/>
    <s v="CA-2012-124919"/>
    <x v="1"/>
    <x v="70"/>
    <d v="2012-06-02T00:00:00"/>
    <s v="First Class"/>
    <s v="SP-20650"/>
    <s v="Stephanie Phelps"/>
    <x v="1"/>
    <s v="United States"/>
    <s v="San Jose"/>
    <x v="1"/>
    <n v="95123"/>
    <x v="1"/>
    <s v="OFF-PA-10001950"/>
    <x v="1"/>
    <x v="10"/>
    <s v="Southworth 25% Cotton Antique Laid Paper &amp; Envelopes"/>
    <x v="150"/>
    <n v="7"/>
    <n v="0"/>
    <n v="26.270999999999994"/>
  </r>
  <r>
    <n v="155"/>
    <s v="CA-2012-124919"/>
    <x v="1"/>
    <x v="70"/>
    <d v="2012-06-02T00:00:00"/>
    <s v="First Class"/>
    <s v="SP-20650"/>
    <s v="Stephanie Phelps"/>
    <x v="1"/>
    <s v="United States"/>
    <s v="San Jose"/>
    <x v="1"/>
    <n v="95123"/>
    <x v="1"/>
    <s v="OFF-PA-10002254"/>
    <x v="1"/>
    <x v="10"/>
    <s v="Xerox 1883"/>
    <x v="151"/>
    <n v="4"/>
    <n v="0"/>
    <n v="48.539199999999994"/>
  </r>
  <r>
    <n v="156"/>
    <s v="CA-2012-124919"/>
    <x v="1"/>
    <x v="70"/>
    <d v="2012-06-02T00:00:00"/>
    <s v="First Class"/>
    <s v="SP-20650"/>
    <s v="Stephanie Phelps"/>
    <x v="1"/>
    <s v="United States"/>
    <s v="San Jose"/>
    <x v="1"/>
    <n v="95123"/>
    <x v="1"/>
    <s v="OFF-ST-10001590"/>
    <x v="1"/>
    <x v="4"/>
    <s v="Tenex Personal Project File with Scoop Front Design, Black"/>
    <x v="152"/>
    <n v="6"/>
    <n v="0"/>
    <n v="21.028799999999997"/>
  </r>
  <r>
    <n v="157"/>
    <s v="CA-2012-118948"/>
    <x v="1"/>
    <x v="71"/>
    <d v="2012-06-03T00:00:00"/>
    <s v="Standard Class"/>
    <s v="NK-18490"/>
    <s v="Neil Knudson"/>
    <x v="2"/>
    <s v="United States"/>
    <s v="Seattle"/>
    <x v="4"/>
    <n v="98105"/>
    <x v="1"/>
    <s v="OFF-AR-10001547"/>
    <x v="1"/>
    <x v="6"/>
    <s v="Newell 311"/>
    <x v="153"/>
    <n v="3"/>
    <n v="0"/>
    <n v="1.7901"/>
  </r>
  <r>
    <n v="158"/>
    <s v="CA-2011-104269"/>
    <x v="2"/>
    <x v="72"/>
    <d v="2011-03-06T00:00:00"/>
    <s v="Second Class"/>
    <s v="DB-13060"/>
    <s v="Dave Brooks"/>
    <x v="0"/>
    <s v="United States"/>
    <s v="Seattle"/>
    <x v="4"/>
    <n v="98115"/>
    <x v="1"/>
    <s v="FUR-CH-10004063"/>
    <x v="0"/>
    <x v="1"/>
    <s v="Global Deluxe High-Back Manager's Chair"/>
    <x v="154"/>
    <n v="2"/>
    <n v="0.2"/>
    <n v="51.476399999999941"/>
  </r>
  <r>
    <n v="159"/>
    <s v="CA-2013-114104"/>
    <x v="0"/>
    <x v="73"/>
    <d v="2013-11-25T00:00:00"/>
    <s v="Standard Class"/>
    <s v="NP-18670"/>
    <s v="Nora Paige"/>
    <x v="0"/>
    <s v="United States"/>
    <s v="Edmond"/>
    <x v="26"/>
    <n v="73034"/>
    <x v="2"/>
    <s v="OFF-LA-10002475"/>
    <x v="1"/>
    <x v="2"/>
    <s v="Avery 519"/>
    <x v="2"/>
    <n v="2"/>
    <n v="0"/>
    <n v="6.8713999999999995"/>
  </r>
  <r>
    <n v="160"/>
    <s v="CA-2013-114104"/>
    <x v="0"/>
    <x v="73"/>
    <d v="2013-11-25T00:00:00"/>
    <s v="Standard Class"/>
    <s v="NP-18670"/>
    <s v="Nora Paige"/>
    <x v="0"/>
    <s v="United States"/>
    <s v="Edmond"/>
    <x v="26"/>
    <n v="73034"/>
    <x v="2"/>
    <s v="TEC-PH-10004536"/>
    <x v="2"/>
    <x v="7"/>
    <s v="Avaya 5420 Digital phone"/>
    <x v="155"/>
    <n v="7"/>
    <n v="0"/>
    <n v="236.23250000000002"/>
  </r>
  <r>
    <n v="161"/>
    <s v="CA-2013-162733"/>
    <x v="0"/>
    <x v="74"/>
    <d v="2013-05-13T00:00:00"/>
    <s v="First Class"/>
    <s v="TT-21070"/>
    <s v="Ted Trevino"/>
    <x v="0"/>
    <s v="United States"/>
    <s v="Los Angeles"/>
    <x v="1"/>
    <n v="90045"/>
    <x v="1"/>
    <s v="OFF-PA-10002751"/>
    <x v="1"/>
    <x v="10"/>
    <s v="Xerox 1920"/>
    <x v="156"/>
    <n v="1"/>
    <n v="0"/>
    <n v="2.6909999999999998"/>
  </r>
  <r>
    <n v="162"/>
    <s v="CA-2012-119697"/>
    <x v="1"/>
    <x v="75"/>
    <d v="2012-12-31T00:00:00"/>
    <s v="Second Class"/>
    <s v="EM-13960"/>
    <s v="Eric Murdock"/>
    <x v="0"/>
    <s v="United States"/>
    <s v="Philadelphia"/>
    <x v="9"/>
    <n v="19134"/>
    <x v="3"/>
    <s v="TEC-AC-10003657"/>
    <x v="2"/>
    <x v="11"/>
    <s v="Lenovo 17-Key USB Numeric Keypad"/>
    <x v="157"/>
    <n v="2"/>
    <n v="0.2"/>
    <n v="1.359599999999995"/>
  </r>
  <r>
    <n v="163"/>
    <s v="CA-2013-154508"/>
    <x v="0"/>
    <x v="76"/>
    <d v="2013-11-21T00:00:00"/>
    <s v="Standard Class"/>
    <s v="RD-19900"/>
    <s v="Ruben Dartt"/>
    <x v="0"/>
    <s v="United States"/>
    <s v="Carlsbad"/>
    <x v="27"/>
    <n v="88220"/>
    <x v="1"/>
    <s v="OFF-EN-10001990"/>
    <x v="1"/>
    <x v="12"/>
    <s v="Staples"/>
    <x v="158"/>
    <n v="5"/>
    <n v="0"/>
    <n v="13.347999999999997"/>
  </r>
  <r>
    <n v="164"/>
    <s v="CA-2013-113817"/>
    <x v="0"/>
    <x v="77"/>
    <d v="2013-11-12T00:00:00"/>
    <s v="Standard Class"/>
    <s v="MJ-17740"/>
    <s v="Max Jones"/>
    <x v="0"/>
    <s v="United States"/>
    <s v="Seattle"/>
    <x v="4"/>
    <n v="98115"/>
    <x v="1"/>
    <s v="OFF-BI-10004002"/>
    <x v="1"/>
    <x v="8"/>
    <s v="Wilson Jones International Size A4 Ring Binders"/>
    <x v="159"/>
    <n v="2"/>
    <n v="0.2"/>
    <n v="9.6879999999999988"/>
  </r>
  <r>
    <n v="165"/>
    <s v="CA-2011-139892"/>
    <x v="2"/>
    <x v="78"/>
    <d v="2011-09-12T00:00:00"/>
    <s v="Standard Class"/>
    <s v="BM-11140"/>
    <s v="Becky Martin"/>
    <x v="0"/>
    <s v="United States"/>
    <s v="San Antonio"/>
    <x v="5"/>
    <n v="78207"/>
    <x v="2"/>
    <s v="OFF-AR-10004441"/>
    <x v="1"/>
    <x v="6"/>
    <s v="BIC Brite Liner Highlighters"/>
    <x v="160"/>
    <n v="3"/>
    <n v="0.2"/>
    <n v="2.7324000000000002"/>
  </r>
  <r>
    <n v="166"/>
    <s v="CA-2011-139892"/>
    <x v="2"/>
    <x v="78"/>
    <d v="2011-09-12T00:00:00"/>
    <s v="Standard Class"/>
    <s v="BM-11140"/>
    <s v="Becky Martin"/>
    <x v="0"/>
    <s v="United States"/>
    <s v="San Antonio"/>
    <x v="5"/>
    <n v="78207"/>
    <x v="2"/>
    <s v="TEC-MA-10000822"/>
    <x v="2"/>
    <x v="15"/>
    <s v="Lexmark MX611dhe Monochrome Laser Printer"/>
    <x v="161"/>
    <n v="8"/>
    <n v="0.4"/>
    <n v="-1359.992000000002"/>
  </r>
  <r>
    <n v="167"/>
    <s v="CA-2011-139892"/>
    <x v="2"/>
    <x v="78"/>
    <d v="2011-09-12T00:00:00"/>
    <s v="Standard Class"/>
    <s v="BM-11140"/>
    <s v="Becky Martin"/>
    <x v="0"/>
    <s v="United States"/>
    <s v="San Antonio"/>
    <x v="5"/>
    <n v="78207"/>
    <x v="2"/>
    <s v="OFF-ST-10000991"/>
    <x v="1"/>
    <x v="4"/>
    <s v="Space Solutions HD Industrial Steel Shelving."/>
    <x v="162"/>
    <n v="3"/>
    <n v="0.2"/>
    <n v="-58.634699999999995"/>
  </r>
  <r>
    <n v="168"/>
    <s v="CA-2011-139892"/>
    <x v="2"/>
    <x v="78"/>
    <d v="2011-09-12T00:00:00"/>
    <s v="Standard Class"/>
    <s v="BM-11140"/>
    <s v="Becky Martin"/>
    <x v="0"/>
    <s v="United States"/>
    <s v="San Antonio"/>
    <x v="5"/>
    <n v="78207"/>
    <x v="2"/>
    <s v="FUR-CH-10004287"/>
    <x v="0"/>
    <x v="1"/>
    <s v="SAFCO Arco Folding Chair"/>
    <x v="163"/>
    <n v="9"/>
    <n v="0.3"/>
    <n v="-24.858000000000175"/>
  </r>
  <r>
    <n v="169"/>
    <s v="CA-2011-139892"/>
    <x v="2"/>
    <x v="78"/>
    <d v="2011-09-12T00:00:00"/>
    <s v="Standard Class"/>
    <s v="BM-11140"/>
    <s v="Becky Martin"/>
    <x v="0"/>
    <s v="United States"/>
    <s v="San Antonio"/>
    <x v="5"/>
    <n v="78207"/>
    <x v="2"/>
    <s v="OFF-AR-10002656"/>
    <x v="1"/>
    <x v="6"/>
    <s v="Sanford Liquid Accent Highlighters"/>
    <x v="164"/>
    <n v="6"/>
    <n v="0.2"/>
    <n v="6.8135999999999974"/>
  </r>
  <r>
    <n v="170"/>
    <s v="CA-2011-139892"/>
    <x v="2"/>
    <x v="78"/>
    <d v="2011-09-12T00:00:00"/>
    <s v="Standard Class"/>
    <s v="BM-11140"/>
    <s v="Becky Martin"/>
    <x v="0"/>
    <s v="United States"/>
    <s v="San Antonio"/>
    <x v="5"/>
    <n v="78207"/>
    <x v="2"/>
    <s v="OFF-AP-10002518"/>
    <x v="1"/>
    <x v="9"/>
    <s v="Kensington 7 Outlet MasterPiece Power Center"/>
    <x v="165"/>
    <n v="5"/>
    <n v="0.8"/>
    <n v="-453.84900000000005"/>
  </r>
  <r>
    <n v="171"/>
    <s v="CA-2011-139892"/>
    <x v="2"/>
    <x v="78"/>
    <d v="2011-09-12T00:00:00"/>
    <s v="Standard Class"/>
    <s v="BM-11140"/>
    <s v="Becky Martin"/>
    <x v="0"/>
    <s v="United States"/>
    <s v="San Antonio"/>
    <x v="5"/>
    <n v="78207"/>
    <x v="2"/>
    <s v="TEC-PH-10003931"/>
    <x v="2"/>
    <x v="7"/>
    <s v="JBL Micro Wireless Portable Bluetooth Speaker"/>
    <x v="16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s v="CA-2011-118962"/>
    <x v="2"/>
    <x v="79"/>
    <d v="2011-08-09T00:00:00"/>
    <s v="Standard Class"/>
    <s v="CS-12130"/>
    <s v="Chad Sievert"/>
    <x v="0"/>
    <s v="United States"/>
    <s v="Los Angeles"/>
    <x v="1"/>
    <n v="90004"/>
    <x v="1"/>
    <s v="OFF-PA-10001144"/>
    <x v="1"/>
    <x v="10"/>
    <s v="Xerox 1913"/>
    <x v="168"/>
    <n v="2"/>
    <n v="0"/>
    <n v="53.260799999999996"/>
  </r>
  <r>
    <n v="174"/>
    <s v="CA-2011-118962"/>
    <x v="2"/>
    <x v="79"/>
    <d v="2011-08-09T00:00:00"/>
    <s v="Standard Class"/>
    <s v="CS-12130"/>
    <s v="Chad Sievert"/>
    <x v="0"/>
    <s v="United States"/>
    <s v="Los Angeles"/>
    <x v="1"/>
    <n v="90004"/>
    <x v="1"/>
    <s v="FUR-CH-10003817"/>
    <x v="0"/>
    <x v="1"/>
    <s v="Global Value Steno Chair, Gray"/>
    <x v="169"/>
    <n v="7"/>
    <n v="0.2"/>
    <n v="21.259"/>
  </r>
  <r>
    <n v="175"/>
    <s v="US-2011-100853"/>
    <x v="2"/>
    <x v="80"/>
    <d v="2011-09-19T00:00:00"/>
    <s v="Standard Class"/>
    <s v="JB-15400"/>
    <s v="Jennifer Braxton"/>
    <x v="1"/>
    <s v="United States"/>
    <s v="Chicago"/>
    <x v="10"/>
    <n v="60623"/>
    <x v="2"/>
    <s v="OFF-AP-10000891"/>
    <x v="1"/>
    <x v="9"/>
    <s v="Kensington 7 Outlet MasterPiece HOMEOFFICE Power Control Center"/>
    <x v="170"/>
    <n v="2"/>
    <n v="0.8"/>
    <n v="-131.12000000000003"/>
  </r>
  <r>
    <n v="176"/>
    <s v="US-2011-100853"/>
    <x v="2"/>
    <x v="80"/>
    <d v="2011-09-19T00:00:00"/>
    <s v="Standard Class"/>
    <s v="JB-15400"/>
    <s v="Jennifer Braxton"/>
    <x v="1"/>
    <s v="United States"/>
    <s v="Chicago"/>
    <x v="10"/>
    <n v="60623"/>
    <x v="2"/>
    <s v="OFF-LA-10003148"/>
    <x v="1"/>
    <x v="2"/>
    <s v="Avery 51"/>
    <x v="171"/>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s v="US-2012-101511"/>
    <x v="1"/>
    <x v="82"/>
    <d v="2012-11-23T00:00:00"/>
    <s v="Second Class"/>
    <s v="JE-15745"/>
    <s v="Joel Eaton"/>
    <x v="0"/>
    <s v="United States"/>
    <s v="Newark"/>
    <x v="24"/>
    <n v="43055"/>
    <x v="3"/>
    <s v="FUR-CH-10004698"/>
    <x v="0"/>
    <x v="1"/>
    <s v="Padded Folding Chairs, Black, 4/Carton"/>
    <x v="173"/>
    <n v="7"/>
    <n v="0.3"/>
    <n v="-11.337199999999939"/>
  </r>
  <r>
    <n v="179"/>
    <s v="US-2012-101511"/>
    <x v="1"/>
    <x v="82"/>
    <d v="2012-11-23T00:00:00"/>
    <s v="Second Class"/>
    <s v="JE-15745"/>
    <s v="Joel Eaton"/>
    <x v="0"/>
    <s v="United States"/>
    <s v="Newark"/>
    <x v="24"/>
    <n v="43055"/>
    <x v="3"/>
    <s v="OFF-SU-10002189"/>
    <x v="1"/>
    <x v="14"/>
    <s v="Acme Rosewood Handle Letter Opener"/>
    <x v="174"/>
    <n v="5"/>
    <n v="0.2"/>
    <n v="-3.771500000000001"/>
  </r>
  <r>
    <n v="180"/>
    <s v="CA-2012-137225"/>
    <x v="1"/>
    <x v="83"/>
    <d v="2012-12-19T00:00:00"/>
    <s v="Standard Class"/>
    <s v="JK-15640"/>
    <s v="Jim Kriz"/>
    <x v="2"/>
    <s v="United States"/>
    <s v="New York City"/>
    <x v="15"/>
    <n v="10009"/>
    <x v="3"/>
    <s v="OFF-AR-10001940"/>
    <x v="1"/>
    <x v="6"/>
    <s v="Sanford Colorific Eraseable Coloring Pencils, 12 Count"/>
    <x v="175"/>
    <n v="1"/>
    <n v="0"/>
    <n v="1.4104000000000001"/>
  </r>
  <r>
    <n v="181"/>
    <s v="CA-2011-166191"/>
    <x v="2"/>
    <x v="29"/>
    <d v="2011-12-09T00:00:00"/>
    <s v="Second Class"/>
    <s v="DK-13150"/>
    <s v="David Kendrick"/>
    <x v="1"/>
    <s v="United States"/>
    <s v="Decatur"/>
    <x v="10"/>
    <n v="62521"/>
    <x v="2"/>
    <s v="OFF-ST-10003455"/>
    <x v="1"/>
    <x v="4"/>
    <s v="Tenex File Box, Personal Filing Tote with Lid, Black"/>
    <x v="176"/>
    <n v="2"/>
    <n v="0.2"/>
    <n v="1.8612000000000002"/>
  </r>
  <r>
    <n v="182"/>
    <s v="CA-2011-166191"/>
    <x v="2"/>
    <x v="29"/>
    <d v="2011-12-09T00:00:00"/>
    <s v="Second Class"/>
    <s v="DK-13150"/>
    <s v="David Kendrick"/>
    <x v="1"/>
    <s v="United States"/>
    <s v="Decatur"/>
    <x v="10"/>
    <n v="62521"/>
    <x v="2"/>
    <s v="TEC-AC-10004659"/>
    <x v="2"/>
    <x v="11"/>
    <s v="Imation Secure+ Hardware Encrypted USB 2.0 Flash Drive; 16GB"/>
    <x v="177"/>
    <n v="7"/>
    <n v="0.2"/>
    <n v="76.639499999999984"/>
  </r>
  <r>
    <n v="183"/>
    <s v="CA-2011-158274"/>
    <x v="2"/>
    <x v="84"/>
    <d v="2011-11-24T00:00:00"/>
    <s v="Second Class"/>
    <s v="RM-19675"/>
    <s v="Robert Marley"/>
    <x v="2"/>
    <s v="United States"/>
    <s v="Monroe"/>
    <x v="28"/>
    <n v="71203"/>
    <x v="0"/>
    <s v="TEC-PH-10003273"/>
    <x v="2"/>
    <x v="7"/>
    <s v="AT&amp;T TR1909W"/>
    <x v="178"/>
    <n v="4"/>
    <n v="0"/>
    <n v="131.02960000000002"/>
  </r>
  <r>
    <n v="184"/>
    <s v="CA-2011-158274"/>
    <x v="2"/>
    <x v="84"/>
    <d v="2011-11-24T00:00:00"/>
    <s v="Second Class"/>
    <s v="RM-19675"/>
    <s v="Robert Marley"/>
    <x v="2"/>
    <s v="United States"/>
    <s v="Monroe"/>
    <x v="28"/>
    <n v="71203"/>
    <x v="0"/>
    <s v="TEC-PH-10004896"/>
    <x v="2"/>
    <x v="7"/>
    <s v="Nokia Lumia 521 (T-Mobile)"/>
    <x v="179"/>
    <n v="5"/>
    <n v="0"/>
    <n v="41.986000000000004"/>
  </r>
  <r>
    <n v="185"/>
    <s v="CA-2011-158274"/>
    <x v="2"/>
    <x v="84"/>
    <d v="2011-11-24T00:00:00"/>
    <s v="Second Class"/>
    <s v="RM-19675"/>
    <s v="Robert Marley"/>
    <x v="2"/>
    <s v="United States"/>
    <s v="Monroe"/>
    <x v="28"/>
    <n v="71203"/>
    <x v="0"/>
    <s v="TEC-AC-10002345"/>
    <x v="2"/>
    <x v="11"/>
    <s v="HP Standard 104 key PS/2 Keyboard"/>
    <x v="180"/>
    <n v="2"/>
    <n v="0"/>
    <n v="7.25"/>
  </r>
  <r>
    <n v="186"/>
    <s v="CA-2013-105018"/>
    <x v="0"/>
    <x v="85"/>
    <d v="2013-12-03T00:00:00"/>
    <s v="Standard Class"/>
    <s v="SK-19990"/>
    <s v="Sally Knutson"/>
    <x v="0"/>
    <s v="United States"/>
    <s v="Fairfield"/>
    <x v="29"/>
    <n v="6824"/>
    <x v="3"/>
    <s v="OFF-BI-10001890"/>
    <x v="1"/>
    <x v="8"/>
    <s v="Avery Poly Binder Pockets"/>
    <x v="181"/>
    <n v="2"/>
    <n v="0"/>
    <n v="3.4367999999999999"/>
  </r>
  <r>
    <n v="187"/>
    <s v="CA-2011-123260"/>
    <x v="2"/>
    <x v="86"/>
    <d v="2011-08-30T00:00:00"/>
    <s v="Standard Class"/>
    <s v="FM-14290"/>
    <s v="Frank Merwin"/>
    <x v="2"/>
    <s v="United States"/>
    <s v="Los Angeles"/>
    <x v="1"/>
    <n v="90032"/>
    <x v="1"/>
    <s v="TEC-AC-10002323"/>
    <x v="2"/>
    <x v="11"/>
    <s v="SanDisk Ultra 32 GB MicroSDHC Class 10 Memory Card"/>
    <x v="182"/>
    <n v="8"/>
    <n v="0"/>
    <n v="22.984000000000009"/>
  </r>
  <r>
    <n v="188"/>
    <s v="CA-2013-157000"/>
    <x v="0"/>
    <x v="87"/>
    <d v="2013-07-23T00:00:00"/>
    <s v="Standard Class"/>
    <s v="AM-10360"/>
    <s v="Alice McCarthy"/>
    <x v="1"/>
    <s v="United States"/>
    <s v="Grand Prairie"/>
    <x v="5"/>
    <n v="75051"/>
    <x v="2"/>
    <s v="OFF-ST-10001328"/>
    <x v="1"/>
    <x v="4"/>
    <s v="Personal Filing Tote with Lid, Black/Gray"/>
    <x v="183"/>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x v="184"/>
    <n v="3"/>
    <n v="0.2"/>
    <n v="6.2549999999999963"/>
  </r>
  <r>
    <n v="190"/>
    <s v="CA-2012-102281"/>
    <x v="1"/>
    <x v="88"/>
    <d v="2012-10-14T00:00:00"/>
    <s v="First Class"/>
    <s v="MP-17470"/>
    <s v="Mark Packer"/>
    <x v="2"/>
    <s v="United States"/>
    <s v="New York City"/>
    <x v="15"/>
    <n v="10035"/>
    <x v="3"/>
    <s v="FUR-BO-10002613"/>
    <x v="0"/>
    <x v="0"/>
    <s v="Atlantic Metals Mobile 4-Shelf Bookcases, Custom Colors"/>
    <x v="185"/>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s v="United States"/>
    <s v="New York City"/>
    <x v="15"/>
    <n v="10035"/>
    <x v="3"/>
    <s v="OFF-PA-10000061"/>
    <x v="1"/>
    <x v="10"/>
    <s v="Xerox 205"/>
    <x v="187"/>
    <n v="8"/>
    <n v="0"/>
    <n v="24.883200000000002"/>
  </r>
  <r>
    <n v="193"/>
    <s v="CA-2012-102281"/>
    <x v="1"/>
    <x v="88"/>
    <d v="2012-10-14T00:00:00"/>
    <s v="First Class"/>
    <s v="MP-17470"/>
    <s v="Mark Packer"/>
    <x v="2"/>
    <s v="United States"/>
    <s v="New York City"/>
    <x v="15"/>
    <n v="10035"/>
    <x v="3"/>
    <s v="FUR-BO-10002545"/>
    <x v="0"/>
    <x v="0"/>
    <s v="Atlantic Metals Mobile 3-Shelf Bookcases, Custom Colors"/>
    <x v="188"/>
    <n v="3"/>
    <n v="0.2"/>
    <n v="46.976400000000012"/>
  </r>
  <r>
    <n v="194"/>
    <s v="CA-2012-102281"/>
    <x v="1"/>
    <x v="88"/>
    <d v="2012-10-14T00:00:00"/>
    <s v="First Class"/>
    <s v="MP-17470"/>
    <s v="Mark Packer"/>
    <x v="2"/>
    <s v="United States"/>
    <s v="New York City"/>
    <x v="15"/>
    <n v="10035"/>
    <x v="3"/>
    <s v="OFF-AR-10003514"/>
    <x v="1"/>
    <x v="6"/>
    <s v="4009 Highlighters by Sanford"/>
    <x v="189"/>
    <n v="5"/>
    <n v="0"/>
    <n v="6.5669999999999984"/>
  </r>
  <r>
    <n v="195"/>
    <s v="CA-2012-131457"/>
    <x v="1"/>
    <x v="89"/>
    <d v="2012-11-06T00:00:00"/>
    <s v="Standard Class"/>
    <s v="MZ-17515"/>
    <s v="Mary Zewe"/>
    <x v="1"/>
    <s v="United States"/>
    <s v="Redlands"/>
    <x v="1"/>
    <n v="92374"/>
    <x v="1"/>
    <s v="OFF-EN-10001509"/>
    <x v="1"/>
    <x v="12"/>
    <s v="Poly String Tie Envelopes"/>
    <x v="190"/>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x v="191"/>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s v="United States"/>
    <s v="Westfield"/>
    <x v="30"/>
    <n v="7090"/>
    <x v="3"/>
    <s v="OFF-ST-10001414"/>
    <x v="1"/>
    <x v="4"/>
    <s v="Decoflex Hanging Personal Folder File"/>
    <x v="193"/>
    <n v="3"/>
    <n v="0"/>
    <n v="12.0276"/>
  </r>
  <r>
    <n v="199"/>
    <s v="US-2014-124303"/>
    <x v="3"/>
    <x v="91"/>
    <d v="2014-07-14T00:00:00"/>
    <s v="Standard Class"/>
    <s v="FH-14365"/>
    <s v="Fred Hopkins"/>
    <x v="1"/>
    <s v="United States"/>
    <s v="Philadelphia"/>
    <x v="9"/>
    <n v="19120"/>
    <x v="3"/>
    <s v="OFF-BI-10000343"/>
    <x v="1"/>
    <x v="8"/>
    <s v="Pressboard Covers with Storage Hooks, 9 1/2&quot; x 11&quot;, Light Blue"/>
    <x v="194"/>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x v="195"/>
    <n v="3"/>
    <n v="0.2"/>
    <n v="5.8203000000000005"/>
  </r>
  <r>
    <n v="201"/>
    <s v="CA-2014-105074"/>
    <x v="3"/>
    <x v="92"/>
    <d v="2014-06-30T00:00:00"/>
    <s v="Standard Class"/>
    <s v="MB-17305"/>
    <s v="Maria Bertelson"/>
    <x v="0"/>
    <s v="United States"/>
    <s v="Akron"/>
    <x v="24"/>
    <n v="44312"/>
    <x v="3"/>
    <s v="OFF-PA-10002666"/>
    <x v="1"/>
    <x v="10"/>
    <s v="Southworth 25% Cotton Linen-Finish Paper &amp; Envelopes"/>
    <x v="196"/>
    <n v="3"/>
    <n v="0.2"/>
    <n v="6.794999999999999"/>
  </r>
  <r>
    <n v="202"/>
    <s v="CA-2011-133690"/>
    <x v="2"/>
    <x v="93"/>
    <d v="2011-08-05T00:00:00"/>
    <s v="First Class"/>
    <s v="BS-11755"/>
    <s v="Bruce Stewart"/>
    <x v="0"/>
    <s v="United States"/>
    <s v="Denver"/>
    <x v="22"/>
    <n v="80219"/>
    <x v="1"/>
    <s v="FUR-TA-10004289"/>
    <x v="0"/>
    <x v="3"/>
    <s v="BoxOffice By Design Rectangular and Half-Moon Meeting Room Tables"/>
    <x v="197"/>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s v="United States"/>
    <s v="Dallas"/>
    <x v="5"/>
    <n v="75220"/>
    <x v="2"/>
    <s v="OFF-AP-10003217"/>
    <x v="1"/>
    <x v="9"/>
    <s v="Eureka Sanitaire  Commercial Upright"/>
    <x v="199"/>
    <n v="2"/>
    <n v="0.8"/>
    <n v="-178.96680000000001"/>
  </r>
  <r>
    <n v="205"/>
    <s v="CA-2014-126382"/>
    <x v="3"/>
    <x v="95"/>
    <d v="2014-06-08T00:00:00"/>
    <s v="Standard Class"/>
    <s v="HK-14890"/>
    <s v="Heather Kirkland"/>
    <x v="1"/>
    <s v="United States"/>
    <s v="Franklin"/>
    <x v="18"/>
    <n v="37064"/>
    <x v="0"/>
    <s v="FUR-FU-10002960"/>
    <x v="0"/>
    <x v="5"/>
    <s v="Eldon 200 Class Desk Accessories, Burgundy"/>
    <x v="200"/>
    <n v="7"/>
    <n v="0.2"/>
    <n v="9.6712000000000025"/>
  </r>
  <r>
    <n v="206"/>
    <s v="CA-2014-108329"/>
    <x v="3"/>
    <x v="34"/>
    <d v="2014-12-15T00:00:00"/>
    <s v="Standard Class"/>
    <s v="LE-16810"/>
    <s v="Laurel Elliston"/>
    <x v="0"/>
    <s v="United States"/>
    <s v="Whittier"/>
    <x v="1"/>
    <n v="90604"/>
    <x v="1"/>
    <s v="TEC-PH-10001918"/>
    <x v="2"/>
    <x v="7"/>
    <s v="Nortel Business Series Terminal T7208 Digital phone"/>
    <x v="201"/>
    <n v="4"/>
    <n v="0.2"/>
    <n v="44.476800000000026"/>
  </r>
  <r>
    <n v="207"/>
    <s v="CA-2014-135860"/>
    <x v="3"/>
    <x v="96"/>
    <d v="2014-12-08T00:00:00"/>
    <s v="Standard Class"/>
    <s v="JH-15985"/>
    <s v="Joseph Holt"/>
    <x v="0"/>
    <s v="United States"/>
    <s v="Saginaw"/>
    <x v="12"/>
    <n v="48601"/>
    <x v="2"/>
    <s v="OFF-ST-10000642"/>
    <x v="1"/>
    <x v="4"/>
    <s v="Tennsco Lockers, Gray"/>
    <x v="202"/>
    <n v="4"/>
    <n v="0"/>
    <n v="5.8743999999999943"/>
  </r>
  <r>
    <n v="208"/>
    <s v="CA-2014-135860"/>
    <x v="3"/>
    <x v="96"/>
    <d v="2014-12-08T00:00:00"/>
    <s v="Standard Class"/>
    <s v="JH-15985"/>
    <s v="Joseph Holt"/>
    <x v="0"/>
    <s v="United States"/>
    <s v="Saginaw"/>
    <x v="12"/>
    <n v="48601"/>
    <x v="2"/>
    <s v="TEC-PH-10001700"/>
    <x v="2"/>
    <x v="7"/>
    <s v="Panasonic KX-TG6844B Expandable Digital Cordless Telephone"/>
    <x v="203"/>
    <n v="2"/>
    <n v="0"/>
    <n v="35.634600000000006"/>
  </r>
  <r>
    <n v="209"/>
    <s v="CA-2014-135860"/>
    <x v="3"/>
    <x v="96"/>
    <d v="2014-12-08T00:00:00"/>
    <s v="Standard Class"/>
    <s v="JH-15985"/>
    <s v="Joseph Holt"/>
    <x v="0"/>
    <s v="United States"/>
    <s v="Saginaw"/>
    <x v="12"/>
    <n v="48601"/>
    <x v="2"/>
    <s v="OFF-BI-10003274"/>
    <x v="1"/>
    <x v="8"/>
    <s v="Avery Durable Slant Ring Binders, No Labels"/>
    <x v="204"/>
    <n v="4"/>
    <n v="0"/>
    <n v="7.4824000000000002"/>
  </r>
  <r>
    <n v="210"/>
    <s v="CA-2014-135860"/>
    <x v="3"/>
    <x v="96"/>
    <d v="2014-12-08T00:00:00"/>
    <s v="Standard Class"/>
    <s v="JH-15985"/>
    <s v="Joseph Holt"/>
    <x v="0"/>
    <s v="United States"/>
    <s v="Saginaw"/>
    <x v="12"/>
    <n v="48601"/>
    <x v="2"/>
    <s v="OFF-FA-10000134"/>
    <x v="1"/>
    <x v="13"/>
    <s v="Advantus Push Pins, Aluminum Head"/>
    <x v="205"/>
    <n v="9"/>
    <n v="0"/>
    <n v="16.209899999999998"/>
  </r>
  <r>
    <n v="211"/>
    <s v="CA-2014-135860"/>
    <x v="3"/>
    <x v="96"/>
    <d v="2014-12-08T00:00:00"/>
    <s v="Standard Class"/>
    <s v="JH-15985"/>
    <s v="Joseph Holt"/>
    <x v="0"/>
    <s v="United States"/>
    <s v="Saginaw"/>
    <x v="12"/>
    <n v="48601"/>
    <x v="2"/>
    <s v="OFF-ST-10001522"/>
    <x v="1"/>
    <x v="4"/>
    <s v="Gould Plastics 18-Pocket Panel Bin, 34w x 5-1/4d x 20-1/2h"/>
    <x v="206"/>
    <n v="1"/>
    <n v="0"/>
    <n v="3.6795999999999935"/>
  </r>
  <r>
    <n v="212"/>
    <s v="CA-2012-101007"/>
    <x v="1"/>
    <x v="97"/>
    <d v="2012-02-13T00:00:00"/>
    <s v="Second Class"/>
    <s v="MS-17980"/>
    <s v="Michael Stewart"/>
    <x v="1"/>
    <s v="United States"/>
    <s v="Dallas"/>
    <x v="5"/>
    <n v="75220"/>
    <x v="2"/>
    <s v="TEC-AC-10001266"/>
    <x v="2"/>
    <x v="11"/>
    <s v="Memorex Micro Travel Drive 8 GB"/>
    <x v="207"/>
    <n v="2"/>
    <n v="0.2"/>
    <n v="6.4999999999999991"/>
  </r>
  <r>
    <n v="213"/>
    <s v="CA-2012-146262"/>
    <x v="1"/>
    <x v="98"/>
    <d v="2012-01-09T00:00:00"/>
    <s v="Standard Class"/>
    <s v="VW-21775"/>
    <s v="Victoria Wilson"/>
    <x v="1"/>
    <s v="United States"/>
    <s v="Medina"/>
    <x v="24"/>
    <n v="44256"/>
    <x v="3"/>
    <s v="OFF-LA-10004544"/>
    <x v="1"/>
    <x v="2"/>
    <s v="Avery 505"/>
    <x v="208"/>
    <n v="2"/>
    <n v="0.2"/>
    <n v="8.879999999999999"/>
  </r>
  <r>
    <n v="214"/>
    <s v="CA-2012-146262"/>
    <x v="1"/>
    <x v="98"/>
    <d v="2012-01-09T00:00:00"/>
    <s v="Standard Class"/>
    <s v="VW-21775"/>
    <s v="Victoria Wilson"/>
    <x v="1"/>
    <s v="United States"/>
    <s v="Medina"/>
    <x v="24"/>
    <n v="44256"/>
    <x v="3"/>
    <s v="FUR-BO-10004695"/>
    <x v="0"/>
    <x v="0"/>
    <s v="O'Sullivan 2-Door Barrister Bookcase in Odessa Pine"/>
    <x v="209"/>
    <n v="5"/>
    <n v="0.5"/>
    <n v="-244.32300000000006"/>
  </r>
  <r>
    <n v="215"/>
    <s v="CA-2012-146262"/>
    <x v="1"/>
    <x v="98"/>
    <d v="2012-01-09T00:00:00"/>
    <s v="Standard Class"/>
    <s v="VW-21775"/>
    <s v="Victoria Wilson"/>
    <x v="1"/>
    <s v="United States"/>
    <s v="Medina"/>
    <x v="24"/>
    <n v="44256"/>
    <x v="3"/>
    <s v="TEC-PH-10002844"/>
    <x v="2"/>
    <x v="7"/>
    <s v="Speck Products Candyshell Flip Case"/>
    <x v="210"/>
    <n v="3"/>
    <n v="0.4"/>
    <n v="-14.695800000000006"/>
  </r>
  <r>
    <n v="216"/>
    <s v="CA-2012-146262"/>
    <x v="1"/>
    <x v="98"/>
    <d v="2012-01-09T00:00:00"/>
    <s v="Standard Class"/>
    <s v="VW-21775"/>
    <s v="Victoria Wilson"/>
    <x v="1"/>
    <s v="United States"/>
    <s v="Medina"/>
    <x v="24"/>
    <n v="44256"/>
    <x v="3"/>
    <s v="TEC-MA-10000864"/>
    <x v="2"/>
    <x v="15"/>
    <s v="Cisco 9971 IP Video Phone Charcoal"/>
    <x v="211"/>
    <n v="9"/>
    <n v="0.7"/>
    <n v="-950.40000000000009"/>
  </r>
  <r>
    <n v="217"/>
    <s v="CA-2012-146262"/>
    <x v="1"/>
    <x v="98"/>
    <d v="2012-01-09T00:00:00"/>
    <s v="Standard Class"/>
    <s v="VW-21775"/>
    <s v="Victoria Wilson"/>
    <x v="1"/>
    <s v="United States"/>
    <s v="Medina"/>
    <x v="24"/>
    <n v="44256"/>
    <x v="3"/>
    <s v="TEC-AC-10000109"/>
    <x v="2"/>
    <x v="11"/>
    <s v="Sony Micro Vault Click 16 GB USB 2.0 Flash Drive"/>
    <x v="212"/>
    <n v="2"/>
    <n v="0.2"/>
    <n v="4.4792000000000058"/>
  </r>
  <r>
    <n v="218"/>
    <s v="CA-2013-130162"/>
    <x v="0"/>
    <x v="99"/>
    <d v="2013-11-02T00:00:00"/>
    <s v="Standard Class"/>
    <s v="JH-15910"/>
    <s v="Jonathan Howell"/>
    <x v="0"/>
    <s v="United States"/>
    <s v="Los Angeles"/>
    <x v="1"/>
    <n v="90032"/>
    <x v="1"/>
    <s v="OFF-ST-10001328"/>
    <x v="1"/>
    <x v="4"/>
    <s v="Personal Filing Tote with Lid, Black/Gray"/>
    <x v="213"/>
    <n v="6"/>
    <n v="0"/>
    <n v="26.056800000000003"/>
  </r>
  <r>
    <n v="219"/>
    <s v="CA-2013-130162"/>
    <x v="0"/>
    <x v="99"/>
    <d v="2013-11-02T00:00:00"/>
    <s v="Standard Class"/>
    <s v="JH-15910"/>
    <s v="Jonathan Howell"/>
    <x v="0"/>
    <s v="United States"/>
    <s v="Los Angeles"/>
    <x v="1"/>
    <n v="90032"/>
    <x v="1"/>
    <s v="TEC-PH-10002563"/>
    <x v="2"/>
    <x v="7"/>
    <s v="Adtran 1202752G1"/>
    <x v="214"/>
    <n v="3"/>
    <n v="0.2"/>
    <n v="22.678200000000018"/>
  </r>
  <r>
    <n v="220"/>
    <s v="CA-2012-169397"/>
    <x v="1"/>
    <x v="100"/>
    <d v="2012-12-27T00:00:00"/>
    <s v="First Class"/>
    <s v="JB-15925"/>
    <s v="Joni Blumstein"/>
    <x v="0"/>
    <s v="United States"/>
    <s v="Dublin"/>
    <x v="24"/>
    <n v="43017"/>
    <x v="3"/>
    <s v="OFF-FA-10000585"/>
    <x v="1"/>
    <x v="13"/>
    <s v="OIC Bulk Pack Metal Binder Clips"/>
    <x v="215"/>
    <n v="2"/>
    <n v="0.2"/>
    <n v="1.8147999999999997"/>
  </r>
  <r>
    <n v="221"/>
    <s v="CA-2012-169397"/>
    <x v="1"/>
    <x v="100"/>
    <d v="2012-12-27T00:00:00"/>
    <s v="First Class"/>
    <s v="JB-15925"/>
    <s v="Joni Blumstein"/>
    <x v="0"/>
    <s v="United States"/>
    <s v="Dublin"/>
    <x v="24"/>
    <n v="43017"/>
    <x v="3"/>
    <s v="OFF-PA-10004000"/>
    <x v="1"/>
    <x v="10"/>
    <s v="While You Were Out Pads, 50 per Pad, 4 x 5 1/4, Green Cycle"/>
    <x v="216"/>
    <n v="6"/>
    <n v="0.2"/>
    <n v="8.2302"/>
  </r>
  <r>
    <n v="222"/>
    <s v="CA-2012-169397"/>
    <x v="1"/>
    <x v="100"/>
    <d v="2012-12-27T00:00:00"/>
    <s v="First Class"/>
    <s v="JB-15925"/>
    <s v="Joni Blumstein"/>
    <x v="0"/>
    <s v="United States"/>
    <s v="Dublin"/>
    <x v="24"/>
    <n v="43017"/>
    <x v="3"/>
    <s v="OFF-BI-10002852"/>
    <x v="1"/>
    <x v="8"/>
    <s v="Ibico Standard Transparent Covers"/>
    <x v="217"/>
    <n v="4"/>
    <n v="0.7"/>
    <n v="-13.843199999999996"/>
  </r>
  <r>
    <n v="223"/>
    <s v="CA-2012-169397"/>
    <x v="1"/>
    <x v="100"/>
    <d v="2012-12-27T00:00:00"/>
    <s v="First Class"/>
    <s v="JB-15925"/>
    <s v="Joni Blumstein"/>
    <x v="0"/>
    <s v="United States"/>
    <s v="Dublin"/>
    <x v="24"/>
    <n v="43017"/>
    <x v="3"/>
    <s v="FUR-FU-10000087"/>
    <x v="0"/>
    <x v="5"/>
    <s v="Executive Impressions 14&quot; Two-Color Numerals Wall Clock"/>
    <x v="218"/>
    <n v="4"/>
    <n v="0.2"/>
    <n v="19.084800000000005"/>
  </r>
  <r>
    <n v="224"/>
    <s v="CA-2012-169397"/>
    <x v="1"/>
    <x v="100"/>
    <d v="2012-12-27T00:00:00"/>
    <s v="First Class"/>
    <s v="JB-15925"/>
    <s v="Joni Blumstein"/>
    <x v="0"/>
    <s v="United States"/>
    <s v="Dublin"/>
    <x v="24"/>
    <n v="43017"/>
    <x v="3"/>
    <s v="TEC-MA-10001148"/>
    <x v="2"/>
    <x v="15"/>
    <s v="Swingline SM12-08 MicroCut Jam Free Shredder"/>
    <x v="219"/>
    <n v="4"/>
    <n v="0.7"/>
    <n v="-383.99040000000002"/>
  </r>
  <r>
    <n v="225"/>
    <s v="CA-2012-169397"/>
    <x v="1"/>
    <x v="100"/>
    <d v="2012-12-27T00:00:00"/>
    <s v="First Class"/>
    <s v="JB-15925"/>
    <s v="Joni Blumstein"/>
    <x v="0"/>
    <s v="United States"/>
    <s v="Dublin"/>
    <x v="24"/>
    <n v="43017"/>
    <x v="3"/>
    <s v="OFF-AR-10001958"/>
    <x v="1"/>
    <x v="6"/>
    <s v="Stanley Bostitch Contemporary Electric Pencil Sharpeners"/>
    <x v="220"/>
    <n v="2"/>
    <n v="0.2"/>
    <n v="2.7168000000000001"/>
  </r>
  <r>
    <n v="226"/>
    <s v="CA-2012-163055"/>
    <x v="1"/>
    <x v="101"/>
    <d v="2012-08-16T00:00:00"/>
    <s v="Standard Class"/>
    <s v="DS-13180"/>
    <s v="David Smith"/>
    <x v="1"/>
    <s v="United States"/>
    <s v="Detroit"/>
    <x v="12"/>
    <n v="48227"/>
    <x v="2"/>
    <s v="OFF-AR-10001026"/>
    <x v="1"/>
    <x v="6"/>
    <s v="Sanford Uni-Blazer View Highlighters, Chisel Tip, Yellow"/>
    <x v="221"/>
    <n v="1"/>
    <n v="0"/>
    <n v="0.96800000000000019"/>
  </r>
  <r>
    <n v="227"/>
    <s v="CA-2012-163055"/>
    <x v="1"/>
    <x v="101"/>
    <d v="2012-08-16T00:00:00"/>
    <s v="Standard Class"/>
    <s v="DS-13180"/>
    <s v="David Smith"/>
    <x v="1"/>
    <s v="United States"/>
    <s v="Detroit"/>
    <x v="12"/>
    <n v="48227"/>
    <x v="2"/>
    <s v="FUR-TA-10003748"/>
    <x v="0"/>
    <x v="3"/>
    <s v="Bevis 36 x 72 Conference Tables"/>
    <x v="222"/>
    <n v="5"/>
    <n v="0"/>
    <n v="136.93899999999999"/>
  </r>
  <r>
    <n v="228"/>
    <s v="CA-2012-163055"/>
    <x v="1"/>
    <x v="101"/>
    <d v="2012-08-16T00:00:00"/>
    <s v="Standard Class"/>
    <s v="DS-13180"/>
    <s v="David Smith"/>
    <x v="1"/>
    <s v="United States"/>
    <s v="Detroit"/>
    <x v="12"/>
    <n v="48227"/>
    <x v="2"/>
    <s v="OFF-ST-10002485"/>
    <x v="1"/>
    <x v="4"/>
    <s v="Rogers Deluxe File Chest"/>
    <x v="223"/>
    <n v="1"/>
    <n v="0"/>
    <n v="0.21979999999999933"/>
  </r>
  <r>
    <n v="229"/>
    <s v="US-2012-145436"/>
    <x v="1"/>
    <x v="102"/>
    <d v="2012-03-04T00:00:00"/>
    <s v="Standard Class"/>
    <s v="VD-21670"/>
    <s v="Valerie Dominguez"/>
    <x v="0"/>
    <s v="United States"/>
    <s v="Columbia"/>
    <x v="18"/>
    <n v="38401"/>
    <x v="0"/>
    <s v="FUR-CH-10004860"/>
    <x v="0"/>
    <x v="1"/>
    <s v="Global Low Back Tilter Chair"/>
    <x v="224"/>
    <n v="2"/>
    <n v="0.2"/>
    <n v="-28.274400000000021"/>
  </r>
  <r>
    <n v="230"/>
    <s v="US-2012-145436"/>
    <x v="1"/>
    <x v="102"/>
    <d v="2012-03-04T00:00:00"/>
    <s v="Standard Class"/>
    <s v="VD-21670"/>
    <s v="Valerie Dominguez"/>
    <x v="0"/>
    <s v="United States"/>
    <s v="Columbia"/>
    <x v="18"/>
    <n v="38401"/>
    <x v="0"/>
    <s v="FUR-CH-10004477"/>
    <x v="0"/>
    <x v="1"/>
    <s v="Global Push Button Manager's Chair, Indigo"/>
    <x v="225"/>
    <n v="8"/>
    <n v="0.2"/>
    <n v="43.840799999999973"/>
  </r>
  <r>
    <n v="231"/>
    <s v="US-2011-156216"/>
    <x v="2"/>
    <x v="103"/>
    <d v="2011-09-17T00:00:00"/>
    <s v="Standard Class"/>
    <s v="EA-14035"/>
    <s v="Erin Ashbrook"/>
    <x v="1"/>
    <s v="United States"/>
    <s v="Charlotte"/>
    <x v="3"/>
    <n v="28205"/>
    <x v="0"/>
    <s v="OFF-BI-10001679"/>
    <x v="1"/>
    <x v="8"/>
    <s v="GBC Instant Index System for Binding Systems"/>
    <x v="226"/>
    <n v="7"/>
    <n v="0.7"/>
    <n v="-12.431999999999999"/>
  </r>
  <r>
    <n v="232"/>
    <s v="US-2014-100930"/>
    <x v="3"/>
    <x v="104"/>
    <d v="2014-04-13T00:00:00"/>
    <s v="Standard Class"/>
    <s v="CS-12400"/>
    <s v="Christopher Schild"/>
    <x v="2"/>
    <s v="United States"/>
    <s v="Tampa"/>
    <x v="2"/>
    <n v="33614"/>
    <x v="0"/>
    <s v="FUR-TA-10001705"/>
    <x v="0"/>
    <x v="3"/>
    <s v="Bush Advantage Collection Round Conference Table"/>
    <x v="227"/>
    <n v="2"/>
    <n v="0.45"/>
    <n v="-102.04800000000003"/>
  </r>
  <r>
    <n v="233"/>
    <s v="US-2014-100930"/>
    <x v="3"/>
    <x v="104"/>
    <d v="2014-04-13T00:00:00"/>
    <s v="Standard Class"/>
    <s v="CS-12400"/>
    <s v="Christopher Schild"/>
    <x v="2"/>
    <s v="United States"/>
    <s v="Tampa"/>
    <x v="2"/>
    <n v="33614"/>
    <x v="0"/>
    <s v="FUR-TA-10003473"/>
    <x v="0"/>
    <x v="3"/>
    <s v="Bretford Rectangular Conference Table Tops"/>
    <x v="228"/>
    <n v="3"/>
    <n v="0.45"/>
    <n v="-248.24579999999992"/>
  </r>
  <r>
    <n v="234"/>
    <s v="US-2014-100930"/>
    <x v="3"/>
    <x v="104"/>
    <d v="2014-04-13T00:00:00"/>
    <s v="Standard Class"/>
    <s v="CS-12400"/>
    <s v="Christopher Schild"/>
    <x v="2"/>
    <s v="United States"/>
    <s v="Tampa"/>
    <x v="2"/>
    <n v="33614"/>
    <x v="0"/>
    <s v="OFF-BI-10001679"/>
    <x v="1"/>
    <x v="8"/>
    <s v="GBC Instant Index System for Binding Systems"/>
    <x v="229"/>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s v="United States"/>
    <s v="Tampa"/>
    <x v="2"/>
    <n v="33614"/>
    <x v="0"/>
    <s v="TEC-AC-10003832"/>
    <x v="2"/>
    <x v="11"/>
    <s v="Logitech P710e Mobile Speakerphone"/>
    <x v="23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x v="232"/>
    <n v="2"/>
    <n v="0"/>
    <n v="4.7519999999999998"/>
  </r>
  <r>
    <n v="238"/>
    <s v="CA-2013-157749"/>
    <x v="0"/>
    <x v="30"/>
    <d v="2013-06-10T00:00:00"/>
    <s v="Second Class"/>
    <s v="KL-16645"/>
    <s v="Ken Lonsdale"/>
    <x v="0"/>
    <s v="United States"/>
    <s v="Chicago"/>
    <x v="10"/>
    <n v="60610"/>
    <x v="2"/>
    <s v="OFF-PA-10003349"/>
    <x v="1"/>
    <x v="10"/>
    <s v="Xerox 1957"/>
    <x v="233"/>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x v="234"/>
    <n v="5"/>
    <n v="0.6"/>
    <n v="-356.72799999999995"/>
  </r>
  <r>
    <n v="240"/>
    <s v="CA-2013-157749"/>
    <x v="0"/>
    <x v="30"/>
    <d v="2013-06-10T00:00:00"/>
    <s v="Second Class"/>
    <s v="KL-16645"/>
    <s v="Ken Lonsdale"/>
    <x v="0"/>
    <s v="United States"/>
    <s v="Chicago"/>
    <x v="10"/>
    <n v="60610"/>
    <x v="2"/>
    <s v="FUR-FU-10004351"/>
    <x v="0"/>
    <x v="5"/>
    <s v="Staples"/>
    <x v="235"/>
    <n v="3"/>
    <n v="0.6"/>
    <n v="-4.6751999999999985"/>
  </r>
  <r>
    <n v="241"/>
    <s v="CA-2013-157749"/>
    <x v="0"/>
    <x v="30"/>
    <d v="2013-06-10T00:00:00"/>
    <s v="Second Class"/>
    <s v="KL-16645"/>
    <s v="Ken Lonsdale"/>
    <x v="0"/>
    <s v="United States"/>
    <s v="Chicago"/>
    <x v="10"/>
    <n v="60610"/>
    <x v="2"/>
    <s v="TEC-PH-10000011"/>
    <x v="2"/>
    <x v="7"/>
    <s v="PureGear Roll-On Screen Protector"/>
    <x v="236"/>
    <n v="2"/>
    <n v="0.2"/>
    <n v="11.194399999999998"/>
  </r>
  <r>
    <n v="242"/>
    <s v="CA-2013-157749"/>
    <x v="0"/>
    <x v="30"/>
    <d v="2013-06-10T00:00:00"/>
    <s v="Second Class"/>
    <s v="KL-16645"/>
    <s v="Ken Lonsdale"/>
    <x v="0"/>
    <s v="United States"/>
    <s v="Chicago"/>
    <x v="10"/>
    <n v="60610"/>
    <x v="2"/>
    <s v="FUR-TA-10002607"/>
    <x v="0"/>
    <x v="3"/>
    <s v="KI Conference Tables"/>
    <x v="237"/>
    <n v="5"/>
    <n v="0.5"/>
    <n v="-120.51299999999998"/>
  </r>
  <r>
    <n v="243"/>
    <s v="CA-2013-157749"/>
    <x v="0"/>
    <x v="30"/>
    <d v="2013-06-10T00:00:00"/>
    <s v="Second Class"/>
    <s v="KL-16645"/>
    <s v="Ken Lonsdale"/>
    <x v="0"/>
    <s v="United States"/>
    <s v="Chicago"/>
    <x v="10"/>
    <n v="60610"/>
    <x v="2"/>
    <s v="FUR-FU-10002505"/>
    <x v="0"/>
    <x v="5"/>
    <s v="Eldon 100 Class Desk Accessories"/>
    <x v="238"/>
    <n v="3"/>
    <n v="0.6"/>
    <n v="-2.8307999999999995"/>
  </r>
  <r>
    <n v="244"/>
    <s v="CA-2013-157749"/>
    <x v="0"/>
    <x v="30"/>
    <d v="2013-06-10T00:00:00"/>
    <s v="Second Class"/>
    <s v="KL-16645"/>
    <s v="Ken Lonsdale"/>
    <x v="0"/>
    <s v="United States"/>
    <s v="Chicago"/>
    <x v="10"/>
    <n v="60610"/>
    <x v="2"/>
    <s v="OFF-AR-10004685"/>
    <x v="1"/>
    <x v="6"/>
    <s v="Binney &amp; Smith Crayola Metallic Colored Pencils, 8-Color Set"/>
    <x v="191"/>
    <n v="2"/>
    <n v="0.2"/>
    <n v="1.2037999999999995"/>
  </r>
  <r>
    <n v="245"/>
    <s v="CA-2011-131926"/>
    <x v="2"/>
    <x v="106"/>
    <d v="2011-06-06T00:00:00"/>
    <s v="Second Class"/>
    <s v="DW-13480"/>
    <s v="Dianna Wilson"/>
    <x v="2"/>
    <s v="United States"/>
    <s v="Lakeville"/>
    <x v="11"/>
    <n v="55044"/>
    <x v="2"/>
    <s v="FUR-CH-10004063"/>
    <x v="0"/>
    <x v="1"/>
    <s v="Global Deluxe High-Back Manager's Chair"/>
    <x v="239"/>
    <n v="7"/>
    <n v="0"/>
    <n v="580.53939999999989"/>
  </r>
  <r>
    <n v="246"/>
    <s v="CA-2011-131926"/>
    <x v="2"/>
    <x v="106"/>
    <d v="2011-06-06T00:00:00"/>
    <s v="Second Class"/>
    <s v="DW-13480"/>
    <s v="Dianna Wilson"/>
    <x v="2"/>
    <s v="United States"/>
    <s v="Lakeville"/>
    <x v="11"/>
    <n v="55044"/>
    <x v="2"/>
    <s v="OFF-ST-10002276"/>
    <x v="1"/>
    <x v="4"/>
    <s v="Safco Steel Mobile File Cart"/>
    <x v="240"/>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s v="United States"/>
    <s v="Lakeville"/>
    <x v="11"/>
    <n v="55044"/>
    <x v="2"/>
    <s v="OFF-AP-10002945"/>
    <x v="1"/>
    <x v="9"/>
    <s v="Honeywell Enviracaire Portable HEPA Air Cleaner for 17' x 22' Room"/>
    <x v="242"/>
    <n v="5"/>
    <n v="0"/>
    <n v="496.07249999999993"/>
  </r>
  <r>
    <n v="249"/>
    <s v="CA-2011-131926"/>
    <x v="2"/>
    <x v="106"/>
    <d v="2011-06-06T00:00:00"/>
    <s v="Second Class"/>
    <s v="DW-13480"/>
    <s v="Dianna Wilson"/>
    <x v="2"/>
    <s v="United States"/>
    <s v="Lakeville"/>
    <x v="11"/>
    <n v="55044"/>
    <x v="2"/>
    <s v="OFF-PA-10000061"/>
    <x v="1"/>
    <x v="10"/>
    <s v="Xerox 205"/>
    <x v="243"/>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x v="245"/>
    <n v="1"/>
    <n v="0"/>
    <n v="3.5766999999999998"/>
  </r>
  <r>
    <n v="252"/>
    <s v="CA-2013-145625"/>
    <x v="0"/>
    <x v="108"/>
    <d v="2013-09-18T00:00:00"/>
    <s v="Standard Class"/>
    <s v="KC-16540"/>
    <s v="Kelly Collister"/>
    <x v="0"/>
    <s v="United States"/>
    <s v="San Diego"/>
    <x v="1"/>
    <n v="92037"/>
    <x v="1"/>
    <s v="TEC-AC-10003832"/>
    <x v="2"/>
    <x v="11"/>
    <s v="Logitech P710e Mobile Speakerphone"/>
    <x v="246"/>
    <n v="13"/>
    <n v="0"/>
    <n v="636.0002999999997"/>
  </r>
  <r>
    <n v="253"/>
    <s v="CA-2013-146941"/>
    <x v="0"/>
    <x v="107"/>
    <d v="2013-12-14T00:00:00"/>
    <s v="First Class"/>
    <s v="DL-13315"/>
    <s v="Delfina Latchford"/>
    <x v="0"/>
    <s v="United States"/>
    <s v="New York City"/>
    <x v="15"/>
    <n v="10024"/>
    <x v="3"/>
    <s v="OFF-ST-10001228"/>
    <x v="1"/>
    <x v="4"/>
    <s v="Fellowes Personal Hanging Folder Files, Navy"/>
    <x v="247"/>
    <n v="6"/>
    <n v="0"/>
    <n v="22.562400000000004"/>
  </r>
  <r>
    <n v="254"/>
    <s v="CA-2013-146941"/>
    <x v="0"/>
    <x v="107"/>
    <d v="2013-12-14T00:00:00"/>
    <s v="First Class"/>
    <s v="DL-13315"/>
    <s v="Delfina Latchford"/>
    <x v="0"/>
    <s v="United States"/>
    <s v="New York City"/>
    <x v="15"/>
    <n v="10024"/>
    <x v="3"/>
    <s v="OFF-EN-10003296"/>
    <x v="1"/>
    <x v="12"/>
    <s v="Tyvek Side-Opening Peel &amp; Seel Expanding Envelopes"/>
    <x v="248"/>
    <n v="4"/>
    <n v="0"/>
    <n v="162.864"/>
  </r>
  <r>
    <n v="255"/>
    <s v="US-2012-159982"/>
    <x v="1"/>
    <x v="109"/>
    <d v="2012-12-04T00:00:00"/>
    <s v="Standard Class"/>
    <s v="DR-12880"/>
    <s v="Dan Reichenbach"/>
    <x v="1"/>
    <s v="United States"/>
    <s v="Chicago"/>
    <x v="10"/>
    <n v="60623"/>
    <x v="2"/>
    <s v="FUR-FU-10002505"/>
    <x v="0"/>
    <x v="5"/>
    <s v="Eldon 100 Class Desk Accessories"/>
    <x v="249"/>
    <n v="9"/>
    <n v="0.6"/>
    <n v="-8.4923999999999982"/>
  </r>
  <r>
    <n v="256"/>
    <s v="US-2012-159982"/>
    <x v="1"/>
    <x v="109"/>
    <d v="2012-12-04T00:00:00"/>
    <s v="Standard Class"/>
    <s v="DR-12880"/>
    <s v="Dan Reichenbach"/>
    <x v="1"/>
    <s v="United States"/>
    <s v="Chicago"/>
    <x v="10"/>
    <n v="60623"/>
    <x v="2"/>
    <s v="OFF-ST-10004804"/>
    <x v="1"/>
    <x v="4"/>
    <s v="Belkin 19&quot; Vented Equipment Shelf, Black"/>
    <x v="250"/>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x v="251"/>
    <n v="5"/>
    <n v="0.2"/>
    <n v="4.0439999999999969"/>
  </r>
  <r>
    <n v="258"/>
    <s v="US-2012-159982"/>
    <x v="1"/>
    <x v="109"/>
    <d v="2012-12-04T00:00:00"/>
    <s v="Standard Class"/>
    <s v="DR-12880"/>
    <s v="Dan Reichenbach"/>
    <x v="1"/>
    <s v="United States"/>
    <s v="Chicago"/>
    <x v="10"/>
    <n v="60623"/>
    <x v="2"/>
    <s v="TEC-PH-10001580"/>
    <x v="2"/>
    <x v="7"/>
    <s v="Logitech Mobile Speakerphone P710e - speaker phone"/>
    <x v="252"/>
    <n v="6"/>
    <n v="0.2"/>
    <n v="56.691599999999966"/>
  </r>
  <r>
    <n v="259"/>
    <s v="CA-2014-163139"/>
    <x v="3"/>
    <x v="96"/>
    <d v="2014-12-04T00:00:00"/>
    <s v="Second Class"/>
    <s v="CC-12670"/>
    <s v="Craig Carreira"/>
    <x v="0"/>
    <s v="United States"/>
    <s v="New York City"/>
    <x v="15"/>
    <n v="10009"/>
    <x v="3"/>
    <s v="TEC-AC-10000290"/>
    <x v="2"/>
    <x v="11"/>
    <s v="Sabrent 4-Port USB 2.0 Hub"/>
    <x v="253"/>
    <n v="3"/>
    <n v="0"/>
    <n v="6.9258000000000006"/>
  </r>
  <r>
    <n v="260"/>
    <s v="CA-2014-163139"/>
    <x v="3"/>
    <x v="96"/>
    <d v="2014-12-04T00:00:00"/>
    <s v="Second Class"/>
    <s v="CC-12670"/>
    <s v="Craig Carreira"/>
    <x v="0"/>
    <s v="United States"/>
    <s v="New York City"/>
    <x v="15"/>
    <n v="10009"/>
    <x v="3"/>
    <s v="OFF-ST-10002790"/>
    <x v="1"/>
    <x v="4"/>
    <s v="Safco Industrial Shelving"/>
    <x v="254"/>
    <n v="3"/>
    <n v="0"/>
    <n v="6.6465000000000174"/>
  </r>
  <r>
    <n v="261"/>
    <s v="CA-2014-163139"/>
    <x v="3"/>
    <x v="96"/>
    <d v="2014-12-04T00:00:00"/>
    <s v="Second Class"/>
    <s v="CC-12670"/>
    <s v="Craig Carreira"/>
    <x v="0"/>
    <s v="United States"/>
    <s v="New York City"/>
    <x v="15"/>
    <n v="10009"/>
    <x v="3"/>
    <s v="OFF-BI-10003460"/>
    <x v="1"/>
    <x v="8"/>
    <s v="Acco 3-Hole Punch"/>
    <x v="255"/>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x v="256"/>
    <n v="2"/>
    <n v="0.8"/>
    <n v="-4.4660000000000002"/>
  </r>
  <r>
    <n v="263"/>
    <s v="US-2011-106992"/>
    <x v="2"/>
    <x v="111"/>
    <d v="2011-09-21T00:00:00"/>
    <s v="Second Class"/>
    <s v="SB-20290"/>
    <s v="Sean Braxton"/>
    <x v="1"/>
    <s v="United States"/>
    <s v="Houston"/>
    <x v="5"/>
    <n v="77036"/>
    <x v="2"/>
    <s v="TEC-MA-10000822"/>
    <x v="2"/>
    <x v="15"/>
    <s v="Lexmark MX611dhe Monochrome Laser Printer"/>
    <x v="257"/>
    <n v="3"/>
    <n v="0.4"/>
    <n v="-509.99700000000075"/>
  </r>
  <r>
    <n v="264"/>
    <s v="US-2011-106992"/>
    <x v="2"/>
    <x v="111"/>
    <d v="2011-09-21T00:00:00"/>
    <s v="Second Class"/>
    <s v="SB-20290"/>
    <s v="Sean Braxton"/>
    <x v="1"/>
    <s v="United States"/>
    <s v="Houston"/>
    <x v="5"/>
    <n v="77036"/>
    <x v="2"/>
    <s v="TEC-MA-10003353"/>
    <x v="2"/>
    <x v="15"/>
    <s v="Xerox WorkCentre 6505DN Laser Multifunction Printer"/>
    <x v="258"/>
    <n v="7"/>
    <n v="0.4"/>
    <n v="-251.99579999999992"/>
  </r>
  <r>
    <n v="265"/>
    <s v="CA-2013-125318"/>
    <x v="0"/>
    <x v="112"/>
    <d v="2013-06-14T00:00:00"/>
    <s v="Standard Class"/>
    <s v="RC-19825"/>
    <s v="Roy Collins"/>
    <x v="0"/>
    <s v="United States"/>
    <s v="Chicago"/>
    <x v="10"/>
    <n v="60610"/>
    <x v="2"/>
    <s v="TEC-PH-10001433"/>
    <x v="2"/>
    <x v="7"/>
    <s v="Cisco Small Business SPA 502G VoIP phone"/>
    <x v="259"/>
    <n v="4"/>
    <n v="0.2"/>
    <n v="28.7196"/>
  </r>
  <r>
    <n v="266"/>
    <s v="CA-2012-155040"/>
    <x v="1"/>
    <x v="113"/>
    <d v="2012-11-15T00:00:00"/>
    <s v="Standard Class"/>
    <s v="AH-10210"/>
    <s v="Alan Hwang"/>
    <x v="0"/>
    <s v="United States"/>
    <s v="Brentwood"/>
    <x v="1"/>
    <n v="94513"/>
    <x v="1"/>
    <s v="TEC-AC-10004469"/>
    <x v="2"/>
    <x v="11"/>
    <s v="Microsoft Sculpt Comfort Mouse"/>
    <x v="260"/>
    <n v="2"/>
    <n v="0"/>
    <n v="35.156000000000006"/>
  </r>
  <r>
    <n v="267"/>
    <s v="CA-2014-136826"/>
    <x v="3"/>
    <x v="114"/>
    <d v="2014-06-21T00:00:00"/>
    <s v="Standard Class"/>
    <s v="CB-12535"/>
    <s v="Claudia Bergmann"/>
    <x v="1"/>
    <s v="United States"/>
    <s v="Chapel Hill"/>
    <x v="3"/>
    <n v="27514"/>
    <x v="0"/>
    <s v="OFF-AR-10003602"/>
    <x v="1"/>
    <x v="6"/>
    <s v="Quartet Omega Colored Chalk, 12/Pack"/>
    <x v="261"/>
    <n v="3"/>
    <n v="0.2"/>
    <n v="4.7303999999999995"/>
  </r>
  <r>
    <n v="268"/>
    <s v="CA-2013-111010"/>
    <x v="0"/>
    <x v="115"/>
    <d v="2013-01-28T00:00:00"/>
    <s v="Standard Class"/>
    <s v="PG-18895"/>
    <s v="Paul Gonzalez"/>
    <x v="0"/>
    <s v="United States"/>
    <s v="Morristown"/>
    <x v="30"/>
    <n v="7960"/>
    <x v="3"/>
    <s v="OFF-FA-10003472"/>
    <x v="1"/>
    <x v="13"/>
    <s v="Bagged Rubber Bands"/>
    <x v="262"/>
    <n v="6"/>
    <n v="0"/>
    <n v="0.3024"/>
  </r>
  <r>
    <n v="269"/>
    <s v="US-2014-145366"/>
    <x v="3"/>
    <x v="34"/>
    <d v="2014-12-14T00:00:00"/>
    <s v="Standard Class"/>
    <s v="CA-12310"/>
    <s v="Christine Abelman"/>
    <x v="1"/>
    <s v="United States"/>
    <s v="Cincinnati"/>
    <x v="24"/>
    <n v="45231"/>
    <x v="3"/>
    <s v="OFF-ST-10004180"/>
    <x v="1"/>
    <x v="4"/>
    <s v="Safco Commercial Shelving"/>
    <x v="263"/>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s v="United States"/>
    <s v="San Francisco"/>
    <x v="1"/>
    <n v="94110"/>
    <x v="1"/>
    <s v="OFF-ST-10003208"/>
    <x v="1"/>
    <x v="4"/>
    <s v="Adjustable Depth Letter/Legal Cart"/>
    <x v="265"/>
    <n v="4"/>
    <n v="0"/>
    <n v="210.4935999999999"/>
  </r>
  <r>
    <n v="272"/>
    <s v="CA-2012-155334"/>
    <x v="1"/>
    <x v="117"/>
    <d v="2012-07-31T00:00:00"/>
    <s v="First Class"/>
    <s v="HA-14920"/>
    <s v="Helen Andreada"/>
    <x v="0"/>
    <s v="United States"/>
    <s v="San Francisco"/>
    <x v="1"/>
    <n v="94109"/>
    <x v="1"/>
    <s v="TEC-AC-10003628"/>
    <x v="2"/>
    <x v="11"/>
    <s v="Logitech 910-002974 M325 Wireless Mouse for Web Scrolling"/>
    <x v="266"/>
    <n v="7"/>
    <n v="0"/>
    <n v="92.369200000000021"/>
  </r>
  <r>
    <n v="273"/>
    <s v="CA-2012-155334"/>
    <x v="1"/>
    <x v="117"/>
    <d v="2012-07-31T00:00:00"/>
    <s v="First Class"/>
    <s v="HA-14920"/>
    <s v="Helen Andreada"/>
    <x v="0"/>
    <s v="United States"/>
    <s v="San Francisco"/>
    <x v="1"/>
    <n v="94109"/>
    <x v="1"/>
    <s v="FUR-FU-10003274"/>
    <x v="0"/>
    <x v="5"/>
    <s v="Regeneration Desk Collection"/>
    <x v="267"/>
    <n v="3"/>
    <n v="0"/>
    <n v="2.3232000000000004"/>
  </r>
  <r>
    <n v="274"/>
    <s v="CA-2012-155334"/>
    <x v="1"/>
    <x v="117"/>
    <d v="2012-07-31T00:00:00"/>
    <s v="First Class"/>
    <s v="HA-14920"/>
    <s v="Helen Andreada"/>
    <x v="0"/>
    <s v="United States"/>
    <s v="San Francisco"/>
    <x v="1"/>
    <n v="94109"/>
    <x v="1"/>
    <s v="OFF-BI-10002557"/>
    <x v="1"/>
    <x v="8"/>
    <s v="Presstex Flexible Ring Binders"/>
    <x v="268"/>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x v="138"/>
    <n v="2"/>
    <n v="0"/>
    <n v="4.0571999999999999"/>
  </r>
  <r>
    <n v="276"/>
    <s v="CA-2014-118136"/>
    <x v="3"/>
    <x v="118"/>
    <d v="2014-09-18T00:00:00"/>
    <s v="First Class"/>
    <s v="BB-10990"/>
    <s v="Barry Blumstein"/>
    <x v="1"/>
    <s v="United States"/>
    <s v="Inglewood"/>
    <x v="1"/>
    <n v="90301"/>
    <x v="1"/>
    <s v="OFF-AR-10001427"/>
    <x v="1"/>
    <x v="6"/>
    <s v="Newell 330"/>
    <x v="156"/>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x v="25"/>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s v="United States"/>
    <s v="Philadelphia"/>
    <x v="9"/>
    <n v="19140"/>
    <x v="3"/>
    <s v="OFF-ST-10000876"/>
    <x v="1"/>
    <x v="4"/>
    <s v="Eldon Simplefile Box Office"/>
    <x v="270"/>
    <n v="6"/>
    <n v="0.2"/>
    <n v="5.9711999999999996"/>
  </r>
  <r>
    <n v="280"/>
    <s v="CA-2014-132976"/>
    <x v="3"/>
    <x v="119"/>
    <d v="2014-10-18T00:00:00"/>
    <s v="Standard Class"/>
    <s v="AG-10495"/>
    <s v="Andrew Gjertsen"/>
    <x v="1"/>
    <s v="United States"/>
    <s v="Philadelphia"/>
    <x v="9"/>
    <n v="19140"/>
    <x v="3"/>
    <s v="OFF-LA-10002043"/>
    <x v="1"/>
    <x v="2"/>
    <s v="Avery 489"/>
    <x v="271"/>
    <n v="3"/>
    <n v="0.2"/>
    <n v="8.6940000000000008"/>
  </r>
  <r>
    <n v="281"/>
    <s v="US-2012-161991"/>
    <x v="1"/>
    <x v="120"/>
    <d v="2012-09-28T00:00:00"/>
    <s v="Second Class"/>
    <s v="SC-20725"/>
    <s v="Steven Cartwright"/>
    <x v="0"/>
    <s v="United States"/>
    <s v="Houston"/>
    <x v="5"/>
    <n v="77070"/>
    <x v="2"/>
    <s v="OFF-BI-10004967"/>
    <x v="1"/>
    <x v="8"/>
    <s v="Round Ring Binders"/>
    <x v="272"/>
    <n v="5"/>
    <n v="0.8"/>
    <n v="-3.4320000000000004"/>
  </r>
  <r>
    <n v="282"/>
    <s v="US-2012-161991"/>
    <x v="1"/>
    <x v="120"/>
    <d v="2012-09-28T00:00:00"/>
    <s v="Second Class"/>
    <s v="SC-20725"/>
    <s v="Steven Cartwright"/>
    <x v="0"/>
    <s v="United States"/>
    <s v="Houston"/>
    <x v="5"/>
    <n v="77070"/>
    <x v="2"/>
    <s v="TEC-PH-10001760"/>
    <x v="2"/>
    <x v="7"/>
    <s v="Bose SoundLink Bluetooth Speaker"/>
    <x v="273"/>
    <n v="7"/>
    <n v="0.2"/>
    <n v="376.11"/>
  </r>
  <r>
    <n v="283"/>
    <s v="CA-2012-130890"/>
    <x v="1"/>
    <x v="121"/>
    <d v="2012-11-06T00:00:00"/>
    <s v="Standard Class"/>
    <s v="JO-15280"/>
    <s v="Jas O'Carroll"/>
    <x v="0"/>
    <s v="United States"/>
    <s v="Los Angeles"/>
    <x v="1"/>
    <n v="90004"/>
    <x v="1"/>
    <s v="FUR-TA-10002903"/>
    <x v="0"/>
    <x v="3"/>
    <s v="Bevis Round Bullnose 29&quot; High Table Top"/>
    <x v="274"/>
    <n v="5"/>
    <n v="0.2"/>
    <n v="51.942000000000007"/>
  </r>
  <r>
    <n v="284"/>
    <s v="CA-2012-130883"/>
    <x v="1"/>
    <x v="120"/>
    <d v="2012-10-02T00:00:00"/>
    <s v="Standard Class"/>
    <s v="TB-21520"/>
    <s v="Tracy Blumstein"/>
    <x v="0"/>
    <s v="United States"/>
    <s v="Portland"/>
    <x v="21"/>
    <n v="97206"/>
    <x v="1"/>
    <s v="OFF-PA-10000474"/>
    <x v="1"/>
    <x v="10"/>
    <s v="Staples"/>
    <x v="275"/>
    <n v="5"/>
    <n v="0.2"/>
    <n v="47.843999999999994"/>
  </r>
  <r>
    <n v="285"/>
    <s v="CA-2012-130883"/>
    <x v="1"/>
    <x v="120"/>
    <d v="2012-10-02T00:00:00"/>
    <s v="Standard Class"/>
    <s v="TB-21520"/>
    <s v="Tracy Blumstein"/>
    <x v="0"/>
    <s v="United States"/>
    <s v="Portland"/>
    <x v="21"/>
    <n v="97206"/>
    <x v="1"/>
    <s v="TEC-AC-10001956"/>
    <x v="2"/>
    <x v="11"/>
    <s v="Microsoft Arc Touch Mouse"/>
    <x v="276"/>
    <n v="5"/>
    <n v="0.2"/>
    <n v="47.959999999999987"/>
  </r>
  <r>
    <n v="286"/>
    <s v="CA-2012-130883"/>
    <x v="1"/>
    <x v="120"/>
    <d v="2012-10-02T00:00:00"/>
    <s v="Standard Class"/>
    <s v="TB-21520"/>
    <s v="Tracy Blumstein"/>
    <x v="0"/>
    <s v="United States"/>
    <s v="Portland"/>
    <x v="21"/>
    <n v="97206"/>
    <x v="1"/>
    <s v="OFF-PA-10004100"/>
    <x v="1"/>
    <x v="10"/>
    <s v="Xerox 216"/>
    <x v="277"/>
    <n v="6"/>
    <n v="0.2"/>
    <n v="10.8864"/>
  </r>
  <r>
    <n v="287"/>
    <s v="CA-2013-112697"/>
    <x v="0"/>
    <x v="122"/>
    <d v="2013-12-21T00:00:00"/>
    <s v="Second Class"/>
    <s v="AH-10195"/>
    <s v="Alan Haines"/>
    <x v="1"/>
    <s v="United States"/>
    <s v="Tamarac"/>
    <x v="2"/>
    <n v="33319"/>
    <x v="0"/>
    <s v="OFF-BI-10000778"/>
    <x v="1"/>
    <x v="8"/>
    <s v="GBC VeloBinder Electric Binding Machine"/>
    <x v="278"/>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x v="279"/>
    <n v="2"/>
    <n v="0.2"/>
    <n v="24.315999999999974"/>
  </r>
  <r>
    <n v="289"/>
    <s v="CA-2013-112697"/>
    <x v="0"/>
    <x v="122"/>
    <d v="2013-12-21T00:00:00"/>
    <s v="Second Class"/>
    <s v="AH-10195"/>
    <s v="Alan Haines"/>
    <x v="1"/>
    <s v="United States"/>
    <s v="Tamarac"/>
    <x v="2"/>
    <n v="33319"/>
    <x v="0"/>
    <s v="OFF-SU-10000646"/>
    <x v="1"/>
    <x v="14"/>
    <s v="Premier Automatic Letter Opener"/>
    <x v="280"/>
    <n v="5"/>
    <n v="0.2"/>
    <n v="-204.31449999999995"/>
  </r>
  <r>
    <n v="290"/>
    <s v="CA-2013-110772"/>
    <x v="0"/>
    <x v="73"/>
    <d v="2013-11-25T00:00:00"/>
    <s v="Second Class"/>
    <s v="NZ-18565"/>
    <s v="Nick Zandusky"/>
    <x v="2"/>
    <s v="United States"/>
    <s v="Columbus"/>
    <x v="24"/>
    <n v="43229"/>
    <x v="3"/>
    <s v="OFF-FA-10002983"/>
    <x v="1"/>
    <x v="13"/>
    <s v="Advantus SlideClip Paper Clips"/>
    <x v="281"/>
    <n v="7"/>
    <n v="0.2"/>
    <n v="6.6835999999999993"/>
  </r>
  <r>
    <n v="291"/>
    <s v="CA-2013-110772"/>
    <x v="0"/>
    <x v="73"/>
    <d v="2013-11-25T00:00:00"/>
    <s v="Second Class"/>
    <s v="NZ-18565"/>
    <s v="Nick Zandusky"/>
    <x v="2"/>
    <s v="United States"/>
    <s v="Columbus"/>
    <x v="24"/>
    <n v="43229"/>
    <x v="3"/>
    <s v="OFF-LA-10004689"/>
    <x v="1"/>
    <x v="2"/>
    <s v="Avery 512"/>
    <x v="282"/>
    <n v="8"/>
    <n v="0.2"/>
    <n v="6.2423999999999999"/>
  </r>
  <r>
    <n v="292"/>
    <s v="CA-2013-110772"/>
    <x v="0"/>
    <x v="73"/>
    <d v="2013-11-25T00:00:00"/>
    <s v="Second Class"/>
    <s v="NZ-18565"/>
    <s v="Nick Zandusky"/>
    <x v="2"/>
    <s v="United States"/>
    <s v="Columbus"/>
    <x v="24"/>
    <n v="43229"/>
    <x v="3"/>
    <s v="TEC-AC-10002001"/>
    <x v="2"/>
    <x v="11"/>
    <s v="Logitech Wireless Gaming Headset G930"/>
    <x v="283"/>
    <n v="2"/>
    <n v="0.2"/>
    <n v="54.396600000000007"/>
  </r>
  <r>
    <n v="293"/>
    <s v="CA-2013-110772"/>
    <x v="0"/>
    <x v="73"/>
    <d v="2013-11-25T00:00:00"/>
    <s v="Second Class"/>
    <s v="NZ-18565"/>
    <s v="Nick Zandusky"/>
    <x v="2"/>
    <s v="United States"/>
    <s v="Columbus"/>
    <x v="24"/>
    <n v="43229"/>
    <x v="3"/>
    <s v="FUR-BO-10004709"/>
    <x v="0"/>
    <x v="0"/>
    <s v="Bush Westfield Collection Bookcases, Medium Cherry Finish"/>
    <x v="284"/>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x v="285"/>
    <n v="8"/>
    <n v="0.2"/>
    <n v="78.859200000000001"/>
  </r>
  <r>
    <n v="295"/>
    <s v="CA-2011-111451"/>
    <x v="2"/>
    <x v="58"/>
    <d v="2011-12-28T00:00:00"/>
    <s v="First Class"/>
    <s v="KL-16555"/>
    <s v="Kelly Lampkin"/>
    <x v="1"/>
    <s v="United States"/>
    <s v="Colorado Springs"/>
    <x v="22"/>
    <n v="80906"/>
    <x v="1"/>
    <s v="FUR-CH-10001891"/>
    <x v="0"/>
    <x v="1"/>
    <s v="Global Deluxe Office Fabric Chairs"/>
    <x v="286"/>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x v="287"/>
    <n v="3"/>
    <n v="0.2"/>
    <n v="-24.564599999999999"/>
  </r>
  <r>
    <n v="297"/>
    <s v="CA-2011-111451"/>
    <x v="2"/>
    <x v="58"/>
    <d v="2011-12-28T00:00:00"/>
    <s v="First Class"/>
    <s v="KL-16555"/>
    <s v="Kelly Lampkin"/>
    <x v="1"/>
    <s v="United States"/>
    <s v="Colorado Springs"/>
    <x v="22"/>
    <n v="80906"/>
    <x v="1"/>
    <s v="OFF-BI-10004593"/>
    <x v="1"/>
    <x v="8"/>
    <s v="Ibico Laser Imprintable Binding System Covers"/>
    <x v="288"/>
    <n v="5"/>
    <n v="0.7"/>
    <n v="-62.88000000000001"/>
  </r>
  <r>
    <n v="298"/>
    <s v="CA-2011-111451"/>
    <x v="2"/>
    <x v="58"/>
    <d v="2011-12-28T00:00:00"/>
    <s v="First Class"/>
    <s v="KL-16555"/>
    <s v="Kelly Lampkin"/>
    <x v="1"/>
    <s v="United States"/>
    <s v="Colorado Springs"/>
    <x v="22"/>
    <n v="80906"/>
    <x v="1"/>
    <s v="OFF-FA-10004854"/>
    <x v="1"/>
    <x v="13"/>
    <s v="Vinyl Coated Wire Paper Clips in Organizer Box, 800/Box"/>
    <x v="289"/>
    <n v="3"/>
    <n v="0.2"/>
    <n v="9.2987999999999964"/>
  </r>
  <r>
    <n v="299"/>
    <s v="CA-2013-142545"/>
    <x v="0"/>
    <x v="99"/>
    <d v="2013-11-04T00:00:00"/>
    <s v="Standard Class"/>
    <s v="JD-15895"/>
    <s v="Jonathan Doherty"/>
    <x v="1"/>
    <s v="United States"/>
    <s v="Belleville"/>
    <x v="30"/>
    <n v="7109"/>
    <x v="3"/>
    <s v="OFF-PA-10002105"/>
    <x v="1"/>
    <x v="10"/>
    <s v="Xerox 223"/>
    <x v="5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x v="290"/>
    <n v="8"/>
    <n v="0"/>
    <n v="10.824800000000096"/>
  </r>
  <r>
    <n v="301"/>
    <s v="CA-2013-142545"/>
    <x v="0"/>
    <x v="99"/>
    <d v="2013-11-04T00:00:00"/>
    <s v="Standard Class"/>
    <s v="JD-15895"/>
    <s v="Jonathan Doherty"/>
    <x v="1"/>
    <s v="United States"/>
    <s v="Belleville"/>
    <x v="30"/>
    <n v="7109"/>
    <x v="3"/>
    <s v="OFF-PA-10004243"/>
    <x v="1"/>
    <x v="10"/>
    <s v="Xerox 1939"/>
    <x v="2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x v="292"/>
    <n v="4"/>
    <n v="0"/>
    <n v="38.023999999999994"/>
  </r>
  <r>
    <n v="303"/>
    <s v="CA-2013-142545"/>
    <x v="0"/>
    <x v="99"/>
    <d v="2013-11-04T00:00:00"/>
    <s v="Standard Class"/>
    <s v="JD-15895"/>
    <s v="Jonathan Doherty"/>
    <x v="1"/>
    <s v="United States"/>
    <s v="Belleville"/>
    <x v="30"/>
    <n v="7109"/>
    <x v="3"/>
    <s v="OFF-BI-10002706"/>
    <x v="1"/>
    <x v="8"/>
    <s v="Avery Premier Heavy-Duty Binder with Round Locking Rings"/>
    <x v="293"/>
    <n v="1"/>
    <n v="0"/>
    <n v="6.5687999999999995"/>
  </r>
  <r>
    <n v="304"/>
    <s v="US-2014-152380"/>
    <x v="3"/>
    <x v="123"/>
    <d v="2014-11-24T00:00:00"/>
    <s v="Standard Class"/>
    <s v="JH-15910"/>
    <s v="Jonathan Howell"/>
    <x v="0"/>
    <s v="United States"/>
    <s v="Chicago"/>
    <x v="10"/>
    <n v="60623"/>
    <x v="2"/>
    <s v="FUR-TA-10002533"/>
    <x v="0"/>
    <x v="3"/>
    <s v="BPI Conference Tables"/>
    <x v="294"/>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x v="295"/>
    <n v="2"/>
    <n v="0"/>
    <n v="12.863999999999999"/>
  </r>
  <r>
    <n v="306"/>
    <s v="CA-2011-130960"/>
    <x v="2"/>
    <x v="125"/>
    <d v="2012-01-04T00:00:00"/>
    <s v="Standard Class"/>
    <s v="KB-16600"/>
    <s v="Ken Brennan"/>
    <x v="1"/>
    <s v="United States"/>
    <s v="Taylor"/>
    <x v="12"/>
    <n v="48180"/>
    <x v="2"/>
    <s v="OFF-AR-10003651"/>
    <x v="1"/>
    <x v="6"/>
    <s v="Newell 350"/>
    <x v="296"/>
    <n v="3"/>
    <n v="0"/>
    <n v="2.8535999999999988"/>
  </r>
  <r>
    <n v="307"/>
    <s v="CA-2011-111003"/>
    <x v="2"/>
    <x v="106"/>
    <d v="2011-06-06T00:00:00"/>
    <s v="Standard Class"/>
    <s v="CR-12625"/>
    <s v="Corey Roper"/>
    <x v="2"/>
    <s v="United States"/>
    <s v="Lakewood"/>
    <x v="30"/>
    <n v="8701"/>
    <x v="3"/>
    <s v="OFF-BI-10001072"/>
    <x v="1"/>
    <x v="8"/>
    <s v="GBC Clear Cover, 8-1/2 x 11, unpunched, 25 covers per pack"/>
    <x v="297"/>
    <n v="3"/>
    <n v="0"/>
    <n v="20.9208"/>
  </r>
  <r>
    <n v="308"/>
    <s v="CA-2011-111003"/>
    <x v="2"/>
    <x v="106"/>
    <d v="2011-06-06T00:00:00"/>
    <s v="Standard Class"/>
    <s v="CR-12625"/>
    <s v="Corey Roper"/>
    <x v="2"/>
    <s v="United States"/>
    <s v="Lakewood"/>
    <x v="30"/>
    <n v="8701"/>
    <x v="3"/>
    <s v="OFF-AR-10002135"/>
    <x v="1"/>
    <x v="6"/>
    <s v="Boston Heavy-Duty Trimline Electric Pencil Sharpeners"/>
    <x v="298"/>
    <n v="6"/>
    <n v="0"/>
    <n v="83.867999999999967"/>
  </r>
  <r>
    <n v="309"/>
    <s v="CA-2014-126774"/>
    <x v="3"/>
    <x v="4"/>
    <d v="2014-04-18T00:00:00"/>
    <s v="First Class"/>
    <s v="SH-20395"/>
    <s v="Shahid Hopkins"/>
    <x v="0"/>
    <s v="United States"/>
    <s v="Arlington"/>
    <x v="17"/>
    <n v="22204"/>
    <x v="0"/>
    <s v="OFF-AR-10002804"/>
    <x v="1"/>
    <x v="6"/>
    <s v="Faber Castell Col-Erase Pencils"/>
    <x v="299"/>
    <n v="1"/>
    <n v="0"/>
    <n v="2.0049000000000001"/>
  </r>
  <r>
    <n v="310"/>
    <s v="CA-2013-142902"/>
    <x v="0"/>
    <x v="126"/>
    <d v="2013-09-15T00:00:00"/>
    <s v="Second Class"/>
    <s v="BP-11185"/>
    <s v="Ben Peterman"/>
    <x v="1"/>
    <s v="United States"/>
    <s v="Arvada"/>
    <x v="22"/>
    <n v="80004"/>
    <x v="1"/>
    <s v="FUR-FU-10001918"/>
    <x v="0"/>
    <x v="5"/>
    <s v="C-Line Cubicle Keepers Polyproplyene Holder With Velcro Backings"/>
    <x v="300"/>
    <n v="4"/>
    <n v="0.2"/>
    <n v="3.5948000000000011"/>
  </r>
  <r>
    <n v="311"/>
    <s v="CA-2013-142902"/>
    <x v="0"/>
    <x v="126"/>
    <d v="2013-09-15T00:00:00"/>
    <s v="Second Class"/>
    <s v="BP-11185"/>
    <s v="Ben Peterman"/>
    <x v="1"/>
    <s v="United States"/>
    <s v="Arvada"/>
    <x v="22"/>
    <n v="80004"/>
    <x v="1"/>
    <s v="FUR-CH-10004086"/>
    <x v="0"/>
    <x v="1"/>
    <s v="Hon 4070 Series Pagoda Armless Upholstered Stacking Chairs"/>
    <x v="301"/>
    <n v="2"/>
    <n v="0.2"/>
    <n v="52.511399999999981"/>
  </r>
  <r>
    <n v="312"/>
    <s v="CA-2013-142902"/>
    <x v="0"/>
    <x v="126"/>
    <d v="2013-09-15T00:00:00"/>
    <s v="Second Class"/>
    <s v="BP-11185"/>
    <s v="Ben Peterman"/>
    <x v="1"/>
    <s v="United States"/>
    <s v="Arvada"/>
    <x v="22"/>
    <n v="80004"/>
    <x v="1"/>
    <s v="FUR-FU-10001756"/>
    <x v="0"/>
    <x v="5"/>
    <s v="Eldon Expressions Desk Accessory, Wood Photo Frame, Mahogany"/>
    <x v="302"/>
    <n v="1"/>
    <n v="0.2"/>
    <n v="1.7135999999999978"/>
  </r>
  <r>
    <n v="313"/>
    <s v="CA-2013-142902"/>
    <x v="0"/>
    <x v="126"/>
    <d v="2013-09-15T00:00:00"/>
    <s v="Second Class"/>
    <s v="BP-11185"/>
    <s v="Ben Peterman"/>
    <x v="1"/>
    <s v="United States"/>
    <s v="Arvada"/>
    <x v="22"/>
    <n v="80004"/>
    <x v="1"/>
    <s v="OFF-LA-10000634"/>
    <x v="1"/>
    <x v="2"/>
    <s v="Avery 509"/>
    <x v="303"/>
    <n v="3"/>
    <n v="0.2"/>
    <n v="2.0358000000000001"/>
  </r>
  <r>
    <n v="314"/>
    <s v="CA-2011-120887"/>
    <x v="2"/>
    <x v="127"/>
    <d v="2011-10-03T00:00:00"/>
    <s v="Standard Class"/>
    <s v="TS-21205"/>
    <s v="Thomas Seio"/>
    <x v="1"/>
    <s v="United States"/>
    <s v="Hackensack"/>
    <x v="30"/>
    <n v="7601"/>
    <x v="3"/>
    <s v="FUR-FU-10001588"/>
    <x v="0"/>
    <x v="5"/>
    <s v="Deflect-o SuperTray Unbreakable Stackable Tray, Letter, Black"/>
    <x v="304"/>
    <n v="3"/>
    <n v="0"/>
    <n v="37.642200000000003"/>
  </r>
  <r>
    <n v="315"/>
    <s v="CA-2011-167850"/>
    <x v="2"/>
    <x v="128"/>
    <d v="2011-08-16T00:00:00"/>
    <s v="Standard Class"/>
    <s v="AG-10525"/>
    <s v="Andy Gerbode"/>
    <x v="1"/>
    <s v="United States"/>
    <s v="Saint Petersburg"/>
    <x v="2"/>
    <n v="33710"/>
    <x v="0"/>
    <s v="TEC-PH-10002398"/>
    <x v="2"/>
    <x v="7"/>
    <s v="AT&amp;T 1070 Corded Phone"/>
    <x v="305"/>
    <n v="2"/>
    <n v="0.2"/>
    <n v="22.297999999999973"/>
  </r>
  <r>
    <n v="316"/>
    <s v="CA-2011-167850"/>
    <x v="2"/>
    <x v="128"/>
    <d v="2011-08-16T00:00:00"/>
    <s v="Standard Class"/>
    <s v="AG-10525"/>
    <s v="Andy Gerbode"/>
    <x v="1"/>
    <s v="United States"/>
    <s v="Saint Petersburg"/>
    <x v="2"/>
    <n v="33710"/>
    <x v="0"/>
    <s v="OFF-PA-10001937"/>
    <x v="1"/>
    <x v="10"/>
    <s v="Xerox 21"/>
    <x v="12"/>
    <n v="3"/>
    <n v="0.2"/>
    <n v="5.4432"/>
  </r>
  <r>
    <n v="317"/>
    <s v="CA-2011-164259"/>
    <x v="2"/>
    <x v="129"/>
    <d v="2011-12-30T00:00:00"/>
    <s v="First Class"/>
    <s v="SP-20860"/>
    <s v="Sung Pak"/>
    <x v="1"/>
    <s v="United States"/>
    <s v="Philadelphia"/>
    <x v="9"/>
    <n v="19143"/>
    <x v="3"/>
    <s v="OFF-AR-10003373"/>
    <x v="1"/>
    <x v="6"/>
    <s v="Boston School Pro Electric Pencil Sharpener, 1670"/>
    <x v="306"/>
    <n v="4"/>
    <n v="0.2"/>
    <n v="8.674399999999995"/>
  </r>
  <r>
    <n v="318"/>
    <s v="CA-2011-164973"/>
    <x v="2"/>
    <x v="130"/>
    <d v="2011-11-09T00:00:00"/>
    <s v="Standard Class"/>
    <s v="NM-18445"/>
    <s v="Nathan Mautz"/>
    <x v="2"/>
    <s v="United States"/>
    <s v="New York City"/>
    <x v="15"/>
    <n v="10024"/>
    <x v="3"/>
    <s v="FUR-CH-10002602"/>
    <x v="0"/>
    <x v="1"/>
    <s v="DMI Arturo Collection Mission-style Design Wood Chair"/>
    <x v="307"/>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x v="308"/>
    <n v="2"/>
    <n v="0"/>
    <n v="1995.99"/>
  </r>
  <r>
    <n v="320"/>
    <s v="CA-2011-164973"/>
    <x v="2"/>
    <x v="130"/>
    <d v="2011-11-09T00:00:00"/>
    <s v="Standard Class"/>
    <s v="NM-18445"/>
    <s v="Nathan Mautz"/>
    <x v="2"/>
    <s v="United States"/>
    <s v="New York City"/>
    <x v="15"/>
    <n v="10024"/>
    <x v="3"/>
    <s v="TEC-PH-10004093"/>
    <x v="2"/>
    <x v="7"/>
    <s v="Panasonic Kx-TS550"/>
    <x v="309"/>
    <n v="6"/>
    <n v="0"/>
    <n v="80.022599999999997"/>
  </r>
  <r>
    <n v="321"/>
    <s v="CA-2011-164973"/>
    <x v="2"/>
    <x v="130"/>
    <d v="2011-11-09T00:00:00"/>
    <s v="Standard Class"/>
    <s v="NM-18445"/>
    <s v="Nathan Mautz"/>
    <x v="2"/>
    <s v="United States"/>
    <s v="New York City"/>
    <x v="15"/>
    <n v="10024"/>
    <x v="3"/>
    <s v="TEC-AC-10000892"/>
    <x v="2"/>
    <x v="11"/>
    <s v="NETGEAR N750 Dual Band Wi-Fi Gigabit Router"/>
    <x v="310"/>
    <n v="4"/>
    <n v="0"/>
    <n v="129.6"/>
  </r>
  <r>
    <n v="322"/>
    <s v="CA-2011-164973"/>
    <x v="2"/>
    <x v="130"/>
    <d v="2011-11-09T00:00:00"/>
    <s v="Standard Class"/>
    <s v="NM-18445"/>
    <s v="Nathan Mautz"/>
    <x v="2"/>
    <s v="United States"/>
    <s v="New York City"/>
    <x v="15"/>
    <n v="10024"/>
    <x v="3"/>
    <s v="OFF-ST-10002974"/>
    <x v="1"/>
    <x v="4"/>
    <s v="Trav-L-File Heavy-Duty Shuttle II, Black"/>
    <x v="311"/>
    <n v="1"/>
    <n v="0"/>
    <n v="13.070999999999998"/>
  </r>
  <r>
    <n v="323"/>
    <s v="CA-2011-156601"/>
    <x v="2"/>
    <x v="111"/>
    <d v="2011-09-24T00:00:00"/>
    <s v="Standard Class"/>
    <s v="FA-14230"/>
    <s v="Frank Atkinson"/>
    <x v="1"/>
    <s v="United States"/>
    <s v="Long Beach"/>
    <x v="1"/>
    <n v="90805"/>
    <x v="1"/>
    <s v="OFF-FA-10000624"/>
    <x v="1"/>
    <x v="13"/>
    <s v="OIC Binder Clips"/>
    <x v="181"/>
    <n v="2"/>
    <n v="0"/>
    <n v="3.58"/>
  </r>
  <r>
    <n v="324"/>
    <s v="CA-2013-162138"/>
    <x v="0"/>
    <x v="131"/>
    <d v="2013-04-28T00:00:00"/>
    <s v="Standard Class"/>
    <s v="GK-14620"/>
    <s v="Grace Kelly"/>
    <x v="1"/>
    <s v="United States"/>
    <s v="Hesperia"/>
    <x v="1"/>
    <n v="92345"/>
    <x v="1"/>
    <s v="OFF-BI-10004593"/>
    <x v="1"/>
    <x v="8"/>
    <s v="Ibico Laser Imprintable Binding System Covers"/>
    <x v="312"/>
    <n v="6"/>
    <n v="0.2"/>
    <n v="81.744"/>
  </r>
  <r>
    <n v="325"/>
    <s v="CA-2013-162138"/>
    <x v="0"/>
    <x v="131"/>
    <d v="2013-04-28T00:00:00"/>
    <s v="Standard Class"/>
    <s v="GK-14620"/>
    <s v="Grace Kelly"/>
    <x v="1"/>
    <s v="United States"/>
    <s v="Hesperia"/>
    <x v="1"/>
    <n v="92345"/>
    <x v="1"/>
    <s v="TEC-AC-10001908"/>
    <x v="2"/>
    <x v="11"/>
    <s v="Logitech Wireless Headset h800"/>
    <x v="313"/>
    <n v="1"/>
    <n v="0"/>
    <n v="34.996499999999997"/>
  </r>
  <r>
    <n v="326"/>
    <s v="CA-2014-153339"/>
    <x v="3"/>
    <x v="132"/>
    <d v="2014-11-06T00:00:00"/>
    <s v="Second Class"/>
    <s v="DJ-13510"/>
    <s v="Don Jones"/>
    <x v="1"/>
    <s v="United States"/>
    <s v="Murfreesboro"/>
    <x v="18"/>
    <n v="37130"/>
    <x v="0"/>
    <s v="FUR-FU-10001967"/>
    <x v="0"/>
    <x v="5"/>
    <s v="Telescoping Adjustable Floor Lamp"/>
    <x v="314"/>
    <n v="1"/>
    <n v="0.2"/>
    <n v="0.99949999999999894"/>
  </r>
  <r>
    <n v="327"/>
    <s v="US-2013-141544"/>
    <x v="0"/>
    <x v="133"/>
    <d v="2013-09-02T00:00:00"/>
    <s v="First Class"/>
    <s v="PO-18850"/>
    <s v="Patrick O'Brill"/>
    <x v="0"/>
    <s v="United States"/>
    <s v="Philadelphia"/>
    <x v="9"/>
    <n v="19143"/>
    <x v="3"/>
    <s v="TEC-PH-10003645"/>
    <x v="2"/>
    <x v="7"/>
    <s v="Aastra 57i VoIP phone"/>
    <x v="315"/>
    <n v="3"/>
    <n v="0.4"/>
    <n v="-67.876199999999997"/>
  </r>
  <r>
    <n v="328"/>
    <s v="US-2013-141544"/>
    <x v="0"/>
    <x v="133"/>
    <d v="2013-09-02T00:00:00"/>
    <s v="First Class"/>
    <s v="PO-18850"/>
    <s v="Patrick O'Brill"/>
    <x v="0"/>
    <s v="United States"/>
    <s v="Philadelphia"/>
    <x v="9"/>
    <n v="19143"/>
    <x v="3"/>
    <s v="OFF-ST-10000675"/>
    <x v="1"/>
    <x v="4"/>
    <s v="File Shuttle II and Handi-File, Black"/>
    <x v="316"/>
    <n v="2"/>
    <n v="0.2"/>
    <n v="3.3889999999999993"/>
  </r>
  <r>
    <n v="329"/>
    <s v="US-2013-141544"/>
    <x v="0"/>
    <x v="133"/>
    <d v="2013-09-02T00:00:00"/>
    <s v="First Class"/>
    <s v="PO-18850"/>
    <s v="Patrick O'Brill"/>
    <x v="0"/>
    <s v="United States"/>
    <s v="Philadelphia"/>
    <x v="9"/>
    <n v="19143"/>
    <x v="3"/>
    <s v="FUR-CH-10003312"/>
    <x v="0"/>
    <x v="1"/>
    <s v="Hon 2090 “Pillow Soft” Series Mid Back Swivel/Tilt Chairs"/>
    <x v="317"/>
    <n v="4"/>
    <n v="0.3"/>
    <n v="-258.50160000000011"/>
  </r>
  <r>
    <n v="330"/>
    <s v="US-2013-141544"/>
    <x v="0"/>
    <x v="133"/>
    <d v="2013-09-02T00:00:00"/>
    <s v="First Class"/>
    <s v="PO-18850"/>
    <s v="Patrick O'Brill"/>
    <x v="0"/>
    <s v="United States"/>
    <s v="Philadelphia"/>
    <x v="9"/>
    <n v="19143"/>
    <x v="3"/>
    <s v="OFF-LA-10001074"/>
    <x v="1"/>
    <x v="2"/>
    <s v="Round Specialty Laser Printer Labels"/>
    <x v="318"/>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x v="319"/>
    <n v="6"/>
    <n v="0.7"/>
    <n v="-27.693600000000004"/>
  </r>
  <r>
    <n v="332"/>
    <s v="US-2013-150147"/>
    <x v="0"/>
    <x v="134"/>
    <d v="2013-04-30T00:00:00"/>
    <s v="Second Class"/>
    <s v="JL-15850"/>
    <s v="John Lucas"/>
    <x v="0"/>
    <s v="United States"/>
    <s v="Philadelphia"/>
    <x v="9"/>
    <n v="19134"/>
    <x v="3"/>
    <s v="TEC-PH-10004614"/>
    <x v="2"/>
    <x v="7"/>
    <s v="AT&amp;T 841000 Phone"/>
    <x v="320"/>
    <n v="2"/>
    <n v="0.4"/>
    <n v="-20.700000000000003"/>
  </r>
  <r>
    <n v="333"/>
    <s v="US-2013-150147"/>
    <x v="0"/>
    <x v="134"/>
    <d v="2013-04-30T00:00:00"/>
    <s v="Second Class"/>
    <s v="JL-15850"/>
    <s v="John Lucas"/>
    <x v="0"/>
    <s v="United States"/>
    <s v="Philadelphia"/>
    <x v="9"/>
    <n v="19134"/>
    <x v="3"/>
    <s v="OFF-BI-10001153"/>
    <x v="1"/>
    <x v="8"/>
    <s v="Ibico Recycled Grain-Textured Covers"/>
    <x v="321"/>
    <n v="2"/>
    <n v="0.7"/>
    <n v="-13.815999999999995"/>
  </r>
  <r>
    <n v="334"/>
    <s v="US-2013-150147"/>
    <x v="0"/>
    <x v="134"/>
    <d v="2013-04-30T00:00:00"/>
    <s v="Second Class"/>
    <s v="JL-15850"/>
    <s v="John Lucas"/>
    <x v="0"/>
    <s v="United States"/>
    <s v="Philadelphia"/>
    <x v="9"/>
    <n v="19134"/>
    <x v="3"/>
    <s v="OFF-BI-10001982"/>
    <x v="1"/>
    <x v="8"/>
    <s v="Wilson Jones Custom Binder Spines &amp; Labels"/>
    <x v="322"/>
    <n v="3"/>
    <n v="0.7"/>
    <n v="-3.4271999999999991"/>
  </r>
  <r>
    <n v="335"/>
    <s v="CA-2012-137946"/>
    <x v="1"/>
    <x v="135"/>
    <d v="2012-09-04T00:00:00"/>
    <s v="Second Class"/>
    <s v="DB-13615"/>
    <s v="Doug Bickford"/>
    <x v="0"/>
    <s v="United States"/>
    <s v="Los Angeles"/>
    <x v="1"/>
    <n v="90045"/>
    <x v="1"/>
    <s v="OFF-BI-10001922"/>
    <x v="1"/>
    <x v="8"/>
    <s v="Storex Dura Pro Binders"/>
    <x v="323"/>
    <n v="1"/>
    <n v="0.2"/>
    <n v="1.6037999999999997"/>
  </r>
  <r>
    <n v="336"/>
    <s v="CA-2012-137946"/>
    <x v="1"/>
    <x v="135"/>
    <d v="2012-09-04T00:00:00"/>
    <s v="Second Class"/>
    <s v="DB-13615"/>
    <s v="Doug Bickford"/>
    <x v="0"/>
    <s v="United States"/>
    <s v="Los Angeles"/>
    <x v="1"/>
    <n v="90045"/>
    <x v="1"/>
    <s v="TEC-CO-10001449"/>
    <x v="2"/>
    <x v="16"/>
    <s v="Hewlett Packard LaserJet 3310 Copier"/>
    <x v="324"/>
    <n v="2"/>
    <n v="0.2"/>
    <n v="335.99440000000004"/>
  </r>
  <r>
    <n v="337"/>
    <s v="CA-2012-137946"/>
    <x v="1"/>
    <x v="135"/>
    <d v="2012-09-04T00:00:00"/>
    <s v="Second Class"/>
    <s v="DB-13615"/>
    <s v="Doug Bickford"/>
    <x v="0"/>
    <s v="United States"/>
    <s v="Los Angeles"/>
    <x v="1"/>
    <n v="90045"/>
    <x v="1"/>
    <s v="OFF-BI-10004140"/>
    <x v="1"/>
    <x v="8"/>
    <s v="Avery Non-Stick Binders"/>
    <x v="325"/>
    <n v="4"/>
    <n v="0.2"/>
    <n v="4.4899999999999984"/>
  </r>
  <r>
    <n v="338"/>
    <s v="CA-2011-129924"/>
    <x v="2"/>
    <x v="136"/>
    <d v="2011-07-17T00:00:00"/>
    <s v="Standard Class"/>
    <s v="AC-10420"/>
    <s v="Alyssa Crouse"/>
    <x v="1"/>
    <s v="United States"/>
    <s v="San Francisco"/>
    <x v="1"/>
    <n v="94122"/>
    <x v="1"/>
    <s v="OFF-BI-10003314"/>
    <x v="1"/>
    <x v="8"/>
    <s v="Tuff Stuff Recycled Round Ring Binders"/>
    <x v="326"/>
    <n v="2"/>
    <n v="0.2"/>
    <n v="2.7956000000000003"/>
  </r>
  <r>
    <n v="339"/>
    <s v="CA-2011-129924"/>
    <x v="2"/>
    <x v="136"/>
    <d v="2011-07-17T00:00:00"/>
    <s v="Standard Class"/>
    <s v="AC-10420"/>
    <s v="Alyssa Crouse"/>
    <x v="1"/>
    <s v="United States"/>
    <s v="San Francisco"/>
    <x v="1"/>
    <n v="94122"/>
    <x v="1"/>
    <s v="FUR-TA-10004575"/>
    <x v="0"/>
    <x v="3"/>
    <s v="Hon 5100 Series Wood Tables"/>
    <x v="327"/>
    <n v="3"/>
    <n v="0.2"/>
    <n v="-17.458800000000053"/>
  </r>
  <r>
    <n v="340"/>
    <s v="CA-2012-128167"/>
    <x v="1"/>
    <x v="137"/>
    <d v="2012-06-26T00:00:00"/>
    <s v="Second Class"/>
    <s v="KL-16645"/>
    <s v="Ken Lonsdale"/>
    <x v="0"/>
    <s v="United States"/>
    <s v="Layton"/>
    <x v="7"/>
    <n v="84041"/>
    <x v="1"/>
    <s v="OFF-FA-10000490"/>
    <x v="1"/>
    <x v="13"/>
    <s v="OIC Binder Clips, Mini, 1/4&quot; Capacity, Black"/>
    <x v="328"/>
    <n v="4"/>
    <n v="0"/>
    <n v="2.3311999999999999"/>
  </r>
  <r>
    <n v="341"/>
    <s v="CA-2011-122336"/>
    <x v="2"/>
    <x v="138"/>
    <d v="2011-04-17T00:00:00"/>
    <s v="Second Class"/>
    <s v="JD-15895"/>
    <s v="Jonathan Doherty"/>
    <x v="1"/>
    <s v="United States"/>
    <s v="Philadelphia"/>
    <x v="9"/>
    <n v="19140"/>
    <x v="3"/>
    <s v="OFF-AR-10000122"/>
    <x v="1"/>
    <x v="6"/>
    <s v="Newell 314"/>
    <x v="329"/>
    <n v="4"/>
    <n v="0.2"/>
    <n v="1.1159999999999979"/>
  </r>
  <r>
    <n v="342"/>
    <s v="CA-2011-122336"/>
    <x v="2"/>
    <x v="138"/>
    <d v="2011-04-17T00:00:00"/>
    <s v="Second Class"/>
    <s v="JD-15895"/>
    <s v="Jonathan Doherty"/>
    <x v="1"/>
    <s v="United States"/>
    <s v="Philadelphia"/>
    <x v="9"/>
    <n v="19140"/>
    <x v="3"/>
    <s v="OFF-BI-10003656"/>
    <x v="1"/>
    <x v="8"/>
    <s v="Fellowes PB200 Plastic Comb Binding Machine"/>
    <x v="330"/>
    <n v="10"/>
    <n v="0.7"/>
    <n v="-407.97599999999989"/>
  </r>
  <r>
    <n v="343"/>
    <s v="CA-2011-122336"/>
    <x v="2"/>
    <x v="138"/>
    <d v="2011-04-17T00:00:00"/>
    <s v="Second Class"/>
    <s v="JD-15895"/>
    <s v="Jonathan Doherty"/>
    <x v="1"/>
    <s v="United States"/>
    <s v="Philadelphia"/>
    <x v="9"/>
    <n v="19140"/>
    <x v="3"/>
    <s v="OFF-FA-10002780"/>
    <x v="1"/>
    <x v="13"/>
    <s v="Staples"/>
    <x v="331"/>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x v="332"/>
    <n v="12"/>
    <n v="0.4"/>
    <n v="8.3915999999999897"/>
  </r>
  <r>
    <n v="345"/>
    <s v="US-2012-120712"/>
    <x v="1"/>
    <x v="139"/>
    <d v="2012-12-24T00:00:00"/>
    <s v="Standard Class"/>
    <s v="CS-12130"/>
    <s v="Chad Sievert"/>
    <x v="0"/>
    <s v="United States"/>
    <s v="Austin"/>
    <x v="5"/>
    <n v="78745"/>
    <x v="2"/>
    <s v="OFF-ST-10000107"/>
    <x v="1"/>
    <x v="4"/>
    <s v="Fellowes Super Stor/Drawer"/>
    <x v="333"/>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s v="United States"/>
    <s v="Lowell"/>
    <x v="31"/>
    <n v="1852"/>
    <x v="3"/>
    <s v="OFF-PA-10000249"/>
    <x v="1"/>
    <x v="10"/>
    <s v="Staples"/>
    <x v="335"/>
    <n v="2"/>
    <n v="0"/>
    <n v="11.543199999999999"/>
  </r>
  <r>
    <n v="349"/>
    <s v="CA-2014-134306"/>
    <x v="3"/>
    <x v="141"/>
    <d v="2014-07-13T00:00:00"/>
    <s v="Standard Class"/>
    <s v="TD-20995"/>
    <s v="Tamara Dahlen"/>
    <x v="0"/>
    <s v="United States"/>
    <s v="Lowell"/>
    <x v="31"/>
    <n v="1852"/>
    <x v="3"/>
    <s v="OFF-AR-10001374"/>
    <x v="1"/>
    <x v="6"/>
    <s v="BIC Brite Liner Highlighters, Chisel Tip"/>
    <x v="91"/>
    <n v="2"/>
    <n v="0"/>
    <n v="4.1471999999999998"/>
  </r>
  <r>
    <n v="350"/>
    <s v="CA-2013-129714"/>
    <x v="0"/>
    <x v="142"/>
    <d v="2013-09-04T00:00:00"/>
    <s v="First Class"/>
    <s v="AB-10060"/>
    <s v="Adam Bellavance"/>
    <x v="2"/>
    <s v="United States"/>
    <s v="New York City"/>
    <x v="15"/>
    <n v="10009"/>
    <x v="3"/>
    <s v="TEC-AC-10000290"/>
    <x v="2"/>
    <x v="11"/>
    <s v="Sabrent 4-Port USB 2.0 Hub"/>
    <x v="336"/>
    <n v="1"/>
    <n v="0"/>
    <n v="2.3086000000000002"/>
  </r>
  <r>
    <n v="351"/>
    <s v="CA-2013-129714"/>
    <x v="0"/>
    <x v="142"/>
    <d v="2013-09-04T00:00:00"/>
    <s v="First Class"/>
    <s v="AB-10060"/>
    <s v="Adam Bellavance"/>
    <x v="2"/>
    <s v="United States"/>
    <s v="New York City"/>
    <x v="15"/>
    <n v="10009"/>
    <x v="3"/>
    <s v="OFF-PA-10001970"/>
    <x v="1"/>
    <x v="10"/>
    <s v="Xerox 1881"/>
    <x v="335"/>
    <n v="2"/>
    <n v="0"/>
    <n v="11.543199999999999"/>
  </r>
  <r>
    <n v="352"/>
    <s v="CA-2013-129714"/>
    <x v="0"/>
    <x v="142"/>
    <d v="2013-09-04T00:00:00"/>
    <s v="First Class"/>
    <s v="AB-10060"/>
    <s v="Adam Bellavance"/>
    <x v="2"/>
    <s v="United States"/>
    <s v="New York City"/>
    <x v="15"/>
    <n v="10009"/>
    <x v="3"/>
    <s v="OFF-BI-10002160"/>
    <x v="1"/>
    <x v="8"/>
    <s v="Acco Hanging Data Binders"/>
    <x v="337"/>
    <n v="1"/>
    <n v="0.2"/>
    <n v="1.0668"/>
  </r>
  <r>
    <n v="353"/>
    <s v="CA-2013-129714"/>
    <x v="0"/>
    <x v="142"/>
    <d v="2013-09-04T00:00:00"/>
    <s v="First Class"/>
    <s v="AB-10060"/>
    <s v="Adam Bellavance"/>
    <x v="2"/>
    <s v="United States"/>
    <s v="New York City"/>
    <x v="15"/>
    <n v="10009"/>
    <x v="3"/>
    <s v="OFF-PA-10001970"/>
    <x v="1"/>
    <x v="10"/>
    <s v="Xerox 1881"/>
    <x v="338"/>
    <n v="4"/>
    <n v="0"/>
    <n v="23.086399999999998"/>
  </r>
  <r>
    <n v="354"/>
    <s v="CA-2013-129714"/>
    <x v="0"/>
    <x v="142"/>
    <d v="2013-09-04T00:00:00"/>
    <s v="First Class"/>
    <s v="AB-10060"/>
    <s v="Adam Bellavance"/>
    <x v="2"/>
    <s v="United States"/>
    <s v="New York City"/>
    <x v="15"/>
    <n v="10009"/>
    <x v="3"/>
    <s v="OFF-BI-10004995"/>
    <x v="1"/>
    <x v="8"/>
    <s v="GBC DocuBind P400 Electric Binding System"/>
    <x v="339"/>
    <n v="4"/>
    <n v="0.2"/>
    <n v="1415.4295999999997"/>
  </r>
  <r>
    <n v="355"/>
    <s v="CA-2013-138520"/>
    <x v="0"/>
    <x v="143"/>
    <d v="2013-04-14T00:00:00"/>
    <s v="Standard Class"/>
    <s v="JL-15505"/>
    <s v="Jeremy Lonsdale"/>
    <x v="0"/>
    <s v="United States"/>
    <s v="New York City"/>
    <x v="15"/>
    <n v="10035"/>
    <x v="3"/>
    <s v="FUR-BO-10002268"/>
    <x v="0"/>
    <x v="0"/>
    <s v="Sauder Barrister Bookcases"/>
    <x v="340"/>
    <n v="6"/>
    <n v="0.2"/>
    <n v="-4.8588000000000022"/>
  </r>
  <r>
    <n v="356"/>
    <s v="CA-2013-138520"/>
    <x v="0"/>
    <x v="143"/>
    <d v="2013-04-14T00:00:00"/>
    <s v="Standard Class"/>
    <s v="JL-15505"/>
    <s v="Jeremy Lonsdale"/>
    <x v="0"/>
    <s v="United States"/>
    <s v="New York City"/>
    <x v="15"/>
    <n v="10035"/>
    <x v="3"/>
    <s v="OFF-EN-10001137"/>
    <x v="1"/>
    <x v="12"/>
    <s v="#10 Gummed Flap White Envelopes, 100/Box"/>
    <x v="341"/>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x v="342"/>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x v="343"/>
    <n v="5"/>
    <n v="0"/>
    <n v="15.823999999999998"/>
  </r>
  <r>
    <n v="359"/>
    <s v="CA-2013-130001"/>
    <x v="0"/>
    <x v="131"/>
    <d v="2013-04-29T00:00:00"/>
    <s v="Standard Class"/>
    <s v="HK-14890"/>
    <s v="Heather Kirkland"/>
    <x v="1"/>
    <s v="United States"/>
    <s v="Charlotte"/>
    <x v="3"/>
    <n v="28205"/>
    <x v="0"/>
    <s v="OFF-PA-10002666"/>
    <x v="1"/>
    <x v="10"/>
    <s v="Southworth 25% Cotton Linen-Finish Paper &amp; Envelopes"/>
    <x v="344"/>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x v="345"/>
    <n v="8"/>
    <n v="0"/>
    <n v="168.4384"/>
  </r>
  <r>
    <n v="361"/>
    <s v="CA-2014-155698"/>
    <x v="3"/>
    <x v="144"/>
    <d v="2014-03-12T00:00:00"/>
    <s v="First Class"/>
    <s v="VB-21745"/>
    <s v="Victoria Brennan"/>
    <x v="1"/>
    <s v="United States"/>
    <s v="Columbus"/>
    <x v="32"/>
    <n v="31907"/>
    <x v="0"/>
    <s v="OFF-LA-10001158"/>
    <x v="1"/>
    <x v="2"/>
    <s v="Avery Address/Shipping Labels for Typewriters, 4&quot; x 2&quot;"/>
    <x v="346"/>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x v="346"/>
    <n v="2"/>
    <n v="0"/>
    <n v="9.9359999999999999"/>
  </r>
  <r>
    <n v="363"/>
    <s v="CA-2014-144904"/>
    <x v="3"/>
    <x v="145"/>
    <d v="2014-10-02T00:00:00"/>
    <s v="Standard Class"/>
    <s v="KW-16435"/>
    <s v="Katrina Willman"/>
    <x v="0"/>
    <s v="United States"/>
    <s v="New York City"/>
    <x v="15"/>
    <n v="10009"/>
    <x v="3"/>
    <s v="FUR-CH-10000785"/>
    <x v="0"/>
    <x v="1"/>
    <s v="Global Ergonomic Managers Chair"/>
    <x v="347"/>
    <n v="3"/>
    <n v="0.1"/>
    <n v="86.870400000000004"/>
  </r>
  <r>
    <n v="364"/>
    <s v="CA-2014-144904"/>
    <x v="3"/>
    <x v="145"/>
    <d v="2014-10-02T00:00:00"/>
    <s v="Standard Class"/>
    <s v="KW-16435"/>
    <s v="Katrina Willman"/>
    <x v="0"/>
    <s v="United States"/>
    <s v="New York City"/>
    <x v="15"/>
    <n v="10009"/>
    <x v="3"/>
    <s v="OFF-AR-10003732"/>
    <x v="1"/>
    <x v="6"/>
    <s v="Newell 333"/>
    <x v="348"/>
    <n v="2"/>
    <n v="0"/>
    <n v="1.4455999999999998"/>
  </r>
  <r>
    <n v="365"/>
    <s v="CA-2014-144904"/>
    <x v="3"/>
    <x v="145"/>
    <d v="2014-10-02T00:00:00"/>
    <s v="Standard Class"/>
    <s v="KW-16435"/>
    <s v="Katrina Willman"/>
    <x v="0"/>
    <s v="United States"/>
    <s v="New York City"/>
    <x v="15"/>
    <n v="10009"/>
    <x v="3"/>
    <s v="FUR-FU-10000023"/>
    <x v="0"/>
    <x v="5"/>
    <s v="Eldon Wave Desk Accessories"/>
    <x v="349"/>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x v="46"/>
    <n v="4"/>
    <n v="0"/>
    <n v="8.4783999999999935"/>
  </r>
  <r>
    <n v="367"/>
    <s v="CA-2013-155516"/>
    <x v="0"/>
    <x v="147"/>
    <d v="2013-10-22T00:00:00"/>
    <s v="Same Day"/>
    <s v="MK-17905"/>
    <s v="Michael Kennedy"/>
    <x v="1"/>
    <s v="United States"/>
    <s v="Manchester"/>
    <x v="29"/>
    <n v="6040"/>
    <x v="3"/>
    <s v="OFF-BI-10002412"/>
    <x v="1"/>
    <x v="8"/>
    <s v="Wilson Jones “Snap” Scratch Pad Binder Tool for Ring Binders"/>
    <x v="350"/>
    <n v="4"/>
    <n v="0"/>
    <n v="10.44"/>
  </r>
  <r>
    <n v="368"/>
    <s v="CA-2013-155516"/>
    <x v="0"/>
    <x v="147"/>
    <d v="2013-10-22T00:00:00"/>
    <s v="Same Day"/>
    <s v="MK-17905"/>
    <s v="Michael Kennedy"/>
    <x v="1"/>
    <s v="United States"/>
    <s v="Manchester"/>
    <x v="29"/>
    <n v="6040"/>
    <x v="3"/>
    <s v="OFF-SU-10001225"/>
    <x v="1"/>
    <x v="14"/>
    <s v="Staples"/>
    <x v="351"/>
    <n v="2"/>
    <n v="0"/>
    <n v="0.14719999999999978"/>
  </r>
  <r>
    <n v="369"/>
    <s v="CA-2013-155516"/>
    <x v="0"/>
    <x v="147"/>
    <d v="2013-10-22T00:00:00"/>
    <s v="Same Day"/>
    <s v="MK-17905"/>
    <s v="Michael Kennedy"/>
    <x v="1"/>
    <s v="United States"/>
    <s v="Manchester"/>
    <x v="29"/>
    <n v="6040"/>
    <x v="3"/>
    <s v="OFF-ST-10002406"/>
    <x v="1"/>
    <x v="4"/>
    <s v="Pizazz Global Quick File"/>
    <x v="352"/>
    <n v="7"/>
    <n v="0"/>
    <n v="29.341200000000008"/>
  </r>
  <r>
    <n v="370"/>
    <s v="CA-2013-155516"/>
    <x v="0"/>
    <x v="147"/>
    <d v="2013-10-22T00:00:00"/>
    <s v="Same Day"/>
    <s v="MK-17905"/>
    <s v="Michael Kennedy"/>
    <x v="1"/>
    <s v="United States"/>
    <s v="Manchester"/>
    <x v="29"/>
    <n v="6040"/>
    <x v="3"/>
    <s v="FUR-BO-10002545"/>
    <x v="0"/>
    <x v="0"/>
    <s v="Atlantic Metals Mobile 3-Shelf Bookcases, Custom Colors"/>
    <x v="353"/>
    <n v="4"/>
    <n v="0"/>
    <n v="271.41920000000005"/>
  </r>
  <r>
    <n v="371"/>
    <s v="CA-2014-104745"/>
    <x v="3"/>
    <x v="148"/>
    <d v="2014-06-05T00:00:00"/>
    <s v="Standard Class"/>
    <s v="GT-14755"/>
    <s v="Guy Thornton"/>
    <x v="0"/>
    <s v="United States"/>
    <s v="Harlingen"/>
    <x v="5"/>
    <n v="78550"/>
    <x v="2"/>
    <s v="OFF-PA-10002036"/>
    <x v="1"/>
    <x v="10"/>
    <s v="Xerox 1930"/>
    <x v="233"/>
    <n v="5"/>
    <n v="0.2"/>
    <n v="9.3960000000000008"/>
  </r>
  <r>
    <n v="372"/>
    <s v="CA-2014-104745"/>
    <x v="3"/>
    <x v="148"/>
    <d v="2014-06-05T00:00:00"/>
    <s v="Standard Class"/>
    <s v="GT-14755"/>
    <s v="Guy Thornton"/>
    <x v="0"/>
    <s v="United States"/>
    <s v="Harlingen"/>
    <x v="5"/>
    <n v="78550"/>
    <x v="2"/>
    <s v="OFF-ST-10002205"/>
    <x v="1"/>
    <x v="4"/>
    <s v="File Shuttle I and Handi-File"/>
    <x v="354"/>
    <n v="3"/>
    <n v="0.2"/>
    <n v="4.6746000000000016"/>
  </r>
  <r>
    <n v="373"/>
    <s v="US-2011-119137"/>
    <x v="2"/>
    <x v="149"/>
    <d v="2011-07-27T00:00:00"/>
    <s v="Standard Class"/>
    <s v="AG-10900"/>
    <s v="Arthur Gainer"/>
    <x v="0"/>
    <s v="United States"/>
    <s v="Tucson"/>
    <x v="16"/>
    <n v="85705"/>
    <x v="1"/>
    <s v="OFF-BI-10001982"/>
    <x v="1"/>
    <x v="8"/>
    <s v="Wilson Jones Custom Binder Spines &amp; Labels"/>
    <x v="355"/>
    <n v="5"/>
    <n v="0.7"/>
    <n v="-5.7119999999999997"/>
  </r>
  <r>
    <n v="374"/>
    <s v="US-2011-119137"/>
    <x v="2"/>
    <x v="149"/>
    <d v="2011-07-27T00:00:00"/>
    <s v="Standard Class"/>
    <s v="AG-10900"/>
    <s v="Arthur Gainer"/>
    <x v="0"/>
    <s v="United States"/>
    <s v="Tucson"/>
    <x v="16"/>
    <n v="85705"/>
    <x v="1"/>
    <s v="TEC-AC-10003911"/>
    <x v="2"/>
    <x v="11"/>
    <s v="NETGEAR AC1750 Dual Band Gigabit Smart WiFi Router"/>
    <x v="356"/>
    <n v="8"/>
    <n v="0.2"/>
    <n v="179.1887999999999"/>
  </r>
  <r>
    <n v="375"/>
    <s v="US-2011-119137"/>
    <x v="2"/>
    <x v="149"/>
    <d v="2011-07-27T00:00:00"/>
    <s v="Standard Class"/>
    <s v="AG-10900"/>
    <s v="Arthur Gainer"/>
    <x v="0"/>
    <s v="United States"/>
    <s v="Tucson"/>
    <x v="16"/>
    <n v="85705"/>
    <x v="1"/>
    <s v="OFF-AR-10000658"/>
    <x v="1"/>
    <x v="6"/>
    <s v="Newell 324"/>
    <x v="357"/>
    <n v="1"/>
    <n v="0.2"/>
    <n v="0.92399999999999993"/>
  </r>
  <r>
    <n v="376"/>
    <s v="US-2011-119137"/>
    <x v="2"/>
    <x v="149"/>
    <d v="2011-07-27T00:00:00"/>
    <s v="Standard Class"/>
    <s v="AG-10900"/>
    <s v="Arthur Gainer"/>
    <x v="0"/>
    <s v="United States"/>
    <s v="Tucson"/>
    <x v="16"/>
    <n v="85705"/>
    <x v="1"/>
    <s v="TEC-AC-10002076"/>
    <x v="2"/>
    <x v="11"/>
    <s v="Microsoft Natural Keyboard Elite"/>
    <x v="358"/>
    <n v="10"/>
    <n v="0.2"/>
    <n v="-29.940000000000012"/>
  </r>
  <r>
    <n v="377"/>
    <s v="US-2013-134656"/>
    <x v="0"/>
    <x v="150"/>
    <d v="2013-10-02T00:00:00"/>
    <s v="First Class"/>
    <s v="MM-18280"/>
    <s v="Muhammed MacIntyre"/>
    <x v="1"/>
    <s v="United States"/>
    <s v="Quincy"/>
    <x v="10"/>
    <n v="62301"/>
    <x v="2"/>
    <s v="OFF-PA-10003039"/>
    <x v="1"/>
    <x v="10"/>
    <s v="Xerox 1960"/>
    <x v="306"/>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x v="359"/>
    <n v="7"/>
    <n v="0.3"/>
    <n v="-297.68479999999983"/>
  </r>
  <r>
    <n v="379"/>
    <s v="CA-2012-130792"/>
    <x v="1"/>
    <x v="152"/>
    <d v="2012-05-05T00:00:00"/>
    <s v="Standard Class"/>
    <s v="RA-19915"/>
    <s v="Russell Applegate"/>
    <x v="0"/>
    <s v="United States"/>
    <s v="Houston"/>
    <x v="5"/>
    <n v="77095"/>
    <x v="2"/>
    <s v="OFF-AP-10000696"/>
    <x v="1"/>
    <x v="9"/>
    <s v="Holmes Odor Grabber"/>
    <x v="360"/>
    <n v="3"/>
    <n v="0.8"/>
    <n v="-20.332200000000007"/>
  </r>
  <r>
    <n v="380"/>
    <s v="CA-2012-130792"/>
    <x v="1"/>
    <x v="152"/>
    <d v="2012-05-05T00:00:00"/>
    <s v="Standard Class"/>
    <s v="RA-19915"/>
    <s v="Russell Applegate"/>
    <x v="0"/>
    <s v="United States"/>
    <s v="Houston"/>
    <x v="5"/>
    <n v="77095"/>
    <x v="2"/>
    <s v="OFF-ST-10003327"/>
    <x v="1"/>
    <x v="4"/>
    <s v="Akro-Mils 12-Gallon Tote"/>
    <x v="36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x v="362"/>
    <n v="4"/>
    <n v="0.8"/>
    <n v="-18.872800000000009"/>
  </r>
  <r>
    <n v="382"/>
    <s v="CA-2013-134775"/>
    <x v="0"/>
    <x v="99"/>
    <d v="2013-10-30T00:00:00"/>
    <s v="First Class"/>
    <s v="AS-10285"/>
    <s v="Alejandro Savely"/>
    <x v="1"/>
    <s v="United States"/>
    <s v="San Francisco"/>
    <x v="1"/>
    <n v="94109"/>
    <x v="1"/>
    <s v="OFF-PA-10004734"/>
    <x v="1"/>
    <x v="10"/>
    <s v="Southworth Structures Collection"/>
    <x v="363"/>
    <n v="7"/>
    <n v="0"/>
    <n v="25.48"/>
  </r>
  <r>
    <n v="383"/>
    <s v="CA-2013-134775"/>
    <x v="0"/>
    <x v="99"/>
    <d v="2013-10-30T00:00:00"/>
    <s v="First Class"/>
    <s v="AS-10285"/>
    <s v="Alejandro Savely"/>
    <x v="1"/>
    <s v="United States"/>
    <s v="San Francisco"/>
    <x v="1"/>
    <n v="94109"/>
    <x v="1"/>
    <s v="OFF-BI-10002225"/>
    <x v="1"/>
    <x v="8"/>
    <s v="Square Ring Data Binders, Rigid 75 Pt. Covers, 11&quot; x 14-7/8&quot;"/>
    <x v="364"/>
    <n v="3"/>
    <n v="0.2"/>
    <n v="17.337599999999998"/>
  </r>
  <r>
    <n v="384"/>
    <s v="CA-2012-125395"/>
    <x v="1"/>
    <x v="153"/>
    <d v="2012-06-29T00:00:00"/>
    <s v="Second Class"/>
    <s v="LA-16780"/>
    <s v="Laura Armstrong"/>
    <x v="1"/>
    <s v="United States"/>
    <s v="Taylor"/>
    <x v="12"/>
    <n v="48180"/>
    <x v="2"/>
    <s v="TEC-AC-10004708"/>
    <x v="2"/>
    <x v="11"/>
    <s v="Sony 32GB Class 10 Micro SDHC R40 Memory Card"/>
    <x v="365"/>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s v="United States"/>
    <s v="Pembroke Pines"/>
    <x v="2"/>
    <n v="33024"/>
    <x v="0"/>
    <s v="TEC-AC-10002335"/>
    <x v="2"/>
    <x v="11"/>
    <s v="Logitech Media Keyboard K200"/>
    <x v="367"/>
    <n v="3"/>
    <n v="0.2"/>
    <n v="-1.049700000000005"/>
  </r>
  <r>
    <n v="387"/>
    <s v="CA-2012-122756"/>
    <x v="1"/>
    <x v="155"/>
    <d v="2012-12-07T00:00:00"/>
    <s v="Standard Class"/>
    <s v="DK-13225"/>
    <s v="Dean Katz"/>
    <x v="1"/>
    <s v="United States"/>
    <s v="Philadelphia"/>
    <x v="9"/>
    <n v="19140"/>
    <x v="3"/>
    <s v="TEC-MA-10001681"/>
    <x v="2"/>
    <x v="15"/>
    <s v="Lexmark MarkNet N8150 Wireless Print Server"/>
    <x v="368"/>
    <n v="4"/>
    <n v="0.7"/>
    <n v="-337.63799999999981"/>
  </r>
  <r>
    <n v="388"/>
    <s v="CA-2012-122756"/>
    <x v="1"/>
    <x v="155"/>
    <d v="2012-12-07T00:00:00"/>
    <s v="Standard Class"/>
    <s v="DK-13225"/>
    <s v="Dean Katz"/>
    <x v="1"/>
    <s v="United States"/>
    <s v="Philadelphia"/>
    <x v="9"/>
    <n v="19140"/>
    <x v="3"/>
    <s v="FUR-FU-10001935"/>
    <x v="0"/>
    <x v="5"/>
    <s v="3M Hangers With Command Adhesive"/>
    <x v="369"/>
    <n v="1"/>
    <n v="0.2"/>
    <n v="0.77700000000000025"/>
  </r>
  <r>
    <n v="389"/>
    <s v="CA-2011-115973"/>
    <x v="2"/>
    <x v="156"/>
    <d v="2011-11-26T00:00:00"/>
    <s v="First Class"/>
    <s v="NG-18430"/>
    <s v="Nathan Gelder"/>
    <x v="0"/>
    <s v="United States"/>
    <s v="Cincinnati"/>
    <x v="24"/>
    <n v="45231"/>
    <x v="3"/>
    <s v="OFF-AR-10004757"/>
    <x v="1"/>
    <x v="6"/>
    <s v="Crayola Colored Pencils"/>
    <x v="370"/>
    <n v="1"/>
    <n v="0.2"/>
    <n v="0.42639999999999978"/>
  </r>
  <r>
    <n v="390"/>
    <s v="CA-2014-101798"/>
    <x v="3"/>
    <x v="157"/>
    <d v="2014-12-16T00:00:00"/>
    <s v="Standard Class"/>
    <s v="MV-18190"/>
    <s v="Mike Vittorini"/>
    <x v="0"/>
    <s v="United States"/>
    <s v="New York City"/>
    <x v="15"/>
    <n v="10009"/>
    <x v="3"/>
    <s v="OFF-BI-10000050"/>
    <x v="1"/>
    <x v="8"/>
    <s v="Angle-D Binders with Locking Rings, Label Holders"/>
    <x v="371"/>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x v="372"/>
    <n v="2"/>
    <n v="0"/>
    <n v="13.593199999999996"/>
  </r>
  <r>
    <n v="392"/>
    <s v="US-2011-135972"/>
    <x v="2"/>
    <x v="158"/>
    <d v="2011-09-23T00:00:00"/>
    <s v="Second Class"/>
    <s v="JG-15115"/>
    <s v="Jack Garza"/>
    <x v="0"/>
    <s v="United States"/>
    <s v="Des Moines"/>
    <x v="4"/>
    <n v="98198"/>
    <x v="1"/>
    <s v="TEC-PH-10003012"/>
    <x v="2"/>
    <x v="7"/>
    <s v="Nortel Meridian M3904 Professional Digital phone"/>
    <x v="373"/>
    <n v="2"/>
    <n v="0.2"/>
    <n v="27.718199999999968"/>
  </r>
  <r>
    <n v="393"/>
    <s v="US-2011-135972"/>
    <x v="2"/>
    <x v="158"/>
    <d v="2011-09-23T00:00:00"/>
    <s v="Second Class"/>
    <s v="JG-15115"/>
    <s v="Jack Garza"/>
    <x v="0"/>
    <s v="United States"/>
    <s v="Des Moines"/>
    <x v="4"/>
    <n v="98198"/>
    <x v="1"/>
    <s v="TEC-CO-10002313"/>
    <x v="2"/>
    <x v="16"/>
    <s v="Canon PC1080F Personal Copier"/>
    <x v="374"/>
    <n v="3"/>
    <n v="0"/>
    <n v="701.98829999999998"/>
  </r>
  <r>
    <n v="394"/>
    <s v="US-2011-134971"/>
    <x v="2"/>
    <x v="159"/>
    <d v="2011-06-10T00:00:00"/>
    <s v="Second Class"/>
    <s v="BP-11095"/>
    <s v="Bart Pistole"/>
    <x v="1"/>
    <s v="United States"/>
    <s v="Peoria"/>
    <x v="10"/>
    <n v="61604"/>
    <x v="2"/>
    <s v="OFF-BI-10003982"/>
    <x v="1"/>
    <x v="8"/>
    <s v="Wilson Jones Century Plastic Molded Ring Binders"/>
    <x v="375"/>
    <n v="3"/>
    <n v="0.8"/>
    <n v="-20.5623"/>
  </r>
  <r>
    <n v="395"/>
    <s v="CA-2014-102946"/>
    <x v="3"/>
    <x v="160"/>
    <d v="2014-07-06T00:00:00"/>
    <s v="Standard Class"/>
    <s v="VP-21730"/>
    <s v="Victor Preis"/>
    <x v="2"/>
    <s v="United States"/>
    <s v="Las Vegas"/>
    <x v="33"/>
    <n v="89115"/>
    <x v="1"/>
    <s v="OFF-BI-10004492"/>
    <x v="1"/>
    <x v="8"/>
    <s v="Tuf-Vin Binders"/>
    <x v="376"/>
    <n v="3"/>
    <n v="0.2"/>
    <n v="25.579799999999992"/>
  </r>
  <r>
    <n v="396"/>
    <s v="CA-2014-165603"/>
    <x v="3"/>
    <x v="161"/>
    <d v="2014-10-20T00:00:00"/>
    <s v="Second Class"/>
    <s v="SS-20140"/>
    <s v="Saphhira Shifley"/>
    <x v="1"/>
    <s v="United States"/>
    <s v="Warwick"/>
    <x v="34"/>
    <n v="2886"/>
    <x v="3"/>
    <s v="OFF-ST-10000798"/>
    <x v="1"/>
    <x v="4"/>
    <s v="2300 Heavy-Duty Transfer File Systems by Perma"/>
    <x v="377"/>
    <n v="2"/>
    <n v="0"/>
    <n v="9.4923999999999964"/>
  </r>
  <r>
    <n v="397"/>
    <s v="CA-2014-165603"/>
    <x v="3"/>
    <x v="161"/>
    <d v="2014-10-20T00:00:00"/>
    <s v="Second Class"/>
    <s v="SS-20140"/>
    <s v="Saphhira Shifley"/>
    <x v="1"/>
    <s v="United States"/>
    <s v="Warwick"/>
    <x v="34"/>
    <n v="2886"/>
    <x v="3"/>
    <s v="OFF-PA-10002552"/>
    <x v="1"/>
    <x v="10"/>
    <s v="Xerox 1958"/>
    <x v="91"/>
    <n v="2"/>
    <n v="0"/>
    <n v="6.2208000000000006"/>
  </r>
  <r>
    <n v="398"/>
    <s v="CA-2012-122259"/>
    <x v="1"/>
    <x v="89"/>
    <d v="2012-11-04T00:00:00"/>
    <s v="Standard Class"/>
    <s v="HP-14815"/>
    <s v="Harold Pawlan"/>
    <x v="2"/>
    <s v="United States"/>
    <s v="Jackson"/>
    <x v="12"/>
    <n v="49201"/>
    <x v="2"/>
    <s v="OFF-SU-10002573"/>
    <x v="1"/>
    <x v="14"/>
    <s v="Acme 10&quot; Easy Grip Assistive Scissors"/>
    <x v="378"/>
    <n v="4"/>
    <n v="0"/>
    <n v="21.035999999999994"/>
  </r>
  <r>
    <n v="399"/>
    <s v="CA-2013-108987"/>
    <x v="0"/>
    <x v="162"/>
    <d v="2013-09-11T00:00:00"/>
    <s v="Second Class"/>
    <s v="AG-10675"/>
    <s v="Anna Gayman"/>
    <x v="0"/>
    <s v="United States"/>
    <s v="Houston"/>
    <x v="5"/>
    <n v="77036"/>
    <x v="2"/>
    <s v="OFF-ST-10001580"/>
    <x v="1"/>
    <x v="4"/>
    <s v="Super Decoflex Portable Personal File"/>
    <x v="379"/>
    <n v="3"/>
    <n v="0.2"/>
    <n v="3.5951999999999984"/>
  </r>
  <r>
    <n v="400"/>
    <s v="CA-2013-108987"/>
    <x v="0"/>
    <x v="162"/>
    <d v="2013-09-11T00:00:00"/>
    <s v="Second Class"/>
    <s v="AG-10675"/>
    <s v="Anna Gayman"/>
    <x v="0"/>
    <s v="United States"/>
    <s v="Houston"/>
    <x v="5"/>
    <n v="77036"/>
    <x v="2"/>
    <s v="FUR-BO-10004834"/>
    <x v="0"/>
    <x v="0"/>
    <s v="Riverside Palais Royal Lawyers Bookcase, Royale Cherry Finish"/>
    <x v="380"/>
    <n v="4"/>
    <n v="0.32"/>
    <n v="-317.15280000000007"/>
  </r>
  <r>
    <n v="401"/>
    <s v="CA-2013-108987"/>
    <x v="0"/>
    <x v="162"/>
    <d v="2013-09-11T00:00:00"/>
    <s v="Second Class"/>
    <s v="AG-10675"/>
    <s v="Anna Gayman"/>
    <x v="0"/>
    <s v="United States"/>
    <s v="Houston"/>
    <x v="5"/>
    <n v="77036"/>
    <x v="2"/>
    <s v="OFF-ST-10000934"/>
    <x v="1"/>
    <x v="4"/>
    <s v="Contico 72&quot;H Heavy-Duty Storage System"/>
    <x v="381"/>
    <n v="4"/>
    <n v="0.2"/>
    <n v="-32.783999999999999"/>
  </r>
  <r>
    <n v="402"/>
    <s v="CA-2013-108987"/>
    <x v="0"/>
    <x v="162"/>
    <d v="2013-09-11T00:00:00"/>
    <s v="Second Class"/>
    <s v="AG-10675"/>
    <s v="Anna Gayman"/>
    <x v="0"/>
    <s v="United States"/>
    <s v="Houston"/>
    <x v="5"/>
    <n v="77036"/>
    <x v="2"/>
    <s v="TEC-AC-10000158"/>
    <x v="2"/>
    <x v="11"/>
    <s v="Sony 64GB Class 10 Micro SDHC R40 Memory Card"/>
    <x v="382"/>
    <n v="2"/>
    <n v="0.2"/>
    <n v="0.71979999999999933"/>
  </r>
  <r>
    <n v="403"/>
    <s v="CA-2011-113166"/>
    <x v="2"/>
    <x v="163"/>
    <d v="2011-12-26T00:00:00"/>
    <s v="First Class"/>
    <s v="LF-17185"/>
    <s v="Luke Foster"/>
    <x v="0"/>
    <s v="United States"/>
    <s v="Miami"/>
    <x v="2"/>
    <n v="33180"/>
    <x v="0"/>
    <s v="OFF-PA-10001947"/>
    <x v="1"/>
    <x v="10"/>
    <s v="Xerox 1974"/>
    <x v="383"/>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s v="CA-2014-117933"/>
    <x v="3"/>
    <x v="165"/>
    <d v="2014-12-30T00:00:00"/>
    <s v="Standard Class"/>
    <s v="RF-19840"/>
    <s v="Roy Französisch"/>
    <x v="0"/>
    <s v="United States"/>
    <s v="New York City"/>
    <x v="15"/>
    <n v="10024"/>
    <x v="3"/>
    <s v="OFF-AP-10004249"/>
    <x v="1"/>
    <x v="9"/>
    <s v="Staples"/>
    <x v="385"/>
    <n v="3"/>
    <n v="0"/>
    <n v="9.6956999999999987"/>
  </r>
  <r>
    <n v="406"/>
    <s v="CA-2014-117457"/>
    <x v="3"/>
    <x v="166"/>
    <d v="2014-12-13T00:00:00"/>
    <s v="Standard Class"/>
    <s v="KH-16510"/>
    <s v="Keith Herrera"/>
    <x v="0"/>
    <s v="United States"/>
    <s v="San Francisco"/>
    <x v="1"/>
    <n v="94110"/>
    <x v="1"/>
    <s v="TEC-AC-10000158"/>
    <x v="2"/>
    <x v="11"/>
    <s v="Sony 64GB Class 10 Micro SDHC R40 Memory Card"/>
    <x v="386"/>
    <n v="5"/>
    <n v="0"/>
    <n v="37.789500000000004"/>
  </r>
  <r>
    <n v="407"/>
    <s v="CA-2014-117457"/>
    <x v="3"/>
    <x v="166"/>
    <d v="2014-12-13T00:00:00"/>
    <s v="Standard Class"/>
    <s v="KH-16510"/>
    <s v="Keith Herrera"/>
    <x v="0"/>
    <s v="United States"/>
    <s v="San Francisco"/>
    <x v="1"/>
    <n v="94110"/>
    <x v="1"/>
    <s v="TEC-CO-10004115"/>
    <x v="2"/>
    <x v="16"/>
    <s v="Sharp AL-1530CS Digital Copier"/>
    <x v="387"/>
    <n v="3"/>
    <n v="0.2"/>
    <n v="434.99130000000002"/>
  </r>
  <r>
    <n v="408"/>
    <s v="CA-2014-117457"/>
    <x v="3"/>
    <x v="166"/>
    <d v="2014-12-13T00:00:00"/>
    <s v="Standard Class"/>
    <s v="KH-16510"/>
    <s v="Keith Herrera"/>
    <x v="0"/>
    <s v="United States"/>
    <s v="San Francisco"/>
    <x v="1"/>
    <n v="94110"/>
    <x v="1"/>
    <s v="OFF-PA-10003724"/>
    <x v="1"/>
    <x v="10"/>
    <s v="Wirebound Message Book, 4 per Page"/>
    <x v="388"/>
    <n v="5"/>
    <n v="0"/>
    <n v="13.3035"/>
  </r>
  <r>
    <n v="409"/>
    <s v="CA-2014-117457"/>
    <x v="3"/>
    <x v="166"/>
    <d v="2014-12-13T00:00:00"/>
    <s v="Standard Class"/>
    <s v="KH-16510"/>
    <s v="Keith Herrera"/>
    <x v="0"/>
    <s v="United States"/>
    <s v="San Francisco"/>
    <x v="1"/>
    <n v="94110"/>
    <x v="1"/>
    <s v="FUR-TA-10002041"/>
    <x v="0"/>
    <x v="3"/>
    <s v="Bevis Round Conference Table Top, X-Base"/>
    <x v="389"/>
    <n v="7"/>
    <n v="0.2"/>
    <n v="-112.95269999999994"/>
  </r>
  <r>
    <n v="410"/>
    <s v="CA-2014-117457"/>
    <x v="3"/>
    <x v="166"/>
    <d v="2014-12-13T00:00:00"/>
    <s v="Standard Class"/>
    <s v="KH-16510"/>
    <s v="Keith Herrera"/>
    <x v="0"/>
    <s v="United States"/>
    <s v="San Francisco"/>
    <x v="1"/>
    <n v="94110"/>
    <x v="1"/>
    <s v="OFF-PA-10002893"/>
    <x v="1"/>
    <x v="10"/>
    <s v="Wirebound Service Call Books, 5 1/2&quot; x 4&quot;"/>
    <x v="390"/>
    <n v="1"/>
    <n v="0"/>
    <n v="4.6463999999999999"/>
  </r>
  <r>
    <n v="411"/>
    <s v="CA-2014-117457"/>
    <x v="3"/>
    <x v="166"/>
    <d v="2014-12-13T00:00:00"/>
    <s v="Standard Class"/>
    <s v="KH-16510"/>
    <s v="Keith Herrera"/>
    <x v="0"/>
    <s v="United States"/>
    <s v="San Francisco"/>
    <x v="1"/>
    <n v="94110"/>
    <x v="1"/>
    <s v="OFF-LA-10003766"/>
    <x v="1"/>
    <x v="2"/>
    <s v="Self-Adhesive Removable Labels"/>
    <x v="391"/>
    <n v="9"/>
    <n v="0"/>
    <n v="13.608000000000001"/>
  </r>
  <r>
    <n v="412"/>
    <s v="CA-2014-117457"/>
    <x v="3"/>
    <x v="166"/>
    <d v="2014-12-13T00:00:00"/>
    <s v="Standard Class"/>
    <s v="KH-16510"/>
    <s v="Keith Herrera"/>
    <x v="0"/>
    <s v="United States"/>
    <s v="San Francisco"/>
    <x v="1"/>
    <n v="94110"/>
    <x v="1"/>
    <s v="OFF-PA-10001970"/>
    <x v="1"/>
    <x v="10"/>
    <s v="Xerox 1908"/>
    <x v="392"/>
    <n v="1"/>
    <n v="0"/>
    <n v="27.430199999999999"/>
  </r>
  <r>
    <n v="413"/>
    <s v="CA-2014-117457"/>
    <x v="3"/>
    <x v="166"/>
    <d v="2014-12-13T00:00:00"/>
    <s v="Standard Class"/>
    <s v="KH-16510"/>
    <s v="Keith Herrera"/>
    <x v="0"/>
    <s v="United States"/>
    <s v="San Francisco"/>
    <x v="1"/>
    <n v="94110"/>
    <x v="1"/>
    <s v="FUR-BO-10001972"/>
    <x v="0"/>
    <x v="0"/>
    <s v="O'Sullivan 4-Shelf Bookcase in Odessa Pine"/>
    <x v="393"/>
    <n v="13"/>
    <n v="0.15"/>
    <n v="31.454799999999949"/>
  </r>
  <r>
    <n v="414"/>
    <s v="CA-2014-117457"/>
    <x v="3"/>
    <x v="166"/>
    <d v="2014-12-13T00:00:00"/>
    <s v="Standard Class"/>
    <s v="KH-16510"/>
    <s v="Keith Herrera"/>
    <x v="0"/>
    <s v="United States"/>
    <s v="San Francisco"/>
    <x v="1"/>
    <n v="94110"/>
    <x v="1"/>
    <s v="FUR-CH-10003956"/>
    <x v="0"/>
    <x v="1"/>
    <s v="Novimex High-Tech Fabric Mesh Task Chair"/>
    <x v="394"/>
    <n v="2"/>
    <n v="0.2"/>
    <n v="-18.454800000000013"/>
  </r>
  <r>
    <n v="415"/>
    <s v="CA-2014-142636"/>
    <x v="3"/>
    <x v="132"/>
    <d v="2014-11-08T00:00:00"/>
    <s v="Standard Class"/>
    <s v="KC-16675"/>
    <s v="Kimberly Carter"/>
    <x v="1"/>
    <s v="United States"/>
    <s v="Seattle"/>
    <x v="4"/>
    <n v="98105"/>
    <x v="1"/>
    <s v="OFF-PA-10000157"/>
    <x v="1"/>
    <x v="10"/>
    <s v="Xerox 191"/>
    <x v="395"/>
    <n v="7"/>
    <n v="0"/>
    <n v="65.734199999999987"/>
  </r>
  <r>
    <n v="416"/>
    <s v="CA-2014-142636"/>
    <x v="3"/>
    <x v="132"/>
    <d v="2014-11-08T00:00:00"/>
    <s v="Standard Class"/>
    <s v="KC-16675"/>
    <s v="Kimberly Carter"/>
    <x v="1"/>
    <s v="United States"/>
    <s v="Seattle"/>
    <x v="4"/>
    <n v="98105"/>
    <x v="1"/>
    <s v="FUR-CH-10001891"/>
    <x v="0"/>
    <x v="1"/>
    <s v="Global Deluxe Office Fabric Chairs"/>
    <x v="396"/>
    <n v="4"/>
    <n v="0.2"/>
    <n v="26.874400000000023"/>
  </r>
  <r>
    <n v="417"/>
    <s v="CA-2014-122105"/>
    <x v="3"/>
    <x v="92"/>
    <d v="2014-06-29T00:00:00"/>
    <s v="Standard Class"/>
    <s v="CJ-12010"/>
    <s v="Caroline Jumper"/>
    <x v="0"/>
    <s v="United States"/>
    <s v="Huntington Beach"/>
    <x v="1"/>
    <n v="92646"/>
    <x v="1"/>
    <s v="OFF-AR-10004344"/>
    <x v="1"/>
    <x v="6"/>
    <s v="Bulldog Vacuum Base Pencil Sharpener"/>
    <x v="397"/>
    <n v="8"/>
    <n v="0"/>
    <n v="25.898399999999995"/>
  </r>
  <r>
    <n v="418"/>
    <s v="CA-2013-148796"/>
    <x v="0"/>
    <x v="167"/>
    <d v="2013-04-19T00:00:00"/>
    <s v="Standard Class"/>
    <s v="PB-19150"/>
    <s v="Philip Brown"/>
    <x v="0"/>
    <s v="United States"/>
    <s v="Los Angeles"/>
    <x v="1"/>
    <n v="90004"/>
    <x v="1"/>
    <s v="FUR-CH-10004886"/>
    <x v="0"/>
    <x v="1"/>
    <s v="Bevis Steel Folding Chairs"/>
    <x v="398"/>
    <n v="5"/>
    <n v="0.2"/>
    <n v="38.379999999999981"/>
  </r>
  <r>
    <n v="419"/>
    <s v="CA-2014-154816"/>
    <x v="3"/>
    <x v="44"/>
    <d v="2014-11-11T00:00:00"/>
    <s v="Standard Class"/>
    <s v="VB-21745"/>
    <s v="Victoria Brennan"/>
    <x v="1"/>
    <s v="United States"/>
    <s v="Richmond"/>
    <x v="0"/>
    <n v="40475"/>
    <x v="0"/>
    <s v="OFF-PA-10003845"/>
    <x v="1"/>
    <x v="10"/>
    <s v="Xerox 1987"/>
    <x v="399"/>
    <n v="1"/>
    <n v="0"/>
    <n v="2.8322000000000003"/>
  </r>
  <r>
    <n v="420"/>
    <s v="CA-2014-110478"/>
    <x v="3"/>
    <x v="168"/>
    <d v="2014-03-10T00:00:00"/>
    <s v="Standard Class"/>
    <s v="SP-20860"/>
    <s v="Sung Pak"/>
    <x v="1"/>
    <s v="United States"/>
    <s v="Los Angeles"/>
    <x v="1"/>
    <n v="90045"/>
    <x v="1"/>
    <s v="OFF-AR-10001573"/>
    <x v="1"/>
    <x v="6"/>
    <s v="American Pencil"/>
    <x v="400"/>
    <n v="4"/>
    <n v="0"/>
    <n v="2.702799999999999"/>
  </r>
  <r>
    <n v="421"/>
    <s v="CA-2014-110478"/>
    <x v="3"/>
    <x v="168"/>
    <d v="2014-03-10T00:00:00"/>
    <s v="Standard Class"/>
    <s v="SP-20860"/>
    <s v="Sung Pak"/>
    <x v="1"/>
    <s v="United States"/>
    <s v="Los Angeles"/>
    <x v="1"/>
    <n v="90045"/>
    <x v="1"/>
    <s v="OFF-EN-10000483"/>
    <x v="1"/>
    <x v="12"/>
    <s v="White Envelopes, White Envelopes with Clear Poly Window"/>
    <x v="401"/>
    <n v="1"/>
    <n v="0"/>
    <n v="7.0149999999999988"/>
  </r>
  <r>
    <n v="422"/>
    <s v="CA-2011-142048"/>
    <x v="2"/>
    <x v="169"/>
    <d v="2011-06-25T00:00:00"/>
    <s v="First Class"/>
    <s v="JE-15745"/>
    <s v="Joel Eaton"/>
    <x v="0"/>
    <s v="United States"/>
    <s v="Louisville"/>
    <x v="22"/>
    <n v="80027"/>
    <x v="1"/>
    <s v="TEC-AC-10004114"/>
    <x v="2"/>
    <x v="11"/>
    <s v="KeyTronic 6101 Series - Keyboard - Black"/>
    <x v="402"/>
    <n v="6"/>
    <n v="0.2"/>
    <n v="56.566200000000009"/>
  </r>
  <r>
    <n v="423"/>
    <s v="CA-2014-125388"/>
    <x v="3"/>
    <x v="15"/>
    <d v="2014-10-24T00:00:00"/>
    <s v="Standard Class"/>
    <s v="MP-17965"/>
    <s v="Michael Paige"/>
    <x v="1"/>
    <s v="United States"/>
    <s v="Lawrence"/>
    <x v="31"/>
    <n v="1841"/>
    <x v="3"/>
    <s v="FUR-FU-10004712"/>
    <x v="0"/>
    <x v="5"/>
    <s v="Westinghouse Mesh Shade Clip-On Gooseneck Lamp, Black"/>
    <x v="403"/>
    <n v="4"/>
    <n v="0"/>
    <n v="14.705600000000004"/>
  </r>
  <r>
    <n v="424"/>
    <s v="CA-2014-125388"/>
    <x v="3"/>
    <x v="15"/>
    <d v="2014-10-24T00:00:00"/>
    <s v="Standard Class"/>
    <s v="MP-17965"/>
    <s v="Michael Paige"/>
    <x v="1"/>
    <s v="United States"/>
    <s v="Lawrence"/>
    <x v="31"/>
    <n v="1841"/>
    <x v="3"/>
    <s v="OFF-ST-10000918"/>
    <x v="1"/>
    <x v="4"/>
    <s v="Crate-A-Files"/>
    <x v="404"/>
    <n v="3"/>
    <n v="0"/>
    <n v="8.5019999999999989"/>
  </r>
  <r>
    <n v="425"/>
    <s v="CA-2014-155705"/>
    <x v="3"/>
    <x v="170"/>
    <d v="2014-08-24T00:00:00"/>
    <s v="Second Class"/>
    <s v="NF-18385"/>
    <s v="Natalie Fritzler"/>
    <x v="0"/>
    <s v="United States"/>
    <s v="Jackson"/>
    <x v="35"/>
    <n v="39212"/>
    <x v="0"/>
    <s v="FUR-CH-10000015"/>
    <x v="0"/>
    <x v="1"/>
    <s v="Hon Multipurpose Stacking Arm Chairs"/>
    <x v="405"/>
    <n v="4"/>
    <n v="0"/>
    <n v="225.26400000000001"/>
  </r>
  <r>
    <n v="426"/>
    <s v="CA-2014-149160"/>
    <x v="3"/>
    <x v="51"/>
    <d v="2014-11-27T00:00:00"/>
    <s v="Second Class"/>
    <s v="JM-15265"/>
    <s v="Janet Molinari"/>
    <x v="1"/>
    <s v="United States"/>
    <s v="Canton"/>
    <x v="12"/>
    <n v="48187"/>
    <x v="2"/>
    <s v="FUR-FU-10003347"/>
    <x v="0"/>
    <x v="5"/>
    <s v="Coloredge Poster Frame"/>
    <x v="158"/>
    <n v="2"/>
    <n v="0"/>
    <n v="11.076000000000001"/>
  </r>
  <r>
    <n v="427"/>
    <s v="CA-2014-149160"/>
    <x v="3"/>
    <x v="51"/>
    <d v="2014-11-27T00:00:00"/>
    <s v="Second Class"/>
    <s v="JM-15265"/>
    <s v="Janet Molinari"/>
    <x v="1"/>
    <s v="United States"/>
    <s v="Canton"/>
    <x v="12"/>
    <n v="48187"/>
    <x v="2"/>
    <s v="OFF-BI-10001543"/>
    <x v="1"/>
    <x v="8"/>
    <s v="GBC VeloBinder Manual Binding System"/>
    <x v="406"/>
    <n v="8"/>
    <n v="0"/>
    <n v="138.20160000000001"/>
  </r>
  <r>
    <n v="428"/>
    <s v="CA-2011-101476"/>
    <x v="2"/>
    <x v="171"/>
    <d v="2011-09-13T00:00:00"/>
    <s v="First Class"/>
    <s v="SD-20485"/>
    <s v="Shirley Daniels"/>
    <x v="2"/>
    <s v="United States"/>
    <s v="New Rochelle"/>
    <x v="15"/>
    <n v="10801"/>
    <x v="3"/>
    <s v="TEC-MA-10000029"/>
    <x v="2"/>
    <x v="15"/>
    <s v="Epson WorkForce WF-2530 All-in-One Printer, Copier Scanner"/>
    <x v="407"/>
    <n v="1"/>
    <n v="0"/>
    <n v="30.095700000000001"/>
  </r>
  <r>
    <n v="429"/>
    <s v="CA-2014-152275"/>
    <x v="3"/>
    <x v="172"/>
    <d v="2014-10-09T00:00:00"/>
    <s v="Standard Class"/>
    <s v="KH-16630"/>
    <s v="Ken Heidel"/>
    <x v="1"/>
    <s v="United States"/>
    <s v="San Antonio"/>
    <x v="5"/>
    <n v="78207"/>
    <x v="2"/>
    <s v="OFF-AR-10000369"/>
    <x v="1"/>
    <x v="6"/>
    <s v="Design Ebony Sketching Pencil"/>
    <x v="408"/>
    <n v="6"/>
    <n v="0.2"/>
    <n v="0.50039999999999996"/>
  </r>
  <r>
    <n v="430"/>
    <s v="US-2013-123750"/>
    <x v="0"/>
    <x v="173"/>
    <d v="2013-04-22T00:00:00"/>
    <s v="Standard Class"/>
    <s v="RB-19795"/>
    <s v="Ross Baird"/>
    <x v="2"/>
    <s v="United States"/>
    <s v="Gastonia"/>
    <x v="3"/>
    <n v="28052"/>
    <x v="0"/>
    <s v="OFF-BI-10004584"/>
    <x v="1"/>
    <x v="8"/>
    <s v="GBC ProClick 150 Presentation Binding System"/>
    <x v="409"/>
    <n v="2"/>
    <n v="0.7"/>
    <n v="-145.35079999999999"/>
  </r>
  <r>
    <n v="431"/>
    <s v="US-2013-123750"/>
    <x v="0"/>
    <x v="173"/>
    <d v="2013-04-22T00:00:00"/>
    <s v="Standard Class"/>
    <s v="RB-19795"/>
    <s v="Ross Baird"/>
    <x v="2"/>
    <s v="United States"/>
    <s v="Gastonia"/>
    <x v="3"/>
    <n v="28052"/>
    <x v="0"/>
    <s v="TEC-AC-10004659"/>
    <x v="2"/>
    <x v="11"/>
    <s v="Imation Secure+ Hardware Encrypted USB 2.0 Flash Drive; 16GB"/>
    <x v="177"/>
    <n v="7"/>
    <n v="0.2"/>
    <n v="76.639499999999984"/>
  </r>
  <r>
    <n v="432"/>
    <s v="US-2013-123750"/>
    <x v="0"/>
    <x v="173"/>
    <d v="2013-04-22T00:00:00"/>
    <s v="Standard Class"/>
    <s v="RB-19795"/>
    <s v="Ross Baird"/>
    <x v="2"/>
    <s v="United States"/>
    <s v="Gastonia"/>
    <x v="3"/>
    <n v="28052"/>
    <x v="0"/>
    <s v="TEC-AC-10004659"/>
    <x v="2"/>
    <x v="11"/>
    <s v="Imation Secure+ Hardware Encrypted USB 2.0 Flash Drive; 16GB"/>
    <x v="410"/>
    <n v="5"/>
    <n v="0.2"/>
    <n v="54.742499999999978"/>
  </r>
  <r>
    <n v="433"/>
    <s v="US-2013-123750"/>
    <x v="0"/>
    <x v="173"/>
    <d v="2013-04-22T00:00:00"/>
    <s v="Standard Class"/>
    <s v="RB-19795"/>
    <s v="Ross Baird"/>
    <x v="2"/>
    <s v="United States"/>
    <s v="Gastonia"/>
    <x v="3"/>
    <n v="28052"/>
    <x v="0"/>
    <s v="OFF-ST-10000617"/>
    <x v="1"/>
    <x v="4"/>
    <s v="Woodgrain Magazine Files by Perma"/>
    <x v="411"/>
    <n v="2"/>
    <n v="0.2"/>
    <n v="-0.7748000000000006"/>
  </r>
  <r>
    <n v="434"/>
    <s v="CA-2013-127369"/>
    <x v="0"/>
    <x v="112"/>
    <d v="2013-06-08T00:00:00"/>
    <s v="First Class"/>
    <s v="DB-13060"/>
    <s v="Dave Brooks"/>
    <x v="0"/>
    <s v="United States"/>
    <s v="Lowell"/>
    <x v="31"/>
    <n v="1852"/>
    <x v="3"/>
    <s v="OFF-ST-10003306"/>
    <x v="1"/>
    <x v="4"/>
    <s v="Letter Size Cart"/>
    <x v="412"/>
    <n v="5"/>
    <n v="0"/>
    <n v="207.14699999999993"/>
  </r>
  <r>
    <n v="435"/>
    <s v="US-2011-150574"/>
    <x v="2"/>
    <x v="174"/>
    <d v="2011-12-25T00:00:00"/>
    <s v="Standard Class"/>
    <s v="MK-18160"/>
    <s v="Mike Kennedy"/>
    <x v="0"/>
    <s v="United States"/>
    <s v="Jacksonville"/>
    <x v="2"/>
    <n v="32216"/>
    <x v="0"/>
    <s v="OFF-BI-10000773"/>
    <x v="1"/>
    <x v="8"/>
    <s v="Insertable Tab Post Binder Dividers"/>
    <x v="413"/>
    <n v="2"/>
    <n v="0.7"/>
    <n v="-3.6891999999999996"/>
  </r>
  <r>
    <n v="436"/>
    <s v="US-2011-150574"/>
    <x v="2"/>
    <x v="174"/>
    <d v="2011-12-25T00:00:00"/>
    <s v="Standard Class"/>
    <s v="MK-18160"/>
    <s v="Mike Kennedy"/>
    <x v="0"/>
    <s v="United States"/>
    <s v="Jacksonville"/>
    <x v="2"/>
    <n v="32216"/>
    <x v="0"/>
    <s v="TEC-AC-10002600"/>
    <x v="2"/>
    <x v="11"/>
    <s v="Belkin QODE FastFit Bluetooth Keyboard"/>
    <x v="414"/>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s v="United States"/>
    <s v="Chicago"/>
    <x v="10"/>
    <n v="60623"/>
    <x v="2"/>
    <s v="OFF-PA-10001970"/>
    <x v="1"/>
    <x v="10"/>
    <s v="Xerox 1908"/>
    <x v="416"/>
    <n v="7"/>
    <n v="0.2"/>
    <n v="113.63939999999998"/>
  </r>
  <r>
    <n v="439"/>
    <s v="CA-2014-130043"/>
    <x v="3"/>
    <x v="175"/>
    <d v="2014-09-20T00:00:00"/>
    <s v="Standard Class"/>
    <s v="BB-11545"/>
    <s v="Brenda Bowman"/>
    <x v="1"/>
    <s v="United States"/>
    <s v="Houston"/>
    <x v="5"/>
    <n v="77070"/>
    <x v="2"/>
    <s v="OFF-PA-10002230"/>
    <x v="1"/>
    <x v="10"/>
    <s v="Xerox 1897"/>
    <x v="417"/>
    <n v="8"/>
    <n v="0.2"/>
    <n v="11.553600000000003"/>
  </r>
  <r>
    <n v="440"/>
    <s v="CA-2014-157252"/>
    <x v="3"/>
    <x v="176"/>
    <d v="2014-01-24T00:00:00"/>
    <s v="Second Class"/>
    <s v="CV-12805"/>
    <s v="Cynthia Voltz"/>
    <x v="1"/>
    <s v="United States"/>
    <s v="New York City"/>
    <x v="15"/>
    <n v="10024"/>
    <x v="3"/>
    <s v="FUR-CH-10003396"/>
    <x v="0"/>
    <x v="1"/>
    <s v="Global Deluxe Steno Chair"/>
    <x v="418"/>
    <n v="3"/>
    <n v="0.1"/>
    <n v="2.3093999999999895"/>
  </r>
  <r>
    <n v="441"/>
    <s v="CA-2013-115756"/>
    <x v="0"/>
    <x v="64"/>
    <d v="2013-09-08T00:00:00"/>
    <s v="Second Class"/>
    <s v="PK-19075"/>
    <s v="Pete Kriz"/>
    <x v="0"/>
    <s v="United States"/>
    <s v="Detroit"/>
    <x v="12"/>
    <n v="48227"/>
    <x v="2"/>
    <s v="FUR-FU-10000246"/>
    <x v="0"/>
    <x v="5"/>
    <s v="Aluminum Document Frame"/>
    <x v="419"/>
    <n v="1"/>
    <n v="0"/>
    <n v="3.6659999999999986"/>
  </r>
  <r>
    <n v="442"/>
    <s v="CA-2013-115756"/>
    <x v="0"/>
    <x v="64"/>
    <d v="2013-09-08T00:00:00"/>
    <s v="Second Class"/>
    <s v="PK-19075"/>
    <s v="Pete Kriz"/>
    <x v="0"/>
    <s v="United States"/>
    <s v="Detroit"/>
    <x v="12"/>
    <n v="48227"/>
    <x v="2"/>
    <s v="OFF-ST-10000060"/>
    <x v="1"/>
    <x v="4"/>
    <s v="Fellowes Bankers Box Staxonsteel Drawer File/Stacking System"/>
    <x v="420"/>
    <n v="3"/>
    <n v="0"/>
    <n v="23.392800000000008"/>
  </r>
  <r>
    <n v="443"/>
    <s v="CA-2013-115756"/>
    <x v="0"/>
    <x v="64"/>
    <d v="2013-09-08T00:00:00"/>
    <s v="Second Class"/>
    <s v="PK-19075"/>
    <s v="Pete Kriz"/>
    <x v="0"/>
    <s v="United States"/>
    <s v="Detroit"/>
    <x v="12"/>
    <n v="48227"/>
    <x v="2"/>
    <s v="OFF-ST-10003058"/>
    <x v="1"/>
    <x v="4"/>
    <s v="Eldon Mobile Mega Data Cart  Mega Stackable  Add-On Trays"/>
    <x v="421"/>
    <n v="3"/>
    <n v="0"/>
    <n v="20.575499999999998"/>
  </r>
  <r>
    <n v="444"/>
    <s v="CA-2013-115756"/>
    <x v="0"/>
    <x v="64"/>
    <d v="2013-09-08T00:00:00"/>
    <s v="Second Class"/>
    <s v="PK-19075"/>
    <s v="Pete Kriz"/>
    <x v="0"/>
    <s v="United States"/>
    <s v="Detroit"/>
    <x v="12"/>
    <n v="48227"/>
    <x v="2"/>
    <s v="OFF-PA-10002222"/>
    <x v="1"/>
    <x v="10"/>
    <s v="Xerox Color Copier Paper, 11&quot; x 17&quot;, Ream"/>
    <x v="422"/>
    <n v="4"/>
    <n v="0"/>
    <n v="42.025599999999997"/>
  </r>
  <r>
    <n v="445"/>
    <s v="CA-2013-115756"/>
    <x v="0"/>
    <x v="64"/>
    <d v="2013-09-08T00:00:00"/>
    <s v="Second Class"/>
    <s v="PK-19075"/>
    <s v="Pete Kriz"/>
    <x v="0"/>
    <s v="United States"/>
    <s v="Detroit"/>
    <x v="12"/>
    <n v="48227"/>
    <x v="2"/>
    <s v="FUR-CH-10002372"/>
    <x v="0"/>
    <x v="1"/>
    <s v="Office Star - Ergonomically Designed Knee Chair"/>
    <x v="423"/>
    <n v="3"/>
    <n v="0"/>
    <n v="29.152800000000013"/>
  </r>
  <r>
    <n v="446"/>
    <s v="CA-2013-115756"/>
    <x v="0"/>
    <x v="64"/>
    <d v="2013-09-08T00:00:00"/>
    <s v="Second Class"/>
    <s v="PK-19075"/>
    <s v="Pete Kriz"/>
    <x v="0"/>
    <s v="United States"/>
    <s v="Detroit"/>
    <x v="12"/>
    <n v="48227"/>
    <x v="2"/>
    <s v="OFF-LA-10001317"/>
    <x v="1"/>
    <x v="2"/>
    <s v="Avery 520"/>
    <x v="424"/>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s v="United States"/>
    <s v="Auburn"/>
    <x v="15"/>
    <n v="13021"/>
    <x v="3"/>
    <s v="OFF-AR-10000588"/>
    <x v="1"/>
    <x v="6"/>
    <s v="Newell 345"/>
    <x v="426"/>
    <n v="3"/>
    <n v="0"/>
    <n v="15.475200000000001"/>
  </r>
  <r>
    <n v="449"/>
    <s v="CA-2013-166674"/>
    <x v="0"/>
    <x v="178"/>
    <d v="2013-04-04T00:00:00"/>
    <s v="Second Class"/>
    <s v="RB-19360"/>
    <s v="Raymond Buch"/>
    <x v="0"/>
    <s v="United States"/>
    <s v="Auburn"/>
    <x v="15"/>
    <n v="13021"/>
    <x v="3"/>
    <s v="OFF-ST-10001469"/>
    <x v="1"/>
    <x v="4"/>
    <s v="Fellowes Bankers Box Recycled Super Stor/Drawer"/>
    <x v="427"/>
    <n v="3"/>
    <n v="0"/>
    <n v="9.716399999999993"/>
  </r>
  <r>
    <n v="450"/>
    <s v="CA-2013-166674"/>
    <x v="0"/>
    <x v="178"/>
    <d v="2013-04-04T00:00:00"/>
    <s v="Second Class"/>
    <s v="RB-19360"/>
    <s v="Raymond Buch"/>
    <x v="0"/>
    <s v="United States"/>
    <s v="Auburn"/>
    <x v="15"/>
    <n v="13021"/>
    <x v="3"/>
    <s v="OFF-AR-10001953"/>
    <x v="1"/>
    <x v="6"/>
    <s v="Boston 1645 Deluxe Heavier-Duty Electric Pencil Sharpener"/>
    <x v="428"/>
    <n v="6"/>
    <n v="0"/>
    <n v="71.247600000000006"/>
  </r>
  <r>
    <n v="451"/>
    <s v="CA-2013-166674"/>
    <x v="0"/>
    <x v="178"/>
    <d v="2013-04-04T00:00:00"/>
    <s v="Second Class"/>
    <s v="RB-19360"/>
    <s v="Raymond Buch"/>
    <x v="0"/>
    <s v="United States"/>
    <s v="Auburn"/>
    <x v="15"/>
    <n v="13021"/>
    <x v="3"/>
    <s v="OFF-AR-10003156"/>
    <x v="1"/>
    <x v="6"/>
    <s v="50 Colored Long Pencils"/>
    <x v="429"/>
    <n v="3"/>
    <n v="0"/>
    <n v="7.9248000000000012"/>
  </r>
  <r>
    <n v="452"/>
    <s v="CA-2013-166674"/>
    <x v="0"/>
    <x v="178"/>
    <d v="2013-04-04T00:00:00"/>
    <s v="Second Class"/>
    <s v="RB-19360"/>
    <s v="Raymond Buch"/>
    <x v="0"/>
    <s v="United States"/>
    <s v="Auburn"/>
    <x v="15"/>
    <n v="13021"/>
    <x v="3"/>
    <s v="OFF-AR-10004974"/>
    <x v="1"/>
    <x v="6"/>
    <s v="Newell 342"/>
    <x v="296"/>
    <n v="3"/>
    <n v="0"/>
    <n v="2.8535999999999988"/>
  </r>
  <r>
    <n v="453"/>
    <s v="CA-2013-166674"/>
    <x v="0"/>
    <x v="178"/>
    <d v="2013-04-04T00:00:00"/>
    <s v="Second Class"/>
    <s v="RB-19360"/>
    <s v="Raymond Buch"/>
    <x v="0"/>
    <s v="United States"/>
    <s v="Auburn"/>
    <x v="15"/>
    <n v="13021"/>
    <x v="3"/>
    <s v="TEC-PH-10002365"/>
    <x v="2"/>
    <x v="7"/>
    <s v="Belkin Grip Candy Sheer Case / Cover for iPhone 5 and 5S"/>
    <x v="430"/>
    <n v="4"/>
    <n v="0"/>
    <n v="9.1311999999999998"/>
  </r>
  <r>
    <n v="454"/>
    <s v="CA-2014-147277"/>
    <x v="3"/>
    <x v="179"/>
    <d v="2014-10-25T00:00:00"/>
    <s v="Standard Class"/>
    <s v="EB-13705"/>
    <s v="Ed Braxton"/>
    <x v="1"/>
    <s v="United States"/>
    <s v="Akron"/>
    <x v="24"/>
    <n v="44312"/>
    <x v="3"/>
    <s v="FUR-TA-10001539"/>
    <x v="0"/>
    <x v="3"/>
    <s v="Chromcraft Rectangular Conference Tables"/>
    <x v="431"/>
    <n v="2"/>
    <n v="0.4"/>
    <n v="-75.830400000000054"/>
  </r>
  <r>
    <n v="455"/>
    <s v="CA-2014-147277"/>
    <x v="3"/>
    <x v="179"/>
    <d v="2014-10-25T00:00:00"/>
    <s v="Standard Class"/>
    <s v="EB-13705"/>
    <s v="Ed Braxton"/>
    <x v="1"/>
    <s v="United States"/>
    <s v="Akron"/>
    <x v="24"/>
    <n v="44312"/>
    <x v="3"/>
    <s v="OFF-ST-10000142"/>
    <x v="1"/>
    <x v="4"/>
    <s v="Deluxe Rollaway Locking File with Drawer"/>
    <x v="432"/>
    <n v="2"/>
    <n v="0.2"/>
    <n v="66.540799999999962"/>
  </r>
  <r>
    <n v="456"/>
    <s v="CA-2013-100153"/>
    <x v="0"/>
    <x v="180"/>
    <d v="2013-12-18T00:00:00"/>
    <s v="Standard Class"/>
    <s v="KH-16630"/>
    <s v="Ken Heidel"/>
    <x v="1"/>
    <s v="United States"/>
    <s v="Norman"/>
    <x v="26"/>
    <n v="73071"/>
    <x v="2"/>
    <s v="TEC-AC-10001772"/>
    <x v="2"/>
    <x v="11"/>
    <s v="Memorex Mini Travel Drive 16 GB USB 2.0 Flash Drive"/>
    <x v="433"/>
    <n v="4"/>
    <n v="0"/>
    <n v="24.913200000000003"/>
  </r>
  <r>
    <n v="457"/>
    <s v="US-2011-110674"/>
    <x v="2"/>
    <x v="181"/>
    <d v="2011-02-19T00:00:00"/>
    <s v="Standard Class"/>
    <s v="SC-20095"/>
    <s v="Sanjit Chand"/>
    <x v="0"/>
    <s v="United States"/>
    <s v="Concord"/>
    <x v="1"/>
    <n v="94521"/>
    <x v="1"/>
    <s v="FUR-CH-10000225"/>
    <x v="0"/>
    <x v="1"/>
    <s v="Global Geo Office Task Chair, Gray"/>
    <x v="434"/>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x v="435"/>
    <n v="3"/>
    <n v="0.3"/>
    <n v="-96.11460000000011"/>
  </r>
  <r>
    <n v="459"/>
    <s v="US-2013-157945"/>
    <x v="0"/>
    <x v="182"/>
    <d v="2013-10-02T00:00:00"/>
    <s v="Standard Class"/>
    <s v="NF-18385"/>
    <s v="Natalie Fritzler"/>
    <x v="0"/>
    <s v="United States"/>
    <s v="Decatur"/>
    <x v="10"/>
    <n v="62521"/>
    <x v="2"/>
    <s v="OFF-EN-10001415"/>
    <x v="1"/>
    <x v="12"/>
    <s v="Staples"/>
    <x v="436"/>
    <n v="2"/>
    <n v="0.2"/>
    <n v="3.3479999999999999"/>
  </r>
  <r>
    <n v="460"/>
    <s v="CA-2012-109638"/>
    <x v="1"/>
    <x v="83"/>
    <d v="2012-12-22T00:00:00"/>
    <s v="Standard Class"/>
    <s v="JH-15985"/>
    <s v="Joseph Holt"/>
    <x v="0"/>
    <s v="United States"/>
    <s v="Seattle"/>
    <x v="4"/>
    <n v="98115"/>
    <x v="1"/>
    <s v="OFF-AP-10002472"/>
    <x v="1"/>
    <x v="9"/>
    <s v="3M Office Air Cleaner"/>
    <x v="437"/>
    <n v="4"/>
    <n v="0"/>
    <n v="36.372"/>
  </r>
  <r>
    <n v="461"/>
    <s v="CA-2012-109638"/>
    <x v="1"/>
    <x v="83"/>
    <d v="2012-12-22T00:00:00"/>
    <s v="Standard Class"/>
    <s v="JH-15985"/>
    <s v="Joseph Holt"/>
    <x v="0"/>
    <s v="United States"/>
    <s v="Seattle"/>
    <x v="4"/>
    <n v="98115"/>
    <x v="1"/>
    <s v="TEC-AC-10004571"/>
    <x v="2"/>
    <x v="11"/>
    <s v="Logitech G700s Rechargeable Gaming Mouse"/>
    <x v="438"/>
    <n v="9"/>
    <n v="0"/>
    <n v="377.96220000000005"/>
  </r>
  <r>
    <n v="462"/>
    <s v="CA-2012-109638"/>
    <x v="1"/>
    <x v="83"/>
    <d v="2012-12-22T00:00:00"/>
    <s v="Standard Class"/>
    <s v="JH-15985"/>
    <s v="Joseph Holt"/>
    <x v="0"/>
    <s v="United States"/>
    <s v="Seattle"/>
    <x v="4"/>
    <n v="98115"/>
    <x v="1"/>
    <s v="OFF-BI-10001098"/>
    <x v="1"/>
    <x v="8"/>
    <s v="Acco D-Ring Binder w/DublLock"/>
    <x v="96"/>
    <n v="3"/>
    <n v="0.2"/>
    <n v="18.600599999999996"/>
  </r>
  <r>
    <n v="463"/>
    <s v="CA-2013-109869"/>
    <x v="0"/>
    <x v="183"/>
    <d v="2013-04-30T00:00:00"/>
    <s v="Standard Class"/>
    <s v="TN-21040"/>
    <s v="Tanja Norvell"/>
    <x v="2"/>
    <s v="United States"/>
    <s v="Phoenix"/>
    <x v="16"/>
    <n v="85023"/>
    <x v="1"/>
    <s v="FUR-FU-10000023"/>
    <x v="0"/>
    <x v="5"/>
    <s v="Eldon Wave Desk Accessories"/>
    <x v="439"/>
    <n v="5"/>
    <n v="0.2"/>
    <n v="7.0680000000000005"/>
  </r>
  <r>
    <n v="464"/>
    <s v="CA-2013-109869"/>
    <x v="0"/>
    <x v="183"/>
    <d v="2013-04-30T00:00:00"/>
    <s v="Standard Class"/>
    <s v="TN-21040"/>
    <s v="Tanja Norvell"/>
    <x v="2"/>
    <s v="United States"/>
    <s v="Phoenix"/>
    <x v="16"/>
    <n v="85023"/>
    <x v="1"/>
    <s v="FUR-TA-10001889"/>
    <x v="0"/>
    <x v="3"/>
    <s v="Bush Advantage Collection Racetrack Conference Table"/>
    <x v="440"/>
    <n v="6"/>
    <n v="0.5"/>
    <n v="-814.4831999999999"/>
  </r>
  <r>
    <n v="465"/>
    <s v="CA-2013-109869"/>
    <x v="0"/>
    <x v="183"/>
    <d v="2013-04-30T00:00:00"/>
    <s v="Standard Class"/>
    <s v="TN-21040"/>
    <s v="Tanja Norvell"/>
    <x v="2"/>
    <s v="United States"/>
    <s v="Phoenix"/>
    <x v="16"/>
    <n v="85023"/>
    <x v="1"/>
    <s v="OFF-BI-10000315"/>
    <x v="1"/>
    <x v="8"/>
    <s v="Poly Designer Cover &amp; Back"/>
    <x v="441"/>
    <n v="5"/>
    <n v="0.7"/>
    <n v="-20.888999999999989"/>
  </r>
  <r>
    <n v="466"/>
    <s v="CA-2013-109869"/>
    <x v="0"/>
    <x v="183"/>
    <d v="2013-04-30T00:00:00"/>
    <s v="Standard Class"/>
    <s v="TN-21040"/>
    <s v="Tanja Norvell"/>
    <x v="2"/>
    <s v="United States"/>
    <s v="Phoenix"/>
    <x v="16"/>
    <n v="85023"/>
    <x v="1"/>
    <s v="OFF-SU-10003505"/>
    <x v="1"/>
    <x v="14"/>
    <s v="Premier Electric Letter Opener"/>
    <x v="442"/>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x v="444"/>
    <n v="7"/>
    <n v="0.6"/>
    <n v="-312.06139999999994"/>
  </r>
  <r>
    <n v="469"/>
    <s v="CA-2014-154907"/>
    <x v="3"/>
    <x v="185"/>
    <d v="2014-04-05T00:00:00"/>
    <s v="Standard Class"/>
    <s v="DS-13180"/>
    <s v="David Smith"/>
    <x v="1"/>
    <s v="United States"/>
    <s v="Amarillo"/>
    <x v="5"/>
    <n v="79109"/>
    <x v="2"/>
    <s v="FUR-BO-10002824"/>
    <x v="0"/>
    <x v="0"/>
    <s v="Bush Mission Pointe Library"/>
    <x v="445"/>
    <n v="2"/>
    <n v="0.32"/>
    <n v="-36.235200000000006"/>
  </r>
  <r>
    <n v="470"/>
    <s v="US-2013-100419"/>
    <x v="0"/>
    <x v="186"/>
    <d v="2013-12-21T00:00:00"/>
    <s v="Second Class"/>
    <s v="CC-12670"/>
    <s v="Craig Carreira"/>
    <x v="0"/>
    <s v="United States"/>
    <s v="Chicago"/>
    <x v="10"/>
    <n v="60610"/>
    <x v="2"/>
    <s v="OFF-BI-10002194"/>
    <x v="1"/>
    <x v="8"/>
    <s v="Cardinal Hold-It CD Pocket"/>
    <x v="446"/>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s v="United States"/>
    <s v="San Francisco"/>
    <x v="1"/>
    <n v="94110"/>
    <x v="1"/>
    <s v="OFF-ST-10002743"/>
    <x v="1"/>
    <x v="4"/>
    <s v="SAFCO Boltless Steel Shelving"/>
    <x v="448"/>
    <n v="3"/>
    <n v="0"/>
    <n v="3.4091999999999842"/>
  </r>
  <r>
    <n v="473"/>
    <s v="CA-2011-144666"/>
    <x v="2"/>
    <x v="187"/>
    <d v="2011-11-11T00:00:00"/>
    <s v="Second Class"/>
    <s v="JP-15520"/>
    <s v="Jeremy Pistek"/>
    <x v="0"/>
    <s v="United States"/>
    <s v="San Francisco"/>
    <x v="1"/>
    <n v="94110"/>
    <x v="1"/>
    <s v="FUR-BO-10001601"/>
    <x v="0"/>
    <x v="0"/>
    <s v="Sauder Mission Library with Doors, Fruitwood Finish"/>
    <x v="449"/>
    <n v="2"/>
    <n v="0.15"/>
    <n v="10.478399999999979"/>
  </r>
  <r>
    <n v="474"/>
    <s v="CA-2011-144666"/>
    <x v="2"/>
    <x v="187"/>
    <d v="2011-11-11T00:00:00"/>
    <s v="Second Class"/>
    <s v="JP-15520"/>
    <s v="Jeremy Pistek"/>
    <x v="0"/>
    <s v="United States"/>
    <s v="San Francisco"/>
    <x v="1"/>
    <n v="94110"/>
    <x v="1"/>
    <s v="TEC-PH-10002680"/>
    <x v="2"/>
    <x v="7"/>
    <s v="Samsung Galaxy Note 3"/>
    <x v="450"/>
    <n v="4"/>
    <n v="0.2"/>
    <n v="87.995999999999924"/>
  </r>
  <r>
    <n v="475"/>
    <s v="CA-2011-144666"/>
    <x v="2"/>
    <x v="187"/>
    <d v="2011-11-11T00:00:00"/>
    <s v="Second Class"/>
    <s v="JP-15520"/>
    <s v="Jeremy Pistek"/>
    <x v="0"/>
    <s v="United States"/>
    <s v="San Francisco"/>
    <x v="1"/>
    <n v="94110"/>
    <x v="1"/>
    <s v="OFF-ST-10001321"/>
    <x v="1"/>
    <x v="4"/>
    <s v="Decoflex Hanging Personal Folder File, Blue"/>
    <x v="451"/>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s v="United States"/>
    <s v="San Francisco"/>
    <x v="1"/>
    <n v="94110"/>
    <x v="1"/>
    <s v="OFF-PA-10003465"/>
    <x v="1"/>
    <x v="10"/>
    <s v="Xerox 1912"/>
    <x v="453"/>
    <n v="5"/>
    <n v="0"/>
    <n v="45.527999999999992"/>
  </r>
  <r>
    <n v="478"/>
    <s v="CA-2013-103891"/>
    <x v="0"/>
    <x v="188"/>
    <d v="2013-07-20T00:00:00"/>
    <s v="Standard Class"/>
    <s v="KH-16690"/>
    <s v="Kristen Hastings"/>
    <x v="1"/>
    <s v="United States"/>
    <s v="Los Angeles"/>
    <x v="1"/>
    <n v="90008"/>
    <x v="1"/>
    <s v="TEC-PH-10000149"/>
    <x v="2"/>
    <x v="7"/>
    <s v="Cisco SPA525G2 IP Phone - Wireless"/>
    <x v="454"/>
    <n v="6"/>
    <n v="0.2"/>
    <n v="7.1819999999999951"/>
  </r>
  <r>
    <n v="479"/>
    <s v="CA-2013-152632"/>
    <x v="0"/>
    <x v="189"/>
    <d v="2013-11-03T00:00:00"/>
    <s v="Standard Class"/>
    <s v="JE-15475"/>
    <s v="Jeremy Ellison"/>
    <x v="0"/>
    <s v="United States"/>
    <s v="Troy"/>
    <x v="15"/>
    <n v="12180"/>
    <x v="3"/>
    <s v="FUR-FU-10002671"/>
    <x v="0"/>
    <x v="5"/>
    <s v="Electrix 20W Halogen Replacement Bulb for Zoom-In Desk Lamp"/>
    <x v="455"/>
    <n v="3"/>
    <n v="0"/>
    <n v="19.295999999999999"/>
  </r>
  <r>
    <n v="480"/>
    <s v="CA-2013-100790"/>
    <x v="0"/>
    <x v="190"/>
    <d v="2013-07-03T00:00:00"/>
    <s v="Standard Class"/>
    <s v="JG-15805"/>
    <s v="John Grady"/>
    <x v="1"/>
    <s v="United States"/>
    <s v="New York City"/>
    <x v="15"/>
    <n v="10024"/>
    <x v="3"/>
    <s v="OFF-AR-10003045"/>
    <x v="1"/>
    <x v="6"/>
    <s v="Prang Colored Pencils"/>
    <x v="456"/>
    <n v="5"/>
    <n v="0"/>
    <n v="6.6150000000000002"/>
  </r>
  <r>
    <n v="481"/>
    <s v="CA-2013-100790"/>
    <x v="0"/>
    <x v="190"/>
    <d v="2013-07-03T00:00:00"/>
    <s v="Standard Class"/>
    <s v="JG-15805"/>
    <s v="John Grady"/>
    <x v="1"/>
    <s v="United States"/>
    <s v="New York City"/>
    <x v="15"/>
    <n v="10024"/>
    <x v="3"/>
    <s v="OFF-ST-10000689"/>
    <x v="1"/>
    <x v="4"/>
    <s v="Fellowes Strictly Business Drawer File, Letter/Legal Size"/>
    <x v="457"/>
    <n v="5"/>
    <n v="0"/>
    <n v="84.51"/>
  </r>
  <r>
    <n v="482"/>
    <s v="CA-2011-134677"/>
    <x v="2"/>
    <x v="191"/>
    <d v="2011-10-10T00:00:00"/>
    <s v="Standard Class"/>
    <s v="XP-21865"/>
    <s v="Xylona Preis"/>
    <x v="0"/>
    <s v="United States"/>
    <s v="San Diego"/>
    <x v="1"/>
    <n v="92024"/>
    <x v="1"/>
    <s v="TEC-AC-10001445"/>
    <x v="2"/>
    <x v="11"/>
    <s v="Imation USB 2.0 Swivel Flash Drive USB flash drive - 4 GB - Pink"/>
    <x v="458"/>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s v="CA-2011-127691"/>
    <x v="2"/>
    <x v="192"/>
    <d v="2011-07-27T00:00:00"/>
    <s v="Standard Class"/>
    <s v="EM-14065"/>
    <s v="Erin Mull"/>
    <x v="0"/>
    <s v="United States"/>
    <s v="New York City"/>
    <x v="15"/>
    <n v="10024"/>
    <x v="3"/>
    <s v="TEC-AC-10002567"/>
    <x v="2"/>
    <x v="11"/>
    <s v="Logitech G602 Wireless Gaming Mouse"/>
    <x v="460"/>
    <n v="2"/>
    <n v="0"/>
    <n v="57.592799999999997"/>
  </r>
  <r>
    <n v="485"/>
    <s v="CA-2014-140963"/>
    <x v="3"/>
    <x v="193"/>
    <d v="2014-06-14T00:00:00"/>
    <s v="First Class"/>
    <s v="MT-18070"/>
    <s v="Michelle Tran"/>
    <x v="2"/>
    <s v="United States"/>
    <s v="Los Angeles"/>
    <x v="1"/>
    <n v="90045"/>
    <x v="1"/>
    <s v="OFF-LA-10003923"/>
    <x v="1"/>
    <x v="2"/>
    <s v="Alphabetical Labels for Top Tab Filing"/>
    <x v="461"/>
    <n v="2"/>
    <n v="0"/>
    <n v="14.8"/>
  </r>
  <r>
    <n v="486"/>
    <s v="CA-2014-140963"/>
    <x v="3"/>
    <x v="193"/>
    <d v="2014-06-14T00:00:00"/>
    <s v="First Class"/>
    <s v="MT-18070"/>
    <s v="Michelle Tran"/>
    <x v="2"/>
    <s v="United States"/>
    <s v="Los Angeles"/>
    <x v="1"/>
    <n v="90045"/>
    <x v="1"/>
    <s v="FUR-BO-10001337"/>
    <x v="0"/>
    <x v="0"/>
    <s v="O'Sullivan Living Dimensions 2-Shelf Bookcases"/>
    <x v="462"/>
    <n v="5"/>
    <n v="0.15"/>
    <n v="-30.24499999999999"/>
  </r>
  <r>
    <n v="487"/>
    <s v="CA-2014-140963"/>
    <x v="3"/>
    <x v="193"/>
    <d v="2014-06-14T00:00:00"/>
    <s v="First Class"/>
    <s v="MT-18070"/>
    <s v="Michelle Tran"/>
    <x v="2"/>
    <s v="United States"/>
    <s v="Los Angeles"/>
    <x v="1"/>
    <n v="90045"/>
    <x v="1"/>
    <s v="TEC-PH-10001924"/>
    <x v="2"/>
    <x v="7"/>
    <s v="iHome FM Clock Radio with Lightning Dock"/>
    <x v="463"/>
    <n v="5"/>
    <n v="0.2"/>
    <n v="17.497500000000016"/>
  </r>
  <r>
    <n v="488"/>
    <s v="CA-2011-154627"/>
    <x v="2"/>
    <x v="194"/>
    <d v="2011-10-31T00:00:00"/>
    <s v="First Class"/>
    <s v="SA-20830"/>
    <s v="Sue Ann Reed"/>
    <x v="0"/>
    <s v="United States"/>
    <s v="Chicago"/>
    <x v="10"/>
    <n v="60610"/>
    <x v="2"/>
    <s v="TEC-PH-10001363"/>
    <x v="2"/>
    <x v="7"/>
    <s v="Apple iPhone 5S"/>
    <x v="464"/>
    <n v="6"/>
    <n v="0.2"/>
    <n v="341.99399999999969"/>
  </r>
  <r>
    <n v="489"/>
    <s v="CA-2011-133753"/>
    <x v="2"/>
    <x v="3"/>
    <d v="2011-06-13T00:00:00"/>
    <s v="Second Class"/>
    <s v="CW-11905"/>
    <s v="Carl Weiss"/>
    <x v="2"/>
    <s v="United States"/>
    <s v="Huntsville"/>
    <x v="5"/>
    <n v="77340"/>
    <x v="2"/>
    <s v="TEC-PH-10000376"/>
    <x v="2"/>
    <x v="7"/>
    <s v="Square Credit Card Reader"/>
    <x v="465"/>
    <n v="1"/>
    <n v="0.2"/>
    <n v="0.59940000000000015"/>
  </r>
  <r>
    <n v="490"/>
    <s v="CA-2011-133753"/>
    <x v="2"/>
    <x v="3"/>
    <d v="2011-06-13T00:00:00"/>
    <s v="Second Class"/>
    <s v="CW-11905"/>
    <s v="Carl Weiss"/>
    <x v="2"/>
    <s v="United States"/>
    <s v="Huntsville"/>
    <x v="5"/>
    <n v="77340"/>
    <x v="2"/>
    <s v="TEC-AC-10000303"/>
    <x v="2"/>
    <x v="11"/>
    <s v="Logitech M510 Wireless Mouse"/>
    <x v="466"/>
    <n v="2"/>
    <n v="0.2"/>
    <n v="10.397399999999998"/>
  </r>
  <r>
    <n v="491"/>
    <s v="CA-2011-133753"/>
    <x v="2"/>
    <x v="3"/>
    <d v="2011-06-13T00:00:00"/>
    <s v="Second Class"/>
    <s v="CW-11905"/>
    <s v="Carl Weiss"/>
    <x v="2"/>
    <s v="United States"/>
    <s v="Huntsville"/>
    <x v="5"/>
    <n v="77340"/>
    <x v="2"/>
    <s v="OFF-AR-10001953"/>
    <x v="1"/>
    <x v="6"/>
    <s v="Boston 1645 Deluxe Heavier-Duty Electric Pencil Sharpener"/>
    <x v="467"/>
    <n v="2"/>
    <n v="0.2"/>
    <n v="6.1572000000000031"/>
  </r>
  <r>
    <n v="492"/>
    <s v="CA-2011-113362"/>
    <x v="2"/>
    <x v="80"/>
    <d v="2011-09-19T00:00:00"/>
    <s v="Standard Class"/>
    <s v="AJ-10960"/>
    <s v="Astrea Jones"/>
    <x v="0"/>
    <s v="United States"/>
    <s v="Rochester"/>
    <x v="15"/>
    <n v="14609"/>
    <x v="3"/>
    <s v="OFF-ST-10001809"/>
    <x v="1"/>
    <x v="4"/>
    <s v="Fellowes Officeware Wire Shelving"/>
    <x v="468"/>
    <n v="5"/>
    <n v="0"/>
    <n v="8.9829999999999899"/>
  </r>
  <r>
    <n v="493"/>
    <s v="CA-2011-113362"/>
    <x v="2"/>
    <x v="80"/>
    <d v="2011-09-19T00:00:00"/>
    <s v="Standard Class"/>
    <s v="AJ-10960"/>
    <s v="Astrea Jones"/>
    <x v="0"/>
    <s v="United States"/>
    <s v="Rochester"/>
    <x v="15"/>
    <n v="14609"/>
    <x v="3"/>
    <s v="OFF-EN-10003845"/>
    <x v="1"/>
    <x v="12"/>
    <s v="Colored Envelopes"/>
    <x v="469"/>
    <n v="3"/>
    <n v="0"/>
    <n v="5.0921999999999992"/>
  </r>
  <r>
    <n v="494"/>
    <s v="CA-2013-169166"/>
    <x v="0"/>
    <x v="195"/>
    <d v="2013-05-15T00:00:00"/>
    <s v="Standard Class"/>
    <s v="SS-20590"/>
    <s v="Sonia Sunley"/>
    <x v="0"/>
    <s v="United States"/>
    <s v="Seattle"/>
    <x v="4"/>
    <n v="98115"/>
    <x v="1"/>
    <s v="TEC-AC-10000991"/>
    <x v="2"/>
    <x v="11"/>
    <s v="Sony Micro Vault Click 8 GB USB 2.0 Flash Drive"/>
    <x v="470"/>
    <n v="2"/>
    <n v="0"/>
    <n v="13.157200000000003"/>
  </r>
  <r>
    <n v="495"/>
    <s v="US-2013-120929"/>
    <x v="0"/>
    <x v="196"/>
    <d v="2013-03-22T00:00:00"/>
    <s v="Second Class"/>
    <s v="RO-19780"/>
    <s v="Rose O'Brian"/>
    <x v="0"/>
    <s v="United States"/>
    <s v="Memphis"/>
    <x v="18"/>
    <n v="38109"/>
    <x v="0"/>
    <s v="FUR-TA-10001857"/>
    <x v="0"/>
    <x v="3"/>
    <s v="Balt Solid Wood Rectangular Table"/>
    <x v="471"/>
    <n v="3"/>
    <n v="0.4"/>
    <n v="-94.941000000000017"/>
  </r>
  <r>
    <n v="496"/>
    <s v="CA-2012-134782"/>
    <x v="1"/>
    <x v="17"/>
    <d v="2012-12-31T00:00:00"/>
    <s v="Standard Class"/>
    <s v="MD-17350"/>
    <s v="Maribeth Dona"/>
    <x v="0"/>
    <s v="United States"/>
    <s v="Fayetteville"/>
    <x v="36"/>
    <n v="72701"/>
    <x v="0"/>
    <s v="OFF-EN-10001434"/>
    <x v="1"/>
    <x v="12"/>
    <s v="Strathmore #10 Envelopes, Ultimate White"/>
    <x v="472"/>
    <n v="2"/>
    <n v="0"/>
    <n v="51.655799999999999"/>
  </r>
  <r>
    <n v="497"/>
    <s v="CA-2013-126158"/>
    <x v="0"/>
    <x v="197"/>
    <d v="2013-08-01T00:00:00"/>
    <s v="Standard Class"/>
    <s v="SC-20095"/>
    <s v="Sanjit Chand"/>
    <x v="0"/>
    <s v="United States"/>
    <s v="Costa Mesa"/>
    <x v="1"/>
    <n v="92627"/>
    <x v="1"/>
    <s v="OFF-BI-10002498"/>
    <x v="1"/>
    <x v="8"/>
    <s v="Clear Mylar Reinforcing Strips"/>
    <x v="473"/>
    <n v="8"/>
    <n v="0.2"/>
    <n v="40.370399999999997"/>
  </r>
  <r>
    <n v="498"/>
    <s v="CA-2013-126158"/>
    <x v="0"/>
    <x v="197"/>
    <d v="2013-08-01T00:00:00"/>
    <s v="Standard Class"/>
    <s v="SC-20095"/>
    <s v="Sanjit Chand"/>
    <x v="0"/>
    <s v="United States"/>
    <s v="Costa Mesa"/>
    <x v="1"/>
    <n v="92627"/>
    <x v="1"/>
    <s v="FUR-FU-10004864"/>
    <x v="0"/>
    <x v="5"/>
    <s v="Howard Miller 14-1/2&quot; Diameter Chrome Round Wall Clock"/>
    <x v="474"/>
    <n v="4"/>
    <n v="0"/>
    <n v="81.843199999999996"/>
  </r>
  <r>
    <n v="499"/>
    <s v="CA-2013-126158"/>
    <x v="0"/>
    <x v="197"/>
    <d v="2013-08-01T00:00:00"/>
    <s v="Standard Class"/>
    <s v="SC-20095"/>
    <s v="Sanjit Chand"/>
    <x v="0"/>
    <s v="United States"/>
    <s v="Costa Mesa"/>
    <x v="1"/>
    <n v="92627"/>
    <x v="1"/>
    <s v="FUR-CH-10002602"/>
    <x v="0"/>
    <x v="1"/>
    <s v="DMI Arturo Collection Mission-style Design Wood Chair"/>
    <x v="475"/>
    <n v="2"/>
    <n v="0.2"/>
    <n v="18.11760000000001"/>
  </r>
  <r>
    <n v="500"/>
    <s v="CA-2013-126158"/>
    <x v="0"/>
    <x v="197"/>
    <d v="2013-08-01T00:00:00"/>
    <s v="Standard Class"/>
    <s v="SC-20095"/>
    <s v="Sanjit Chand"/>
    <x v="0"/>
    <s v="United States"/>
    <s v="Costa Mesa"/>
    <x v="1"/>
    <n v="92627"/>
    <x v="1"/>
    <s v="FUR-FU-10000073"/>
    <x v="0"/>
    <x v="5"/>
    <s v="Deflect-O Glasstique Clear Desk Accessories"/>
    <x v="476"/>
    <n v="9"/>
    <n v="0"/>
    <n v="22.868999999999996"/>
  </r>
  <r>
    <n v="501"/>
    <s v="US-2013-105578"/>
    <x v="0"/>
    <x v="198"/>
    <d v="2013-06-05T00:00:00"/>
    <s v="Standard Class"/>
    <s v="MY-17380"/>
    <s v="Maribeth Yedwab"/>
    <x v="1"/>
    <s v="United States"/>
    <s v="Parker"/>
    <x v="22"/>
    <n v="80134"/>
    <x v="1"/>
    <s v="OFF-BI-10001670"/>
    <x v="1"/>
    <x v="8"/>
    <s v="Vinyl Sectional Post Binders"/>
    <x v="477"/>
    <n v="2"/>
    <n v="0.7"/>
    <n v="-15.079999999999998"/>
  </r>
  <r>
    <n v="502"/>
    <s v="US-2013-105578"/>
    <x v="0"/>
    <x v="198"/>
    <d v="2013-06-05T00:00:00"/>
    <s v="Standard Class"/>
    <s v="MY-17380"/>
    <s v="Maribeth Yedwab"/>
    <x v="1"/>
    <s v="United States"/>
    <s v="Parker"/>
    <x v="22"/>
    <n v="80134"/>
    <x v="1"/>
    <s v="OFF-BI-10001658"/>
    <x v="1"/>
    <x v="8"/>
    <s v="GBC Standard Therm-A-Bind Covers"/>
    <x v="478"/>
    <n v="2"/>
    <n v="0.7"/>
    <n v="-11.961599999999997"/>
  </r>
  <r>
    <n v="503"/>
    <s v="US-2013-105578"/>
    <x v="0"/>
    <x v="198"/>
    <d v="2013-06-05T00:00:00"/>
    <s v="Standard Class"/>
    <s v="MY-17380"/>
    <s v="Maribeth Yedwab"/>
    <x v="1"/>
    <s v="United States"/>
    <s v="Parker"/>
    <x v="22"/>
    <n v="80134"/>
    <x v="1"/>
    <s v="FUR-CH-10001215"/>
    <x v="0"/>
    <x v="1"/>
    <s v="Global Troy Executive Leather Low-Back Tilter"/>
    <x v="479"/>
    <n v="2"/>
    <n v="0.2"/>
    <n v="50.097999999999985"/>
  </r>
  <r>
    <n v="504"/>
    <s v="US-2013-105578"/>
    <x v="0"/>
    <x v="198"/>
    <d v="2013-06-05T00:00:00"/>
    <s v="Standard Class"/>
    <s v="MY-17380"/>
    <s v="Maribeth Yedwab"/>
    <x v="1"/>
    <s v="United States"/>
    <s v="Parker"/>
    <x v="22"/>
    <n v="80134"/>
    <x v="1"/>
    <s v="OFF-BI-10000831"/>
    <x v="1"/>
    <x v="8"/>
    <s v="Storex Flexible Poly Binders with Double Pockets"/>
    <x v="480"/>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s v="United States"/>
    <s v="New York City"/>
    <x v="15"/>
    <n v="10024"/>
    <x v="3"/>
    <s v="OFF-BI-10003274"/>
    <x v="1"/>
    <x v="8"/>
    <s v="Avery Durable Slant Ring Binders, No Labels"/>
    <x v="482"/>
    <n v="5"/>
    <n v="0.2"/>
    <n v="5.3729999999999993"/>
  </r>
  <r>
    <n v="507"/>
    <s v="CA-2012-145352"/>
    <x v="1"/>
    <x v="199"/>
    <d v="2012-03-22T00:00:00"/>
    <s v="Standard Class"/>
    <s v="CM-12385"/>
    <s v="Christopher Martinez"/>
    <x v="0"/>
    <s v="United States"/>
    <s v="Atlanta"/>
    <x v="32"/>
    <n v="30318"/>
    <x v="0"/>
    <s v="OFF-AR-10001662"/>
    <x v="1"/>
    <x v="6"/>
    <s v="Rogers Handheld Barrel Pencil Sharpener"/>
    <x v="483"/>
    <n v="1"/>
    <n v="0"/>
    <n v="0.73980000000000024"/>
  </r>
  <r>
    <n v="508"/>
    <s v="CA-2012-145352"/>
    <x v="1"/>
    <x v="199"/>
    <d v="2012-03-22T00:00:00"/>
    <s v="Standard Class"/>
    <s v="CM-12385"/>
    <s v="Christopher Martinez"/>
    <x v="0"/>
    <s v="United States"/>
    <s v="Atlanta"/>
    <x v="32"/>
    <n v="30318"/>
    <x v="0"/>
    <s v="OFF-AR-10003856"/>
    <x v="1"/>
    <x v="6"/>
    <s v="Newell 344"/>
    <x v="484"/>
    <n v="3"/>
    <n v="0"/>
    <n v="2.1683999999999997"/>
  </r>
  <r>
    <n v="509"/>
    <s v="CA-2012-145352"/>
    <x v="1"/>
    <x v="199"/>
    <d v="2012-03-22T00:00:00"/>
    <s v="Standard Class"/>
    <s v="CM-12385"/>
    <s v="Christopher Martinez"/>
    <x v="0"/>
    <s v="United States"/>
    <s v="Atlanta"/>
    <x v="32"/>
    <n v="30318"/>
    <x v="0"/>
    <s v="OFF-ST-10001228"/>
    <x v="1"/>
    <x v="4"/>
    <s v="Personal File Boxes with Fold-Down Carry Handle"/>
    <x v="485"/>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s v="CA-2014-135307"/>
    <x v="3"/>
    <x v="200"/>
    <d v="2014-11-28T00:00:00"/>
    <s v="First Class"/>
    <s v="LS-17245"/>
    <s v="Lynn Smith"/>
    <x v="0"/>
    <s v="United States"/>
    <s v="Gladstone"/>
    <x v="25"/>
    <n v="64118"/>
    <x v="2"/>
    <s v="FUR-FU-10001290"/>
    <x v="0"/>
    <x v="5"/>
    <s v="Executive Impressions Supervisor Wall Clock"/>
    <x v="487"/>
    <n v="3"/>
    <n v="0"/>
    <n v="40.415999999999997"/>
  </r>
  <r>
    <n v="512"/>
    <s v="CA-2014-135307"/>
    <x v="3"/>
    <x v="200"/>
    <d v="2014-11-28T00:00:00"/>
    <s v="First Class"/>
    <s v="LS-17245"/>
    <s v="Lynn Smith"/>
    <x v="0"/>
    <s v="United States"/>
    <s v="Gladstone"/>
    <x v="25"/>
    <n v="64118"/>
    <x v="2"/>
    <s v="TEC-AC-10002399"/>
    <x v="2"/>
    <x v="11"/>
    <s v="SanDisk Cruzer 32 GB USB Flash Drive"/>
    <x v="488"/>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x v="489"/>
    <n v="3"/>
    <n v="0.2"/>
    <n v="0.71520000000000028"/>
  </r>
  <r>
    <n v="514"/>
    <s v="CA-2014-163405"/>
    <x v="3"/>
    <x v="202"/>
    <d v="2014-12-26T00:00:00"/>
    <s v="Standard Class"/>
    <s v="BN-11515"/>
    <s v="Bradley Nguyen"/>
    <x v="0"/>
    <s v="United States"/>
    <s v="Los Angeles"/>
    <x v="1"/>
    <n v="90049"/>
    <x v="1"/>
    <s v="OFF-AR-10003811"/>
    <x v="1"/>
    <x v="6"/>
    <s v="Newell 327"/>
    <x v="153"/>
    <n v="3"/>
    <n v="0"/>
    <n v="1.7901"/>
  </r>
  <r>
    <n v="515"/>
    <s v="CA-2014-163405"/>
    <x v="3"/>
    <x v="202"/>
    <d v="2014-12-26T00:00:00"/>
    <s v="Standard Class"/>
    <s v="BN-11515"/>
    <s v="Bradley Nguyen"/>
    <x v="0"/>
    <s v="United States"/>
    <s v="Los Angeles"/>
    <x v="1"/>
    <n v="90049"/>
    <x v="1"/>
    <s v="OFF-AR-10001246"/>
    <x v="1"/>
    <x v="6"/>
    <s v="Newell 317"/>
    <x v="490"/>
    <n v="2"/>
    <n v="0"/>
    <n v="1.7051999999999996"/>
  </r>
  <r>
    <n v="516"/>
    <s v="CA-2014-127432"/>
    <x v="3"/>
    <x v="203"/>
    <d v="2014-01-28T00:00:00"/>
    <s v="Standard Class"/>
    <s v="AD-10180"/>
    <s v="Alan Dominguez"/>
    <x v="2"/>
    <s v="United States"/>
    <s v="Great Falls"/>
    <x v="37"/>
    <n v="59405"/>
    <x v="1"/>
    <s v="TEC-CO-10003236"/>
    <x v="2"/>
    <x v="16"/>
    <s v="Canon Image Class D660 Copier"/>
    <x v="491"/>
    <n v="5"/>
    <n v="0"/>
    <n v="1379.9769999999999"/>
  </r>
  <r>
    <n v="517"/>
    <s v="CA-2014-127432"/>
    <x v="3"/>
    <x v="203"/>
    <d v="2014-01-28T00:00:00"/>
    <s v="Standard Class"/>
    <s v="AD-10180"/>
    <s v="Alan Dominguez"/>
    <x v="2"/>
    <s v="United States"/>
    <s v="Great Falls"/>
    <x v="37"/>
    <n v="59405"/>
    <x v="1"/>
    <s v="OFF-ST-10004507"/>
    <x v="1"/>
    <x v="4"/>
    <s v="Advantus Rolling Storage Box"/>
    <x v="492"/>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x v="493"/>
    <n v="2"/>
    <n v="0"/>
    <n v="5.3819999999999997"/>
  </r>
  <r>
    <n v="519"/>
    <s v="CA-2014-127432"/>
    <x v="3"/>
    <x v="203"/>
    <d v="2014-01-28T00:00:00"/>
    <s v="Standard Class"/>
    <s v="AD-10180"/>
    <s v="Alan Dominguez"/>
    <x v="2"/>
    <s v="United States"/>
    <s v="Great Falls"/>
    <x v="37"/>
    <n v="59405"/>
    <x v="1"/>
    <s v="OFF-ST-10004459"/>
    <x v="1"/>
    <x v="4"/>
    <s v="Tennsco Single-Tier Lockers"/>
    <x v="494"/>
    <n v="3"/>
    <n v="0"/>
    <n v="56.300999999999988"/>
  </r>
  <r>
    <n v="520"/>
    <s v="CA-2012-157812"/>
    <x v="1"/>
    <x v="204"/>
    <d v="2012-03-26T00:00:00"/>
    <s v="Standard Class"/>
    <s v="DB-13210"/>
    <s v="Dean Braden"/>
    <x v="0"/>
    <s v="United States"/>
    <s v="Houston"/>
    <x v="5"/>
    <n v="77041"/>
    <x v="2"/>
    <s v="TEC-AC-10000171"/>
    <x v="2"/>
    <x v="11"/>
    <s v="Verbatim 25 GB 6x Blu-ray Single Layer Recordable Disc, 25/Pack"/>
    <x v="495"/>
    <n v="1"/>
    <n v="0.2"/>
    <n v="5.2877000000000001"/>
  </r>
  <r>
    <n v="521"/>
    <s v="CA-2012-157812"/>
    <x v="1"/>
    <x v="204"/>
    <d v="2012-03-26T00:00:00"/>
    <s v="Standard Class"/>
    <s v="DB-13210"/>
    <s v="Dean Braden"/>
    <x v="0"/>
    <s v="United States"/>
    <s v="Houston"/>
    <x v="5"/>
    <n v="77041"/>
    <x v="2"/>
    <s v="OFF-ST-10000736"/>
    <x v="1"/>
    <x v="4"/>
    <s v="Carina Double Wide Media Storage Towers in Natural &amp; Black"/>
    <x v="434"/>
    <n v="2"/>
    <n v="0.2"/>
    <n v="-25.91360000000001"/>
  </r>
  <r>
    <n v="522"/>
    <s v="CA-2012-157812"/>
    <x v="1"/>
    <x v="204"/>
    <d v="2012-03-26T00:00:00"/>
    <s v="Standard Class"/>
    <s v="DB-13210"/>
    <s v="Dean Braden"/>
    <x v="0"/>
    <s v="United States"/>
    <s v="Houston"/>
    <x v="5"/>
    <n v="77041"/>
    <x v="2"/>
    <s v="OFF-BI-10000285"/>
    <x v="1"/>
    <x v="8"/>
    <s v="XtraLife ClearVue Slant-D Ring Binders by Cardinal"/>
    <x v="496"/>
    <n v="9"/>
    <n v="0.8"/>
    <n v="-21.167999999999999"/>
  </r>
  <r>
    <n v="523"/>
    <s v="CA-2014-145142"/>
    <x v="3"/>
    <x v="205"/>
    <d v="2014-01-26T00:00:00"/>
    <s v="First Class"/>
    <s v="MC-17605"/>
    <s v="Matt Connell"/>
    <x v="1"/>
    <s v="United States"/>
    <s v="Detroit"/>
    <x v="12"/>
    <n v="48234"/>
    <x v="2"/>
    <s v="FUR-TA-10001857"/>
    <x v="0"/>
    <x v="3"/>
    <s v="Balt Solid Wood Rectangular Table"/>
    <x v="497"/>
    <n v="2"/>
    <n v="0"/>
    <n v="21.097999999999985"/>
  </r>
  <r>
    <n v="524"/>
    <s v="US-2013-139486"/>
    <x v="0"/>
    <x v="206"/>
    <d v="2013-05-24T00:00:00"/>
    <s v="First Class"/>
    <s v="LH-17155"/>
    <s v="Logan Haushalter"/>
    <x v="0"/>
    <s v="United States"/>
    <s v="Los Angeles"/>
    <x v="1"/>
    <n v="90032"/>
    <x v="1"/>
    <s v="TEC-PH-10003555"/>
    <x v="2"/>
    <x v="7"/>
    <s v="Motorola HK250 Universal Bluetooth Headset"/>
    <x v="498"/>
    <n v="3"/>
    <n v="0.2"/>
    <n v="-12.414599999999997"/>
  </r>
  <r>
    <n v="525"/>
    <s v="US-2013-139486"/>
    <x v="0"/>
    <x v="206"/>
    <d v="2013-05-24T00:00:00"/>
    <s v="First Class"/>
    <s v="LH-17155"/>
    <s v="Logan Haushalter"/>
    <x v="0"/>
    <s v="United States"/>
    <s v="Los Angeles"/>
    <x v="1"/>
    <n v="90032"/>
    <x v="1"/>
    <s v="TEC-AC-10003832"/>
    <x v="2"/>
    <x v="11"/>
    <s v="Imation 16GB Mini TravelDrive USB 2.0 Flash Drive"/>
    <x v="499"/>
    <n v="2"/>
    <n v="0"/>
    <n v="27.166600000000003"/>
  </r>
  <r>
    <n v="526"/>
    <s v="CA-2012-158792"/>
    <x v="1"/>
    <x v="207"/>
    <d v="2013-01-02T00:00:00"/>
    <s v="Standard Class"/>
    <s v="BD-11605"/>
    <s v="Brian Dahlen"/>
    <x v="0"/>
    <s v="United States"/>
    <s v="Lawrence"/>
    <x v="31"/>
    <n v="1841"/>
    <x v="3"/>
    <s v="OFF-FA-10002815"/>
    <x v="1"/>
    <x v="13"/>
    <s v="Staples"/>
    <x v="500"/>
    <n v="5"/>
    <n v="0"/>
    <n v="10.434000000000001"/>
  </r>
  <r>
    <n v="527"/>
    <s v="CA-2014-113558"/>
    <x v="3"/>
    <x v="208"/>
    <d v="2014-10-27T00:00:00"/>
    <s v="Standard Class"/>
    <s v="PH-18790"/>
    <s v="Patricia Hirasaki"/>
    <x v="2"/>
    <s v="United States"/>
    <s v="Lakeland"/>
    <x v="2"/>
    <n v="33801"/>
    <x v="0"/>
    <s v="FUR-CH-10003379"/>
    <x v="0"/>
    <x v="1"/>
    <s v="Global Commerce Series High-Back Swivel/Tilt Chairs"/>
    <x v="50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x v="502"/>
    <n v="3"/>
    <n v="0.2"/>
    <n v="5.1407999999999916"/>
  </r>
  <r>
    <n v="529"/>
    <s v="US-2012-138303"/>
    <x v="1"/>
    <x v="37"/>
    <d v="2012-09-07T00:00:00"/>
    <s v="Standard Class"/>
    <s v="MG-18145"/>
    <s v="Mike Gockenbach"/>
    <x v="0"/>
    <s v="United States"/>
    <s v="Philadelphia"/>
    <x v="9"/>
    <n v="19134"/>
    <x v="3"/>
    <s v="OFF-ST-10004963"/>
    <x v="1"/>
    <x v="4"/>
    <s v="Eldon Gobal File Keepers"/>
    <x v="503"/>
    <n v="3"/>
    <n v="0.2"/>
    <n v="-7.2672000000000043"/>
  </r>
  <r>
    <n v="530"/>
    <s v="US-2012-138303"/>
    <x v="1"/>
    <x v="37"/>
    <d v="2012-09-07T00:00:00"/>
    <s v="Standard Class"/>
    <s v="MG-18145"/>
    <s v="Mike Gockenbach"/>
    <x v="0"/>
    <s v="United States"/>
    <s v="Philadelphia"/>
    <x v="9"/>
    <n v="19134"/>
    <x v="3"/>
    <s v="OFF-SU-10002881"/>
    <x v="1"/>
    <x v="14"/>
    <s v="Martin Yale Chadless Opener Electric Letter Opener"/>
    <x v="504"/>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s v="United States"/>
    <s v="Los Angeles"/>
    <x v="1"/>
    <n v="90036"/>
    <x v="1"/>
    <s v="FUR-CH-10000595"/>
    <x v="0"/>
    <x v="1"/>
    <s v="Safco Contoured Stacking Chairs"/>
    <x v="506"/>
    <n v="1"/>
    <n v="0.2"/>
    <n v="11.919999999999987"/>
  </r>
  <r>
    <n v="533"/>
    <s v="US-2014-129441"/>
    <x v="3"/>
    <x v="210"/>
    <d v="2014-09-12T00:00:00"/>
    <s v="Standard Class"/>
    <s v="JC-15340"/>
    <s v="Jasper Cacioppo"/>
    <x v="0"/>
    <s v="United States"/>
    <s v="Los Angeles"/>
    <x v="1"/>
    <n v="90032"/>
    <x v="1"/>
    <s v="FUR-FU-10000448"/>
    <x v="0"/>
    <x v="5"/>
    <s v="Tenex Chairmats For Use With Carpeted Floors"/>
    <x v="507"/>
    <n v="3"/>
    <n v="0"/>
    <n v="2.3969999999999985"/>
  </r>
  <r>
    <n v="534"/>
    <s v="CA-2013-168753"/>
    <x v="0"/>
    <x v="211"/>
    <d v="2013-06-02T00:00:00"/>
    <s v="Second Class"/>
    <s v="RL-19615"/>
    <s v="Rob Lucas"/>
    <x v="0"/>
    <s v="United States"/>
    <s v="Montgomery"/>
    <x v="19"/>
    <n v="36116"/>
    <x v="0"/>
    <s v="TEC-PH-10000984"/>
    <x v="2"/>
    <x v="7"/>
    <s v="Panasonic KX-TG9471B"/>
    <x v="508"/>
    <n v="5"/>
    <n v="0"/>
    <n v="274.38600000000008"/>
  </r>
  <r>
    <n v="535"/>
    <s v="CA-2013-168753"/>
    <x v="0"/>
    <x v="211"/>
    <d v="2013-06-02T00:00:00"/>
    <s v="Second Class"/>
    <s v="RL-19615"/>
    <s v="Rob Lucas"/>
    <x v="0"/>
    <s v="United States"/>
    <s v="Montgomery"/>
    <x v="19"/>
    <n v="36116"/>
    <x v="0"/>
    <s v="OFF-BI-10002557"/>
    <x v="1"/>
    <x v="8"/>
    <s v="Presstex Flexible Ring Binders"/>
    <x v="509"/>
    <n v="5"/>
    <n v="0"/>
    <n v="11.375"/>
  </r>
  <r>
    <n v="536"/>
    <s v="CA-2013-126613"/>
    <x v="0"/>
    <x v="212"/>
    <d v="2013-07-17T00:00:00"/>
    <s v="Standard Class"/>
    <s v="AA-10375"/>
    <s v="Allen Armold"/>
    <x v="0"/>
    <s v="United States"/>
    <s v="Mesa"/>
    <x v="16"/>
    <n v="85204"/>
    <x v="1"/>
    <s v="OFF-ST-10001325"/>
    <x v="1"/>
    <x v="4"/>
    <s v="Sterilite Officeware Hinged File Box"/>
    <x v="510"/>
    <n v="2"/>
    <n v="0.2"/>
    <n v="1.4672000000000001"/>
  </r>
  <r>
    <n v="537"/>
    <s v="US-2014-122637"/>
    <x v="3"/>
    <x v="213"/>
    <d v="2014-09-09T00:00:00"/>
    <s v="Second Class"/>
    <s v="EP-13915"/>
    <s v="Emily Phan"/>
    <x v="0"/>
    <s v="United States"/>
    <s v="Chicago"/>
    <x v="10"/>
    <n v="60653"/>
    <x v="2"/>
    <s v="OFF-BI-10002429"/>
    <x v="1"/>
    <x v="8"/>
    <s v="Premier Elliptical Ring Binder, Black"/>
    <x v="511"/>
    <n v="7"/>
    <n v="0.8"/>
    <n v="-68.185600000000022"/>
  </r>
  <r>
    <n v="538"/>
    <s v="CA-2012-147851"/>
    <x v="1"/>
    <x v="155"/>
    <d v="2012-12-08T00:00:00"/>
    <s v="Standard Class"/>
    <s v="MP-17470"/>
    <s v="Mark Packer"/>
    <x v="2"/>
    <s v="United States"/>
    <s v="New York City"/>
    <x v="15"/>
    <n v="10009"/>
    <x v="3"/>
    <s v="OFF-BI-10004528"/>
    <x v="1"/>
    <x v="8"/>
    <s v="Cardinal Poly Pocket Divider Pockets for Ring Binders"/>
    <x v="512"/>
    <n v="4"/>
    <n v="0.2"/>
    <n v="3.359999999999999"/>
  </r>
  <r>
    <n v="539"/>
    <s v="CA-2012-134894"/>
    <x v="1"/>
    <x v="214"/>
    <d v="2012-12-11T00:00:00"/>
    <s v="Standard Class"/>
    <s v="DK-12985"/>
    <s v="Darren Koutras"/>
    <x v="0"/>
    <s v="United States"/>
    <s v="Henderson"/>
    <x v="0"/>
    <n v="42420"/>
    <x v="0"/>
    <s v="OFF-AP-10001271"/>
    <x v="1"/>
    <x v="9"/>
    <s v="Eureka The Boss Cordless Rechargeable Stick Vac"/>
    <x v="513"/>
    <n v="3"/>
    <n v="0"/>
    <n v="41.293800000000005"/>
  </r>
  <r>
    <n v="540"/>
    <s v="CA-2012-134894"/>
    <x v="1"/>
    <x v="214"/>
    <d v="2012-12-11T00:00:00"/>
    <s v="Standard Class"/>
    <s v="DK-12985"/>
    <s v="Darren Koutras"/>
    <x v="0"/>
    <s v="United States"/>
    <s v="Henderson"/>
    <x v="0"/>
    <n v="42420"/>
    <x v="0"/>
    <s v="FUR-CH-10002647"/>
    <x v="0"/>
    <x v="1"/>
    <s v="Situations Contoured Folding Chairs, 4/Set"/>
    <x v="514"/>
    <n v="4"/>
    <n v="0"/>
    <n v="70.980000000000018"/>
  </r>
  <r>
    <n v="541"/>
    <s v="CA-2011-140795"/>
    <x v="2"/>
    <x v="215"/>
    <d v="2011-02-04T00:00:00"/>
    <s v="First Class"/>
    <s v="BD-11500"/>
    <s v="Bradley Drucker"/>
    <x v="0"/>
    <s v="United States"/>
    <s v="Green Bay"/>
    <x v="6"/>
    <n v="54302"/>
    <x v="2"/>
    <s v="TEC-AC-10001432"/>
    <x v="2"/>
    <x v="11"/>
    <s v="Enermax Aurora Lite Keyboard"/>
    <x v="515"/>
    <n v="6"/>
    <n v="0"/>
    <n v="206.31600000000006"/>
  </r>
  <r>
    <n v="542"/>
    <s v="CA-2013-136924"/>
    <x v="0"/>
    <x v="216"/>
    <d v="2013-07-18T00:00:00"/>
    <s v="First Class"/>
    <s v="ES-14080"/>
    <s v="Erin Smith"/>
    <x v="1"/>
    <s v="United States"/>
    <s v="Tucson"/>
    <x v="16"/>
    <n v="85705"/>
    <x v="1"/>
    <s v="TEC-PH-10002262"/>
    <x v="2"/>
    <x v="7"/>
    <s v="LG Electronics Tone+ HBS-730 Bluetooth Headset"/>
    <x v="516"/>
    <n v="8"/>
    <n v="0.2"/>
    <n v="38.086400000000026"/>
  </r>
  <r>
    <n v="543"/>
    <s v="US-2012-120131"/>
    <x v="1"/>
    <x v="217"/>
    <d v="2012-12-23T00:00:00"/>
    <s v="Standard Class"/>
    <s v="LM-17065"/>
    <s v="Liz MacKendrick"/>
    <x v="0"/>
    <s v="United States"/>
    <s v="Springfield"/>
    <x v="24"/>
    <n v="45503"/>
    <x v="3"/>
    <s v="OFF-ST-10001809"/>
    <x v="1"/>
    <x v="4"/>
    <s v="Fellowes Officeware Wire Shelving"/>
    <x v="517"/>
    <n v="9"/>
    <n v="0.2"/>
    <n v="-145.52460000000002"/>
  </r>
  <r>
    <n v="544"/>
    <s v="CA-2011-103849"/>
    <x v="2"/>
    <x v="218"/>
    <d v="2011-05-16T00:00:00"/>
    <s v="Standard Class"/>
    <s v="PG-18895"/>
    <s v="Paul Gonzalez"/>
    <x v="0"/>
    <s v="United States"/>
    <s v="Fort Worth"/>
    <x v="5"/>
    <n v="76106"/>
    <x v="2"/>
    <s v="TEC-AC-10001465"/>
    <x v="2"/>
    <x v="11"/>
    <s v="SanDisk Cruzer 64 GB USB Flash Drive"/>
    <x v="518"/>
    <n v="2"/>
    <n v="0.2"/>
    <n v="7.263999999999994"/>
  </r>
  <r>
    <n v="545"/>
    <s v="CA-2011-103849"/>
    <x v="2"/>
    <x v="218"/>
    <d v="2011-05-16T00:00:00"/>
    <s v="Standard Class"/>
    <s v="PG-18895"/>
    <s v="Paul Gonzalez"/>
    <x v="0"/>
    <s v="United States"/>
    <s v="Fort Worth"/>
    <x v="5"/>
    <n v="76106"/>
    <x v="2"/>
    <s v="TEC-PH-10002597"/>
    <x v="2"/>
    <x v="7"/>
    <s v="Xblue XB-1670-86 X16 Small Office Telephone - Titanium"/>
    <x v="519"/>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x v="520"/>
    <n v="4"/>
    <n v="0.6"/>
    <n v="-84.292799999999986"/>
  </r>
  <r>
    <n v="547"/>
    <s v="CA-2014-162929"/>
    <x v="3"/>
    <x v="123"/>
    <d v="2014-11-23T00:00:00"/>
    <s v="First Class"/>
    <s v="AS-10135"/>
    <s v="Adrian Shami"/>
    <x v="2"/>
    <s v="United States"/>
    <s v="New York City"/>
    <x v="15"/>
    <n v="10035"/>
    <x v="3"/>
    <s v="OFF-BI-10000404"/>
    <x v="1"/>
    <x v="8"/>
    <s v="Avery Printable Repositionable Plastic Tabs"/>
    <x v="521"/>
    <n v="6"/>
    <n v="0.2"/>
    <n v="13.931999999999999"/>
  </r>
  <r>
    <n v="548"/>
    <s v="CA-2014-162929"/>
    <x v="3"/>
    <x v="123"/>
    <d v="2014-11-23T00:00:00"/>
    <s v="First Class"/>
    <s v="AS-10135"/>
    <s v="Adrian Shami"/>
    <x v="2"/>
    <s v="United States"/>
    <s v="New York City"/>
    <x v="15"/>
    <n v="10035"/>
    <x v="3"/>
    <s v="OFF-PA-10002986"/>
    <x v="1"/>
    <x v="10"/>
    <s v="Xerox 1898"/>
    <x v="522"/>
    <n v="2"/>
    <n v="0"/>
    <n v="6.4127999999999998"/>
  </r>
  <r>
    <n v="549"/>
    <s v="CA-2012-113173"/>
    <x v="1"/>
    <x v="219"/>
    <d v="2012-11-17T00:00:00"/>
    <s v="Second Class"/>
    <s v="DK-13225"/>
    <s v="Dean Katz"/>
    <x v="1"/>
    <s v="United States"/>
    <s v="Chicago"/>
    <x v="10"/>
    <n v="60653"/>
    <x v="2"/>
    <s v="OFF-ST-10000604"/>
    <x v="1"/>
    <x v="4"/>
    <s v="Home/Office Personal File Carts"/>
    <x v="523"/>
    <n v="9"/>
    <n v="0.2"/>
    <n v="15.641999999999982"/>
  </r>
  <r>
    <n v="550"/>
    <s v="CA-2012-113173"/>
    <x v="1"/>
    <x v="219"/>
    <d v="2012-11-17T00:00:00"/>
    <s v="Second Class"/>
    <s v="DK-13225"/>
    <s v="Dean Katz"/>
    <x v="1"/>
    <s v="United States"/>
    <s v="Chicago"/>
    <x v="10"/>
    <n v="60653"/>
    <x v="2"/>
    <s v="OFF-BI-10004738"/>
    <x v="1"/>
    <x v="8"/>
    <s v="Flexible Leather- Look Classic Collection Ring Binder"/>
    <x v="524"/>
    <n v="3"/>
    <n v="0.8"/>
    <n v="-17.045999999999999"/>
  </r>
  <r>
    <n v="551"/>
    <s v="CA-2012-113173"/>
    <x v="1"/>
    <x v="219"/>
    <d v="2012-11-17T00:00:00"/>
    <s v="Second Class"/>
    <s v="DK-13225"/>
    <s v="Dean Katz"/>
    <x v="1"/>
    <s v="United States"/>
    <s v="Chicago"/>
    <x v="10"/>
    <n v="60653"/>
    <x v="2"/>
    <s v="OFF-SU-10001935"/>
    <x v="1"/>
    <x v="14"/>
    <s v="Staples"/>
    <x v="525"/>
    <n v="5"/>
    <n v="0.2"/>
    <n v="-1.7440000000000015"/>
  </r>
  <r>
    <n v="552"/>
    <s v="CA-2013-136406"/>
    <x v="0"/>
    <x v="173"/>
    <d v="2013-04-18T00:00:00"/>
    <s v="Second Class"/>
    <s v="BD-11320"/>
    <s v="Bill Donatelli"/>
    <x v="0"/>
    <s v="United States"/>
    <s v="San Francisco"/>
    <x v="1"/>
    <n v="94110"/>
    <x v="1"/>
    <s v="FUR-CH-10002024"/>
    <x v="0"/>
    <x v="1"/>
    <s v="HON 5400 Series Task Chairs for Big and Tall"/>
    <x v="526"/>
    <n v="2"/>
    <n v="0.2"/>
    <n v="0"/>
  </r>
  <r>
    <n v="553"/>
    <s v="CA-2014-112774"/>
    <x v="3"/>
    <x v="220"/>
    <d v="2014-09-13T00:00:00"/>
    <s v="First Class"/>
    <s v="RC-19960"/>
    <s v="Ryan Crowe"/>
    <x v="0"/>
    <s v="United States"/>
    <s v="Jacksonville"/>
    <x v="2"/>
    <n v="32216"/>
    <x v="0"/>
    <s v="FUR-FU-10003039"/>
    <x v="0"/>
    <x v="5"/>
    <s v="Howard Miller 11-1/2&quot; Diameter Grantwood Wall Clock"/>
    <x v="527"/>
    <n v="1"/>
    <n v="0.2"/>
    <n v="6.0381999999999998"/>
  </r>
  <r>
    <n v="554"/>
    <s v="CA-2014-101945"/>
    <x v="3"/>
    <x v="221"/>
    <d v="2014-11-29T00:00:00"/>
    <s v="Standard Class"/>
    <s v="GT-14710"/>
    <s v="Greg Tran"/>
    <x v="0"/>
    <s v="United States"/>
    <s v="Houston"/>
    <x v="5"/>
    <n v="77070"/>
    <x v="2"/>
    <s v="OFF-FA-10004248"/>
    <x v="1"/>
    <x v="13"/>
    <s v="Advantus T-Pin Paper Clips"/>
    <x v="528"/>
    <n v="3"/>
    <n v="0.2"/>
    <n v="2.5707"/>
  </r>
  <r>
    <n v="555"/>
    <s v="CA-2014-100650"/>
    <x v="3"/>
    <x v="222"/>
    <d v="2014-07-04T00:00:00"/>
    <s v="Second Class"/>
    <s v="DK-13225"/>
    <s v="Dean Katz"/>
    <x v="1"/>
    <s v="United States"/>
    <s v="Anaheim"/>
    <x v="1"/>
    <n v="92804"/>
    <x v="1"/>
    <s v="OFF-ST-10001780"/>
    <x v="1"/>
    <x v="4"/>
    <s v="Tennsco 16-Compartment Lockers with Coat Rack"/>
    <x v="529"/>
    <n v="2"/>
    <n v="0"/>
    <n v="310.98720000000003"/>
  </r>
  <r>
    <n v="556"/>
    <s v="CA-2011-155852"/>
    <x v="2"/>
    <x v="223"/>
    <d v="2011-03-07T00:00:00"/>
    <s v="Second Class"/>
    <s v="AJ-10945"/>
    <s v="Ashley Jarboe"/>
    <x v="0"/>
    <s v="United States"/>
    <s v="Wilmington"/>
    <x v="3"/>
    <n v="28403"/>
    <x v="0"/>
    <s v="OFF-AR-10003560"/>
    <x v="1"/>
    <x v="6"/>
    <s v="Zebra Zazzle Fluorescent Highlighters"/>
    <x v="530"/>
    <n v="4"/>
    <n v="0.2"/>
    <n v="3.4047999999999981"/>
  </r>
  <r>
    <n v="557"/>
    <s v="CA-2013-113243"/>
    <x v="0"/>
    <x v="224"/>
    <d v="2013-06-16T00:00:00"/>
    <s v="Standard Class"/>
    <s v="OT-18730"/>
    <s v="Olvera Toch"/>
    <x v="0"/>
    <s v="United States"/>
    <s v="Los Angeles"/>
    <x v="1"/>
    <n v="90045"/>
    <x v="1"/>
    <s v="OFF-LA-10001297"/>
    <x v="1"/>
    <x v="2"/>
    <s v="Avery 473"/>
    <x v="346"/>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x v="531"/>
    <n v="4"/>
    <n v="0.2"/>
    <n v="-217.04800000000017"/>
  </r>
  <r>
    <n v="559"/>
    <s v="CA-2013-113243"/>
    <x v="0"/>
    <x v="224"/>
    <d v="2013-06-16T00:00:00"/>
    <s v="Standard Class"/>
    <s v="OT-18730"/>
    <s v="Olvera Toch"/>
    <x v="0"/>
    <s v="United States"/>
    <s v="Los Angeles"/>
    <x v="1"/>
    <n v="90045"/>
    <x v="1"/>
    <s v="OFF-PA-10003441"/>
    <x v="1"/>
    <x v="10"/>
    <s v="Xerox 226"/>
    <x v="56"/>
    <n v="5"/>
    <n v="0"/>
    <n v="15.552000000000001"/>
  </r>
  <r>
    <n v="560"/>
    <s v="CA-2014-118731"/>
    <x v="3"/>
    <x v="225"/>
    <d v="2014-11-23T00:00:00"/>
    <s v="Second Class"/>
    <s v="LP-17080"/>
    <s v="Liz Pelletier"/>
    <x v="0"/>
    <s v="United States"/>
    <s v="San Francisco"/>
    <x v="1"/>
    <n v="94110"/>
    <x v="1"/>
    <s v="FUR-FU-10003347"/>
    <x v="0"/>
    <x v="5"/>
    <s v="Coloredge Poster Frame"/>
    <x v="532"/>
    <n v="3"/>
    <n v="0"/>
    <n v="16.614000000000001"/>
  </r>
  <r>
    <n v="561"/>
    <s v="CA-2014-118731"/>
    <x v="3"/>
    <x v="225"/>
    <d v="2014-11-23T00:00:00"/>
    <s v="Second Class"/>
    <s v="LP-17080"/>
    <s v="Liz Pelletier"/>
    <x v="0"/>
    <s v="United States"/>
    <s v="San Francisco"/>
    <x v="1"/>
    <n v="94110"/>
    <x v="1"/>
    <s v="OFF-BI-10000069"/>
    <x v="1"/>
    <x v="8"/>
    <s v="GBC Prepunched Paper, 19-Hole, for Binding Systems, 24-lb"/>
    <x v="533"/>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x v="534"/>
    <n v="5"/>
    <n v="0.2"/>
    <n v="1.3000000000000007"/>
  </r>
  <r>
    <n v="563"/>
    <s v="CA-2011-145576"/>
    <x v="2"/>
    <x v="80"/>
    <d v="2011-09-18T00:00:00"/>
    <s v="Second Class"/>
    <s v="CA-12775"/>
    <s v="Cynthia Arntzen"/>
    <x v="0"/>
    <s v="United States"/>
    <s v="Tampa"/>
    <x v="2"/>
    <n v="33614"/>
    <x v="0"/>
    <s v="FUR-FU-10004020"/>
    <x v="0"/>
    <x v="5"/>
    <s v="Advantus Panel Wall Acrylic Frame"/>
    <x v="535"/>
    <n v="3"/>
    <n v="0.2"/>
    <n v="3.7743000000000002"/>
  </r>
  <r>
    <n v="564"/>
    <s v="CA-2012-130736"/>
    <x v="1"/>
    <x v="214"/>
    <d v="2012-12-09T00:00:00"/>
    <s v="First Class"/>
    <s v="JF-15490"/>
    <s v="Jeremy Farry"/>
    <x v="0"/>
    <s v="United States"/>
    <s v="Seattle"/>
    <x v="4"/>
    <n v="98105"/>
    <x v="1"/>
    <s v="OFF-FA-10003467"/>
    <x v="1"/>
    <x v="13"/>
    <s v="Alliance Big Bands Rubber Bands, 12/Pack"/>
    <x v="536"/>
    <n v="2"/>
    <n v="0"/>
    <n v="0"/>
  </r>
  <r>
    <n v="565"/>
    <s v="CA-2012-130736"/>
    <x v="1"/>
    <x v="214"/>
    <d v="2012-12-09T00:00:00"/>
    <s v="First Class"/>
    <s v="JF-15490"/>
    <s v="Jeremy Farry"/>
    <x v="0"/>
    <s v="United States"/>
    <s v="Seattle"/>
    <x v="4"/>
    <n v="98105"/>
    <x v="1"/>
    <s v="OFF-LA-10000634"/>
    <x v="1"/>
    <x v="2"/>
    <s v="Avery 509"/>
    <x v="537"/>
    <n v="1"/>
    <n v="0"/>
    <n v="1.2005999999999999"/>
  </r>
  <r>
    <n v="566"/>
    <s v="CA-2014-137099"/>
    <x v="3"/>
    <x v="226"/>
    <d v="2014-12-11T00:00:00"/>
    <s v="First Class"/>
    <s v="FP-14320"/>
    <s v="Frank Preis"/>
    <x v="0"/>
    <s v="United States"/>
    <s v="Los Angeles"/>
    <x v="1"/>
    <n v="90008"/>
    <x v="1"/>
    <s v="TEC-PH-10002496"/>
    <x v="2"/>
    <x v="7"/>
    <s v="Cisco SPA301"/>
    <x v="538"/>
    <n v="3"/>
    <n v="0.2"/>
    <n v="46.796999999999983"/>
  </r>
  <r>
    <n v="567"/>
    <s v="CA-2014-156951"/>
    <x v="3"/>
    <x v="172"/>
    <d v="2014-10-09T00:00:00"/>
    <s v="Standard Class"/>
    <s v="EB-13840"/>
    <s v="Ellis Ballard"/>
    <x v="1"/>
    <s v="United States"/>
    <s v="Seattle"/>
    <x v="4"/>
    <n v="98105"/>
    <x v="1"/>
    <s v="OFF-PA-10004530"/>
    <x v="1"/>
    <x v="10"/>
    <s v="Personal Creations Ink Jet Cards and Labels"/>
    <x v="539"/>
    <n v="8"/>
    <n v="0"/>
    <n v="45.001600000000003"/>
  </r>
  <r>
    <n v="568"/>
    <s v="CA-2014-156951"/>
    <x v="3"/>
    <x v="172"/>
    <d v="2014-10-09T00:00:00"/>
    <s v="Standard Class"/>
    <s v="EB-13840"/>
    <s v="Ellis Ballard"/>
    <x v="1"/>
    <s v="United States"/>
    <s v="Seattle"/>
    <x v="4"/>
    <n v="98105"/>
    <x v="1"/>
    <s v="OFF-BI-10001107"/>
    <x v="1"/>
    <x v="8"/>
    <s v="GBC White Gloss Covers, Plain Front"/>
    <x v="540"/>
    <n v="7"/>
    <n v="0.2"/>
    <n v="27.3672"/>
  </r>
  <r>
    <n v="569"/>
    <s v="CA-2014-156951"/>
    <x v="3"/>
    <x v="172"/>
    <d v="2014-10-09T00:00:00"/>
    <s v="Standard Class"/>
    <s v="EB-13840"/>
    <s v="Ellis Ballard"/>
    <x v="1"/>
    <s v="United States"/>
    <s v="Seattle"/>
    <x v="4"/>
    <n v="98105"/>
    <x v="1"/>
    <s v="OFF-PA-10004451"/>
    <x v="1"/>
    <x v="10"/>
    <s v="Xerox 222"/>
    <x v="541"/>
    <n v="3"/>
    <n v="0"/>
    <n v="9.3312000000000008"/>
  </r>
  <r>
    <n v="570"/>
    <s v="CA-2014-156951"/>
    <x v="3"/>
    <x v="172"/>
    <d v="2014-10-09T00:00:00"/>
    <s v="Standard Class"/>
    <s v="EB-13840"/>
    <s v="Ellis Ballard"/>
    <x v="1"/>
    <s v="United States"/>
    <s v="Seattle"/>
    <x v="4"/>
    <n v="98105"/>
    <x v="1"/>
    <s v="FUR-CH-10004997"/>
    <x v="0"/>
    <x v="1"/>
    <s v="Hon Every-Day Series Multi-Task Chairs"/>
    <x v="542"/>
    <n v="3"/>
    <n v="0.2"/>
    <n v="0"/>
  </r>
  <r>
    <n v="571"/>
    <s v="CA-2014-164826"/>
    <x v="3"/>
    <x v="116"/>
    <d v="2015-01-05T00:00:00"/>
    <s v="Standard Class"/>
    <s v="JF-15415"/>
    <s v="Jennifer Ferguson"/>
    <x v="0"/>
    <s v="United States"/>
    <s v="New York City"/>
    <x v="15"/>
    <n v="10024"/>
    <x v="3"/>
    <s v="OFF-LA-10001297"/>
    <x v="1"/>
    <x v="2"/>
    <s v="Avery 473"/>
    <x v="543"/>
    <n v="7"/>
    <n v="0"/>
    <n v="34.775999999999996"/>
  </r>
  <r>
    <n v="572"/>
    <s v="CA-2014-164826"/>
    <x v="3"/>
    <x v="116"/>
    <d v="2015-01-05T00:00:00"/>
    <s v="Standard Class"/>
    <s v="JF-15415"/>
    <s v="Jennifer Ferguson"/>
    <x v="0"/>
    <s v="United States"/>
    <s v="New York City"/>
    <x v="15"/>
    <n v="10024"/>
    <x v="3"/>
    <s v="OFF-FA-10000585"/>
    <x v="1"/>
    <x v="13"/>
    <s v="OIC Bulk Pack Metal Binder Clips"/>
    <x v="544"/>
    <n v="4"/>
    <n v="0"/>
    <n v="6.4215999999999998"/>
  </r>
  <r>
    <n v="573"/>
    <s v="CA-2014-164826"/>
    <x v="3"/>
    <x v="116"/>
    <d v="2015-01-05T00:00:00"/>
    <s v="Standard Class"/>
    <s v="JF-15415"/>
    <s v="Jennifer Ferguson"/>
    <x v="0"/>
    <s v="United States"/>
    <s v="New York City"/>
    <x v="15"/>
    <n v="10024"/>
    <x v="3"/>
    <s v="OFF-BI-10001922"/>
    <x v="1"/>
    <x v="8"/>
    <s v="Storex Dura Pro Binders"/>
    <x v="545"/>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s v="United States"/>
    <s v="Marysville"/>
    <x v="4"/>
    <n v="98270"/>
    <x v="1"/>
    <s v="OFF-AR-10003394"/>
    <x v="1"/>
    <x v="6"/>
    <s v="Newell 332"/>
    <x v="138"/>
    <n v="3"/>
    <n v="0"/>
    <n v="2.3814000000000002"/>
  </r>
  <r>
    <n v="576"/>
    <s v="CA-2012-149713"/>
    <x v="1"/>
    <x v="227"/>
    <d v="2012-09-22T00:00:00"/>
    <s v="Second Class"/>
    <s v="TG-21640"/>
    <s v="Trudy Glocke"/>
    <x v="0"/>
    <s v="United States"/>
    <s v="Long Beach"/>
    <x v="1"/>
    <n v="90805"/>
    <x v="1"/>
    <s v="OFF-PA-10004530"/>
    <x v="1"/>
    <x v="10"/>
    <s v="Personal Creations Ink Jet Cards and Labels"/>
    <x v="547"/>
    <n v="14"/>
    <n v="0"/>
    <n v="78.752800000000008"/>
  </r>
  <r>
    <n v="577"/>
    <s v="CA-2012-149713"/>
    <x v="1"/>
    <x v="227"/>
    <d v="2012-09-22T00:00:00"/>
    <s v="Second Class"/>
    <s v="TG-21640"/>
    <s v="Trudy Glocke"/>
    <x v="0"/>
    <s v="United States"/>
    <s v="Long Beach"/>
    <x v="1"/>
    <n v="90805"/>
    <x v="1"/>
    <s v="OFF-PA-10001450"/>
    <x v="1"/>
    <x v="10"/>
    <s v="Rediform S.O.S. Phone Message Books"/>
    <x v="548"/>
    <n v="4"/>
    <n v="0"/>
    <n v="9.7608000000000015"/>
  </r>
  <r>
    <n v="578"/>
    <s v="CA-2012-149713"/>
    <x v="1"/>
    <x v="227"/>
    <d v="2012-09-22T00:00:00"/>
    <s v="Second Class"/>
    <s v="TG-21640"/>
    <s v="Trudy Glocke"/>
    <x v="0"/>
    <s v="United States"/>
    <s v="Long Beach"/>
    <x v="1"/>
    <n v="90805"/>
    <x v="1"/>
    <s v="OFF-SU-10001574"/>
    <x v="1"/>
    <x v="14"/>
    <s v="Acme Value Line Scissors"/>
    <x v="549"/>
    <n v="2"/>
    <n v="0"/>
    <n v="2.1899999999999995"/>
  </r>
  <r>
    <n v="579"/>
    <s v="CA-2014-118640"/>
    <x v="3"/>
    <x v="228"/>
    <d v="2014-07-27T00:00:00"/>
    <s v="Standard Class"/>
    <s v="CS-11950"/>
    <s v="Carlos Soltero"/>
    <x v="0"/>
    <s v="United States"/>
    <s v="Chicago"/>
    <x v="10"/>
    <n v="60610"/>
    <x v="2"/>
    <s v="OFF-ST-10002974"/>
    <x v="1"/>
    <x v="4"/>
    <s v="Trav-L-File Heavy-Duty Shuttle II, Black"/>
    <x v="550"/>
    <n v="2"/>
    <n v="0.2"/>
    <n v="8.7139999999999951"/>
  </r>
  <r>
    <n v="580"/>
    <s v="CA-2014-118640"/>
    <x v="3"/>
    <x v="228"/>
    <d v="2014-07-27T00:00:00"/>
    <s v="Standard Class"/>
    <s v="CS-11950"/>
    <s v="Carlos Soltero"/>
    <x v="0"/>
    <s v="United States"/>
    <s v="Chicago"/>
    <x v="10"/>
    <n v="60610"/>
    <x v="2"/>
    <s v="FUR-FU-10001475"/>
    <x v="0"/>
    <x v="5"/>
    <s v="Contract Clock, 14&quot;, Brown"/>
    <x v="551"/>
    <n v="1"/>
    <n v="0.6"/>
    <n v="-5.7148000000000003"/>
  </r>
  <r>
    <n v="581"/>
    <s v="CA-2012-132906"/>
    <x v="1"/>
    <x v="229"/>
    <d v="2012-09-14T00:00:00"/>
    <s v="Standard Class"/>
    <s v="CC-12145"/>
    <s v="Charles Crestani"/>
    <x v="0"/>
    <s v="United States"/>
    <s v="Los Angeles"/>
    <x v="1"/>
    <n v="90004"/>
    <x v="1"/>
    <s v="OFF-SU-10004498"/>
    <x v="1"/>
    <x v="14"/>
    <s v="Martin-Yale Premier Letter Opener"/>
    <x v="552"/>
    <n v="4"/>
    <n v="0"/>
    <n v="1.5456000000000003"/>
  </r>
  <r>
    <n v="582"/>
    <s v="CA-2014-145233"/>
    <x v="3"/>
    <x v="96"/>
    <d v="2014-12-06T00:00:00"/>
    <s v="Standard Class"/>
    <s v="DV-13465"/>
    <s v="Dianna Vittorini"/>
    <x v="0"/>
    <s v="United States"/>
    <s v="Denver"/>
    <x v="22"/>
    <n v="80219"/>
    <x v="1"/>
    <s v="TEC-PH-10004977"/>
    <x v="2"/>
    <x v="7"/>
    <s v="GE 30524EE4"/>
    <x v="553"/>
    <n v="3"/>
    <n v="0.2"/>
    <n v="52.917299999999955"/>
  </r>
  <r>
    <n v="583"/>
    <s v="CA-2014-145233"/>
    <x v="3"/>
    <x v="96"/>
    <d v="2014-12-06T00:00:00"/>
    <s v="Standard Class"/>
    <s v="DV-13465"/>
    <s v="Dianna Vittorini"/>
    <x v="0"/>
    <s v="United States"/>
    <s v="Denver"/>
    <x v="22"/>
    <n v="80219"/>
    <x v="1"/>
    <s v="TEC-PH-10000586"/>
    <x v="2"/>
    <x v="7"/>
    <s v="AT&amp;T SB67148 SynJ"/>
    <x v="554"/>
    <n v="2"/>
    <n v="0.2"/>
    <n v="9.2386000000000053"/>
  </r>
  <r>
    <n v="584"/>
    <s v="CA-2014-145233"/>
    <x v="3"/>
    <x v="96"/>
    <d v="2014-12-06T00:00:00"/>
    <s v="Standard Class"/>
    <s v="DV-13465"/>
    <s v="Dianna Vittorini"/>
    <x v="0"/>
    <s v="United States"/>
    <s v="Denver"/>
    <x v="22"/>
    <n v="80219"/>
    <x v="1"/>
    <s v="OFF-AP-10000358"/>
    <x v="1"/>
    <x v="9"/>
    <s v="Fellowes Basic Home/Office Series Surge Protectors"/>
    <x v="555"/>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x v="556"/>
    <n v="7"/>
    <n v="0.7"/>
    <n v="-4.7480999999999973"/>
  </r>
  <r>
    <n v="586"/>
    <s v="CA-2014-145233"/>
    <x v="3"/>
    <x v="96"/>
    <d v="2014-12-06T00:00:00"/>
    <s v="Standard Class"/>
    <s v="DV-13465"/>
    <s v="Dianna Vittorini"/>
    <x v="0"/>
    <s v="United States"/>
    <s v="Denver"/>
    <x v="22"/>
    <n v="80219"/>
    <x v="1"/>
    <s v="TEC-PH-10001254"/>
    <x v="2"/>
    <x v="7"/>
    <s v="Jabra BIZ 2300 Duo QD Duo Corded Headset"/>
    <x v="557"/>
    <n v="4"/>
    <n v="0.2"/>
    <n v="30.477599999999981"/>
  </r>
  <r>
    <n v="587"/>
    <s v="CA-2012-128139"/>
    <x v="1"/>
    <x v="230"/>
    <d v="2012-07-09T00:00:00"/>
    <s v="Standard Class"/>
    <s v="BD-11725"/>
    <s v="Bruce Degenhardt"/>
    <x v="0"/>
    <s v="United States"/>
    <s v="Richmond"/>
    <x v="0"/>
    <n v="40475"/>
    <x v="0"/>
    <s v="FUR-CH-10003956"/>
    <x v="0"/>
    <x v="1"/>
    <s v="Novimex High-Tech Fabric Mesh Task Chair"/>
    <x v="558"/>
    <n v="1"/>
    <n v="0"/>
    <n v="4.968599999999995"/>
  </r>
  <r>
    <n v="588"/>
    <s v="CA-2012-128139"/>
    <x v="1"/>
    <x v="230"/>
    <d v="2012-07-09T00:00:00"/>
    <s v="Standard Class"/>
    <s v="BD-11725"/>
    <s v="Bruce Degenhardt"/>
    <x v="0"/>
    <s v="United States"/>
    <s v="Richmond"/>
    <x v="0"/>
    <n v="40475"/>
    <x v="0"/>
    <s v="OFF-LA-10003930"/>
    <x v="1"/>
    <x v="2"/>
    <s v="Dot Matrix Printer Tape Reel Labels, White, 5000/Box"/>
    <x v="559"/>
    <n v="3"/>
    <n v="0"/>
    <n v="144.51570000000001"/>
  </r>
  <r>
    <n v="589"/>
    <s v="US-2013-156986"/>
    <x v="0"/>
    <x v="231"/>
    <d v="2013-03-25T00:00:00"/>
    <s v="Standard Class"/>
    <s v="ZC-21910"/>
    <s v="Zuschuss Carroll"/>
    <x v="0"/>
    <s v="United States"/>
    <s v="Salem"/>
    <x v="21"/>
    <n v="97301"/>
    <x v="1"/>
    <s v="TEC-PH-10003800"/>
    <x v="2"/>
    <x v="7"/>
    <s v="i.Sound Portable Power - 8000 mAh"/>
    <x v="560"/>
    <n v="2"/>
    <n v="0.2"/>
    <n v="-20.136200000000006"/>
  </r>
  <r>
    <n v="590"/>
    <s v="US-2013-156986"/>
    <x v="0"/>
    <x v="231"/>
    <d v="2013-03-25T00:00:00"/>
    <s v="Standard Class"/>
    <s v="ZC-21910"/>
    <s v="Zuschuss Carroll"/>
    <x v="0"/>
    <s v="United States"/>
    <s v="Salem"/>
    <x v="21"/>
    <n v="97301"/>
    <x v="1"/>
    <s v="OFF-PA-10002005"/>
    <x v="1"/>
    <x v="10"/>
    <s v="Xerox 225"/>
    <x v="561"/>
    <n v="4"/>
    <n v="0.2"/>
    <n v="7.2576000000000001"/>
  </r>
  <r>
    <n v="591"/>
    <s v="US-2013-156986"/>
    <x v="0"/>
    <x v="231"/>
    <d v="2013-03-25T00:00:00"/>
    <s v="Standard Class"/>
    <s v="ZC-21910"/>
    <s v="Zuschuss Carroll"/>
    <x v="0"/>
    <s v="United States"/>
    <s v="Salem"/>
    <x v="21"/>
    <n v="97301"/>
    <x v="1"/>
    <s v="OFF-BI-10002498"/>
    <x v="1"/>
    <x v="8"/>
    <s v="Clear Mylar Reinforcing Strips"/>
    <x v="562"/>
    <n v="3"/>
    <n v="0.7"/>
    <n v="-12.896100000000004"/>
  </r>
  <r>
    <n v="592"/>
    <s v="US-2013-156986"/>
    <x v="0"/>
    <x v="231"/>
    <d v="2013-03-25T00:00:00"/>
    <s v="Standard Class"/>
    <s v="ZC-21910"/>
    <s v="Zuschuss Carroll"/>
    <x v="0"/>
    <s v="United States"/>
    <s v="Salem"/>
    <x v="21"/>
    <n v="97301"/>
    <x v="1"/>
    <s v="OFF-PA-10004101"/>
    <x v="1"/>
    <x v="10"/>
    <s v="Xerox 1894"/>
    <x v="563"/>
    <n v="2"/>
    <n v="0.2"/>
    <n v="3.6288"/>
  </r>
  <r>
    <n v="593"/>
    <s v="CA-2011-135405"/>
    <x v="2"/>
    <x v="232"/>
    <d v="2011-01-14T00:00:00"/>
    <s v="Standard Class"/>
    <s v="MS-17830"/>
    <s v="Melanie Seite"/>
    <x v="0"/>
    <s v="United States"/>
    <s v="Laredo"/>
    <x v="5"/>
    <n v="78041"/>
    <x v="2"/>
    <s v="OFF-AR-10004078"/>
    <x v="1"/>
    <x v="6"/>
    <s v="Newell 312"/>
    <x v="564"/>
    <n v="2"/>
    <n v="0.2"/>
    <n v="1.1679999999999997"/>
  </r>
  <r>
    <n v="594"/>
    <s v="CA-2011-135405"/>
    <x v="2"/>
    <x v="232"/>
    <d v="2011-01-14T00:00:00"/>
    <s v="Standard Class"/>
    <s v="MS-17830"/>
    <s v="Melanie Seite"/>
    <x v="0"/>
    <s v="United States"/>
    <s v="Laredo"/>
    <x v="5"/>
    <n v="78041"/>
    <x v="2"/>
    <s v="TEC-AC-10001266"/>
    <x v="2"/>
    <x v="11"/>
    <s v="Memorex Micro Travel Drive 8 GB"/>
    <x v="565"/>
    <n v="3"/>
    <n v="0.2"/>
    <n v="9.7499999999999964"/>
  </r>
  <r>
    <n v="595"/>
    <s v="CA-2011-131450"/>
    <x v="2"/>
    <x v="233"/>
    <d v="2011-08-15T00:00:00"/>
    <s v="Standard Class"/>
    <s v="LR-16915"/>
    <s v="Lena Radford"/>
    <x v="0"/>
    <s v="United States"/>
    <s v="San Diego"/>
    <x v="1"/>
    <n v="92024"/>
    <x v="1"/>
    <s v="OFF-AP-10004708"/>
    <x v="1"/>
    <x v="9"/>
    <s v="Fellowes Superior 10 Outlet Split Surge Protector"/>
    <x v="566"/>
    <n v="2"/>
    <n v="0"/>
    <n v="22.074799999999996"/>
  </r>
  <r>
    <n v="596"/>
    <s v="CA-2011-131450"/>
    <x v="2"/>
    <x v="233"/>
    <d v="2011-08-15T00:00:00"/>
    <s v="Standard Class"/>
    <s v="LR-16915"/>
    <s v="Lena Radford"/>
    <x v="0"/>
    <s v="United States"/>
    <s v="San Diego"/>
    <x v="1"/>
    <n v="92024"/>
    <x v="1"/>
    <s v="TEC-CO-10004115"/>
    <x v="2"/>
    <x v="16"/>
    <s v="Sharp AL-1530CS Digital Copier"/>
    <x v="387"/>
    <n v="3"/>
    <n v="0.2"/>
    <n v="434.99130000000002"/>
  </r>
  <r>
    <n v="597"/>
    <s v="CA-2011-131450"/>
    <x v="2"/>
    <x v="233"/>
    <d v="2011-08-15T00:00:00"/>
    <s v="Standard Class"/>
    <s v="LR-16915"/>
    <s v="Lena Radford"/>
    <x v="0"/>
    <s v="United States"/>
    <s v="San Diego"/>
    <x v="1"/>
    <n v="92024"/>
    <x v="1"/>
    <s v="TEC-PH-10002398"/>
    <x v="2"/>
    <x v="7"/>
    <s v="AT&amp;T 1070 Corded Phone"/>
    <x v="567"/>
    <n v="5"/>
    <n v="0.2"/>
    <n v="55.744999999999948"/>
  </r>
  <r>
    <n v="598"/>
    <s v="CA-2011-131450"/>
    <x v="2"/>
    <x v="233"/>
    <d v="2011-08-15T00:00:00"/>
    <s v="Standard Class"/>
    <s v="LR-16915"/>
    <s v="Lena Radford"/>
    <x v="0"/>
    <s v="United States"/>
    <s v="San Diego"/>
    <x v="1"/>
    <n v="92024"/>
    <x v="1"/>
    <s v="FUR-FU-10001979"/>
    <x v="0"/>
    <x v="5"/>
    <s v="Dana Halogen Swing-Arm Architect Lamp"/>
    <x v="568"/>
    <n v="8"/>
    <n v="0"/>
    <n v="91.772800000000018"/>
  </r>
  <r>
    <n v="599"/>
    <s v="CA-2013-120180"/>
    <x v="0"/>
    <x v="216"/>
    <d v="2013-07-17T00:00:00"/>
    <s v="First Class"/>
    <s v="TP-21130"/>
    <s v="Theone Pippenger"/>
    <x v="0"/>
    <s v="United States"/>
    <s v="Philadelphia"/>
    <x v="9"/>
    <n v="19134"/>
    <x v="3"/>
    <s v="OFF-SU-10004115"/>
    <x v="1"/>
    <x v="14"/>
    <s v="Acme Stainless Steel Office Snips"/>
    <x v="569"/>
    <n v="2"/>
    <n v="0.2"/>
    <n v="1.0178000000000007"/>
  </r>
  <r>
    <n v="600"/>
    <s v="US-2013-100720"/>
    <x v="0"/>
    <x v="87"/>
    <d v="2013-07-22T00:00:00"/>
    <s v="Standard Class"/>
    <s v="CK-12205"/>
    <s v="Chloris Kastensmidt"/>
    <x v="0"/>
    <s v="United States"/>
    <s v="Philadelphia"/>
    <x v="9"/>
    <n v="19120"/>
    <x v="3"/>
    <s v="TEC-PH-10001425"/>
    <x v="2"/>
    <x v="7"/>
    <s v="Mophie Juice Pack Helium for iPhone"/>
    <x v="570"/>
    <n v="3"/>
    <n v="0.4"/>
    <n v="-28.796400000000006"/>
  </r>
  <r>
    <n v="601"/>
    <s v="US-2013-100720"/>
    <x v="0"/>
    <x v="87"/>
    <d v="2013-07-22T00:00:00"/>
    <s v="Standard Class"/>
    <s v="CK-12205"/>
    <s v="Chloris Kastensmidt"/>
    <x v="0"/>
    <s v="United States"/>
    <s v="Philadelphia"/>
    <x v="9"/>
    <n v="19120"/>
    <x v="3"/>
    <s v="TEC-PH-10003963"/>
    <x v="2"/>
    <x v="7"/>
    <s v="GE 2-Jack Phone Line Splitter"/>
    <x v="571"/>
    <n v="4"/>
    <n v="0.4"/>
    <n v="-115.35440000000006"/>
  </r>
  <r>
    <n v="602"/>
    <s v="US-2013-100720"/>
    <x v="0"/>
    <x v="87"/>
    <d v="2013-07-22T00:00:00"/>
    <s v="Standard Class"/>
    <s v="CK-12205"/>
    <s v="Chloris Kastensmidt"/>
    <x v="0"/>
    <s v="United States"/>
    <s v="Philadelphia"/>
    <x v="9"/>
    <n v="19120"/>
    <x v="3"/>
    <s v="OFF-SU-10001574"/>
    <x v="1"/>
    <x v="14"/>
    <s v="Acme Value Line Scissors"/>
    <x v="572"/>
    <n v="2"/>
    <n v="0.2"/>
    <n v="0.72999999999999954"/>
  </r>
  <r>
    <n v="603"/>
    <s v="CA-2011-149958"/>
    <x v="2"/>
    <x v="234"/>
    <d v="2011-03-19T00:00:00"/>
    <s v="Standard Class"/>
    <s v="AS-10240"/>
    <s v="Alan Shonely"/>
    <x v="0"/>
    <s v="United States"/>
    <s v="Tampa"/>
    <x v="2"/>
    <n v="33614"/>
    <x v="0"/>
    <s v="OFF-ST-10001490"/>
    <x v="1"/>
    <x v="4"/>
    <s v="Hot File 7-Pocket, Floor Stand"/>
    <x v="573"/>
    <n v="1"/>
    <n v="0.2"/>
    <n v="17.84699999999998"/>
  </r>
  <r>
    <n v="604"/>
    <s v="CA-2011-149958"/>
    <x v="2"/>
    <x v="234"/>
    <d v="2011-03-19T00:00:00"/>
    <s v="Standard Class"/>
    <s v="AS-10240"/>
    <s v="Alan Shonely"/>
    <x v="0"/>
    <s v="United States"/>
    <s v="Tampa"/>
    <x v="2"/>
    <n v="33614"/>
    <x v="0"/>
    <s v="FUR-FU-10001756"/>
    <x v="0"/>
    <x v="5"/>
    <s v="Eldon Expressions Desk Accessory, Wood Photo Frame, Mahogany"/>
    <x v="502"/>
    <n v="3"/>
    <n v="0.2"/>
    <n v="5.1407999999999916"/>
  </r>
  <r>
    <n v="605"/>
    <s v="CA-2011-149958"/>
    <x v="2"/>
    <x v="234"/>
    <d v="2011-03-19T00:00:00"/>
    <s v="Standard Class"/>
    <s v="AS-10240"/>
    <s v="Alan Shonely"/>
    <x v="0"/>
    <s v="United States"/>
    <s v="Tampa"/>
    <x v="2"/>
    <n v="33614"/>
    <x v="0"/>
    <s v="OFF-BI-10000773"/>
    <x v="1"/>
    <x v="8"/>
    <s v="Insertable Tab Post Binder Dividers"/>
    <x v="574"/>
    <n v="3"/>
    <n v="0.7"/>
    <n v="-5.5338000000000012"/>
  </r>
  <r>
    <n v="606"/>
    <s v="CA-2011-149958"/>
    <x v="2"/>
    <x v="234"/>
    <d v="2011-03-19T00:00:00"/>
    <s v="Standard Class"/>
    <s v="AS-10240"/>
    <s v="Alan Shonely"/>
    <x v="0"/>
    <s v="United States"/>
    <s v="Tampa"/>
    <x v="2"/>
    <n v="33614"/>
    <x v="0"/>
    <s v="OFF-BI-10001543"/>
    <x v="1"/>
    <x v="8"/>
    <s v="GBC VeloBinder Manual Binding System"/>
    <x v="575"/>
    <n v="4"/>
    <n v="0.7"/>
    <n v="-31.671199999999999"/>
  </r>
  <r>
    <n v="607"/>
    <s v="CA-2011-149958"/>
    <x v="2"/>
    <x v="234"/>
    <d v="2011-03-19T00:00:00"/>
    <s v="Standard Class"/>
    <s v="AS-10240"/>
    <s v="Alan Shonely"/>
    <x v="0"/>
    <s v="United States"/>
    <s v="Tampa"/>
    <x v="2"/>
    <n v="33614"/>
    <x v="0"/>
    <s v="OFF-PA-10002120"/>
    <x v="1"/>
    <x v="10"/>
    <s v="Xerox 1889"/>
    <x v="576"/>
    <n v="3"/>
    <n v="0.2"/>
    <n v="47.815200000000004"/>
  </r>
  <r>
    <n v="608"/>
    <s v="US-2011-105767"/>
    <x v="2"/>
    <x v="235"/>
    <d v="2011-05-27T00:00:00"/>
    <s v="Standard Class"/>
    <s v="AR-10510"/>
    <s v="Andrew Roberts"/>
    <x v="0"/>
    <s v="United States"/>
    <s v="Philadelphia"/>
    <x v="9"/>
    <n v="19134"/>
    <x v="3"/>
    <s v="OFF-BI-10000848"/>
    <x v="1"/>
    <x v="8"/>
    <s v="Angle-D Ring Binders"/>
    <x v="577"/>
    <n v="2"/>
    <n v="0.7"/>
    <n v="-2.6256000000000004"/>
  </r>
  <r>
    <n v="609"/>
    <s v="US-2011-105767"/>
    <x v="2"/>
    <x v="235"/>
    <d v="2011-05-27T00:00:00"/>
    <s v="Standard Class"/>
    <s v="AR-10510"/>
    <s v="Andrew Roberts"/>
    <x v="0"/>
    <s v="United States"/>
    <s v="Philadelphia"/>
    <x v="9"/>
    <n v="19134"/>
    <x v="3"/>
    <s v="OFF-AR-10001246"/>
    <x v="1"/>
    <x v="6"/>
    <s v="Newell 317"/>
    <x v="578"/>
    <n v="9"/>
    <n v="0.2"/>
    <n v="2.3813999999999984"/>
  </r>
  <r>
    <n v="610"/>
    <s v="US-2011-105767"/>
    <x v="2"/>
    <x v="235"/>
    <d v="2011-05-27T00:00:00"/>
    <s v="Standard Class"/>
    <s v="AR-10510"/>
    <s v="Andrew Roberts"/>
    <x v="0"/>
    <s v="United States"/>
    <s v="Philadelphia"/>
    <x v="9"/>
    <n v="19134"/>
    <x v="3"/>
    <s v="TEC-PH-10003092"/>
    <x v="2"/>
    <x v="7"/>
    <s v="Motorola L804"/>
    <x v="579"/>
    <n v="2"/>
    <n v="0.4"/>
    <n v="-10.117800000000003"/>
  </r>
  <r>
    <n v="611"/>
    <s v="CA-2013-161816"/>
    <x v="0"/>
    <x v="236"/>
    <d v="2013-05-02T00:00:00"/>
    <s v="First Class"/>
    <s v="NB-18655"/>
    <s v="Nona Balk"/>
    <x v="1"/>
    <s v="United States"/>
    <s v="Dallas"/>
    <x v="5"/>
    <n v="75217"/>
    <x v="2"/>
    <s v="TEC-PH-10003012"/>
    <x v="2"/>
    <x v="7"/>
    <s v="Nortel Meridian M3904 Professional Digital phone"/>
    <x v="580"/>
    <n v="3"/>
    <n v="0.2"/>
    <n v="41.577299999999951"/>
  </r>
  <r>
    <n v="612"/>
    <s v="CA-2013-161816"/>
    <x v="0"/>
    <x v="236"/>
    <d v="2013-05-02T00:00:00"/>
    <s v="First Class"/>
    <s v="NB-18655"/>
    <s v="Nona Balk"/>
    <x v="1"/>
    <s v="United States"/>
    <s v="Dallas"/>
    <x v="5"/>
    <n v="75217"/>
    <x v="2"/>
    <s v="OFF-LA-10004345"/>
    <x v="1"/>
    <x v="2"/>
    <s v="Avery 493"/>
    <x v="581"/>
    <n v="4"/>
    <n v="0.2"/>
    <n v="5.6955999999999989"/>
  </r>
  <r>
    <n v="613"/>
    <s v="CA-2013-121223"/>
    <x v="0"/>
    <x v="108"/>
    <d v="2013-09-14T00:00:00"/>
    <s v="Second Class"/>
    <s v="GD-14590"/>
    <s v="Giulietta Dortch"/>
    <x v="1"/>
    <s v="United States"/>
    <s v="Philadelphia"/>
    <x v="9"/>
    <n v="19143"/>
    <x v="3"/>
    <s v="OFF-PA-10001204"/>
    <x v="1"/>
    <x v="10"/>
    <s v="Xerox 1972"/>
    <x v="582"/>
    <n v="2"/>
    <n v="0.2"/>
    <n v="2.6399999999999997"/>
  </r>
  <r>
    <n v="614"/>
    <s v="CA-2013-121223"/>
    <x v="0"/>
    <x v="108"/>
    <d v="2013-09-14T00:00:00"/>
    <s v="Second Class"/>
    <s v="GD-14590"/>
    <s v="Giulietta Dortch"/>
    <x v="1"/>
    <s v="United States"/>
    <s v="Philadelphia"/>
    <x v="9"/>
    <n v="19143"/>
    <x v="3"/>
    <s v="TEC-PH-10004667"/>
    <x v="2"/>
    <x v="7"/>
    <s v="Cisco 8x8 Inc. 6753i IP Business Phone System"/>
    <x v="583"/>
    <n v="9"/>
    <n v="0.4"/>
    <n v="-157.93830000000008"/>
  </r>
  <r>
    <n v="615"/>
    <s v="CA-2014-138611"/>
    <x v="3"/>
    <x v="237"/>
    <d v="2014-11-18T00:00:00"/>
    <s v="Second Class"/>
    <s v="CK-12595"/>
    <s v="Clytie Kelty"/>
    <x v="0"/>
    <s v="United States"/>
    <s v="Grove City"/>
    <x v="24"/>
    <n v="43123"/>
    <x v="3"/>
    <s v="TEC-PH-10000011"/>
    <x v="2"/>
    <x v="7"/>
    <s v="PureGear Roll-On Screen Protector"/>
    <x v="584"/>
    <n v="10"/>
    <n v="0.4"/>
    <n v="15.99199999999999"/>
  </r>
  <r>
    <n v="616"/>
    <s v="CA-2014-138611"/>
    <x v="3"/>
    <x v="237"/>
    <d v="2014-11-18T00:00:00"/>
    <s v="Second Class"/>
    <s v="CK-12595"/>
    <s v="Clytie Kelty"/>
    <x v="0"/>
    <s v="United States"/>
    <s v="Grove City"/>
    <x v="24"/>
    <n v="43123"/>
    <x v="3"/>
    <s v="OFF-BI-10002949"/>
    <x v="1"/>
    <x v="8"/>
    <s v="Prestige Round Ring Binders"/>
    <x v="585"/>
    <n v="2"/>
    <n v="0.7"/>
    <n v="-2.7967999999999993"/>
  </r>
  <r>
    <n v="617"/>
    <s v="CA-2014-117947"/>
    <x v="3"/>
    <x v="238"/>
    <d v="2014-08-24T00:00:00"/>
    <s v="Second Class"/>
    <s v="NG-18355"/>
    <s v="Nat Gilpin"/>
    <x v="1"/>
    <s v="United States"/>
    <s v="New York City"/>
    <x v="15"/>
    <n v="10011"/>
    <x v="3"/>
    <s v="FUR-FU-10003849"/>
    <x v="0"/>
    <x v="5"/>
    <s v="DAX Metal Frame, Desktop, Stepped-Edge"/>
    <x v="586"/>
    <n v="2"/>
    <n v="0"/>
    <n v="15.787199999999999"/>
  </r>
  <r>
    <n v="618"/>
    <s v="CA-2014-117947"/>
    <x v="3"/>
    <x v="238"/>
    <d v="2014-08-24T00:00:00"/>
    <s v="Second Class"/>
    <s v="NG-18355"/>
    <s v="Nat Gilpin"/>
    <x v="1"/>
    <s v="United States"/>
    <s v="New York City"/>
    <x v="15"/>
    <n v="10011"/>
    <x v="3"/>
    <s v="FUR-FU-10000010"/>
    <x v="0"/>
    <x v="5"/>
    <s v="DAX Value U-Channel Document Frames, Easel Back"/>
    <x v="587"/>
    <n v="2"/>
    <n v="0"/>
    <n v="3.0813999999999995"/>
  </r>
  <r>
    <n v="619"/>
    <s v="CA-2014-117947"/>
    <x v="3"/>
    <x v="238"/>
    <d v="2014-08-24T00:00:00"/>
    <s v="Second Class"/>
    <s v="NG-18355"/>
    <s v="Nat Gilpin"/>
    <x v="1"/>
    <s v="United States"/>
    <s v="New York City"/>
    <x v="15"/>
    <n v="10011"/>
    <x v="3"/>
    <s v="OFF-BI-10002824"/>
    <x v="1"/>
    <x v="8"/>
    <s v="Recycled Easel Ring Binders"/>
    <x v="588"/>
    <n v="9"/>
    <n v="0.2"/>
    <n v="33.569999999999986"/>
  </r>
  <r>
    <n v="620"/>
    <s v="CA-2014-117947"/>
    <x v="3"/>
    <x v="238"/>
    <d v="2014-08-24T00:00:00"/>
    <s v="Second Class"/>
    <s v="NG-18355"/>
    <s v="Nat Gilpin"/>
    <x v="1"/>
    <s v="United States"/>
    <s v="New York City"/>
    <x v="15"/>
    <n v="10011"/>
    <x v="3"/>
    <s v="TEC-PH-10002538"/>
    <x v="2"/>
    <x v="7"/>
    <s v="Grandstream GXP1160 VoIP phone"/>
    <x v="589"/>
    <n v="1"/>
    <n v="0"/>
    <n v="10.993899999999996"/>
  </r>
  <r>
    <n v="621"/>
    <s v="CA-2014-117947"/>
    <x v="3"/>
    <x v="238"/>
    <d v="2014-08-24T00:00:00"/>
    <s v="Second Class"/>
    <s v="NG-18355"/>
    <s v="Nat Gilpin"/>
    <x v="1"/>
    <s v="United States"/>
    <s v="New York City"/>
    <x v="15"/>
    <n v="10011"/>
    <x v="3"/>
    <s v="FUR-FU-10000521"/>
    <x v="0"/>
    <x v="5"/>
    <s v="Seth Thomas 14&quot; Putty-Colored Wall Clock"/>
    <x v="590"/>
    <n v="3"/>
    <n v="0"/>
    <n v="27.286199999999994"/>
  </r>
  <r>
    <n v="622"/>
    <s v="US-2011-111171"/>
    <x v="2"/>
    <x v="58"/>
    <d v="2011-12-31T00:00:00"/>
    <s v="Standard Class"/>
    <s v="CA-12265"/>
    <s v="Christina Anderson"/>
    <x v="0"/>
    <s v="United States"/>
    <s v="Chicago"/>
    <x v="10"/>
    <n v="60610"/>
    <x v="2"/>
    <s v="OFF-BI-10002103"/>
    <x v="1"/>
    <x v="8"/>
    <s v="Cardinal Slant-D Ring Binder, Heavy Gauge Vinyl"/>
    <x v="591"/>
    <n v="5"/>
    <n v="0.8"/>
    <n v="-14.773"/>
  </r>
  <r>
    <n v="623"/>
    <s v="CA-2012-138009"/>
    <x v="1"/>
    <x v="239"/>
    <d v="2012-12-03T00:00:00"/>
    <s v="Standard Class"/>
    <s v="SF-20965"/>
    <s v="Sylvia Foulston"/>
    <x v="1"/>
    <s v="United States"/>
    <s v="Dearborn"/>
    <x v="12"/>
    <n v="48126"/>
    <x v="2"/>
    <s v="FUR-CH-10004853"/>
    <x v="0"/>
    <x v="1"/>
    <s v="Global Manager's Adjustable Task Chair, Storm"/>
    <x v="85"/>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s v="United States"/>
    <s v="Dearborn"/>
    <x v="12"/>
    <n v="48126"/>
    <x v="2"/>
    <s v="OFF-ST-10001272"/>
    <x v="1"/>
    <x v="4"/>
    <s v="Mini 13-1/2 Capacity Data Binder Rack, Pearl"/>
    <x v="593"/>
    <n v="4"/>
    <n v="0"/>
    <n v="130.87"/>
  </r>
  <r>
    <n v="626"/>
    <s v="CA-2012-138009"/>
    <x v="1"/>
    <x v="239"/>
    <d v="2012-12-03T00:00:00"/>
    <s v="Standard Class"/>
    <s v="SF-20965"/>
    <s v="Sylvia Foulston"/>
    <x v="1"/>
    <s v="United States"/>
    <s v="Dearborn"/>
    <x v="12"/>
    <n v="48126"/>
    <x v="2"/>
    <s v="OFF-AR-10004042"/>
    <x v="1"/>
    <x v="6"/>
    <s v="BOSTON Model 1800 Electric Pencil Sharpeners, Putty/Woodgrain"/>
    <x v="594"/>
    <n v="9"/>
    <n v="0"/>
    <n v="46.927799999999984"/>
  </r>
  <r>
    <n v="627"/>
    <s v="CA-2014-163020"/>
    <x v="3"/>
    <x v="175"/>
    <d v="2014-09-20T00:00:00"/>
    <s v="Standard Class"/>
    <s v="MO-17800"/>
    <s v="Meg O'Connel"/>
    <x v="2"/>
    <s v="United States"/>
    <s v="New York City"/>
    <x v="15"/>
    <n v="10009"/>
    <x v="3"/>
    <s v="FUR-FU-10000221"/>
    <x v="0"/>
    <x v="5"/>
    <s v="Master Caster Door Stop, Brown"/>
    <x v="595"/>
    <n v="7"/>
    <n v="0"/>
    <n v="12.090399999999999"/>
  </r>
  <r>
    <n v="628"/>
    <s v="CA-2014-153787"/>
    <x v="3"/>
    <x v="240"/>
    <d v="2014-05-24T00:00:00"/>
    <s v="Standard Class"/>
    <s v="AT-10735"/>
    <s v="Annie Thurman"/>
    <x v="0"/>
    <s v="United States"/>
    <s v="Seattle"/>
    <x v="4"/>
    <n v="98115"/>
    <x v="1"/>
    <s v="OFF-AP-10001563"/>
    <x v="1"/>
    <x v="9"/>
    <s v="Belkin Premiere Surge Master II 8-outlet surge protector"/>
    <x v="59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x v="598"/>
    <n v="3"/>
    <n v="0"/>
    <n v="6.0857999999999999"/>
  </r>
  <r>
    <n v="631"/>
    <s v="US-2013-135720"/>
    <x v="0"/>
    <x v="25"/>
    <d v="2013-12-14T00:00:00"/>
    <s v="Second Class"/>
    <s v="FM-14380"/>
    <s v="Fred McMath"/>
    <x v="0"/>
    <s v="United States"/>
    <s v="Aurora"/>
    <x v="22"/>
    <n v="80013"/>
    <x v="1"/>
    <s v="OFF-ST-10001963"/>
    <x v="1"/>
    <x v="4"/>
    <s v="Tennsco Regal Shelving Units"/>
    <x v="599"/>
    <n v="3"/>
    <n v="0.2"/>
    <n v="-51.719100000000012"/>
  </r>
  <r>
    <n v="632"/>
    <s v="US-2013-135720"/>
    <x v="0"/>
    <x v="25"/>
    <d v="2013-12-14T00:00:00"/>
    <s v="Second Class"/>
    <s v="FM-14380"/>
    <s v="Fred McMath"/>
    <x v="0"/>
    <s v="United States"/>
    <s v="Aurora"/>
    <x v="22"/>
    <n v="80013"/>
    <x v="1"/>
    <s v="TEC-AC-10001267"/>
    <x v="2"/>
    <x v="11"/>
    <s v="Imation 32GB Pocket Pro USB 3.0 Flash Drive - 32 GB - Black - 1 P ..."/>
    <x v="600"/>
    <n v="5"/>
    <n v="0.2"/>
    <n v="29.950000000000003"/>
  </r>
  <r>
    <n v="633"/>
    <s v="US-2013-135720"/>
    <x v="0"/>
    <x v="25"/>
    <d v="2013-12-14T00:00:00"/>
    <s v="Second Class"/>
    <s v="FM-14380"/>
    <s v="Fred McMath"/>
    <x v="0"/>
    <s v="United States"/>
    <s v="Aurora"/>
    <x v="22"/>
    <n v="80013"/>
    <x v="1"/>
    <s v="TEC-PH-10002103"/>
    <x v="2"/>
    <x v="7"/>
    <s v="Jabra SPEAK 410"/>
    <x v="601"/>
    <n v="4"/>
    <n v="0.2"/>
    <n v="30.076800000000006"/>
  </r>
  <r>
    <n v="634"/>
    <s v="CA-2014-144694"/>
    <x v="3"/>
    <x v="241"/>
    <d v="2014-09-27T00:00:00"/>
    <s v="Second Class"/>
    <s v="BD-11605"/>
    <s v="Brian Dahlen"/>
    <x v="0"/>
    <s v="United States"/>
    <s v="Miami"/>
    <x v="2"/>
    <n v="33180"/>
    <x v="0"/>
    <s v="TEC-AC-10002857"/>
    <x v="2"/>
    <x v="11"/>
    <s v="Verbatim 25 GB 6x Blu-ray Single Layer Recordable Disc, 1/Pack"/>
    <x v="602"/>
    <n v="3"/>
    <n v="0.2"/>
    <n v="2.458499999999999"/>
  </r>
  <r>
    <n v="635"/>
    <s v="CA-2014-144694"/>
    <x v="3"/>
    <x v="241"/>
    <d v="2014-09-27T00:00:00"/>
    <s v="Second Class"/>
    <s v="BD-11605"/>
    <s v="Brian Dahlen"/>
    <x v="0"/>
    <s v="United States"/>
    <s v="Miami"/>
    <x v="2"/>
    <n v="33180"/>
    <x v="0"/>
    <s v="OFF-LA-10003930"/>
    <x v="1"/>
    <x v="2"/>
    <s v="Dot Matrix Printer Tape Reel Labels, White, 5000/Box"/>
    <x v="603"/>
    <n v="3"/>
    <n v="0.2"/>
    <n v="85.529700000000005"/>
  </r>
  <r>
    <n v="636"/>
    <s v="CA-2012-168004"/>
    <x v="1"/>
    <x v="242"/>
    <d v="2012-10-09T00:00:00"/>
    <s v="Second Class"/>
    <s v="DJ-13420"/>
    <s v="Denny Joy"/>
    <x v="1"/>
    <s v="United States"/>
    <s v="Warner Robins"/>
    <x v="32"/>
    <n v="31088"/>
    <x v="0"/>
    <s v="FUR-CH-10001482"/>
    <x v="0"/>
    <x v="1"/>
    <s v="Office Star - Mesh Screen back chair with Vinyl seat"/>
    <x v="604"/>
    <n v="3"/>
    <n v="0"/>
    <n v="43.223399999999984"/>
  </r>
  <r>
    <n v="637"/>
    <s v="US-2013-123470"/>
    <x v="0"/>
    <x v="243"/>
    <d v="2013-08-22T00:00:00"/>
    <s v="Standard Class"/>
    <s v="ME-17725"/>
    <s v="Max Engle"/>
    <x v="0"/>
    <s v="United States"/>
    <s v="Aurora"/>
    <x v="22"/>
    <n v="80013"/>
    <x v="1"/>
    <s v="OFF-BI-10001989"/>
    <x v="1"/>
    <x v="8"/>
    <s v="Premium Transparent Presentation Covers by GBC"/>
    <x v="605"/>
    <n v="3"/>
    <n v="0.7"/>
    <n v="-13.846800000000002"/>
  </r>
  <r>
    <n v="638"/>
    <s v="US-2013-123470"/>
    <x v="0"/>
    <x v="243"/>
    <d v="2013-08-22T00:00:00"/>
    <s v="Standard Class"/>
    <s v="ME-17725"/>
    <s v="Max Engle"/>
    <x v="0"/>
    <s v="United States"/>
    <s v="Aurora"/>
    <x v="22"/>
    <n v="80013"/>
    <x v="1"/>
    <s v="OFF-AP-10003287"/>
    <x v="1"/>
    <x v="9"/>
    <s v="Tripp Lite TLP810NET Broadband Surge for Modem/Fax"/>
    <x v="606"/>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x v="607"/>
    <n v="5"/>
    <n v="0"/>
    <n v="272.79200000000003"/>
  </r>
  <r>
    <n v="640"/>
    <s v="CA-2013-115917"/>
    <x v="0"/>
    <x v="244"/>
    <d v="2013-05-26T00:00:00"/>
    <s v="Standard Class"/>
    <s v="RB-19465"/>
    <s v="Rick Bensley"/>
    <x v="2"/>
    <s v="United States"/>
    <s v="Vallejo"/>
    <x v="1"/>
    <n v="94591"/>
    <x v="1"/>
    <s v="OFF-BI-10004728"/>
    <x v="1"/>
    <x v="8"/>
    <s v="Wilson Jones Turn Tabs Binder Tool for Ring Binders"/>
    <x v="608"/>
    <n v="4"/>
    <n v="0.2"/>
    <n v="5.0128000000000004"/>
  </r>
  <r>
    <n v="641"/>
    <s v="CA-2013-147067"/>
    <x v="0"/>
    <x v="122"/>
    <d v="2013-12-23T00:00:00"/>
    <s v="Standard Class"/>
    <s v="JD-16150"/>
    <s v="Justin Deggeller"/>
    <x v="1"/>
    <s v="United States"/>
    <s v="Minneapolis"/>
    <x v="11"/>
    <n v="55407"/>
    <x v="2"/>
    <s v="FUR-FU-10000732"/>
    <x v="0"/>
    <x v="5"/>
    <s v="Eldon 200 Class Desk Accessories"/>
    <x v="609"/>
    <n v="3"/>
    <n v="0"/>
    <n v="6.0287999999999995"/>
  </r>
  <r>
    <n v="642"/>
    <s v="CA-2014-167913"/>
    <x v="3"/>
    <x v="245"/>
    <d v="2014-08-04T00:00:00"/>
    <s v="Second Class"/>
    <s v="JL-15835"/>
    <s v="John Lee"/>
    <x v="0"/>
    <s v="United States"/>
    <s v="Mission Viejo"/>
    <x v="1"/>
    <n v="92691"/>
    <x v="1"/>
    <s v="OFF-ST-10000585"/>
    <x v="1"/>
    <x v="4"/>
    <s v="Economy Rollaway Files"/>
    <x v="610"/>
    <n v="2"/>
    <n v="0"/>
    <n v="85.903999999999996"/>
  </r>
  <r>
    <n v="643"/>
    <s v="CA-2014-167913"/>
    <x v="3"/>
    <x v="245"/>
    <d v="2014-08-04T00:00:00"/>
    <s v="Second Class"/>
    <s v="JL-15835"/>
    <s v="John Lee"/>
    <x v="0"/>
    <s v="United States"/>
    <s v="Mission Viejo"/>
    <x v="1"/>
    <n v="92691"/>
    <x v="1"/>
    <s v="OFF-LA-10002787"/>
    <x v="1"/>
    <x v="2"/>
    <s v="Avery 480"/>
    <x v="611"/>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x v="612"/>
    <n v="4"/>
    <n v="0"/>
    <n v="54.333200000000005"/>
  </r>
  <r>
    <n v="645"/>
    <s v="US-2014-127719"/>
    <x v="3"/>
    <x v="246"/>
    <d v="2014-07-26T00:00:00"/>
    <s v="Standard Class"/>
    <s v="TW-21025"/>
    <s v="Tamara Willingham"/>
    <x v="2"/>
    <s v="United States"/>
    <s v="Plainfield"/>
    <x v="30"/>
    <n v="7060"/>
    <x v="3"/>
    <s v="OFF-PA-10001934"/>
    <x v="1"/>
    <x v="10"/>
    <s v="Xerox 1993"/>
    <x v="90"/>
    <n v="1"/>
    <n v="0"/>
    <n v="3.1752000000000002"/>
  </r>
  <r>
    <n v="646"/>
    <s v="CA-2014-126221"/>
    <x v="3"/>
    <x v="247"/>
    <d v="2015-01-06T00:00:00"/>
    <s v="Standard Class"/>
    <s v="CC-12430"/>
    <s v="Chuck Clark"/>
    <x v="2"/>
    <s v="United States"/>
    <s v="Columbus"/>
    <x v="14"/>
    <n v="47201"/>
    <x v="2"/>
    <s v="OFF-AP-10002457"/>
    <x v="1"/>
    <x v="9"/>
    <s v="Eureka The Boss Plus 12-Amp Hard Box Upright Vacuum, Red"/>
    <x v="613"/>
    <n v="2"/>
    <n v="0"/>
    <n v="56.510999999999996"/>
  </r>
  <r>
    <n v="647"/>
    <s v="CA-2013-103947"/>
    <x v="0"/>
    <x v="178"/>
    <d v="2013-04-09T00:00:00"/>
    <s v="Standard Class"/>
    <s v="BB-10990"/>
    <s v="Barry Blumstein"/>
    <x v="1"/>
    <s v="United States"/>
    <s v="Sierra Vista"/>
    <x v="16"/>
    <n v="85635"/>
    <x v="1"/>
    <s v="OFF-FA-10003112"/>
    <x v="1"/>
    <x v="13"/>
    <s v="Staples"/>
    <x v="614"/>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x v="615"/>
    <n v="2"/>
    <n v="0.2"/>
    <n v="3.0143999999999993"/>
  </r>
  <r>
    <n v="649"/>
    <s v="CA-2013-160745"/>
    <x v="0"/>
    <x v="25"/>
    <d v="2013-12-17T00:00:00"/>
    <s v="Second Class"/>
    <s v="AR-10825"/>
    <s v="Anthony Rawles"/>
    <x v="1"/>
    <s v="United States"/>
    <s v="Vancouver"/>
    <x v="4"/>
    <n v="98661"/>
    <x v="1"/>
    <s v="FUR-FU-10001935"/>
    <x v="0"/>
    <x v="5"/>
    <s v="3M Hangers With Command Adhesive"/>
    <x v="616"/>
    <n v="4"/>
    <n v="0"/>
    <n v="6.0680000000000014"/>
  </r>
  <r>
    <n v="650"/>
    <s v="CA-2013-160745"/>
    <x v="0"/>
    <x v="25"/>
    <d v="2013-12-17T00:00:00"/>
    <s v="Second Class"/>
    <s v="AR-10825"/>
    <s v="Anthony Rawles"/>
    <x v="1"/>
    <s v="United States"/>
    <s v="Vancouver"/>
    <x v="4"/>
    <n v="98661"/>
    <x v="1"/>
    <s v="TEC-PH-10003273"/>
    <x v="2"/>
    <x v="7"/>
    <s v="AT&amp;T TR1909W"/>
    <x v="214"/>
    <n v="3"/>
    <n v="0.2"/>
    <n v="22.678200000000018"/>
  </r>
  <r>
    <n v="651"/>
    <s v="CA-2013-160745"/>
    <x v="0"/>
    <x v="25"/>
    <d v="2013-12-17T00:00:00"/>
    <s v="Second Class"/>
    <s v="AR-10825"/>
    <s v="Anthony Rawles"/>
    <x v="1"/>
    <s v="United States"/>
    <s v="Vancouver"/>
    <x v="4"/>
    <n v="98661"/>
    <x v="1"/>
    <s v="TEC-AC-10001142"/>
    <x v="2"/>
    <x v="11"/>
    <s v="First Data FD10 PIN Pad"/>
    <x v="617"/>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s v="United States"/>
    <s v="New York City"/>
    <x v="15"/>
    <n v="10035"/>
    <x v="3"/>
    <s v="OFF-PA-10003892"/>
    <x v="1"/>
    <x v="10"/>
    <s v="Xerox 1943"/>
    <x v="619"/>
    <n v="2"/>
    <n v="0"/>
    <n v="45.975399999999993"/>
  </r>
  <r>
    <n v="654"/>
    <s v="CA-2014-140844"/>
    <x v="3"/>
    <x v="249"/>
    <d v="2014-06-24T00:00:00"/>
    <s v="Standard Class"/>
    <s v="AR-10405"/>
    <s v="Allen Rosenblatt"/>
    <x v="1"/>
    <s v="United States"/>
    <s v="New York City"/>
    <x v="15"/>
    <n v="10035"/>
    <x v="3"/>
    <s v="TEC-AC-10001101"/>
    <x v="2"/>
    <x v="11"/>
    <s v="Sony 16GB Class 10 Micro SDHC R40 Memory Card"/>
    <x v="620"/>
    <n v="8"/>
    <n v="0"/>
    <n v="10.311999999999998"/>
  </r>
  <r>
    <n v="655"/>
    <s v="CA-2013-137239"/>
    <x v="0"/>
    <x v="250"/>
    <d v="2013-08-29T00:00:00"/>
    <s v="Standard Class"/>
    <s v="CR-12730"/>
    <s v="Craig Reiter"/>
    <x v="0"/>
    <s v="United States"/>
    <s v="Columbus"/>
    <x v="24"/>
    <n v="43229"/>
    <x v="3"/>
    <s v="OFF-AP-10002439"/>
    <x v="1"/>
    <x v="9"/>
    <s v="Tripp Lite Isotel 8 Ultra 8 Outlet Metal Surge"/>
    <x v="621"/>
    <n v="2"/>
    <n v="0.2"/>
    <n v="8.5163999999999938"/>
  </r>
  <r>
    <n v="656"/>
    <s v="CA-2013-137239"/>
    <x v="0"/>
    <x v="250"/>
    <d v="2013-08-29T00:00:00"/>
    <s v="Standard Class"/>
    <s v="CR-12730"/>
    <s v="Craig Reiter"/>
    <x v="0"/>
    <s v="United States"/>
    <s v="Columbus"/>
    <x v="24"/>
    <n v="43229"/>
    <x v="3"/>
    <s v="OFF-BI-10002827"/>
    <x v="1"/>
    <x v="8"/>
    <s v="Avery Durable Poly Binders"/>
    <x v="622"/>
    <n v="2"/>
    <n v="0.7"/>
    <n v="-2.6543999999999999"/>
  </r>
  <r>
    <n v="657"/>
    <s v="CA-2013-137239"/>
    <x v="0"/>
    <x v="250"/>
    <d v="2013-08-29T00:00:00"/>
    <s v="Standard Class"/>
    <s v="CR-12730"/>
    <s v="Craig Reiter"/>
    <x v="0"/>
    <s v="United States"/>
    <s v="Columbus"/>
    <x v="24"/>
    <n v="43229"/>
    <x v="3"/>
    <s v="OFF-EN-10002230"/>
    <x v="1"/>
    <x v="12"/>
    <s v="Airmail Envelopes"/>
    <x v="623"/>
    <n v="2"/>
    <n v="0.2"/>
    <n v="45.322199999999995"/>
  </r>
  <r>
    <n v="658"/>
    <s v="US-2013-156097"/>
    <x v="0"/>
    <x v="251"/>
    <d v="2013-09-20T00:00:00"/>
    <s v="Same Day"/>
    <s v="EH-14125"/>
    <s v="Eugene Hildebrand"/>
    <x v="2"/>
    <s v="United States"/>
    <s v="Aurora"/>
    <x v="10"/>
    <n v="60505"/>
    <x v="2"/>
    <s v="FUR-CH-10001215"/>
    <x v="0"/>
    <x v="1"/>
    <s v="Global Troy Executive Leather Low-Back Tilter"/>
    <x v="624"/>
    <n v="2"/>
    <n v="0.3"/>
    <n v="-50.098000000000013"/>
  </r>
  <r>
    <n v="659"/>
    <s v="US-2013-156097"/>
    <x v="0"/>
    <x v="251"/>
    <d v="2013-09-20T00:00:00"/>
    <s v="Same Day"/>
    <s v="EH-14125"/>
    <s v="Eugene Hildebrand"/>
    <x v="2"/>
    <s v="United States"/>
    <s v="Aurora"/>
    <x v="10"/>
    <n v="60505"/>
    <x v="2"/>
    <s v="OFF-BI-10004654"/>
    <x v="1"/>
    <x v="8"/>
    <s v="Avery Binding System Hidden Tab Executive Style Index Sets"/>
    <x v="625"/>
    <n v="2"/>
    <n v="0.8"/>
    <n v="-3.4619999999999997"/>
  </r>
  <r>
    <n v="660"/>
    <s v="CA-2012-146563"/>
    <x v="1"/>
    <x v="252"/>
    <d v="2012-08-28T00:00:00"/>
    <s v="Standard Class"/>
    <s v="CB-12025"/>
    <s v="Cassandra Brandow"/>
    <x v="0"/>
    <s v="United States"/>
    <s v="Arlington"/>
    <x v="5"/>
    <n v="76017"/>
    <x v="2"/>
    <s v="OFF-ST-10001490"/>
    <x v="1"/>
    <x v="4"/>
    <s v="Hot File 7-Pocket, Floor Stand"/>
    <x v="626"/>
    <n v="7"/>
    <n v="0.2"/>
    <n v="124.92899999999986"/>
  </r>
  <r>
    <n v="661"/>
    <s v="CA-2012-146563"/>
    <x v="1"/>
    <x v="252"/>
    <d v="2012-08-28T00:00:00"/>
    <s v="Standard Class"/>
    <s v="CB-12025"/>
    <s v="Cassandra Brandow"/>
    <x v="0"/>
    <s v="United States"/>
    <s v="Arlington"/>
    <x v="5"/>
    <n v="76017"/>
    <x v="2"/>
    <s v="OFF-ST-10001511"/>
    <x v="1"/>
    <x v="4"/>
    <s v="Space Solutions Commercial Steel Shelving"/>
    <x v="627"/>
    <n v="14"/>
    <n v="0.2"/>
    <n v="-135.7650000000001"/>
  </r>
  <r>
    <n v="662"/>
    <s v="CA-2012-146563"/>
    <x v="1"/>
    <x v="252"/>
    <d v="2012-08-28T00:00:00"/>
    <s v="Standard Class"/>
    <s v="CB-12025"/>
    <s v="Cassandra Brandow"/>
    <x v="0"/>
    <s v="United States"/>
    <s v="Arlington"/>
    <x v="5"/>
    <n v="76017"/>
    <x v="2"/>
    <s v="FUR-TA-10001768"/>
    <x v="0"/>
    <x v="3"/>
    <s v="Hon Racetrack Conference Tables"/>
    <x v="628"/>
    <n v="5"/>
    <n v="0.3"/>
    <n v="-118.12950000000006"/>
  </r>
  <r>
    <n v="663"/>
    <s v="CA-2012-146563"/>
    <x v="1"/>
    <x v="252"/>
    <d v="2012-08-28T00:00:00"/>
    <s v="Standard Class"/>
    <s v="CB-12025"/>
    <s v="Cassandra Brandow"/>
    <x v="0"/>
    <s v="United States"/>
    <s v="Arlington"/>
    <x v="5"/>
    <n v="76017"/>
    <x v="2"/>
    <s v="OFF-BI-10003981"/>
    <x v="1"/>
    <x v="8"/>
    <s v="Avery Durable Plastic 1&quot; Binders"/>
    <x v="629"/>
    <n v="3"/>
    <n v="0.8"/>
    <n v="-4.2222000000000008"/>
  </r>
  <r>
    <n v="664"/>
    <s v="CA-2013-123666"/>
    <x v="0"/>
    <x v="253"/>
    <d v="2013-03-31T00:00:00"/>
    <s v="Standard Class"/>
    <s v="SP-20545"/>
    <s v="Sibella Parks"/>
    <x v="1"/>
    <s v="United States"/>
    <s v="New York City"/>
    <x v="15"/>
    <n v="10011"/>
    <x v="3"/>
    <s v="OFF-ST-10001522"/>
    <x v="1"/>
    <x v="4"/>
    <s v="Gould Plastics 18-Pocket Panel Bin, 34w x 5-1/4d x 20-1/2h"/>
    <x v="630"/>
    <n v="5"/>
    <n v="0"/>
    <n v="18.397999999999968"/>
  </r>
  <r>
    <n v="665"/>
    <s v="CA-2013-143308"/>
    <x v="0"/>
    <x v="254"/>
    <d v="2013-11-05T00:00:00"/>
    <s v="Same Day"/>
    <s v="RC-19825"/>
    <s v="Roy Collins"/>
    <x v="0"/>
    <s v="United States"/>
    <s v="Louisville"/>
    <x v="0"/>
    <n v="40214"/>
    <x v="0"/>
    <s v="OFF-FA-10000621"/>
    <x v="1"/>
    <x v="13"/>
    <s v="OIC Colored Binder Clips, Assorted Sizes"/>
    <x v="631"/>
    <n v="3"/>
    <n v="0"/>
    <n v="5.2625999999999999"/>
  </r>
  <r>
    <n v="666"/>
    <s v="CA-2014-132682"/>
    <x v="3"/>
    <x v="110"/>
    <d v="2014-06-11T00:00:00"/>
    <s v="Second Class"/>
    <s v="TH-21235"/>
    <s v="Tiffany House"/>
    <x v="1"/>
    <s v="United States"/>
    <s v="Dallas"/>
    <x v="5"/>
    <n v="75081"/>
    <x v="2"/>
    <s v="OFF-SU-10004231"/>
    <x v="1"/>
    <x v="14"/>
    <s v="Acme Tagit Stainless Steel Antibacterial Scissors"/>
    <x v="632"/>
    <n v="3"/>
    <n v="0.2"/>
    <n v="2.0789999999999997"/>
  </r>
  <r>
    <n v="667"/>
    <s v="CA-2014-132682"/>
    <x v="3"/>
    <x v="110"/>
    <d v="2014-06-11T00:00:00"/>
    <s v="Second Class"/>
    <s v="TH-21235"/>
    <s v="Tiffany House"/>
    <x v="1"/>
    <s v="United States"/>
    <s v="Dallas"/>
    <x v="5"/>
    <n v="75081"/>
    <x v="2"/>
    <s v="OFF-PA-10000474"/>
    <x v="1"/>
    <x v="10"/>
    <s v="Staples"/>
    <x v="633"/>
    <n v="3"/>
    <n v="0.2"/>
    <n v="28.706399999999991"/>
  </r>
  <r>
    <n v="668"/>
    <s v="CA-2014-132682"/>
    <x v="3"/>
    <x v="110"/>
    <d v="2014-06-11T00:00:00"/>
    <s v="Second Class"/>
    <s v="TH-21235"/>
    <s v="Tiffany House"/>
    <x v="1"/>
    <s v="United States"/>
    <s v="Dallas"/>
    <x v="5"/>
    <n v="75081"/>
    <x v="2"/>
    <s v="TEC-PH-10004042"/>
    <x v="2"/>
    <x v="7"/>
    <s v="ClearOne Communications CHAT 70 OC Speaker Phone"/>
    <x v="634"/>
    <n v="3"/>
    <n v="0.2"/>
    <n v="28.618200000000002"/>
  </r>
  <r>
    <n v="669"/>
    <s v="CA-2011-156314"/>
    <x v="2"/>
    <x v="163"/>
    <d v="2011-12-26T00:00:00"/>
    <s v="First Class"/>
    <s v="RP-19390"/>
    <s v="Resi Pölking"/>
    <x v="0"/>
    <s v="United States"/>
    <s v="Cleveland"/>
    <x v="24"/>
    <n v="44105"/>
    <x v="3"/>
    <s v="FUR-FU-10003096"/>
    <x v="0"/>
    <x v="5"/>
    <s v="Master Giant Foot Doorstop, Safety Yellow"/>
    <x v="635"/>
    <n v="5"/>
    <n v="0.2"/>
    <n v="8.7285000000000004"/>
  </r>
  <r>
    <n v="670"/>
    <s v="US-2014-106663"/>
    <x v="3"/>
    <x v="255"/>
    <d v="2014-06-14T00:00:00"/>
    <s v="Standard Class"/>
    <s v="MO-17800"/>
    <s v="Meg O'Connel"/>
    <x v="2"/>
    <s v="United States"/>
    <s v="Chicago"/>
    <x v="10"/>
    <n v="60653"/>
    <x v="2"/>
    <s v="FUR-FU-10002759"/>
    <x v="0"/>
    <x v="5"/>
    <s v="12-1/2 Diameter Round Wall Clock"/>
    <x v="112"/>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x v="636"/>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s v="United States"/>
    <s v="Quincy"/>
    <x v="10"/>
    <n v="62301"/>
    <x v="2"/>
    <s v="OFF-AR-10001954"/>
    <x v="1"/>
    <x v="6"/>
    <s v="Newell 331"/>
    <x v="638"/>
    <n v="5"/>
    <n v="0.2"/>
    <n v="1.7115"/>
  </r>
  <r>
    <n v="674"/>
    <s v="CA-2014-130351"/>
    <x v="3"/>
    <x v="256"/>
    <d v="2014-12-09T00:00:00"/>
    <s v="First Class"/>
    <s v="RB-19570"/>
    <s v="Rob Beeghly"/>
    <x v="0"/>
    <s v="United States"/>
    <s v="Columbus"/>
    <x v="14"/>
    <n v="47201"/>
    <x v="2"/>
    <s v="OFF-AP-10004532"/>
    <x v="1"/>
    <x v="9"/>
    <s v="Kensington 6 Outlet Guardian Standard Surge Protector"/>
    <x v="639"/>
    <n v="3"/>
    <n v="0"/>
    <n v="16.588799999999999"/>
  </r>
  <r>
    <n v="675"/>
    <s v="CA-2014-130351"/>
    <x v="3"/>
    <x v="256"/>
    <d v="2014-12-09T00:00:00"/>
    <s v="First Class"/>
    <s v="RB-19570"/>
    <s v="Rob Beeghly"/>
    <x v="0"/>
    <s v="United States"/>
    <s v="Columbus"/>
    <x v="14"/>
    <n v="47201"/>
    <x v="2"/>
    <s v="OFF-PA-10002137"/>
    <x v="1"/>
    <x v="10"/>
    <s v="Southworth 100% Résumé Paper, 24lb."/>
    <x v="640"/>
    <n v="5"/>
    <n v="0"/>
    <n v="17.504999999999995"/>
  </r>
  <r>
    <n v="676"/>
    <s v="CA-2014-130351"/>
    <x v="3"/>
    <x v="256"/>
    <d v="2014-12-09T00:00:00"/>
    <s v="First Class"/>
    <s v="RB-19570"/>
    <s v="Rob Beeghly"/>
    <x v="0"/>
    <s v="United States"/>
    <s v="Columbus"/>
    <x v="14"/>
    <n v="47201"/>
    <x v="2"/>
    <s v="TEC-AC-10003832"/>
    <x v="2"/>
    <x v="11"/>
    <s v="Imation 16GB Mini TravelDrive USB 2.0 Flash Drive"/>
    <x v="641"/>
    <n v="3"/>
    <n v="0"/>
    <n v="40.749900000000004"/>
  </r>
  <r>
    <n v="677"/>
    <s v="US-2014-119438"/>
    <x v="3"/>
    <x v="257"/>
    <d v="2014-03-24T00:00:00"/>
    <s v="Standard Class"/>
    <s v="CD-11980"/>
    <s v="Carol Darley"/>
    <x v="0"/>
    <s v="United States"/>
    <s v="Tyler"/>
    <x v="5"/>
    <n v="75701"/>
    <x v="2"/>
    <s v="OFF-AP-10000804"/>
    <x v="1"/>
    <x v="9"/>
    <s v="Hoover Portapower Portable Vacuum"/>
    <x v="642"/>
    <n v="3"/>
    <n v="0.8"/>
    <n v="-7.3920000000000021"/>
  </r>
  <r>
    <n v="678"/>
    <s v="US-2014-119438"/>
    <x v="3"/>
    <x v="257"/>
    <d v="2014-03-24T00:00:00"/>
    <s v="Standard Class"/>
    <s v="CD-11980"/>
    <s v="Carol Darley"/>
    <x v="0"/>
    <s v="United States"/>
    <s v="Tyler"/>
    <x v="5"/>
    <n v="75701"/>
    <x v="2"/>
    <s v="TEC-AC-10003614"/>
    <x v="2"/>
    <x v="11"/>
    <s v="Verbatim 25 GB 6x Blu-ray Single Layer Recordable Disc, 10/Pack"/>
    <x v="643"/>
    <n v="3"/>
    <n v="0.2"/>
    <n v="4.5200999999999958"/>
  </r>
  <r>
    <n v="679"/>
    <s v="US-2014-119438"/>
    <x v="3"/>
    <x v="257"/>
    <d v="2014-03-24T00:00:00"/>
    <s v="Standard Class"/>
    <s v="CD-11980"/>
    <s v="Carol Darley"/>
    <x v="0"/>
    <s v="United States"/>
    <s v="Tyler"/>
    <x v="5"/>
    <n v="75701"/>
    <x v="2"/>
    <s v="FUR-FU-10003553"/>
    <x v="0"/>
    <x v="5"/>
    <s v="Howard Miller 13-1/2&quot; Diameter Rosebrook Wall Clock"/>
    <x v="644"/>
    <n v="3"/>
    <n v="0.6"/>
    <n v="-41.261999999999972"/>
  </r>
  <r>
    <n v="680"/>
    <s v="US-2014-119438"/>
    <x v="3"/>
    <x v="257"/>
    <d v="2014-03-24T00:00:00"/>
    <s v="Standard Class"/>
    <s v="CD-11980"/>
    <s v="Carol Darley"/>
    <x v="0"/>
    <s v="United States"/>
    <s v="Tyler"/>
    <x v="5"/>
    <n v="75701"/>
    <x v="2"/>
    <s v="OFF-BI-10004632"/>
    <x v="1"/>
    <x v="8"/>
    <s v="Ibico Hi-Tech Manual Binding System"/>
    <x v="645"/>
    <n v="3"/>
    <n v="0.8"/>
    <n v="-320.23950000000013"/>
  </r>
  <r>
    <n v="681"/>
    <s v="CA-2013-164511"/>
    <x v="0"/>
    <x v="258"/>
    <d v="2013-11-25T00:00:00"/>
    <s v="Standard Class"/>
    <s v="DJ-13630"/>
    <s v="Doug Jacobs"/>
    <x v="0"/>
    <s v="United States"/>
    <s v="New York City"/>
    <x v="15"/>
    <n v="10024"/>
    <x v="3"/>
    <s v="OFF-BI-10003305"/>
    <x v="1"/>
    <x v="8"/>
    <s v="Avery Hanging File Binders"/>
    <x v="646"/>
    <n v="3"/>
    <n v="0.2"/>
    <n v="4.6643999999999988"/>
  </r>
  <r>
    <n v="682"/>
    <s v="CA-2013-164511"/>
    <x v="0"/>
    <x v="258"/>
    <d v="2013-11-25T00:00:00"/>
    <s v="Standard Class"/>
    <s v="DJ-13630"/>
    <s v="Doug Jacobs"/>
    <x v="0"/>
    <s v="United States"/>
    <s v="New York City"/>
    <x v="15"/>
    <n v="10024"/>
    <x v="3"/>
    <s v="OFF-ST-10002583"/>
    <x v="1"/>
    <x v="4"/>
    <s v="Fellowes Neat Ideas Storage Cubes"/>
    <x v="647"/>
    <n v="2"/>
    <n v="0"/>
    <n v="2.598399999999998"/>
  </r>
  <r>
    <n v="683"/>
    <s v="CA-2013-164511"/>
    <x v="0"/>
    <x v="258"/>
    <d v="2013-11-25T00:00:00"/>
    <s v="Standard Class"/>
    <s v="DJ-13630"/>
    <s v="Doug Jacobs"/>
    <x v="0"/>
    <s v="United States"/>
    <s v="New York City"/>
    <x v="15"/>
    <n v="10024"/>
    <x v="3"/>
    <s v="OFF-ST-10004507"/>
    <x v="1"/>
    <x v="4"/>
    <s v="Advantus Rolling Storage Box"/>
    <x v="648"/>
    <n v="4"/>
    <n v="0"/>
    <n v="18.521999999999998"/>
  </r>
  <r>
    <n v="684"/>
    <s v="US-2014-168116"/>
    <x v="3"/>
    <x v="259"/>
    <d v="2014-11-05T00:00:00"/>
    <s v="Same Day"/>
    <s v="GT-14635"/>
    <s v="Grant Thornton"/>
    <x v="1"/>
    <s v="United States"/>
    <s v="Burlington"/>
    <x v="3"/>
    <n v="27217"/>
    <x v="0"/>
    <s v="TEC-MA-10004125"/>
    <x v="2"/>
    <x v="15"/>
    <s v="Cubify CubeX 3D Printer Triple Head Print"/>
    <x v="649"/>
    <n v="4"/>
    <n v="0.5"/>
    <n v="-3839.9903999999988"/>
  </r>
  <r>
    <n v="685"/>
    <s v="US-2014-168116"/>
    <x v="3"/>
    <x v="259"/>
    <d v="2014-11-05T00:00:00"/>
    <s v="Same Day"/>
    <s v="GT-14635"/>
    <s v="Grant Thornton"/>
    <x v="1"/>
    <s v="United States"/>
    <s v="Burlington"/>
    <x v="3"/>
    <n v="27217"/>
    <x v="0"/>
    <s v="OFF-AP-10002457"/>
    <x v="1"/>
    <x v="9"/>
    <s v="Eureka The Boss Plus 12-Amp Hard Box Upright Vacuum, Red"/>
    <x v="650"/>
    <n v="2"/>
    <n v="0.2"/>
    <n v="14.650999999999989"/>
  </r>
  <r>
    <n v="686"/>
    <s v="CA-2011-157784"/>
    <x v="2"/>
    <x v="260"/>
    <d v="2011-07-08T00:00:00"/>
    <s v="First Class"/>
    <s v="MC-17845"/>
    <s v="Michael Chen"/>
    <x v="0"/>
    <s v="United States"/>
    <s v="Jackson"/>
    <x v="35"/>
    <n v="39212"/>
    <x v="0"/>
    <s v="TEC-AC-10003911"/>
    <x v="2"/>
    <x v="11"/>
    <s v="NETGEAR AC1750 Dual Band Gigabit Smart WiFi Router"/>
    <x v="651"/>
    <n v="3"/>
    <n v="0"/>
    <n v="163.18979999999999"/>
  </r>
  <r>
    <n v="687"/>
    <s v="CA-2011-157784"/>
    <x v="2"/>
    <x v="260"/>
    <d v="2011-07-08T00:00:00"/>
    <s v="First Class"/>
    <s v="MC-17845"/>
    <s v="Michael Chen"/>
    <x v="0"/>
    <s v="United States"/>
    <s v="Jackson"/>
    <x v="35"/>
    <n v="39212"/>
    <x v="0"/>
    <s v="OFF-LA-10001934"/>
    <x v="1"/>
    <x v="2"/>
    <s v="Avery 516"/>
    <x v="2"/>
    <n v="2"/>
    <n v="0"/>
    <n v="6.8713999999999995"/>
  </r>
  <r>
    <n v="688"/>
    <s v="CA-2011-157784"/>
    <x v="2"/>
    <x v="260"/>
    <d v="2011-07-08T00:00:00"/>
    <s v="First Class"/>
    <s v="MC-17845"/>
    <s v="Michael Chen"/>
    <x v="0"/>
    <s v="United States"/>
    <s v="Jackson"/>
    <x v="35"/>
    <n v="39212"/>
    <x v="0"/>
    <s v="OFF-PA-10000304"/>
    <x v="1"/>
    <x v="10"/>
    <s v="Xerox 1995"/>
    <x v="541"/>
    <n v="3"/>
    <n v="0"/>
    <n v="9.3312000000000008"/>
  </r>
  <r>
    <n v="689"/>
    <s v="CA-2014-161480"/>
    <x v="3"/>
    <x v="53"/>
    <d v="2014-12-30T00:00:00"/>
    <s v="Standard Class"/>
    <s v="RA-19285"/>
    <s v="Ralph Arnett"/>
    <x v="0"/>
    <s v="United States"/>
    <s v="New York City"/>
    <x v="15"/>
    <n v="10035"/>
    <x v="3"/>
    <s v="FUR-BO-10004015"/>
    <x v="0"/>
    <x v="0"/>
    <s v="Bush Andora Bookcase, Maple/Graphite Gray Finish"/>
    <x v="652"/>
    <n v="2"/>
    <n v="0.2"/>
    <n v="4.7995999999999768"/>
  </r>
  <r>
    <n v="690"/>
    <s v="US-2011-117135"/>
    <x v="2"/>
    <x v="261"/>
    <d v="2011-06-23T00:00:00"/>
    <s v="Second Class"/>
    <s v="NP-18325"/>
    <s v="Naresj Patel"/>
    <x v="0"/>
    <s v="United States"/>
    <s v="Waynesboro"/>
    <x v="17"/>
    <n v="22980"/>
    <x v="0"/>
    <s v="FUR-FU-10004071"/>
    <x v="0"/>
    <x v="5"/>
    <s v="Luxo Professional Magnifying Clamp-On Fluorescent Lamps"/>
    <x v="653"/>
    <n v="1"/>
    <n v="0"/>
    <n v="14.561400000000006"/>
  </r>
  <r>
    <n v="691"/>
    <s v="US-2011-117135"/>
    <x v="2"/>
    <x v="261"/>
    <d v="2011-06-23T00:00:00"/>
    <s v="Second Class"/>
    <s v="NP-18325"/>
    <s v="Naresj Patel"/>
    <x v="0"/>
    <s v="United States"/>
    <s v="Waynesboro"/>
    <x v="17"/>
    <n v="22980"/>
    <x v="0"/>
    <s v="TEC-PH-10002033"/>
    <x v="2"/>
    <x v="7"/>
    <s v="Konftel 250 Conference phone - Charcoal black"/>
    <x v="654"/>
    <n v="1"/>
    <n v="0"/>
    <n v="74.053200000000004"/>
  </r>
  <r>
    <n v="692"/>
    <s v="US-2011-117135"/>
    <x v="2"/>
    <x v="261"/>
    <d v="2011-06-23T00:00:00"/>
    <s v="Second Class"/>
    <s v="NP-18325"/>
    <s v="Naresj Patel"/>
    <x v="0"/>
    <s v="United States"/>
    <s v="Waynesboro"/>
    <x v="17"/>
    <n v="22980"/>
    <x v="0"/>
    <s v="OFF-ST-10002444"/>
    <x v="1"/>
    <x v="4"/>
    <s v="Recycled Eldon Regeneration Jumbo File"/>
    <x v="655"/>
    <n v="3"/>
    <n v="0"/>
    <n v="10.315199999999999"/>
  </r>
  <r>
    <n v="693"/>
    <s v="CA-2012-131534"/>
    <x v="1"/>
    <x v="262"/>
    <d v="2012-04-02T00:00:00"/>
    <s v="Standard Class"/>
    <s v="AB-10165"/>
    <s v="Alan Barnes"/>
    <x v="0"/>
    <s v="United States"/>
    <s v="Los Angeles"/>
    <x v="1"/>
    <n v="90036"/>
    <x v="1"/>
    <s v="TEC-AC-10002253"/>
    <x v="2"/>
    <x v="11"/>
    <s v="Imation Bio 8GB USB Flash Drive Imation Corp"/>
    <x v="656"/>
    <n v="1"/>
    <n v="0"/>
    <n v="24.936000000000007"/>
  </r>
  <r>
    <n v="694"/>
    <s v="CA-2012-131534"/>
    <x v="1"/>
    <x v="262"/>
    <d v="2012-04-02T00:00:00"/>
    <s v="Standard Class"/>
    <s v="AB-10165"/>
    <s v="Alan Barnes"/>
    <x v="0"/>
    <s v="United States"/>
    <s v="Los Angeles"/>
    <x v="1"/>
    <n v="90036"/>
    <x v="1"/>
    <s v="OFF-PA-10000743"/>
    <x v="1"/>
    <x v="10"/>
    <s v="Xerox 1977"/>
    <x v="657"/>
    <n v="5"/>
    <n v="0"/>
    <n v="16.032"/>
  </r>
  <r>
    <n v="695"/>
    <s v="CA-2012-119291"/>
    <x v="1"/>
    <x v="263"/>
    <d v="2012-05-17T00:00:00"/>
    <s v="First Class"/>
    <s v="JO-15550"/>
    <s v="Jesus Ocampo"/>
    <x v="2"/>
    <s v="United States"/>
    <s v="Chester"/>
    <x v="9"/>
    <n v="19013"/>
    <x v="3"/>
    <s v="OFF-AR-10003373"/>
    <x v="1"/>
    <x v="6"/>
    <s v="Boston School Pro Electric Pencil Sharpener, 1670"/>
    <x v="658"/>
    <n v="8"/>
    <n v="0.2"/>
    <n v="17.34879999999999"/>
  </r>
  <r>
    <n v="696"/>
    <s v="CA-2012-119291"/>
    <x v="1"/>
    <x v="263"/>
    <d v="2012-05-17T00:00:00"/>
    <s v="First Class"/>
    <s v="JO-15550"/>
    <s v="Jesus Ocampo"/>
    <x v="2"/>
    <s v="United States"/>
    <s v="Chester"/>
    <x v="9"/>
    <n v="19013"/>
    <x v="3"/>
    <s v="OFF-LA-10002312"/>
    <x v="1"/>
    <x v="2"/>
    <s v="Avery 490"/>
    <x v="659"/>
    <n v="4"/>
    <n v="0.2"/>
    <n v="17.759999999999998"/>
  </r>
  <r>
    <n v="697"/>
    <s v="CA-2012-119291"/>
    <x v="1"/>
    <x v="263"/>
    <d v="2012-05-17T00:00:00"/>
    <s v="First Class"/>
    <s v="JO-15550"/>
    <s v="Jesus Ocampo"/>
    <x v="2"/>
    <s v="United States"/>
    <s v="Chester"/>
    <x v="9"/>
    <n v="19013"/>
    <x v="3"/>
    <s v="OFF-EN-10000927"/>
    <x v="1"/>
    <x v="12"/>
    <s v="Jet-Pak Recycled Peel 'N' Seal Padded Mailers"/>
    <x v="83"/>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s v="United States"/>
    <s v="Chester"/>
    <x v="9"/>
    <n v="19013"/>
    <x v="3"/>
    <s v="OFF-AR-10001118"/>
    <x v="1"/>
    <x v="6"/>
    <s v="Binney &amp; Smith Crayola Metallic Crayons, 16-Color Pack"/>
    <x v="661"/>
    <n v="1"/>
    <n v="0.2"/>
    <n v="0.8088000000000003"/>
  </r>
  <r>
    <n v="700"/>
    <s v="CA-2012-119291"/>
    <x v="1"/>
    <x v="263"/>
    <d v="2012-05-17T00:00:00"/>
    <s v="First Class"/>
    <s v="JO-15550"/>
    <s v="Jesus Ocampo"/>
    <x v="2"/>
    <s v="United States"/>
    <s v="Chester"/>
    <x v="9"/>
    <n v="19013"/>
    <x v="3"/>
    <s v="OFF-BI-10001575"/>
    <x v="1"/>
    <x v="8"/>
    <s v="GBC Linen Binding Covers"/>
    <x v="662"/>
    <n v="2"/>
    <n v="0.7"/>
    <n v="-13.6312"/>
  </r>
  <r>
    <n v="701"/>
    <s v="CA-2012-119291"/>
    <x v="1"/>
    <x v="263"/>
    <d v="2012-05-17T00:00:00"/>
    <s v="First Class"/>
    <s v="JO-15550"/>
    <s v="Jesus Ocampo"/>
    <x v="2"/>
    <s v="United States"/>
    <s v="Chester"/>
    <x v="9"/>
    <n v="19013"/>
    <x v="3"/>
    <s v="OFF-BI-10001982"/>
    <x v="1"/>
    <x v="8"/>
    <s v="Wilson Jones Custom Binder Spines &amp; Labels"/>
    <x v="322"/>
    <n v="3"/>
    <n v="0.7"/>
    <n v="-3.4271999999999991"/>
  </r>
  <r>
    <n v="702"/>
    <s v="CA-2014-114552"/>
    <x v="3"/>
    <x v="264"/>
    <d v="2014-09-09T00:00:00"/>
    <s v="Standard Class"/>
    <s v="Dl-13600"/>
    <s v="Dorris liebe"/>
    <x v="1"/>
    <s v="United States"/>
    <s v="Cleveland"/>
    <x v="24"/>
    <n v="44105"/>
    <x v="3"/>
    <s v="FUR-FU-10002960"/>
    <x v="0"/>
    <x v="5"/>
    <s v="Eldon 200 Class Desk Accessories, Burgundy"/>
    <x v="663"/>
    <n v="3"/>
    <n v="0.2"/>
    <n v="4.1448"/>
  </r>
  <r>
    <n v="703"/>
    <s v="CA-2013-163755"/>
    <x v="0"/>
    <x v="254"/>
    <d v="2013-11-09T00:00:00"/>
    <s v="Second Class"/>
    <s v="AS-10285"/>
    <s v="Alejandro Savely"/>
    <x v="1"/>
    <s v="United States"/>
    <s v="Seattle"/>
    <x v="4"/>
    <n v="98103"/>
    <x v="1"/>
    <s v="FUR-FU-10003394"/>
    <x v="0"/>
    <x v="5"/>
    <s v="Tenex &quot;The Solids&quot; Textured Chair Mats"/>
    <x v="664"/>
    <n v="3"/>
    <n v="0"/>
    <n v="35.679599999999979"/>
  </r>
  <r>
    <n v="704"/>
    <s v="CA-2012-142027"/>
    <x v="1"/>
    <x v="265"/>
    <d v="2012-04-14T00:00:00"/>
    <s v="Standard Class"/>
    <s v="JK-15370"/>
    <s v="Jay Kimmel"/>
    <x v="0"/>
    <s v="United States"/>
    <s v="Long Beach"/>
    <x v="1"/>
    <n v="90805"/>
    <x v="1"/>
    <s v="FUR-TA-10002774"/>
    <x v="0"/>
    <x v="3"/>
    <s v="Laminate Occasional Tables"/>
    <x v="665"/>
    <n v="3"/>
    <n v="0.2"/>
    <n v="-13.871700000000047"/>
  </r>
  <r>
    <n v="705"/>
    <s v="CA-2011-138527"/>
    <x v="2"/>
    <x v="171"/>
    <d v="2011-09-17T00:00:00"/>
    <s v="Standard Class"/>
    <s v="BN-11470"/>
    <s v="Brad Norvell"/>
    <x v="1"/>
    <s v="United States"/>
    <s v="Cary"/>
    <x v="3"/>
    <n v="27511"/>
    <x v="0"/>
    <s v="OFF-PA-10001800"/>
    <x v="1"/>
    <x v="10"/>
    <s v="Xerox 220"/>
    <x v="563"/>
    <n v="2"/>
    <n v="0.2"/>
    <n v="3.6288"/>
  </r>
  <r>
    <n v="706"/>
    <s v="CA-2011-138527"/>
    <x v="2"/>
    <x v="171"/>
    <d v="2011-09-17T00:00:00"/>
    <s v="Standard Class"/>
    <s v="BN-11470"/>
    <s v="Brad Norvell"/>
    <x v="1"/>
    <s v="United States"/>
    <s v="Cary"/>
    <x v="3"/>
    <n v="27511"/>
    <x v="0"/>
    <s v="OFF-AP-10001469"/>
    <x v="1"/>
    <x v="9"/>
    <s v="Fellowes 8 Outlet Superior Workstation Surge Protector"/>
    <x v="666"/>
    <n v="5"/>
    <n v="0.2"/>
    <n v="18.769499999999987"/>
  </r>
  <r>
    <n v="707"/>
    <s v="CA-2011-138527"/>
    <x v="2"/>
    <x v="171"/>
    <d v="2011-09-17T00:00:00"/>
    <s v="Standard Class"/>
    <s v="BN-11470"/>
    <s v="Brad Norvell"/>
    <x v="1"/>
    <s v="United States"/>
    <s v="Cary"/>
    <x v="3"/>
    <n v="27511"/>
    <x v="0"/>
    <s v="TEC-AC-10002399"/>
    <x v="2"/>
    <x v="11"/>
    <s v="SanDisk Cruzer 32 GB USB Flash Drive"/>
    <x v="667"/>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x v="668"/>
    <n v="4"/>
    <n v="0"/>
    <n v="52.78240000000001"/>
  </r>
  <r>
    <n v="709"/>
    <s v="CA-2011-112158"/>
    <x v="2"/>
    <x v="266"/>
    <d v="2011-12-04T00:00:00"/>
    <s v="First Class"/>
    <s v="DP-13165"/>
    <s v="David Philippe"/>
    <x v="0"/>
    <s v="United States"/>
    <s v="New York City"/>
    <x v="15"/>
    <n v="10035"/>
    <x v="3"/>
    <s v="FUR-BO-10003272"/>
    <x v="0"/>
    <x v="0"/>
    <s v="O'Sullivan Living Dimensions 5-Shelf Bookcases"/>
    <x v="669"/>
    <n v="5"/>
    <n v="0.2"/>
    <n v="-110.49000000000007"/>
  </r>
  <r>
    <n v="710"/>
    <s v="CA-2011-112158"/>
    <x v="2"/>
    <x v="266"/>
    <d v="2011-12-04T00:00:00"/>
    <s v="First Class"/>
    <s v="DP-13165"/>
    <s v="David Philippe"/>
    <x v="0"/>
    <s v="United States"/>
    <s v="New York City"/>
    <x v="15"/>
    <n v="10035"/>
    <x v="3"/>
    <s v="OFF-BI-10000050"/>
    <x v="1"/>
    <x v="8"/>
    <s v="Angle-D Binders with Locking Rings, Label Holders"/>
    <x v="670"/>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s v="United States"/>
    <s v="Palm Coast"/>
    <x v="2"/>
    <n v="32137"/>
    <x v="0"/>
    <s v="OFF-EN-10001219"/>
    <x v="1"/>
    <x v="12"/>
    <s v="#10- 4 1/8&quot; x 9 1/2&quot; Security-Tint Envelopes"/>
    <x v="671"/>
    <n v="4"/>
    <n v="0.2"/>
    <n v="8.8623999999999992"/>
  </r>
  <r>
    <n v="713"/>
    <s v="US-2014-100048"/>
    <x v="3"/>
    <x v="240"/>
    <d v="2014-05-25T00:00:00"/>
    <s v="Standard Class"/>
    <s v="RS-19765"/>
    <s v="Roland Schwarz"/>
    <x v="1"/>
    <s v="United States"/>
    <s v="Mount Vernon"/>
    <x v="15"/>
    <n v="10550"/>
    <x v="3"/>
    <s v="OFF-AP-10001154"/>
    <x v="1"/>
    <x v="9"/>
    <s v="Bionaire Personal Warm Mist Humidifier/Vaporizer"/>
    <x v="672"/>
    <n v="6"/>
    <n v="0"/>
    <n v="109.72260000000001"/>
  </r>
  <r>
    <n v="714"/>
    <s v="US-2014-100048"/>
    <x v="3"/>
    <x v="240"/>
    <d v="2014-05-25T00:00:00"/>
    <s v="Standard Class"/>
    <s v="RS-19765"/>
    <s v="Roland Schwarz"/>
    <x v="1"/>
    <s v="United States"/>
    <s v="Mount Vernon"/>
    <x v="15"/>
    <n v="10550"/>
    <x v="3"/>
    <s v="TEC-PH-10003012"/>
    <x v="2"/>
    <x v="7"/>
    <s v="Nortel Meridian M3904 Professional Digital phone"/>
    <x v="673"/>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x v="674"/>
    <n v="3"/>
    <n v="0"/>
    <n v="113.98860000000001"/>
  </r>
  <r>
    <n v="716"/>
    <s v="CA-2011-153150"/>
    <x v="2"/>
    <x v="268"/>
    <d v="2011-07-06T00:00:00"/>
    <s v="Second Class"/>
    <s v="Dl-13600"/>
    <s v="Dorris liebe"/>
    <x v="1"/>
    <s v="United States"/>
    <s v="Seattle"/>
    <x v="4"/>
    <n v="98105"/>
    <x v="1"/>
    <s v="OFF-BI-10003355"/>
    <x v="1"/>
    <x v="8"/>
    <s v="Cardinal Holdit Business Card Pockets"/>
    <x v="548"/>
    <n v="5"/>
    <n v="0.2"/>
    <n v="6.9719999999999995"/>
  </r>
  <r>
    <n v="717"/>
    <s v="CA-2011-130092"/>
    <x v="2"/>
    <x v="269"/>
    <d v="2011-01-15T00:00:00"/>
    <s v="First Class"/>
    <s v="SV-20365"/>
    <s v="Seth Vernon"/>
    <x v="0"/>
    <s v="United States"/>
    <s v="Dover"/>
    <x v="13"/>
    <n v="19901"/>
    <x v="3"/>
    <s v="FUR-FU-10000010"/>
    <x v="0"/>
    <x v="5"/>
    <s v="DAX Value U-Channel Document Frames, Easel Back"/>
    <x v="587"/>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x v="675"/>
    <n v="3"/>
    <n v="0.2"/>
    <n v="24.475800000000007"/>
  </r>
  <r>
    <n v="719"/>
    <s v="CA-2011-104472"/>
    <x v="2"/>
    <x v="270"/>
    <d v="2011-06-07T00:00:00"/>
    <s v="Standard Class"/>
    <s v="CK-12325"/>
    <s v="Christine Kargatis"/>
    <x v="2"/>
    <s v="United States"/>
    <s v="Orem"/>
    <x v="7"/>
    <n v="84057"/>
    <x v="1"/>
    <s v="OFF-BI-10001658"/>
    <x v="1"/>
    <x v="8"/>
    <s v="GBC Standard Therm-A-Bind Covers"/>
    <x v="676"/>
    <n v="3"/>
    <n v="0.2"/>
    <n v="19.4376"/>
  </r>
  <r>
    <n v="720"/>
    <s v="CA-2011-104472"/>
    <x v="2"/>
    <x v="270"/>
    <d v="2011-06-07T00:00:00"/>
    <s v="Standard Class"/>
    <s v="CK-12325"/>
    <s v="Christine Kargatis"/>
    <x v="2"/>
    <s v="United States"/>
    <s v="Orem"/>
    <x v="7"/>
    <n v="84057"/>
    <x v="1"/>
    <s v="FUR-FU-10000246"/>
    <x v="0"/>
    <x v="5"/>
    <s v="Aluminum Document Frame"/>
    <x v="677"/>
    <n v="6"/>
    <n v="0"/>
    <n v="21.995999999999992"/>
  </r>
  <r>
    <n v="721"/>
    <s v="CA-2013-112942"/>
    <x v="0"/>
    <x v="271"/>
    <d v="2013-02-18T00:00:00"/>
    <s v="Standard Class"/>
    <s v="RD-19810"/>
    <s v="Ross DeVincentis"/>
    <x v="2"/>
    <s v="United States"/>
    <s v="Los Angeles"/>
    <x v="1"/>
    <n v="90045"/>
    <x v="1"/>
    <s v="OFF-PA-10004092"/>
    <x v="1"/>
    <x v="10"/>
    <s v="Tops Green Bar Computer Printout Paper"/>
    <x v="678"/>
    <n v="3"/>
    <n v="0"/>
    <n v="73.41"/>
  </r>
  <r>
    <n v="722"/>
    <s v="CA-2013-142335"/>
    <x v="0"/>
    <x v="272"/>
    <d v="2013-12-20T00:00:00"/>
    <s v="Standard Class"/>
    <s v="MP-17965"/>
    <s v="Michael Paige"/>
    <x v="1"/>
    <s v="United States"/>
    <s v="Detroit"/>
    <x v="12"/>
    <n v="48205"/>
    <x v="2"/>
    <s v="FUR-TA-10000198"/>
    <x v="0"/>
    <x v="3"/>
    <s v="Chromcraft Bull-Nose Wood Oval Conference Tables &amp; Bases"/>
    <x v="679"/>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s v="United States"/>
    <s v="Philadelphia"/>
    <x v="9"/>
    <n v="19140"/>
    <x v="3"/>
    <s v="FUR-FU-10000222"/>
    <x v="0"/>
    <x v="5"/>
    <s v="Seth Thomas 16&quot; Steel Case Clock"/>
    <x v="681"/>
    <n v="5"/>
    <n v="0.2"/>
    <n v="21.112000000000002"/>
  </r>
  <r>
    <n v="725"/>
    <s v="CA-2013-114713"/>
    <x v="0"/>
    <x v="274"/>
    <d v="2013-07-13T00:00:00"/>
    <s v="Standard Class"/>
    <s v="SC-20695"/>
    <s v="Steve Chapman"/>
    <x v="1"/>
    <s v="United States"/>
    <s v="Hialeah"/>
    <x v="2"/>
    <n v="33012"/>
    <x v="0"/>
    <s v="OFF-SU-10004664"/>
    <x v="1"/>
    <x v="14"/>
    <s v="Acme Softgrip Scissors"/>
    <x v="682"/>
    <n v="7"/>
    <n v="0.2"/>
    <n v="5.1281999999999996"/>
  </r>
  <r>
    <n v="726"/>
    <s v="CA-2014-144113"/>
    <x v="3"/>
    <x v="118"/>
    <d v="2014-09-21T00:00:00"/>
    <s v="Standard Class"/>
    <s v="JF-15355"/>
    <s v="Jay Fein"/>
    <x v="0"/>
    <s v="United States"/>
    <s v="Austin"/>
    <x v="5"/>
    <n v="78745"/>
    <x v="2"/>
    <s v="OFF-EN-10001141"/>
    <x v="1"/>
    <x v="12"/>
    <s v="Manila Recycled Extra-Heavyweight Clasp Envelopes, 6&quot; x 9&quot;"/>
    <x v="683"/>
    <n v="2"/>
    <n v="0.2"/>
    <n v="6.3684000000000003"/>
  </r>
  <r>
    <n v="727"/>
    <s v="CA-2014-144113"/>
    <x v="3"/>
    <x v="118"/>
    <d v="2014-09-21T00:00:00"/>
    <s v="Standard Class"/>
    <s v="JF-15355"/>
    <s v="Jay Fein"/>
    <x v="0"/>
    <s v="United States"/>
    <s v="Austin"/>
    <x v="5"/>
    <n v="78745"/>
    <x v="2"/>
    <s v="TEC-PH-10002170"/>
    <x v="2"/>
    <x v="7"/>
    <s v="ClearSounds CSC500 Amplified Spirit Phone Corded phone"/>
    <x v="684"/>
    <n v="1"/>
    <n v="0.2"/>
    <n v="5.5992000000000015"/>
  </r>
  <r>
    <n v="728"/>
    <s v="US-2013-150861"/>
    <x v="0"/>
    <x v="275"/>
    <d v="2013-12-07T00:00:00"/>
    <s v="First Class"/>
    <s v="EG-13900"/>
    <s v="Emily Grady"/>
    <x v="0"/>
    <s v="United States"/>
    <s v="Oceanside"/>
    <x v="15"/>
    <n v="11572"/>
    <x v="3"/>
    <s v="OFF-PA-10001954"/>
    <x v="1"/>
    <x v="10"/>
    <s v="Xerox 1964"/>
    <x v="685"/>
    <n v="8"/>
    <n v="0"/>
    <n v="84.051199999999994"/>
  </r>
  <r>
    <n v="729"/>
    <s v="US-2013-150861"/>
    <x v="0"/>
    <x v="275"/>
    <d v="2013-12-07T00:00:00"/>
    <s v="First Class"/>
    <s v="EG-13900"/>
    <s v="Emily Grady"/>
    <x v="0"/>
    <s v="United States"/>
    <s v="Oceanside"/>
    <x v="15"/>
    <n v="11572"/>
    <x v="3"/>
    <s v="FUR-TA-10002228"/>
    <x v="0"/>
    <x v="3"/>
    <s v="Bevis Traditional Conference Table Top, Plinth Base"/>
    <x v="686"/>
    <n v="2"/>
    <n v="0.4"/>
    <n v="-153.34560000000005"/>
  </r>
  <r>
    <n v="730"/>
    <s v="US-2013-150861"/>
    <x v="0"/>
    <x v="275"/>
    <d v="2013-12-07T00:00:00"/>
    <s v="First Class"/>
    <s v="EG-13900"/>
    <s v="Emily Grady"/>
    <x v="0"/>
    <s v="United States"/>
    <s v="Oceanside"/>
    <x v="15"/>
    <n v="11572"/>
    <x v="3"/>
    <s v="OFF-ST-10004634"/>
    <x v="1"/>
    <x v="4"/>
    <s v="Personal Folder Holder, Ebony"/>
    <x v="687"/>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s v="United States"/>
    <s v="Oceanside"/>
    <x v="15"/>
    <n v="11572"/>
    <x v="3"/>
    <s v="OFF-LA-10001317"/>
    <x v="1"/>
    <x v="2"/>
    <s v="Avery 520"/>
    <x v="689"/>
    <n v="2"/>
    <n v="0"/>
    <n v="3.024"/>
  </r>
  <r>
    <n v="733"/>
    <s v="CA-2014-131954"/>
    <x v="3"/>
    <x v="276"/>
    <d v="2014-01-26T00:00:00"/>
    <s v="Standard Class"/>
    <s v="DS-13030"/>
    <s v="Darrin Sayre"/>
    <x v="2"/>
    <s v="United States"/>
    <s v="Seattle"/>
    <x v="4"/>
    <n v="98115"/>
    <x v="1"/>
    <s v="OFF-ST-10000736"/>
    <x v="1"/>
    <x v="4"/>
    <s v="Carina Double Wide Media Storage Towers in Natural &amp; Black"/>
    <x v="423"/>
    <n v="3"/>
    <n v="0"/>
    <n v="9.7175999999999902"/>
  </r>
  <r>
    <n v="734"/>
    <s v="CA-2014-131954"/>
    <x v="3"/>
    <x v="276"/>
    <d v="2014-01-26T00:00:00"/>
    <s v="Standard Class"/>
    <s v="DS-13030"/>
    <s v="Darrin Sayre"/>
    <x v="2"/>
    <s v="United States"/>
    <s v="Seattle"/>
    <x v="4"/>
    <n v="98115"/>
    <x v="1"/>
    <s v="TEC-AC-10003610"/>
    <x v="2"/>
    <x v="11"/>
    <s v="Logitech Illuminated - Keyboard"/>
    <x v="690"/>
    <n v="3"/>
    <n v="0"/>
    <n v="86.385600000000011"/>
  </r>
  <r>
    <n v="735"/>
    <s v="CA-2014-131954"/>
    <x v="3"/>
    <x v="276"/>
    <d v="2014-01-26T00:00:00"/>
    <s v="Standard Class"/>
    <s v="DS-13030"/>
    <s v="Darrin Sayre"/>
    <x v="2"/>
    <s v="United States"/>
    <s v="Seattle"/>
    <x v="4"/>
    <n v="98115"/>
    <x v="1"/>
    <s v="OFF-BI-10003982"/>
    <x v="1"/>
    <x v="8"/>
    <s v="Wilson Jones Century Plastic Molded Ring Binders"/>
    <x v="691"/>
    <n v="6"/>
    <n v="0.2"/>
    <n v="33.647399999999998"/>
  </r>
  <r>
    <n v="736"/>
    <s v="CA-2014-131954"/>
    <x v="3"/>
    <x v="276"/>
    <d v="2014-01-26T00:00:00"/>
    <s v="Standard Class"/>
    <s v="DS-13030"/>
    <s v="Darrin Sayre"/>
    <x v="2"/>
    <s v="United States"/>
    <s v="Seattle"/>
    <x v="4"/>
    <n v="98115"/>
    <x v="1"/>
    <s v="OFF-BI-10003291"/>
    <x v="1"/>
    <x v="8"/>
    <s v="Wilson Jones Leather-Like Binders with DublLock Round Rings"/>
    <x v="692"/>
    <n v="4"/>
    <n v="0.2"/>
    <n v="9.4283999999999963"/>
  </r>
  <r>
    <n v="737"/>
    <s v="CA-2014-131954"/>
    <x v="3"/>
    <x v="276"/>
    <d v="2014-01-26T00:00:00"/>
    <s v="Standard Class"/>
    <s v="DS-13030"/>
    <s v="Darrin Sayre"/>
    <x v="2"/>
    <s v="United States"/>
    <s v="Seattle"/>
    <x v="4"/>
    <n v="98115"/>
    <x v="1"/>
    <s v="FUR-BO-10001619"/>
    <x v="0"/>
    <x v="0"/>
    <s v="O'Sullivan Cherrywood Estates Traditional Bookcase"/>
    <x v="693"/>
    <n v="1"/>
    <n v="0"/>
    <n v="18.695599999999999"/>
  </r>
  <r>
    <n v="738"/>
    <s v="CA-2014-131954"/>
    <x v="3"/>
    <x v="276"/>
    <d v="2014-01-26T00:00:00"/>
    <s v="Standard Class"/>
    <s v="DS-13030"/>
    <s v="Darrin Sayre"/>
    <x v="2"/>
    <s v="United States"/>
    <s v="Seattle"/>
    <x v="4"/>
    <n v="98115"/>
    <x v="1"/>
    <s v="OFF-BI-10000138"/>
    <x v="1"/>
    <x v="8"/>
    <s v="Acco Translucent Poly Ring Binders"/>
    <x v="694"/>
    <n v="5"/>
    <n v="0.2"/>
    <n v="6.5519999999999996"/>
  </r>
  <r>
    <n v="739"/>
    <s v="CA-2011-132500"/>
    <x v="2"/>
    <x v="78"/>
    <d v="2011-09-12T00:00:00"/>
    <s v="Standard Class"/>
    <s v="GZ-14470"/>
    <s v="Gary Zandusky"/>
    <x v="0"/>
    <s v="United States"/>
    <s v="San Francisco"/>
    <x v="1"/>
    <n v="94110"/>
    <x v="1"/>
    <s v="TEC-AC-10001383"/>
    <x v="2"/>
    <x v="11"/>
    <s v="Logitech Wireless Touch Keyboard K400"/>
    <x v="695"/>
    <n v="2"/>
    <n v="0"/>
    <n v="8.4965999999999937"/>
  </r>
  <r>
    <n v="740"/>
    <s v="CA-2011-112326"/>
    <x v="2"/>
    <x v="277"/>
    <d v="2011-01-09T00:00:00"/>
    <s v="Standard Class"/>
    <s v="PO-19195"/>
    <s v="Phillina Ober"/>
    <x v="2"/>
    <s v="United States"/>
    <s v="Naperville"/>
    <x v="10"/>
    <n v="60540"/>
    <x v="2"/>
    <s v="OFF-LA-10003223"/>
    <x v="1"/>
    <x v="2"/>
    <s v="Avery 508"/>
    <x v="696"/>
    <n v="3"/>
    <n v="0.2"/>
    <n v="4.2716999999999992"/>
  </r>
  <r>
    <n v="741"/>
    <s v="CA-2011-112326"/>
    <x v="2"/>
    <x v="277"/>
    <d v="2011-01-09T00:00:00"/>
    <s v="Standard Class"/>
    <s v="PO-19195"/>
    <s v="Phillina Ober"/>
    <x v="2"/>
    <s v="United States"/>
    <s v="Naperville"/>
    <x v="10"/>
    <n v="60540"/>
    <x v="2"/>
    <s v="OFF-ST-10002743"/>
    <x v="1"/>
    <x v="4"/>
    <s v="SAFCO Boltless Steel Shelving"/>
    <x v="697"/>
    <n v="3"/>
    <n v="0.2"/>
    <n v="-64.774800000000013"/>
  </r>
  <r>
    <n v="742"/>
    <s v="CA-2011-112326"/>
    <x v="2"/>
    <x v="277"/>
    <d v="2011-01-09T00:00:00"/>
    <s v="Standard Class"/>
    <s v="PO-19195"/>
    <s v="Phillina Ober"/>
    <x v="2"/>
    <s v="United States"/>
    <s v="Naperville"/>
    <x v="10"/>
    <n v="60540"/>
    <x v="2"/>
    <s v="OFF-BI-10004094"/>
    <x v="1"/>
    <x v="8"/>
    <s v="GBC Standard Plastic Binding Systems Combs"/>
    <x v="698"/>
    <n v="2"/>
    <n v="0.8"/>
    <n v="-5.4870000000000001"/>
  </r>
  <r>
    <n v="743"/>
    <s v="US-2013-146710"/>
    <x v="0"/>
    <x v="278"/>
    <d v="2013-09-02T00:00:00"/>
    <s v="Standard Class"/>
    <s v="SS-20875"/>
    <s v="Sung Shariari"/>
    <x v="0"/>
    <s v="United States"/>
    <s v="Dallas"/>
    <x v="5"/>
    <n v="75220"/>
    <x v="2"/>
    <s v="OFF-SU-10004498"/>
    <x v="1"/>
    <x v="14"/>
    <s v="Martin-Yale Premier Letter Opener"/>
    <x v="699"/>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x v="700"/>
    <n v="1"/>
    <n v="0.2"/>
    <n v="1.1465999999999998"/>
  </r>
  <r>
    <n v="745"/>
    <s v="US-2013-146710"/>
    <x v="0"/>
    <x v="278"/>
    <d v="2013-09-02T00:00:00"/>
    <s v="Standard Class"/>
    <s v="SS-20875"/>
    <s v="Sung Shariari"/>
    <x v="0"/>
    <s v="United States"/>
    <s v="Dallas"/>
    <x v="5"/>
    <n v="75220"/>
    <x v="2"/>
    <s v="OFF-PA-10004971"/>
    <x v="1"/>
    <x v="10"/>
    <s v="Xerox 196"/>
    <x v="701"/>
    <n v="1"/>
    <n v="0.2"/>
    <n v="1.6762000000000001"/>
  </r>
  <r>
    <n v="746"/>
    <s v="US-2013-146710"/>
    <x v="0"/>
    <x v="278"/>
    <d v="2013-09-02T00:00:00"/>
    <s v="Standard Class"/>
    <s v="SS-20875"/>
    <s v="Sung Shariari"/>
    <x v="0"/>
    <s v="United States"/>
    <s v="Dallas"/>
    <x v="5"/>
    <n v="75220"/>
    <x v="2"/>
    <s v="OFF-SU-10004261"/>
    <x v="1"/>
    <x v="14"/>
    <s v="Fiskars 8&quot; Scissors, 2/Pack"/>
    <x v="702"/>
    <n v="4"/>
    <n v="0.2"/>
    <n v="6.2063999999999897"/>
  </r>
  <r>
    <n v="747"/>
    <s v="CA-2011-124429"/>
    <x v="2"/>
    <x v="279"/>
    <d v="2011-05-27T00:00:00"/>
    <s v="Same Day"/>
    <s v="MH-17785"/>
    <s v="Maya Herman"/>
    <x v="1"/>
    <s v="United States"/>
    <s v="San Diego"/>
    <x v="1"/>
    <n v="92105"/>
    <x v="1"/>
    <s v="FUR-TA-10002607"/>
    <x v="0"/>
    <x v="3"/>
    <s v="KI Conference Tables"/>
    <x v="703"/>
    <n v="10"/>
    <n v="0.2"/>
    <n v="-28.355999999999952"/>
  </r>
  <r>
    <n v="748"/>
    <s v="CA-2011-124429"/>
    <x v="2"/>
    <x v="279"/>
    <d v="2011-05-27T00:00:00"/>
    <s v="Same Day"/>
    <s v="MH-17785"/>
    <s v="Maya Herman"/>
    <x v="1"/>
    <s v="United States"/>
    <s v="San Diego"/>
    <x v="1"/>
    <n v="92105"/>
    <x v="1"/>
    <s v="OFF-ST-10001809"/>
    <x v="1"/>
    <x v="4"/>
    <s v="Fellowes Officeware Wire Shelving"/>
    <x v="704"/>
    <n v="4"/>
    <n v="0"/>
    <n v="7.1863999999999919"/>
  </r>
  <r>
    <n v="749"/>
    <s v="CA-2013-150889"/>
    <x v="0"/>
    <x v="231"/>
    <d v="2013-03-23T00:00:00"/>
    <s v="Second Class"/>
    <s v="PB-19105"/>
    <s v="Peter Bühler"/>
    <x v="0"/>
    <s v="United States"/>
    <s v="Evanston"/>
    <x v="10"/>
    <n v="60201"/>
    <x v="2"/>
    <s v="TEC-PH-10000004"/>
    <x v="2"/>
    <x v="7"/>
    <s v="Belkin iPhone and iPad Lightning Cable"/>
    <x v="705"/>
    <n v="1"/>
    <n v="0.2"/>
    <n v="0.89939999999999909"/>
  </r>
  <r>
    <n v="750"/>
    <s v="CA-2014-126074"/>
    <x v="3"/>
    <x v="280"/>
    <d v="2014-10-07T00:00:00"/>
    <s v="Standard Class"/>
    <s v="RF-19735"/>
    <s v="Roland Fjeld"/>
    <x v="0"/>
    <s v="United States"/>
    <s v="Trenton"/>
    <x v="12"/>
    <n v="48183"/>
    <x v="2"/>
    <s v="OFF-BI-10003638"/>
    <x v="1"/>
    <x v="8"/>
    <s v="GBC Durable Plastic Covers"/>
    <x v="706"/>
    <n v="3"/>
    <n v="0"/>
    <n v="26.702999999999999"/>
  </r>
  <r>
    <n v="751"/>
    <s v="CA-2014-126074"/>
    <x v="3"/>
    <x v="280"/>
    <d v="2014-10-07T00:00:00"/>
    <s v="Standard Class"/>
    <s v="RF-19735"/>
    <s v="Roland Fjeld"/>
    <x v="0"/>
    <s v="United States"/>
    <s v="Trenton"/>
    <x v="12"/>
    <n v="48183"/>
    <x v="2"/>
    <s v="FUR-FU-10003577"/>
    <x v="0"/>
    <x v="5"/>
    <s v="Nu-Dell Leatherette Frames"/>
    <x v="707"/>
    <n v="11"/>
    <n v="0"/>
    <n v="56.7864"/>
  </r>
  <r>
    <n v="752"/>
    <s v="CA-2014-126074"/>
    <x v="3"/>
    <x v="280"/>
    <d v="2014-10-07T00:00:00"/>
    <s v="Standard Class"/>
    <s v="RF-19735"/>
    <s v="Roland Fjeld"/>
    <x v="0"/>
    <s v="United States"/>
    <s v="Trenton"/>
    <x v="12"/>
    <n v="48183"/>
    <x v="2"/>
    <s v="OFF-AR-10003478"/>
    <x v="1"/>
    <x v="6"/>
    <s v="Avery Hi-Liter EverBold Pen Style Fluorescent Highlighters, 4/Pack"/>
    <x v="708"/>
    <n v="7"/>
    <n v="0"/>
    <n v="22.792000000000002"/>
  </r>
  <r>
    <n v="753"/>
    <s v="CA-2014-126074"/>
    <x v="3"/>
    <x v="280"/>
    <d v="2014-10-07T00:00:00"/>
    <s v="Standard Class"/>
    <s v="RF-19735"/>
    <s v="Roland Fjeld"/>
    <x v="0"/>
    <s v="United States"/>
    <s v="Trenton"/>
    <x v="12"/>
    <n v="48183"/>
    <x v="2"/>
    <s v="OFF-BI-10000546"/>
    <x v="1"/>
    <x v="8"/>
    <s v="Avery Durable Binders"/>
    <x v="709"/>
    <n v="1"/>
    <n v="0"/>
    <n v="1.4112"/>
  </r>
  <r>
    <n v="754"/>
    <s v="CA-2013-110499"/>
    <x v="0"/>
    <x v="281"/>
    <d v="2013-04-10T00:00:00"/>
    <s v="First Class"/>
    <s v="YC-21895"/>
    <s v="Yoseph Carroll"/>
    <x v="1"/>
    <s v="United States"/>
    <s v="San Francisco"/>
    <x v="1"/>
    <n v="94110"/>
    <x v="1"/>
    <s v="TEC-CO-10002095"/>
    <x v="2"/>
    <x v="16"/>
    <s v="Hewlett Packard 610 Color Digital Copier / Printer"/>
    <x v="387"/>
    <n v="3"/>
    <n v="0.2"/>
    <n v="374.99249999999995"/>
  </r>
  <r>
    <n v="755"/>
    <s v="CA-2012-135272"/>
    <x v="1"/>
    <x v="214"/>
    <d v="2012-12-12T00:00:00"/>
    <s v="Standard Class"/>
    <s v="MS-17830"/>
    <s v="Melanie Seite"/>
    <x v="0"/>
    <s v="United States"/>
    <s v="Los Angeles"/>
    <x v="1"/>
    <n v="90036"/>
    <x v="1"/>
    <s v="FUR-FU-10002759"/>
    <x v="0"/>
    <x v="5"/>
    <s v="12-1/2 Diameter Round Wall Clock"/>
    <x v="710"/>
    <n v="4"/>
    <n v="0"/>
    <n v="28.7712"/>
  </r>
  <r>
    <n v="756"/>
    <s v="CA-2013-140928"/>
    <x v="0"/>
    <x v="31"/>
    <d v="2013-09-23T00:00:00"/>
    <s v="Standard Class"/>
    <s v="NB-18655"/>
    <s v="Nona Balk"/>
    <x v="1"/>
    <s v="United States"/>
    <s v="Jacksonville"/>
    <x v="2"/>
    <n v="32216"/>
    <x v="0"/>
    <s v="FUR-TA-10001095"/>
    <x v="0"/>
    <x v="3"/>
    <s v="Chromcraft Round Conference Tables"/>
    <x v="711"/>
    <n v="4"/>
    <n v="0.45"/>
    <n v="-167.3184"/>
  </r>
  <r>
    <n v="757"/>
    <s v="CA-2011-106803"/>
    <x v="2"/>
    <x v="282"/>
    <d v="2012-01-02T00:00:00"/>
    <s v="Standard Class"/>
    <s v="DC-13285"/>
    <s v="Debra Catini"/>
    <x v="0"/>
    <s v="United States"/>
    <s v="Cottage Grove"/>
    <x v="11"/>
    <n v="55016"/>
    <x v="2"/>
    <s v="OFF-ST-10002444"/>
    <x v="1"/>
    <x v="4"/>
    <s v="Recycled Eldon Regeneration Jumbo File"/>
    <x v="335"/>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x v="712"/>
    <n v="4"/>
    <n v="0"/>
    <n v="47.92"/>
  </r>
  <r>
    <n v="759"/>
    <s v="CA-2014-117240"/>
    <x v="3"/>
    <x v="283"/>
    <d v="2014-07-29T00:00:00"/>
    <s v="Standard Class"/>
    <s v="CP-12340"/>
    <s v="Christine Phan"/>
    <x v="1"/>
    <s v="United States"/>
    <s v="New York City"/>
    <x v="15"/>
    <n v="10009"/>
    <x v="3"/>
    <s v="OFF-BI-10000848"/>
    <x v="1"/>
    <x v="8"/>
    <s v="Angle-D Ring Binders"/>
    <x v="535"/>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s v="United States"/>
    <s v="Los Angeles"/>
    <x v="1"/>
    <n v="90004"/>
    <x v="1"/>
    <s v="OFF-PA-10003441"/>
    <x v="1"/>
    <x v="10"/>
    <s v="Xerox 226"/>
    <x v="713"/>
    <n v="9"/>
    <n v="0"/>
    <n v="27.993600000000001"/>
  </r>
  <r>
    <n v="762"/>
    <s v="CA-2014-126046"/>
    <x v="3"/>
    <x v="132"/>
    <d v="2014-11-08T00:00:00"/>
    <s v="Standard Class"/>
    <s v="JC-16105"/>
    <s v="Julie Creighton"/>
    <x v="1"/>
    <s v="United States"/>
    <s v="Atlanta"/>
    <x v="32"/>
    <n v="30318"/>
    <x v="0"/>
    <s v="OFF-LA-10004484"/>
    <x v="1"/>
    <x v="2"/>
    <s v="Avery 476"/>
    <x v="714"/>
    <n v="3"/>
    <n v="0"/>
    <n v="5.6993999999999998"/>
  </r>
  <r>
    <n v="763"/>
    <s v="CA-2012-114923"/>
    <x v="1"/>
    <x v="285"/>
    <d v="2012-02-13T00:00:00"/>
    <s v="Standard Class"/>
    <s v="LH-17020"/>
    <s v="Lisa Hazard"/>
    <x v="0"/>
    <s v="United States"/>
    <s v="Columbus"/>
    <x v="24"/>
    <n v="43229"/>
    <x v="3"/>
    <s v="TEC-PH-10003931"/>
    <x v="2"/>
    <x v="7"/>
    <s v="JBL Micro Wireless Portable Bluetooth Speaker"/>
    <x v="715"/>
    <n v="3"/>
    <n v="0.4"/>
    <n v="-26.995499999999993"/>
  </r>
  <r>
    <n v="764"/>
    <s v="CA-2011-162775"/>
    <x v="2"/>
    <x v="286"/>
    <d v="2011-01-16T00:00:00"/>
    <s v="Second Class"/>
    <s v="CS-12250"/>
    <s v="Chris Selesnick"/>
    <x v="1"/>
    <s v="United States"/>
    <s v="Bossier City"/>
    <x v="28"/>
    <n v="71111"/>
    <x v="0"/>
    <s v="OFF-EN-10001990"/>
    <x v="1"/>
    <x v="12"/>
    <s v="Staples"/>
    <x v="716"/>
    <n v="2"/>
    <n v="0"/>
    <n v="5.3391999999999991"/>
  </r>
  <r>
    <n v="765"/>
    <s v="CA-2011-162775"/>
    <x v="2"/>
    <x v="286"/>
    <d v="2011-01-16T00:00:00"/>
    <s v="Second Class"/>
    <s v="CS-12250"/>
    <s v="Chris Selesnick"/>
    <x v="1"/>
    <s v="United States"/>
    <s v="Bossier City"/>
    <x v="28"/>
    <n v="71111"/>
    <x v="0"/>
    <s v="OFF-EN-10001532"/>
    <x v="1"/>
    <x v="12"/>
    <s v="Brown Kraft Recycled Envelopes"/>
    <x v="717"/>
    <n v="3"/>
    <n v="0"/>
    <n v="25.47"/>
  </r>
  <r>
    <n v="766"/>
    <s v="CA-2011-162775"/>
    <x v="2"/>
    <x v="286"/>
    <d v="2011-01-16T00:00:00"/>
    <s v="Second Class"/>
    <s v="CS-12250"/>
    <s v="Chris Selesnick"/>
    <x v="1"/>
    <s v="United States"/>
    <s v="Bossier City"/>
    <x v="28"/>
    <n v="71111"/>
    <x v="0"/>
    <s v="TEC-AC-10003174"/>
    <x v="2"/>
    <x v="11"/>
    <s v="Plantronics S12 Corded Telephone Headset System"/>
    <x v="718"/>
    <n v="6"/>
    <n v="0"/>
    <n v="258.69600000000003"/>
  </r>
  <r>
    <n v="767"/>
    <s v="CA-2011-162775"/>
    <x v="2"/>
    <x v="286"/>
    <d v="2011-01-16T00:00:00"/>
    <s v="Second Class"/>
    <s v="CS-12250"/>
    <s v="Chris Selesnick"/>
    <x v="1"/>
    <s v="United States"/>
    <s v="Bossier City"/>
    <x v="28"/>
    <n v="71111"/>
    <x v="0"/>
    <s v="OFF-BI-10004187"/>
    <x v="1"/>
    <x v="8"/>
    <s v="Staples"/>
    <x v="719"/>
    <n v="3"/>
    <n v="0"/>
    <n v="2.7071999999999994"/>
  </r>
  <r>
    <n v="768"/>
    <s v="CA-2011-162775"/>
    <x v="2"/>
    <x v="286"/>
    <d v="2011-01-16T00:00:00"/>
    <s v="Second Class"/>
    <s v="CS-12250"/>
    <s v="Chris Selesnick"/>
    <x v="1"/>
    <s v="United States"/>
    <s v="Bossier City"/>
    <x v="28"/>
    <n v="71111"/>
    <x v="0"/>
    <s v="OFF-ST-10000025"/>
    <x v="1"/>
    <x v="4"/>
    <s v="Fellowes Stor/Drawer Steel Plus Storage Drawers"/>
    <x v="720"/>
    <n v="6"/>
    <n v="0"/>
    <n v="34.354799999999955"/>
  </r>
  <r>
    <n v="769"/>
    <s v="CA-2011-106810"/>
    <x v="2"/>
    <x v="287"/>
    <d v="2011-05-20T00:00:00"/>
    <s v="Standard Class"/>
    <s v="AJ-10795"/>
    <s v="Anthony Johnson"/>
    <x v="1"/>
    <s v="United States"/>
    <s v="Saint Petersburg"/>
    <x v="2"/>
    <n v="33710"/>
    <x v="0"/>
    <s v="FUR-FU-10004306"/>
    <x v="0"/>
    <x v="5"/>
    <s v="Electrix Halogen Magnifier Lamp"/>
    <x v="721"/>
    <n v="2"/>
    <n v="0.2"/>
    <n v="23.315999999999988"/>
  </r>
  <r>
    <n v="770"/>
    <s v="CA-2013-157245"/>
    <x v="0"/>
    <x v="288"/>
    <d v="2013-05-25T00:00:00"/>
    <s v="Standard Class"/>
    <s v="LE-16810"/>
    <s v="Laurel Elliston"/>
    <x v="0"/>
    <s v="United States"/>
    <s v="Arlington"/>
    <x v="17"/>
    <n v="22204"/>
    <x v="0"/>
    <s v="FUR-CH-10003746"/>
    <x v="0"/>
    <x v="1"/>
    <s v="Hon 4070 Series Pagoda Round Back Stacking Chairs"/>
    <x v="722"/>
    <n v="2"/>
    <n v="0"/>
    <n v="179.74880000000002"/>
  </r>
  <r>
    <n v="771"/>
    <s v="CA-2014-104220"/>
    <x v="3"/>
    <x v="289"/>
    <d v="2014-02-06T00:00:00"/>
    <s v="Standard Class"/>
    <s v="BV-11245"/>
    <s v="Benjamin Venier"/>
    <x v="1"/>
    <s v="United States"/>
    <s v="Des Moines"/>
    <x v="23"/>
    <n v="50315"/>
    <x v="2"/>
    <s v="OFF-BI-10001036"/>
    <x v="1"/>
    <x v="8"/>
    <s v="Cardinal EasyOpen D-Ring Binders"/>
    <x v="723"/>
    <n v="2"/>
    <n v="0"/>
    <n v="9.14"/>
  </r>
  <r>
    <n v="772"/>
    <s v="CA-2014-104220"/>
    <x v="3"/>
    <x v="289"/>
    <d v="2014-02-06T00:00:00"/>
    <s v="Standard Class"/>
    <s v="BV-11245"/>
    <s v="Benjamin Venier"/>
    <x v="1"/>
    <s v="United States"/>
    <s v="Des Moines"/>
    <x v="23"/>
    <n v="50315"/>
    <x v="2"/>
    <s v="TEC-PH-10004614"/>
    <x v="2"/>
    <x v="7"/>
    <s v="AT&amp;T 841000 Phone"/>
    <x v="724"/>
    <n v="3"/>
    <n v="0"/>
    <n v="51.75"/>
  </r>
  <r>
    <n v="773"/>
    <s v="CA-2014-104220"/>
    <x v="3"/>
    <x v="289"/>
    <d v="2014-02-06T00:00:00"/>
    <s v="Standard Class"/>
    <s v="BV-11245"/>
    <s v="Benjamin Venier"/>
    <x v="1"/>
    <s v="United States"/>
    <s v="Des Moines"/>
    <x v="23"/>
    <n v="50315"/>
    <x v="2"/>
    <s v="OFF-BI-10000301"/>
    <x v="1"/>
    <x v="8"/>
    <s v="GBC Instant Report Kit"/>
    <x v="725"/>
    <n v="5"/>
    <n v="0"/>
    <n v="16.175000000000001"/>
  </r>
  <r>
    <n v="774"/>
    <s v="CA-2014-104220"/>
    <x v="3"/>
    <x v="289"/>
    <d v="2014-02-06T00:00:00"/>
    <s v="Standard Class"/>
    <s v="BV-11245"/>
    <s v="Benjamin Venier"/>
    <x v="1"/>
    <s v="United States"/>
    <s v="Des Moines"/>
    <x v="23"/>
    <n v="50315"/>
    <x v="2"/>
    <s v="OFF-BI-10003910"/>
    <x v="1"/>
    <x v="8"/>
    <s v="DXL Angle-View Binders with Locking Rings by Samsill"/>
    <x v="726"/>
    <n v="1"/>
    <n v="0"/>
    <n v="3.4695"/>
  </r>
  <r>
    <n v="775"/>
    <s v="CA-2014-104220"/>
    <x v="3"/>
    <x v="289"/>
    <d v="2014-02-06T00:00:00"/>
    <s v="Standard Class"/>
    <s v="BV-11245"/>
    <s v="Benjamin Venier"/>
    <x v="1"/>
    <s v="United States"/>
    <s v="Des Moines"/>
    <x v="23"/>
    <n v="50315"/>
    <x v="2"/>
    <s v="OFF-AR-10004648"/>
    <x v="1"/>
    <x v="6"/>
    <s v="Boston 19500 Mighty Mite Electric Pencil Sharpener"/>
    <x v="727"/>
    <n v="2"/>
    <n v="0"/>
    <n v="10.881"/>
  </r>
  <r>
    <n v="776"/>
    <s v="CA-2014-104220"/>
    <x v="3"/>
    <x v="289"/>
    <d v="2014-02-06T00:00:00"/>
    <s v="Standard Class"/>
    <s v="BV-11245"/>
    <s v="Benjamin Venier"/>
    <x v="1"/>
    <s v="United States"/>
    <s v="Des Moines"/>
    <x v="23"/>
    <n v="50315"/>
    <x v="2"/>
    <s v="FUR-FU-10002597"/>
    <x v="0"/>
    <x v="5"/>
    <s v="C-Line Magnetic Cubicle Keepers, Clear Polypropylene"/>
    <x v="728"/>
    <n v="7"/>
    <n v="0"/>
    <n v="14.523600000000002"/>
  </r>
  <r>
    <n v="777"/>
    <s v="CA-2011-165974"/>
    <x v="2"/>
    <x v="290"/>
    <d v="2011-07-06T00:00:00"/>
    <s v="Standard Class"/>
    <s v="DL-12865"/>
    <s v="Dan Lawera"/>
    <x v="0"/>
    <s v="United States"/>
    <s v="Cincinnati"/>
    <x v="24"/>
    <n v="45231"/>
    <x v="3"/>
    <s v="OFF-AR-10003405"/>
    <x v="1"/>
    <x v="6"/>
    <s v="Dixon My First Ticonderoga Pencil, #2"/>
    <x v="729"/>
    <n v="7"/>
    <n v="0.2"/>
    <n v="3.6854999999999958"/>
  </r>
  <r>
    <n v="778"/>
    <s v="CA-2012-144267"/>
    <x v="1"/>
    <x v="291"/>
    <d v="2012-08-23T00:00:00"/>
    <s v="First Class"/>
    <s v="NZ-18565"/>
    <s v="Nick Zandusky"/>
    <x v="2"/>
    <s v="United States"/>
    <s v="San Francisco"/>
    <x v="1"/>
    <n v="94110"/>
    <x v="1"/>
    <s v="FUR-CH-10002335"/>
    <x v="0"/>
    <x v="1"/>
    <s v="Hon GuestStacker Chair"/>
    <x v="730"/>
    <n v="3"/>
    <n v="0.2"/>
    <n v="40.800600000000003"/>
  </r>
  <r>
    <n v="779"/>
    <s v="CA-2012-144267"/>
    <x v="1"/>
    <x v="291"/>
    <d v="2012-08-23T00:00:00"/>
    <s v="First Class"/>
    <s v="NZ-18565"/>
    <s v="Nick Zandusky"/>
    <x v="2"/>
    <s v="United States"/>
    <s v="San Francisco"/>
    <x v="1"/>
    <n v="94110"/>
    <x v="1"/>
    <s v="OFF-PA-10000157"/>
    <x v="1"/>
    <x v="10"/>
    <s v="Xerox 191"/>
    <x v="731"/>
    <n v="3"/>
    <n v="0"/>
    <n v="28.171799999999998"/>
  </r>
  <r>
    <n v="780"/>
    <s v="CA-2012-144267"/>
    <x v="1"/>
    <x v="291"/>
    <d v="2012-08-23T00:00:00"/>
    <s v="First Class"/>
    <s v="NZ-18565"/>
    <s v="Nick Zandusky"/>
    <x v="2"/>
    <s v="United States"/>
    <s v="San Francisco"/>
    <x v="1"/>
    <n v="94110"/>
    <x v="1"/>
    <s v="OFF-PA-10001947"/>
    <x v="1"/>
    <x v="10"/>
    <s v="Xerox 1974"/>
    <x v="100"/>
    <n v="4"/>
    <n v="0"/>
    <n v="11.720800000000001"/>
  </r>
  <r>
    <n v="781"/>
    <s v="CA-2012-144267"/>
    <x v="1"/>
    <x v="291"/>
    <d v="2012-08-23T00:00:00"/>
    <s v="First Class"/>
    <s v="NZ-18565"/>
    <s v="Nick Zandusky"/>
    <x v="2"/>
    <s v="United States"/>
    <s v="San Francisco"/>
    <x v="1"/>
    <n v="94110"/>
    <x v="1"/>
    <s v="OFF-PA-10003657"/>
    <x v="1"/>
    <x v="10"/>
    <s v="Xerox 1927"/>
    <x v="732"/>
    <n v="1"/>
    <n v="0"/>
    <n v="1.9259999999999997"/>
  </r>
  <r>
    <n v="782"/>
    <s v="US-2012-157014"/>
    <x v="1"/>
    <x v="292"/>
    <d v="2012-10-06T00:00:00"/>
    <s v="Second Class"/>
    <s v="BM-11785"/>
    <s v="Bryan Mills"/>
    <x v="0"/>
    <s v="United States"/>
    <s v="Columbus"/>
    <x v="24"/>
    <n v="43229"/>
    <x v="3"/>
    <s v="OFF-BI-10001098"/>
    <x v="1"/>
    <x v="8"/>
    <s v="Acco D-Ring Binder w/DublLock"/>
    <x v="733"/>
    <n v="5"/>
    <n v="0.7"/>
    <n v="-22.448999999999991"/>
  </r>
  <r>
    <n v="783"/>
    <s v="US-2012-157014"/>
    <x v="1"/>
    <x v="292"/>
    <d v="2012-10-06T00:00:00"/>
    <s v="Second Class"/>
    <s v="BM-11785"/>
    <s v="Bryan Mills"/>
    <x v="0"/>
    <s v="United States"/>
    <s v="Columbus"/>
    <x v="24"/>
    <n v="43229"/>
    <x v="3"/>
    <s v="TEC-AC-10002167"/>
    <x v="2"/>
    <x v="11"/>
    <s v="Imation 8gb Micro Traveldrive Usb 2.0 Flash Drive"/>
    <x v="73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s v="United States"/>
    <s v="Columbus"/>
    <x v="24"/>
    <n v="43229"/>
    <x v="3"/>
    <s v="TEC-AC-10000057"/>
    <x v="2"/>
    <x v="11"/>
    <s v="Microsoft Natural Ergonomic Keyboard 4000"/>
    <x v="736"/>
    <n v="2"/>
    <n v="0.2"/>
    <n v="0.59979999999999656"/>
  </r>
  <r>
    <n v="786"/>
    <s v="CA-2012-154921"/>
    <x v="1"/>
    <x v="293"/>
    <d v="2012-05-28T00:00:00"/>
    <s v="Standard Class"/>
    <s v="EA-14035"/>
    <s v="Erin Ashbrook"/>
    <x v="1"/>
    <s v="United States"/>
    <s v="Columbia"/>
    <x v="20"/>
    <n v="29203"/>
    <x v="0"/>
    <s v="OFF-EN-10000056"/>
    <x v="1"/>
    <x v="12"/>
    <s v="Cameo Buff Policy Envelopes"/>
    <x v="737"/>
    <n v="3"/>
    <n v="0"/>
    <n v="87.744299999999981"/>
  </r>
  <r>
    <n v="787"/>
    <s v="CA-2014-129567"/>
    <x v="3"/>
    <x v="294"/>
    <d v="2014-03-22T00:00:00"/>
    <s v="Second Class"/>
    <s v="CL-12565"/>
    <s v="Clay Ludtke"/>
    <x v="0"/>
    <s v="United States"/>
    <s v="Lancaster"/>
    <x v="1"/>
    <n v="93534"/>
    <x v="1"/>
    <s v="OFF-BI-10000014"/>
    <x v="1"/>
    <x v="8"/>
    <s v="Heavy-Duty E-Z-D Binders"/>
    <x v="738"/>
    <n v="2"/>
    <n v="0.2"/>
    <n v="5.8914"/>
  </r>
  <r>
    <n v="788"/>
    <s v="CA-2012-154620"/>
    <x v="1"/>
    <x v="295"/>
    <d v="2012-12-16T00:00:00"/>
    <s v="Standard Class"/>
    <s v="LT-17110"/>
    <s v="Liz Thompson"/>
    <x v="0"/>
    <s v="United States"/>
    <s v="Lancaster"/>
    <x v="1"/>
    <n v="93534"/>
    <x v="1"/>
    <s v="FUR-CH-10004675"/>
    <x v="0"/>
    <x v="1"/>
    <s v="Lifetime Advantage Folding Chairs, 4/Carton"/>
    <x v="739"/>
    <n v="2"/>
    <n v="0.2"/>
    <n v="34.89279999999998"/>
  </r>
  <r>
    <n v="789"/>
    <s v="CA-2012-115938"/>
    <x v="1"/>
    <x v="153"/>
    <d v="2012-06-30T00:00:00"/>
    <s v="Standard Class"/>
    <s v="SA-20830"/>
    <s v="Sue Ann Reed"/>
    <x v="0"/>
    <s v="United States"/>
    <s v="Richmond"/>
    <x v="17"/>
    <n v="23223"/>
    <x v="0"/>
    <s v="OFF-BI-10001543"/>
    <x v="1"/>
    <x v="8"/>
    <s v="GBC VeloBinder Manual Binding System"/>
    <x v="740"/>
    <n v="4"/>
    <n v="0"/>
    <n v="69.100800000000007"/>
  </r>
  <r>
    <n v="790"/>
    <s v="CA-2012-115938"/>
    <x v="1"/>
    <x v="153"/>
    <d v="2012-06-30T00:00:00"/>
    <s v="Standard Class"/>
    <s v="SA-20830"/>
    <s v="Sue Ann Reed"/>
    <x v="0"/>
    <s v="United States"/>
    <s v="Richmond"/>
    <x v="17"/>
    <n v="23223"/>
    <x v="0"/>
    <s v="OFF-ST-10001321"/>
    <x v="1"/>
    <x v="4"/>
    <s v="Decoflex Hanging Personal Folder File, Blue"/>
    <x v="741"/>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s v="United States"/>
    <s v="Richmond"/>
    <x v="17"/>
    <n v="23223"/>
    <x v="0"/>
    <s v="FUR-CH-10003199"/>
    <x v="0"/>
    <x v="1"/>
    <s v="Office Star - Contemporary Task Swivel Chair"/>
    <x v="743"/>
    <n v="3"/>
    <n v="0"/>
    <n v="79.905599999999993"/>
  </r>
  <r>
    <n v="793"/>
    <s v="CA-2013-105256"/>
    <x v="0"/>
    <x v="244"/>
    <d v="2013-05-21T00:00:00"/>
    <s v="Same Day"/>
    <s v="JK-15730"/>
    <s v="Joe Kamberova"/>
    <x v="0"/>
    <s v="United States"/>
    <s v="Asheville"/>
    <x v="3"/>
    <n v="28806"/>
    <x v="0"/>
    <s v="TEC-PH-10001530"/>
    <x v="2"/>
    <x v="7"/>
    <s v="Cisco Unified IP Phone 7945G VoIP phone"/>
    <x v="744"/>
    <n v="5"/>
    <n v="0.2"/>
    <n v="85.247500000000002"/>
  </r>
  <r>
    <n v="794"/>
    <s v="CA-2011-156433"/>
    <x v="2"/>
    <x v="59"/>
    <d v="2011-09-26T00:00:00"/>
    <s v="Standard Class"/>
    <s v="ES-14020"/>
    <s v="Erica Smith"/>
    <x v="0"/>
    <s v="United States"/>
    <s v="San Francisco"/>
    <x v="1"/>
    <n v="94110"/>
    <x v="1"/>
    <s v="OFF-LA-10001569"/>
    <x v="1"/>
    <x v="2"/>
    <s v="Avery 499"/>
    <x v="745"/>
    <n v="2"/>
    <n v="0"/>
    <n v="4.5815999999999999"/>
  </r>
  <r>
    <n v="795"/>
    <s v="CA-2011-156433"/>
    <x v="2"/>
    <x v="59"/>
    <d v="2011-09-26T00:00:00"/>
    <s v="Standard Class"/>
    <s v="ES-14020"/>
    <s v="Erica Smith"/>
    <x v="0"/>
    <s v="United States"/>
    <s v="San Francisco"/>
    <x v="1"/>
    <n v="94110"/>
    <x v="1"/>
    <s v="OFF-PA-10003724"/>
    <x v="1"/>
    <x v="10"/>
    <s v="Wirebound Message Book, 4 per Page"/>
    <x v="746"/>
    <n v="4"/>
    <n v="0"/>
    <n v="10.642799999999999"/>
  </r>
  <r>
    <n v="796"/>
    <s v="CA-2014-151428"/>
    <x v="3"/>
    <x v="296"/>
    <d v="2014-09-27T00:00:00"/>
    <s v="Standard Class"/>
    <s v="RH-19495"/>
    <s v="Rick Hansen"/>
    <x v="0"/>
    <s v="United States"/>
    <s v="Rochester"/>
    <x v="11"/>
    <n v="55901"/>
    <x v="2"/>
    <s v="OFF-BI-10000546"/>
    <x v="1"/>
    <x v="8"/>
    <s v="Avery Durable Binders"/>
    <x v="171"/>
    <n v="7"/>
    <n v="0"/>
    <n v="9.8783999999999992"/>
  </r>
  <r>
    <n v="797"/>
    <s v="CA-2012-124653"/>
    <x v="1"/>
    <x v="100"/>
    <d v="2012-12-26T00:00:00"/>
    <s v="First Class"/>
    <s v="DB-13120"/>
    <s v="David Bremer"/>
    <x v="1"/>
    <s v="United States"/>
    <s v="Rochester"/>
    <x v="15"/>
    <n v="14609"/>
    <x v="3"/>
    <s v="OFF-PA-10000176"/>
    <x v="1"/>
    <x v="10"/>
    <s v="Xerox 1887"/>
    <x v="747"/>
    <n v="7"/>
    <n v="0"/>
    <n v="63.739199999999997"/>
  </r>
  <r>
    <n v="798"/>
    <s v="CA-2012-124653"/>
    <x v="1"/>
    <x v="100"/>
    <d v="2012-12-26T00:00:00"/>
    <s v="First Class"/>
    <s v="DB-13120"/>
    <s v="David Bremer"/>
    <x v="1"/>
    <s v="United States"/>
    <s v="Rochester"/>
    <x v="15"/>
    <n v="14609"/>
    <x v="3"/>
    <s v="OFF-PA-10002365"/>
    <x v="1"/>
    <x v="10"/>
    <s v="Xerox 1967"/>
    <x v="91"/>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x v="748"/>
    <n v="7"/>
    <n v="0"/>
    <n v="10.348799999999999"/>
  </r>
  <r>
    <n v="800"/>
    <s v="CA-2012-101910"/>
    <x v="1"/>
    <x v="154"/>
    <d v="2012-12-03T00:00:00"/>
    <s v="Standard Class"/>
    <s v="CD-11920"/>
    <s v="Carlos Daly"/>
    <x v="0"/>
    <s v="United States"/>
    <s v="Lake Elsinore"/>
    <x v="1"/>
    <n v="92530"/>
    <x v="1"/>
    <s v="FUR-CH-10002647"/>
    <x v="0"/>
    <x v="1"/>
    <s v="Situations Contoured Folding Chairs, 4/Set"/>
    <x v="514"/>
    <n v="5"/>
    <n v="0.2"/>
    <n v="17.745000000000019"/>
  </r>
  <r>
    <n v="801"/>
    <s v="CA-2014-105809"/>
    <x v="3"/>
    <x v="297"/>
    <d v="2014-02-24T00:00:00"/>
    <s v="First Class"/>
    <s v="HW-14935"/>
    <s v="Helen Wasserman"/>
    <x v="1"/>
    <s v="United States"/>
    <s v="San Diego"/>
    <x v="1"/>
    <n v="92105"/>
    <x v="1"/>
    <s v="FUR-FU-10004090"/>
    <x v="0"/>
    <x v="5"/>
    <s v="Executive Impressions 14&quot; Contract Wall Clock"/>
    <x v="749"/>
    <n v="1"/>
    <n v="0"/>
    <n v="7.3358999999999988"/>
  </r>
  <r>
    <n v="802"/>
    <s v="CA-2014-105809"/>
    <x v="3"/>
    <x v="297"/>
    <d v="2014-02-24T00:00:00"/>
    <s v="First Class"/>
    <s v="HW-14935"/>
    <s v="Helen Wasserman"/>
    <x v="1"/>
    <s v="United States"/>
    <s v="San Diego"/>
    <x v="1"/>
    <n v="92105"/>
    <x v="1"/>
    <s v="TEC-PH-10001580"/>
    <x v="2"/>
    <x v="7"/>
    <s v="Logitech Mobile Speakerphone P710e - speaker phone"/>
    <x v="750"/>
    <n v="2"/>
    <n v="0.2"/>
    <n v="18.897199999999991"/>
  </r>
  <r>
    <n v="803"/>
    <s v="CA-2013-136133"/>
    <x v="0"/>
    <x v="298"/>
    <d v="2013-08-24T00:00:00"/>
    <s v="Second Class"/>
    <s v="HW-14935"/>
    <s v="Helen Wasserman"/>
    <x v="1"/>
    <s v="United States"/>
    <s v="New York City"/>
    <x v="15"/>
    <n v="10024"/>
    <x v="3"/>
    <s v="OFF-AP-10000576"/>
    <x v="1"/>
    <x v="9"/>
    <s v="Belkin 7 Outlet SurgeMaster II"/>
    <x v="751"/>
    <n v="9"/>
    <n v="0"/>
    <n v="99.48960000000001"/>
  </r>
  <r>
    <n v="804"/>
    <s v="CA-2013-115504"/>
    <x v="0"/>
    <x v="299"/>
    <d v="2013-03-18T00:00:00"/>
    <s v="Standard Class"/>
    <s v="MC-18130"/>
    <s v="Mike Caudle"/>
    <x v="1"/>
    <s v="United States"/>
    <s v="Monroe"/>
    <x v="28"/>
    <n v="71203"/>
    <x v="0"/>
    <s v="OFF-PA-10003953"/>
    <x v="1"/>
    <x v="10"/>
    <s v="Xerox 218"/>
    <x v="91"/>
    <n v="2"/>
    <n v="0"/>
    <n v="6.2208000000000006"/>
  </r>
  <r>
    <n v="805"/>
    <s v="CA-2014-135783"/>
    <x v="3"/>
    <x v="300"/>
    <d v="2014-04-25T00:00:00"/>
    <s v="First Class"/>
    <s v="GM-14440"/>
    <s v="Gary McGarr"/>
    <x v="0"/>
    <s v="United States"/>
    <s v="San Francisco"/>
    <x v="1"/>
    <n v="94122"/>
    <x v="1"/>
    <s v="FUR-FU-10000794"/>
    <x v="0"/>
    <x v="5"/>
    <s v="Eldon Stackable Tray, Side-Load, Legal, Smoke"/>
    <x v="723"/>
    <n v="2"/>
    <n v="0"/>
    <n v="6.2151999999999994"/>
  </r>
  <r>
    <n v="806"/>
    <s v="CA-2011-134313"/>
    <x v="2"/>
    <x v="301"/>
    <d v="2011-11-07T00:00:00"/>
    <s v="Standard Class"/>
    <s v="RA-19915"/>
    <s v="Russell Applegate"/>
    <x v="0"/>
    <s v="United States"/>
    <s v="Denver"/>
    <x v="22"/>
    <n v="80219"/>
    <x v="1"/>
    <s v="OFF-AR-10001897"/>
    <x v="1"/>
    <x v="6"/>
    <s v="Model L Table or Wall-Mount Pencil Sharpener"/>
    <x v="752"/>
    <n v="3"/>
    <n v="0.2"/>
    <n v="4.3176000000000005"/>
  </r>
  <r>
    <n v="807"/>
    <s v="CA-2011-134313"/>
    <x v="2"/>
    <x v="301"/>
    <d v="2011-11-07T00:00:00"/>
    <s v="Standard Class"/>
    <s v="RA-19915"/>
    <s v="Russell Applegate"/>
    <x v="0"/>
    <s v="United States"/>
    <s v="Denver"/>
    <x v="22"/>
    <n v="80219"/>
    <x v="1"/>
    <s v="TEC-PH-10001795"/>
    <x v="2"/>
    <x v="7"/>
    <s v="ClearOne CHATAttach 160 - speaker phone"/>
    <x v="753"/>
    <n v="4"/>
    <n v="0.2"/>
    <n v="247.99599999999981"/>
  </r>
  <r>
    <n v="808"/>
    <s v="CA-2012-140921"/>
    <x v="1"/>
    <x v="302"/>
    <d v="2012-02-05T00:00:00"/>
    <s v="First Class"/>
    <s v="AA-10375"/>
    <s v="Allen Armold"/>
    <x v="0"/>
    <s v="United States"/>
    <s v="Omaha"/>
    <x v="8"/>
    <n v="68104"/>
    <x v="2"/>
    <s v="FUR-FU-10003347"/>
    <x v="0"/>
    <x v="5"/>
    <s v="Coloredge Poster Frame"/>
    <x v="158"/>
    <n v="2"/>
    <n v="0"/>
    <n v="11.076000000000001"/>
  </r>
  <r>
    <n v="809"/>
    <s v="CA-2012-140921"/>
    <x v="1"/>
    <x v="302"/>
    <d v="2012-02-05T00:00:00"/>
    <s v="First Class"/>
    <s v="AA-10375"/>
    <s v="Allen Armold"/>
    <x v="0"/>
    <s v="United States"/>
    <s v="Omaha"/>
    <x v="8"/>
    <n v="68104"/>
    <x v="2"/>
    <s v="TEC-AC-10004901"/>
    <x v="2"/>
    <x v="11"/>
    <s v="Kensington SlimBlade Notebook Wireless Mouse with Nano Receiver "/>
    <x v="145"/>
    <n v="3"/>
    <n v="0"/>
    <n v="50.989800000000002"/>
  </r>
  <r>
    <n v="810"/>
    <s v="CA-2011-151995"/>
    <x v="2"/>
    <x v="303"/>
    <d v="2011-10-15T00:00:00"/>
    <s v="First Class"/>
    <s v="ZC-21910"/>
    <s v="Zuschuss Carroll"/>
    <x v="0"/>
    <s v="United States"/>
    <s v="Edmonds"/>
    <x v="4"/>
    <n v="98026"/>
    <x v="1"/>
    <s v="OFF-AR-10003190"/>
    <x v="1"/>
    <x v="6"/>
    <s v="Newell 32"/>
    <x v="132"/>
    <n v="4"/>
    <n v="0"/>
    <n v="3.2256"/>
  </r>
  <r>
    <n v="811"/>
    <s v="CA-2011-151995"/>
    <x v="2"/>
    <x v="303"/>
    <d v="2011-10-15T00:00:00"/>
    <s v="First Class"/>
    <s v="ZC-21910"/>
    <s v="Zuschuss Carroll"/>
    <x v="0"/>
    <s v="United States"/>
    <s v="Edmonds"/>
    <x v="4"/>
    <n v="98026"/>
    <x v="1"/>
    <s v="FUR-TA-10002903"/>
    <x v="0"/>
    <x v="3"/>
    <s v="Bevis Round Bullnose 29&quot; High Table Top"/>
    <x v="754"/>
    <n v="5"/>
    <n v="0"/>
    <n v="311.65199999999999"/>
  </r>
  <r>
    <n v="812"/>
    <s v="CA-2011-151995"/>
    <x v="2"/>
    <x v="303"/>
    <d v="2011-10-15T00:00:00"/>
    <s v="First Class"/>
    <s v="ZC-21910"/>
    <s v="Zuschuss Carroll"/>
    <x v="0"/>
    <s v="United States"/>
    <s v="Edmonds"/>
    <x v="4"/>
    <n v="98026"/>
    <x v="1"/>
    <s v="OFF-AP-10000240"/>
    <x v="1"/>
    <x v="9"/>
    <s v="Belkin F9G930V10-GRY 9 Outlet Surge"/>
    <x v="755"/>
    <n v="4"/>
    <n v="0"/>
    <n v="62.036799999999971"/>
  </r>
  <r>
    <n v="813"/>
    <s v="CA-2011-151995"/>
    <x v="2"/>
    <x v="303"/>
    <d v="2011-10-15T00:00:00"/>
    <s v="First Class"/>
    <s v="ZC-21910"/>
    <s v="Zuschuss Carroll"/>
    <x v="0"/>
    <s v="United States"/>
    <s v="Edmonds"/>
    <x v="4"/>
    <n v="98026"/>
    <x v="1"/>
    <s v="TEC-AC-10001101"/>
    <x v="2"/>
    <x v="11"/>
    <s v="Sony 16GB Class 10 Micro SDHC R40 Memory Card"/>
    <x v="756"/>
    <n v="2"/>
    <n v="0"/>
    <n v="2.5779999999999994"/>
  </r>
  <r>
    <n v="814"/>
    <s v="CA-2014-143686"/>
    <x v="3"/>
    <x v="304"/>
    <d v="2014-05-15T00:00:00"/>
    <s v="Same Day"/>
    <s v="PJ-19015"/>
    <s v="Pauline Johnson"/>
    <x v="0"/>
    <s v="United States"/>
    <s v="Santa Ana"/>
    <x v="1"/>
    <n v="92704"/>
    <x v="1"/>
    <s v="FUR-FU-10000794"/>
    <x v="0"/>
    <x v="5"/>
    <s v="Eldon Stackable Tray, Side-Load, Legal, Smoke"/>
    <x v="723"/>
    <n v="2"/>
    <n v="0"/>
    <n v="6.2151999999999994"/>
  </r>
  <r>
    <n v="815"/>
    <s v="CA-2014-143686"/>
    <x v="3"/>
    <x v="304"/>
    <d v="2014-05-15T00:00:00"/>
    <s v="Same Day"/>
    <s v="PJ-19015"/>
    <s v="Pauline Johnson"/>
    <x v="0"/>
    <s v="United States"/>
    <s v="Santa Ana"/>
    <x v="1"/>
    <n v="92704"/>
    <x v="1"/>
    <s v="TEC-AC-10001838"/>
    <x v="2"/>
    <x v="11"/>
    <s v="Razer Tiamat Over Ear 7.1 Surround Sound PC Gaming Headset"/>
    <x v="757"/>
    <n v="7"/>
    <n v="0"/>
    <n v="601.96990000000005"/>
  </r>
  <r>
    <n v="816"/>
    <s v="CA-2012-106565"/>
    <x v="1"/>
    <x v="305"/>
    <d v="2012-03-23T00:00:00"/>
    <s v="First Class"/>
    <s v="BW-11110"/>
    <s v="Bart Watters"/>
    <x v="1"/>
    <s v="United States"/>
    <s v="Milwaukee"/>
    <x v="6"/>
    <n v="53209"/>
    <x v="2"/>
    <s v="OFF-PA-10000061"/>
    <x v="1"/>
    <x v="10"/>
    <s v="Xerox 205"/>
    <x v="187"/>
    <n v="8"/>
    <n v="0"/>
    <n v="24.883200000000002"/>
  </r>
  <r>
    <n v="817"/>
    <s v="CA-2013-149370"/>
    <x v="0"/>
    <x v="306"/>
    <d v="2013-09-20T00:00:00"/>
    <s v="Standard Class"/>
    <s v="DB-13210"/>
    <s v="Dean Braden"/>
    <x v="0"/>
    <s v="United States"/>
    <s v="Philadelphia"/>
    <x v="9"/>
    <n v="19140"/>
    <x v="3"/>
    <s v="OFF-PA-10003651"/>
    <x v="1"/>
    <x v="10"/>
    <s v="Xerox 1968"/>
    <x v="758"/>
    <n v="1"/>
    <n v="0.2"/>
    <n v="1.8703999999999998"/>
  </r>
  <r>
    <n v="818"/>
    <s v="CA-2011-140858"/>
    <x v="2"/>
    <x v="307"/>
    <d v="2011-07-02T00:00:00"/>
    <s v="Standard Class"/>
    <s v="CA-12775"/>
    <s v="Cynthia Arntzen"/>
    <x v="0"/>
    <s v="United States"/>
    <s v="Philadelphia"/>
    <x v="9"/>
    <n v="19140"/>
    <x v="3"/>
    <s v="OFF-PA-10000304"/>
    <x v="1"/>
    <x v="10"/>
    <s v="Xerox 1995"/>
    <x v="759"/>
    <n v="8"/>
    <n v="0.2"/>
    <n v="14.5152"/>
  </r>
  <r>
    <n v="819"/>
    <s v="CA-2011-140858"/>
    <x v="2"/>
    <x v="307"/>
    <d v="2011-07-02T00:00:00"/>
    <s v="Standard Class"/>
    <s v="CA-12775"/>
    <s v="Cynthia Arntzen"/>
    <x v="0"/>
    <s v="United States"/>
    <s v="Philadelphia"/>
    <x v="9"/>
    <n v="19140"/>
    <x v="3"/>
    <s v="OFF-BI-10003094"/>
    <x v="1"/>
    <x v="8"/>
    <s v="Self-Adhesive Ring Binder Labels"/>
    <x v="760"/>
    <n v="3"/>
    <n v="0.7"/>
    <n v="-2.4287999999999998"/>
  </r>
  <r>
    <n v="820"/>
    <s v="CA-2011-140858"/>
    <x v="2"/>
    <x v="307"/>
    <d v="2011-07-02T00:00:00"/>
    <s v="Standard Class"/>
    <s v="CA-12775"/>
    <s v="Cynthia Arntzen"/>
    <x v="0"/>
    <s v="United States"/>
    <s v="Philadelphia"/>
    <x v="9"/>
    <n v="19140"/>
    <x v="3"/>
    <s v="FUR-CH-10001394"/>
    <x v="0"/>
    <x v="1"/>
    <s v="Global Leather Executive Chair"/>
    <x v="761"/>
    <n v="5"/>
    <n v="0.3"/>
    <n v="0"/>
  </r>
  <r>
    <n v="821"/>
    <s v="CA-2011-140858"/>
    <x v="2"/>
    <x v="307"/>
    <d v="2011-07-02T00:00:00"/>
    <s v="Standard Class"/>
    <s v="CA-12775"/>
    <s v="Cynthia Arntzen"/>
    <x v="0"/>
    <s v="United States"/>
    <s v="Philadelphia"/>
    <x v="9"/>
    <n v="19140"/>
    <x v="3"/>
    <s v="OFF-BI-10004230"/>
    <x v="1"/>
    <x v="8"/>
    <s v="GBC Recycled Grain Textured Covers"/>
    <x v="762"/>
    <n v="3"/>
    <n v="0.7"/>
    <n v="-22.796399999999991"/>
  </r>
  <r>
    <n v="822"/>
    <s v="CA-2011-140858"/>
    <x v="2"/>
    <x v="307"/>
    <d v="2011-07-02T00:00:00"/>
    <s v="Standard Class"/>
    <s v="CA-12775"/>
    <s v="Cynthia Arntzen"/>
    <x v="0"/>
    <s v="United States"/>
    <s v="Philadelphia"/>
    <x v="9"/>
    <n v="19140"/>
    <x v="3"/>
    <s v="OFF-PA-10003395"/>
    <x v="1"/>
    <x v="10"/>
    <s v="Xerox 1941"/>
    <x v="763"/>
    <n v="4"/>
    <n v="0.2"/>
    <n v="117.43199999999999"/>
  </r>
  <r>
    <n v="823"/>
    <s v="CA-2014-101434"/>
    <x v="3"/>
    <x v="308"/>
    <d v="2014-06-28T00:00:00"/>
    <s v="Standard Class"/>
    <s v="TR-21325"/>
    <s v="Toby Ritter"/>
    <x v="0"/>
    <s v="United States"/>
    <s v="Belleville"/>
    <x v="30"/>
    <n v="7109"/>
    <x v="3"/>
    <s v="TEC-AC-10002402"/>
    <x v="2"/>
    <x v="11"/>
    <s v="Razer Kraken PRO Over Ear PC and Music Headset"/>
    <x v="764"/>
    <n v="3"/>
    <n v="0"/>
    <n v="71.990999999999985"/>
  </r>
  <r>
    <n v="824"/>
    <s v="CA-2014-101434"/>
    <x v="3"/>
    <x v="308"/>
    <d v="2014-06-28T00:00:00"/>
    <s v="Standard Class"/>
    <s v="TR-21325"/>
    <s v="Toby Ritter"/>
    <x v="0"/>
    <s v="United States"/>
    <s v="Belleville"/>
    <x v="30"/>
    <n v="7109"/>
    <x v="3"/>
    <s v="OFF-LA-10003223"/>
    <x v="1"/>
    <x v="2"/>
    <s v="Avery 508"/>
    <x v="765"/>
    <n v="2"/>
    <n v="0"/>
    <n v="4.8117999999999999"/>
  </r>
  <r>
    <n v="825"/>
    <s v="US-2011-102071"/>
    <x v="2"/>
    <x v="309"/>
    <d v="2011-05-15T00:00:00"/>
    <s v="Standard Class"/>
    <s v="PG-18820"/>
    <s v="Patrick Gardner"/>
    <x v="0"/>
    <s v="United States"/>
    <s v="San Francisco"/>
    <x v="1"/>
    <n v="94110"/>
    <x v="1"/>
    <s v="TEC-AC-10003441"/>
    <x v="2"/>
    <x v="11"/>
    <s v="Kingston Digital DataTraveler 32GB USB 2.0"/>
    <x v="766"/>
    <n v="4"/>
    <n v="0"/>
    <n v="4.0679999999999978"/>
  </r>
  <r>
    <n v="826"/>
    <s v="US-2011-102071"/>
    <x v="2"/>
    <x v="309"/>
    <d v="2011-05-15T00:00:00"/>
    <s v="Standard Class"/>
    <s v="PG-18820"/>
    <s v="Patrick Gardner"/>
    <x v="0"/>
    <s v="United States"/>
    <s v="San Francisco"/>
    <x v="1"/>
    <n v="94110"/>
    <x v="1"/>
    <s v="TEC-AC-10000109"/>
    <x v="2"/>
    <x v="11"/>
    <s v="Sony Micro Vault Click 16 GB USB 2.0 Flash Drive"/>
    <x v="767"/>
    <n v="3"/>
    <n v="0"/>
    <n v="40.31280000000001"/>
  </r>
  <r>
    <n v="827"/>
    <s v="CA-2014-126956"/>
    <x v="3"/>
    <x v="170"/>
    <d v="2014-08-29T00:00:00"/>
    <s v="Standard Class"/>
    <s v="GT-14710"/>
    <s v="Greg Tran"/>
    <x v="0"/>
    <s v="United States"/>
    <s v="Lakeville"/>
    <x v="11"/>
    <n v="55044"/>
    <x v="2"/>
    <s v="OFF-FA-10002280"/>
    <x v="1"/>
    <x v="13"/>
    <s v="Advantus Plastic Paper Clips"/>
    <x v="768"/>
    <n v="7"/>
    <n v="0"/>
    <n v="16.8"/>
  </r>
  <r>
    <n v="828"/>
    <s v="CA-2014-126956"/>
    <x v="3"/>
    <x v="170"/>
    <d v="2014-08-29T00:00:00"/>
    <s v="Standard Class"/>
    <s v="GT-14710"/>
    <s v="Greg Tran"/>
    <x v="0"/>
    <s v="United States"/>
    <s v="Lakeville"/>
    <x v="11"/>
    <n v="55044"/>
    <x v="2"/>
    <s v="OFF-SU-10000381"/>
    <x v="1"/>
    <x v="14"/>
    <s v="Acme Forged Steel Scissors with Black Enamel Handles"/>
    <x v="769"/>
    <n v="4"/>
    <n v="0"/>
    <n v="10.799599999999998"/>
  </r>
  <r>
    <n v="829"/>
    <s v="CA-2014-126956"/>
    <x v="3"/>
    <x v="170"/>
    <d v="2014-08-29T00:00:00"/>
    <s v="Standard Class"/>
    <s v="GT-14710"/>
    <s v="Greg Tran"/>
    <x v="0"/>
    <s v="United States"/>
    <s v="Lakeville"/>
    <x v="11"/>
    <n v="55044"/>
    <x v="2"/>
    <s v="OFF-EN-10004459"/>
    <x v="1"/>
    <x v="12"/>
    <s v="Security-Tint Envelopes"/>
    <x v="770"/>
    <n v="2"/>
    <n v="0"/>
    <n v="7.4871999999999996"/>
  </r>
  <r>
    <n v="830"/>
    <s v="CA-2014-129462"/>
    <x v="3"/>
    <x v="114"/>
    <d v="2014-06-22T00:00:00"/>
    <s v="Second Class"/>
    <s v="JE-15745"/>
    <s v="Joel Eaton"/>
    <x v="0"/>
    <s v="United States"/>
    <s v="Florence"/>
    <x v="0"/>
    <n v="41042"/>
    <x v="0"/>
    <s v="FUR-CH-10000665"/>
    <x v="0"/>
    <x v="1"/>
    <s v="Global Airflow Leather Mesh Back Chair, Black"/>
    <x v="85"/>
    <n v="2"/>
    <n v="0"/>
    <n v="90.587999999999965"/>
  </r>
  <r>
    <n v="831"/>
    <s v="CA-2014-129462"/>
    <x v="3"/>
    <x v="114"/>
    <d v="2014-06-22T00:00:00"/>
    <s v="Second Class"/>
    <s v="JE-15745"/>
    <s v="Joel Eaton"/>
    <x v="0"/>
    <s v="United States"/>
    <s v="Florence"/>
    <x v="0"/>
    <n v="41042"/>
    <x v="0"/>
    <s v="OFF-AP-10003884"/>
    <x v="1"/>
    <x v="9"/>
    <s v="Fellowes Smart Surge Ten-Outlet Protector, Platinum"/>
    <x v="771"/>
    <n v="3"/>
    <n v="0"/>
    <n v="50.584800000000008"/>
  </r>
  <r>
    <n v="832"/>
    <s v="CA-2014-129462"/>
    <x v="3"/>
    <x v="114"/>
    <d v="2014-06-22T00:00:00"/>
    <s v="Second Class"/>
    <s v="JE-15745"/>
    <s v="Joel Eaton"/>
    <x v="0"/>
    <s v="United States"/>
    <s v="Florence"/>
    <x v="0"/>
    <n v="41042"/>
    <x v="0"/>
    <s v="TEC-PH-10001557"/>
    <x v="2"/>
    <x v="7"/>
    <s v="Pyle PMP37LED"/>
    <x v="772"/>
    <n v="2"/>
    <n v="0"/>
    <n v="51.834599999999995"/>
  </r>
  <r>
    <n v="833"/>
    <s v="CA-2014-129462"/>
    <x v="3"/>
    <x v="114"/>
    <d v="2014-06-22T00:00:00"/>
    <s v="Second Class"/>
    <s v="JE-15745"/>
    <s v="Joel Eaton"/>
    <x v="0"/>
    <s v="United States"/>
    <s v="Florence"/>
    <x v="0"/>
    <n v="41042"/>
    <x v="0"/>
    <s v="TEC-PH-10002085"/>
    <x v="2"/>
    <x v="7"/>
    <s v="Clarity 53712"/>
    <x v="773"/>
    <n v="1"/>
    <n v="0"/>
    <n v="17.157400000000003"/>
  </r>
  <r>
    <n v="834"/>
    <s v="CA-2013-165316"/>
    <x v="0"/>
    <x v="310"/>
    <d v="2013-07-28T00:00:00"/>
    <s v="Standard Class"/>
    <s v="JB-15400"/>
    <s v="Jennifer Braxton"/>
    <x v="1"/>
    <s v="United States"/>
    <s v="Tampa"/>
    <x v="2"/>
    <n v="33614"/>
    <x v="0"/>
    <s v="OFF-AR-10002956"/>
    <x v="1"/>
    <x v="6"/>
    <s v="Boston 16801 Nautilus Battery Pencil Sharpener"/>
    <x v="774"/>
    <n v="2"/>
    <n v="0.2"/>
    <n v="2.6411999999999995"/>
  </r>
  <r>
    <n v="835"/>
    <s v="CA-2013-165316"/>
    <x v="0"/>
    <x v="310"/>
    <d v="2013-07-28T00:00:00"/>
    <s v="Standard Class"/>
    <s v="JB-15400"/>
    <s v="Jennifer Braxton"/>
    <x v="1"/>
    <s v="United States"/>
    <s v="Tampa"/>
    <x v="2"/>
    <n v="33614"/>
    <x v="0"/>
    <s v="OFF-AP-10003266"/>
    <x v="1"/>
    <x v="9"/>
    <s v="Holmes Replacement Filter for HEPA Air Cleaner, Large Room"/>
    <x v="775"/>
    <n v="2"/>
    <n v="0.2"/>
    <n v="6.5164"/>
  </r>
  <r>
    <n v="836"/>
    <s v="CA-2013-165316"/>
    <x v="0"/>
    <x v="310"/>
    <d v="2013-07-28T00:00:00"/>
    <s v="Standard Class"/>
    <s v="JB-15400"/>
    <s v="Jennifer Braxton"/>
    <x v="1"/>
    <s v="United States"/>
    <s v="Tampa"/>
    <x v="2"/>
    <n v="33614"/>
    <x v="0"/>
    <s v="TEC-MA-10004002"/>
    <x v="2"/>
    <x v="15"/>
    <s v="Zebra GX420t Direct Thermal/Thermal Transfer Printer"/>
    <x v="776"/>
    <n v="1"/>
    <n v="0.5"/>
    <n v="-111.49950000000007"/>
  </r>
  <r>
    <n v="837"/>
    <s v="US-2011-115987"/>
    <x v="2"/>
    <x v="78"/>
    <d v="2011-09-13T00:00:00"/>
    <s v="Second Class"/>
    <s v="LH-17020"/>
    <s v="Lisa Hazard"/>
    <x v="0"/>
    <s v="United States"/>
    <s v="Tyler"/>
    <x v="5"/>
    <n v="75701"/>
    <x v="2"/>
    <s v="OFF-BI-10001071"/>
    <x v="1"/>
    <x v="8"/>
    <s v="GBC ProClick Punch Binding System"/>
    <x v="777"/>
    <n v="4"/>
    <n v="0.8"/>
    <n v="-79.335199999999986"/>
  </r>
  <r>
    <n v="838"/>
    <s v="US-2014-156083"/>
    <x v="3"/>
    <x v="259"/>
    <d v="2014-11-12T00:00:00"/>
    <s v="Standard Class"/>
    <s v="JL-15175"/>
    <s v="James Lanier"/>
    <x v="2"/>
    <s v="United States"/>
    <s v="Columbia"/>
    <x v="18"/>
    <n v="38401"/>
    <x v="0"/>
    <s v="OFF-PA-10001560"/>
    <x v="1"/>
    <x v="10"/>
    <s v="Adams Telephone Message Books, 5 1/4” x 11”"/>
    <x v="778"/>
    <n v="2"/>
    <n v="0.2"/>
    <n v="3.2615999999999996"/>
  </r>
  <r>
    <n v="839"/>
    <s v="US-2013-137547"/>
    <x v="0"/>
    <x v="311"/>
    <d v="2013-03-13T00:00:00"/>
    <s v="Standard Class"/>
    <s v="EB-13705"/>
    <s v="Ed Braxton"/>
    <x v="1"/>
    <s v="United States"/>
    <s v="Fort Worth"/>
    <x v="5"/>
    <n v="76106"/>
    <x v="2"/>
    <s v="TEC-PH-10002365"/>
    <x v="2"/>
    <x v="7"/>
    <s v="Belkin Grip Candy Sheer Case / Cover for iPhone 5 and 5S"/>
    <x v="779"/>
    <n v="3"/>
    <n v="0.2"/>
    <n v="1.5804"/>
  </r>
  <r>
    <n v="840"/>
    <s v="CA-2012-100454"/>
    <x v="1"/>
    <x v="312"/>
    <d v="2012-11-25T00:00:00"/>
    <s v="Standard Class"/>
    <s v="BM-11650"/>
    <s v="Brian Moss"/>
    <x v="1"/>
    <s v="United States"/>
    <s v="New York City"/>
    <x v="15"/>
    <n v="10035"/>
    <x v="3"/>
    <s v="OFF-AR-10004648"/>
    <x v="1"/>
    <x v="6"/>
    <s v="Boston 19500 Mighty Mite Electric Pencil Sharpener"/>
    <x v="780"/>
    <n v="3"/>
    <n v="0"/>
    <n v="16.3215"/>
  </r>
  <r>
    <n v="841"/>
    <s v="CA-2012-100454"/>
    <x v="1"/>
    <x v="312"/>
    <d v="2012-11-25T00:00:00"/>
    <s v="Standard Class"/>
    <s v="BM-11650"/>
    <s v="Brian Moss"/>
    <x v="1"/>
    <s v="United States"/>
    <s v="New York City"/>
    <x v="15"/>
    <n v="10035"/>
    <x v="3"/>
    <s v="OFF-AR-10002578"/>
    <x v="1"/>
    <x v="6"/>
    <s v="Newell 335"/>
    <x v="132"/>
    <n v="4"/>
    <n v="0"/>
    <n v="3.3407999999999998"/>
  </r>
  <r>
    <n v="842"/>
    <s v="CA-2012-100454"/>
    <x v="1"/>
    <x v="312"/>
    <d v="2012-11-25T00:00:00"/>
    <s v="Standard Class"/>
    <s v="BM-11650"/>
    <s v="Brian Moss"/>
    <x v="1"/>
    <s v="United States"/>
    <s v="New York City"/>
    <x v="15"/>
    <n v="10035"/>
    <x v="3"/>
    <s v="FUR-BO-10001519"/>
    <x v="0"/>
    <x v="0"/>
    <s v="O'Sullivan 3-Shelf Heavy-Duty Bookcases"/>
    <x v="781"/>
    <n v="4"/>
    <n v="0.2"/>
    <n v="9.3024000000000058"/>
  </r>
  <r>
    <n v="843"/>
    <s v="CA-2013-161669"/>
    <x v="0"/>
    <x v="77"/>
    <d v="2013-11-10T00:00:00"/>
    <s v="First Class"/>
    <s v="EM-14095"/>
    <s v="Eudokia Martin"/>
    <x v="1"/>
    <s v="United States"/>
    <s v="Los Angeles"/>
    <x v="1"/>
    <n v="90036"/>
    <x v="1"/>
    <s v="OFF-BI-10001294"/>
    <x v="1"/>
    <x v="8"/>
    <s v="Fellowes Binding Cases"/>
    <x v="782"/>
    <n v="4"/>
    <n v="0.2"/>
    <n v="11.699999999999996"/>
  </r>
  <r>
    <n v="844"/>
    <s v="CA-2013-161669"/>
    <x v="0"/>
    <x v="77"/>
    <d v="2013-11-10T00:00:00"/>
    <s v="First Class"/>
    <s v="EM-14095"/>
    <s v="Eudokia Martin"/>
    <x v="1"/>
    <s v="United States"/>
    <s v="Los Angeles"/>
    <x v="1"/>
    <n v="90036"/>
    <x v="1"/>
    <s v="OFF-BI-10001636"/>
    <x v="1"/>
    <x v="8"/>
    <s v="Ibico Plastic and Wire Spiral Binding Combs"/>
    <x v="783"/>
    <n v="4"/>
    <n v="0.2"/>
    <n v="8.767199999999999"/>
  </r>
  <r>
    <n v="845"/>
    <s v="CA-2013-161669"/>
    <x v="0"/>
    <x v="77"/>
    <d v="2013-11-10T00:00:00"/>
    <s v="First Class"/>
    <s v="EM-14095"/>
    <s v="Eudokia Martin"/>
    <x v="1"/>
    <s v="United States"/>
    <s v="Los Angeles"/>
    <x v="1"/>
    <n v="90036"/>
    <x v="1"/>
    <s v="OFF-SU-10002503"/>
    <x v="1"/>
    <x v="14"/>
    <s v="Acme Preferred Stainless Steel Scissors"/>
    <x v="716"/>
    <n v="2"/>
    <n v="0"/>
    <n v="3.2943999999999996"/>
  </r>
  <r>
    <n v="846"/>
    <s v="CA-2013-161669"/>
    <x v="0"/>
    <x v="77"/>
    <d v="2013-11-10T00:00:00"/>
    <s v="First Class"/>
    <s v="EM-14095"/>
    <s v="Eudokia Martin"/>
    <x v="1"/>
    <s v="United States"/>
    <s v="Los Angeles"/>
    <x v="1"/>
    <n v="90036"/>
    <x v="1"/>
    <s v="OFF-LA-10004093"/>
    <x v="1"/>
    <x v="2"/>
    <s v="Avery 486"/>
    <x v="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s v="United States"/>
    <s v="Louisville"/>
    <x v="0"/>
    <n v="40214"/>
    <x v="0"/>
    <s v="FUR-CH-10001891"/>
    <x v="0"/>
    <x v="1"/>
    <s v="Global Deluxe Office Fabric Chairs"/>
    <x v="785"/>
    <n v="3"/>
    <n v="0"/>
    <n v="77.743800000000022"/>
  </r>
  <r>
    <n v="849"/>
    <s v="CA-2014-107503"/>
    <x v="3"/>
    <x v="314"/>
    <d v="2014-01-07T00:00:00"/>
    <s v="Standard Class"/>
    <s v="GA-14725"/>
    <s v="Guy Armstrong"/>
    <x v="0"/>
    <s v="United States"/>
    <s v="Lorain"/>
    <x v="24"/>
    <n v="44052"/>
    <x v="3"/>
    <s v="FUR-FU-10003878"/>
    <x v="0"/>
    <x v="5"/>
    <s v="Linden 10&quot; Round Wall Clock, Black"/>
    <x v="786"/>
    <n v="4"/>
    <n v="0.2"/>
    <n v="8.5567999999999991"/>
  </r>
  <r>
    <n v="850"/>
    <s v="CA-2011-107755"/>
    <x v="2"/>
    <x v="315"/>
    <d v="2011-02-13T00:00:00"/>
    <s v="Standard Class"/>
    <s v="CK-12760"/>
    <s v="Cyma Kinney"/>
    <x v="1"/>
    <s v="United States"/>
    <s v="Linden"/>
    <x v="30"/>
    <n v="7036"/>
    <x v="3"/>
    <s v="TEC-AC-10000710"/>
    <x v="2"/>
    <x v="11"/>
    <s v="Maxell DVD-RAM Discs"/>
    <x v="787"/>
    <n v="7"/>
    <n v="0"/>
    <n v="49.604800000000012"/>
  </r>
  <r>
    <n v="851"/>
    <s v="CA-2013-152534"/>
    <x v="0"/>
    <x v="23"/>
    <d v="2013-06-26T00:00:00"/>
    <s v="Second Class"/>
    <s v="DP-13105"/>
    <s v="Dave Poirier"/>
    <x v="1"/>
    <s v="United States"/>
    <s v="Salinas"/>
    <x v="1"/>
    <n v="93905"/>
    <x v="1"/>
    <s v="OFF-AR-10002335"/>
    <x v="1"/>
    <x v="6"/>
    <s v="DIXON Oriole Pencils"/>
    <x v="788"/>
    <n v="2"/>
    <n v="0"/>
    <n v="1.3416000000000001"/>
  </r>
  <r>
    <n v="852"/>
    <s v="CA-2013-152534"/>
    <x v="0"/>
    <x v="23"/>
    <d v="2013-06-26T00:00:00"/>
    <s v="Second Class"/>
    <s v="DP-13105"/>
    <s v="Dave Poirier"/>
    <x v="1"/>
    <s v="United States"/>
    <s v="Salinas"/>
    <x v="1"/>
    <n v="93905"/>
    <x v="1"/>
    <s v="OFF-PA-10001870"/>
    <x v="1"/>
    <x v="10"/>
    <s v="Xerox 202"/>
    <x v="789"/>
    <n v="6"/>
    <n v="0"/>
    <n v="18.662400000000002"/>
  </r>
  <r>
    <n v="853"/>
    <s v="CA-2013-113747"/>
    <x v="0"/>
    <x v="316"/>
    <d v="2013-06-05T00:00:00"/>
    <s v="Standard Class"/>
    <s v="VD-21670"/>
    <s v="Valerie Dominguez"/>
    <x v="0"/>
    <s v="United States"/>
    <s v="Jackson"/>
    <x v="35"/>
    <n v="39212"/>
    <x v="0"/>
    <s v="OFF-AR-10003373"/>
    <x v="1"/>
    <x v="6"/>
    <s v="Boston School Pro Electric Pencil Sharpener, 1670"/>
    <x v="790"/>
    <n v="6"/>
    <n v="0"/>
    <n v="50.187599999999996"/>
  </r>
  <r>
    <n v="854"/>
    <s v="CA-2013-123274"/>
    <x v="0"/>
    <x v="317"/>
    <d v="2013-02-24T00:00:00"/>
    <s v="Standard Class"/>
    <s v="GT-14710"/>
    <s v="Greg Tran"/>
    <x v="0"/>
    <s v="United States"/>
    <s v="New York City"/>
    <x v="15"/>
    <n v="10035"/>
    <x v="3"/>
    <s v="FUR-FU-10004090"/>
    <x v="0"/>
    <x v="5"/>
    <s v="Executive Impressions 14&quot; Contract Wall Clock"/>
    <x v="791"/>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x v="423"/>
    <n v="3"/>
    <n v="0"/>
    <n v="9.7175999999999902"/>
  </r>
  <r>
    <n v="856"/>
    <s v="CA-2011-125612"/>
    <x v="2"/>
    <x v="93"/>
    <d v="2011-08-08T00:00:00"/>
    <s v="Standard Class"/>
    <s v="BK-11260"/>
    <s v="Berenike Kampe"/>
    <x v="0"/>
    <s v="United States"/>
    <s v="New York City"/>
    <x v="15"/>
    <n v="10035"/>
    <x v="3"/>
    <s v="OFF-PA-10001019"/>
    <x v="1"/>
    <x v="10"/>
    <s v="Xerox 1884"/>
    <x v="792"/>
    <n v="2"/>
    <n v="0"/>
    <n v="18.781199999999998"/>
  </r>
  <r>
    <n v="857"/>
    <s v="CA-2011-125612"/>
    <x v="2"/>
    <x v="93"/>
    <d v="2011-08-08T00:00:00"/>
    <s v="Standard Class"/>
    <s v="BK-11260"/>
    <s v="Berenike Kampe"/>
    <x v="0"/>
    <s v="United States"/>
    <s v="New York City"/>
    <x v="15"/>
    <n v="10035"/>
    <x v="3"/>
    <s v="OFF-SU-10002537"/>
    <x v="1"/>
    <x v="14"/>
    <s v="Acme Box Cutter Scissors"/>
    <x v="793"/>
    <n v="10"/>
    <n v="0"/>
    <n v="26.598000000000006"/>
  </r>
  <r>
    <n v="858"/>
    <s v="CA-2011-125612"/>
    <x v="2"/>
    <x v="93"/>
    <d v="2011-08-08T00:00:00"/>
    <s v="Standard Class"/>
    <s v="BK-11260"/>
    <s v="Berenike Kampe"/>
    <x v="0"/>
    <s v="United States"/>
    <s v="New York City"/>
    <x v="15"/>
    <n v="10035"/>
    <x v="3"/>
    <s v="OFF-ST-10003221"/>
    <x v="1"/>
    <x v="4"/>
    <s v="Staples"/>
    <x v="794"/>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x v="245"/>
    <n v="1"/>
    <n v="0"/>
    <n v="3.5766999999999998"/>
  </r>
  <r>
    <n v="860"/>
    <s v="CA-2014-161984"/>
    <x v="3"/>
    <x v="318"/>
    <d v="2014-04-16T00:00:00"/>
    <s v="Standard Class"/>
    <s v="SJ-20125"/>
    <s v="Sanjit Jacobs"/>
    <x v="2"/>
    <s v="United States"/>
    <s v="New Brunswick"/>
    <x v="30"/>
    <n v="8901"/>
    <x v="3"/>
    <s v="OFF-FA-10000624"/>
    <x v="1"/>
    <x v="13"/>
    <s v="OIC Binder Clips"/>
    <x v="181"/>
    <n v="2"/>
    <n v="0"/>
    <n v="3.58"/>
  </r>
  <r>
    <n v="861"/>
    <s v="CA-2011-133851"/>
    <x v="2"/>
    <x v="3"/>
    <d v="2011-06-16T00:00:00"/>
    <s v="Standard Class"/>
    <s v="CM-12445"/>
    <s v="Chuck Magee"/>
    <x v="0"/>
    <s v="United States"/>
    <s v="San Francisco"/>
    <x v="1"/>
    <n v="94122"/>
    <x v="1"/>
    <s v="OFF-SU-10001225"/>
    <x v="1"/>
    <x v="14"/>
    <s v="Staples"/>
    <x v="351"/>
    <n v="2"/>
    <n v="0"/>
    <n v="0.14719999999999978"/>
  </r>
  <r>
    <n v="862"/>
    <s v="CA-2011-133851"/>
    <x v="2"/>
    <x v="3"/>
    <d v="2011-06-16T00:00:00"/>
    <s v="Standard Class"/>
    <s v="CM-12445"/>
    <s v="Chuck Magee"/>
    <x v="0"/>
    <s v="United States"/>
    <s v="San Francisco"/>
    <x v="1"/>
    <n v="94122"/>
    <x v="1"/>
    <s v="OFF-AR-10003752"/>
    <x v="1"/>
    <x v="6"/>
    <s v="Deluxe Chalkboard Eraser Cleaner"/>
    <x v="795"/>
    <n v="2"/>
    <n v="0"/>
    <n v="10.625999999999999"/>
  </r>
  <r>
    <n v="863"/>
    <s v="CA-2013-134474"/>
    <x v="0"/>
    <x v="319"/>
    <d v="2013-01-07T00:00:00"/>
    <s v="Second Class"/>
    <s v="AJ-10795"/>
    <s v="Anthony Johnson"/>
    <x v="1"/>
    <s v="United States"/>
    <s v="Jacksonville"/>
    <x v="2"/>
    <n v="32216"/>
    <x v="0"/>
    <s v="TEC-AC-10001714"/>
    <x v="2"/>
    <x v="11"/>
    <s v="Logitech MX Performance Wireless Mouse"/>
    <x v="796"/>
    <n v="6"/>
    <n v="0.2"/>
    <n v="40.687800000000003"/>
  </r>
  <r>
    <n v="864"/>
    <s v="CA-2013-134474"/>
    <x v="0"/>
    <x v="319"/>
    <d v="2013-01-07T00:00:00"/>
    <s v="Second Class"/>
    <s v="AJ-10795"/>
    <s v="Anthony Johnson"/>
    <x v="1"/>
    <s v="United States"/>
    <s v="Jacksonville"/>
    <x v="2"/>
    <n v="32216"/>
    <x v="0"/>
    <s v="OFF-AR-10003958"/>
    <x v="1"/>
    <x v="6"/>
    <s v="Newell 337"/>
    <x v="797"/>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x v="798"/>
    <n v="2"/>
    <n v="0.2"/>
    <n v="5.1786000000000012"/>
  </r>
  <r>
    <n v="866"/>
    <s v="CA-2011-149020"/>
    <x v="2"/>
    <x v="320"/>
    <d v="2011-01-16T00:00:00"/>
    <s v="Standard Class"/>
    <s v="AJ-10780"/>
    <s v="Anthony Jacobs"/>
    <x v="1"/>
    <s v="United States"/>
    <s v="Springfield"/>
    <x v="17"/>
    <n v="22153"/>
    <x v="0"/>
    <s v="OFF-LA-10004272"/>
    <x v="1"/>
    <x v="2"/>
    <s v="Avery 482"/>
    <x v="799"/>
    <n v="1"/>
    <n v="0"/>
    <n v="1.3583000000000001"/>
  </r>
  <r>
    <n v="867"/>
    <s v="CA-2011-149020"/>
    <x v="2"/>
    <x v="320"/>
    <d v="2011-01-16T00:00:00"/>
    <s v="Standard Class"/>
    <s v="AJ-10780"/>
    <s v="Anthony Jacobs"/>
    <x v="1"/>
    <s v="United States"/>
    <s v="Springfield"/>
    <x v="17"/>
    <n v="22153"/>
    <x v="0"/>
    <s v="FUR-FU-10000965"/>
    <x v="0"/>
    <x v="5"/>
    <s v="Howard Miller 11-1/2&quot; Diameter Ridgewood Wall Clock"/>
    <x v="800"/>
    <n v="1"/>
    <n v="0"/>
    <n v="21.295400000000001"/>
  </r>
  <r>
    <n v="868"/>
    <s v="CA-2013-134362"/>
    <x v="0"/>
    <x v="321"/>
    <d v="2013-10-03T00:00:00"/>
    <s v="First Class"/>
    <s v="LS-16945"/>
    <s v="Linda Southworth"/>
    <x v="1"/>
    <s v="United States"/>
    <s v="Philadelphia"/>
    <x v="9"/>
    <n v="19140"/>
    <x v="3"/>
    <s v="OFF-LA-10004853"/>
    <x v="1"/>
    <x v="2"/>
    <s v="Avery 483"/>
    <x v="801"/>
    <n v="4"/>
    <n v="0.2"/>
    <n v="5.1791999999999998"/>
  </r>
  <r>
    <n v="869"/>
    <s v="CA-2011-136742"/>
    <x v="2"/>
    <x v="322"/>
    <d v="2011-04-10T00:00:00"/>
    <s v="Standard Class"/>
    <s v="GP-14740"/>
    <s v="Guy Phonely"/>
    <x v="1"/>
    <s v="United States"/>
    <s v="Lancaster"/>
    <x v="9"/>
    <n v="17602"/>
    <x v="3"/>
    <s v="OFF-BI-10003719"/>
    <x v="1"/>
    <x v="8"/>
    <s v="Large Capacity Hanging Post Binders"/>
    <x v="802"/>
    <n v="6"/>
    <n v="0.7"/>
    <n v="-35.927999999999997"/>
  </r>
  <r>
    <n v="870"/>
    <s v="CA-2013-158099"/>
    <x v="0"/>
    <x v="323"/>
    <d v="2013-09-06T00:00:00"/>
    <s v="First Class"/>
    <s v="PK-18910"/>
    <s v="Paul Knutson"/>
    <x v="2"/>
    <s v="United States"/>
    <s v="Philadelphia"/>
    <x v="9"/>
    <n v="19143"/>
    <x v="3"/>
    <s v="OFF-BI-10000545"/>
    <x v="1"/>
    <x v="8"/>
    <s v="GBC Ibimaster 500 Manual ProClick Binding System"/>
    <x v="803"/>
    <n v="5"/>
    <n v="0.7"/>
    <n v="-760.98000000000025"/>
  </r>
  <r>
    <n v="871"/>
    <s v="CA-2013-158099"/>
    <x v="0"/>
    <x v="323"/>
    <d v="2013-09-06T00:00:00"/>
    <s v="First Class"/>
    <s v="PK-18910"/>
    <s v="Paul Knutson"/>
    <x v="2"/>
    <s v="United States"/>
    <s v="Philadelphia"/>
    <x v="9"/>
    <n v="19143"/>
    <x v="3"/>
    <s v="TEC-PH-10002496"/>
    <x v="2"/>
    <x v="7"/>
    <s v="Cisco SPA301"/>
    <x v="804"/>
    <n v="3"/>
    <n v="0.4"/>
    <n v="-46.797000000000025"/>
  </r>
  <r>
    <n v="872"/>
    <s v="CA-2012-131128"/>
    <x v="1"/>
    <x v="324"/>
    <d v="2012-10-20T00:00:00"/>
    <s v="First Class"/>
    <s v="TB-21520"/>
    <s v="Tracy Blumstein"/>
    <x v="0"/>
    <s v="United States"/>
    <s v="Concord"/>
    <x v="38"/>
    <n v="3301"/>
    <x v="3"/>
    <s v="OFF-PA-10003591"/>
    <x v="1"/>
    <x v="10"/>
    <s v="Southworth 100% Cotton The Best Paper"/>
    <x v="805"/>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s v="United States"/>
    <s v="New York City"/>
    <x v="15"/>
    <n v="10009"/>
    <x v="3"/>
    <s v="OFF-BI-10000315"/>
    <x v="1"/>
    <x v="8"/>
    <s v="Poly Designer Cover &amp; Back"/>
    <x v="806"/>
    <n v="7"/>
    <n v="0.2"/>
    <n v="37.220399999999998"/>
  </r>
  <r>
    <n v="875"/>
    <s v="CA-2014-114636"/>
    <x v="3"/>
    <x v="326"/>
    <d v="2014-08-30T00:00:00"/>
    <s v="Standard Class"/>
    <s v="GA-14725"/>
    <s v="Guy Armstrong"/>
    <x v="0"/>
    <s v="United States"/>
    <s v="Charlotte"/>
    <x v="3"/>
    <n v="28205"/>
    <x v="0"/>
    <s v="OFF-PA-10001790"/>
    <x v="1"/>
    <x v="10"/>
    <s v="Xerox 1910"/>
    <x v="807"/>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s v="United States"/>
    <s v="Concord"/>
    <x v="38"/>
    <n v="3301"/>
    <x v="3"/>
    <s v="TEC-AC-10003628"/>
    <x v="2"/>
    <x v="11"/>
    <s v="Logitech 910-002974 M325 Wireless Mouse for Web Scrolling"/>
    <x v="809"/>
    <n v="1"/>
    <n v="0"/>
    <n v="13.195600000000002"/>
  </r>
  <r>
    <n v="878"/>
    <s v="CA-2013-116736"/>
    <x v="0"/>
    <x v="327"/>
    <d v="2013-01-21T00:00:00"/>
    <s v="Standard Class"/>
    <s v="CC-12430"/>
    <s v="Chuck Clark"/>
    <x v="2"/>
    <s v="United States"/>
    <s v="Concord"/>
    <x v="38"/>
    <n v="3301"/>
    <x v="3"/>
    <s v="TEC-AC-10002049"/>
    <x v="2"/>
    <x v="11"/>
    <s v="Logitech G19 Programmable Gaming Keyboard"/>
    <x v="810"/>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s v="United States"/>
    <s v="New York City"/>
    <x v="15"/>
    <n v="10024"/>
    <x v="3"/>
    <s v="OFF-BI-10003984"/>
    <x v="1"/>
    <x v="8"/>
    <s v="Lock-Up Easel 'Spel-Binder'"/>
    <x v="812"/>
    <n v="3"/>
    <n v="0.2"/>
    <n v="23.109299999999998"/>
  </r>
  <r>
    <n v="881"/>
    <s v="CA-2014-111689"/>
    <x v="3"/>
    <x v="329"/>
    <d v="2014-12-03T00:00:00"/>
    <s v="Second Class"/>
    <s v="HP-14815"/>
    <s v="Harold Pawlan"/>
    <x v="2"/>
    <s v="United States"/>
    <s v="New York City"/>
    <x v="15"/>
    <n v="10024"/>
    <x v="3"/>
    <s v="FUR-CH-10004287"/>
    <x v="0"/>
    <x v="1"/>
    <s v="SAFCO Arco Folding Chair"/>
    <x v="813"/>
    <n v="5"/>
    <n v="0.1"/>
    <n v="262.38999999999987"/>
  </r>
  <r>
    <n v="882"/>
    <s v="CA-2012-129098"/>
    <x v="1"/>
    <x v="330"/>
    <d v="2012-10-13T00:00:00"/>
    <s v="Standard Class"/>
    <s v="DK-13090"/>
    <s v="Dave Kipp"/>
    <x v="0"/>
    <s v="United States"/>
    <s v="Springfield"/>
    <x v="17"/>
    <n v="22153"/>
    <x v="0"/>
    <s v="OFF-ST-10001321"/>
    <x v="1"/>
    <x v="4"/>
    <s v="Decoflex Hanging Personal Folder File, Blue"/>
    <x v="117"/>
    <n v="2"/>
    <n v="0"/>
    <n v="8.3268000000000022"/>
  </r>
  <r>
    <n v="883"/>
    <s v="US-2014-123463"/>
    <x v="3"/>
    <x v="331"/>
    <d v="2014-12-24T00:00:00"/>
    <s v="Same Day"/>
    <s v="GZ-14470"/>
    <s v="Gary Zandusky"/>
    <x v="0"/>
    <s v="United States"/>
    <s v="San Francisco"/>
    <x v="1"/>
    <n v="94109"/>
    <x v="1"/>
    <s v="OFF-AR-10001118"/>
    <x v="1"/>
    <x v="6"/>
    <s v="Binney &amp; Smith Crayola Metallic Crayons, 16-Color Pack"/>
    <x v="814"/>
    <n v="4"/>
    <n v="0"/>
    <n v="5.9312000000000014"/>
  </r>
  <r>
    <n v="884"/>
    <s v="CA-2013-165148"/>
    <x v="0"/>
    <x v="332"/>
    <d v="2013-10-25T00:00:00"/>
    <s v="First Class"/>
    <s v="PM-19135"/>
    <s v="Peter McVee"/>
    <x v="2"/>
    <s v="United States"/>
    <s v="Detroit"/>
    <x v="12"/>
    <n v="48227"/>
    <x v="2"/>
    <s v="FUR-FU-10000732"/>
    <x v="0"/>
    <x v="5"/>
    <s v="Eldon 200 Class Desk Accessories"/>
    <x v="815"/>
    <n v="5"/>
    <n v="0"/>
    <n v="10.047999999999998"/>
  </r>
  <r>
    <n v="885"/>
    <s v="CA-2011-134061"/>
    <x v="2"/>
    <x v="333"/>
    <d v="2011-05-04T00:00:00"/>
    <s v="Standard Class"/>
    <s v="LL-16840"/>
    <s v="Lauren Leatherbury"/>
    <x v="0"/>
    <s v="United States"/>
    <s v="Rochester"/>
    <x v="15"/>
    <n v="14609"/>
    <x v="3"/>
    <s v="FUR-FU-10001424"/>
    <x v="0"/>
    <x v="5"/>
    <s v="Dax Clear Box Frame"/>
    <x v="45"/>
    <n v="2"/>
    <n v="0"/>
    <n v="5.936399999999999"/>
  </r>
  <r>
    <n v="886"/>
    <s v="CA-2012-143602"/>
    <x v="1"/>
    <x v="334"/>
    <d v="2012-04-28T00:00:00"/>
    <s v="Second Class"/>
    <s v="JS-15595"/>
    <s v="Jill Stevenson"/>
    <x v="1"/>
    <s v="United States"/>
    <s v="Los Angeles"/>
    <x v="1"/>
    <n v="90045"/>
    <x v="1"/>
    <s v="OFF-BI-10002071"/>
    <x v="1"/>
    <x v="8"/>
    <s v="Fellowes Black Plastic Comb Bindings"/>
    <x v="816"/>
    <n v="3"/>
    <n v="0.2"/>
    <n v="4.5317999999999996"/>
  </r>
  <r>
    <n v="887"/>
    <s v="CA-2014-115364"/>
    <x v="3"/>
    <x v="335"/>
    <d v="2014-07-03T00:00:00"/>
    <s v="Standard Class"/>
    <s v="OT-18730"/>
    <s v="Olvera Toch"/>
    <x v="0"/>
    <s v="United States"/>
    <s v="San Diego"/>
    <x v="1"/>
    <n v="92105"/>
    <x v="1"/>
    <s v="OFF-ST-10002486"/>
    <x v="1"/>
    <x v="4"/>
    <s v="Eldon Shelf Savers Cubes and Bins"/>
    <x v="817"/>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s v="United States"/>
    <s v="San Francisco"/>
    <x v="1"/>
    <n v="94122"/>
    <x v="1"/>
    <s v="OFF-PA-10003845"/>
    <x v="1"/>
    <x v="10"/>
    <s v="Xerox 1987"/>
    <x v="819"/>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s v="United States"/>
    <s v="New Rochelle"/>
    <x v="15"/>
    <n v="10801"/>
    <x v="3"/>
    <s v="OFF-BI-10001098"/>
    <x v="1"/>
    <x v="8"/>
    <s v="Acco D-Ring Binder w/DublLock"/>
    <x v="96"/>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s v="United States"/>
    <s v="Detroit"/>
    <x v="12"/>
    <n v="48227"/>
    <x v="2"/>
    <s v="OFF-AR-10003158"/>
    <x v="1"/>
    <x v="6"/>
    <s v="Fluorescent Highlighters by Dixon"/>
    <x v="204"/>
    <n v="4"/>
    <n v="0"/>
    <n v="5.4127999999999989"/>
  </r>
  <r>
    <n v="894"/>
    <s v="CA-2014-133256"/>
    <x v="3"/>
    <x v="335"/>
    <d v="2014-06-28T00:00:00"/>
    <s v="First Class"/>
    <s v="TH-21550"/>
    <s v="Tracy Hopkins"/>
    <x v="2"/>
    <s v="United States"/>
    <s v="Detroit"/>
    <x v="12"/>
    <n v="48227"/>
    <x v="2"/>
    <s v="TEC-PH-10002660"/>
    <x v="2"/>
    <x v="7"/>
    <s v="Nortel Networks T7316 E Nt8 B27"/>
    <x v="821"/>
    <n v="8"/>
    <n v="0"/>
    <n v="135.98000000000002"/>
  </r>
  <r>
    <n v="895"/>
    <s v="CA-2013-105494"/>
    <x v="0"/>
    <x v="338"/>
    <d v="2013-11-13T00:00:00"/>
    <s v="First Class"/>
    <s v="PC-18745"/>
    <s v="Pamela Coakley"/>
    <x v="1"/>
    <s v="United States"/>
    <s v="San Francisco"/>
    <x v="1"/>
    <n v="94122"/>
    <x v="1"/>
    <s v="OFF-ST-10002205"/>
    <x v="1"/>
    <x v="4"/>
    <s v="File Shuttle I and Handi-File"/>
    <x v="822"/>
    <n v="7"/>
    <n v="0"/>
    <n v="42.071400000000011"/>
  </r>
  <r>
    <n v="896"/>
    <s v="CA-2013-105494"/>
    <x v="0"/>
    <x v="338"/>
    <d v="2013-11-13T00:00:00"/>
    <s v="First Class"/>
    <s v="PC-18745"/>
    <s v="Pamela Coakley"/>
    <x v="1"/>
    <s v="United States"/>
    <s v="San Francisco"/>
    <x v="1"/>
    <n v="94122"/>
    <x v="1"/>
    <s v="OFF-BI-10003364"/>
    <x v="1"/>
    <x v="8"/>
    <s v="Binding Machine Supplies"/>
    <x v="823"/>
    <n v="3"/>
    <n v="0.2"/>
    <n v="24.502800000000001"/>
  </r>
  <r>
    <n v="897"/>
    <s v="CA-2013-140634"/>
    <x v="0"/>
    <x v="339"/>
    <d v="2013-10-07T00:00:00"/>
    <s v="Second Class"/>
    <s v="HL-15040"/>
    <s v="Hunter Lopez"/>
    <x v="0"/>
    <s v="United States"/>
    <s v="Houston"/>
    <x v="5"/>
    <n v="77095"/>
    <x v="2"/>
    <s v="OFF-EN-10001099"/>
    <x v="1"/>
    <x v="12"/>
    <s v="Staples"/>
    <x v="824"/>
    <n v="2"/>
    <n v="0.2"/>
    <n v="5.0855999999999986"/>
  </r>
  <r>
    <n v="898"/>
    <s v="CA-2011-144407"/>
    <x v="2"/>
    <x v="340"/>
    <d v="2011-09-15T00:00:00"/>
    <s v="Standard Class"/>
    <s v="MS-17365"/>
    <s v="Maribeth Schnelling"/>
    <x v="0"/>
    <s v="United States"/>
    <s v="Detroit"/>
    <x v="12"/>
    <n v="48227"/>
    <x v="2"/>
    <s v="OFF-LA-10003923"/>
    <x v="1"/>
    <x v="2"/>
    <s v="Alphabetical Labels for Top Tab Filing"/>
    <x v="825"/>
    <n v="7"/>
    <n v="0"/>
    <n v="51.800000000000004"/>
  </r>
  <r>
    <n v="899"/>
    <s v="CA-2014-160983"/>
    <x v="3"/>
    <x v="341"/>
    <d v="2014-11-01T00:00:00"/>
    <s v="Second Class"/>
    <s v="GB-14530"/>
    <s v="George Bell"/>
    <x v="1"/>
    <s v="United States"/>
    <s v="Auburn"/>
    <x v="15"/>
    <n v="13021"/>
    <x v="3"/>
    <s v="OFF-PA-10002250"/>
    <x v="1"/>
    <x v="10"/>
    <s v="Things To Do Today Pad"/>
    <x v="826"/>
    <n v="8"/>
    <n v="0"/>
    <n v="22.540800000000001"/>
  </r>
  <r>
    <n v="900"/>
    <s v="US-2013-114622"/>
    <x v="0"/>
    <x v="342"/>
    <d v="2013-04-13T00:00:00"/>
    <s v="First Class"/>
    <s v="JR-16210"/>
    <s v="Justin Ritter"/>
    <x v="1"/>
    <s v="United States"/>
    <s v="Springfield"/>
    <x v="24"/>
    <n v="45503"/>
    <x v="3"/>
    <s v="OFF-BI-10004716"/>
    <x v="1"/>
    <x v="8"/>
    <s v="Wilson Jones Hanging Recycled Pressboard Data Binders"/>
    <x v="82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x v="828"/>
    <n v="5"/>
    <n v="0.2"/>
    <n v="3.3929999999999989"/>
  </r>
  <r>
    <n v="902"/>
    <s v="CA-2014-150959"/>
    <x v="3"/>
    <x v="343"/>
    <d v="2014-11-14T00:00:00"/>
    <s v="First Class"/>
    <s v="TD-20995"/>
    <s v="Tamara Dahlen"/>
    <x v="0"/>
    <s v="United States"/>
    <s v="Garland"/>
    <x v="5"/>
    <n v="75043"/>
    <x v="2"/>
    <s v="OFF-BI-10001510"/>
    <x v="1"/>
    <x v="8"/>
    <s v="Deluxe Heavy-Duty Vinyl Round Ring Binder"/>
    <x v="829"/>
    <n v="4"/>
    <n v="0.8"/>
    <n v="-32.088000000000008"/>
  </r>
  <r>
    <n v="903"/>
    <s v="CA-2014-132353"/>
    <x v="3"/>
    <x v="175"/>
    <d v="2014-09-18T00:00:00"/>
    <s v="First Class"/>
    <s v="DB-13060"/>
    <s v="Dave Brooks"/>
    <x v="0"/>
    <s v="United States"/>
    <s v="Chicago"/>
    <x v="10"/>
    <n v="60653"/>
    <x v="2"/>
    <s v="TEC-PH-10004536"/>
    <x v="2"/>
    <x v="7"/>
    <s v="Avaya 5420 Digital phone"/>
    <x v="830"/>
    <n v="3"/>
    <n v="0.2"/>
    <n v="20.248499999999993"/>
  </r>
  <r>
    <n v="904"/>
    <s v="CA-2013-130477"/>
    <x v="0"/>
    <x v="143"/>
    <d v="2013-04-13T00:00:00"/>
    <s v="Standard Class"/>
    <s v="LC-17140"/>
    <s v="Logan Currie"/>
    <x v="0"/>
    <s v="United States"/>
    <s v="Los Angeles"/>
    <x v="1"/>
    <n v="90032"/>
    <x v="1"/>
    <s v="OFF-PA-10002947"/>
    <x v="1"/>
    <x v="10"/>
    <s v="Xerox 1923"/>
    <x v="130"/>
    <n v="3"/>
    <n v="0"/>
    <n v="9.6191999999999993"/>
  </r>
  <r>
    <n v="905"/>
    <s v="CA-2013-130477"/>
    <x v="0"/>
    <x v="143"/>
    <d v="2013-04-13T00:00:00"/>
    <s v="Standard Class"/>
    <s v="LC-17140"/>
    <s v="Logan Currie"/>
    <x v="0"/>
    <s v="United States"/>
    <s v="Los Angeles"/>
    <x v="1"/>
    <n v="90032"/>
    <x v="1"/>
    <s v="OFF-ST-10002583"/>
    <x v="1"/>
    <x v="4"/>
    <s v="Fellowes Neat Ideas Storage Cubes"/>
    <x v="647"/>
    <n v="2"/>
    <n v="0"/>
    <n v="2.598399999999998"/>
  </r>
  <r>
    <n v="906"/>
    <s v="CA-2013-130477"/>
    <x v="0"/>
    <x v="143"/>
    <d v="2013-04-13T00:00:00"/>
    <s v="Standard Class"/>
    <s v="LC-17140"/>
    <s v="Logan Currie"/>
    <x v="0"/>
    <s v="United States"/>
    <s v="Los Angeles"/>
    <x v="1"/>
    <n v="90032"/>
    <x v="1"/>
    <s v="OFF-PA-10000019"/>
    <x v="1"/>
    <x v="10"/>
    <s v="Xerox 1931"/>
    <x v="91"/>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x v="831"/>
    <n v="4"/>
    <n v="0.2"/>
    <n v="12.117599999999968"/>
  </r>
  <r>
    <n v="908"/>
    <s v="CA-2014-143259"/>
    <x v="3"/>
    <x v="247"/>
    <d v="2015-01-04T00:00:00"/>
    <s v="Standard Class"/>
    <s v="PO-18865"/>
    <s v="Patrick O'Donnell"/>
    <x v="0"/>
    <s v="United States"/>
    <s v="New York City"/>
    <x v="15"/>
    <n v="10009"/>
    <x v="3"/>
    <s v="TEC-PH-10004774"/>
    <x v="2"/>
    <x v="7"/>
    <s v="Gear Head AU3700S Headset"/>
    <x v="832"/>
    <n v="7"/>
    <n v="0"/>
    <n v="2.7278999999999964"/>
  </r>
  <r>
    <n v="909"/>
    <s v="CA-2014-143259"/>
    <x v="3"/>
    <x v="247"/>
    <d v="2015-01-04T00:00:00"/>
    <s v="Standard Class"/>
    <s v="PO-18865"/>
    <s v="Patrick O'Donnell"/>
    <x v="0"/>
    <s v="United States"/>
    <s v="New York City"/>
    <x v="15"/>
    <n v="10009"/>
    <x v="3"/>
    <s v="OFF-BI-10003684"/>
    <x v="1"/>
    <x v="8"/>
    <s v="Wilson Jones Legal Size Ring Binders"/>
    <x v="833"/>
    <n v="3"/>
    <n v="0.2"/>
    <n v="19.791"/>
  </r>
  <r>
    <n v="910"/>
    <s v="CA-2014-137596"/>
    <x v="3"/>
    <x v="264"/>
    <d v="2014-09-08T00:00:00"/>
    <s v="Standard Class"/>
    <s v="BE-11335"/>
    <s v="Bill Eplett"/>
    <x v="2"/>
    <s v="United States"/>
    <s v="Jackson"/>
    <x v="12"/>
    <n v="49201"/>
    <x v="2"/>
    <s v="TEC-PH-10001494"/>
    <x v="2"/>
    <x v="7"/>
    <s v="Polycom CX600 IP Phone VoIP phone"/>
    <x v="834"/>
    <n v="4"/>
    <n v="0"/>
    <n v="323.94600000000003"/>
  </r>
  <r>
    <n v="911"/>
    <s v="CA-2014-137596"/>
    <x v="3"/>
    <x v="264"/>
    <d v="2014-09-08T00:00:00"/>
    <s v="Standard Class"/>
    <s v="BE-11335"/>
    <s v="Bill Eplett"/>
    <x v="2"/>
    <s v="United States"/>
    <s v="Jackson"/>
    <x v="12"/>
    <n v="49201"/>
    <x v="2"/>
    <s v="TEC-AC-10004666"/>
    <x v="2"/>
    <x v="11"/>
    <s v="Maxell iVDR EX 500GB Cartridge"/>
    <x v="835"/>
    <n v="7"/>
    <n v="0"/>
    <n v="829.37540000000024"/>
  </r>
  <r>
    <n v="912"/>
    <s v="CA-2014-137596"/>
    <x v="3"/>
    <x v="264"/>
    <d v="2014-09-08T00:00:00"/>
    <s v="Standard Class"/>
    <s v="BE-11335"/>
    <s v="Bill Eplett"/>
    <x v="2"/>
    <s v="United States"/>
    <s v="Jackson"/>
    <x v="12"/>
    <n v="49201"/>
    <x v="2"/>
    <s v="OFF-ST-10003816"/>
    <x v="1"/>
    <x v="4"/>
    <s v="Fellowes High-Stak Drawer Files"/>
    <x v="836"/>
    <n v="2"/>
    <n v="0"/>
    <n v="81.047399999999982"/>
  </r>
  <r>
    <n v="913"/>
    <s v="CA-2012-133627"/>
    <x v="1"/>
    <x v="70"/>
    <d v="2012-06-07T00:00:00"/>
    <s v="Standard Class"/>
    <s v="SC-20050"/>
    <s v="Sample Company A"/>
    <x v="2"/>
    <s v="United States"/>
    <s v="Norwich"/>
    <x v="29"/>
    <n v="6360"/>
    <x v="3"/>
    <s v="FUR-FU-10001935"/>
    <x v="0"/>
    <x v="5"/>
    <s v="3M Hangers With Command Adhesive"/>
    <x v="500"/>
    <n v="6"/>
    <n v="0"/>
    <n v="9.1020000000000021"/>
  </r>
  <r>
    <n v="914"/>
    <s v="CA-2014-102519"/>
    <x v="3"/>
    <x v="344"/>
    <d v="2014-11-30T00:00:00"/>
    <s v="First Class"/>
    <s v="BM-11650"/>
    <s v="Brian Moss"/>
    <x v="1"/>
    <s v="United States"/>
    <s v="Milwaukee"/>
    <x v="6"/>
    <n v="53209"/>
    <x v="2"/>
    <s v="FUR-FU-10004091"/>
    <x v="0"/>
    <x v="5"/>
    <s v="Howard Miller 13&quot; Diameter Goldtone Round Wall Clock"/>
    <x v="837"/>
    <n v="1"/>
    <n v="0"/>
    <n v="19.2454"/>
  </r>
  <r>
    <n v="915"/>
    <s v="CA-2014-102519"/>
    <x v="3"/>
    <x v="344"/>
    <d v="2014-11-30T00:00:00"/>
    <s v="First Class"/>
    <s v="BM-11650"/>
    <s v="Brian Moss"/>
    <x v="1"/>
    <s v="United States"/>
    <s v="Milwaukee"/>
    <x v="6"/>
    <n v="53209"/>
    <x v="2"/>
    <s v="TEC-AC-10001772"/>
    <x v="2"/>
    <x v="11"/>
    <s v="Memorex Mini Travel Drive 16 GB USB 2.0 Flash Drive"/>
    <x v="838"/>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s v="United States"/>
    <s v="San Antonio"/>
    <x v="5"/>
    <n v="78207"/>
    <x v="2"/>
    <s v="FUR-CH-10003379"/>
    <x v="0"/>
    <x v="1"/>
    <s v="Global Commerce Series High-Back Swivel/Tilt Chairs"/>
    <x v="840"/>
    <n v="4"/>
    <n v="0.3"/>
    <n v="-56.995999999999981"/>
  </r>
  <r>
    <n v="918"/>
    <s v="US-2011-141215"/>
    <x v="2"/>
    <x v="345"/>
    <d v="2011-06-21T00:00:00"/>
    <s v="Standard Class"/>
    <s v="KL-16555"/>
    <s v="Kelly Lampkin"/>
    <x v="1"/>
    <s v="United States"/>
    <s v="San Antonio"/>
    <x v="5"/>
    <n v="78207"/>
    <x v="2"/>
    <s v="OFF-BI-10002706"/>
    <x v="1"/>
    <x v="8"/>
    <s v="Avery Premier Heavy-Duty Binder with Round Locking Rings"/>
    <x v="841"/>
    <n v="3"/>
    <n v="0.8"/>
    <n v="-14.5656"/>
  </r>
  <r>
    <n v="919"/>
    <s v="CA-2013-165218"/>
    <x v="0"/>
    <x v="346"/>
    <d v="2013-03-12T00:00:00"/>
    <s v="Standard Class"/>
    <s v="RW-19630"/>
    <s v="Rob Williams"/>
    <x v="1"/>
    <s v="United States"/>
    <s v="Dallas"/>
    <x v="5"/>
    <n v="75220"/>
    <x v="2"/>
    <s v="OFF-EN-10000056"/>
    <x v="1"/>
    <x v="12"/>
    <s v="Cameo Buff Policy Envelopes"/>
    <x v="842"/>
    <n v="3"/>
    <n v="0.2"/>
    <n v="50.40629999999998"/>
  </r>
  <r>
    <n v="920"/>
    <s v="CA-2013-165218"/>
    <x v="0"/>
    <x v="346"/>
    <d v="2013-03-12T00:00:00"/>
    <s v="Standard Class"/>
    <s v="RW-19630"/>
    <s v="Rob Williams"/>
    <x v="1"/>
    <s v="United States"/>
    <s v="Dallas"/>
    <x v="5"/>
    <n v="75220"/>
    <x v="2"/>
    <s v="OFF-ST-10001558"/>
    <x v="1"/>
    <x v="4"/>
    <s v="Acco Perma 4000 Stacking Storage Drawers"/>
    <x v="843"/>
    <n v="1"/>
    <n v="0.2"/>
    <n v="-0.81199999999999983"/>
  </r>
  <r>
    <n v="921"/>
    <s v="CA-2011-138296"/>
    <x v="2"/>
    <x v="29"/>
    <d v="2011-12-12T00:00:00"/>
    <s v="Standard Class"/>
    <s v="RC-19825"/>
    <s v="Roy Collins"/>
    <x v="0"/>
    <s v="United States"/>
    <s v="Alexandria"/>
    <x v="17"/>
    <n v="22304"/>
    <x v="0"/>
    <s v="OFF-ST-10002444"/>
    <x v="1"/>
    <x v="4"/>
    <s v="Recycled Eldon Regeneration Jumbo File"/>
    <x v="335"/>
    <n v="2"/>
    <n v="0"/>
    <n v="6.8767999999999994"/>
  </r>
  <r>
    <n v="922"/>
    <s v="CA-2012-111164"/>
    <x v="1"/>
    <x v="347"/>
    <d v="2012-04-15T00:00:00"/>
    <s v="Standard Class"/>
    <s v="SE-20110"/>
    <s v="Sanjit Engle"/>
    <x v="0"/>
    <s v="United States"/>
    <s v="New York City"/>
    <x v="15"/>
    <n v="10009"/>
    <x v="3"/>
    <s v="TEC-AC-10002473"/>
    <x v="2"/>
    <x v="11"/>
    <s v="Maxell 4.7GB DVD-R"/>
    <x v="844"/>
    <n v="3"/>
    <n v="0"/>
    <n v="34.907399999999996"/>
  </r>
  <r>
    <n v="923"/>
    <s v="CA-2012-111164"/>
    <x v="1"/>
    <x v="347"/>
    <d v="2012-04-15T00:00:00"/>
    <s v="Standard Class"/>
    <s v="SE-20110"/>
    <s v="Sanjit Engle"/>
    <x v="0"/>
    <s v="United States"/>
    <s v="New York City"/>
    <x v="15"/>
    <n v="10009"/>
    <x v="3"/>
    <s v="TEC-PH-10004531"/>
    <x v="2"/>
    <x v="7"/>
    <s v="OtterBox Commuter Series Case - iPhone 5 &amp; 5s"/>
    <x v="845"/>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x v="846"/>
    <n v="5"/>
    <n v="0"/>
    <n v="113.84799999999998"/>
  </r>
  <r>
    <n v="925"/>
    <s v="CA-2013-149797"/>
    <x v="0"/>
    <x v="306"/>
    <d v="2013-09-21T00:00:00"/>
    <s v="Standard Class"/>
    <s v="AH-10075"/>
    <s v="Adam Hart"/>
    <x v="1"/>
    <s v="United States"/>
    <s v="New York City"/>
    <x v="15"/>
    <n v="10011"/>
    <x v="3"/>
    <s v="OFF-BI-10003650"/>
    <x v="1"/>
    <x v="8"/>
    <s v="GBC DocuBind 300 Electric Binding Machine"/>
    <x v="847"/>
    <n v="2"/>
    <n v="0.2"/>
    <n v="294.54879999999991"/>
  </r>
  <r>
    <n v="926"/>
    <s v="CA-2011-132962"/>
    <x v="2"/>
    <x v="103"/>
    <d v="2011-09-16T00:00:00"/>
    <s v="First Class"/>
    <s v="JM-15535"/>
    <s v="Jessica Myrick"/>
    <x v="0"/>
    <s v="United States"/>
    <s v="Philadelphia"/>
    <x v="9"/>
    <n v="19143"/>
    <x v="3"/>
    <s v="OFF-PA-10003543"/>
    <x v="1"/>
    <x v="10"/>
    <s v="Xerox 1985"/>
    <x v="12"/>
    <n v="3"/>
    <n v="0.2"/>
    <n v="5.4432"/>
  </r>
  <r>
    <n v="927"/>
    <s v="CA-2011-132962"/>
    <x v="2"/>
    <x v="103"/>
    <d v="2011-09-16T00:00:00"/>
    <s v="First Class"/>
    <s v="JM-15535"/>
    <s v="Jessica Myrick"/>
    <x v="0"/>
    <s v="United States"/>
    <s v="Philadelphia"/>
    <x v="9"/>
    <n v="19143"/>
    <x v="3"/>
    <s v="TEC-AC-10004353"/>
    <x v="2"/>
    <x v="11"/>
    <s v="Hypercom P1300 Pinpad"/>
    <x v="848"/>
    <n v="5"/>
    <n v="0.2"/>
    <n v="53.550000000000004"/>
  </r>
  <r>
    <n v="928"/>
    <s v="CA-2012-115091"/>
    <x v="1"/>
    <x v="348"/>
    <d v="2012-10-09T00:00:00"/>
    <s v="Standard Class"/>
    <s v="JJ-15760"/>
    <s v="Joel Jenkins"/>
    <x v="2"/>
    <s v="United States"/>
    <s v="Springfield"/>
    <x v="17"/>
    <n v="22153"/>
    <x v="0"/>
    <s v="OFF-AR-10000658"/>
    <x v="1"/>
    <x v="6"/>
    <s v="Newell 324"/>
    <x v="849"/>
    <n v="4"/>
    <n v="0"/>
    <n v="12.936"/>
  </r>
  <r>
    <n v="929"/>
    <s v="CA-2012-115091"/>
    <x v="1"/>
    <x v="348"/>
    <d v="2012-10-09T00:00:00"/>
    <s v="Standard Class"/>
    <s v="JJ-15760"/>
    <s v="Joel Jenkins"/>
    <x v="2"/>
    <s v="United States"/>
    <s v="Springfield"/>
    <x v="17"/>
    <n v="22153"/>
    <x v="0"/>
    <s v="OFF-AP-10000696"/>
    <x v="1"/>
    <x v="9"/>
    <s v="Holmes Odor Grabber"/>
    <x v="850"/>
    <n v="2"/>
    <n v="0"/>
    <n v="9.517199999999999"/>
  </r>
  <r>
    <n v="930"/>
    <s v="CA-2014-144932"/>
    <x v="3"/>
    <x v="349"/>
    <d v="2014-04-18T00:00:00"/>
    <s v="First Class"/>
    <s v="AB-10165"/>
    <s v="Alan Barnes"/>
    <x v="0"/>
    <s v="United States"/>
    <s v="Toledo"/>
    <x v="24"/>
    <n v="43615"/>
    <x v="3"/>
    <s v="OFF-AR-10003560"/>
    <x v="1"/>
    <x v="6"/>
    <s v="Zebra Zazzle Fluorescent Highlighters"/>
    <x v="851"/>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x v="852"/>
    <n v="3"/>
    <n v="0.2"/>
    <n v="21.340800000000002"/>
  </r>
  <r>
    <n v="932"/>
    <s v="CA-2014-144932"/>
    <x v="3"/>
    <x v="349"/>
    <d v="2014-04-18T00:00:00"/>
    <s v="First Class"/>
    <s v="AB-10165"/>
    <s v="Alan Barnes"/>
    <x v="0"/>
    <s v="United States"/>
    <s v="Toledo"/>
    <x v="24"/>
    <n v="43615"/>
    <x v="3"/>
    <s v="OFF-PA-10004971"/>
    <x v="1"/>
    <x v="10"/>
    <s v="Xerox 196"/>
    <x v="853"/>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x v="855"/>
    <n v="8"/>
    <n v="0.2"/>
    <n v="15.206399999999997"/>
  </r>
  <r>
    <n v="935"/>
    <s v="CA-2013-140081"/>
    <x v="0"/>
    <x v="23"/>
    <d v="2013-06-25T00:00:00"/>
    <s v="Standard Class"/>
    <s v="CG-12040"/>
    <s v="Catherine Glotzbach"/>
    <x v="2"/>
    <s v="United States"/>
    <s v="Philadelphia"/>
    <x v="9"/>
    <n v="19120"/>
    <x v="3"/>
    <s v="OFF-BI-10004826"/>
    <x v="1"/>
    <x v="8"/>
    <s v="JM Magazine Binder"/>
    <x v="856"/>
    <n v="6"/>
    <n v="0.7"/>
    <n v="-21.793199999999992"/>
  </r>
  <r>
    <n v="936"/>
    <s v="CA-2013-140081"/>
    <x v="0"/>
    <x v="23"/>
    <d v="2013-06-25T00:00:00"/>
    <s v="Standard Class"/>
    <s v="CG-12040"/>
    <s v="Catherine Glotzbach"/>
    <x v="2"/>
    <s v="United States"/>
    <s v="Philadelphia"/>
    <x v="9"/>
    <n v="19120"/>
    <x v="3"/>
    <s v="OFF-PA-10001870"/>
    <x v="1"/>
    <x v="10"/>
    <s v="Xerox 202"/>
    <x v="12"/>
    <n v="3"/>
    <n v="0.2"/>
    <n v="5.4432"/>
  </r>
  <r>
    <n v="937"/>
    <s v="CA-2013-140081"/>
    <x v="0"/>
    <x v="23"/>
    <d v="2013-06-25T00:00:00"/>
    <s v="Standard Class"/>
    <s v="CG-12040"/>
    <s v="Catherine Glotzbach"/>
    <x v="2"/>
    <s v="United States"/>
    <s v="Philadelphia"/>
    <x v="9"/>
    <n v="19120"/>
    <x v="3"/>
    <s v="OFF-AP-10001058"/>
    <x v="1"/>
    <x v="9"/>
    <s v="Sanyo 2.5 Cubic Foot Mid-Size Office Refrigerators"/>
    <x v="857"/>
    <n v="2"/>
    <n v="0.2"/>
    <n v="33.577199999999976"/>
  </r>
  <r>
    <n v="938"/>
    <s v="US-2014-111745"/>
    <x v="3"/>
    <x v="60"/>
    <d v="2014-11-07T00:00:00"/>
    <s v="First Class"/>
    <s v="RA-19885"/>
    <s v="Ruben Ausman"/>
    <x v="1"/>
    <s v="United States"/>
    <s v="Farmington"/>
    <x v="27"/>
    <n v="87401"/>
    <x v="1"/>
    <s v="TEC-AC-10003911"/>
    <x v="2"/>
    <x v="11"/>
    <s v="NETGEAR AC1750 Dual Band Gigabit Smart WiFi Router"/>
    <x v="858"/>
    <n v="1"/>
    <n v="0"/>
    <n v="54.396599999999992"/>
  </r>
  <r>
    <n v="939"/>
    <s v="CA-2012-148250"/>
    <x v="1"/>
    <x v="350"/>
    <d v="2012-12-17T00:00:00"/>
    <s v="Standard Class"/>
    <s v="RP-19270"/>
    <s v="Rachel Payne"/>
    <x v="1"/>
    <s v="United States"/>
    <s v="Riverside"/>
    <x v="1"/>
    <n v="92503"/>
    <x v="1"/>
    <s v="OFF-PA-10000289"/>
    <x v="1"/>
    <x v="10"/>
    <s v="Xerox 213"/>
    <x v="91"/>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x v="861"/>
    <n v="2"/>
    <n v="0.2"/>
    <n v="2.2098"/>
  </r>
  <r>
    <n v="943"/>
    <s v="CA-2013-142958"/>
    <x v="0"/>
    <x v="180"/>
    <d v="2013-12-21T00:00:00"/>
    <s v="Standard Class"/>
    <s v="RW-19630"/>
    <s v="Rob Williams"/>
    <x v="1"/>
    <s v="United States"/>
    <s v="Torrance"/>
    <x v="1"/>
    <n v="90503"/>
    <x v="1"/>
    <s v="FUR-TA-10000577"/>
    <x v="0"/>
    <x v="3"/>
    <s v="Bretford CR4500 Series Slim Rectangular Table"/>
    <x v="862"/>
    <n v="4"/>
    <n v="0.2"/>
    <n v="41.785200000000032"/>
  </r>
  <r>
    <n v="944"/>
    <s v="CA-2012-120880"/>
    <x v="1"/>
    <x v="352"/>
    <d v="2012-06-03T00:00:00"/>
    <s v="Standard Class"/>
    <s v="JL-15850"/>
    <s v="John Lucas"/>
    <x v="0"/>
    <s v="United States"/>
    <s v="Seattle"/>
    <x v="4"/>
    <n v="98105"/>
    <x v="1"/>
    <s v="OFF-PA-10004101"/>
    <x v="1"/>
    <x v="10"/>
    <s v="Xerox 1894"/>
    <x v="56"/>
    <n v="5"/>
    <n v="0"/>
    <n v="15.552000000000001"/>
  </r>
  <r>
    <n v="945"/>
    <s v="CA-2012-120880"/>
    <x v="1"/>
    <x v="352"/>
    <d v="2012-06-03T00:00:00"/>
    <s v="Standard Class"/>
    <s v="JL-15850"/>
    <s v="John Lucas"/>
    <x v="0"/>
    <s v="United States"/>
    <s v="Seattle"/>
    <x v="4"/>
    <n v="98105"/>
    <x v="1"/>
    <s v="OFF-ST-10001496"/>
    <x v="1"/>
    <x v="4"/>
    <s v="Standard Rollaway File with Lock"/>
    <x v="863"/>
    <n v="3"/>
    <n v="0"/>
    <n v="140.54820000000001"/>
  </r>
  <r>
    <n v="946"/>
    <s v="CA-2012-120880"/>
    <x v="1"/>
    <x v="352"/>
    <d v="2012-06-03T00:00:00"/>
    <s v="Standard Class"/>
    <s v="JL-15850"/>
    <s v="John Lucas"/>
    <x v="0"/>
    <s v="United States"/>
    <s v="Seattle"/>
    <x v="4"/>
    <n v="98105"/>
    <x v="1"/>
    <s v="OFF-BI-10002931"/>
    <x v="1"/>
    <x v="8"/>
    <s v="Avery Trapezoid Extra Heavy Duty 4&quot; Binders"/>
    <x v="864"/>
    <n v="5"/>
    <n v="0.2"/>
    <n v="62.91"/>
  </r>
  <r>
    <n v="947"/>
    <s v="US-2012-140200"/>
    <x v="1"/>
    <x v="353"/>
    <d v="2012-07-28T00:00:00"/>
    <s v="First Class"/>
    <s v="CA-12775"/>
    <s v="Cynthia Arntzen"/>
    <x v="0"/>
    <s v="United States"/>
    <s v="Mesa"/>
    <x v="16"/>
    <n v="85204"/>
    <x v="1"/>
    <s v="FUR-TA-10002356"/>
    <x v="0"/>
    <x v="3"/>
    <s v="Bevis Boat-Shaped Conference Table"/>
    <x v="865"/>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x v="86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x v="867"/>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s v="United States"/>
    <s v="Philadelphia"/>
    <x v="9"/>
    <n v="19120"/>
    <x v="3"/>
    <s v="OFF-PA-10000788"/>
    <x v="1"/>
    <x v="10"/>
    <s v="Xerox 210"/>
    <x v="12"/>
    <n v="3"/>
    <n v="0.2"/>
    <n v="5.4432"/>
  </r>
  <r>
    <n v="952"/>
    <s v="US-2014-110576"/>
    <x v="3"/>
    <x v="354"/>
    <d v="2014-12-03T00:00:00"/>
    <s v="Standard Class"/>
    <s v="RB-19795"/>
    <s v="Ross Baird"/>
    <x v="2"/>
    <s v="United States"/>
    <s v="Philadelphia"/>
    <x v="9"/>
    <n v="19120"/>
    <x v="3"/>
    <s v="OFF-PA-10002479"/>
    <x v="1"/>
    <x v="10"/>
    <s v="Xerox 4200 Series MultiUse Premium Copy Paper (20Lb. and 84 Bright)"/>
    <x v="869"/>
    <n v="6"/>
    <n v="0.2"/>
    <n v="7.92"/>
  </r>
  <r>
    <n v="953"/>
    <s v="CA-2014-131156"/>
    <x v="3"/>
    <x v="355"/>
    <d v="2014-04-08T00:00:00"/>
    <s v="Standard Class"/>
    <s v="KH-16360"/>
    <s v="Katherine Hughes"/>
    <x v="0"/>
    <s v="United States"/>
    <s v="Philadelphia"/>
    <x v="9"/>
    <n v="19143"/>
    <x v="3"/>
    <s v="FUR-FU-10001940"/>
    <x v="0"/>
    <x v="5"/>
    <s v="Staples"/>
    <x v="870"/>
    <n v="4"/>
    <n v="0.2"/>
    <n v="7.6416000000000022"/>
  </r>
  <r>
    <n v="954"/>
    <s v="CA-2014-136539"/>
    <x v="3"/>
    <x v="116"/>
    <d v="2015-01-02T00:00:00"/>
    <s v="Standard Class"/>
    <s v="GH-14665"/>
    <s v="Greg Hansen"/>
    <x v="0"/>
    <s v="United States"/>
    <s v="Round Rock"/>
    <x v="5"/>
    <n v="78664"/>
    <x v="2"/>
    <s v="OFF-AR-10001958"/>
    <x v="1"/>
    <x v="6"/>
    <s v="Stanley Bostitch Contemporary Electric Pencil Sharpeners"/>
    <x v="220"/>
    <n v="2"/>
    <n v="0.2"/>
    <n v="2.7168000000000001"/>
  </r>
  <r>
    <n v="955"/>
    <s v="CA-2014-136539"/>
    <x v="3"/>
    <x v="116"/>
    <d v="2015-01-02T00:00:00"/>
    <s v="Standard Class"/>
    <s v="GH-14665"/>
    <s v="Greg Hansen"/>
    <x v="0"/>
    <s v="United States"/>
    <s v="Round Rock"/>
    <x v="5"/>
    <n v="78664"/>
    <x v="2"/>
    <s v="FUR-BO-10004709"/>
    <x v="0"/>
    <x v="0"/>
    <s v="Bush Westfield Collection Bookcases, Medium Cherry Finish"/>
    <x v="871"/>
    <n v="2"/>
    <n v="0.32"/>
    <n v="-11.595999999999997"/>
  </r>
  <r>
    <n v="956"/>
    <s v="CA-2014-119305"/>
    <x v="3"/>
    <x v="329"/>
    <d v="2014-12-05T00:00:00"/>
    <s v="Standard Class"/>
    <s v="SW-20275"/>
    <s v="Scott Williamson"/>
    <x v="0"/>
    <s v="United States"/>
    <s v="Jackson"/>
    <x v="35"/>
    <n v="39212"/>
    <x v="0"/>
    <s v="OFF-ST-10000604"/>
    <x v="1"/>
    <x v="4"/>
    <s v="Home/Office Personal File Carts"/>
    <x v="872"/>
    <n v="5"/>
    <n v="0"/>
    <n v="43.449999999999989"/>
  </r>
  <r>
    <n v="957"/>
    <s v="CA-2014-102414"/>
    <x v="3"/>
    <x v="356"/>
    <d v="2014-05-19T00:00:00"/>
    <s v="Second Class"/>
    <s v="JA-15970"/>
    <s v="Joseph Airdo"/>
    <x v="0"/>
    <s v="United States"/>
    <s v="Phoenix"/>
    <x v="16"/>
    <n v="85023"/>
    <x v="1"/>
    <s v="TEC-PH-10002923"/>
    <x v="2"/>
    <x v="7"/>
    <s v="Logitech B530 USB Headset - headset - Full size, Binaural"/>
    <x v="873"/>
    <n v="1"/>
    <n v="0.2"/>
    <n v="2.5893000000000006"/>
  </r>
  <r>
    <n v="958"/>
    <s v="CA-2014-102414"/>
    <x v="3"/>
    <x v="356"/>
    <d v="2014-05-19T00:00:00"/>
    <s v="Second Class"/>
    <s v="JA-15970"/>
    <s v="Joseph Airdo"/>
    <x v="0"/>
    <s v="United States"/>
    <s v="Phoenix"/>
    <x v="16"/>
    <n v="85023"/>
    <x v="1"/>
    <s v="OFF-BI-10004465"/>
    <x v="1"/>
    <x v="8"/>
    <s v="Avery Durable Slant Ring Binders"/>
    <x v="323"/>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x v="12"/>
    <n v="3"/>
    <n v="0.2"/>
    <n v="5.6375999999999999"/>
  </r>
  <r>
    <n v="960"/>
    <s v="CA-2012-112571"/>
    <x v="1"/>
    <x v="357"/>
    <d v="2012-09-22T00:00:00"/>
    <s v="Same Day"/>
    <s v="DL-12925"/>
    <s v="Daniel Lacy"/>
    <x v="0"/>
    <s v="United States"/>
    <s v="Oceanside"/>
    <x v="1"/>
    <n v="92054"/>
    <x v="1"/>
    <s v="FUR-FU-10004188"/>
    <x v="0"/>
    <x v="5"/>
    <s v="Luxo Professional Combination Clamp-On Lamps"/>
    <x v="874"/>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s v="United States"/>
    <s v="Fayetteville"/>
    <x v="36"/>
    <n v="72701"/>
    <x v="0"/>
    <s v="OFF-BI-10000145"/>
    <x v="1"/>
    <x v="8"/>
    <s v="Zipper Ring Binder Pockets"/>
    <x v="875"/>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s v="United States"/>
    <s v="Boca Raton"/>
    <x v="2"/>
    <n v="33433"/>
    <x v="0"/>
    <s v="OFF-LA-10001613"/>
    <x v="1"/>
    <x v="2"/>
    <s v="Avery File Folder Labels"/>
    <x v="877"/>
    <n v="2"/>
    <n v="0.2"/>
    <n v="1.6704000000000001"/>
  </r>
  <r>
    <n v="965"/>
    <s v="CA-2014-135279"/>
    <x v="3"/>
    <x v="359"/>
    <d v="2014-04-12T00:00:00"/>
    <s v="First Class"/>
    <s v="BS-11800"/>
    <s v="Bryan Spruell"/>
    <x v="2"/>
    <s v="United States"/>
    <s v="New York City"/>
    <x v="15"/>
    <n v="10011"/>
    <x v="3"/>
    <s v="OFF-LA-10004055"/>
    <x v="1"/>
    <x v="2"/>
    <s v="Color-Coded Legal Exhibit Labels"/>
    <x v="765"/>
    <n v="2"/>
    <n v="0"/>
    <n v="4.8117999999999999"/>
  </r>
  <r>
    <n v="966"/>
    <s v="CA-2014-135279"/>
    <x v="3"/>
    <x v="359"/>
    <d v="2014-04-12T00:00:00"/>
    <s v="First Class"/>
    <s v="BS-11800"/>
    <s v="Bryan Spruell"/>
    <x v="2"/>
    <s v="United States"/>
    <s v="New York City"/>
    <x v="15"/>
    <n v="10011"/>
    <x v="3"/>
    <s v="OFF-AR-10004344"/>
    <x v="1"/>
    <x v="6"/>
    <s v="Bulldog Vacuum Base Pencil Sharpener"/>
    <x v="878"/>
    <n v="3"/>
    <n v="0"/>
    <n v="9.7118999999999982"/>
  </r>
  <r>
    <n v="967"/>
    <s v="CA-2014-135279"/>
    <x v="3"/>
    <x v="359"/>
    <d v="2014-04-12T00:00:00"/>
    <s v="First Class"/>
    <s v="BS-11800"/>
    <s v="Bryan Spruell"/>
    <x v="2"/>
    <s v="United States"/>
    <s v="New York City"/>
    <x v="15"/>
    <n v="10011"/>
    <x v="3"/>
    <s v="OFF-PA-10004621"/>
    <x v="1"/>
    <x v="10"/>
    <s v="Xerox 212"/>
    <x v="91"/>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x v="879"/>
    <n v="4"/>
    <n v="0"/>
    <n v="91.967999999999989"/>
  </r>
  <r>
    <n v="969"/>
    <s v="CA-2014-135279"/>
    <x v="3"/>
    <x v="359"/>
    <d v="2014-04-12T00:00:00"/>
    <s v="First Class"/>
    <s v="BS-11800"/>
    <s v="Bryan Spruell"/>
    <x v="2"/>
    <s v="United States"/>
    <s v="New York City"/>
    <x v="15"/>
    <n v="10011"/>
    <x v="3"/>
    <s v="OFF-LA-10001613"/>
    <x v="1"/>
    <x v="2"/>
    <s v="Avery File Folder Labels"/>
    <x v="880"/>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x v="881"/>
    <n v="3"/>
    <n v="0"/>
    <n v="0"/>
  </r>
  <r>
    <n v="971"/>
    <s v="CA-2011-115791"/>
    <x v="2"/>
    <x v="360"/>
    <d v="2011-01-19T00:00:00"/>
    <s v="Second Class"/>
    <s v="DL-13315"/>
    <s v="Delfina Latchford"/>
    <x v="0"/>
    <s v="United States"/>
    <s v="Philadelphia"/>
    <x v="9"/>
    <n v="19134"/>
    <x v="3"/>
    <s v="FUR-FU-10001095"/>
    <x v="0"/>
    <x v="5"/>
    <s v="DAX Black Cherry Wood-Tone Poster Frame"/>
    <x v="882"/>
    <n v="6"/>
    <n v="0.2"/>
    <n v="28.598399999999998"/>
  </r>
  <r>
    <n v="972"/>
    <s v="CA-2011-115791"/>
    <x v="2"/>
    <x v="360"/>
    <d v="2011-01-19T00:00:00"/>
    <s v="Second Class"/>
    <s v="DL-13315"/>
    <s v="Delfina Latchford"/>
    <x v="0"/>
    <s v="United States"/>
    <s v="Philadelphia"/>
    <x v="9"/>
    <n v="19134"/>
    <x v="3"/>
    <s v="TEC-PH-10004614"/>
    <x v="2"/>
    <x v="7"/>
    <s v="AT&amp;T 841000 Phone"/>
    <x v="883"/>
    <n v="3"/>
    <n v="0.4"/>
    <n v="-31.050000000000011"/>
  </r>
  <r>
    <n v="973"/>
    <s v="CA-2011-115791"/>
    <x v="2"/>
    <x v="360"/>
    <d v="2011-01-19T00:00:00"/>
    <s v="Second Class"/>
    <s v="DL-13315"/>
    <s v="Delfina Latchford"/>
    <x v="0"/>
    <s v="United States"/>
    <s v="Philadelphia"/>
    <x v="9"/>
    <n v="19134"/>
    <x v="3"/>
    <s v="OFF-BI-10001575"/>
    <x v="1"/>
    <x v="8"/>
    <s v="GBC Linen Binding Covers"/>
    <x v="662"/>
    <n v="2"/>
    <n v="0.7"/>
    <n v="-13.6312"/>
  </r>
  <r>
    <n v="974"/>
    <s v="CA-2011-115791"/>
    <x v="2"/>
    <x v="360"/>
    <d v="2011-01-19T00:00:00"/>
    <s v="Second Class"/>
    <s v="DL-13315"/>
    <s v="Delfina Latchford"/>
    <x v="0"/>
    <s v="United States"/>
    <s v="Philadelphia"/>
    <x v="9"/>
    <n v="19134"/>
    <x v="3"/>
    <s v="OFF-LA-10001074"/>
    <x v="1"/>
    <x v="2"/>
    <s v="Round Specialty Laser Printer Labels"/>
    <x v="884"/>
    <n v="3"/>
    <n v="0.2"/>
    <n v="10.149299999999997"/>
  </r>
  <r>
    <n v="975"/>
    <s v="US-2014-103247"/>
    <x v="3"/>
    <x v="361"/>
    <d v="2014-10-09T00:00:00"/>
    <s v="Second Class"/>
    <s v="PO-19195"/>
    <s v="Phillina Ober"/>
    <x v="2"/>
    <s v="United States"/>
    <s v="New York City"/>
    <x v="15"/>
    <n v="10011"/>
    <x v="3"/>
    <s v="TEC-PH-10003555"/>
    <x v="2"/>
    <x v="7"/>
    <s v="Motorola HK250 Universal Bluetooth Headset"/>
    <x v="885"/>
    <n v="7"/>
    <n v="0"/>
    <n v="3.2186000000000092"/>
  </r>
  <r>
    <n v="976"/>
    <s v="US-2014-103247"/>
    <x v="3"/>
    <x v="361"/>
    <d v="2014-10-09T00:00:00"/>
    <s v="Second Class"/>
    <s v="PO-19195"/>
    <s v="Phillina Ober"/>
    <x v="2"/>
    <s v="United States"/>
    <s v="New York City"/>
    <x v="15"/>
    <n v="10011"/>
    <x v="3"/>
    <s v="OFF-BI-10004492"/>
    <x v="1"/>
    <x v="8"/>
    <s v="Tuf-Vin Binders"/>
    <x v="376"/>
    <n v="3"/>
    <n v="0.2"/>
    <n v="25.579799999999992"/>
  </r>
  <r>
    <n v="977"/>
    <s v="US-2014-100209"/>
    <x v="3"/>
    <x v="362"/>
    <d v="2014-07-16T00:00:00"/>
    <s v="Standard Class"/>
    <s v="TD-20995"/>
    <s v="Tamara Dahlen"/>
    <x v="0"/>
    <s v="United States"/>
    <s v="Portland"/>
    <x v="21"/>
    <n v="97206"/>
    <x v="1"/>
    <s v="OFF-BI-10002012"/>
    <x v="1"/>
    <x v="8"/>
    <s v="Wilson Jones Easy Flow II Sheet Lifters"/>
    <x v="886"/>
    <n v="2"/>
    <n v="0.7"/>
    <n v="-0.79200000000000004"/>
  </r>
  <r>
    <n v="978"/>
    <s v="CA-2014-159366"/>
    <x v="3"/>
    <x v="363"/>
    <d v="2014-01-11T00:00:00"/>
    <s v="First Class"/>
    <s v="BW-11110"/>
    <s v="Bart Watters"/>
    <x v="1"/>
    <s v="United States"/>
    <s v="Detroit"/>
    <x v="12"/>
    <n v="48205"/>
    <x v="2"/>
    <s v="TEC-MA-10000822"/>
    <x v="2"/>
    <x v="15"/>
    <s v="Lexmark MX611dhe Monochrome Laser Printer"/>
    <x v="257"/>
    <n v="2"/>
    <n v="0.1"/>
    <n v="679.99599999999964"/>
  </r>
  <r>
    <n v="979"/>
    <s v="CA-2013-145499"/>
    <x v="0"/>
    <x v="198"/>
    <d v="2013-06-01T00:00:00"/>
    <s v="First Class"/>
    <s v="RW-19690"/>
    <s v="Robert Waldorf"/>
    <x v="0"/>
    <s v="United States"/>
    <s v="Wilmington"/>
    <x v="3"/>
    <n v="28403"/>
    <x v="0"/>
    <s v="OFF-BI-10000848"/>
    <x v="1"/>
    <x v="8"/>
    <s v="Angle-D Ring Binders"/>
    <x v="577"/>
    <n v="2"/>
    <n v="0.7"/>
    <n v="-2.6256000000000004"/>
  </r>
  <r>
    <n v="980"/>
    <s v="CA-2012-157035"/>
    <x v="1"/>
    <x v="364"/>
    <d v="2012-12-12T00:00:00"/>
    <s v="First Class"/>
    <s v="KB-16600"/>
    <s v="Ken Brennan"/>
    <x v="1"/>
    <s v="United States"/>
    <s v="Columbus"/>
    <x v="14"/>
    <n v="47201"/>
    <x v="2"/>
    <s v="OFF-PA-10004156"/>
    <x v="1"/>
    <x v="10"/>
    <s v="Xerox 188"/>
    <x v="887"/>
    <n v="3"/>
    <n v="0"/>
    <n v="16.669799999999999"/>
  </r>
  <r>
    <n v="981"/>
    <s v="CA-2013-144939"/>
    <x v="0"/>
    <x v="339"/>
    <d v="2013-10-09T00:00:00"/>
    <s v="Standard Class"/>
    <s v="EB-13870"/>
    <s v="Emily Burns"/>
    <x v="0"/>
    <s v="United States"/>
    <s v="New York City"/>
    <x v="15"/>
    <n v="10035"/>
    <x v="3"/>
    <s v="FUR-CH-10003199"/>
    <x v="0"/>
    <x v="1"/>
    <s v="Office Star - Contemporary Task Swivel Chair"/>
    <x v="888"/>
    <n v="6"/>
    <n v="0.1"/>
    <n v="93.223199999999977"/>
  </r>
  <r>
    <n v="982"/>
    <s v="CA-2011-163419"/>
    <x v="2"/>
    <x v="7"/>
    <d v="2011-11-14T00:00:00"/>
    <s v="Second Class"/>
    <s v="TZ-21580"/>
    <s v="Tracy Zic"/>
    <x v="0"/>
    <s v="United States"/>
    <s v="Louisville"/>
    <x v="22"/>
    <n v="80027"/>
    <x v="1"/>
    <s v="OFF-AR-10000034"/>
    <x v="1"/>
    <x v="6"/>
    <s v="BIC Brite Liner Grip Highlighters, Assorted, 5/Pack"/>
    <x v="889"/>
    <n v="1"/>
    <n v="0.2"/>
    <n v="0.80559999999999987"/>
  </r>
  <r>
    <n v="983"/>
    <s v="CA-2011-163419"/>
    <x v="2"/>
    <x v="7"/>
    <d v="2011-11-14T00:00:00"/>
    <s v="Second Class"/>
    <s v="TZ-21580"/>
    <s v="Tracy Zic"/>
    <x v="0"/>
    <s v="United States"/>
    <s v="Louisville"/>
    <x v="22"/>
    <n v="80027"/>
    <x v="1"/>
    <s v="TEC-PH-10000560"/>
    <x v="2"/>
    <x v="7"/>
    <s v="Samsung Galaxy S III - 16GB - pebble blue (T-Mobile)"/>
    <x v="890"/>
    <n v="2"/>
    <n v="0.2"/>
    <n v="55.998400000000032"/>
  </r>
  <r>
    <n v="984"/>
    <s v="CA-2011-163419"/>
    <x v="2"/>
    <x v="7"/>
    <d v="2011-11-14T00:00:00"/>
    <s v="Second Class"/>
    <s v="TZ-21580"/>
    <s v="Tracy Zic"/>
    <x v="0"/>
    <s v="United States"/>
    <s v="Louisville"/>
    <x v="22"/>
    <n v="80027"/>
    <x v="1"/>
    <s v="FUR-CH-10000665"/>
    <x v="0"/>
    <x v="1"/>
    <s v="Global Airflow Leather Mesh Back Chair, Black"/>
    <x v="891"/>
    <n v="5"/>
    <n v="0.2"/>
    <n v="75.489999999999924"/>
  </r>
  <r>
    <n v="985"/>
    <s v="CA-2014-100314"/>
    <x v="3"/>
    <x v="365"/>
    <d v="2014-10-06T00:00:00"/>
    <s v="Standard Class"/>
    <s v="AS-10630"/>
    <s v="Ann Steele"/>
    <x v="2"/>
    <s v="United States"/>
    <s v="Pasadena"/>
    <x v="5"/>
    <n v="77506"/>
    <x v="2"/>
    <s v="OFF-LA-10001569"/>
    <x v="1"/>
    <x v="2"/>
    <s v="Avery 499"/>
    <x v="892"/>
    <n v="2"/>
    <n v="0.2"/>
    <n v="2.5895999999999999"/>
  </r>
  <r>
    <n v="986"/>
    <s v="CA-2014-100314"/>
    <x v="3"/>
    <x v="365"/>
    <d v="2014-10-06T00:00:00"/>
    <s v="Standard Class"/>
    <s v="AS-10630"/>
    <s v="Ann Steele"/>
    <x v="2"/>
    <s v="United States"/>
    <s v="Pasadena"/>
    <x v="5"/>
    <n v="77506"/>
    <x v="2"/>
    <s v="OFF-EN-10000461"/>
    <x v="1"/>
    <x v="12"/>
    <s v="#10- 4 1/8&quot; x 9 1/2&quot; Recycled Envelopes"/>
    <x v="893"/>
    <n v="4"/>
    <n v="0.2"/>
    <n v="9.4391999999999996"/>
  </r>
  <r>
    <n v="987"/>
    <s v="CA-2014-100314"/>
    <x v="3"/>
    <x v="365"/>
    <d v="2014-10-06T00:00:00"/>
    <s v="Standard Class"/>
    <s v="AS-10630"/>
    <s v="Ann Steele"/>
    <x v="2"/>
    <s v="United States"/>
    <s v="Pasadena"/>
    <x v="5"/>
    <n v="77506"/>
    <x v="2"/>
    <s v="TEC-MA-10003066"/>
    <x v="2"/>
    <x v="15"/>
    <s v="Wasp CCD Handheld Bar Code Reader"/>
    <x v="894"/>
    <n v="3"/>
    <n v="0.4"/>
    <n v="44.867999999999967"/>
  </r>
  <r>
    <n v="988"/>
    <s v="CA-2012-146829"/>
    <x v="1"/>
    <x v="366"/>
    <d v="2012-03-10T00:00:00"/>
    <s v="Same Day"/>
    <s v="TS-21340"/>
    <s v="Toby Swindell"/>
    <x v="0"/>
    <s v="United States"/>
    <s v="Houston"/>
    <x v="5"/>
    <n v="77041"/>
    <x v="2"/>
    <s v="OFF-BI-10004022"/>
    <x v="1"/>
    <x v="8"/>
    <s v="Acco Suede Grain Vinyl Round Ring Binder"/>
    <x v="895"/>
    <n v="2"/>
    <n v="0.8"/>
    <n v="-1.8904000000000001"/>
  </r>
  <r>
    <n v="989"/>
    <s v="CA-2014-167899"/>
    <x v="3"/>
    <x v="367"/>
    <d v="2014-05-27T00:00:00"/>
    <s v="Standard Class"/>
    <s v="JG-15805"/>
    <s v="John Grady"/>
    <x v="1"/>
    <s v="United States"/>
    <s v="Auburn"/>
    <x v="15"/>
    <n v="13021"/>
    <x v="3"/>
    <s v="FUR-FU-10004071"/>
    <x v="0"/>
    <x v="5"/>
    <s v="Luxo Professional Magnifying Clamp-On Fluorescent Lamps"/>
    <x v="896"/>
    <n v="5"/>
    <n v="0"/>
    <n v="72.807000000000031"/>
  </r>
  <r>
    <n v="990"/>
    <s v="CA-2014-167899"/>
    <x v="3"/>
    <x v="367"/>
    <d v="2014-05-27T00:00:00"/>
    <s v="Standard Class"/>
    <s v="JG-15805"/>
    <s v="John Grady"/>
    <x v="1"/>
    <s v="United States"/>
    <s v="Auburn"/>
    <x v="15"/>
    <n v="13021"/>
    <x v="3"/>
    <s v="OFF-AR-10001988"/>
    <x v="1"/>
    <x v="6"/>
    <s v="Bulldog Table or Wall-Mount Pencil Sharpener"/>
    <x v="8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x v="898"/>
    <n v="5"/>
    <n v="0.2"/>
    <n v="131.27849999999995"/>
  </r>
  <r>
    <n v="992"/>
    <s v="CA-2013-110023"/>
    <x v="0"/>
    <x v="369"/>
    <d v="2013-09-12T00:00:00"/>
    <s v="First Class"/>
    <s v="TS-21610"/>
    <s v="Troy Staebel"/>
    <x v="0"/>
    <s v="United States"/>
    <s v="New York City"/>
    <x v="15"/>
    <n v="10024"/>
    <x v="3"/>
    <s v="OFF-BI-10001036"/>
    <x v="1"/>
    <x v="8"/>
    <s v="Cardinal EasyOpen D-Ring Binders"/>
    <x v="899"/>
    <n v="2"/>
    <n v="0.2"/>
    <n v="5.484"/>
  </r>
  <r>
    <n v="993"/>
    <s v="CA-2013-105585"/>
    <x v="0"/>
    <x v="370"/>
    <d v="2013-08-28T00:00:00"/>
    <s v="First Class"/>
    <s v="RF-19735"/>
    <s v="Roland Fjeld"/>
    <x v="0"/>
    <s v="United States"/>
    <s v="San Jose"/>
    <x v="1"/>
    <n v="95123"/>
    <x v="1"/>
    <s v="OFF-FA-10002983"/>
    <x v="1"/>
    <x v="13"/>
    <s v="Advantus SlideClip Paper Clips"/>
    <x v="900"/>
    <n v="3"/>
    <n v="0"/>
    <n v="4.9104000000000001"/>
  </r>
  <r>
    <n v="994"/>
    <s v="CA-2013-105585"/>
    <x v="0"/>
    <x v="370"/>
    <d v="2013-08-28T00:00:00"/>
    <s v="First Class"/>
    <s v="RF-19735"/>
    <s v="Roland Fjeld"/>
    <x v="0"/>
    <s v="United States"/>
    <s v="San Jose"/>
    <x v="1"/>
    <n v="95123"/>
    <x v="1"/>
    <s v="OFF-PA-10003625"/>
    <x v="1"/>
    <x v="10"/>
    <s v="Xerox 1979"/>
    <x v="901"/>
    <n v="5"/>
    <n v="0"/>
    <n v="69.704999999999998"/>
  </r>
  <r>
    <n v="995"/>
    <s v="CA-2011-117639"/>
    <x v="2"/>
    <x v="371"/>
    <d v="2011-05-25T00:00:00"/>
    <s v="Standard Class"/>
    <s v="MW-18235"/>
    <s v="Mitch Willingham"/>
    <x v="1"/>
    <s v="United States"/>
    <s v="Virginia Beach"/>
    <x v="17"/>
    <n v="23464"/>
    <x v="0"/>
    <s v="OFF-BI-10003925"/>
    <x v="1"/>
    <x v="8"/>
    <s v="Fellowes PB300 Plastic Comb Binding Machine"/>
    <x v="902"/>
    <n v="7"/>
    <n v="0"/>
    <n v="1276.4871000000001"/>
  </r>
  <r>
    <n v="996"/>
    <s v="CA-2011-117639"/>
    <x v="2"/>
    <x v="371"/>
    <d v="2011-05-25T00:00:00"/>
    <s v="Standard Class"/>
    <s v="MW-18235"/>
    <s v="Mitch Willingham"/>
    <x v="1"/>
    <s v="United States"/>
    <s v="Virginia Beach"/>
    <x v="17"/>
    <n v="23464"/>
    <x v="0"/>
    <s v="TEC-PH-10001530"/>
    <x v="2"/>
    <x v="7"/>
    <s v="Plantronics Voyager Pro Legend"/>
    <x v="903"/>
    <n v="3"/>
    <n v="0"/>
    <n v="173.0316"/>
  </r>
  <r>
    <n v="997"/>
    <s v="CA-2012-162537"/>
    <x v="1"/>
    <x v="372"/>
    <d v="2012-11-03T00:00:00"/>
    <s v="Standard Class"/>
    <s v="RD-19585"/>
    <s v="Rob Dowd"/>
    <x v="0"/>
    <s v="United States"/>
    <s v="Henderson"/>
    <x v="0"/>
    <n v="42420"/>
    <x v="0"/>
    <s v="OFF-EN-10003862"/>
    <x v="1"/>
    <x v="12"/>
    <s v="Laser &amp; Ink Jet Business Envelopes"/>
    <x v="904"/>
    <n v="1"/>
    <n v="0"/>
    <n v="4.9081999999999999"/>
  </r>
  <r>
    <n v="998"/>
    <s v="CA-2012-162537"/>
    <x v="1"/>
    <x v="372"/>
    <d v="2012-11-03T00:00:00"/>
    <s v="Standard Class"/>
    <s v="RD-19585"/>
    <s v="Rob Dowd"/>
    <x v="0"/>
    <s v="United States"/>
    <s v="Henderson"/>
    <x v="0"/>
    <n v="42420"/>
    <x v="0"/>
    <s v="OFF-ST-10004258"/>
    <x v="1"/>
    <x v="4"/>
    <s v="Portable Personal File Box"/>
    <x v="905"/>
    <n v="3"/>
    <n v="0"/>
    <n v="9.8901000000000039"/>
  </r>
  <r>
    <n v="999"/>
    <s v="CA-2012-162537"/>
    <x v="1"/>
    <x v="372"/>
    <d v="2012-11-03T00:00:00"/>
    <s v="Standard Class"/>
    <s v="RD-19585"/>
    <s v="Rob Dowd"/>
    <x v="0"/>
    <s v="United States"/>
    <s v="Henderson"/>
    <x v="0"/>
    <n v="42420"/>
    <x v="0"/>
    <s v="FUR-FU-10002885"/>
    <x v="0"/>
    <x v="5"/>
    <s v="Magna Visual Magnetic Picture Hangers"/>
    <x v="906"/>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x v="907"/>
    <n v="7"/>
    <n v="0"/>
    <n v="12.912900000000004"/>
  </r>
  <r>
    <n v="1001"/>
    <s v="CA-2013-155488"/>
    <x v="0"/>
    <x v="373"/>
    <d v="2013-11-18T00:00:00"/>
    <s v="Standard Class"/>
    <s v="FM-14290"/>
    <s v="Frank Merwin"/>
    <x v="2"/>
    <s v="United States"/>
    <s v="Vancouver"/>
    <x v="4"/>
    <n v="98661"/>
    <x v="1"/>
    <s v="OFF-AR-10002956"/>
    <x v="1"/>
    <x v="6"/>
    <s v="Boston 16801 Nautilus Battery Pencil Sharpener"/>
    <x v="908"/>
    <n v="2"/>
    <n v="0"/>
    <n v="11.4452"/>
  </r>
  <r>
    <n v="1002"/>
    <s v="CA-2012-124891"/>
    <x v="1"/>
    <x v="374"/>
    <d v="2012-07-31T00:00:00"/>
    <s v="Same Day"/>
    <s v="RH-19495"/>
    <s v="Rick Hansen"/>
    <x v="0"/>
    <s v="United States"/>
    <s v="New York City"/>
    <x v="15"/>
    <n v="10024"/>
    <x v="3"/>
    <s v="TEC-AC-10003033"/>
    <x v="2"/>
    <x v="11"/>
    <s v="Plantronics CS510 - Over-the-Head monaural Wireless Headset System"/>
    <x v="909"/>
    <n v="7"/>
    <n v="0"/>
    <n v="762.18449999999984"/>
  </r>
  <r>
    <n v="1003"/>
    <s v="CA-2012-124891"/>
    <x v="1"/>
    <x v="374"/>
    <d v="2012-07-31T00:00:00"/>
    <s v="Same Day"/>
    <s v="RH-19495"/>
    <s v="Rick Hansen"/>
    <x v="0"/>
    <s v="United States"/>
    <s v="New York City"/>
    <x v="15"/>
    <n v="10024"/>
    <x v="3"/>
    <s v="FUR-TA-10002903"/>
    <x v="0"/>
    <x v="3"/>
    <s v="Bevis Round Bullnose 29&quot; High Table Top"/>
    <x v="910"/>
    <n v="7"/>
    <n v="0.4"/>
    <n v="-290.87520000000001"/>
  </r>
  <r>
    <n v="1004"/>
    <s v="CA-2012-124891"/>
    <x v="1"/>
    <x v="374"/>
    <d v="2012-07-31T00:00:00"/>
    <s v="Same Day"/>
    <s v="RH-19495"/>
    <s v="Rick Hansen"/>
    <x v="0"/>
    <s v="United States"/>
    <s v="New York City"/>
    <x v="15"/>
    <n v="10024"/>
    <x v="3"/>
    <s v="OFF-PA-10004621"/>
    <x v="1"/>
    <x v="10"/>
    <s v="Xerox 212"/>
    <x v="541"/>
    <n v="3"/>
    <n v="0"/>
    <n v="9.3312000000000008"/>
  </r>
  <r>
    <n v="1005"/>
    <s v="CA-2012-126445"/>
    <x v="1"/>
    <x v="375"/>
    <d v="2012-08-31T00:00:00"/>
    <s v="Standard Class"/>
    <s v="RA-19945"/>
    <s v="Ryan Akin"/>
    <x v="0"/>
    <s v="United States"/>
    <s v="Murrieta"/>
    <x v="1"/>
    <n v="92563"/>
    <x v="1"/>
    <s v="OFF-ST-10000046"/>
    <x v="1"/>
    <x v="4"/>
    <s v="Fellowes Super Stor/Drawer Files"/>
    <x v="911"/>
    <n v="3"/>
    <n v="0"/>
    <n v="92.083500000000015"/>
  </r>
  <r>
    <n v="1006"/>
    <s v="CA-2012-111199"/>
    <x v="1"/>
    <x v="50"/>
    <d v="2012-11-17T00:00:00"/>
    <s v="Standard Class"/>
    <s v="JK-15730"/>
    <s v="Joe Kamberova"/>
    <x v="0"/>
    <s v="United States"/>
    <s v="Jacksonville"/>
    <x v="3"/>
    <n v="28540"/>
    <x v="0"/>
    <s v="OFF-PA-10001790"/>
    <x v="1"/>
    <x v="10"/>
    <s v="Xerox 1910"/>
    <x v="912"/>
    <n v="3"/>
    <n v="0.2"/>
    <n v="40.353599999999986"/>
  </r>
  <r>
    <n v="1007"/>
    <s v="CA-2012-105312"/>
    <x v="1"/>
    <x v="376"/>
    <d v="2012-11-09T00:00:00"/>
    <s v="First Class"/>
    <s v="MT-17815"/>
    <s v="Meg Tillman"/>
    <x v="0"/>
    <s v="United States"/>
    <s v="Scottsdale"/>
    <x v="16"/>
    <n v="85254"/>
    <x v="1"/>
    <s v="OFF-EN-10002600"/>
    <x v="1"/>
    <x v="12"/>
    <s v="Redi-Strip #10 Envelopes, 4 1/8 x 9 1/2"/>
    <x v="913"/>
    <n v="3"/>
    <n v="0.2"/>
    <n v="2.4779999999999989"/>
  </r>
  <r>
    <n v="1008"/>
    <s v="CA-2012-105312"/>
    <x v="1"/>
    <x v="376"/>
    <d v="2012-11-09T00:00:00"/>
    <s v="First Class"/>
    <s v="MT-17815"/>
    <s v="Meg Tillman"/>
    <x v="0"/>
    <s v="United States"/>
    <s v="Scottsdale"/>
    <x v="16"/>
    <n v="85254"/>
    <x v="1"/>
    <s v="OFF-BI-10002049"/>
    <x v="1"/>
    <x v="8"/>
    <s v="UniKeep View Case Binders"/>
    <x v="914"/>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s v="United States"/>
    <s v="Chicago"/>
    <x v="10"/>
    <n v="60653"/>
    <x v="2"/>
    <s v="TEC-PH-10003931"/>
    <x v="2"/>
    <x v="7"/>
    <s v="JBL Micro Wireless Portable Bluetooth Speaker"/>
    <x v="916"/>
    <n v="2"/>
    <n v="0.2"/>
    <n v="5.9990000000000023"/>
  </r>
  <r>
    <n v="1011"/>
    <s v="CA-2011-158540"/>
    <x v="2"/>
    <x v="156"/>
    <d v="2011-11-26T00:00:00"/>
    <s v="First Class"/>
    <s v="VG-21790"/>
    <s v="Vivek Gonzalez"/>
    <x v="0"/>
    <s v="United States"/>
    <s v="San Diego"/>
    <x v="1"/>
    <n v="92037"/>
    <x v="1"/>
    <s v="FUR-FU-10001602"/>
    <x v="0"/>
    <x v="5"/>
    <s v="Eldon Delta Triangular Chair Mat, 52&quot; x 58&quot;, Clear"/>
    <x v="917"/>
    <n v="4"/>
    <n v="0"/>
    <n v="27.309599999999989"/>
  </r>
  <r>
    <n v="1012"/>
    <s v="CA-2014-118437"/>
    <x v="3"/>
    <x v="46"/>
    <d v="2014-06-22T00:00:00"/>
    <s v="Second Class"/>
    <s v="PF-19165"/>
    <s v="Philip Fox"/>
    <x v="0"/>
    <s v="United States"/>
    <s v="Olympia"/>
    <x v="4"/>
    <n v="98502"/>
    <x v="1"/>
    <s v="FUR-FU-10004848"/>
    <x v="0"/>
    <x v="5"/>
    <s v="Howard Miller 13-3/4&quot; Diameter Brushed Chrome Round Wall Clock"/>
    <x v="918"/>
    <n v="3"/>
    <n v="0"/>
    <n v="46.574999999999996"/>
  </r>
  <r>
    <n v="1013"/>
    <s v="CA-2014-118437"/>
    <x v="3"/>
    <x v="46"/>
    <d v="2014-06-22T00:00:00"/>
    <s v="Second Class"/>
    <s v="PF-19165"/>
    <s v="Philip Fox"/>
    <x v="0"/>
    <s v="United States"/>
    <s v="Olympia"/>
    <x v="4"/>
    <n v="98502"/>
    <x v="1"/>
    <s v="OFF-ST-10003722"/>
    <x v="1"/>
    <x v="4"/>
    <s v="Project Tote Personal File"/>
    <x v="919"/>
    <n v="1"/>
    <n v="0"/>
    <n v="4.068699999999998"/>
  </r>
  <r>
    <n v="1014"/>
    <s v="US-2012-126214"/>
    <x v="1"/>
    <x v="379"/>
    <d v="2012-12-24T00:00:00"/>
    <s v="Second Class"/>
    <s v="JS-15880"/>
    <s v="John Stevenson"/>
    <x v="0"/>
    <s v="United States"/>
    <s v="Seattle"/>
    <x v="4"/>
    <n v="98103"/>
    <x v="1"/>
    <s v="FUR-TA-10003748"/>
    <x v="0"/>
    <x v="3"/>
    <s v="Bevis 36 x 72 Conference Tables"/>
    <x v="920"/>
    <n v="13"/>
    <n v="0"/>
    <n v="356.04139999999995"/>
  </r>
  <r>
    <n v="1015"/>
    <s v="US-2012-126214"/>
    <x v="1"/>
    <x v="379"/>
    <d v="2012-12-24T00:00:00"/>
    <s v="Second Class"/>
    <s v="JS-15880"/>
    <s v="John Stevenson"/>
    <x v="0"/>
    <s v="United States"/>
    <s v="Seattle"/>
    <x v="4"/>
    <n v="98103"/>
    <x v="1"/>
    <s v="TEC-AC-10003198"/>
    <x v="2"/>
    <x v="11"/>
    <s v="Enermax Acrylux Wireless Keyboard"/>
    <x v="921"/>
    <n v="1"/>
    <n v="0"/>
    <n v="36.851999999999997"/>
  </r>
  <r>
    <n v="1016"/>
    <s v="CA-2012-133025"/>
    <x v="1"/>
    <x v="14"/>
    <d v="2012-09-19T00:00:00"/>
    <s v="Second Class"/>
    <s v="MO-17800"/>
    <s v="Meg O'Connel"/>
    <x v="2"/>
    <s v="United States"/>
    <s v="Los Angeles"/>
    <x v="1"/>
    <n v="90036"/>
    <x v="1"/>
    <s v="OFF-PA-10004100"/>
    <x v="1"/>
    <x v="10"/>
    <s v="Xerox 216"/>
    <x v="56"/>
    <n v="5"/>
    <n v="0"/>
    <n v="15.552000000000001"/>
  </r>
  <r>
    <n v="1017"/>
    <s v="CA-2012-108665"/>
    <x v="1"/>
    <x v="380"/>
    <d v="2012-07-10T00:00:00"/>
    <s v="Standard Class"/>
    <s v="KM-16225"/>
    <s v="Kalyca Meade"/>
    <x v="1"/>
    <s v="United States"/>
    <s v="New York City"/>
    <x v="15"/>
    <n v="10011"/>
    <x v="3"/>
    <s v="FUR-FU-10002191"/>
    <x v="0"/>
    <x v="5"/>
    <s v="G.E. Halogen Desk Lamp Bulbs"/>
    <x v="544"/>
    <n v="2"/>
    <n v="0"/>
    <n v="6.7008000000000001"/>
  </r>
  <r>
    <n v="1018"/>
    <s v="CA-2012-108665"/>
    <x v="1"/>
    <x v="380"/>
    <d v="2012-07-10T00:00:00"/>
    <s v="Standard Class"/>
    <s v="KM-16225"/>
    <s v="Kalyca Meade"/>
    <x v="1"/>
    <s v="United States"/>
    <s v="New York City"/>
    <x v="15"/>
    <n v="10011"/>
    <x v="3"/>
    <s v="FUR-FU-10000965"/>
    <x v="0"/>
    <x v="5"/>
    <s v="Howard Miller 11-1/2&quot; Diameter Ridgewood Wall Clock"/>
    <x v="922"/>
    <n v="3"/>
    <n v="0"/>
    <n v="63.886200000000002"/>
  </r>
  <r>
    <n v="1019"/>
    <s v="CA-2012-108665"/>
    <x v="1"/>
    <x v="380"/>
    <d v="2012-07-10T00:00:00"/>
    <s v="Standard Class"/>
    <s v="KM-16225"/>
    <s v="Kalyca Meade"/>
    <x v="1"/>
    <s v="United States"/>
    <s v="New York City"/>
    <x v="15"/>
    <n v="10011"/>
    <x v="3"/>
    <s v="TEC-PH-10004188"/>
    <x v="2"/>
    <x v="7"/>
    <s v="OtterBox Commuter Series Case - Samsung Galaxy S4"/>
    <x v="923"/>
    <n v="5"/>
    <n v="0"/>
    <n v="2.4990000000000023"/>
  </r>
  <r>
    <n v="1020"/>
    <s v="CA-2012-108665"/>
    <x v="1"/>
    <x v="380"/>
    <d v="2012-07-10T00:00:00"/>
    <s v="Standard Class"/>
    <s v="KM-16225"/>
    <s v="Kalyca Meade"/>
    <x v="1"/>
    <s v="United States"/>
    <s v="New York City"/>
    <x v="15"/>
    <n v="10011"/>
    <x v="3"/>
    <s v="OFF-ST-10001526"/>
    <x v="1"/>
    <x v="4"/>
    <s v="Iceberg Mobile Mega Data/Printer Cart "/>
    <x v="924"/>
    <n v="5"/>
    <n v="0"/>
    <n v="156.42899999999997"/>
  </r>
  <r>
    <n v="1021"/>
    <s v="CA-2012-124450"/>
    <x v="1"/>
    <x v="381"/>
    <d v="2012-05-03T00:00:00"/>
    <s v="Standard Class"/>
    <s v="GT-14710"/>
    <s v="Greg Tran"/>
    <x v="0"/>
    <s v="United States"/>
    <s v="Washington"/>
    <x v="40"/>
    <n v="20016"/>
    <x v="3"/>
    <s v="OFF-AR-10001166"/>
    <x v="1"/>
    <x v="6"/>
    <s v="Staples"/>
    <x v="925"/>
    <n v="3"/>
    <n v="0"/>
    <n v="8.8686000000000007"/>
  </r>
  <r>
    <n v="1022"/>
    <s v="CA-2012-124450"/>
    <x v="1"/>
    <x v="381"/>
    <d v="2012-05-03T00:00:00"/>
    <s v="Standard Class"/>
    <s v="GT-14710"/>
    <s v="Greg Tran"/>
    <x v="0"/>
    <s v="United States"/>
    <s v="Washington"/>
    <x v="40"/>
    <n v="20016"/>
    <x v="3"/>
    <s v="FUR-CH-10000309"/>
    <x v="0"/>
    <x v="1"/>
    <s v="Global Comet Stacking Arm Chair"/>
    <x v="926"/>
    <n v="3"/>
    <n v="0"/>
    <n v="316.88249999999999"/>
  </r>
  <r>
    <n v="1023"/>
    <s v="CA-2012-124450"/>
    <x v="1"/>
    <x v="381"/>
    <d v="2012-05-03T00:00:00"/>
    <s v="Standard Class"/>
    <s v="GT-14710"/>
    <s v="Greg Tran"/>
    <x v="0"/>
    <s v="United States"/>
    <s v="Washington"/>
    <x v="40"/>
    <n v="20016"/>
    <x v="3"/>
    <s v="TEC-MA-10004212"/>
    <x v="2"/>
    <x v="15"/>
    <s v="Cisco SPA525G2 5-Line IP Phone"/>
    <x v="927"/>
    <n v="8"/>
    <n v="0"/>
    <n v="648.56240000000003"/>
  </r>
  <r>
    <n v="1024"/>
    <s v="CA-2012-167269"/>
    <x v="1"/>
    <x v="382"/>
    <d v="2012-06-20T00:00:00"/>
    <s v="Standard Class"/>
    <s v="PB-19150"/>
    <s v="Philip Brown"/>
    <x v="0"/>
    <s v="United States"/>
    <s v="Philadelphia"/>
    <x v="9"/>
    <n v="19134"/>
    <x v="3"/>
    <s v="OFF-EN-10003072"/>
    <x v="1"/>
    <x v="12"/>
    <s v="Peel &amp; Seel Envelopes"/>
    <x v="928"/>
    <n v="2"/>
    <n v="0.2"/>
    <n v="2.1728000000000001"/>
  </r>
  <r>
    <n v="1025"/>
    <s v="CA-2014-106964"/>
    <x v="3"/>
    <x v="94"/>
    <d v="2014-12-21T00:00:00"/>
    <s v="First Class"/>
    <s v="HR-14770"/>
    <s v="Hallie Redmond"/>
    <x v="2"/>
    <s v="United States"/>
    <s v="Los Angeles"/>
    <x v="1"/>
    <n v="90045"/>
    <x v="1"/>
    <s v="OFF-BI-10000320"/>
    <x v="1"/>
    <x v="8"/>
    <s v="GBC Plastic Binding Combs"/>
    <x v="929"/>
    <n v="2"/>
    <n v="0.2"/>
    <n v="4.2804000000000002"/>
  </r>
  <r>
    <n v="1026"/>
    <s v="CA-2013-126529"/>
    <x v="0"/>
    <x v="383"/>
    <d v="2013-01-13T00:00:00"/>
    <s v="Second Class"/>
    <s v="DE-13255"/>
    <s v="Deanra Eno"/>
    <x v="2"/>
    <s v="United States"/>
    <s v="Springfield"/>
    <x v="24"/>
    <n v="45503"/>
    <x v="3"/>
    <s v="OFF-PA-10001166"/>
    <x v="1"/>
    <x v="10"/>
    <s v="Xerox 2"/>
    <x v="12"/>
    <n v="3"/>
    <n v="0.2"/>
    <n v="5.4432"/>
  </r>
  <r>
    <n v="1027"/>
    <s v="CA-2013-126529"/>
    <x v="0"/>
    <x v="383"/>
    <d v="2013-01-13T00:00:00"/>
    <s v="Second Class"/>
    <s v="DE-13255"/>
    <s v="Deanra Eno"/>
    <x v="2"/>
    <s v="United States"/>
    <s v="Springfield"/>
    <x v="24"/>
    <n v="45503"/>
    <x v="3"/>
    <s v="OFF-PA-10003656"/>
    <x v="1"/>
    <x v="10"/>
    <s v="Xerox 1935"/>
    <x v="930"/>
    <n v="3"/>
    <n v="0.2"/>
    <n v="20.576399999999996"/>
  </r>
  <r>
    <n v="1028"/>
    <s v="CA-2013-126529"/>
    <x v="0"/>
    <x v="383"/>
    <d v="2013-01-13T00:00:00"/>
    <s v="Second Class"/>
    <s v="DE-13255"/>
    <s v="Deanra Eno"/>
    <x v="2"/>
    <s v="United States"/>
    <s v="Springfield"/>
    <x v="24"/>
    <n v="45503"/>
    <x v="3"/>
    <s v="TEC-PH-10000148"/>
    <x v="2"/>
    <x v="7"/>
    <s v="Cyber Acoustics AC-202b Speech Recognition Stereo Headset"/>
    <x v="931"/>
    <n v="2"/>
    <n v="0.4"/>
    <n v="-9.8724000000000007"/>
  </r>
  <r>
    <n v="1029"/>
    <s v="CA-2011-163552"/>
    <x v="2"/>
    <x v="384"/>
    <d v="2011-07-15T00:00:00"/>
    <s v="Standard Class"/>
    <s v="LA-16780"/>
    <s v="Laura Armstrong"/>
    <x v="1"/>
    <s v="United States"/>
    <s v="Hackensack"/>
    <x v="30"/>
    <n v="7601"/>
    <x v="3"/>
    <s v="OFF-PA-10000474"/>
    <x v="1"/>
    <x v="10"/>
    <s v="Staples"/>
    <x v="932"/>
    <n v="5"/>
    <n v="0"/>
    <n v="83.283999999999992"/>
  </r>
  <r>
    <n v="1030"/>
    <s v="CA-2011-163552"/>
    <x v="2"/>
    <x v="384"/>
    <d v="2011-07-15T00:00:00"/>
    <s v="Standard Class"/>
    <s v="LA-16780"/>
    <s v="Laura Armstrong"/>
    <x v="1"/>
    <s v="United States"/>
    <s v="Hackensack"/>
    <x v="30"/>
    <n v="7601"/>
    <x v="3"/>
    <s v="TEC-PH-10003885"/>
    <x v="2"/>
    <x v="7"/>
    <s v="Cisco SPA508G"/>
    <x v="933"/>
    <n v="3"/>
    <n v="0"/>
    <n v="57.41129999999999"/>
  </r>
  <r>
    <n v="1031"/>
    <s v="CA-2011-163552"/>
    <x v="2"/>
    <x v="384"/>
    <d v="2011-07-15T00:00:00"/>
    <s v="Standard Class"/>
    <s v="LA-16780"/>
    <s v="Laura Armstrong"/>
    <x v="1"/>
    <s v="United States"/>
    <s v="Hackensack"/>
    <x v="30"/>
    <n v="7601"/>
    <x v="3"/>
    <s v="FUR-CH-10003379"/>
    <x v="0"/>
    <x v="1"/>
    <s v="Global Commerce Series High-Back Swivel/Tilt Chairs"/>
    <x v="934"/>
    <n v="3"/>
    <n v="0"/>
    <n v="213.73500000000001"/>
  </r>
  <r>
    <n v="1032"/>
    <s v="CA-2011-163552"/>
    <x v="2"/>
    <x v="384"/>
    <d v="2011-07-15T00:00:00"/>
    <s v="Standard Class"/>
    <s v="LA-16780"/>
    <s v="Laura Armstrong"/>
    <x v="1"/>
    <s v="United States"/>
    <s v="Hackensack"/>
    <x v="30"/>
    <n v="7601"/>
    <x v="3"/>
    <s v="FUR-FU-10000629"/>
    <x v="0"/>
    <x v="5"/>
    <s v="9-3/4 Diameter Round Wall Clock"/>
    <x v="935"/>
    <n v="9"/>
    <n v="0"/>
    <n v="52.126200000000004"/>
  </r>
  <r>
    <n v="1033"/>
    <s v="CA-2011-163552"/>
    <x v="2"/>
    <x v="384"/>
    <d v="2011-07-15T00:00:00"/>
    <s v="Standard Class"/>
    <s v="LA-16780"/>
    <s v="Laura Armstrong"/>
    <x v="1"/>
    <s v="United States"/>
    <s v="Hackensack"/>
    <x v="30"/>
    <n v="7601"/>
    <x v="3"/>
    <s v="OFF-LA-10001175"/>
    <x v="1"/>
    <x v="2"/>
    <s v="Avery 514"/>
    <x v="936"/>
    <n v="5"/>
    <n v="0"/>
    <n v="7.056"/>
  </r>
  <r>
    <n v="1034"/>
    <s v="CA-2013-109820"/>
    <x v="0"/>
    <x v="73"/>
    <d v="2013-11-23T00:00:00"/>
    <s v="First Class"/>
    <s v="AG-10390"/>
    <s v="Allen Goldenen"/>
    <x v="0"/>
    <s v="United States"/>
    <s v="Cincinnati"/>
    <x v="24"/>
    <n v="45231"/>
    <x v="3"/>
    <s v="OFF-PA-10000955"/>
    <x v="1"/>
    <x v="10"/>
    <s v="Southworth 25% Cotton Granite Paper &amp; Envelopes"/>
    <x v="937"/>
    <n v="3"/>
    <n v="0.2"/>
    <n v="5.1011999999999995"/>
  </r>
  <r>
    <n v="1035"/>
    <s v="CA-2013-109820"/>
    <x v="0"/>
    <x v="73"/>
    <d v="2013-11-23T00:00:00"/>
    <s v="First Class"/>
    <s v="AG-10390"/>
    <s v="Allen Goldenen"/>
    <x v="0"/>
    <s v="United States"/>
    <s v="Cincinnati"/>
    <x v="24"/>
    <n v="45231"/>
    <x v="3"/>
    <s v="OFF-BI-10003460"/>
    <x v="1"/>
    <x v="8"/>
    <s v="Acco 3-Hole Punch"/>
    <x v="938"/>
    <n v="2"/>
    <n v="0.7"/>
    <n v="-1.9272"/>
  </r>
  <r>
    <n v="1036"/>
    <s v="CA-2013-109820"/>
    <x v="0"/>
    <x v="73"/>
    <d v="2013-11-23T00:00:00"/>
    <s v="First Class"/>
    <s v="AG-10390"/>
    <s v="Allen Goldenen"/>
    <x v="0"/>
    <s v="United States"/>
    <s v="Cincinnati"/>
    <x v="24"/>
    <n v="45231"/>
    <x v="3"/>
    <s v="OFF-BI-10000474"/>
    <x v="1"/>
    <x v="8"/>
    <s v="Avery Recycled Flexi-View Covers for Binding Systems"/>
    <x v="939"/>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x v="940"/>
    <n v="2"/>
    <n v="0"/>
    <n v="8.6619999999999919"/>
  </r>
  <r>
    <n v="1038"/>
    <s v="CA-2012-127418"/>
    <x v="1"/>
    <x v="385"/>
    <d v="2012-06-14T00:00:00"/>
    <s v="First Class"/>
    <s v="JJ-15445"/>
    <s v="Jennifer Jackson"/>
    <x v="0"/>
    <s v="United States"/>
    <s v="Los Angeles"/>
    <x v="1"/>
    <n v="90004"/>
    <x v="1"/>
    <s v="OFF-BI-10003707"/>
    <x v="1"/>
    <x v="8"/>
    <s v="Aluminum Screw Posts"/>
    <x v="941"/>
    <n v="3"/>
    <n v="0.2"/>
    <n v="13.734"/>
  </r>
  <r>
    <n v="1039"/>
    <s v="CA-2014-121818"/>
    <x v="3"/>
    <x v="225"/>
    <d v="2014-11-22T00:00:00"/>
    <s v="First Class"/>
    <s v="JH-15430"/>
    <s v="Jennifer Halladay"/>
    <x v="0"/>
    <s v="United States"/>
    <s v="Burlington"/>
    <x v="3"/>
    <n v="27217"/>
    <x v="0"/>
    <s v="OFF-AR-10000203"/>
    <x v="1"/>
    <x v="6"/>
    <s v="Newell 336"/>
    <x v="942"/>
    <n v="7"/>
    <n v="0.2"/>
    <n v="2.696399999999997"/>
  </r>
  <r>
    <n v="1040"/>
    <s v="CA-2014-121818"/>
    <x v="3"/>
    <x v="225"/>
    <d v="2014-11-22T00:00:00"/>
    <s v="First Class"/>
    <s v="JH-15430"/>
    <s v="Jennifer Halladay"/>
    <x v="0"/>
    <s v="United States"/>
    <s v="Burlington"/>
    <x v="3"/>
    <n v="27217"/>
    <x v="0"/>
    <s v="OFF-AR-10004790"/>
    <x v="1"/>
    <x v="6"/>
    <s v="Staples"/>
    <x v="943"/>
    <n v="3"/>
    <n v="0.2"/>
    <n v="1.7954999999999988"/>
  </r>
  <r>
    <n v="1041"/>
    <s v="CA-2013-127670"/>
    <x v="0"/>
    <x v="231"/>
    <d v="2013-03-25T00:00:00"/>
    <s v="Standard Class"/>
    <s v="RD-19660"/>
    <s v="Robert Dilbeck"/>
    <x v="2"/>
    <s v="United States"/>
    <s v="Saint Peters"/>
    <x v="25"/>
    <n v="63376"/>
    <x v="2"/>
    <s v="FUR-TA-10001095"/>
    <x v="0"/>
    <x v="3"/>
    <s v="Chromcraft Round Conference Tables"/>
    <x v="944"/>
    <n v="4"/>
    <n v="0"/>
    <n v="146.40359999999998"/>
  </r>
  <r>
    <n v="1042"/>
    <s v="CA-2013-102981"/>
    <x v="0"/>
    <x v="47"/>
    <d v="2013-09-10T00:00:00"/>
    <s v="Second Class"/>
    <s v="MO-17500"/>
    <s v="Mary O'Rourke"/>
    <x v="0"/>
    <s v="United States"/>
    <s v="New York City"/>
    <x v="15"/>
    <n v="10035"/>
    <x v="3"/>
    <s v="TEC-AC-10004761"/>
    <x v="2"/>
    <x v="11"/>
    <s v="Maxell 4.7GB DVD+RW 3/Pack"/>
    <x v="945"/>
    <n v="2"/>
    <n v="0"/>
    <n v="11.151"/>
  </r>
  <r>
    <n v="1043"/>
    <s v="CA-2013-102981"/>
    <x v="0"/>
    <x v="47"/>
    <d v="2013-09-10T00:00:00"/>
    <s v="Second Class"/>
    <s v="MO-17500"/>
    <s v="Mary O'Rourke"/>
    <x v="0"/>
    <s v="United States"/>
    <s v="New York City"/>
    <x v="15"/>
    <n v="10035"/>
    <x v="3"/>
    <s v="FUR-BO-10001811"/>
    <x v="0"/>
    <x v="0"/>
    <s v="Atlantic Metals Mobile 5-Shelf Bookcases, Custom Colors"/>
    <x v="946"/>
    <n v="3"/>
    <n v="0.2"/>
    <n v="90.293999999999926"/>
  </r>
  <r>
    <n v="1044"/>
    <s v="CA-2014-115651"/>
    <x v="3"/>
    <x v="362"/>
    <d v="2014-07-13T00:00:00"/>
    <s v="First Class"/>
    <s v="NS-18640"/>
    <s v="Noel Staavos"/>
    <x v="1"/>
    <s v="United States"/>
    <s v="Chicago"/>
    <x v="10"/>
    <n v="60610"/>
    <x v="2"/>
    <s v="OFF-AR-10001130"/>
    <x v="1"/>
    <x v="6"/>
    <s v="Quartet Alpha White Chalk, 12/Pack"/>
    <x v="947"/>
    <n v="5"/>
    <n v="0.2"/>
    <n v="2.9835000000000003"/>
  </r>
  <r>
    <n v="1045"/>
    <s v="CA-2014-115651"/>
    <x v="3"/>
    <x v="362"/>
    <d v="2014-07-13T00:00:00"/>
    <s v="First Class"/>
    <s v="NS-18640"/>
    <s v="Noel Staavos"/>
    <x v="1"/>
    <s v="United States"/>
    <s v="Chicago"/>
    <x v="10"/>
    <n v="60610"/>
    <x v="2"/>
    <s v="OFF-AP-10000055"/>
    <x v="1"/>
    <x v="9"/>
    <s v="Belkin F9S820V06 8 Outlet Surge"/>
    <x v="948"/>
    <n v="9"/>
    <n v="0.8"/>
    <n v="-146.16000000000003"/>
  </r>
  <r>
    <n v="1046"/>
    <s v="CA-2014-152702"/>
    <x v="3"/>
    <x v="386"/>
    <d v="2014-10-17T00:00:00"/>
    <s v="Standard Class"/>
    <s v="SN-20710"/>
    <s v="Steve Nguyen"/>
    <x v="2"/>
    <s v="United States"/>
    <s v="Rockford"/>
    <x v="10"/>
    <n v="61107"/>
    <x v="2"/>
    <s v="FUR-CH-10002304"/>
    <x v="0"/>
    <x v="1"/>
    <s v="Global Stack Chair without Arms, Black"/>
    <x v="949"/>
    <n v="14"/>
    <n v="0.3"/>
    <n v="-18.185999999999993"/>
  </r>
  <r>
    <n v="1047"/>
    <s v="CA-2013-169103"/>
    <x v="0"/>
    <x v="387"/>
    <d v="2013-03-14T00:00:00"/>
    <s v="Standard Class"/>
    <s v="ZC-21910"/>
    <s v="Zuschuss Carroll"/>
    <x v="0"/>
    <s v="United States"/>
    <s v="Miami"/>
    <x v="2"/>
    <n v="33142"/>
    <x v="0"/>
    <s v="TEC-PH-10001530"/>
    <x v="2"/>
    <x v="7"/>
    <s v="Cisco Unified IP Phone 7945G VoIP phone"/>
    <x v="744"/>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s v="CA-2011-139192"/>
    <x v="2"/>
    <x v="279"/>
    <d v="2011-06-01T00:00:00"/>
    <s v="Second Class"/>
    <s v="LC-16885"/>
    <s v="Lena Creighton"/>
    <x v="0"/>
    <s v="United States"/>
    <s v="San Francisco"/>
    <x v="1"/>
    <n v="94109"/>
    <x v="1"/>
    <s v="TEC-PH-10000486"/>
    <x v="2"/>
    <x v="7"/>
    <s v="Plantronics HL10 Handset Lifter"/>
    <x v="950"/>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x v="313"/>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x v="951"/>
    <n v="2"/>
    <n v="0.2"/>
    <n v="-29.481200000000022"/>
  </r>
  <r>
    <n v="1052"/>
    <s v="US-2012-153500"/>
    <x v="1"/>
    <x v="230"/>
    <d v="2012-07-05T00:00:00"/>
    <s v="First Class"/>
    <s v="DG-13300"/>
    <s v="Deirdre Greer"/>
    <x v="1"/>
    <s v="United States"/>
    <s v="Philadelphia"/>
    <x v="9"/>
    <n v="19134"/>
    <x v="3"/>
    <s v="OFF-PA-10001307"/>
    <x v="1"/>
    <x v="10"/>
    <s v="Important Message Pads, 50 4-1/4 x 5-1/2 Forms per Pad"/>
    <x v="952"/>
    <n v="2"/>
    <n v="0.2"/>
    <n v="2.4359999999999995"/>
  </r>
  <r>
    <n v="1053"/>
    <s v="US-2012-153500"/>
    <x v="1"/>
    <x v="230"/>
    <d v="2012-07-05T00:00:00"/>
    <s v="First Class"/>
    <s v="DG-13300"/>
    <s v="Deirdre Greer"/>
    <x v="1"/>
    <s v="United States"/>
    <s v="Philadelphia"/>
    <x v="9"/>
    <n v="19134"/>
    <x v="3"/>
    <s v="FUR-FU-10004460"/>
    <x v="0"/>
    <x v="5"/>
    <s v="Howard Miller 12&quot; Round Wall Clock"/>
    <x v="953"/>
    <n v="9"/>
    <n v="0.2"/>
    <n v="56.577599999999961"/>
  </r>
  <r>
    <n v="1054"/>
    <s v="CA-2012-110667"/>
    <x v="1"/>
    <x v="388"/>
    <d v="2012-04-08T00:00:00"/>
    <s v="Standard Class"/>
    <s v="NF-18595"/>
    <s v="Nicole Fjeld"/>
    <x v="2"/>
    <s v="United States"/>
    <s v="New York City"/>
    <x v="15"/>
    <n v="10009"/>
    <x v="3"/>
    <s v="OFF-AR-10000716"/>
    <x v="1"/>
    <x v="6"/>
    <s v="DIXON Ticonderoga Erasable Checking Pencils"/>
    <x v="954"/>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x v="955"/>
    <n v="2"/>
    <n v="0"/>
    <n v="22.763999999999996"/>
  </r>
  <r>
    <n v="1056"/>
    <s v="CA-2012-110667"/>
    <x v="1"/>
    <x v="388"/>
    <d v="2012-04-08T00:00:00"/>
    <s v="Standard Class"/>
    <s v="NF-18595"/>
    <s v="Nicole Fjeld"/>
    <x v="2"/>
    <s v="United States"/>
    <s v="New York City"/>
    <x v="15"/>
    <n v="10009"/>
    <x v="3"/>
    <s v="OFF-BI-10002735"/>
    <x v="1"/>
    <x v="8"/>
    <s v="GBC Prestige Therm-A-Bind Covers"/>
    <x v="956"/>
    <n v="3"/>
    <n v="0.2"/>
    <n v="27.791100000000004"/>
  </r>
  <r>
    <n v="1057"/>
    <s v="CA-2012-110667"/>
    <x v="1"/>
    <x v="388"/>
    <d v="2012-04-08T00:00:00"/>
    <s v="Standard Class"/>
    <s v="NF-18595"/>
    <s v="Nicole Fjeld"/>
    <x v="2"/>
    <s v="United States"/>
    <s v="New York City"/>
    <x v="15"/>
    <n v="10009"/>
    <x v="3"/>
    <s v="OFF-BI-10003529"/>
    <x v="1"/>
    <x v="8"/>
    <s v="Avery Round Ring Poly Binders"/>
    <x v="957"/>
    <n v="4"/>
    <n v="0.2"/>
    <n v="3.2944"/>
  </r>
  <r>
    <n v="1058"/>
    <s v="CA-2014-167150"/>
    <x v="3"/>
    <x v="389"/>
    <d v="2014-12-18T00:00:00"/>
    <s v="Standard Class"/>
    <s v="BP-11185"/>
    <s v="Ben Peterman"/>
    <x v="1"/>
    <s v="United States"/>
    <s v="San Diego"/>
    <x v="1"/>
    <n v="92037"/>
    <x v="1"/>
    <s v="OFF-BI-10001097"/>
    <x v="1"/>
    <x v="8"/>
    <s v="Avery Hole Reinforcements"/>
    <x v="958"/>
    <n v="4"/>
    <n v="0.2"/>
    <n v="7.2267999999999999"/>
  </r>
  <r>
    <n v="1059"/>
    <s v="CA-2014-167150"/>
    <x v="3"/>
    <x v="389"/>
    <d v="2014-12-18T00:00:00"/>
    <s v="Standard Class"/>
    <s v="BP-11185"/>
    <s v="Ben Peterman"/>
    <x v="1"/>
    <s v="United States"/>
    <s v="San Diego"/>
    <x v="1"/>
    <n v="92037"/>
    <x v="1"/>
    <s v="OFF-BI-10001597"/>
    <x v="1"/>
    <x v="8"/>
    <s v="Wilson Jones Ledger-Size, Piano-Hinge Binder, 2&quot;, Blue"/>
    <x v="959"/>
    <n v="2"/>
    <n v="0.2"/>
    <n v="22.948799999999995"/>
  </r>
  <r>
    <n v="1060"/>
    <s v="CA-2013-105284"/>
    <x v="0"/>
    <x v="390"/>
    <d v="2013-12-02T00:00:00"/>
    <s v="Standard Class"/>
    <s v="MG-17650"/>
    <s v="Matthew Grinstein"/>
    <x v="2"/>
    <s v="United States"/>
    <s v="Philadelphia"/>
    <x v="9"/>
    <n v="19143"/>
    <x v="3"/>
    <s v="OFF-FA-10001754"/>
    <x v="1"/>
    <x v="13"/>
    <s v="Stockwell Gold Paper Clips"/>
    <x v="960"/>
    <n v="3"/>
    <n v="0.2"/>
    <n v="1.6008"/>
  </r>
  <r>
    <n v="1061"/>
    <s v="US-2012-125374"/>
    <x v="1"/>
    <x v="391"/>
    <d v="2012-03-29T00:00:00"/>
    <s v="Standard Class"/>
    <s v="JD-16060"/>
    <s v="Julia Dunbar"/>
    <x v="0"/>
    <s v="United States"/>
    <s v="Houston"/>
    <x v="5"/>
    <n v="77095"/>
    <x v="2"/>
    <s v="FUR-CH-10003396"/>
    <x v="0"/>
    <x v="1"/>
    <s v="Global Deluxe Steno Chair"/>
    <x v="961"/>
    <n v="2"/>
    <n v="0.3"/>
    <n v="-29.252400000000009"/>
  </r>
  <r>
    <n v="1062"/>
    <s v="CA-2012-161263"/>
    <x v="1"/>
    <x v="392"/>
    <d v="2012-04-21T00:00:00"/>
    <s v="Standard Class"/>
    <s v="TS-21160"/>
    <s v="Theresa Swint"/>
    <x v="1"/>
    <s v="United States"/>
    <s v="Toledo"/>
    <x v="24"/>
    <n v="43615"/>
    <x v="3"/>
    <s v="OFF-AP-10002350"/>
    <x v="1"/>
    <x v="9"/>
    <s v="Belkin F9H710-06 7 Outlet SurgeMaster Surge Protector"/>
    <x v="962"/>
    <n v="3"/>
    <n v="0.2"/>
    <n v="4.5215999999999994"/>
  </r>
  <r>
    <n v="1063"/>
    <s v="CA-2012-161263"/>
    <x v="1"/>
    <x v="392"/>
    <d v="2012-04-21T00:00:00"/>
    <s v="Standard Class"/>
    <s v="TS-21160"/>
    <s v="Theresa Swint"/>
    <x v="1"/>
    <s v="United States"/>
    <s v="Toledo"/>
    <x v="24"/>
    <n v="43615"/>
    <x v="3"/>
    <s v="OFF-FA-10004838"/>
    <x v="1"/>
    <x v="13"/>
    <s v="Super Bands, 12/Pack"/>
    <x v="963"/>
    <n v="7"/>
    <n v="0.2"/>
    <n v="-2.2134"/>
  </r>
  <r>
    <n v="1064"/>
    <s v="CA-2012-161263"/>
    <x v="1"/>
    <x v="392"/>
    <d v="2012-04-21T00:00:00"/>
    <s v="Standard Class"/>
    <s v="TS-21160"/>
    <s v="Theresa Swint"/>
    <x v="1"/>
    <s v="United States"/>
    <s v="Toledo"/>
    <x v="24"/>
    <n v="43615"/>
    <x v="3"/>
    <s v="OFF-AR-10004757"/>
    <x v="1"/>
    <x v="6"/>
    <s v="Crayola Colored Pencils"/>
    <x v="964"/>
    <n v="3"/>
    <n v="0.2"/>
    <n v="1.2791999999999994"/>
  </r>
  <r>
    <n v="1065"/>
    <s v="CA-2012-161263"/>
    <x v="1"/>
    <x v="392"/>
    <d v="2012-04-21T00:00:00"/>
    <s v="Standard Class"/>
    <s v="TS-21160"/>
    <s v="Theresa Swint"/>
    <x v="1"/>
    <s v="United States"/>
    <s v="Toledo"/>
    <x v="24"/>
    <n v="43615"/>
    <x v="3"/>
    <s v="TEC-PH-10002115"/>
    <x v="2"/>
    <x v="7"/>
    <s v="Plantronics 81402"/>
    <x v="965"/>
    <n v="3"/>
    <n v="0.4"/>
    <n v="-27.715799999999994"/>
  </r>
  <r>
    <n v="1066"/>
    <s v="CA-2012-161263"/>
    <x v="1"/>
    <x v="392"/>
    <d v="2012-04-21T00:00:00"/>
    <s v="Standard Class"/>
    <s v="TS-21160"/>
    <s v="Theresa Swint"/>
    <x v="1"/>
    <s v="United States"/>
    <s v="Toledo"/>
    <x v="24"/>
    <n v="43615"/>
    <x v="3"/>
    <s v="OFF-FA-10003059"/>
    <x v="1"/>
    <x v="13"/>
    <s v="Assorted Color Push Pins"/>
    <x v="966"/>
    <n v="1"/>
    <n v="0.2"/>
    <n v="0.2352999999999999"/>
  </r>
  <r>
    <n v="1067"/>
    <s v="CA-2012-161263"/>
    <x v="1"/>
    <x v="392"/>
    <d v="2012-04-21T00:00:00"/>
    <s v="Standard Class"/>
    <s v="TS-21160"/>
    <s v="Theresa Swint"/>
    <x v="1"/>
    <s v="United States"/>
    <s v="Toledo"/>
    <x v="24"/>
    <n v="43615"/>
    <x v="3"/>
    <s v="OFF-BI-10004330"/>
    <x v="1"/>
    <x v="8"/>
    <s v="GBC Velobind Prepunched Cover Sets, Regency Series"/>
    <x v="967"/>
    <n v="5"/>
    <n v="0.7"/>
    <n v="-46.224999999999994"/>
  </r>
  <r>
    <n v="1068"/>
    <s v="CA-2013-157686"/>
    <x v="0"/>
    <x v="393"/>
    <d v="2013-10-03T00:00:00"/>
    <s v="First Class"/>
    <s v="BD-11620"/>
    <s v="Brian DeCherney"/>
    <x v="0"/>
    <s v="United States"/>
    <s v="San Francisco"/>
    <x v="1"/>
    <n v="94122"/>
    <x v="1"/>
    <s v="FUR-CH-10001146"/>
    <x v="0"/>
    <x v="1"/>
    <s v="Global Value Mid-Back Manager's Chair, Gray"/>
    <x v="968"/>
    <n v="4"/>
    <n v="0.2"/>
    <n v="12.177999999999983"/>
  </r>
  <r>
    <n v="1069"/>
    <s v="US-2014-139955"/>
    <x v="3"/>
    <x v="394"/>
    <d v="2014-10-01T00:00:00"/>
    <s v="Second Class"/>
    <s v="CM-12160"/>
    <s v="Charles McCrossin"/>
    <x v="0"/>
    <s v="United States"/>
    <s v="Brownsville"/>
    <x v="5"/>
    <n v="78521"/>
    <x v="2"/>
    <s v="OFF-SU-10001935"/>
    <x v="1"/>
    <x v="14"/>
    <s v="Staples"/>
    <x v="969"/>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x v="970"/>
    <n v="4"/>
    <n v="0.7"/>
    <n v="-18.462400000000002"/>
  </r>
  <r>
    <n v="1071"/>
    <s v="CA-2012-144652"/>
    <x v="1"/>
    <x v="312"/>
    <d v="2012-11-26T00:00:00"/>
    <s v="Standard Class"/>
    <s v="SN-20560"/>
    <s v="Skye Norling"/>
    <x v="2"/>
    <s v="United States"/>
    <s v="Los Angeles"/>
    <x v="1"/>
    <n v="90008"/>
    <x v="1"/>
    <s v="OFF-AR-10003732"/>
    <x v="1"/>
    <x v="6"/>
    <s v="Newell 333"/>
    <x v="21"/>
    <n v="7"/>
    <n v="0"/>
    <n v="5.0595999999999997"/>
  </r>
  <r>
    <n v="1072"/>
    <s v="CA-2013-152814"/>
    <x v="0"/>
    <x v="236"/>
    <d v="2013-05-03T00:00:00"/>
    <s v="Standard Class"/>
    <s v="EH-14005"/>
    <s v="Erica Hernandez"/>
    <x v="2"/>
    <s v="United States"/>
    <s v="Denver"/>
    <x v="22"/>
    <n v="80219"/>
    <x v="1"/>
    <s v="OFF-PA-10001970"/>
    <x v="1"/>
    <x v="10"/>
    <s v="Xerox 1881"/>
    <x v="34"/>
    <n v="3"/>
    <n v="0.2"/>
    <n v="9.9467999999999979"/>
  </r>
  <r>
    <n v="1073"/>
    <s v="CA-2014-106943"/>
    <x v="3"/>
    <x v="237"/>
    <d v="2014-11-20T00:00:00"/>
    <s v="Standard Class"/>
    <s v="FO-14305"/>
    <s v="Frank Olsen"/>
    <x v="0"/>
    <s v="United States"/>
    <s v="New York City"/>
    <x v="15"/>
    <n v="10035"/>
    <x v="3"/>
    <s v="OFF-BI-10003669"/>
    <x v="1"/>
    <x v="8"/>
    <s v="3M Organizer Strips"/>
    <x v="880"/>
    <n v="2"/>
    <n v="0.2"/>
    <n v="3.024"/>
  </r>
  <r>
    <n v="1074"/>
    <s v="CA-2013-134348"/>
    <x v="0"/>
    <x v="396"/>
    <d v="2013-11-20T00:00:00"/>
    <s v="Standard Class"/>
    <s v="MS-17710"/>
    <s v="Maurice Satty"/>
    <x v="0"/>
    <s v="United States"/>
    <s v="Mesa"/>
    <x v="16"/>
    <n v="85204"/>
    <x v="1"/>
    <s v="OFF-BI-10003727"/>
    <x v="1"/>
    <x v="8"/>
    <s v="Avery Durable Slant Ring Binders With Label Holder"/>
    <x v="971"/>
    <n v="5"/>
    <n v="0.7"/>
    <n v="-4.5980000000000008"/>
  </r>
  <r>
    <n v="1075"/>
    <s v="CA-2013-134348"/>
    <x v="0"/>
    <x v="396"/>
    <d v="2013-11-20T00:00:00"/>
    <s v="Standard Class"/>
    <s v="MS-17710"/>
    <s v="Maurice Satty"/>
    <x v="0"/>
    <s v="United States"/>
    <s v="Mesa"/>
    <x v="16"/>
    <n v="85204"/>
    <x v="1"/>
    <s v="OFF-BI-10004967"/>
    <x v="1"/>
    <x v="8"/>
    <s v="Round Ring Binders"/>
    <x v="972"/>
    <n v="7"/>
    <n v="0.7"/>
    <n v="-3.3487999999999998"/>
  </r>
  <r>
    <n v="1076"/>
    <s v="CA-2013-134348"/>
    <x v="0"/>
    <x v="396"/>
    <d v="2013-11-20T00:00:00"/>
    <s v="Standard Class"/>
    <s v="MS-17710"/>
    <s v="Maurice Satty"/>
    <x v="0"/>
    <s v="United States"/>
    <s v="Mesa"/>
    <x v="16"/>
    <n v="85204"/>
    <x v="1"/>
    <s v="TEC-AC-10003447"/>
    <x v="2"/>
    <x v="11"/>
    <s v="Micropad Numeric Keypads"/>
    <x v="236"/>
    <n v="2"/>
    <n v="0.2"/>
    <n v="1.9989999999999979"/>
  </r>
  <r>
    <n v="1077"/>
    <s v="CA-2013-161781"/>
    <x v="0"/>
    <x v="321"/>
    <d v="2013-10-01T00:00:00"/>
    <s v="First Class"/>
    <s v="CC-12100"/>
    <s v="Chad Cunningham"/>
    <x v="2"/>
    <s v="United States"/>
    <s v="Columbus"/>
    <x v="14"/>
    <n v="47201"/>
    <x v="2"/>
    <s v="OFF-AR-10000255"/>
    <x v="1"/>
    <x v="6"/>
    <s v="Newell 328"/>
    <x v="973"/>
    <n v="7"/>
    <n v="0"/>
    <n v="10.628799999999998"/>
  </r>
  <r>
    <n v="1078"/>
    <s v="CA-2014-132521"/>
    <x v="3"/>
    <x v="397"/>
    <d v="2014-09-26T00:00:00"/>
    <s v="Second Class"/>
    <s v="DW-13540"/>
    <s v="Don Weiss"/>
    <x v="0"/>
    <s v="United States"/>
    <s v="Seattle"/>
    <x v="4"/>
    <n v="98105"/>
    <x v="1"/>
    <s v="OFF-AP-10002191"/>
    <x v="1"/>
    <x v="9"/>
    <s v="Belkin 8 Outlet SurgeMaster II Gold Surge Protector"/>
    <x v="668"/>
    <n v="2"/>
    <n v="0"/>
    <n v="33.588800000000006"/>
  </r>
  <r>
    <n v="1079"/>
    <s v="CA-2014-132521"/>
    <x v="3"/>
    <x v="397"/>
    <d v="2014-09-26T00:00:00"/>
    <s v="Second Class"/>
    <s v="DW-13540"/>
    <s v="Don Weiss"/>
    <x v="0"/>
    <s v="United States"/>
    <s v="Seattle"/>
    <x v="4"/>
    <n v="98105"/>
    <x v="1"/>
    <s v="OFF-ST-10001325"/>
    <x v="1"/>
    <x v="4"/>
    <s v="Sterilite Officeware Hinged File Box"/>
    <x v="974"/>
    <n v="3"/>
    <n v="0"/>
    <n v="8.4888000000000012"/>
  </r>
  <r>
    <n v="1080"/>
    <s v="CA-2014-132521"/>
    <x v="3"/>
    <x v="397"/>
    <d v="2014-09-26T00:00:00"/>
    <s v="Second Class"/>
    <s v="DW-13540"/>
    <s v="Don Weiss"/>
    <x v="0"/>
    <s v="United States"/>
    <s v="Seattle"/>
    <x v="4"/>
    <n v="98105"/>
    <x v="1"/>
    <s v="OFF-BI-10000404"/>
    <x v="1"/>
    <x v="8"/>
    <s v="Avery Printable Repositionable Plastic Tabs"/>
    <x v="975"/>
    <n v="1"/>
    <n v="0.2"/>
    <n v="2.3220000000000001"/>
  </r>
  <r>
    <n v="1081"/>
    <s v="CA-2012-110016"/>
    <x v="1"/>
    <x v="239"/>
    <d v="2012-12-04T00:00:00"/>
    <s v="Standard Class"/>
    <s v="BT-11395"/>
    <s v="Bill Tyler"/>
    <x v="1"/>
    <s v="United States"/>
    <s v="Detroit"/>
    <x v="12"/>
    <n v="48227"/>
    <x v="2"/>
    <s v="OFF-PA-10000349"/>
    <x v="1"/>
    <x v="10"/>
    <s v="Staples"/>
    <x v="548"/>
    <n v="4"/>
    <n v="0"/>
    <n v="9.3624000000000009"/>
  </r>
  <r>
    <n v="1082"/>
    <s v="CA-2012-110016"/>
    <x v="1"/>
    <x v="239"/>
    <d v="2012-12-04T00:00:00"/>
    <s v="Standard Class"/>
    <s v="BT-11395"/>
    <s v="Bill Tyler"/>
    <x v="1"/>
    <s v="United States"/>
    <s v="Detroit"/>
    <x v="12"/>
    <n v="48227"/>
    <x v="2"/>
    <s v="FUR-CH-10002880"/>
    <x v="0"/>
    <x v="1"/>
    <s v="Global High-Back Leather Tilter, Burgundy"/>
    <x v="976"/>
    <n v="9"/>
    <n v="0"/>
    <n v="121.76009999999994"/>
  </r>
  <r>
    <n v="1083"/>
    <s v="US-2013-143819"/>
    <x v="0"/>
    <x v="398"/>
    <d v="2013-03-06T00:00:00"/>
    <s v="Standard Class"/>
    <s v="KD-16270"/>
    <s v="Karen Daniels"/>
    <x v="0"/>
    <s v="United States"/>
    <s v="Yonkers"/>
    <x v="15"/>
    <n v="10701"/>
    <x v="3"/>
    <s v="FUR-TA-10001095"/>
    <x v="0"/>
    <x v="3"/>
    <s v="Chromcraft Round Conference Tables"/>
    <x v="977"/>
    <n v="8"/>
    <n v="0.4"/>
    <n v="-264.92079999999999"/>
  </r>
  <r>
    <n v="1084"/>
    <s v="US-2013-143819"/>
    <x v="0"/>
    <x v="398"/>
    <d v="2013-03-06T00:00:00"/>
    <s v="Standard Class"/>
    <s v="KD-16270"/>
    <s v="Karen Daniels"/>
    <x v="0"/>
    <s v="United States"/>
    <s v="Yonkers"/>
    <x v="15"/>
    <n v="10701"/>
    <x v="3"/>
    <s v="OFF-PA-10003127"/>
    <x v="1"/>
    <x v="10"/>
    <s v="Staples"/>
    <x v="978"/>
    <n v="1"/>
    <n v="0"/>
    <n v="12.134799999999998"/>
  </r>
  <r>
    <n v="1085"/>
    <s v="US-2013-143819"/>
    <x v="0"/>
    <x v="398"/>
    <d v="2013-03-06T00:00:00"/>
    <s v="Standard Class"/>
    <s v="KD-16270"/>
    <s v="Karen Daniels"/>
    <x v="0"/>
    <s v="United States"/>
    <s v="Yonkers"/>
    <x v="15"/>
    <n v="10701"/>
    <x v="3"/>
    <s v="OFF-ST-10003208"/>
    <x v="1"/>
    <x v="4"/>
    <s v="Adjustable Depth Letter/Legal Cart"/>
    <x v="979"/>
    <n v="2"/>
    <n v="0"/>
    <n v="105.24679999999995"/>
  </r>
  <r>
    <n v="1086"/>
    <s v="US-2013-143819"/>
    <x v="0"/>
    <x v="398"/>
    <d v="2013-03-06T00:00:00"/>
    <s v="Standard Class"/>
    <s v="KD-16270"/>
    <s v="Karen Daniels"/>
    <x v="0"/>
    <s v="United States"/>
    <s v="Yonkers"/>
    <x v="15"/>
    <n v="10701"/>
    <x v="3"/>
    <s v="TEC-MA-10003979"/>
    <x v="2"/>
    <x v="15"/>
    <s v="Ativa V4110MDD Micro-Cut Shredder"/>
    <x v="980"/>
    <n v="7"/>
    <n v="0"/>
    <n v="2400.9656999999997"/>
  </r>
  <r>
    <n v="1087"/>
    <s v="CA-2013-167584"/>
    <x v="0"/>
    <x v="399"/>
    <d v="2013-08-13T00:00:00"/>
    <s v="Same Day"/>
    <s v="LC-16870"/>
    <s v="Lena Cacioppo"/>
    <x v="0"/>
    <s v="United States"/>
    <s v="Des Moines"/>
    <x v="23"/>
    <n v="50315"/>
    <x v="2"/>
    <s v="OFF-PA-10000029"/>
    <x v="1"/>
    <x v="10"/>
    <s v="Xerox 224"/>
    <x v="90"/>
    <n v="1"/>
    <n v="0"/>
    <n v="3.1104000000000003"/>
  </r>
  <r>
    <n v="1088"/>
    <s v="CA-2013-166163"/>
    <x v="0"/>
    <x v="243"/>
    <d v="2013-08-21T00:00:00"/>
    <s v="Second Class"/>
    <s v="CY-12745"/>
    <s v="Craig Yedwab"/>
    <x v="1"/>
    <s v="United States"/>
    <s v="Oakland"/>
    <x v="1"/>
    <n v="94601"/>
    <x v="1"/>
    <s v="TEC-PH-10004896"/>
    <x v="2"/>
    <x v="7"/>
    <s v="Nokia Lumia 521 (T-Mobile)"/>
    <x v="981"/>
    <n v="3"/>
    <n v="0.2"/>
    <n v="7.1976000000000049"/>
  </r>
  <r>
    <n v="1089"/>
    <s v="CA-2013-166163"/>
    <x v="0"/>
    <x v="243"/>
    <d v="2013-08-21T00:00:00"/>
    <s v="Second Class"/>
    <s v="CY-12745"/>
    <s v="Craig Yedwab"/>
    <x v="1"/>
    <s v="United States"/>
    <s v="Oakland"/>
    <x v="1"/>
    <n v="94601"/>
    <x v="1"/>
    <s v="OFF-LA-10000452"/>
    <x v="1"/>
    <x v="2"/>
    <s v="Avery 488"/>
    <x v="982"/>
    <n v="1"/>
    <n v="0"/>
    <n v="1.512"/>
  </r>
  <r>
    <n v="1090"/>
    <s v="CA-2014-158407"/>
    <x v="3"/>
    <x v="400"/>
    <d v="2014-06-11T00:00:00"/>
    <s v="Standard Class"/>
    <s v="LW-16990"/>
    <s v="Lindsay Williams"/>
    <x v="1"/>
    <s v="United States"/>
    <s v="Monroe"/>
    <x v="3"/>
    <n v="28110"/>
    <x v="0"/>
    <s v="FUR-FU-10001967"/>
    <x v="0"/>
    <x v="5"/>
    <s v="Telescoping Adjustable Floor Lamp"/>
    <x v="236"/>
    <n v="2"/>
    <n v="0.2"/>
    <n v="1.9989999999999979"/>
  </r>
  <r>
    <n v="1091"/>
    <s v="CA-2014-158407"/>
    <x v="3"/>
    <x v="400"/>
    <d v="2014-06-11T00:00:00"/>
    <s v="Standard Class"/>
    <s v="LW-16990"/>
    <s v="Lindsay Williams"/>
    <x v="1"/>
    <s v="United States"/>
    <s v="Monroe"/>
    <x v="3"/>
    <n v="28110"/>
    <x v="0"/>
    <s v="TEC-PH-10001819"/>
    <x v="2"/>
    <x v="7"/>
    <s v="Innergie mMini Combo Duo USB Travel Charging Kit"/>
    <x v="983"/>
    <n v="2"/>
    <n v="0.2"/>
    <n v="25.194399999999995"/>
  </r>
  <r>
    <n v="1092"/>
    <s v="CA-2012-143490"/>
    <x v="1"/>
    <x v="401"/>
    <d v="2012-12-13T00:00:00"/>
    <s v="Standard Class"/>
    <s v="NP-18325"/>
    <s v="Naresj Patel"/>
    <x v="0"/>
    <s v="United States"/>
    <s v="San Diego"/>
    <x v="1"/>
    <n v="92105"/>
    <x v="1"/>
    <s v="OFF-AR-10002952"/>
    <x v="1"/>
    <x v="6"/>
    <s v="Stanley Contemporary Battery Pencil Sharpeners"/>
    <x v="984"/>
    <n v="9"/>
    <n v="0"/>
    <n v="33.641999999999996"/>
  </r>
  <r>
    <n v="1093"/>
    <s v="CA-2012-143490"/>
    <x v="1"/>
    <x v="401"/>
    <d v="2012-12-13T00:00:00"/>
    <s v="Standard Class"/>
    <s v="NP-18325"/>
    <s v="Naresj Patel"/>
    <x v="0"/>
    <s v="United States"/>
    <s v="San Diego"/>
    <x v="1"/>
    <n v="92105"/>
    <x v="1"/>
    <s v="TEC-PH-10000576"/>
    <x v="2"/>
    <x v="7"/>
    <s v="AT&amp;T 1080 Corded phone"/>
    <x v="985"/>
    <n v="2"/>
    <n v="0.2"/>
    <n v="19.178600000000003"/>
  </r>
  <r>
    <n v="1094"/>
    <s v="CA-2012-165085"/>
    <x v="1"/>
    <x v="17"/>
    <d v="2012-12-31T00:00:00"/>
    <s v="Standard Class"/>
    <s v="BT-11485"/>
    <s v="Brad Thomas"/>
    <x v="2"/>
    <s v="United States"/>
    <s v="Clinton"/>
    <x v="39"/>
    <n v="20735"/>
    <x v="3"/>
    <s v="OFF-PA-10000605"/>
    <x v="1"/>
    <x v="10"/>
    <s v="Xerox 1950"/>
    <x v="986"/>
    <n v="5"/>
    <n v="0"/>
    <n v="14.161000000000001"/>
  </r>
  <r>
    <n v="1095"/>
    <s v="CA-2012-165085"/>
    <x v="1"/>
    <x v="17"/>
    <d v="2012-12-31T00:00:00"/>
    <s v="Standard Class"/>
    <s v="BT-11485"/>
    <s v="Brad Thomas"/>
    <x v="2"/>
    <s v="United States"/>
    <s v="Clinton"/>
    <x v="39"/>
    <n v="20735"/>
    <x v="3"/>
    <s v="OFF-AP-10002518"/>
    <x v="1"/>
    <x v="9"/>
    <s v="Kensington 7 Outlet MasterPiece Power Center"/>
    <x v="987"/>
    <n v="2"/>
    <n v="0"/>
    <n v="103.22839999999997"/>
  </r>
  <r>
    <n v="1096"/>
    <s v="CA-2014-160423"/>
    <x v="3"/>
    <x v="276"/>
    <d v="2014-01-27T00:00:00"/>
    <s v="Standard Class"/>
    <s v="PS-19045"/>
    <s v="Penelope Sewall"/>
    <x v="2"/>
    <s v="United States"/>
    <s v="Charlotte"/>
    <x v="3"/>
    <n v="28205"/>
    <x v="0"/>
    <s v="OFF-ST-10004340"/>
    <x v="1"/>
    <x v="4"/>
    <s v="Fellowes Mobile File Cart, Black"/>
    <x v="988"/>
    <n v="7"/>
    <n v="0.2"/>
    <n v="30.468200000000024"/>
  </r>
  <r>
    <n v="1097"/>
    <s v="CA-2014-160423"/>
    <x v="3"/>
    <x v="276"/>
    <d v="2014-01-27T00:00:00"/>
    <s v="Standard Class"/>
    <s v="PS-19045"/>
    <s v="Penelope Sewall"/>
    <x v="2"/>
    <s v="United States"/>
    <s v="Charlotte"/>
    <x v="3"/>
    <n v="28205"/>
    <x v="0"/>
    <s v="OFF-BI-10004001"/>
    <x v="1"/>
    <x v="8"/>
    <s v="GBC Recycled VeloBinder Covers"/>
    <x v="989"/>
    <n v="7"/>
    <n v="0.7"/>
    <n v="-28.627200000000009"/>
  </r>
  <r>
    <n v="1098"/>
    <s v="CA-2011-159338"/>
    <x v="2"/>
    <x v="402"/>
    <d v="2011-06-28T00:00:00"/>
    <s v="First Class"/>
    <s v="NS-18640"/>
    <s v="Noel Staavos"/>
    <x v="1"/>
    <s v="United States"/>
    <s v="Los Angeles"/>
    <x v="1"/>
    <n v="90049"/>
    <x v="1"/>
    <s v="FUR-TA-10004147"/>
    <x v="0"/>
    <x v="3"/>
    <s v="Hon 4060 Series Tables"/>
    <x v="990"/>
    <n v="5"/>
    <n v="0.2"/>
    <n v="11.19599999999997"/>
  </r>
  <r>
    <n v="1099"/>
    <s v="CA-2013-107216"/>
    <x v="0"/>
    <x v="403"/>
    <d v="2013-06-18T00:00:00"/>
    <s v="First Class"/>
    <s v="PV-18985"/>
    <s v="Paul Van Hugh"/>
    <x v="2"/>
    <s v="United States"/>
    <s v="San Francisco"/>
    <x v="1"/>
    <n v="94122"/>
    <x v="1"/>
    <s v="OFF-AR-10001545"/>
    <x v="1"/>
    <x v="6"/>
    <s v="Newell 326"/>
    <x v="991"/>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s v="United States"/>
    <s v="San Francisco"/>
    <x v="1"/>
    <n v="94122"/>
    <x v="1"/>
    <s v="TEC-AC-10001013"/>
    <x v="2"/>
    <x v="11"/>
    <s v="Logitech ClearChat Comfort/USB Headset H390"/>
    <x v="993"/>
    <n v="1"/>
    <n v="0"/>
    <n v="9.6656999999999975"/>
  </r>
  <r>
    <n v="1102"/>
    <s v="CA-2013-107216"/>
    <x v="0"/>
    <x v="403"/>
    <d v="2013-06-18T00:00:00"/>
    <s v="First Class"/>
    <s v="PV-18985"/>
    <s v="Paul Van Hugh"/>
    <x v="2"/>
    <s v="United States"/>
    <s v="San Francisco"/>
    <x v="1"/>
    <n v="94122"/>
    <x v="1"/>
    <s v="OFF-AR-10002255"/>
    <x v="1"/>
    <x v="6"/>
    <s v="Newell 346"/>
    <x v="880"/>
    <n v="3"/>
    <n v="0"/>
    <n v="2.5055999999999998"/>
  </r>
  <r>
    <n v="1103"/>
    <s v="US-2014-145863"/>
    <x v="3"/>
    <x v="81"/>
    <d v="2014-04-28T00:00:00"/>
    <s v="Standard Class"/>
    <s v="RP-19390"/>
    <s v="Resi Pölking"/>
    <x v="0"/>
    <s v="United States"/>
    <s v="Houston"/>
    <x v="5"/>
    <n v="77041"/>
    <x v="2"/>
    <s v="OFF-BI-10004140"/>
    <x v="1"/>
    <x v="8"/>
    <s v="Avery Non-Stick Binders"/>
    <x v="994"/>
    <n v="3"/>
    <n v="0.8"/>
    <n v="-4.7145000000000028"/>
  </r>
  <r>
    <n v="1104"/>
    <s v="US-2014-145863"/>
    <x v="3"/>
    <x v="81"/>
    <d v="2014-04-28T00:00:00"/>
    <s v="Standard Class"/>
    <s v="RP-19390"/>
    <s v="Resi Pölking"/>
    <x v="0"/>
    <s v="United States"/>
    <s v="Houston"/>
    <x v="5"/>
    <n v="77041"/>
    <x v="2"/>
    <s v="OFF-BI-10002049"/>
    <x v="1"/>
    <x v="8"/>
    <s v="UniKeep View Case Binders"/>
    <x v="995"/>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x v="996"/>
    <n v="3"/>
    <n v="0"/>
    <n v="11.230799999999999"/>
  </r>
  <r>
    <n v="1106"/>
    <s v="US-2013-110156"/>
    <x v="0"/>
    <x v="258"/>
    <d v="2013-11-25T00:00:00"/>
    <s v="Standard Class"/>
    <s v="EH-13945"/>
    <s v="Eric Hoffmann"/>
    <x v="0"/>
    <s v="United States"/>
    <s v="Houston"/>
    <x v="5"/>
    <n v="77041"/>
    <x v="2"/>
    <s v="OFF-ST-10000642"/>
    <x v="1"/>
    <x v="4"/>
    <s v="Tennsco Lockers, Gray"/>
    <x v="997"/>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s v="United States"/>
    <s v="Houston"/>
    <x v="5"/>
    <n v="77041"/>
    <x v="2"/>
    <s v="OFF-BI-10003676"/>
    <x v="1"/>
    <x v="8"/>
    <s v="GBC Standard Recycled Report Covers, Clear Plastic Sheets"/>
    <x v="999"/>
    <n v="5"/>
    <n v="0.8"/>
    <n v="-17.248000000000008"/>
  </r>
  <r>
    <n v="1109"/>
    <s v="US-2013-110156"/>
    <x v="0"/>
    <x v="258"/>
    <d v="2013-11-25T00:00:00"/>
    <s v="Standard Class"/>
    <s v="EH-13945"/>
    <s v="Eric Hoffmann"/>
    <x v="0"/>
    <s v="United States"/>
    <s v="Houston"/>
    <x v="5"/>
    <n v="77041"/>
    <x v="2"/>
    <s v="OFF-FA-10003495"/>
    <x v="1"/>
    <x v="13"/>
    <s v="Staples"/>
    <x v="1000"/>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x v="1001"/>
    <n v="3"/>
    <n v="0.2"/>
    <n v="13.826699999999999"/>
  </r>
  <r>
    <n v="1111"/>
    <s v="US-2013-110156"/>
    <x v="0"/>
    <x v="258"/>
    <d v="2013-11-25T00:00:00"/>
    <s v="Standard Class"/>
    <s v="EH-13945"/>
    <s v="Eric Hoffmann"/>
    <x v="0"/>
    <s v="United States"/>
    <s v="Houston"/>
    <x v="5"/>
    <n v="77041"/>
    <x v="2"/>
    <s v="TEC-PH-10003589"/>
    <x v="2"/>
    <x v="7"/>
    <s v="invisibleSHIELD by ZAGG Smudge-Free Screen Protector"/>
    <x v="1002"/>
    <n v="5"/>
    <n v="0.2"/>
    <n v="25.185999999999996"/>
  </r>
  <r>
    <n v="1112"/>
    <s v="US-2013-110156"/>
    <x v="0"/>
    <x v="258"/>
    <d v="2013-11-25T00:00:00"/>
    <s v="Standard Class"/>
    <s v="EH-13945"/>
    <s v="Eric Hoffmann"/>
    <x v="0"/>
    <s v="United States"/>
    <s v="Houston"/>
    <x v="5"/>
    <n v="77041"/>
    <x v="2"/>
    <s v="OFF-PA-10004735"/>
    <x v="1"/>
    <x v="10"/>
    <s v="Xerox 1905"/>
    <x v="563"/>
    <n v="2"/>
    <n v="0.2"/>
    <n v="3.6288"/>
  </r>
  <r>
    <n v="1113"/>
    <s v="US-2013-110156"/>
    <x v="0"/>
    <x v="258"/>
    <d v="2013-11-25T00:00:00"/>
    <s v="Standard Class"/>
    <s v="EH-13945"/>
    <s v="Eric Hoffmann"/>
    <x v="0"/>
    <s v="United States"/>
    <s v="Houston"/>
    <x v="5"/>
    <n v="77041"/>
    <x v="2"/>
    <s v="OFF-BI-10002609"/>
    <x v="1"/>
    <x v="8"/>
    <s v="Avery Hidden Tab Dividers for Binding Systems"/>
    <x v="1003"/>
    <n v="2"/>
    <n v="0.8"/>
    <n v="-2.0264000000000002"/>
  </r>
  <r>
    <n v="1114"/>
    <s v="CA-2014-140585"/>
    <x v="3"/>
    <x v="404"/>
    <d v="2014-12-24T00:00:00"/>
    <s v="Second Class"/>
    <s v="RA-19915"/>
    <s v="Russell Applegate"/>
    <x v="0"/>
    <s v="United States"/>
    <s v="Encinitas"/>
    <x v="1"/>
    <n v="92024"/>
    <x v="1"/>
    <s v="OFF-BI-10003364"/>
    <x v="1"/>
    <x v="8"/>
    <s v="Binding Machine Supplies"/>
    <x v="1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s v="United States"/>
    <s v="Encinitas"/>
    <x v="1"/>
    <n v="92024"/>
    <x v="1"/>
    <s v="TEC-AC-10003610"/>
    <x v="2"/>
    <x v="11"/>
    <s v="Logitech Illuminated - Keyboard"/>
    <x v="1006"/>
    <n v="2"/>
    <n v="0"/>
    <n v="57.590400000000002"/>
  </r>
  <r>
    <n v="1117"/>
    <s v="CA-2013-144855"/>
    <x v="0"/>
    <x v="405"/>
    <d v="2013-07-25T00:00:00"/>
    <s v="Second Class"/>
    <s v="DL-13495"/>
    <s v="Dionis Lloyd"/>
    <x v="1"/>
    <s v="United States"/>
    <s v="San Francisco"/>
    <x v="1"/>
    <n v="94110"/>
    <x v="1"/>
    <s v="OFF-LA-10003766"/>
    <x v="1"/>
    <x v="2"/>
    <s v="Self-Adhesive Removable Labels"/>
    <x v="689"/>
    <n v="2"/>
    <n v="0"/>
    <n v="3.024"/>
  </r>
  <r>
    <n v="1118"/>
    <s v="CA-2012-142755"/>
    <x v="1"/>
    <x v="406"/>
    <d v="2012-09-08T00:00:00"/>
    <s v="Standard Class"/>
    <s v="CS-12355"/>
    <s v="Christine Sundaresam"/>
    <x v="0"/>
    <s v="United States"/>
    <s v="Roswell"/>
    <x v="32"/>
    <n v="30076"/>
    <x v="0"/>
    <s v="OFF-PA-10001970"/>
    <x v="1"/>
    <x v="10"/>
    <s v="Xerox 1908"/>
    <x v="1007"/>
    <n v="5"/>
    <n v="0"/>
    <n v="137.15100000000001"/>
  </r>
  <r>
    <n v="1119"/>
    <s v="CA-2012-142755"/>
    <x v="1"/>
    <x v="406"/>
    <d v="2012-09-08T00:00:00"/>
    <s v="Standard Class"/>
    <s v="CS-12355"/>
    <s v="Christine Sundaresam"/>
    <x v="0"/>
    <s v="United States"/>
    <s v="Roswell"/>
    <x v="32"/>
    <n v="30076"/>
    <x v="0"/>
    <s v="TEC-AC-10002049"/>
    <x v="2"/>
    <x v="11"/>
    <s v="Logitech G19 Programmable Gaming Keyboard"/>
    <x v="1008"/>
    <n v="5"/>
    <n v="0"/>
    <n v="111.59099999999995"/>
  </r>
  <r>
    <n v="1120"/>
    <s v="CA-2012-142755"/>
    <x v="1"/>
    <x v="406"/>
    <d v="2012-09-08T00:00:00"/>
    <s v="Standard Class"/>
    <s v="CS-12355"/>
    <s v="Christine Sundaresam"/>
    <x v="0"/>
    <s v="United States"/>
    <s v="Roswell"/>
    <x v="32"/>
    <n v="30076"/>
    <x v="0"/>
    <s v="OFF-PA-10000141"/>
    <x v="1"/>
    <x v="10"/>
    <s v="Ampad Evidence Wirebond Steno Books, 6&quot; x 9&quot;"/>
    <x v="1009"/>
    <n v="2"/>
    <n v="0"/>
    <n v="2.0491999999999999"/>
  </r>
  <r>
    <n v="1121"/>
    <s v="CA-2012-142755"/>
    <x v="1"/>
    <x v="406"/>
    <d v="2012-09-08T00:00:00"/>
    <s v="Standard Class"/>
    <s v="CS-12355"/>
    <s v="Christine Sundaresam"/>
    <x v="0"/>
    <s v="United States"/>
    <s v="Roswell"/>
    <x v="32"/>
    <n v="30076"/>
    <x v="0"/>
    <s v="OFF-EN-10004459"/>
    <x v="1"/>
    <x v="12"/>
    <s v="Security-Tint Envelopes"/>
    <x v="770"/>
    <n v="2"/>
    <n v="0"/>
    <n v="7.4871999999999996"/>
  </r>
  <r>
    <n v="1122"/>
    <s v="US-2011-147627"/>
    <x v="2"/>
    <x v="407"/>
    <d v="2011-01-27T00:00:00"/>
    <s v="Standard Class"/>
    <s v="HL-15040"/>
    <s v="Hunter Lopez"/>
    <x v="0"/>
    <s v="United States"/>
    <s v="Jonesboro"/>
    <x v="36"/>
    <n v="72401"/>
    <x v="0"/>
    <s v="TEC-PH-10001061"/>
    <x v="2"/>
    <x v="7"/>
    <s v="Apple iPhone 5C"/>
    <x v="1010"/>
    <n v="7"/>
    <n v="0"/>
    <n v="181.98179999999999"/>
  </r>
  <r>
    <n v="1123"/>
    <s v="US-2011-147627"/>
    <x v="2"/>
    <x v="407"/>
    <d v="2011-01-27T00:00:00"/>
    <s v="Standard Class"/>
    <s v="HL-15040"/>
    <s v="Hunter Lopez"/>
    <x v="0"/>
    <s v="United States"/>
    <s v="Jonesboro"/>
    <x v="36"/>
    <n v="72401"/>
    <x v="0"/>
    <s v="OFF-AR-10002375"/>
    <x v="1"/>
    <x v="6"/>
    <s v="Newell 351"/>
    <x v="1011"/>
    <n v="7"/>
    <n v="0"/>
    <n v="6.6583999999999968"/>
  </r>
  <r>
    <n v="1124"/>
    <s v="US-2011-147627"/>
    <x v="2"/>
    <x v="407"/>
    <d v="2011-01-27T00:00:00"/>
    <s v="Standard Class"/>
    <s v="HL-15040"/>
    <s v="Hunter Lopez"/>
    <x v="0"/>
    <s v="United States"/>
    <s v="Jonesboro"/>
    <x v="36"/>
    <n v="72401"/>
    <x v="0"/>
    <s v="FUR-FU-10003194"/>
    <x v="0"/>
    <x v="5"/>
    <s v="Eldon Expressions Desk Accessory, Wood Pencil Holder, Oak"/>
    <x v="1012"/>
    <n v="4"/>
    <n v="0"/>
    <n v="11.579999999999998"/>
  </r>
  <r>
    <n v="1125"/>
    <s v="US-2011-147627"/>
    <x v="2"/>
    <x v="407"/>
    <d v="2011-01-27T00:00:00"/>
    <s v="Standard Class"/>
    <s v="HL-15040"/>
    <s v="Hunter Lopez"/>
    <x v="0"/>
    <s v="United States"/>
    <s v="Jonesboro"/>
    <x v="36"/>
    <n v="72401"/>
    <x v="0"/>
    <s v="OFF-AR-10003811"/>
    <x v="1"/>
    <x v="6"/>
    <s v="Newell 327"/>
    <x v="153"/>
    <n v="3"/>
    <n v="0"/>
    <n v="1.7901"/>
  </r>
  <r>
    <n v="1126"/>
    <s v="US-2011-147627"/>
    <x v="2"/>
    <x v="407"/>
    <d v="2011-01-27T00:00:00"/>
    <s v="Standard Class"/>
    <s v="HL-15040"/>
    <s v="Hunter Lopez"/>
    <x v="0"/>
    <s v="United States"/>
    <s v="Jonesboro"/>
    <x v="36"/>
    <n v="72401"/>
    <x v="0"/>
    <s v="OFF-EN-10001539"/>
    <x v="1"/>
    <x v="12"/>
    <s v="Staples"/>
    <x v="1013"/>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x v="1014"/>
    <n v="3"/>
    <n v="0"/>
    <n v="224.2673999999999"/>
  </r>
  <r>
    <n v="1128"/>
    <s v="CA-2012-105970"/>
    <x v="1"/>
    <x v="56"/>
    <d v="2012-03-07T00:00:00"/>
    <s v="Standard Class"/>
    <s v="PA-19060"/>
    <s v="Pete Armstrong"/>
    <x v="2"/>
    <s v="United States"/>
    <s v="Richmond"/>
    <x v="14"/>
    <n v="47374"/>
    <x v="2"/>
    <s v="OFF-AR-10003156"/>
    <x v="1"/>
    <x v="6"/>
    <s v="50 Colored Long Pencils"/>
    <x v="1015"/>
    <n v="1"/>
    <n v="0"/>
    <n v="2.6416000000000004"/>
  </r>
  <r>
    <n v="1129"/>
    <s v="CA-2012-105970"/>
    <x v="1"/>
    <x v="56"/>
    <d v="2012-03-07T00:00:00"/>
    <s v="Standard Class"/>
    <s v="PA-19060"/>
    <s v="Pete Armstrong"/>
    <x v="2"/>
    <s v="United States"/>
    <s v="Richmond"/>
    <x v="14"/>
    <n v="47374"/>
    <x v="2"/>
    <s v="OFF-EN-10001532"/>
    <x v="1"/>
    <x v="12"/>
    <s v="Brown Kraft Recycled Envelopes"/>
    <x v="1016"/>
    <n v="6"/>
    <n v="0"/>
    <n v="50.94"/>
  </r>
  <r>
    <n v="1130"/>
    <s v="CA-2013-112102"/>
    <x v="0"/>
    <x v="408"/>
    <d v="2013-04-17T00:00:00"/>
    <s v="Standard Class"/>
    <s v="BD-11605"/>
    <s v="Brian Dahlen"/>
    <x v="0"/>
    <s v="United States"/>
    <s v="Springfield"/>
    <x v="17"/>
    <n v="22153"/>
    <x v="0"/>
    <s v="FUR-TA-10004086"/>
    <x v="0"/>
    <x v="3"/>
    <s v="KI Adjustable-Height Table"/>
    <x v="1017"/>
    <n v="4"/>
    <n v="0"/>
    <n v="75.662399999999991"/>
  </r>
  <r>
    <n v="1131"/>
    <s v="CA-2013-112102"/>
    <x v="0"/>
    <x v="408"/>
    <d v="2013-04-17T00:00:00"/>
    <s v="Standard Class"/>
    <s v="BD-11605"/>
    <s v="Brian Dahlen"/>
    <x v="0"/>
    <s v="United States"/>
    <s v="Springfield"/>
    <x v="17"/>
    <n v="22153"/>
    <x v="0"/>
    <s v="OFF-PA-10000100"/>
    <x v="1"/>
    <x v="10"/>
    <s v="Xerox 1945"/>
    <x v="1018"/>
    <n v="1"/>
    <n v="0"/>
    <n v="20.085100000000001"/>
  </r>
  <r>
    <n v="1132"/>
    <s v="CA-2013-112102"/>
    <x v="0"/>
    <x v="408"/>
    <d v="2013-04-17T00:00:00"/>
    <s v="Standard Class"/>
    <s v="BD-11605"/>
    <s v="Brian Dahlen"/>
    <x v="0"/>
    <s v="United States"/>
    <s v="Springfield"/>
    <x v="17"/>
    <n v="22153"/>
    <x v="0"/>
    <s v="OFF-EN-10002500"/>
    <x v="1"/>
    <x v="12"/>
    <s v="Globe Weis Peel &amp; Seel First Class Envelopes"/>
    <x v="1019"/>
    <n v="5"/>
    <n v="0"/>
    <n v="28.754999999999995"/>
  </r>
  <r>
    <n v="1133"/>
    <s v="US-2013-114776"/>
    <x v="0"/>
    <x v="409"/>
    <d v="2013-12-08T00:00:00"/>
    <s v="First Class"/>
    <s v="GG-14650"/>
    <s v="Greg Guthrie"/>
    <x v="1"/>
    <s v="United States"/>
    <s v="Antioch"/>
    <x v="1"/>
    <n v="94509"/>
    <x v="1"/>
    <s v="OFF-PA-10004100"/>
    <x v="1"/>
    <x v="10"/>
    <s v="Xerox 216"/>
    <x v="541"/>
    <n v="3"/>
    <n v="0"/>
    <n v="9.3312000000000008"/>
  </r>
  <r>
    <n v="1134"/>
    <s v="US-2013-134908"/>
    <x v="0"/>
    <x v="410"/>
    <d v="2013-06-10T00:00:00"/>
    <s v="Standard Class"/>
    <s v="JS-15940"/>
    <s v="Joni Sundaresam"/>
    <x v="2"/>
    <s v="United States"/>
    <s v="Philadelphia"/>
    <x v="9"/>
    <n v="19134"/>
    <x v="3"/>
    <s v="OFF-ST-10003479"/>
    <x v="1"/>
    <x v="4"/>
    <s v="Eldon Base for stackable storage shelf, platinum"/>
    <x v="1020"/>
    <n v="4"/>
    <n v="0.2"/>
    <n v="-23.364000000000019"/>
  </r>
  <r>
    <n v="1135"/>
    <s v="US-2013-134908"/>
    <x v="0"/>
    <x v="410"/>
    <d v="2013-06-10T00:00:00"/>
    <s v="Standard Class"/>
    <s v="JS-15940"/>
    <s v="Joni Sundaresam"/>
    <x v="2"/>
    <s v="United States"/>
    <s v="Philadelphia"/>
    <x v="9"/>
    <n v="19134"/>
    <x v="3"/>
    <s v="OFF-LA-10000973"/>
    <x v="1"/>
    <x v="2"/>
    <s v="Avery 502"/>
    <x v="262"/>
    <n v="3"/>
    <n v="0.2"/>
    <n v="2.6459999999999995"/>
  </r>
  <r>
    <n v="1136"/>
    <s v="US-2013-148803"/>
    <x v="0"/>
    <x v="25"/>
    <d v="2013-12-12T00:00:00"/>
    <s v="Same Day"/>
    <s v="LR-16915"/>
    <s v="Lena Radford"/>
    <x v="0"/>
    <s v="United States"/>
    <s v="Homestead"/>
    <x v="2"/>
    <n v="33030"/>
    <x v="0"/>
    <s v="OFF-ST-10001476"/>
    <x v="1"/>
    <x v="4"/>
    <s v="Steel Personal Filing/Posting Tote"/>
    <x v="1021"/>
    <n v="3"/>
    <n v="0.2"/>
    <n v="7.4571000000000041"/>
  </r>
  <r>
    <n v="1137"/>
    <s v="CA-2013-152170"/>
    <x v="0"/>
    <x v="396"/>
    <d v="2013-11-16T00:00:00"/>
    <s v="Second Class"/>
    <s v="FH-14275"/>
    <s v="Frank Hawley"/>
    <x v="1"/>
    <s v="United States"/>
    <s v="La Porte"/>
    <x v="14"/>
    <n v="46350"/>
    <x v="2"/>
    <s v="OFF-EN-10002831"/>
    <x v="1"/>
    <x v="12"/>
    <s v="Tyvek  Top-Opening Peel &amp; Seel  Envelopes, Gray"/>
    <x v="1022"/>
    <n v="8"/>
    <n v="0"/>
    <n v="129.38399999999999"/>
  </r>
  <r>
    <n v="1138"/>
    <s v="CA-2013-152170"/>
    <x v="0"/>
    <x v="396"/>
    <d v="2013-11-16T00:00:00"/>
    <s v="Second Class"/>
    <s v="FH-14275"/>
    <s v="Frank Hawley"/>
    <x v="1"/>
    <s v="United States"/>
    <s v="La Porte"/>
    <x v="14"/>
    <n v="46350"/>
    <x v="2"/>
    <s v="OFF-AP-10002350"/>
    <x v="1"/>
    <x v="9"/>
    <s v="Belkin F9H710-06 7 Outlet SurgeMaster Surge Protector"/>
    <x v="1023"/>
    <n v="2"/>
    <n v="0"/>
    <n v="10.5504"/>
  </r>
  <r>
    <n v="1139"/>
    <s v="CA-2013-152170"/>
    <x v="0"/>
    <x v="396"/>
    <d v="2013-11-16T00:00:00"/>
    <s v="Second Class"/>
    <s v="FH-14275"/>
    <s v="Frank Hawley"/>
    <x v="1"/>
    <s v="United States"/>
    <s v="La Porte"/>
    <x v="14"/>
    <n v="46350"/>
    <x v="2"/>
    <s v="OFF-PA-10001763"/>
    <x v="1"/>
    <x v="10"/>
    <s v="Xerox 1896"/>
    <x v="1024"/>
    <n v="2"/>
    <n v="0"/>
    <n v="8.9909999999999997"/>
  </r>
  <r>
    <n v="1140"/>
    <s v="CA-2013-152170"/>
    <x v="0"/>
    <x v="396"/>
    <d v="2013-11-16T00:00:00"/>
    <s v="Second Class"/>
    <s v="FH-14275"/>
    <s v="Frank Hawley"/>
    <x v="1"/>
    <s v="United States"/>
    <s v="La Porte"/>
    <x v="14"/>
    <n v="46350"/>
    <x v="2"/>
    <s v="OFF-AR-10003394"/>
    <x v="1"/>
    <x v="6"/>
    <s v="Newell 332"/>
    <x v="1025"/>
    <n v="7"/>
    <n v="0"/>
    <n v="5.5566000000000004"/>
  </r>
  <r>
    <n v="1141"/>
    <s v="CA-2013-152170"/>
    <x v="0"/>
    <x v="396"/>
    <d v="2013-11-16T00:00:00"/>
    <s v="Second Class"/>
    <s v="FH-14275"/>
    <s v="Frank Hawley"/>
    <x v="1"/>
    <s v="United States"/>
    <s v="La Porte"/>
    <x v="14"/>
    <n v="46350"/>
    <x v="2"/>
    <s v="OFF-BI-10002072"/>
    <x v="1"/>
    <x v="8"/>
    <s v="Cardinal Slant-D Ring Binders"/>
    <x v="1026"/>
    <n v="2"/>
    <n v="0"/>
    <n v="8.69"/>
  </r>
  <r>
    <n v="1142"/>
    <s v="CA-2011-146969"/>
    <x v="2"/>
    <x v="411"/>
    <d v="2011-10-03T00:00:00"/>
    <s v="Standard Class"/>
    <s v="AP-10915"/>
    <s v="Arthur Prichep"/>
    <x v="0"/>
    <s v="United States"/>
    <s v="Los Angeles"/>
    <x v="1"/>
    <n v="90045"/>
    <x v="1"/>
    <s v="FUR-FU-10004188"/>
    <x v="0"/>
    <x v="5"/>
    <s v="Luxo Professional Combination Clamp-On Lamps"/>
    <x v="874"/>
    <n v="2"/>
    <n v="0"/>
    <n v="53.195999999999998"/>
  </r>
  <r>
    <n v="1143"/>
    <s v="CA-2011-146969"/>
    <x v="2"/>
    <x v="411"/>
    <d v="2011-10-03T00:00:00"/>
    <s v="Standard Class"/>
    <s v="AP-10915"/>
    <s v="Arthur Prichep"/>
    <x v="0"/>
    <s v="United States"/>
    <s v="Los Angeles"/>
    <x v="1"/>
    <n v="90045"/>
    <x v="1"/>
    <s v="OFF-FA-10001561"/>
    <x v="1"/>
    <x v="13"/>
    <s v="Stockwell Push Pins"/>
    <x v="525"/>
    <n v="4"/>
    <n v="0"/>
    <n v="2.8776000000000002"/>
  </r>
  <r>
    <n v="1144"/>
    <s v="CA-2011-146969"/>
    <x v="2"/>
    <x v="411"/>
    <d v="2011-10-03T00:00:00"/>
    <s v="Standard Class"/>
    <s v="AP-10915"/>
    <s v="Arthur Prichep"/>
    <x v="0"/>
    <s v="United States"/>
    <s v="Los Angeles"/>
    <x v="1"/>
    <n v="90045"/>
    <x v="1"/>
    <s v="OFF-PA-10002105"/>
    <x v="1"/>
    <x v="10"/>
    <s v="Xerox 223"/>
    <x v="90"/>
    <n v="1"/>
    <n v="0"/>
    <n v="3.1104000000000003"/>
  </r>
  <r>
    <n v="1145"/>
    <s v="CA-2011-146969"/>
    <x v="2"/>
    <x v="411"/>
    <d v="2011-10-03T00:00:00"/>
    <s v="Standard Class"/>
    <s v="AP-10915"/>
    <s v="Arthur Prichep"/>
    <x v="0"/>
    <s v="United States"/>
    <s v="Los Angeles"/>
    <x v="1"/>
    <n v="90045"/>
    <x v="1"/>
    <s v="TEC-MA-10004241"/>
    <x v="2"/>
    <x v="15"/>
    <s v="Star Micronics TSP800 TSP847IIU Receipt Printer"/>
    <x v="1027"/>
    <n v="2"/>
    <n v="0.2"/>
    <n v="223.05399999999995"/>
  </r>
  <r>
    <n v="1146"/>
    <s v="CA-2011-146969"/>
    <x v="2"/>
    <x v="411"/>
    <d v="2011-10-03T00:00:00"/>
    <s v="Standard Class"/>
    <s v="AP-10915"/>
    <s v="Arthur Prichep"/>
    <x v="0"/>
    <s v="United States"/>
    <s v="Los Angeles"/>
    <x v="1"/>
    <n v="90045"/>
    <x v="1"/>
    <s v="OFF-ST-10004340"/>
    <x v="1"/>
    <x v="4"/>
    <s v="Fellowes Mobile File Cart, Black"/>
    <x v="1028"/>
    <n v="1"/>
    <n v="0"/>
    <n v="16.788600000000002"/>
  </r>
  <r>
    <n v="1147"/>
    <s v="CA-2012-112452"/>
    <x v="1"/>
    <x v="388"/>
    <d v="2012-04-04T00:00:00"/>
    <s v="Same Day"/>
    <s v="NC-18340"/>
    <s v="Nat Carroll"/>
    <x v="0"/>
    <s v="United States"/>
    <s v="Lansing"/>
    <x v="12"/>
    <n v="48911"/>
    <x v="2"/>
    <s v="OFF-AP-10003849"/>
    <x v="1"/>
    <x v="9"/>
    <s v="Hoover Shoulder Vac Commercial Portable Vacuum"/>
    <x v="1029"/>
    <n v="2"/>
    <n v="0.1"/>
    <n v="107.34599999999996"/>
  </r>
  <r>
    <n v="1148"/>
    <s v="CA-2012-112452"/>
    <x v="1"/>
    <x v="388"/>
    <d v="2012-04-04T00:00:00"/>
    <s v="Same Day"/>
    <s v="NC-18340"/>
    <s v="Nat Carroll"/>
    <x v="0"/>
    <s v="United States"/>
    <s v="Lansing"/>
    <x v="12"/>
    <n v="48911"/>
    <x v="2"/>
    <s v="OFF-FA-10000735"/>
    <x v="1"/>
    <x v="13"/>
    <s v="Staples"/>
    <x v="572"/>
    <n v="2"/>
    <n v="0"/>
    <n v="2.6279999999999997"/>
  </r>
  <r>
    <n v="1149"/>
    <s v="CA-2012-112452"/>
    <x v="1"/>
    <x v="388"/>
    <d v="2012-04-04T00:00:00"/>
    <s v="Same Day"/>
    <s v="NC-18340"/>
    <s v="Nat Carroll"/>
    <x v="0"/>
    <s v="United States"/>
    <s v="Lansing"/>
    <x v="12"/>
    <n v="48911"/>
    <x v="2"/>
    <s v="OFF-BI-10003350"/>
    <x v="1"/>
    <x v="8"/>
    <s v="Acco Expandable Hanging Binders"/>
    <x v="1030"/>
    <n v="2"/>
    <n v="0"/>
    <n v="5.8695999999999993"/>
  </r>
  <r>
    <n v="1150"/>
    <s v="CA-2012-112452"/>
    <x v="1"/>
    <x v="388"/>
    <d v="2012-04-04T00:00:00"/>
    <s v="Same Day"/>
    <s v="NC-18340"/>
    <s v="Nat Carroll"/>
    <x v="0"/>
    <s v="United States"/>
    <s v="Lansing"/>
    <x v="12"/>
    <n v="48911"/>
    <x v="2"/>
    <s v="TEC-PH-10000307"/>
    <x v="2"/>
    <x v="7"/>
    <s v="Shocksock Galaxy S4 Armband"/>
    <x v="1031"/>
    <n v="1"/>
    <n v="0"/>
    <n v="0.43799999999999883"/>
  </r>
  <r>
    <n v="1151"/>
    <s v="CA-2012-112452"/>
    <x v="1"/>
    <x v="388"/>
    <d v="2012-04-04T00:00:00"/>
    <s v="Same Day"/>
    <s v="NC-18340"/>
    <s v="Nat Carroll"/>
    <x v="0"/>
    <s v="United States"/>
    <s v="Lansing"/>
    <x v="12"/>
    <n v="48911"/>
    <x v="2"/>
    <s v="TEC-CO-10004202"/>
    <x v="2"/>
    <x v="16"/>
    <s v="Brother DCP1000 Digital 3 in 1 Multifunction Machine"/>
    <x v="1032"/>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x v="1033"/>
    <n v="6"/>
    <n v="0.2"/>
    <n v="1.2527999999999997"/>
  </r>
  <r>
    <n v="1153"/>
    <s v="CA-2014-160395"/>
    <x v="3"/>
    <x v="413"/>
    <d v="2014-01-07T00:00:00"/>
    <s v="Standard Class"/>
    <s v="KL-16555"/>
    <s v="Kelly Lampkin"/>
    <x v="1"/>
    <s v="United States"/>
    <s v="Reno"/>
    <x v="33"/>
    <n v="89502"/>
    <x v="1"/>
    <s v="OFF-AR-10003759"/>
    <x v="1"/>
    <x v="6"/>
    <s v="Crayola Anti Dust Chalk, 12/Pack"/>
    <x v="1034"/>
    <n v="2"/>
    <n v="0"/>
    <n v="1.6379999999999999"/>
  </r>
  <r>
    <n v="1154"/>
    <s v="CA-2014-160395"/>
    <x v="3"/>
    <x v="413"/>
    <d v="2014-01-07T00:00:00"/>
    <s v="Standard Class"/>
    <s v="KL-16555"/>
    <s v="Kelly Lampkin"/>
    <x v="1"/>
    <s v="United States"/>
    <s v="Reno"/>
    <x v="33"/>
    <n v="89502"/>
    <x v="1"/>
    <s v="OFF-BI-10003984"/>
    <x v="1"/>
    <x v="8"/>
    <s v="Lock-Up Easel 'Spel-Binder'"/>
    <x v="1035"/>
    <n v="7"/>
    <n v="0.2"/>
    <n v="53.921700000000008"/>
  </r>
  <r>
    <n v="1155"/>
    <s v="CA-2011-136567"/>
    <x v="2"/>
    <x v="414"/>
    <d v="2011-12-21T00:00:00"/>
    <s v="First Class"/>
    <s v="PS-19045"/>
    <s v="Penelope Sewall"/>
    <x v="2"/>
    <s v="United States"/>
    <s v="Harrisonburg"/>
    <x v="17"/>
    <n v="22801"/>
    <x v="0"/>
    <s v="OFF-ST-10004337"/>
    <x v="1"/>
    <x v="4"/>
    <s v="SAFCO Commercial Wire Shelving, 72h"/>
    <x v="1036"/>
    <n v="2"/>
    <n v="0"/>
    <n v="0"/>
  </r>
  <r>
    <n v="1156"/>
    <s v="CA-2011-136567"/>
    <x v="2"/>
    <x v="414"/>
    <d v="2011-12-21T00:00:00"/>
    <s v="First Class"/>
    <s v="PS-19045"/>
    <s v="Penelope Sewall"/>
    <x v="2"/>
    <s v="United States"/>
    <s v="Harrisonburg"/>
    <x v="17"/>
    <n v="22801"/>
    <x v="0"/>
    <s v="FUR-TA-10001932"/>
    <x v="0"/>
    <x v="3"/>
    <s v="Chromcraft 48&quot; x 96&quot; Racetrack Double Pedestal Table"/>
    <x v="1037"/>
    <n v="7"/>
    <n v="0"/>
    <n v="493.78559999999993"/>
  </r>
  <r>
    <n v="1157"/>
    <s v="CA-2011-136567"/>
    <x v="2"/>
    <x v="414"/>
    <d v="2011-12-21T00:00:00"/>
    <s v="First Class"/>
    <s v="PS-19045"/>
    <s v="Penelope Sewall"/>
    <x v="2"/>
    <s v="United States"/>
    <s v="Harrisonburg"/>
    <x v="17"/>
    <n v="22801"/>
    <x v="0"/>
    <s v="OFF-BI-10003982"/>
    <x v="1"/>
    <x v="8"/>
    <s v="Wilson Jones Century Plastic Molded Ring Binders"/>
    <x v="1038"/>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s v="United States"/>
    <s v="Los Angeles"/>
    <x v="1"/>
    <n v="90004"/>
    <x v="1"/>
    <s v="FUR-CH-10002126"/>
    <x v="0"/>
    <x v="1"/>
    <s v="Hon Deluxe Fabric Upholstered Stacking Chairs"/>
    <x v="1040"/>
    <n v="1"/>
    <n v="0.2"/>
    <n v="19.518400000000007"/>
  </r>
  <r>
    <n v="1160"/>
    <s v="CA-2014-147039"/>
    <x v="3"/>
    <x v="222"/>
    <d v="2014-07-05T00:00:00"/>
    <s v="Standard Class"/>
    <s v="AA-10315"/>
    <s v="Alex Avila"/>
    <x v="0"/>
    <s v="United States"/>
    <s v="Minneapolis"/>
    <x v="11"/>
    <n v="55407"/>
    <x v="2"/>
    <s v="OFF-AP-10000576"/>
    <x v="1"/>
    <x v="9"/>
    <s v="Belkin 325VA UPS Surge Protector, 6'"/>
    <x v="1041"/>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x v="1042"/>
    <n v="2"/>
    <n v="0"/>
    <n v="5.77"/>
  </r>
  <r>
    <n v="1162"/>
    <s v="CA-2011-126522"/>
    <x v="2"/>
    <x v="416"/>
    <d v="2011-09-05T00:00:00"/>
    <s v="Second Class"/>
    <s v="LT-16765"/>
    <s v="Larry Tron"/>
    <x v="0"/>
    <s v="United States"/>
    <s v="Escondido"/>
    <x v="1"/>
    <n v="92025"/>
    <x v="1"/>
    <s v="OFF-AR-10004042"/>
    <x v="1"/>
    <x v="6"/>
    <s v="BOSTON Model 1800 Electric Pencil Sharpeners, Putty/Woodgrain"/>
    <x v="1043"/>
    <n v="3"/>
    <n v="0"/>
    <n v="15.642599999999995"/>
  </r>
  <r>
    <n v="1163"/>
    <s v="CA-2011-127964"/>
    <x v="2"/>
    <x v="223"/>
    <d v="2011-03-08T00:00:00"/>
    <s v="Standard Class"/>
    <s v="AP-10720"/>
    <s v="Anne Pryor"/>
    <x v="2"/>
    <s v="United States"/>
    <s v="New York City"/>
    <x v="15"/>
    <n v="10035"/>
    <x v="3"/>
    <s v="TEC-PH-10004700"/>
    <x v="2"/>
    <x v="7"/>
    <s v="PowerGen Dual USB Car Charger"/>
    <x v="1044"/>
    <n v="1"/>
    <n v="0"/>
    <n v="4.5953999999999997"/>
  </r>
  <r>
    <n v="1164"/>
    <s v="CA-2011-127964"/>
    <x v="2"/>
    <x v="223"/>
    <d v="2011-03-08T00:00:00"/>
    <s v="Standard Class"/>
    <s v="AP-10720"/>
    <s v="Anne Pryor"/>
    <x v="2"/>
    <s v="United States"/>
    <s v="New York City"/>
    <x v="15"/>
    <n v="10035"/>
    <x v="3"/>
    <s v="OFF-BI-10004593"/>
    <x v="1"/>
    <x v="8"/>
    <s v="Ibico Laser Imprintable Binding System Covers"/>
    <x v="1045"/>
    <n v="3"/>
    <n v="0.2"/>
    <n v="40.872"/>
  </r>
  <r>
    <n v="1165"/>
    <s v="CA-2011-127964"/>
    <x v="2"/>
    <x v="223"/>
    <d v="2011-03-08T00:00:00"/>
    <s v="Standard Class"/>
    <s v="AP-10720"/>
    <s v="Anne Pryor"/>
    <x v="2"/>
    <s v="United States"/>
    <s v="New York City"/>
    <x v="15"/>
    <n v="10035"/>
    <x v="3"/>
    <s v="OFF-BI-10003429"/>
    <x v="1"/>
    <x v="8"/>
    <s v="Cardinal HOLDit! Binder Insert Strips,Extra Strips"/>
    <x v="1046"/>
    <n v="5"/>
    <n v="0.2"/>
    <n v="9.1785000000000014"/>
  </r>
  <r>
    <n v="1166"/>
    <s v="CA-2011-117709"/>
    <x v="2"/>
    <x v="417"/>
    <d v="2011-05-08T00:00:00"/>
    <s v="Standard Class"/>
    <s v="PM-18940"/>
    <s v="Paul MacIntyre"/>
    <x v="0"/>
    <s v="United States"/>
    <s v="Jackson"/>
    <x v="12"/>
    <n v="49201"/>
    <x v="2"/>
    <s v="OFF-BI-10001294"/>
    <x v="1"/>
    <x v="8"/>
    <s v="Fellowes Binding Cases"/>
    <x v="1047"/>
    <n v="4"/>
    <n v="0"/>
    <n v="21.059999999999995"/>
  </r>
  <r>
    <n v="1167"/>
    <s v="CA-2012-125416"/>
    <x v="1"/>
    <x v="121"/>
    <d v="2012-11-02T00:00:00"/>
    <s v="Same Day"/>
    <s v="KC-16540"/>
    <s v="Kelly Collister"/>
    <x v="0"/>
    <s v="United States"/>
    <s v="Seattle"/>
    <x v="4"/>
    <n v="98115"/>
    <x v="1"/>
    <s v="TEC-AC-10001552"/>
    <x v="2"/>
    <x v="11"/>
    <s v="Logitech K350 2.4Ghz Wireless Keyboard"/>
    <x v="1048"/>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s v="United States"/>
    <s v="New York City"/>
    <x v="15"/>
    <n v="10035"/>
    <x v="3"/>
    <s v="OFF-ST-10004123"/>
    <x v="1"/>
    <x v="4"/>
    <s v="Safco Industrial Wire Shelving System"/>
    <x v="1050"/>
    <n v="3"/>
    <n v="0"/>
    <n v="0"/>
  </r>
  <r>
    <n v="1170"/>
    <s v="CA-2014-145226"/>
    <x v="3"/>
    <x v="166"/>
    <d v="2014-12-11T00:00:00"/>
    <s v="Second Class"/>
    <s v="DL-13315"/>
    <s v="Delfina Latchford"/>
    <x v="0"/>
    <s v="United States"/>
    <s v="New York City"/>
    <x v="15"/>
    <n v="10035"/>
    <x v="3"/>
    <s v="OFF-PA-10003172"/>
    <x v="1"/>
    <x v="10"/>
    <s v="Xerox 1996"/>
    <x v="541"/>
    <n v="3"/>
    <n v="0"/>
    <n v="9.3312000000000008"/>
  </r>
  <r>
    <n v="1171"/>
    <s v="CA-2014-145226"/>
    <x v="3"/>
    <x v="166"/>
    <d v="2014-12-11T00:00:00"/>
    <s v="Second Class"/>
    <s v="DL-13315"/>
    <s v="Delfina Latchford"/>
    <x v="0"/>
    <s v="United States"/>
    <s v="New York City"/>
    <x v="15"/>
    <n v="10035"/>
    <x v="3"/>
    <s v="OFF-ST-10002352"/>
    <x v="1"/>
    <x v="4"/>
    <s v="Iris Project Case"/>
    <x v="1051"/>
    <n v="4"/>
    <n v="0"/>
    <n v="8.299199999999999"/>
  </r>
  <r>
    <n v="1172"/>
    <s v="US-2011-100279"/>
    <x v="2"/>
    <x v="418"/>
    <d v="2011-03-14T00:00:00"/>
    <s v="Standard Class"/>
    <s v="SW-20275"/>
    <s v="Scott Williamson"/>
    <x v="0"/>
    <s v="United States"/>
    <s v="Royal Oak"/>
    <x v="12"/>
    <n v="48073"/>
    <x v="2"/>
    <s v="OFF-PA-10002259"/>
    <x v="1"/>
    <x v="10"/>
    <s v="Geographics Note Cards, Blank, White, 8 1/2&quot; x 11&quot;"/>
    <x v="1052"/>
    <n v="2"/>
    <n v="0"/>
    <n v="10.7424"/>
  </r>
  <r>
    <n v="1173"/>
    <s v="CA-2011-158064"/>
    <x v="2"/>
    <x v="419"/>
    <d v="2011-04-25T00:00:00"/>
    <s v="Standard Class"/>
    <s v="AA-10375"/>
    <s v="Allen Armold"/>
    <x v="0"/>
    <s v="United States"/>
    <s v="Los Angeles"/>
    <x v="1"/>
    <n v="90008"/>
    <x v="1"/>
    <s v="OFF-BI-10002976"/>
    <x v="1"/>
    <x v="8"/>
    <s v="ACCOHIDE Binder by Acco"/>
    <x v="1053"/>
    <n v="5"/>
    <n v="0.2"/>
    <n v="5.5754999999999999"/>
  </r>
  <r>
    <n v="1174"/>
    <s v="US-2012-104430"/>
    <x v="1"/>
    <x v="420"/>
    <d v="2012-10-26T00:00:00"/>
    <s v="Standard Class"/>
    <s v="LT-17110"/>
    <s v="Liz Thompson"/>
    <x v="0"/>
    <s v="United States"/>
    <s v="Bloomington"/>
    <x v="10"/>
    <n v="61701"/>
    <x v="2"/>
    <s v="OFF-BI-10000301"/>
    <x v="1"/>
    <x v="8"/>
    <s v="GBC Instant Report Kit"/>
    <x v="1054"/>
    <n v="4"/>
    <n v="0.8"/>
    <n v="-7.7640000000000011"/>
  </r>
  <r>
    <n v="1175"/>
    <s v="CA-2012-132080"/>
    <x v="1"/>
    <x v="421"/>
    <d v="2012-08-25T00:00:00"/>
    <s v="First Class"/>
    <s v="DP-13105"/>
    <s v="Dave Poirier"/>
    <x v="1"/>
    <s v="United States"/>
    <s v="New York City"/>
    <x v="15"/>
    <n v="10035"/>
    <x v="3"/>
    <s v="OFF-BI-10003694"/>
    <x v="1"/>
    <x v="8"/>
    <s v="Avery 3 1/2&quot; Diskette Storage Pages, 10/Pack"/>
    <x v="1055"/>
    <n v="6"/>
    <n v="0.2"/>
    <n v="16.2864"/>
  </r>
  <r>
    <n v="1176"/>
    <s v="CA-2013-161207"/>
    <x v="0"/>
    <x v="48"/>
    <d v="2013-09-04T00:00:00"/>
    <s v="Standard Class"/>
    <s v="AB-10060"/>
    <s v="Adam Bellavance"/>
    <x v="2"/>
    <s v="United States"/>
    <s v="Concord"/>
    <x v="38"/>
    <n v="3301"/>
    <x v="3"/>
    <s v="OFF-SU-10000381"/>
    <x v="1"/>
    <x v="14"/>
    <s v="Acme Forged Steel Scissors with Black Enamel Handles"/>
    <x v="1056"/>
    <n v="3"/>
    <n v="0"/>
    <n v="8.0996999999999986"/>
  </r>
  <r>
    <n v="1177"/>
    <s v="CA-2011-120243"/>
    <x v="2"/>
    <x v="422"/>
    <d v="2011-12-30T00:00:00"/>
    <s v="Second Class"/>
    <s v="AT-10435"/>
    <s v="Alyssa Tate"/>
    <x v="2"/>
    <s v="United States"/>
    <s v="Los Angeles"/>
    <x v="1"/>
    <n v="90004"/>
    <x v="1"/>
    <s v="OFF-LA-10004425"/>
    <x v="1"/>
    <x v="2"/>
    <s v="Staples"/>
    <x v="1057"/>
    <n v="4"/>
    <n v="0"/>
    <n v="5.4332000000000003"/>
  </r>
  <r>
    <n v="1178"/>
    <s v="CA-2013-113621"/>
    <x v="0"/>
    <x v="49"/>
    <d v="2013-12-06T00:00:00"/>
    <s v="Standard Class"/>
    <s v="JE-15745"/>
    <s v="Joel Eaton"/>
    <x v="0"/>
    <s v="United States"/>
    <s v="Rockville"/>
    <x v="39"/>
    <n v="20852"/>
    <x v="3"/>
    <s v="FUR-CH-10001270"/>
    <x v="0"/>
    <x v="1"/>
    <s v="Harbour Creations Steel Folding Chair"/>
    <x v="1058"/>
    <n v="2"/>
    <n v="0"/>
    <n v="51.749999999999986"/>
  </r>
  <r>
    <n v="1179"/>
    <s v="CA-2013-113621"/>
    <x v="0"/>
    <x v="49"/>
    <d v="2013-12-06T00:00:00"/>
    <s v="Standard Class"/>
    <s v="JE-15745"/>
    <s v="Joel Eaton"/>
    <x v="0"/>
    <s v="United States"/>
    <s v="Rockville"/>
    <x v="39"/>
    <n v="20852"/>
    <x v="3"/>
    <s v="TEC-PH-10003931"/>
    <x v="2"/>
    <x v="7"/>
    <s v="JBL Micro Wireless Portable Bluetooth Speaker"/>
    <x v="690"/>
    <n v="3"/>
    <n v="0"/>
    <n v="44.992500000000007"/>
  </r>
  <r>
    <n v="1180"/>
    <s v="CA-2013-168081"/>
    <x v="0"/>
    <x v="423"/>
    <d v="2013-04-28T00:00:00"/>
    <s v="Second Class"/>
    <s v="CA-12055"/>
    <s v="Cathy Armstrong"/>
    <x v="2"/>
    <s v="United States"/>
    <s v="Houston"/>
    <x v="5"/>
    <n v="77070"/>
    <x v="2"/>
    <s v="TEC-AC-10003174"/>
    <x v="2"/>
    <x v="11"/>
    <s v="Plantronics S12 Corded Telephone Headset System"/>
    <x v="1059"/>
    <n v="3"/>
    <n v="0.2"/>
    <n v="64.674000000000007"/>
  </r>
  <r>
    <n v="1181"/>
    <s v="CA-2011-128146"/>
    <x v="2"/>
    <x v="261"/>
    <d v="2011-06-25T00:00:00"/>
    <s v="Standard Class"/>
    <s v="DB-13060"/>
    <s v="Dave Brooks"/>
    <x v="0"/>
    <s v="United States"/>
    <s v="Lakewood"/>
    <x v="30"/>
    <n v="8701"/>
    <x v="3"/>
    <s v="TEC-PH-10004539"/>
    <x v="2"/>
    <x v="7"/>
    <s v="Wireless Extenders zBoost YX545 SOHO Signal Booster"/>
    <x v="1060"/>
    <n v="7"/>
    <n v="0"/>
    <n v="357.19110000000001"/>
  </r>
  <r>
    <n v="1182"/>
    <s v="CA-2011-128146"/>
    <x v="2"/>
    <x v="261"/>
    <d v="2011-06-25T00:00:00"/>
    <s v="Standard Class"/>
    <s v="DB-13060"/>
    <s v="Dave Brooks"/>
    <x v="0"/>
    <s v="United States"/>
    <s v="Lakewood"/>
    <x v="30"/>
    <n v="8701"/>
    <x v="3"/>
    <s v="OFF-AR-10001919"/>
    <x v="1"/>
    <x v="6"/>
    <s v="OIC #2 Pencils, Medium Soft"/>
    <x v="1061"/>
    <n v="2"/>
    <n v="0"/>
    <n v="1.0903999999999998"/>
  </r>
  <r>
    <n v="1183"/>
    <s v="CA-2014-138779"/>
    <x v="3"/>
    <x v="424"/>
    <d v="2014-01-16T00:00:00"/>
    <s v="First Class"/>
    <s v="RB-19570"/>
    <s v="Rob Beeghly"/>
    <x v="0"/>
    <s v="United States"/>
    <s v="Jacksonville"/>
    <x v="3"/>
    <n v="28540"/>
    <x v="0"/>
    <s v="OFF-EN-10002504"/>
    <x v="1"/>
    <x v="12"/>
    <s v="Tyvek  Top-Opening Peel &amp; Seel Envelopes, Plain White"/>
    <x v="1062"/>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s v="United States"/>
    <s v="Seattle"/>
    <x v="4"/>
    <n v="98103"/>
    <x v="1"/>
    <s v="OFF-BI-10004656"/>
    <x v="1"/>
    <x v="8"/>
    <s v="Peel &amp; Stick Add-On Corner Pockets"/>
    <x v="1064"/>
    <n v="7"/>
    <n v="0.2"/>
    <n v="4.2335999999999991"/>
  </r>
  <r>
    <n v="1186"/>
    <s v="CA-2011-127131"/>
    <x v="2"/>
    <x v="156"/>
    <d v="2011-11-30T00:00:00"/>
    <s v="Standard Class"/>
    <s v="HR-14830"/>
    <s v="Harold Ryan"/>
    <x v="1"/>
    <s v="United States"/>
    <s v="Seattle"/>
    <x v="4"/>
    <n v="98103"/>
    <x v="1"/>
    <s v="OFF-ST-10002344"/>
    <x v="1"/>
    <x v="4"/>
    <s v="Carina 42&quot;Hx23 3/4&quot;W Media Storage Unit"/>
    <x v="1065"/>
    <n v="6"/>
    <n v="0"/>
    <n v="9.7176000000000329"/>
  </r>
  <r>
    <n v="1187"/>
    <s v="CA-2011-127131"/>
    <x v="2"/>
    <x v="156"/>
    <d v="2011-11-30T00:00:00"/>
    <s v="Standard Class"/>
    <s v="HR-14830"/>
    <s v="Harold Ryan"/>
    <x v="1"/>
    <s v="United States"/>
    <s v="Seattle"/>
    <x v="4"/>
    <n v="98103"/>
    <x v="1"/>
    <s v="OFF-PA-10001800"/>
    <x v="1"/>
    <x v="10"/>
    <s v="Xerox 220"/>
    <x v="243"/>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s v="United States"/>
    <s v="Los Angeles"/>
    <x v="1"/>
    <n v="90036"/>
    <x v="1"/>
    <s v="OFF-AP-10004532"/>
    <x v="1"/>
    <x v="9"/>
    <s v="Kensington 6 Outlet Guardian Standard Surge Protector"/>
    <x v="1067"/>
    <n v="4"/>
    <n v="0"/>
    <n v="22.118400000000001"/>
  </r>
  <r>
    <n v="1190"/>
    <s v="CA-2014-117212"/>
    <x v="3"/>
    <x v="425"/>
    <d v="2014-03-01T00:00:00"/>
    <s v="Second Class"/>
    <s v="BT-11530"/>
    <s v="Bradley Talbott"/>
    <x v="2"/>
    <s v="United States"/>
    <s v="Los Angeles"/>
    <x v="1"/>
    <n v="90036"/>
    <x v="1"/>
    <s v="TEC-PH-10004447"/>
    <x v="2"/>
    <x v="7"/>
    <s v="Toshiba IPT2010-SD IP Telephone"/>
    <x v="1068"/>
    <n v="8"/>
    <n v="0.2"/>
    <n v="66.715199999999982"/>
  </r>
  <r>
    <n v="1191"/>
    <s v="CA-2014-117212"/>
    <x v="3"/>
    <x v="425"/>
    <d v="2014-03-01T00:00:00"/>
    <s v="Second Class"/>
    <s v="BT-11530"/>
    <s v="Bradley Talbott"/>
    <x v="2"/>
    <s v="United States"/>
    <s v="Los Angeles"/>
    <x v="1"/>
    <n v="90036"/>
    <x v="1"/>
    <s v="FUR-CH-10003973"/>
    <x v="0"/>
    <x v="1"/>
    <s v="GuestStacker Chair with Chrome Finish Legs"/>
    <x v="1069"/>
    <n v="3"/>
    <n v="0.2"/>
    <n v="89.222400000000022"/>
  </r>
  <r>
    <n v="1192"/>
    <s v="CA-2014-117212"/>
    <x v="3"/>
    <x v="425"/>
    <d v="2014-03-01T00:00:00"/>
    <s v="Second Class"/>
    <s v="BT-11530"/>
    <s v="Bradley Talbott"/>
    <x v="2"/>
    <s v="United States"/>
    <s v="Los Angeles"/>
    <x v="1"/>
    <n v="90036"/>
    <x v="1"/>
    <s v="OFF-PA-10001970"/>
    <x v="1"/>
    <x v="10"/>
    <s v="Xerox 1908"/>
    <x v="1070"/>
    <n v="4"/>
    <n v="0"/>
    <n v="109.7208"/>
  </r>
  <r>
    <n v="1193"/>
    <s v="CA-2014-117212"/>
    <x v="3"/>
    <x v="425"/>
    <d v="2014-03-01T00:00:00"/>
    <s v="Second Class"/>
    <s v="BT-11530"/>
    <s v="Bradley Talbott"/>
    <x v="2"/>
    <s v="United States"/>
    <s v="Los Angeles"/>
    <x v="1"/>
    <n v="90036"/>
    <x v="1"/>
    <s v="OFF-PA-10000682"/>
    <x v="1"/>
    <x v="10"/>
    <s v="Xerox 1924"/>
    <x v="1071"/>
    <n v="4"/>
    <n v="0"/>
    <n v="11.328800000000001"/>
  </r>
  <r>
    <n v="1194"/>
    <s v="US-2012-130519"/>
    <x v="1"/>
    <x v="426"/>
    <d v="2012-09-15T00:00:00"/>
    <s v="Same Day"/>
    <s v="NG-18355"/>
    <s v="Nat Gilpin"/>
    <x v="1"/>
    <s v="United States"/>
    <s v="Coral Springs"/>
    <x v="2"/>
    <n v="33065"/>
    <x v="0"/>
    <s v="OFF-PA-10001937"/>
    <x v="1"/>
    <x v="10"/>
    <s v="Xerox 21"/>
    <x v="12"/>
    <n v="3"/>
    <n v="0.2"/>
    <n v="5.4432"/>
  </r>
  <r>
    <n v="1195"/>
    <s v="US-2012-130519"/>
    <x v="1"/>
    <x v="426"/>
    <d v="2012-09-15T00:00:00"/>
    <s v="Same Day"/>
    <s v="NG-18355"/>
    <s v="Nat Gilpin"/>
    <x v="1"/>
    <s v="United States"/>
    <s v="Coral Springs"/>
    <x v="2"/>
    <n v="33065"/>
    <x v="0"/>
    <s v="FUR-FU-10002268"/>
    <x v="0"/>
    <x v="5"/>
    <s v="Ultra Door Push Plate"/>
    <x v="581"/>
    <n v="4"/>
    <n v="0.2"/>
    <n v="2.553199999999999"/>
  </r>
  <r>
    <n v="1196"/>
    <s v="US-2012-130519"/>
    <x v="1"/>
    <x v="426"/>
    <d v="2012-09-15T00:00:00"/>
    <s v="Same Day"/>
    <s v="NG-18355"/>
    <s v="Nat Gilpin"/>
    <x v="1"/>
    <s v="United States"/>
    <s v="Coral Springs"/>
    <x v="2"/>
    <n v="33065"/>
    <x v="0"/>
    <s v="OFF-ST-10001321"/>
    <x v="1"/>
    <x v="4"/>
    <s v="Decoflex Hanging Personal Folder File, Blue"/>
    <x v="1072"/>
    <n v="2"/>
    <n v="0.2"/>
    <n v="2.1588000000000021"/>
  </r>
  <r>
    <n v="1197"/>
    <s v="US-2012-130519"/>
    <x v="1"/>
    <x v="426"/>
    <d v="2012-09-15T00:00:00"/>
    <s v="Same Day"/>
    <s v="NG-18355"/>
    <s v="Nat Gilpin"/>
    <x v="1"/>
    <s v="United States"/>
    <s v="Coral Springs"/>
    <x v="2"/>
    <n v="33065"/>
    <x v="0"/>
    <s v="FUR-FU-10003394"/>
    <x v="0"/>
    <x v="5"/>
    <s v="Tenex &quot;The Solids&quot; Textured Chair Mats"/>
    <x v="1073"/>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x v="1074"/>
    <n v="9"/>
    <n v="0.2"/>
    <n v="64.789199999999951"/>
  </r>
  <r>
    <n v="1199"/>
    <s v="CA-2013-130946"/>
    <x v="0"/>
    <x v="143"/>
    <d v="2013-04-13T00:00:00"/>
    <s v="Standard Class"/>
    <s v="ZC-21910"/>
    <s v="Zuschuss Carroll"/>
    <x v="0"/>
    <s v="United States"/>
    <s v="Houston"/>
    <x v="5"/>
    <n v="77041"/>
    <x v="2"/>
    <s v="FUR-CH-10004540"/>
    <x v="0"/>
    <x v="1"/>
    <s v="Global Chrome Stack Chair"/>
    <x v="1075"/>
    <n v="4"/>
    <n v="0.3"/>
    <n v="-4.1135999999999981"/>
  </r>
  <r>
    <n v="1200"/>
    <s v="CA-2013-130946"/>
    <x v="0"/>
    <x v="143"/>
    <d v="2013-04-13T00:00:00"/>
    <s v="Standard Class"/>
    <s v="ZC-21910"/>
    <s v="Zuschuss Carroll"/>
    <x v="0"/>
    <s v="United States"/>
    <s v="Houston"/>
    <x v="5"/>
    <n v="77041"/>
    <x v="2"/>
    <s v="OFF-BI-10004995"/>
    <x v="1"/>
    <x v="8"/>
    <s v="GBC DocuBind P400 Electric Binding System"/>
    <x v="1076"/>
    <n v="4"/>
    <n v="0.8"/>
    <n v="-1850.9464000000007"/>
  </r>
  <r>
    <n v="1201"/>
    <s v="CA-2013-114727"/>
    <x v="0"/>
    <x v="427"/>
    <d v="2013-07-25T00:00:00"/>
    <s v="Standard Class"/>
    <s v="LS-16945"/>
    <s v="Linda Southworth"/>
    <x v="1"/>
    <s v="United States"/>
    <s v="Denver"/>
    <x v="22"/>
    <n v="80219"/>
    <x v="1"/>
    <s v="FUR-CH-10002335"/>
    <x v="0"/>
    <x v="1"/>
    <s v="Hon GuestStacker Chair"/>
    <x v="730"/>
    <n v="3"/>
    <n v="0.2"/>
    <n v="40.800600000000003"/>
  </r>
  <r>
    <n v="1202"/>
    <s v="CA-2013-114727"/>
    <x v="0"/>
    <x v="427"/>
    <d v="2013-07-25T00:00:00"/>
    <s v="Standard Class"/>
    <s v="LS-16945"/>
    <s v="Linda Southworth"/>
    <x v="1"/>
    <s v="United States"/>
    <s v="Denver"/>
    <x v="22"/>
    <n v="80219"/>
    <x v="1"/>
    <s v="OFF-BI-10004967"/>
    <x v="1"/>
    <x v="8"/>
    <s v="Round Ring Binders"/>
    <x v="1077"/>
    <n v="3"/>
    <n v="0.7"/>
    <n v="-1.4352"/>
  </r>
  <r>
    <n v="1203"/>
    <s v="CA-2013-114727"/>
    <x v="0"/>
    <x v="427"/>
    <d v="2013-07-25T00:00:00"/>
    <s v="Standard Class"/>
    <s v="LS-16945"/>
    <s v="Linda Southworth"/>
    <x v="1"/>
    <s v="United States"/>
    <s v="Denver"/>
    <x v="22"/>
    <n v="80219"/>
    <x v="1"/>
    <s v="FUR-CH-10002331"/>
    <x v="0"/>
    <x v="1"/>
    <s v="Hon 4700 Series Mobuis Mid-Back Task Chairs with Adjustable Arms"/>
    <x v="1078"/>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x v="1079"/>
    <n v="2"/>
    <n v="0.2"/>
    <n v="0"/>
  </r>
  <r>
    <n v="1205"/>
    <s v="CA-2013-114727"/>
    <x v="0"/>
    <x v="427"/>
    <d v="2013-07-25T00:00:00"/>
    <s v="Standard Class"/>
    <s v="LS-16945"/>
    <s v="Linda Southworth"/>
    <x v="1"/>
    <s v="United States"/>
    <s v="Denver"/>
    <x v="22"/>
    <n v="80219"/>
    <x v="1"/>
    <s v="OFF-ST-10000689"/>
    <x v="1"/>
    <x v="4"/>
    <s v="Fellowes Strictly Business Drawer File, Letter/Legal Size"/>
    <x v="1080"/>
    <n v="3"/>
    <n v="0.2"/>
    <n v="-33.804000000000002"/>
  </r>
  <r>
    <n v="1206"/>
    <s v="CA-2014-133235"/>
    <x v="3"/>
    <x v="378"/>
    <d v="2014-08-05T00:00:00"/>
    <s v="First Class"/>
    <s v="LH-16750"/>
    <s v="Larry Hughes"/>
    <x v="0"/>
    <s v="United States"/>
    <s v="Charlotte"/>
    <x v="3"/>
    <n v="28205"/>
    <x v="0"/>
    <s v="TEC-PH-10002660"/>
    <x v="2"/>
    <x v="7"/>
    <s v="Nortel Networks T7316 E Nt8 B27"/>
    <x v="1081"/>
    <n v="5"/>
    <n v="0.2"/>
    <n v="16.997500000000016"/>
  </r>
  <r>
    <n v="1207"/>
    <s v="CA-2013-137050"/>
    <x v="0"/>
    <x v="216"/>
    <d v="2013-07-19T00:00:00"/>
    <s v="Second Class"/>
    <s v="SW-20755"/>
    <s v="Steven Ward"/>
    <x v="1"/>
    <s v="United States"/>
    <s v="New York City"/>
    <x v="15"/>
    <n v="10009"/>
    <x v="3"/>
    <s v="OFF-ST-10004634"/>
    <x v="1"/>
    <x v="4"/>
    <s v="Personal Folder Holder, Ebony"/>
    <x v="1082"/>
    <n v="1"/>
    <n v="0"/>
    <n v="3.3629999999999995"/>
  </r>
  <r>
    <n v="1208"/>
    <s v="CA-2013-137050"/>
    <x v="0"/>
    <x v="216"/>
    <d v="2013-07-19T00:00:00"/>
    <s v="Second Class"/>
    <s v="SW-20755"/>
    <s v="Steven Ward"/>
    <x v="1"/>
    <s v="United States"/>
    <s v="New York City"/>
    <x v="15"/>
    <n v="10009"/>
    <x v="3"/>
    <s v="OFF-BI-10002160"/>
    <x v="1"/>
    <x v="8"/>
    <s v="Acco Hanging Data Binders"/>
    <x v="1083"/>
    <n v="3"/>
    <n v="0.2"/>
    <n v="3.2003999999999997"/>
  </r>
  <r>
    <n v="1209"/>
    <s v="CA-2013-137050"/>
    <x v="0"/>
    <x v="216"/>
    <d v="2013-07-19T00:00:00"/>
    <s v="Second Class"/>
    <s v="SW-20755"/>
    <s v="Steven Ward"/>
    <x v="1"/>
    <s v="United States"/>
    <s v="New York City"/>
    <x v="15"/>
    <n v="10009"/>
    <x v="3"/>
    <s v="OFF-FA-10002988"/>
    <x v="1"/>
    <x v="13"/>
    <s v="Ideal Clamps"/>
    <x v="1084"/>
    <n v="7"/>
    <n v="0"/>
    <n v="6.8942999999999994"/>
  </r>
  <r>
    <n v="1210"/>
    <s v="CA-2013-137050"/>
    <x v="0"/>
    <x v="216"/>
    <d v="2013-07-19T00:00:00"/>
    <s v="Second Class"/>
    <s v="SW-20755"/>
    <s v="Steven Ward"/>
    <x v="1"/>
    <s v="United States"/>
    <s v="New York City"/>
    <x v="15"/>
    <n v="10009"/>
    <x v="3"/>
    <s v="OFF-AR-10004999"/>
    <x v="1"/>
    <x v="6"/>
    <s v="Newell 315"/>
    <x v="1085"/>
    <n v="7"/>
    <n v="0"/>
    <n v="10.465"/>
  </r>
  <r>
    <n v="1211"/>
    <s v="CA-2013-137050"/>
    <x v="0"/>
    <x v="216"/>
    <d v="2013-07-19T00:00:00"/>
    <s v="Second Class"/>
    <s v="SW-20755"/>
    <s v="Steven Ward"/>
    <x v="1"/>
    <s v="United States"/>
    <s v="New York City"/>
    <x v="15"/>
    <n v="10009"/>
    <x v="3"/>
    <s v="OFF-BI-10001031"/>
    <x v="1"/>
    <x v="8"/>
    <s v="Pressboard Data Binders by Wilson Jones"/>
    <x v="1086"/>
    <n v="2"/>
    <n v="0.2"/>
    <n v="2.8835999999999995"/>
  </r>
  <r>
    <n v="1212"/>
    <s v="CA-2013-137050"/>
    <x v="0"/>
    <x v="216"/>
    <d v="2013-07-19T00:00:00"/>
    <s v="Second Class"/>
    <s v="SW-20755"/>
    <s v="Steven Ward"/>
    <x v="1"/>
    <s v="United States"/>
    <s v="New York City"/>
    <x v="15"/>
    <n v="10009"/>
    <x v="3"/>
    <s v="FUR-BO-10004695"/>
    <x v="0"/>
    <x v="0"/>
    <s v="O'Sullivan 2-Door Barrister Bookcase in Odessa Pine"/>
    <x v="1087"/>
    <n v="4"/>
    <n v="0.2"/>
    <n v="21.717599999999948"/>
  </r>
  <r>
    <n v="1213"/>
    <s v="US-2014-118087"/>
    <x v="3"/>
    <x v="428"/>
    <d v="2014-09-14T00:00:00"/>
    <s v="Standard Class"/>
    <s v="SP-20620"/>
    <s v="Stefania Perrino"/>
    <x v="1"/>
    <s v="United States"/>
    <s v="Philadelphia"/>
    <x v="9"/>
    <n v="19134"/>
    <x v="3"/>
    <s v="FUR-CH-10004860"/>
    <x v="0"/>
    <x v="1"/>
    <s v="Global Low Back Tilter Chair"/>
    <x v="1088"/>
    <n v="2"/>
    <n v="0.3"/>
    <n v="-48.470400000000019"/>
  </r>
  <r>
    <n v="1214"/>
    <s v="US-2014-118087"/>
    <x v="3"/>
    <x v="428"/>
    <d v="2014-09-14T00:00:00"/>
    <s v="Standard Class"/>
    <s v="SP-20620"/>
    <s v="Stefania Perrino"/>
    <x v="1"/>
    <s v="United States"/>
    <s v="Philadelphia"/>
    <x v="9"/>
    <n v="19134"/>
    <x v="3"/>
    <s v="OFF-BI-10002432"/>
    <x v="1"/>
    <x v="8"/>
    <s v="Wilson Jones Standard D-Ring Binders"/>
    <x v="1089"/>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x v="1090"/>
    <n v="1"/>
    <n v="0.7"/>
    <n v="-3.6024000000000012"/>
  </r>
  <r>
    <n v="1216"/>
    <s v="US-2014-118087"/>
    <x v="3"/>
    <x v="428"/>
    <d v="2014-09-14T00:00:00"/>
    <s v="Standard Class"/>
    <s v="SP-20620"/>
    <s v="Stefania Perrino"/>
    <x v="1"/>
    <s v="United States"/>
    <s v="Philadelphia"/>
    <x v="9"/>
    <n v="19134"/>
    <x v="3"/>
    <s v="OFF-AR-10003602"/>
    <x v="1"/>
    <x v="6"/>
    <s v="Quartet Omega Colored Chalk, 12/Pack"/>
    <x v="1091"/>
    <n v="1"/>
    <n v="0.2"/>
    <n v="1.5767999999999998"/>
  </r>
  <r>
    <n v="1217"/>
    <s v="US-2014-118087"/>
    <x v="3"/>
    <x v="428"/>
    <d v="2014-09-14T00:00:00"/>
    <s v="Standard Class"/>
    <s v="SP-20620"/>
    <s v="Stefania Perrino"/>
    <x v="1"/>
    <s v="United States"/>
    <s v="Philadelphia"/>
    <x v="9"/>
    <n v="19134"/>
    <x v="3"/>
    <s v="TEC-AC-10004469"/>
    <x v="2"/>
    <x v="11"/>
    <s v="Microsoft Sculpt Comfort Mouse"/>
    <x v="1092"/>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s v="United States"/>
    <s v="Philadelphia"/>
    <x v="9"/>
    <n v="19134"/>
    <x v="3"/>
    <s v="TEC-AC-10003174"/>
    <x v="2"/>
    <x v="11"/>
    <s v="Plantronics S12 Corded Telephone Headset System"/>
    <x v="1059"/>
    <n v="3"/>
    <n v="0.2"/>
    <n v="64.674000000000007"/>
  </r>
  <r>
    <n v="1220"/>
    <s v="US-2014-118087"/>
    <x v="3"/>
    <x v="428"/>
    <d v="2014-09-14T00:00:00"/>
    <s v="Standard Class"/>
    <s v="SP-20620"/>
    <s v="Stefania Perrino"/>
    <x v="1"/>
    <s v="United States"/>
    <s v="Philadelphia"/>
    <x v="9"/>
    <n v="19134"/>
    <x v="3"/>
    <s v="TEC-PH-10002200"/>
    <x v="2"/>
    <x v="7"/>
    <s v="Samsung Galaxy Note 2"/>
    <x v="1094"/>
    <n v="7"/>
    <n v="0.4"/>
    <n v="-386.3915999999997"/>
  </r>
  <r>
    <n v="1221"/>
    <s v="CA-2011-110184"/>
    <x v="2"/>
    <x v="136"/>
    <d v="2011-07-16T00:00:00"/>
    <s v="Standard Class"/>
    <s v="BF-11170"/>
    <s v="Ben Ferrer"/>
    <x v="2"/>
    <s v="United States"/>
    <s v="Los Angeles"/>
    <x v="1"/>
    <n v="90036"/>
    <x v="1"/>
    <s v="OFF-ST-10000107"/>
    <x v="1"/>
    <x v="4"/>
    <s v="Fellowes Super Stor/Drawer"/>
    <x v="1095"/>
    <n v="9"/>
    <n v="0"/>
    <n v="44.954999999999977"/>
  </r>
  <r>
    <n v="1222"/>
    <s v="CA-2011-110184"/>
    <x v="2"/>
    <x v="136"/>
    <d v="2011-07-16T00:00:00"/>
    <s v="Standard Class"/>
    <s v="BF-11170"/>
    <s v="Ben Ferrer"/>
    <x v="2"/>
    <s v="United States"/>
    <s v="Los Angeles"/>
    <x v="1"/>
    <n v="90036"/>
    <x v="1"/>
    <s v="TEC-PH-10000439"/>
    <x v="2"/>
    <x v="7"/>
    <s v="GE DSL Phone Line Filter"/>
    <x v="1096"/>
    <n v="8"/>
    <n v="0.2"/>
    <n v="28.792799999999971"/>
  </r>
  <r>
    <n v="1223"/>
    <s v="CA-2013-126004"/>
    <x v="0"/>
    <x v="429"/>
    <d v="2013-12-06T00:00:00"/>
    <s v="First Class"/>
    <s v="BM-11140"/>
    <s v="Becky Martin"/>
    <x v="0"/>
    <s v="United States"/>
    <s v="New York City"/>
    <x v="15"/>
    <n v="10024"/>
    <x v="3"/>
    <s v="FUR-FU-10001602"/>
    <x v="0"/>
    <x v="5"/>
    <s v="Eldon Delta Triangular Chair Mat, 52&quot; x 58&quot;, Clear"/>
    <x v="1097"/>
    <n v="3"/>
    <n v="0"/>
    <n v="20.482199999999992"/>
  </r>
  <r>
    <n v="1224"/>
    <s v="CA-2013-126004"/>
    <x v="0"/>
    <x v="429"/>
    <d v="2013-12-06T00:00:00"/>
    <s v="First Class"/>
    <s v="BM-11140"/>
    <s v="Becky Martin"/>
    <x v="0"/>
    <s v="United States"/>
    <s v="New York City"/>
    <x v="15"/>
    <n v="10024"/>
    <x v="3"/>
    <s v="TEC-AC-10001432"/>
    <x v="2"/>
    <x v="11"/>
    <s v="Enermax Aurora Lite Keyboard"/>
    <x v="1098"/>
    <n v="1"/>
    <n v="0"/>
    <n v="34.38600000000001"/>
  </r>
  <r>
    <n v="1225"/>
    <s v="CA-2013-126004"/>
    <x v="0"/>
    <x v="429"/>
    <d v="2013-12-06T00:00:00"/>
    <s v="First Class"/>
    <s v="BM-11140"/>
    <s v="Becky Martin"/>
    <x v="0"/>
    <s v="United States"/>
    <s v="New York City"/>
    <x v="15"/>
    <n v="10024"/>
    <x v="3"/>
    <s v="OFF-BI-10004656"/>
    <x v="1"/>
    <x v="8"/>
    <s v="Peel &amp; Stick Add-On Corner Pockets"/>
    <x v="1099"/>
    <n v="1"/>
    <n v="0.2"/>
    <n v="0.60479999999999989"/>
  </r>
  <r>
    <n v="1226"/>
    <s v="CA-2013-126004"/>
    <x v="0"/>
    <x v="429"/>
    <d v="2013-12-06T00:00:00"/>
    <s v="First Class"/>
    <s v="BM-11140"/>
    <s v="Becky Martin"/>
    <x v="0"/>
    <s v="United States"/>
    <s v="New York City"/>
    <x v="15"/>
    <n v="10024"/>
    <x v="3"/>
    <s v="OFF-PA-10001685"/>
    <x v="1"/>
    <x v="10"/>
    <s v="Staples"/>
    <x v="1100"/>
    <n v="4"/>
    <n v="0"/>
    <n v="19.874400000000001"/>
  </r>
  <r>
    <n v="1227"/>
    <s v="CA-2013-126004"/>
    <x v="0"/>
    <x v="429"/>
    <d v="2013-12-06T00:00:00"/>
    <s v="First Class"/>
    <s v="BM-11140"/>
    <s v="Becky Martin"/>
    <x v="0"/>
    <s v="United States"/>
    <s v="New York City"/>
    <x v="15"/>
    <n v="10024"/>
    <x v="3"/>
    <s v="OFF-ST-10001418"/>
    <x v="1"/>
    <x v="4"/>
    <s v="Carina Media Storage Towers in Natural &amp; Black"/>
    <x v="1101"/>
    <n v="3"/>
    <n v="0"/>
    <n v="3.6587999999999994"/>
  </r>
  <r>
    <n v="1228"/>
    <s v="CA-2013-126004"/>
    <x v="0"/>
    <x v="429"/>
    <d v="2013-12-06T00:00:00"/>
    <s v="First Class"/>
    <s v="BM-11140"/>
    <s v="Becky Martin"/>
    <x v="0"/>
    <s v="United States"/>
    <s v="New York City"/>
    <x v="15"/>
    <n v="10024"/>
    <x v="3"/>
    <s v="OFF-ST-10000676"/>
    <x v="1"/>
    <x v="4"/>
    <s v="Fellowes Econo/Stor Drawers"/>
    <x v="1102"/>
    <n v="2"/>
    <n v="0"/>
    <n v="11.631599999999992"/>
  </r>
  <r>
    <n v="1229"/>
    <s v="CA-2014-100013"/>
    <x v="3"/>
    <x v="44"/>
    <d v="2014-11-12T00:00:00"/>
    <s v="Standard Class"/>
    <s v="ZC-21910"/>
    <s v="Zuschuss Carroll"/>
    <x v="0"/>
    <s v="United States"/>
    <s v="Los Angeles"/>
    <x v="1"/>
    <n v="90045"/>
    <x v="1"/>
    <s v="OFF-EN-10001219"/>
    <x v="1"/>
    <x v="12"/>
    <s v="#10- 4 1/8&quot; x 9 1/2&quot; Security-Tint Envelopes"/>
    <x v="770"/>
    <n v="2"/>
    <n v="0"/>
    <n v="7.4871999999999996"/>
  </r>
  <r>
    <n v="1230"/>
    <s v="CA-2014-100013"/>
    <x v="3"/>
    <x v="44"/>
    <d v="2014-11-12T00:00:00"/>
    <s v="Standard Class"/>
    <s v="ZC-21910"/>
    <s v="Zuschuss Carroll"/>
    <x v="0"/>
    <s v="United States"/>
    <s v="Los Angeles"/>
    <x v="1"/>
    <n v="90045"/>
    <x v="1"/>
    <s v="FUR-FU-10001424"/>
    <x v="0"/>
    <x v="5"/>
    <s v="Dax Clear Box Frame"/>
    <x v="992"/>
    <n v="1"/>
    <n v="0"/>
    <n v="2.9681999999999995"/>
  </r>
  <r>
    <n v="1231"/>
    <s v="CA-2014-100013"/>
    <x v="3"/>
    <x v="44"/>
    <d v="2014-11-12T00:00:00"/>
    <s v="Standard Class"/>
    <s v="ZC-21910"/>
    <s v="Zuschuss Carroll"/>
    <x v="0"/>
    <s v="United States"/>
    <s v="Los Angeles"/>
    <x v="1"/>
    <n v="90045"/>
    <x v="1"/>
    <s v="OFF-AR-10001022"/>
    <x v="1"/>
    <x v="6"/>
    <s v="SANFORD Liquid Accent Tank-Style Highlighters"/>
    <x v="1103"/>
    <n v="2"/>
    <n v="0"/>
    <n v="1.7607999999999997"/>
  </r>
  <r>
    <n v="1232"/>
    <s v="CA-2012-132570"/>
    <x v="1"/>
    <x v="89"/>
    <d v="2012-11-02T00:00:00"/>
    <s v="Second Class"/>
    <s v="KT-16480"/>
    <s v="Kean Thornton"/>
    <x v="0"/>
    <s v="United States"/>
    <s v="Buffalo"/>
    <x v="15"/>
    <n v="14215"/>
    <x v="3"/>
    <s v="OFF-AR-10000369"/>
    <x v="1"/>
    <x v="6"/>
    <s v="Design Ebony Sketching Pencil"/>
    <x v="1104"/>
    <n v="2"/>
    <n v="0"/>
    <n v="0.72279999999999989"/>
  </r>
  <r>
    <n v="1233"/>
    <s v="CA-2012-132570"/>
    <x v="1"/>
    <x v="89"/>
    <d v="2012-11-02T00:00:00"/>
    <s v="Second Class"/>
    <s v="KT-16480"/>
    <s v="Kean Thornton"/>
    <x v="0"/>
    <s v="United States"/>
    <s v="Buffalo"/>
    <x v="15"/>
    <n v="14215"/>
    <x v="3"/>
    <s v="OFF-EN-10003055"/>
    <x v="1"/>
    <x v="12"/>
    <s v="Blue String-Tie &amp; Button Interoffice Envelopes, 10 x 13"/>
    <x v="1105"/>
    <n v="2"/>
    <n v="0"/>
    <n v="35.981999999999992"/>
  </r>
  <r>
    <n v="1234"/>
    <s v="CA-2013-153682"/>
    <x v="0"/>
    <x v="198"/>
    <d v="2013-06-02T00:00:00"/>
    <s v="First Class"/>
    <s v="BG-11695"/>
    <s v="Brooke Gillingham"/>
    <x v="1"/>
    <s v="United States"/>
    <s v="Cincinnati"/>
    <x v="24"/>
    <n v="45231"/>
    <x v="3"/>
    <s v="TEC-CO-10001046"/>
    <x v="2"/>
    <x v="16"/>
    <s v="Canon Imageclass D680 Copier / Fax"/>
    <x v="1106"/>
    <n v="2"/>
    <n v="0.4"/>
    <n v="69.99899999999991"/>
  </r>
  <r>
    <n v="1235"/>
    <s v="CA-2013-144344"/>
    <x v="0"/>
    <x v="99"/>
    <d v="2013-10-29T00:00:00"/>
    <s v="Same Day"/>
    <s v="PG-18820"/>
    <s v="Patrick Gardner"/>
    <x v="0"/>
    <s v="United States"/>
    <s v="Boynton Beach"/>
    <x v="2"/>
    <n v="33437"/>
    <x v="0"/>
    <s v="FUR-FU-10000076"/>
    <x v="0"/>
    <x v="5"/>
    <s v="24-Hour Round Wall Clock"/>
    <x v="1107"/>
    <n v="3"/>
    <n v="0.2"/>
    <n v="13.786200000000006"/>
  </r>
  <r>
    <n v="1236"/>
    <s v="CA-2013-144344"/>
    <x v="0"/>
    <x v="99"/>
    <d v="2013-10-29T00:00:00"/>
    <s v="Same Day"/>
    <s v="PG-18820"/>
    <s v="Patrick Gardner"/>
    <x v="0"/>
    <s v="United States"/>
    <s v="Boynton Beach"/>
    <x v="2"/>
    <n v="33437"/>
    <x v="0"/>
    <s v="OFF-BI-10003719"/>
    <x v="1"/>
    <x v="8"/>
    <s v="Large Capacity Hanging Post Binders"/>
    <x v="1108"/>
    <n v="5"/>
    <n v="0.7"/>
    <n v="-29.940000000000012"/>
  </r>
  <r>
    <n v="1237"/>
    <s v="CA-2013-144344"/>
    <x v="0"/>
    <x v="99"/>
    <d v="2013-10-29T00:00:00"/>
    <s v="Same Day"/>
    <s v="PG-18820"/>
    <s v="Patrick Gardner"/>
    <x v="0"/>
    <s v="United States"/>
    <s v="Boynton Beach"/>
    <x v="2"/>
    <n v="33437"/>
    <x v="0"/>
    <s v="FUR-FU-10003268"/>
    <x v="0"/>
    <x v="5"/>
    <s v="Eldon Radial Chair Mat for Low to Medium Pile Carpets"/>
    <x v="1109"/>
    <n v="2"/>
    <n v="0.2"/>
    <n v="0"/>
  </r>
  <r>
    <n v="1238"/>
    <s v="CA-2013-144344"/>
    <x v="0"/>
    <x v="99"/>
    <d v="2013-10-29T00:00:00"/>
    <s v="Same Day"/>
    <s v="PG-18820"/>
    <s v="Patrick Gardner"/>
    <x v="0"/>
    <s v="United States"/>
    <s v="Boynton Beach"/>
    <x v="2"/>
    <n v="33437"/>
    <x v="0"/>
    <s v="FUR-FU-10003553"/>
    <x v="0"/>
    <x v="5"/>
    <s v="Howard Miller 13-1/2&quot; Diameter Rosebrook Wall Clock"/>
    <x v="1110"/>
    <n v="3"/>
    <n v="0.2"/>
    <n v="41.262"/>
  </r>
  <r>
    <n v="1239"/>
    <s v="CA-2011-127012"/>
    <x v="2"/>
    <x v="430"/>
    <d v="2011-08-15T00:00:00"/>
    <s v="Standard Class"/>
    <s v="GM-14680"/>
    <s v="Greg Matthias"/>
    <x v="0"/>
    <s v="United States"/>
    <s v="Seattle"/>
    <x v="4"/>
    <n v="98105"/>
    <x v="1"/>
    <s v="FUR-FU-10003691"/>
    <x v="0"/>
    <x v="5"/>
    <s v="Eldon Image Series Desk Accessories, Ebony"/>
    <x v="1111"/>
    <n v="1"/>
    <n v="0"/>
    <n v="5.4340000000000002"/>
  </r>
  <r>
    <n v="1240"/>
    <s v="CA-2011-127012"/>
    <x v="2"/>
    <x v="430"/>
    <d v="2011-08-15T00:00:00"/>
    <s v="Standard Class"/>
    <s v="GM-14680"/>
    <s v="Greg Matthias"/>
    <x v="0"/>
    <s v="United States"/>
    <s v="Seattle"/>
    <x v="4"/>
    <n v="98105"/>
    <x v="1"/>
    <s v="OFF-AR-10003903"/>
    <x v="1"/>
    <x v="6"/>
    <s v="Sanford 52201 APSCO Electric Pencil Sharpener"/>
    <x v="1112"/>
    <n v="1"/>
    <n v="0"/>
    <n v="10.652200000000001"/>
  </r>
  <r>
    <n v="1241"/>
    <s v="CA-2011-127012"/>
    <x v="2"/>
    <x v="430"/>
    <d v="2011-08-15T00:00:00"/>
    <s v="Standard Class"/>
    <s v="GM-14680"/>
    <s v="Greg Matthias"/>
    <x v="0"/>
    <s v="United States"/>
    <s v="Seattle"/>
    <x v="4"/>
    <n v="98105"/>
    <x v="1"/>
    <s v="OFF-FA-10004854"/>
    <x v="1"/>
    <x v="13"/>
    <s v="Vinyl Coated Wire Paper Clips in Organizer Box, 800/Box"/>
    <x v="1113"/>
    <n v="2"/>
    <n v="0"/>
    <n v="10.7912"/>
  </r>
  <r>
    <n v="1242"/>
    <s v="CA-2013-128727"/>
    <x v="0"/>
    <x v="48"/>
    <d v="2013-09-05T00:00:00"/>
    <s v="Standard Class"/>
    <s v="MO-17800"/>
    <s v="Meg O'Connel"/>
    <x v="2"/>
    <s v="United States"/>
    <s v="New York City"/>
    <x v="15"/>
    <n v="10024"/>
    <x v="3"/>
    <s v="TEC-PH-10003442"/>
    <x v="2"/>
    <x v="7"/>
    <s v="Samsung Replacement EH64AVFWE Premium Headset"/>
    <x v="1114"/>
    <n v="4"/>
    <n v="0"/>
    <n v="5.5"/>
  </r>
  <r>
    <n v="1243"/>
    <s v="US-2013-162859"/>
    <x v="0"/>
    <x v="431"/>
    <d v="2013-02-22T00:00:00"/>
    <s v="Standard Class"/>
    <s v="PG-18820"/>
    <s v="Patrick Gardner"/>
    <x v="0"/>
    <s v="United States"/>
    <s v="New York City"/>
    <x v="15"/>
    <n v="10009"/>
    <x v="3"/>
    <s v="OFF-BI-10004519"/>
    <x v="1"/>
    <x v="8"/>
    <s v="GBC DocuBind P100 Manual Binding Machine"/>
    <x v="1115"/>
    <n v="3"/>
    <n v="0.2"/>
    <n v="124.48499999999999"/>
  </r>
  <r>
    <n v="1244"/>
    <s v="US-2013-162859"/>
    <x v="0"/>
    <x v="431"/>
    <d v="2013-02-22T00:00:00"/>
    <s v="Standard Class"/>
    <s v="PG-18820"/>
    <s v="Patrick Gardner"/>
    <x v="0"/>
    <s v="United States"/>
    <s v="New York City"/>
    <x v="15"/>
    <n v="10009"/>
    <x v="3"/>
    <s v="OFF-FA-10000304"/>
    <x v="1"/>
    <x v="13"/>
    <s v="Advantus Push Pins"/>
    <x v="525"/>
    <n v="4"/>
    <n v="0"/>
    <n v="3.5752000000000006"/>
  </r>
  <r>
    <n v="1245"/>
    <s v="CA-2014-133641"/>
    <x v="3"/>
    <x v="304"/>
    <d v="2014-05-22T00:00:00"/>
    <s v="Standard Class"/>
    <s v="EJ-14155"/>
    <s v="Eva Jacobs"/>
    <x v="0"/>
    <s v="United States"/>
    <s v="Gulfport"/>
    <x v="35"/>
    <n v="39503"/>
    <x v="0"/>
    <s v="OFF-EN-10004955"/>
    <x v="1"/>
    <x v="12"/>
    <s v="Fashion Color Clasp Envelopes"/>
    <x v="1116"/>
    <n v="9"/>
    <n v="0"/>
    <n v="23.8581"/>
  </r>
  <r>
    <n v="1246"/>
    <s v="CA-2011-168494"/>
    <x v="2"/>
    <x v="432"/>
    <d v="2011-12-14T00:00:00"/>
    <s v="Second Class"/>
    <s v="NP-18700"/>
    <s v="Nora Preis"/>
    <x v="0"/>
    <s v="United States"/>
    <s v="Fresno"/>
    <x v="1"/>
    <n v="93727"/>
    <x v="1"/>
    <s v="FUR-TA-10004619"/>
    <x v="0"/>
    <x v="3"/>
    <s v="Hon Non-Folding Utility Tables"/>
    <x v="1117"/>
    <n v="6"/>
    <n v="0.2"/>
    <n v="95.585999999999899"/>
  </r>
  <r>
    <n v="1247"/>
    <s v="CA-2011-168494"/>
    <x v="2"/>
    <x v="432"/>
    <d v="2011-12-14T00:00:00"/>
    <s v="Second Class"/>
    <s v="NP-18700"/>
    <s v="Nora Preis"/>
    <x v="0"/>
    <s v="United States"/>
    <s v="Fresno"/>
    <x v="1"/>
    <n v="93727"/>
    <x v="1"/>
    <s v="FUR-TA-10003473"/>
    <x v="0"/>
    <x v="3"/>
    <s v="Bretford Rectangular Conference Table Tops"/>
    <x v="1118"/>
    <n v="12"/>
    <n v="0.2"/>
    <n v="135.4068000000002"/>
  </r>
  <r>
    <n v="1248"/>
    <s v="CA-2011-168494"/>
    <x v="2"/>
    <x v="432"/>
    <d v="2011-12-14T00:00:00"/>
    <s v="Second Class"/>
    <s v="NP-18700"/>
    <s v="Nora Preis"/>
    <x v="0"/>
    <s v="United States"/>
    <s v="Fresno"/>
    <x v="1"/>
    <n v="93727"/>
    <x v="1"/>
    <s v="FUR-BO-10004467"/>
    <x v="0"/>
    <x v="0"/>
    <s v="Bestar Classic Bookcase"/>
    <x v="1119"/>
    <n v="3"/>
    <n v="0.15"/>
    <n v="11.998799999999989"/>
  </r>
  <r>
    <n v="1249"/>
    <s v="CA-2014-115602"/>
    <x v="3"/>
    <x v="404"/>
    <d v="2014-12-25T00:00:00"/>
    <s v="Standard Class"/>
    <s v="DJ-13630"/>
    <s v="Doug Jacobs"/>
    <x v="0"/>
    <s v="United States"/>
    <s v="New York City"/>
    <x v="15"/>
    <n v="10009"/>
    <x v="3"/>
    <s v="OFF-AR-10002280"/>
    <x v="1"/>
    <x v="6"/>
    <s v="Staples"/>
    <x v="1120"/>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s v="United States"/>
    <s v="New York City"/>
    <x v="15"/>
    <n v="10009"/>
    <x v="3"/>
    <s v="OFF-AR-10000462"/>
    <x v="1"/>
    <x v="6"/>
    <s v="Sanford Pocket Accent Highlighters"/>
    <x v="1123"/>
    <n v="2"/>
    <n v="0"/>
    <n v="1.3760000000000003"/>
  </r>
  <r>
    <n v="1253"/>
    <s v="CA-2012-154956"/>
    <x v="1"/>
    <x v="433"/>
    <d v="2012-07-09T00:00:00"/>
    <s v="Standard Class"/>
    <s v="IM-15070"/>
    <s v="Irene Maddox"/>
    <x v="0"/>
    <s v="United States"/>
    <s v="Milwaukee"/>
    <x v="6"/>
    <n v="53209"/>
    <x v="2"/>
    <s v="TEC-PH-10004165"/>
    <x v="2"/>
    <x v="7"/>
    <s v="Mitel MiVoice 5330e IP Phone"/>
    <x v="1124"/>
    <n v="4"/>
    <n v="0"/>
    <n v="285.9896"/>
  </r>
  <r>
    <n v="1254"/>
    <s v="CA-2014-144638"/>
    <x v="3"/>
    <x v="434"/>
    <d v="2014-03-15T00:00:00"/>
    <s v="Standard Class"/>
    <s v="MH-18115"/>
    <s v="Mick Hernandez"/>
    <x v="2"/>
    <s v="United States"/>
    <s v="Chester"/>
    <x v="9"/>
    <n v="19013"/>
    <x v="3"/>
    <s v="OFF-AR-10003958"/>
    <x v="1"/>
    <x v="6"/>
    <s v="Newell 337"/>
    <x v="797"/>
    <n v="2"/>
    <n v="0.2"/>
    <n v="0.59039999999999915"/>
  </r>
  <r>
    <n v="1255"/>
    <s v="CA-2014-144638"/>
    <x v="3"/>
    <x v="434"/>
    <d v="2014-03-15T00:00:00"/>
    <s v="Standard Class"/>
    <s v="MH-18115"/>
    <s v="Mick Hernandez"/>
    <x v="2"/>
    <s v="United States"/>
    <s v="Chester"/>
    <x v="9"/>
    <n v="19013"/>
    <x v="3"/>
    <s v="TEC-PH-10000149"/>
    <x v="2"/>
    <x v="7"/>
    <s v="Cisco SPA525G2 IP Phone - Wireless"/>
    <x v="1125"/>
    <n v="3"/>
    <n v="0.4"/>
    <n v="-8.3790000000000031"/>
  </r>
  <r>
    <n v="1256"/>
    <s v="CA-2014-144638"/>
    <x v="3"/>
    <x v="434"/>
    <d v="2014-03-15T00:00:00"/>
    <s v="Standard Class"/>
    <s v="MH-18115"/>
    <s v="Mick Hernandez"/>
    <x v="2"/>
    <s v="United States"/>
    <s v="Chester"/>
    <x v="9"/>
    <n v="19013"/>
    <x v="3"/>
    <s v="FUR-FU-10003724"/>
    <x v="0"/>
    <x v="5"/>
    <s v="Westinghouse Clip-On Gooseneck Lamps"/>
    <x v="1126"/>
    <n v="1"/>
    <n v="0.2"/>
    <n v="0.50219999999999976"/>
  </r>
  <r>
    <n v="1257"/>
    <s v="CA-2014-144638"/>
    <x v="3"/>
    <x v="434"/>
    <d v="2014-03-15T00:00:00"/>
    <s v="Standard Class"/>
    <s v="MH-18115"/>
    <s v="Mick Hernandez"/>
    <x v="2"/>
    <s v="United States"/>
    <s v="Chester"/>
    <x v="9"/>
    <n v="19013"/>
    <x v="3"/>
    <s v="FUR-FU-10003535"/>
    <x v="0"/>
    <x v="5"/>
    <s v="Howard Miller Distant Time Traveler Alarm Clock"/>
    <x v="1127"/>
    <n v="2"/>
    <n v="0.2"/>
    <n v="11.516399999999999"/>
  </r>
  <r>
    <n v="1258"/>
    <s v="US-2013-168620"/>
    <x v="0"/>
    <x v="435"/>
    <d v="2013-12-29T00:00:00"/>
    <s v="Second Class"/>
    <s v="RB-19795"/>
    <s v="Ross Baird"/>
    <x v="2"/>
    <s v="United States"/>
    <s v="Charlotte"/>
    <x v="3"/>
    <n v="28205"/>
    <x v="0"/>
    <s v="OFF-BI-10001575"/>
    <x v="1"/>
    <x v="8"/>
    <s v="GBC Linen Binding Covers"/>
    <x v="1128"/>
    <n v="3"/>
    <n v="0.7"/>
    <n v="-20.446799999999996"/>
  </r>
  <r>
    <n v="1259"/>
    <s v="US-2013-168620"/>
    <x v="0"/>
    <x v="435"/>
    <d v="2013-12-29T00:00:00"/>
    <s v="Second Class"/>
    <s v="RB-19795"/>
    <s v="Ross Baird"/>
    <x v="2"/>
    <s v="United States"/>
    <s v="Charlotte"/>
    <x v="3"/>
    <n v="28205"/>
    <x v="0"/>
    <s v="OFF-ST-10003716"/>
    <x v="1"/>
    <x v="4"/>
    <s v="Tennsco Double-Tier Lockers"/>
    <x v="1129"/>
    <n v="3"/>
    <n v="0.2"/>
    <n v="-47.254199999999997"/>
  </r>
  <r>
    <n v="1260"/>
    <s v="US-2013-168620"/>
    <x v="0"/>
    <x v="435"/>
    <d v="2013-12-29T00:00:00"/>
    <s v="Second Class"/>
    <s v="RB-19795"/>
    <s v="Ross Baird"/>
    <x v="2"/>
    <s v="United States"/>
    <s v="Charlotte"/>
    <x v="3"/>
    <n v="28205"/>
    <x v="0"/>
    <s v="TEC-AC-10004469"/>
    <x v="2"/>
    <x v="11"/>
    <s v="Microsoft Sculpt Comfort Mouse"/>
    <x v="1130"/>
    <n v="8"/>
    <n v="0.2"/>
    <n v="76.704000000000008"/>
  </r>
  <r>
    <n v="1261"/>
    <s v="CA-2014-117079"/>
    <x v="3"/>
    <x v="436"/>
    <d v="2014-10-28T00:00:00"/>
    <s v="Standard Class"/>
    <s v="JR-15700"/>
    <s v="Jocasta Rupert"/>
    <x v="0"/>
    <s v="United States"/>
    <s v="Jacksonville"/>
    <x v="2"/>
    <n v="32216"/>
    <x v="0"/>
    <s v="TEC-PH-10004586"/>
    <x v="2"/>
    <x v="7"/>
    <s v="Wilson SignalBoost 841262 DB PRO Amplifier Kit"/>
    <x v="1131"/>
    <n v="3"/>
    <n v="0.2"/>
    <n v="107.98499999999996"/>
  </r>
  <r>
    <n v="1262"/>
    <s v="US-2013-144393"/>
    <x v="0"/>
    <x v="99"/>
    <d v="2013-11-05T00:00:00"/>
    <s v="Standard Class"/>
    <s v="SM-20950"/>
    <s v="Suzanne McNair"/>
    <x v="1"/>
    <s v="United States"/>
    <s v="Greenville"/>
    <x v="3"/>
    <n v="27834"/>
    <x v="0"/>
    <s v="OFF-BI-10004236"/>
    <x v="1"/>
    <x v="8"/>
    <s v="XtraLife ClearVue Slant-D Ring Binder, White, 3&quot;"/>
    <x v="1132"/>
    <n v="4"/>
    <n v="0.7"/>
    <n v="-14.0928"/>
  </r>
  <r>
    <n v="1263"/>
    <s v="CA-2014-105053"/>
    <x v="3"/>
    <x v="437"/>
    <d v="2014-07-10T00:00:00"/>
    <s v="Second Class"/>
    <s v="CS-12355"/>
    <s v="Christine Sundaresam"/>
    <x v="0"/>
    <s v="United States"/>
    <s v="Long Beach"/>
    <x v="15"/>
    <n v="11561"/>
    <x v="3"/>
    <s v="OFF-BI-10001634"/>
    <x v="1"/>
    <x v="8"/>
    <s v="Wilson Jones Active Use Binders"/>
    <x v="1133"/>
    <n v="3"/>
    <n v="0.2"/>
    <n v="6.3336000000000006"/>
  </r>
  <r>
    <n v="1264"/>
    <s v="CA-2013-155992"/>
    <x v="0"/>
    <x v="393"/>
    <d v="2013-10-03T00:00:00"/>
    <s v="First Class"/>
    <s v="CC-12220"/>
    <s v="Chris Cortes"/>
    <x v="0"/>
    <s v="United States"/>
    <s v="La Porte"/>
    <x v="14"/>
    <n v="46350"/>
    <x v="2"/>
    <s v="TEC-PH-10000215"/>
    <x v="2"/>
    <x v="7"/>
    <s v="Plantronics Cordless Phone Headset with In-line Volume - M214C"/>
    <x v="1134"/>
    <n v="2"/>
    <n v="0"/>
    <n v="18.873000000000005"/>
  </r>
  <r>
    <n v="1265"/>
    <s v="CA-2013-155992"/>
    <x v="0"/>
    <x v="393"/>
    <d v="2013-10-03T00:00:00"/>
    <s v="First Class"/>
    <s v="CC-12220"/>
    <s v="Chris Cortes"/>
    <x v="0"/>
    <s v="United States"/>
    <s v="La Porte"/>
    <x v="14"/>
    <n v="46350"/>
    <x v="2"/>
    <s v="FUR-FU-10003724"/>
    <x v="0"/>
    <x v="5"/>
    <s v="Westinghouse Clip-On Gooseneck Lamps"/>
    <x v="1135"/>
    <n v="5"/>
    <n v="0"/>
    <n v="10.880999999999998"/>
  </r>
  <r>
    <n v="1266"/>
    <s v="CA-2014-110380"/>
    <x v="3"/>
    <x v="264"/>
    <d v="2014-09-08T00:00:00"/>
    <s v="Standard Class"/>
    <s v="PF-19225"/>
    <s v="Phillip Flathmann"/>
    <x v="0"/>
    <s v="United States"/>
    <s v="San Francisco"/>
    <x v="1"/>
    <n v="94122"/>
    <x v="1"/>
    <s v="OFF-AR-10000422"/>
    <x v="1"/>
    <x v="6"/>
    <s v="Pencil and Crayon Sharpener"/>
    <x v="1136"/>
    <n v="3"/>
    <n v="0"/>
    <n v="1.7738999999999998"/>
  </r>
  <r>
    <n v="1267"/>
    <s v="US-2011-167738"/>
    <x v="2"/>
    <x v="163"/>
    <d v="2011-12-29T00:00:00"/>
    <s v="Standard Class"/>
    <s v="JC-16105"/>
    <s v="Julie Creighton"/>
    <x v="1"/>
    <s v="United States"/>
    <s v="Los Angeles"/>
    <x v="1"/>
    <n v="90045"/>
    <x v="1"/>
    <s v="OFF-ST-10003306"/>
    <x v="1"/>
    <x v="4"/>
    <s v="Letter Size Cart"/>
    <x v="1137"/>
    <n v="1"/>
    <n v="0"/>
    <n v="41.429399999999987"/>
  </r>
  <r>
    <n v="1268"/>
    <s v="US-2011-167738"/>
    <x v="2"/>
    <x v="163"/>
    <d v="2011-12-29T00:00:00"/>
    <s v="Standard Class"/>
    <s v="JC-16105"/>
    <s v="Julie Creighton"/>
    <x v="1"/>
    <s v="United States"/>
    <s v="Los Angeles"/>
    <x v="1"/>
    <n v="90045"/>
    <x v="1"/>
    <s v="FUR-CH-10001146"/>
    <x v="0"/>
    <x v="1"/>
    <s v="Global Value Mid-Back Manager's Chair, Gray"/>
    <x v="1138"/>
    <n v="6"/>
    <n v="0.2"/>
    <n v="18.266999999999967"/>
  </r>
  <r>
    <n v="1269"/>
    <s v="CA-2014-121412"/>
    <x v="3"/>
    <x v="397"/>
    <d v="2014-09-28T00:00:00"/>
    <s v="Standard Class"/>
    <s v="BG-11695"/>
    <s v="Brooke Gillingham"/>
    <x v="1"/>
    <s v="United States"/>
    <s v="Louisville"/>
    <x v="22"/>
    <n v="80027"/>
    <x v="1"/>
    <s v="FUR-FU-10000246"/>
    <x v="0"/>
    <x v="5"/>
    <s v="Aluminum Document Frame"/>
    <x v="1139"/>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x v="1140"/>
    <n v="2"/>
    <n v="0"/>
    <n v="5.6159999999999997"/>
  </r>
  <r>
    <n v="1271"/>
    <s v="US-2013-103646"/>
    <x v="0"/>
    <x v="438"/>
    <d v="2013-04-27T00:00:00"/>
    <s v="Standard Class"/>
    <s v="SP-20545"/>
    <s v="Sibella Parks"/>
    <x v="1"/>
    <s v="United States"/>
    <s v="Chicago"/>
    <x v="10"/>
    <n v="60623"/>
    <x v="2"/>
    <s v="OFF-ST-10000563"/>
    <x v="1"/>
    <x v="4"/>
    <s v="Fellowes Bankers Box Stor/Drawer Steel Plus"/>
    <x v="114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x v="1142"/>
    <n v="3"/>
    <n v="0.8"/>
    <n v="-126.85920000000002"/>
  </r>
  <r>
    <n v="1273"/>
    <s v="US-2013-103646"/>
    <x v="0"/>
    <x v="438"/>
    <d v="2013-04-27T00:00:00"/>
    <s v="Standard Class"/>
    <s v="SP-20545"/>
    <s v="Sibella Parks"/>
    <x v="1"/>
    <s v="United States"/>
    <s v="Chicago"/>
    <x v="10"/>
    <n v="60623"/>
    <x v="2"/>
    <s v="OFF-BI-10002854"/>
    <x v="1"/>
    <x v="8"/>
    <s v="Performers Binder/Pad Holder, Black"/>
    <x v="1143"/>
    <n v="8"/>
    <n v="0.8"/>
    <n v="-67.27200000000002"/>
  </r>
  <r>
    <n v="1274"/>
    <s v="CA-2013-119186"/>
    <x v="0"/>
    <x v="439"/>
    <d v="2013-05-27T00:00:00"/>
    <s v="Same Day"/>
    <s v="MS-17710"/>
    <s v="Maurice Satty"/>
    <x v="0"/>
    <s v="United States"/>
    <s v="Fort Worth"/>
    <x v="5"/>
    <n v="76106"/>
    <x v="2"/>
    <s v="OFF-PA-10004621"/>
    <x v="1"/>
    <x v="10"/>
    <s v="Xerox 212"/>
    <x v="563"/>
    <n v="2"/>
    <n v="0.2"/>
    <n v="3.6288"/>
  </r>
  <r>
    <n v="1275"/>
    <s v="CA-2013-119186"/>
    <x v="0"/>
    <x v="439"/>
    <d v="2013-05-27T00:00:00"/>
    <s v="Same Day"/>
    <s v="MS-17710"/>
    <s v="Maurice Satty"/>
    <x v="0"/>
    <s v="United States"/>
    <s v="Fort Worth"/>
    <x v="5"/>
    <n v="76106"/>
    <x v="2"/>
    <s v="FUR-CH-10001973"/>
    <x v="0"/>
    <x v="1"/>
    <s v="Office Star Flex Back Scooter Chair with White Frame"/>
    <x v="1144"/>
    <n v="5"/>
    <n v="0.3"/>
    <n v="-88.783999999999978"/>
  </r>
  <r>
    <n v="1276"/>
    <s v="CA-2013-119186"/>
    <x v="0"/>
    <x v="439"/>
    <d v="2013-05-27T00:00:00"/>
    <s v="Same Day"/>
    <s v="MS-17710"/>
    <s v="Maurice Satty"/>
    <x v="0"/>
    <s v="United States"/>
    <s v="Fort Worth"/>
    <x v="5"/>
    <n v="76106"/>
    <x v="2"/>
    <s v="OFF-PA-10004040"/>
    <x v="1"/>
    <x v="10"/>
    <s v="Universal Premium White Copier/Laser Paper (20Lb. and 87 Bright)"/>
    <x v="646"/>
    <n v="3"/>
    <n v="0.2"/>
    <n v="5.2026000000000003"/>
  </r>
  <r>
    <n v="1277"/>
    <s v="CA-2013-119186"/>
    <x v="0"/>
    <x v="439"/>
    <d v="2013-05-27T00:00:00"/>
    <s v="Same Day"/>
    <s v="MS-17710"/>
    <s v="Maurice Satty"/>
    <x v="0"/>
    <s v="United States"/>
    <s v="Fort Worth"/>
    <x v="5"/>
    <n v="76106"/>
    <x v="2"/>
    <s v="TEC-AC-10000580"/>
    <x v="2"/>
    <x v="11"/>
    <s v="Logitech G13 Programmable Gameboard with LCD Display"/>
    <x v="1145"/>
    <n v="1"/>
    <n v="0.2"/>
    <n v="-7.1990999999999961"/>
  </r>
  <r>
    <n v="1278"/>
    <s v="CA-2013-148698"/>
    <x v="0"/>
    <x v="440"/>
    <d v="2013-05-08T00:00:00"/>
    <s v="Standard Class"/>
    <s v="BD-11770"/>
    <s v="Bryan Davis"/>
    <x v="0"/>
    <s v="United States"/>
    <s v="Houston"/>
    <x v="5"/>
    <n v="77070"/>
    <x v="2"/>
    <s v="OFF-AR-10004022"/>
    <x v="1"/>
    <x v="6"/>
    <s v="Panasonic KP-380BK Classic Electric Pencil Sharpener"/>
    <x v="1146"/>
    <n v="3"/>
    <n v="0.2"/>
    <n v="5.3969999999999914"/>
  </r>
  <r>
    <n v="1279"/>
    <s v="CA-2011-163293"/>
    <x v="2"/>
    <x v="78"/>
    <d v="2011-09-11T00:00:00"/>
    <s v="First Class"/>
    <s v="KC-16255"/>
    <s v="Karen Carlisle"/>
    <x v="1"/>
    <s v="United States"/>
    <s v="Macon"/>
    <x v="32"/>
    <n v="31204"/>
    <x v="0"/>
    <s v="TEC-AC-10004209"/>
    <x v="2"/>
    <x v="11"/>
    <s v="Memorex Froggy Flash Drive 4 GB"/>
    <x v="1147"/>
    <n v="3"/>
    <n v="0"/>
    <n v="12.8583"/>
  </r>
  <r>
    <n v="1280"/>
    <s v="CA-2011-163293"/>
    <x v="2"/>
    <x v="78"/>
    <d v="2011-09-11T00:00:00"/>
    <s v="First Class"/>
    <s v="KC-16255"/>
    <s v="Karen Carlisle"/>
    <x v="1"/>
    <s v="United States"/>
    <s v="Macon"/>
    <x v="32"/>
    <n v="31204"/>
    <x v="0"/>
    <s v="TEC-AC-10000023"/>
    <x v="2"/>
    <x v="11"/>
    <s v="Maxell 74 Minute CD-R Spindle, 50/Pack"/>
    <x v="1148"/>
    <n v="4"/>
    <n v="0"/>
    <n v="30.196799999999996"/>
  </r>
  <r>
    <n v="1281"/>
    <s v="CA-2013-160815"/>
    <x v="0"/>
    <x v="64"/>
    <d v="2013-09-07T00:00:00"/>
    <s v="First Class"/>
    <s v="TR-21325"/>
    <s v="Toby Ritter"/>
    <x v="0"/>
    <s v="United States"/>
    <s v="Cedar Rapids"/>
    <x v="23"/>
    <n v="52402"/>
    <x v="2"/>
    <s v="TEC-PH-10003505"/>
    <x v="2"/>
    <x v="7"/>
    <s v="Geemarc AmpliPOWER60"/>
    <x v="1149"/>
    <n v="3"/>
    <n v="0"/>
    <n v="80.735999999999976"/>
  </r>
  <r>
    <n v="1282"/>
    <s v="CA-2014-122154"/>
    <x v="3"/>
    <x v="359"/>
    <d v="2014-04-12T00:00:00"/>
    <s v="First Class"/>
    <s v="SA-20830"/>
    <s v="Sue Ann Reed"/>
    <x v="0"/>
    <s v="United States"/>
    <s v="Jacksonville"/>
    <x v="2"/>
    <n v="32216"/>
    <x v="0"/>
    <s v="OFF-LA-10000121"/>
    <x v="1"/>
    <x v="2"/>
    <s v="Avery 48"/>
    <x v="1150"/>
    <n v="3"/>
    <n v="0.2"/>
    <n v="4.9139999999999988"/>
  </r>
  <r>
    <n v="1283"/>
    <s v="CA-2014-122154"/>
    <x v="3"/>
    <x v="359"/>
    <d v="2014-04-12T00:00:00"/>
    <s v="First Class"/>
    <s v="SA-20830"/>
    <s v="Sue Ann Reed"/>
    <x v="0"/>
    <s v="United States"/>
    <s v="Jacksonville"/>
    <x v="2"/>
    <n v="32216"/>
    <x v="0"/>
    <s v="OFF-BI-10002026"/>
    <x v="1"/>
    <x v="8"/>
    <s v="Avery Arch Ring Binders"/>
    <x v="1151"/>
    <n v="1"/>
    <n v="0.7"/>
    <n v="-13.363000000000003"/>
  </r>
  <r>
    <n v="1284"/>
    <s v="CA-2014-122154"/>
    <x v="3"/>
    <x v="359"/>
    <d v="2014-04-12T00:00:00"/>
    <s v="First Class"/>
    <s v="SA-20830"/>
    <s v="Sue Ann Reed"/>
    <x v="0"/>
    <s v="United States"/>
    <s v="Jacksonville"/>
    <x v="2"/>
    <n v="32216"/>
    <x v="0"/>
    <s v="OFF-PA-10000994"/>
    <x v="1"/>
    <x v="10"/>
    <s v="Xerox 1915"/>
    <x v="1152"/>
    <n v="3"/>
    <n v="0.2"/>
    <n v="88.073999999999984"/>
  </r>
  <r>
    <n v="1285"/>
    <s v="US-2012-149692"/>
    <x v="1"/>
    <x v="401"/>
    <d v="2012-12-12T00:00:00"/>
    <s v="Standard Class"/>
    <s v="KW-16435"/>
    <s v="Katrina Willman"/>
    <x v="0"/>
    <s v="United States"/>
    <s v="Austin"/>
    <x v="5"/>
    <n v="78745"/>
    <x v="2"/>
    <s v="OFF-BI-10002813"/>
    <x v="1"/>
    <x v="8"/>
    <s v="Avery Reinforcements for Hole-Punch Pages"/>
    <x v="1153"/>
    <n v="7"/>
    <n v="0.8"/>
    <n v="-4.8510000000000009"/>
  </r>
  <r>
    <n v="1286"/>
    <s v="CA-2013-119445"/>
    <x v="0"/>
    <x v="190"/>
    <d v="2013-07-04T00:00:00"/>
    <s v="Standard Class"/>
    <s v="GM-14500"/>
    <s v="Gene McClure"/>
    <x v="0"/>
    <s v="United States"/>
    <s v="Providence"/>
    <x v="34"/>
    <n v="2908"/>
    <x v="3"/>
    <s v="OFF-ST-10000617"/>
    <x v="1"/>
    <x v="4"/>
    <s v="Woodgrain Magazine Files by Perma"/>
    <x v="81"/>
    <n v="5"/>
    <n v="0"/>
    <n v="1.0429999999999984"/>
  </r>
  <r>
    <n v="1287"/>
    <s v="CA-2012-124268"/>
    <x v="1"/>
    <x v="433"/>
    <d v="2012-07-08T00:00:00"/>
    <s v="Standard Class"/>
    <s v="AD-10180"/>
    <s v="Alan Dominguez"/>
    <x v="2"/>
    <s v="United States"/>
    <s v="New York City"/>
    <x v="15"/>
    <n v="10035"/>
    <x v="3"/>
    <s v="OFF-AR-10004817"/>
    <x v="1"/>
    <x v="6"/>
    <s v="Colorific Watercolor Pencils"/>
    <x v="1154"/>
    <n v="3"/>
    <n v="0"/>
    <n v="4.4891999999999985"/>
  </r>
  <r>
    <n v="1288"/>
    <s v="CA-2013-154711"/>
    <x v="0"/>
    <x v="441"/>
    <d v="2013-11-27T00:00:00"/>
    <s v="Standard Class"/>
    <s v="TB-21355"/>
    <s v="Todd Boyes"/>
    <x v="1"/>
    <s v="United States"/>
    <s v="New York City"/>
    <x v="15"/>
    <n v="10009"/>
    <x v="3"/>
    <s v="FUR-FU-10000397"/>
    <x v="0"/>
    <x v="5"/>
    <s v="Luxo Economy Swing Arm Lamp"/>
    <x v="1155"/>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s v="United States"/>
    <s v="New York City"/>
    <x v="15"/>
    <n v="10009"/>
    <x v="3"/>
    <s v="OFF-AR-10001860"/>
    <x v="1"/>
    <x v="6"/>
    <s v="BIC Liqua Brite Liner"/>
    <x v="1156"/>
    <n v="3"/>
    <n v="0"/>
    <n v="7.4952000000000005"/>
  </r>
  <r>
    <n v="1291"/>
    <s v="CA-2013-163384"/>
    <x v="0"/>
    <x v="338"/>
    <d v="2013-11-13T00:00:00"/>
    <s v="First Class"/>
    <s v="CC-12430"/>
    <s v="Chuck Clark"/>
    <x v="2"/>
    <s v="United States"/>
    <s v="San Francisco"/>
    <x v="1"/>
    <n v="94122"/>
    <x v="1"/>
    <s v="OFF-BI-10004970"/>
    <x v="1"/>
    <x v="8"/>
    <s v="ACCOHIDE 3-Ring Binder, Blue, 1&quot;"/>
    <x v="1157"/>
    <n v="4"/>
    <n v="0.2"/>
    <n v="4.4603999999999999"/>
  </r>
  <r>
    <n v="1292"/>
    <s v="CA-2013-163384"/>
    <x v="0"/>
    <x v="338"/>
    <d v="2013-11-13T00:00:00"/>
    <s v="First Class"/>
    <s v="CC-12430"/>
    <s v="Chuck Clark"/>
    <x v="2"/>
    <s v="United States"/>
    <s v="San Francisco"/>
    <x v="1"/>
    <n v="94122"/>
    <x v="1"/>
    <s v="OFF-PA-10003172"/>
    <x v="1"/>
    <x v="10"/>
    <s v="Xerox 1996"/>
    <x v="56"/>
    <n v="5"/>
    <n v="0"/>
    <n v="15.552000000000001"/>
  </r>
  <r>
    <n v="1293"/>
    <s v="CA-2012-101707"/>
    <x v="1"/>
    <x v="375"/>
    <d v="2012-09-01T00:00:00"/>
    <s v="Standard Class"/>
    <s v="PF-19165"/>
    <s v="Philip Fox"/>
    <x v="0"/>
    <s v="United States"/>
    <s v="San Diego"/>
    <x v="1"/>
    <n v="92105"/>
    <x v="1"/>
    <s v="OFF-SU-10001218"/>
    <x v="1"/>
    <x v="14"/>
    <s v="Fiskars Softgrip Scissors"/>
    <x v="1158"/>
    <n v="3"/>
    <n v="0"/>
    <n v="9.2232000000000021"/>
  </r>
  <r>
    <n v="1294"/>
    <s v="CA-2012-101707"/>
    <x v="1"/>
    <x v="375"/>
    <d v="2012-09-01T00:00:00"/>
    <s v="Standard Class"/>
    <s v="PF-19165"/>
    <s v="Philip Fox"/>
    <x v="0"/>
    <s v="United States"/>
    <s v="San Diego"/>
    <x v="1"/>
    <n v="92105"/>
    <x v="1"/>
    <s v="OFF-PA-10002968"/>
    <x v="1"/>
    <x v="10"/>
    <s v="Xerox 1973"/>
    <x v="1159"/>
    <n v="5"/>
    <n v="0"/>
    <n v="52.531999999999996"/>
  </r>
  <r>
    <n v="1295"/>
    <s v="CA-2012-101707"/>
    <x v="1"/>
    <x v="375"/>
    <d v="2012-09-01T00:00:00"/>
    <s v="Standard Class"/>
    <s v="PF-19165"/>
    <s v="Philip Fox"/>
    <x v="0"/>
    <s v="United States"/>
    <s v="San Diego"/>
    <x v="1"/>
    <n v="92105"/>
    <x v="1"/>
    <s v="OFF-LA-10000134"/>
    <x v="1"/>
    <x v="2"/>
    <s v="Avery 511"/>
    <x v="1160"/>
    <n v="1"/>
    <n v="0"/>
    <n v="1.4783999999999999"/>
  </r>
  <r>
    <n v="1296"/>
    <s v="CA-2012-138898"/>
    <x v="1"/>
    <x v="442"/>
    <d v="2012-05-29T00:00:00"/>
    <s v="Standard Class"/>
    <s v="JH-16180"/>
    <s v="Justin Hirsh"/>
    <x v="0"/>
    <s v="United States"/>
    <s v="Pueblo"/>
    <x v="22"/>
    <n v="81001"/>
    <x v="1"/>
    <s v="OFF-AP-10004487"/>
    <x v="1"/>
    <x v="9"/>
    <s v="Kensington 4 Outlet MasterPiece Compact Power Control Center"/>
    <x v="1161"/>
    <n v="13"/>
    <n v="0.2"/>
    <n v="84.572799999999944"/>
  </r>
  <r>
    <n v="1297"/>
    <s v="CA-2014-115427"/>
    <x v="3"/>
    <x v="247"/>
    <d v="2015-01-04T00:00:00"/>
    <s v="Standard Class"/>
    <s v="EB-13975"/>
    <s v="Erica Bern"/>
    <x v="1"/>
    <s v="United States"/>
    <s v="Fairfield"/>
    <x v="1"/>
    <n v="94533"/>
    <x v="1"/>
    <s v="OFF-BI-10002103"/>
    <x v="1"/>
    <x v="8"/>
    <s v="Cardinal Slant-D Ring Binder, Heavy Gauge Vinyl"/>
    <x v="1162"/>
    <n v="2"/>
    <n v="0.2"/>
    <n v="4.5187999999999997"/>
  </r>
  <r>
    <n v="1298"/>
    <s v="CA-2014-115427"/>
    <x v="3"/>
    <x v="247"/>
    <d v="2015-01-04T00:00:00"/>
    <s v="Standard Class"/>
    <s v="EB-13975"/>
    <s v="Erica Bern"/>
    <x v="1"/>
    <s v="United States"/>
    <s v="Fairfield"/>
    <x v="1"/>
    <n v="94533"/>
    <x v="1"/>
    <s v="OFF-BI-10004632"/>
    <x v="1"/>
    <x v="8"/>
    <s v="GBC Binding covers"/>
    <x v="1163"/>
    <n v="2"/>
    <n v="0.2"/>
    <n v="6.4749999999999979"/>
  </r>
  <r>
    <n v="1299"/>
    <s v="CA-2013-134425"/>
    <x v="0"/>
    <x v="16"/>
    <d v="2013-12-13T00:00:00"/>
    <s v="Second Class"/>
    <s v="QJ-19255"/>
    <s v="Quincy Jones"/>
    <x v="1"/>
    <s v="United States"/>
    <s v="Saint Paul"/>
    <x v="11"/>
    <n v="55106"/>
    <x v="2"/>
    <s v="TEC-PH-10003555"/>
    <x v="2"/>
    <x v="7"/>
    <s v="Motorola HK250 Universal Bluetooth Headset"/>
    <x v="1164"/>
    <n v="5"/>
    <n v="0"/>
    <n v="2.2990000000000066"/>
  </r>
  <r>
    <n v="1300"/>
    <s v="CA-2012-121391"/>
    <x v="1"/>
    <x v="242"/>
    <d v="2012-10-07T00:00:00"/>
    <s v="First Class"/>
    <s v="AA-10315"/>
    <s v="Alex Avila"/>
    <x v="0"/>
    <s v="United States"/>
    <s v="San Francisco"/>
    <x v="1"/>
    <n v="94109"/>
    <x v="1"/>
    <s v="OFF-ST-10001590"/>
    <x v="1"/>
    <x v="4"/>
    <s v="Tenex Personal Project File with Scoop Front Design, Black"/>
    <x v="1165"/>
    <n v="2"/>
    <n v="0"/>
    <n v="7.0095999999999989"/>
  </r>
  <r>
    <n v="1301"/>
    <s v="CA-2013-137043"/>
    <x v="0"/>
    <x v="443"/>
    <d v="2013-12-26T00:00:00"/>
    <s v="Second Class"/>
    <s v="LC-17140"/>
    <s v="Logan Currie"/>
    <x v="0"/>
    <s v="United States"/>
    <s v="Springfield"/>
    <x v="17"/>
    <n v="22153"/>
    <x v="0"/>
    <s v="FUR-FU-10003664"/>
    <x v="0"/>
    <x v="5"/>
    <s v="Electrix Architect's Clamp-On Swing Arm Lamp, Black"/>
    <x v="1166"/>
    <n v="6"/>
    <n v="0"/>
    <n v="166.10039999999995"/>
  </r>
  <r>
    <n v="1302"/>
    <s v="CA-2013-137043"/>
    <x v="0"/>
    <x v="443"/>
    <d v="2013-12-26T00:00:00"/>
    <s v="Second Class"/>
    <s v="LC-17140"/>
    <s v="Logan Currie"/>
    <x v="0"/>
    <s v="United States"/>
    <s v="Springfield"/>
    <x v="17"/>
    <n v="22153"/>
    <x v="0"/>
    <s v="FUR-FU-10003664"/>
    <x v="0"/>
    <x v="5"/>
    <s v="Electrix Architect's Clamp-On Swing Arm Lamp, Black"/>
    <x v="1167"/>
    <n v="3"/>
    <n v="0"/>
    <n v="83.050199999999975"/>
  </r>
  <r>
    <n v="1303"/>
    <s v="CA-2012-115847"/>
    <x v="1"/>
    <x v="444"/>
    <d v="2012-09-24T00:00:00"/>
    <s v="Second Class"/>
    <s v="TC-21535"/>
    <s v="Tracy Collins"/>
    <x v="2"/>
    <s v="United States"/>
    <s v="Arlington"/>
    <x v="17"/>
    <n v="22204"/>
    <x v="0"/>
    <s v="FUR-BO-10003433"/>
    <x v="0"/>
    <x v="0"/>
    <s v="Sauder Cornerstone Collection Library"/>
    <x v="1168"/>
    <n v="2"/>
    <n v="0"/>
    <n v="4.3371999999999957"/>
  </r>
  <r>
    <n v="1304"/>
    <s v="US-2014-126179"/>
    <x v="3"/>
    <x v="445"/>
    <d v="2014-07-08T00:00:00"/>
    <s v="Standard Class"/>
    <s v="CS-12460"/>
    <s v="Chuck Sachs"/>
    <x v="0"/>
    <s v="United States"/>
    <s v="Columbus"/>
    <x v="32"/>
    <n v="31907"/>
    <x v="0"/>
    <s v="FUR-FU-10002554"/>
    <x v="0"/>
    <x v="5"/>
    <s v="Westinghouse Floor Lamp with Metal Mesh Shade, Black"/>
    <x v="1169"/>
    <n v="1"/>
    <n v="0"/>
    <n v="5.5176999999999978"/>
  </r>
  <r>
    <n v="1305"/>
    <s v="US-2014-126179"/>
    <x v="3"/>
    <x v="445"/>
    <d v="2014-07-08T00:00:00"/>
    <s v="Standard Class"/>
    <s v="CS-12460"/>
    <s v="Chuck Sachs"/>
    <x v="0"/>
    <s v="United States"/>
    <s v="Columbus"/>
    <x v="32"/>
    <n v="31907"/>
    <x v="0"/>
    <s v="TEC-PH-10001557"/>
    <x v="2"/>
    <x v="7"/>
    <s v="Pyle PMP37LED"/>
    <x v="1170"/>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x v="1171"/>
    <n v="7"/>
    <n v="0.2"/>
    <n v="52.492999999999967"/>
  </r>
  <r>
    <n v="1307"/>
    <s v="CA-2013-141397"/>
    <x v="0"/>
    <x v="23"/>
    <d v="2013-06-22T00:00:00"/>
    <s v="First Class"/>
    <s v="RC-19825"/>
    <s v="Roy Collins"/>
    <x v="0"/>
    <s v="United States"/>
    <s v="Pasadena"/>
    <x v="1"/>
    <n v="91104"/>
    <x v="1"/>
    <s v="OFF-PA-10002986"/>
    <x v="1"/>
    <x v="10"/>
    <s v="Xerox 1898"/>
    <x v="1172"/>
    <n v="7"/>
    <n v="0"/>
    <n v="22.444800000000001"/>
  </r>
  <r>
    <n v="1308"/>
    <s v="CA-2013-141397"/>
    <x v="0"/>
    <x v="23"/>
    <d v="2013-06-22T00:00:00"/>
    <s v="First Class"/>
    <s v="RC-19825"/>
    <s v="Roy Collins"/>
    <x v="0"/>
    <s v="United States"/>
    <s v="Pasadena"/>
    <x v="1"/>
    <n v="91104"/>
    <x v="1"/>
    <s v="OFF-BI-10000320"/>
    <x v="1"/>
    <x v="8"/>
    <s v="GBC Plastic Binding Combs"/>
    <x v="1173"/>
    <n v="3"/>
    <n v="0.2"/>
    <n v="6.4206000000000012"/>
  </r>
  <r>
    <n v="1309"/>
    <s v="CA-2013-141397"/>
    <x v="0"/>
    <x v="23"/>
    <d v="2013-06-22T00:00:00"/>
    <s v="First Class"/>
    <s v="RC-19825"/>
    <s v="Roy Collins"/>
    <x v="0"/>
    <s v="United States"/>
    <s v="Pasadena"/>
    <x v="1"/>
    <n v="91104"/>
    <x v="1"/>
    <s v="OFF-AP-10003971"/>
    <x v="1"/>
    <x v="9"/>
    <s v="Belkin 6 Outlet Metallic Surge Strip"/>
    <x v="1174"/>
    <n v="2"/>
    <n v="0"/>
    <n v="5.6628000000000007"/>
  </r>
  <r>
    <n v="1310"/>
    <s v="CA-2013-141397"/>
    <x v="0"/>
    <x v="23"/>
    <d v="2013-06-22T00:00:00"/>
    <s v="First Class"/>
    <s v="RC-19825"/>
    <s v="Roy Collins"/>
    <x v="0"/>
    <s v="United States"/>
    <s v="Pasadena"/>
    <x v="1"/>
    <n v="91104"/>
    <x v="1"/>
    <s v="OFF-ST-10001469"/>
    <x v="1"/>
    <x v="4"/>
    <s v="Fellowes Bankers Box Recycled Super Stor/Drawer"/>
    <x v="427"/>
    <n v="3"/>
    <n v="0"/>
    <n v="9.716399999999993"/>
  </r>
  <r>
    <n v="1311"/>
    <s v="CA-2013-141397"/>
    <x v="0"/>
    <x v="23"/>
    <d v="2013-06-22T00:00:00"/>
    <s v="First Class"/>
    <s v="RC-19825"/>
    <s v="Roy Collins"/>
    <x v="0"/>
    <s v="United States"/>
    <s v="Pasadena"/>
    <x v="1"/>
    <n v="91104"/>
    <x v="1"/>
    <s v="FUR-CH-10003846"/>
    <x v="0"/>
    <x v="1"/>
    <s v="Hon Valutask Swivel Chairs"/>
    <x v="224"/>
    <n v="2"/>
    <n v="0.2"/>
    <n v="-8.0783999999999949"/>
  </r>
  <r>
    <n v="1312"/>
    <s v="CA-2013-141082"/>
    <x v="0"/>
    <x v="10"/>
    <d v="2013-12-14T00:00:00"/>
    <s v="Standard Class"/>
    <s v="FM-14380"/>
    <s v="Fred McMath"/>
    <x v="0"/>
    <s v="United States"/>
    <s v="Lawrence"/>
    <x v="31"/>
    <n v="1841"/>
    <x v="3"/>
    <s v="OFF-LA-10001404"/>
    <x v="1"/>
    <x v="2"/>
    <s v="Avery 517"/>
    <x v="1175"/>
    <n v="1"/>
    <n v="0"/>
    <n v="1.7343"/>
  </r>
  <r>
    <n v="1313"/>
    <s v="CA-2013-141082"/>
    <x v="0"/>
    <x v="10"/>
    <d v="2013-12-14T00:00:00"/>
    <s v="Standard Class"/>
    <s v="FM-14380"/>
    <s v="Fred McMath"/>
    <x v="0"/>
    <s v="United States"/>
    <s v="Lawrence"/>
    <x v="31"/>
    <n v="1841"/>
    <x v="3"/>
    <s v="OFF-LA-10001474"/>
    <x v="1"/>
    <x v="2"/>
    <s v="Avery 477"/>
    <x v="1176"/>
    <n v="4"/>
    <n v="0"/>
    <n v="56.175200000000004"/>
  </r>
  <r>
    <n v="1314"/>
    <s v="US-2013-134488"/>
    <x v="0"/>
    <x v="446"/>
    <d v="2013-10-02T00:00:00"/>
    <s v="Standard Class"/>
    <s v="PK-19075"/>
    <s v="Pete Kriz"/>
    <x v="0"/>
    <s v="United States"/>
    <s v="Columbus"/>
    <x v="24"/>
    <n v="43229"/>
    <x v="3"/>
    <s v="FUR-CH-10003199"/>
    <x v="0"/>
    <x v="1"/>
    <s v="Office Star - Contemporary Task Swivel Chair"/>
    <x v="1177"/>
    <n v="2"/>
    <n v="0.3"/>
    <n v="-13.317599999999999"/>
  </r>
  <r>
    <n v="1315"/>
    <s v="CA-2013-145919"/>
    <x v="0"/>
    <x v="122"/>
    <d v="2013-12-24T00:00:00"/>
    <s v="Standard Class"/>
    <s v="HG-14965"/>
    <s v="Henry Goldwyn"/>
    <x v="1"/>
    <s v="United States"/>
    <s v="Los Angeles"/>
    <x v="1"/>
    <n v="90032"/>
    <x v="1"/>
    <s v="OFF-PA-10003072"/>
    <x v="1"/>
    <x v="10"/>
    <s v="Eureka Recycled Copy Paper 8 1/2&quot; x 11&quot;, Ream"/>
    <x v="789"/>
    <n v="6"/>
    <n v="0"/>
    <n v="18.662400000000002"/>
  </r>
  <r>
    <n v="1316"/>
    <s v="CA-2013-145919"/>
    <x v="0"/>
    <x v="122"/>
    <d v="2013-12-24T00:00:00"/>
    <s v="Standard Class"/>
    <s v="HG-14965"/>
    <s v="Henry Goldwyn"/>
    <x v="1"/>
    <s v="United States"/>
    <s v="Los Angeles"/>
    <x v="1"/>
    <n v="90032"/>
    <x v="1"/>
    <s v="FUR-FU-10004960"/>
    <x v="0"/>
    <x v="5"/>
    <s v="Seth Thomas 12&quot; Clock w/ Goldtone Case"/>
    <x v="1178"/>
    <n v="8"/>
    <n v="0"/>
    <n v="62.505600000000001"/>
  </r>
  <r>
    <n v="1317"/>
    <s v="CA-2013-145919"/>
    <x v="0"/>
    <x v="122"/>
    <d v="2013-12-24T00:00:00"/>
    <s v="Standard Class"/>
    <s v="HG-14965"/>
    <s v="Henry Goldwyn"/>
    <x v="1"/>
    <s v="United States"/>
    <s v="Los Angeles"/>
    <x v="1"/>
    <n v="90032"/>
    <x v="1"/>
    <s v="OFF-SU-10003505"/>
    <x v="1"/>
    <x v="14"/>
    <s v="Premier Electric Letter Opener"/>
    <x v="1179"/>
    <n v="5"/>
    <n v="0"/>
    <n v="28.964999999999961"/>
  </r>
  <r>
    <n v="1318"/>
    <s v="CA-2014-157651"/>
    <x v="3"/>
    <x v="389"/>
    <d v="2014-12-15T00:00:00"/>
    <s v="Standard Class"/>
    <s v="HA-14920"/>
    <s v="Helen Andreada"/>
    <x v="0"/>
    <s v="United States"/>
    <s v="Philadelphia"/>
    <x v="9"/>
    <n v="19120"/>
    <x v="3"/>
    <s v="TEC-AC-10003116"/>
    <x v="2"/>
    <x v="11"/>
    <s v="Memorex Froggy Flash Drive 8 GB"/>
    <x v="1180"/>
    <n v="1"/>
    <n v="0.2"/>
    <n v="3.3724999999999992"/>
  </r>
  <r>
    <n v="1319"/>
    <s v="CA-2011-160773"/>
    <x v="2"/>
    <x v="268"/>
    <d v="2011-07-05T00:00:00"/>
    <s v="Standard Class"/>
    <s v="LW-16825"/>
    <s v="Laurel Workman"/>
    <x v="1"/>
    <s v="United States"/>
    <s v="Deltona"/>
    <x v="2"/>
    <n v="32725"/>
    <x v="0"/>
    <s v="TEC-PH-10004586"/>
    <x v="2"/>
    <x v="7"/>
    <s v="Wilson SignalBoost 841262 DB PRO Amplifier Kit"/>
    <x v="1181"/>
    <n v="2"/>
    <n v="0.2"/>
    <n v="71.989999999999981"/>
  </r>
  <r>
    <n v="1320"/>
    <s v="CA-2011-160773"/>
    <x v="2"/>
    <x v="268"/>
    <d v="2011-07-05T00:00:00"/>
    <s v="Standard Class"/>
    <s v="LW-16825"/>
    <s v="Laurel Workman"/>
    <x v="1"/>
    <s v="United States"/>
    <s v="Deltona"/>
    <x v="2"/>
    <n v="32725"/>
    <x v="0"/>
    <s v="OFF-BI-10000546"/>
    <x v="1"/>
    <x v="8"/>
    <s v="Avery Durable Binders"/>
    <x v="1182"/>
    <n v="6"/>
    <n v="0.7"/>
    <n v="-3.6288"/>
  </r>
  <r>
    <n v="1321"/>
    <s v="CA-2014-167703"/>
    <x v="3"/>
    <x v="447"/>
    <d v="2014-02-09T00:00:00"/>
    <s v="Standard Class"/>
    <s v="MC-17575"/>
    <s v="Matt Collins"/>
    <x v="0"/>
    <s v="United States"/>
    <s v="Cincinnati"/>
    <x v="24"/>
    <n v="45231"/>
    <x v="3"/>
    <s v="OFF-BI-10002071"/>
    <x v="1"/>
    <x v="8"/>
    <s v="Fellowes Black Plastic Comb Bindings"/>
    <x v="1183"/>
    <n v="3"/>
    <n v="0.7"/>
    <n v="-4.1831999999999976"/>
  </r>
  <r>
    <n v="1322"/>
    <s v="CA-2014-167703"/>
    <x v="3"/>
    <x v="447"/>
    <d v="2014-02-09T00:00:00"/>
    <s v="Standard Class"/>
    <s v="MC-17575"/>
    <s v="Matt Collins"/>
    <x v="0"/>
    <s v="United States"/>
    <s v="Cincinnati"/>
    <x v="24"/>
    <n v="45231"/>
    <x v="3"/>
    <s v="OFF-ST-10001490"/>
    <x v="1"/>
    <x v="4"/>
    <s v="Hot File 7-Pocket, Floor Stand"/>
    <x v="1184"/>
    <n v="2"/>
    <n v="0.2"/>
    <n v="35.69399999999996"/>
  </r>
  <r>
    <n v="1323"/>
    <s v="CA-2014-121804"/>
    <x v="3"/>
    <x v="448"/>
    <d v="2014-03-09T00:00:00"/>
    <s v="Standard Class"/>
    <s v="LP-17095"/>
    <s v="Liz Preis"/>
    <x v="0"/>
    <s v="United States"/>
    <s v="Murray"/>
    <x v="0"/>
    <n v="42071"/>
    <x v="0"/>
    <s v="OFF-AP-10004859"/>
    <x v="1"/>
    <x v="9"/>
    <s v="Acco 6 Outlet Guardian Premium Surge Suppressor"/>
    <x v="1185"/>
    <n v="5"/>
    <n v="0"/>
    <n v="19.656000000000002"/>
  </r>
  <r>
    <n v="1324"/>
    <s v="CA-2014-162635"/>
    <x v="3"/>
    <x v="449"/>
    <d v="2014-10-11T00:00:00"/>
    <s v="First Class"/>
    <s v="EB-14170"/>
    <s v="Evan Bailliet"/>
    <x v="0"/>
    <s v="United States"/>
    <s v="Wilmington"/>
    <x v="3"/>
    <n v="28403"/>
    <x v="0"/>
    <s v="OFF-PA-10002659"/>
    <x v="1"/>
    <x v="10"/>
    <s v="Avoid Verbal Orders Carbonless Minifold Book"/>
    <x v="1186"/>
    <n v="4"/>
    <n v="0.2"/>
    <n v="3.5151999999999988"/>
  </r>
  <r>
    <n v="1325"/>
    <s v="CA-2011-107153"/>
    <x v="2"/>
    <x v="450"/>
    <d v="2011-10-03T00:00:00"/>
    <s v="Standard Class"/>
    <s v="GZ-14545"/>
    <s v="George Zrebassa"/>
    <x v="1"/>
    <s v="United States"/>
    <s v="Lawrence"/>
    <x v="31"/>
    <n v="1841"/>
    <x v="3"/>
    <s v="OFF-ST-10001321"/>
    <x v="1"/>
    <x v="4"/>
    <s v="Decoflex Hanging Personal Folder File, Blue"/>
    <x v="193"/>
    <n v="3"/>
    <n v="0"/>
    <n v="12.490200000000003"/>
  </r>
  <r>
    <n v="1326"/>
    <s v="US-2011-117058"/>
    <x v="2"/>
    <x v="279"/>
    <d v="2011-05-30T00:00:00"/>
    <s v="First Class"/>
    <s v="LE-16810"/>
    <s v="Laurel Elliston"/>
    <x v="0"/>
    <s v="United States"/>
    <s v="Chicago"/>
    <x v="10"/>
    <n v="60653"/>
    <x v="2"/>
    <s v="OFF-BI-10004139"/>
    <x v="1"/>
    <x v="8"/>
    <s v="Fellowes Presentation Covers for Comb Binding Machines"/>
    <x v="118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s v="United States"/>
    <s v="Norwich"/>
    <x v="29"/>
    <n v="6360"/>
    <x v="3"/>
    <s v="OFF-PA-10004156"/>
    <x v="1"/>
    <x v="10"/>
    <s v="Xerox 188"/>
    <x v="1189"/>
    <n v="1"/>
    <n v="0"/>
    <n v="5.5565999999999995"/>
  </r>
  <r>
    <n v="1329"/>
    <s v="CA-2014-106033"/>
    <x v="3"/>
    <x v="453"/>
    <d v="2014-10-19T00:00:00"/>
    <s v="Second Class"/>
    <s v="FG-14260"/>
    <s v="Frank Gastineau"/>
    <x v="2"/>
    <s v="United States"/>
    <s v="San Francisco"/>
    <x v="1"/>
    <n v="94110"/>
    <x v="1"/>
    <s v="OFF-AR-10002818"/>
    <x v="1"/>
    <x v="6"/>
    <s v="Panasonic KP-310 Heavy-Duty Electric Pencil Sharpener"/>
    <x v="1190"/>
    <n v="4"/>
    <n v="0"/>
    <n v="26.375999999999998"/>
  </r>
  <r>
    <n v="1330"/>
    <s v="CA-2013-142762"/>
    <x v="0"/>
    <x v="454"/>
    <d v="2013-05-28T00:00:00"/>
    <s v="Standard Class"/>
    <s v="LD-17005"/>
    <s v="Lisa DeCherney"/>
    <x v="0"/>
    <s v="United States"/>
    <s v="San Francisco"/>
    <x v="1"/>
    <n v="94109"/>
    <x v="1"/>
    <s v="FUR-FU-10003691"/>
    <x v="0"/>
    <x v="5"/>
    <s v="Eldon Image Series Desk Accessories, Ebony"/>
    <x v="1191"/>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s v="United States"/>
    <s v="Lorain"/>
    <x v="24"/>
    <n v="44052"/>
    <x v="3"/>
    <s v="OFF-ST-10004507"/>
    <x v="1"/>
    <x v="4"/>
    <s v="Advantus Rolling Storage Box"/>
    <x v="1193"/>
    <n v="2"/>
    <n v="0.2"/>
    <n v="2.4009999999999998"/>
  </r>
  <r>
    <n v="1333"/>
    <s v="CA-2011-122567"/>
    <x v="2"/>
    <x v="456"/>
    <d v="2011-02-22T00:00:00"/>
    <s v="Standard Class"/>
    <s v="MN-17935"/>
    <s v="Michael Nguyen"/>
    <x v="0"/>
    <s v="United States"/>
    <s v="Dallas"/>
    <x v="5"/>
    <n v="75220"/>
    <x v="2"/>
    <s v="OFF-BI-10002012"/>
    <x v="1"/>
    <x v="8"/>
    <s v="Wilson Jones Easy Flow II Sheet Lifters"/>
    <x v="1194"/>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s v="United States"/>
    <s v="Los Angeles"/>
    <x v="1"/>
    <n v="90049"/>
    <x v="1"/>
    <s v="OFF-BI-10003684"/>
    <x v="1"/>
    <x v="8"/>
    <s v="Wilson Jones Legal Size Ring Binders"/>
    <x v="1196"/>
    <n v="8"/>
    <n v="0.2"/>
    <n v="52.775999999999996"/>
  </r>
  <r>
    <n v="1336"/>
    <s v="CA-2013-122133"/>
    <x v="0"/>
    <x v="458"/>
    <d v="2013-05-24T00:00:00"/>
    <s v="Standard Class"/>
    <s v="JR-15670"/>
    <s v="Jim Radford"/>
    <x v="0"/>
    <s v="United States"/>
    <s v="Middletown"/>
    <x v="29"/>
    <n v="6457"/>
    <x v="3"/>
    <s v="OFF-ST-10002574"/>
    <x v="1"/>
    <x v="4"/>
    <s v="SAFCO Commercial Wire Shelving, Black"/>
    <x v="1197"/>
    <n v="4"/>
    <n v="0"/>
    <n v="0"/>
  </r>
  <r>
    <n v="1337"/>
    <s v="US-2014-123281"/>
    <x v="3"/>
    <x v="459"/>
    <d v="2014-04-08T00:00:00"/>
    <s v="Standard Class"/>
    <s v="JF-15190"/>
    <s v="Jamie Frazer"/>
    <x v="0"/>
    <s v="United States"/>
    <s v="Los Angeles"/>
    <x v="1"/>
    <n v="90008"/>
    <x v="1"/>
    <s v="FUR-FU-10003724"/>
    <x v="0"/>
    <x v="5"/>
    <s v="Westinghouse Clip-On Gooseneck Lamps"/>
    <x v="1198"/>
    <n v="3"/>
    <n v="0"/>
    <n v="6.5285999999999991"/>
  </r>
  <r>
    <n v="1338"/>
    <s v="CA-2014-100524"/>
    <x v="3"/>
    <x v="185"/>
    <d v="2014-04-03T00:00:00"/>
    <s v="Second Class"/>
    <s v="CM-12115"/>
    <s v="Chad McGuire"/>
    <x v="0"/>
    <s v="United States"/>
    <s v="New York City"/>
    <x v="15"/>
    <n v="10011"/>
    <x v="3"/>
    <s v="FUR-FU-10004018"/>
    <x v="0"/>
    <x v="5"/>
    <s v="Tensor Computer Mounted Lamp"/>
    <x v="1199"/>
    <n v="2"/>
    <n v="0"/>
    <n v="8.0406000000000013"/>
  </r>
  <r>
    <n v="1339"/>
    <s v="CA-2014-100524"/>
    <x v="3"/>
    <x v="185"/>
    <d v="2014-04-03T00:00:00"/>
    <s v="Second Class"/>
    <s v="CM-12115"/>
    <s v="Chad McGuire"/>
    <x v="0"/>
    <s v="United States"/>
    <s v="New York City"/>
    <x v="15"/>
    <n v="10011"/>
    <x v="3"/>
    <s v="TEC-PH-10002549"/>
    <x v="2"/>
    <x v="7"/>
    <s v="Polycom SoundPoint IP 450 VoIP phone"/>
    <x v="1200"/>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s v="United States"/>
    <s v="Jacksonville"/>
    <x v="3"/>
    <n v="28540"/>
    <x v="0"/>
    <s v="TEC-MA-10002178"/>
    <x v="2"/>
    <x v="15"/>
    <s v="Cisco CP-7937G Unified IP Conference Station Phone"/>
    <x v="1202"/>
    <n v="2"/>
    <n v="0.5"/>
    <n v="-27.827999999999975"/>
  </r>
  <r>
    <n v="1342"/>
    <s v="CA-2014-113481"/>
    <x v="3"/>
    <x v="460"/>
    <d v="2014-01-05T00:00:00"/>
    <s v="First Class"/>
    <s v="AS-10045"/>
    <s v="Aaron Smayling"/>
    <x v="1"/>
    <s v="United States"/>
    <s v="Jacksonville"/>
    <x v="3"/>
    <n v="28540"/>
    <x v="0"/>
    <s v="OFF-BI-10003694"/>
    <x v="1"/>
    <x v="8"/>
    <s v="Avery 3 1/2&quot; Diskette Storage Pages, 10/Pack"/>
    <x v="1203"/>
    <n v="5"/>
    <n v="0.7"/>
    <n v="-12.527999999999995"/>
  </r>
  <r>
    <n v="1343"/>
    <s v="CA-2014-113481"/>
    <x v="3"/>
    <x v="460"/>
    <d v="2014-01-05T00:00:00"/>
    <s v="First Class"/>
    <s v="AS-10045"/>
    <s v="Aaron Smayling"/>
    <x v="1"/>
    <s v="United States"/>
    <s v="Jacksonville"/>
    <x v="3"/>
    <n v="28540"/>
    <x v="0"/>
    <s v="OFF-BI-10000474"/>
    <x v="1"/>
    <x v="8"/>
    <s v="Avery Recycled Flexi-View Covers for Binding Systems"/>
    <x v="1204"/>
    <n v="6"/>
    <n v="0.7"/>
    <n v="-21.159599999999998"/>
  </r>
  <r>
    <n v="1344"/>
    <s v="CA-2012-131758"/>
    <x v="1"/>
    <x v="71"/>
    <d v="2012-06-01T00:00:00"/>
    <s v="Standard Class"/>
    <s v="KB-16315"/>
    <s v="Karl Braun"/>
    <x v="0"/>
    <s v="United States"/>
    <s v="Freeport"/>
    <x v="15"/>
    <n v="11520"/>
    <x v="3"/>
    <s v="OFF-AR-10000411"/>
    <x v="1"/>
    <x v="6"/>
    <s v="Boston 16701 Slimline Battery Pencil Sharpener"/>
    <x v="1205"/>
    <n v="3"/>
    <n v="0"/>
    <n v="14.345999999999995"/>
  </r>
  <r>
    <n v="1345"/>
    <s v="CA-2012-131758"/>
    <x v="1"/>
    <x v="71"/>
    <d v="2012-06-01T00:00:00"/>
    <s v="Standard Class"/>
    <s v="KB-16315"/>
    <s v="Karl Braun"/>
    <x v="0"/>
    <s v="United States"/>
    <s v="Freeport"/>
    <x v="15"/>
    <n v="11520"/>
    <x v="3"/>
    <s v="OFF-LA-10000262"/>
    <x v="1"/>
    <x v="2"/>
    <s v="Avery 494"/>
    <x v="1206"/>
    <n v="5"/>
    <n v="0"/>
    <n v="6.0029999999999992"/>
  </r>
  <r>
    <n v="1346"/>
    <s v="CA-2011-118339"/>
    <x v="2"/>
    <x v="461"/>
    <d v="2011-03-24T00:00:00"/>
    <s v="Standard Class"/>
    <s v="BN-11515"/>
    <s v="Bradley Nguyen"/>
    <x v="0"/>
    <s v="United States"/>
    <s v="Lakeville"/>
    <x v="11"/>
    <n v="55044"/>
    <x v="2"/>
    <s v="OFF-AP-10001154"/>
    <x v="1"/>
    <x v="9"/>
    <s v="Bionaire Personal Warm Mist Humidifier/Vaporizer"/>
    <x v="1207"/>
    <n v="2"/>
    <n v="0"/>
    <n v="36.574200000000005"/>
  </r>
  <r>
    <n v="1347"/>
    <s v="CA-2011-118339"/>
    <x v="2"/>
    <x v="461"/>
    <d v="2011-03-24T00:00:00"/>
    <s v="Standard Class"/>
    <s v="BN-11515"/>
    <s v="Bradley Nguyen"/>
    <x v="0"/>
    <s v="United States"/>
    <s v="Lakeville"/>
    <x v="11"/>
    <n v="55044"/>
    <x v="2"/>
    <s v="OFF-PA-10000466"/>
    <x v="1"/>
    <x v="10"/>
    <s v="Memo Book, 100 Message Capacity, 5 3/8” x 11”"/>
    <x v="1208"/>
    <n v="7"/>
    <n v="0"/>
    <n v="23.59"/>
  </r>
  <r>
    <n v="1348"/>
    <s v="CA-2011-118339"/>
    <x v="2"/>
    <x v="461"/>
    <d v="2011-03-24T00:00:00"/>
    <s v="Standard Class"/>
    <s v="BN-11515"/>
    <s v="Bradley Nguyen"/>
    <x v="0"/>
    <s v="United States"/>
    <s v="Lakeville"/>
    <x v="11"/>
    <n v="55044"/>
    <x v="2"/>
    <s v="OFF-AR-10003829"/>
    <x v="1"/>
    <x v="6"/>
    <s v="Newell 35"/>
    <x v="1209"/>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x v="1210"/>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x v="1211"/>
    <n v="6"/>
    <n v="0"/>
    <n v="17.2224"/>
  </r>
  <r>
    <n v="1351"/>
    <s v="CA-2011-153976"/>
    <x v="2"/>
    <x v="462"/>
    <d v="2011-10-08T00:00:00"/>
    <s v="Second Class"/>
    <s v="BP-11290"/>
    <s v="Beth Paige"/>
    <x v="0"/>
    <s v="United States"/>
    <s v="Evanston"/>
    <x v="10"/>
    <n v="60201"/>
    <x v="2"/>
    <s v="FUR-CH-10002880"/>
    <x v="0"/>
    <x v="1"/>
    <s v="Global High-Back Leather Tilter, Burgundy"/>
    <x v="1212"/>
    <n v="3"/>
    <n v="0.3"/>
    <n v="-70.104300000000023"/>
  </r>
  <r>
    <n v="1352"/>
    <s v="CA-2013-162901"/>
    <x v="0"/>
    <x v="463"/>
    <d v="2013-04-01T00:00:00"/>
    <s v="First Class"/>
    <s v="AS-10045"/>
    <s v="Aaron Smayling"/>
    <x v="1"/>
    <s v="United States"/>
    <s v="Arlington"/>
    <x v="17"/>
    <n v="22204"/>
    <x v="0"/>
    <s v="OFF-ST-10000649"/>
    <x v="1"/>
    <x v="4"/>
    <s v="Hanging Personal Folder File"/>
    <x v="1213"/>
    <n v="2"/>
    <n v="0"/>
    <n v="7.8500000000000014"/>
  </r>
  <r>
    <n v="1353"/>
    <s v="CA-2014-162978"/>
    <x v="3"/>
    <x v="464"/>
    <d v="2014-05-10T00:00:00"/>
    <s v="Standard Class"/>
    <s v="LW-16990"/>
    <s v="Lindsay Williams"/>
    <x v="1"/>
    <s v="United States"/>
    <s v="San Francisco"/>
    <x v="1"/>
    <n v="94109"/>
    <x v="1"/>
    <s v="TEC-PH-10003092"/>
    <x v="2"/>
    <x v="7"/>
    <s v="Motorola L804"/>
    <x v="1214"/>
    <n v="5"/>
    <n v="0.2"/>
    <n v="20.695499999999988"/>
  </r>
  <r>
    <n v="1354"/>
    <s v="CA-2014-162978"/>
    <x v="3"/>
    <x v="464"/>
    <d v="2014-05-10T00:00:00"/>
    <s v="Standard Class"/>
    <s v="LW-16990"/>
    <s v="Lindsay Williams"/>
    <x v="1"/>
    <s v="United States"/>
    <s v="San Francisco"/>
    <x v="1"/>
    <n v="94109"/>
    <x v="1"/>
    <s v="OFF-PA-10002250"/>
    <x v="1"/>
    <x v="10"/>
    <s v="Things To Do Today Pad"/>
    <x v="1215"/>
    <n v="3"/>
    <n v="0"/>
    <n v="8.4527999999999999"/>
  </r>
  <r>
    <n v="1355"/>
    <s v="CA-2014-162978"/>
    <x v="3"/>
    <x v="464"/>
    <d v="2014-05-10T00:00:00"/>
    <s v="Standard Class"/>
    <s v="LW-16990"/>
    <s v="Lindsay Williams"/>
    <x v="1"/>
    <s v="United States"/>
    <s v="San Francisco"/>
    <x v="1"/>
    <n v="94109"/>
    <x v="1"/>
    <s v="FUR-TA-10003473"/>
    <x v="0"/>
    <x v="3"/>
    <s v="Bretford Rectangular Conference Table Tops"/>
    <x v="1216"/>
    <n v="1"/>
    <n v="0.2"/>
    <n v="11.283900000000017"/>
  </r>
  <r>
    <n v="1356"/>
    <s v="US-2011-160444"/>
    <x v="2"/>
    <x v="260"/>
    <d v="2011-07-05T00:00:00"/>
    <s v="Same Day"/>
    <s v="DC-12850"/>
    <s v="Dan Campbell"/>
    <x v="0"/>
    <s v="United States"/>
    <s v="Houston"/>
    <x v="5"/>
    <n v="77036"/>
    <x v="2"/>
    <s v="OFF-ST-10001522"/>
    <x v="1"/>
    <x v="4"/>
    <s v="Gould Plastics 18-Pocket Panel Bin, 34w x 5-1/4d x 20-1/2h"/>
    <x v="1217"/>
    <n v="3"/>
    <n v="0.2"/>
    <n v="-44.155200000000022"/>
  </r>
  <r>
    <n v="1357"/>
    <s v="US-2011-160444"/>
    <x v="2"/>
    <x v="260"/>
    <d v="2011-07-05T00:00:00"/>
    <s v="Same Day"/>
    <s v="DC-12850"/>
    <s v="Dan Campbell"/>
    <x v="0"/>
    <s v="United States"/>
    <s v="Houston"/>
    <x v="5"/>
    <n v="77036"/>
    <x v="2"/>
    <s v="OFF-ST-10000563"/>
    <x v="1"/>
    <x v="4"/>
    <s v="Fellowes Bankers Box Stor/Drawer Steel Plus"/>
    <x v="1218"/>
    <n v="11"/>
    <n v="0.2"/>
    <n v="-35.178000000000004"/>
  </r>
  <r>
    <n v="1358"/>
    <s v="CA-2013-145247"/>
    <x v="0"/>
    <x v="465"/>
    <d v="2013-05-08T00:00:00"/>
    <s v="First Class"/>
    <s v="ND-18370"/>
    <s v="Natalie DeCherney"/>
    <x v="0"/>
    <s v="United States"/>
    <s v="Louisville"/>
    <x v="0"/>
    <n v="40214"/>
    <x v="0"/>
    <s v="OFF-PA-10003641"/>
    <x v="1"/>
    <x v="10"/>
    <s v="Xerox 1909"/>
    <x v="1219"/>
    <n v="3"/>
    <n v="0"/>
    <n v="36.404399999999995"/>
  </r>
  <r>
    <n v="1359"/>
    <s v="CA-2014-160045"/>
    <x v="3"/>
    <x v="466"/>
    <d v="2014-04-28T00:00:00"/>
    <s v="First Class"/>
    <s v="LB-16735"/>
    <s v="Larry Blacks"/>
    <x v="0"/>
    <s v="United States"/>
    <s v="Fort Worth"/>
    <x v="5"/>
    <n v="76106"/>
    <x v="2"/>
    <s v="FUR-FU-10000010"/>
    <x v="0"/>
    <x v="5"/>
    <s v="DAX Value U-Channel Document Frames, Easel Back"/>
    <x v="1220"/>
    <n v="1"/>
    <n v="0.6"/>
    <n v="-1.4413"/>
  </r>
  <r>
    <n v="1360"/>
    <s v="US-2011-151925"/>
    <x v="2"/>
    <x v="467"/>
    <d v="2011-10-01T00:00:00"/>
    <s v="Second Class"/>
    <s v="KT-16465"/>
    <s v="Kean Takahito"/>
    <x v="0"/>
    <s v="United States"/>
    <s v="Los Angeles"/>
    <x v="1"/>
    <n v="90049"/>
    <x v="1"/>
    <s v="FUR-CH-10002961"/>
    <x v="0"/>
    <x v="1"/>
    <s v="Leather Task Chair, Black"/>
    <x v="1221"/>
    <n v="2"/>
    <n v="0.2"/>
    <n v="0"/>
  </r>
  <r>
    <n v="1361"/>
    <s v="CA-2014-125199"/>
    <x v="3"/>
    <x v="15"/>
    <d v="2014-10-26T00:00:00"/>
    <s v="Standard Class"/>
    <s v="HM-14860"/>
    <s v="Harry Marie"/>
    <x v="1"/>
    <s v="United States"/>
    <s v="Philadelphia"/>
    <x v="9"/>
    <n v="19120"/>
    <x v="3"/>
    <s v="OFF-AR-10002956"/>
    <x v="1"/>
    <x v="6"/>
    <s v="Boston 16801 Nautilus Battery Pencil Sharpener"/>
    <x v="1222"/>
    <n v="7"/>
    <n v="0.2"/>
    <n v="9.2441999999999993"/>
  </r>
  <r>
    <n v="1362"/>
    <s v="CA-2014-125199"/>
    <x v="3"/>
    <x v="15"/>
    <d v="2014-10-26T00:00:00"/>
    <s v="Standard Class"/>
    <s v="HM-14860"/>
    <s v="Harry Marie"/>
    <x v="1"/>
    <s v="United States"/>
    <s v="Philadelphia"/>
    <x v="9"/>
    <n v="19120"/>
    <x v="3"/>
    <s v="OFF-PA-10004041"/>
    <x v="1"/>
    <x v="10"/>
    <s v="It's Hot Message Books with Stickers, 2 3/4&quot; x 5&quot;"/>
    <x v="208"/>
    <n v="4"/>
    <n v="0.2"/>
    <n v="7.3999999999999995"/>
  </r>
  <r>
    <n v="1363"/>
    <s v="CA-2014-125199"/>
    <x v="3"/>
    <x v="15"/>
    <d v="2014-10-26T00:00:00"/>
    <s v="Standard Class"/>
    <s v="HM-14860"/>
    <s v="Harry Marie"/>
    <x v="1"/>
    <s v="United States"/>
    <s v="Philadelphia"/>
    <x v="9"/>
    <n v="19120"/>
    <x v="3"/>
    <s v="TEC-PH-10001336"/>
    <x v="2"/>
    <x v="7"/>
    <s v="Digium D40 VoIP phone"/>
    <x v="1223"/>
    <n v="4"/>
    <n v="0.4"/>
    <n v="-56.755600000000015"/>
  </r>
  <r>
    <n v="1364"/>
    <s v="US-2014-155425"/>
    <x v="3"/>
    <x v="468"/>
    <d v="2014-11-12T00:00:00"/>
    <s v="First Class"/>
    <s v="AB-10600"/>
    <s v="Ann Blume"/>
    <x v="1"/>
    <s v="United States"/>
    <s v="Tucson"/>
    <x v="16"/>
    <n v="85705"/>
    <x v="1"/>
    <s v="OFF-BI-10001036"/>
    <x v="1"/>
    <x v="8"/>
    <s v="Cardinal EasyOpen D-Ring Binders"/>
    <x v="1224"/>
    <n v="14"/>
    <n v="0.7"/>
    <n v="-25.591999999999999"/>
  </r>
  <r>
    <n v="1365"/>
    <s v="US-2014-155425"/>
    <x v="3"/>
    <x v="468"/>
    <d v="2014-11-12T00:00:00"/>
    <s v="First Class"/>
    <s v="AB-10600"/>
    <s v="Ann Blume"/>
    <x v="1"/>
    <s v="United States"/>
    <s v="Tucson"/>
    <x v="16"/>
    <n v="85705"/>
    <x v="1"/>
    <s v="TEC-MA-10003183"/>
    <x v="2"/>
    <x v="15"/>
    <s v="DYMO CardScan Personal V9 Business Card Scanner"/>
    <x v="1225"/>
    <n v="2"/>
    <n v="0.7"/>
    <n v="-63.995999999999981"/>
  </r>
  <r>
    <n v="1366"/>
    <s v="US-2014-155425"/>
    <x v="3"/>
    <x v="468"/>
    <d v="2014-11-12T00:00:00"/>
    <s v="First Class"/>
    <s v="AB-10600"/>
    <s v="Ann Blume"/>
    <x v="1"/>
    <s v="United States"/>
    <s v="Tucson"/>
    <x v="16"/>
    <n v="85705"/>
    <x v="1"/>
    <s v="TEC-AC-10001314"/>
    <x v="2"/>
    <x v="11"/>
    <s v="Case Logic 2.4GHz Wireless Keyboard"/>
    <x v="1226"/>
    <n v="6"/>
    <n v="0.2"/>
    <n v="-35.992800000000038"/>
  </r>
  <r>
    <n v="1367"/>
    <s v="US-2014-155425"/>
    <x v="3"/>
    <x v="468"/>
    <d v="2014-11-12T00:00:00"/>
    <s v="First Class"/>
    <s v="AB-10600"/>
    <s v="Ann Blume"/>
    <x v="1"/>
    <s v="United States"/>
    <s v="Tucson"/>
    <x v="16"/>
    <n v="85705"/>
    <x v="1"/>
    <s v="TEC-PH-10002563"/>
    <x v="2"/>
    <x v="7"/>
    <s v="Adtran 1202752G1"/>
    <x v="1227"/>
    <n v="2"/>
    <n v="0.2"/>
    <n v="15.118800000000007"/>
  </r>
  <r>
    <n v="1368"/>
    <s v="US-2014-155425"/>
    <x v="3"/>
    <x v="468"/>
    <d v="2014-11-12T00:00:00"/>
    <s v="First Class"/>
    <s v="AB-10600"/>
    <s v="Ann Blume"/>
    <x v="1"/>
    <s v="United States"/>
    <s v="Tucson"/>
    <x v="16"/>
    <n v="85705"/>
    <x v="1"/>
    <s v="FUR-CH-10003312"/>
    <x v="0"/>
    <x v="1"/>
    <s v="Hon 2090 “Pillow Soft” Series Mid Back Swivel/Tilt Chairs"/>
    <x v="185"/>
    <n v="4"/>
    <n v="0.2"/>
    <n v="-146.10960000000014"/>
  </r>
  <r>
    <n v="1369"/>
    <s v="CA-2014-133249"/>
    <x v="3"/>
    <x v="141"/>
    <d v="2014-07-12T00:00:00"/>
    <s v="First Class"/>
    <s v="SZ-20035"/>
    <s v="Sam Zeldin"/>
    <x v="2"/>
    <s v="United States"/>
    <s v="Pico Rivera"/>
    <x v="1"/>
    <n v="90660"/>
    <x v="1"/>
    <s v="FUR-FU-10001588"/>
    <x v="0"/>
    <x v="5"/>
    <s v="Deflect-o SuperTray Unbreakable Stackable Tray, Letter, Black"/>
    <x v="1228"/>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x v="1229"/>
    <n v="7"/>
    <n v="0.7"/>
    <n v="-786.74400000000026"/>
  </r>
  <r>
    <n v="1371"/>
    <s v="US-2012-103471"/>
    <x v="1"/>
    <x v="100"/>
    <d v="2012-12-28T00:00:00"/>
    <s v="Standard Class"/>
    <s v="JR-15670"/>
    <s v="Jim Radford"/>
    <x v="0"/>
    <s v="United States"/>
    <s v="Colorado Springs"/>
    <x v="22"/>
    <n v="80906"/>
    <x v="1"/>
    <s v="OFF-AR-10003405"/>
    <x v="1"/>
    <x v="6"/>
    <s v="Dixon My First Ticonderoga Pencil, #2"/>
    <x v="1230"/>
    <n v="3"/>
    <n v="0.2"/>
    <n v="1.5794999999999986"/>
  </r>
  <r>
    <n v="1372"/>
    <s v="CA-2014-136672"/>
    <x v="3"/>
    <x v="469"/>
    <d v="2014-03-13T00:00:00"/>
    <s v="Standard Class"/>
    <s v="MG-17890"/>
    <s v="Michael Granlund"/>
    <x v="2"/>
    <s v="United States"/>
    <s v="Clinton"/>
    <x v="39"/>
    <n v="20735"/>
    <x v="3"/>
    <s v="TEC-AC-10004510"/>
    <x v="2"/>
    <x v="11"/>
    <s v="Logitech Desktop MK120 Mouse and keyboard Combo"/>
    <x v="1231"/>
    <n v="3"/>
    <n v="0"/>
    <n v="4.9079999999999977"/>
  </r>
  <r>
    <n v="1373"/>
    <s v="US-2011-157021"/>
    <x v="2"/>
    <x v="470"/>
    <d v="2011-04-06T00:00:00"/>
    <s v="Second Class"/>
    <s v="KM-16720"/>
    <s v="Kunst Miller"/>
    <x v="0"/>
    <s v="United States"/>
    <s v="Vallejo"/>
    <x v="1"/>
    <n v="94591"/>
    <x v="1"/>
    <s v="OFF-LA-10002312"/>
    <x v="1"/>
    <x v="2"/>
    <s v="Avery 490"/>
    <x v="461"/>
    <n v="2"/>
    <n v="0"/>
    <n v="14.8"/>
  </r>
  <r>
    <n v="1374"/>
    <s v="US-2011-157021"/>
    <x v="2"/>
    <x v="470"/>
    <d v="2011-04-06T00:00:00"/>
    <s v="Second Class"/>
    <s v="KM-16720"/>
    <s v="Kunst Miller"/>
    <x v="0"/>
    <s v="United States"/>
    <s v="Vallejo"/>
    <x v="1"/>
    <n v="94591"/>
    <x v="1"/>
    <s v="OFF-BI-10000042"/>
    <x v="1"/>
    <x v="8"/>
    <s v="Pressboard Data Binder, Crimson, 12&quot; X 8 1/2&quot;"/>
    <x v="1232"/>
    <n v="4"/>
    <n v="0.2"/>
    <n v="5.5535999999999994"/>
  </r>
  <r>
    <n v="1375"/>
    <s v="CA-2012-120362"/>
    <x v="1"/>
    <x v="471"/>
    <d v="2012-09-19T00:00:00"/>
    <s v="Standard Class"/>
    <s v="CA-12265"/>
    <s v="Christina Anderson"/>
    <x v="0"/>
    <s v="United States"/>
    <s v="Provo"/>
    <x v="7"/>
    <n v="84604"/>
    <x v="1"/>
    <s v="FUR-TA-10003008"/>
    <x v="0"/>
    <x v="3"/>
    <s v="Lesro Round Back Collection Coffee Table, End Table"/>
    <x v="1233"/>
    <n v="5"/>
    <n v="0"/>
    <n v="118.65750000000006"/>
  </r>
  <r>
    <n v="1376"/>
    <s v="CA-2011-126361"/>
    <x v="2"/>
    <x v="472"/>
    <d v="2011-08-09T00:00:00"/>
    <s v="Second Class"/>
    <s v="VD-21670"/>
    <s v="Valerie Dominguez"/>
    <x v="0"/>
    <s v="United States"/>
    <s v="Pleasant Grove"/>
    <x v="7"/>
    <n v="84062"/>
    <x v="1"/>
    <s v="OFF-AP-10003590"/>
    <x v="1"/>
    <x v="9"/>
    <s v="Hoover WindTunnel Plus Canister Vacuum"/>
    <x v="1234"/>
    <n v="3"/>
    <n v="0"/>
    <n v="305.13000000000011"/>
  </r>
  <r>
    <n v="1377"/>
    <s v="CA-2011-126361"/>
    <x v="2"/>
    <x v="472"/>
    <d v="2011-08-09T00:00:00"/>
    <s v="Second Class"/>
    <s v="VD-21670"/>
    <s v="Valerie Dominguez"/>
    <x v="0"/>
    <s v="United States"/>
    <s v="Pleasant Grove"/>
    <x v="7"/>
    <n v="84062"/>
    <x v="1"/>
    <s v="OFF-PA-10000806"/>
    <x v="1"/>
    <x v="10"/>
    <s v="Xerox 1934"/>
    <x v="990"/>
    <n v="8"/>
    <n v="0"/>
    <n v="219.44159999999999"/>
  </r>
  <r>
    <n v="1378"/>
    <s v="CA-2011-126361"/>
    <x v="2"/>
    <x v="472"/>
    <d v="2011-08-09T00:00:00"/>
    <s v="Second Class"/>
    <s v="VD-21670"/>
    <s v="Valerie Dominguez"/>
    <x v="0"/>
    <s v="United States"/>
    <s v="Pleasant Grove"/>
    <x v="7"/>
    <n v="84062"/>
    <x v="1"/>
    <s v="OFF-AR-10000896"/>
    <x v="1"/>
    <x v="6"/>
    <s v="Newell 329"/>
    <x v="1235"/>
    <n v="5"/>
    <n v="0"/>
    <n v="4.2639999999999993"/>
  </r>
  <r>
    <n v="1379"/>
    <s v="CA-2011-126361"/>
    <x v="2"/>
    <x v="472"/>
    <d v="2011-08-09T00:00:00"/>
    <s v="Second Class"/>
    <s v="VD-21670"/>
    <s v="Valerie Dominguez"/>
    <x v="0"/>
    <s v="United States"/>
    <s v="Pleasant Grove"/>
    <x v="7"/>
    <n v="84062"/>
    <x v="1"/>
    <s v="TEC-PH-10002310"/>
    <x v="2"/>
    <x v="7"/>
    <s v="Panasonic KX T7731-B Digital phone"/>
    <x v="1236"/>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s v="United States"/>
    <s v="Pleasant Grove"/>
    <x v="7"/>
    <n v="84062"/>
    <x v="1"/>
    <s v="OFF-BI-10002852"/>
    <x v="1"/>
    <x v="8"/>
    <s v="Ibico Standard Transparent Covers"/>
    <x v="1238"/>
    <n v="1"/>
    <n v="0.2"/>
    <n v="4.7792000000000003"/>
  </r>
  <r>
    <n v="1382"/>
    <s v="US-2013-100566"/>
    <x v="0"/>
    <x v="323"/>
    <d v="2013-09-10T00:00:00"/>
    <s v="Standard Class"/>
    <s v="JK-16120"/>
    <s v="Julie Kriz"/>
    <x v="2"/>
    <s v="United States"/>
    <s v="Aurora"/>
    <x v="10"/>
    <n v="60505"/>
    <x v="2"/>
    <s v="FUR-FU-10003394"/>
    <x v="0"/>
    <x v="5"/>
    <s v="Tenex &quot;The Solids&quot; Textured Chair Mats"/>
    <x v="1239"/>
    <n v="3"/>
    <n v="0.6"/>
    <n v="-90.24839999999999"/>
  </r>
  <r>
    <n v="1383"/>
    <s v="US-2013-108504"/>
    <x v="0"/>
    <x v="473"/>
    <d v="2013-02-05T00:00:00"/>
    <s v="Same Day"/>
    <s v="PP-18955"/>
    <s v="Paul Prost"/>
    <x v="2"/>
    <s v="United States"/>
    <s v="Smyrna"/>
    <x v="32"/>
    <n v="30080"/>
    <x v="0"/>
    <s v="OFF-ST-10002344"/>
    <x v="1"/>
    <x v="4"/>
    <s v="Carina 42&quot;Hx23 3/4&quot;W Media Storage Unit"/>
    <x v="1240"/>
    <n v="1"/>
    <n v="0"/>
    <n v="1.6196000000000055"/>
  </r>
  <r>
    <n v="1384"/>
    <s v="US-2013-108504"/>
    <x v="0"/>
    <x v="473"/>
    <d v="2013-02-05T00:00:00"/>
    <s v="Same Day"/>
    <s v="PP-18955"/>
    <s v="Paul Prost"/>
    <x v="2"/>
    <s v="United States"/>
    <s v="Smyrna"/>
    <x v="32"/>
    <n v="30080"/>
    <x v="0"/>
    <s v="OFF-PA-10001289"/>
    <x v="1"/>
    <x v="10"/>
    <s v="White Computer Printout Paper by Universal"/>
    <x v="1241"/>
    <n v="9"/>
    <n v="0"/>
    <n v="170.9316"/>
  </r>
  <r>
    <n v="1385"/>
    <s v="US-2013-108504"/>
    <x v="0"/>
    <x v="473"/>
    <d v="2013-02-05T00:00:00"/>
    <s v="Same Day"/>
    <s v="PP-18955"/>
    <s v="Paul Prost"/>
    <x v="2"/>
    <s v="United States"/>
    <s v="Smyrna"/>
    <x v="32"/>
    <n v="30080"/>
    <x v="0"/>
    <s v="OFF-FA-10000053"/>
    <x v="1"/>
    <x v="13"/>
    <s v="Revere Boxed Rubber Bands by Revere"/>
    <x v="1242"/>
    <n v="5"/>
    <n v="0"/>
    <n v="0.18900000000000028"/>
  </r>
  <r>
    <n v="1386"/>
    <s v="US-2013-108504"/>
    <x v="0"/>
    <x v="473"/>
    <d v="2013-02-05T00:00:00"/>
    <s v="Same Day"/>
    <s v="PP-18955"/>
    <s v="Paul Prost"/>
    <x v="2"/>
    <s v="United States"/>
    <s v="Smyrna"/>
    <x v="32"/>
    <n v="30080"/>
    <x v="0"/>
    <s v="FUR-FU-10004091"/>
    <x v="0"/>
    <x v="5"/>
    <s v="Eldon 200 Class Desk Accessories, Black"/>
    <x v="609"/>
    <n v="3"/>
    <n v="0"/>
    <n v="7.1592000000000002"/>
  </r>
  <r>
    <n v="1387"/>
    <s v="US-2013-108504"/>
    <x v="0"/>
    <x v="473"/>
    <d v="2013-02-05T00:00:00"/>
    <s v="Same Day"/>
    <s v="PP-18955"/>
    <s v="Paul Prost"/>
    <x v="2"/>
    <s v="United States"/>
    <s v="Smyrna"/>
    <x v="32"/>
    <n v="30080"/>
    <x v="0"/>
    <s v="FUR-BO-10004015"/>
    <x v="0"/>
    <x v="0"/>
    <s v="Bush Andora Bookcase, Maple/Graphite Gray Finish"/>
    <x v="1243"/>
    <n v="2"/>
    <n v="0"/>
    <n v="52.795599999999979"/>
  </r>
  <r>
    <n v="1388"/>
    <s v="US-2013-108504"/>
    <x v="0"/>
    <x v="473"/>
    <d v="2013-02-05T00:00:00"/>
    <s v="Same Day"/>
    <s v="PP-18955"/>
    <s v="Paul Prost"/>
    <x v="2"/>
    <s v="United States"/>
    <s v="Smyrna"/>
    <x v="32"/>
    <n v="30080"/>
    <x v="0"/>
    <s v="OFF-EN-10003001"/>
    <x v="1"/>
    <x v="12"/>
    <s v="Ames Color-File Green Diamond Border X-ray Mailers"/>
    <x v="1244"/>
    <n v="2"/>
    <n v="0"/>
    <n v="78.941199999999995"/>
  </r>
  <r>
    <n v="1389"/>
    <s v="US-2013-108504"/>
    <x v="0"/>
    <x v="473"/>
    <d v="2013-02-05T00:00:00"/>
    <s v="Same Day"/>
    <s v="PP-18955"/>
    <s v="Paul Prost"/>
    <x v="2"/>
    <s v="United States"/>
    <s v="Smyrna"/>
    <x v="32"/>
    <n v="30080"/>
    <x v="0"/>
    <s v="TEC-PH-10000215"/>
    <x v="2"/>
    <x v="7"/>
    <s v="Plantronics Cordless Phone Headset with In-line Volume - M214C"/>
    <x v="1245"/>
    <n v="3"/>
    <n v="0"/>
    <n v="28.309500000000007"/>
  </r>
  <r>
    <n v="1390"/>
    <s v="US-2013-108504"/>
    <x v="0"/>
    <x v="473"/>
    <d v="2013-02-05T00:00:00"/>
    <s v="Same Day"/>
    <s v="PP-18955"/>
    <s v="Paul Prost"/>
    <x v="2"/>
    <s v="United States"/>
    <s v="Smyrna"/>
    <x v="32"/>
    <n v="30080"/>
    <x v="0"/>
    <s v="TEC-PH-10003645"/>
    <x v="2"/>
    <x v="7"/>
    <s v="Aastra 57i VoIP phone"/>
    <x v="1246"/>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s v="United States"/>
    <s v="Smyrna"/>
    <x v="32"/>
    <n v="30080"/>
    <x v="0"/>
    <s v="OFF-ST-10004804"/>
    <x v="1"/>
    <x v="4"/>
    <s v="Belkin 19&quot; Vented Equipment Shelf, Black"/>
    <x v="1248"/>
    <n v="3"/>
    <n v="0"/>
    <n v="1.5444000000000031"/>
  </r>
  <r>
    <n v="1393"/>
    <s v="US-2013-108504"/>
    <x v="0"/>
    <x v="473"/>
    <d v="2013-02-05T00:00:00"/>
    <s v="Same Day"/>
    <s v="PP-18955"/>
    <s v="Paul Prost"/>
    <x v="2"/>
    <s v="United States"/>
    <s v="Smyrna"/>
    <x v="32"/>
    <n v="30080"/>
    <x v="0"/>
    <s v="OFF-PA-10003892"/>
    <x v="1"/>
    <x v="10"/>
    <s v="Xerox 1943"/>
    <x v="1249"/>
    <n v="7"/>
    <n v="0"/>
    <n v="160.91389999999998"/>
  </r>
  <r>
    <n v="1394"/>
    <s v="CA-2014-124828"/>
    <x v="3"/>
    <x v="445"/>
    <d v="2014-07-05T00:00:00"/>
    <s v="First Class"/>
    <s v="YS-21880"/>
    <s v="Yana Sorensen"/>
    <x v="1"/>
    <s v="United States"/>
    <s v="Burlington"/>
    <x v="3"/>
    <n v="27217"/>
    <x v="0"/>
    <s v="OFF-AR-10003514"/>
    <x v="1"/>
    <x v="6"/>
    <s v="4009 Highlighters by Sanford"/>
    <x v="1250"/>
    <n v="3"/>
    <n v="0.2"/>
    <n v="1.5521999999999991"/>
  </r>
  <r>
    <n v="1395"/>
    <s v="US-2014-117247"/>
    <x v="3"/>
    <x v="449"/>
    <d v="2014-10-15T00:00:00"/>
    <s v="Standard Class"/>
    <s v="CK-12760"/>
    <s v="Cyma Kinney"/>
    <x v="1"/>
    <s v="United States"/>
    <s v="Aurora"/>
    <x v="10"/>
    <n v="60505"/>
    <x v="2"/>
    <s v="FUR-TA-10002958"/>
    <x v="0"/>
    <x v="3"/>
    <s v="Bevis Oval Conference Table, Walnut"/>
    <x v="1251"/>
    <n v="5"/>
    <n v="0.5"/>
    <n v="-430.61700000000019"/>
  </r>
  <r>
    <n v="1396"/>
    <s v="US-2014-117247"/>
    <x v="3"/>
    <x v="449"/>
    <d v="2014-10-15T00:00:00"/>
    <s v="Standard Class"/>
    <s v="CK-12760"/>
    <s v="Cyma Kinney"/>
    <x v="1"/>
    <s v="United States"/>
    <s v="Aurora"/>
    <x v="10"/>
    <n v="60505"/>
    <x v="2"/>
    <s v="FUR-TA-10001676"/>
    <x v="0"/>
    <x v="3"/>
    <s v="Hon 61000 Series Interactive Training Tables"/>
    <x v="1252"/>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s v="United States"/>
    <s v="New York City"/>
    <x v="15"/>
    <n v="10035"/>
    <x v="3"/>
    <s v="OFF-PA-10004971"/>
    <x v="1"/>
    <x v="10"/>
    <s v="Xerox 196"/>
    <x v="1057"/>
    <n v="2"/>
    <n v="0"/>
    <n v="5.6644000000000005"/>
  </r>
  <r>
    <n v="1399"/>
    <s v="CA-2013-124485"/>
    <x v="0"/>
    <x v="390"/>
    <d v="2013-11-27T00:00:00"/>
    <s v="First Class"/>
    <s v="NC-18340"/>
    <s v="Nat Carroll"/>
    <x v="0"/>
    <s v="United States"/>
    <s v="New York City"/>
    <x v="15"/>
    <n v="10035"/>
    <x v="3"/>
    <s v="TEC-AC-10002323"/>
    <x v="2"/>
    <x v="11"/>
    <s v="SanDisk Ultra 32 GB MicroSDHC Class 10 Memory Card"/>
    <x v="1254"/>
    <n v="4"/>
    <n v="0"/>
    <n v="11.492000000000004"/>
  </r>
  <r>
    <n v="1400"/>
    <s v="CA-2013-124485"/>
    <x v="0"/>
    <x v="390"/>
    <d v="2013-11-27T00:00:00"/>
    <s v="First Class"/>
    <s v="NC-18340"/>
    <s v="Nat Carroll"/>
    <x v="0"/>
    <s v="United States"/>
    <s v="New York City"/>
    <x v="15"/>
    <n v="10035"/>
    <x v="3"/>
    <s v="OFF-PA-10004888"/>
    <x v="1"/>
    <x v="10"/>
    <s v="Xerox 217"/>
    <x v="90"/>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s v="United States"/>
    <s v="Salem"/>
    <x v="17"/>
    <n v="24153"/>
    <x v="0"/>
    <s v="OFF-EN-10002230"/>
    <x v="1"/>
    <x v="12"/>
    <s v="Airmail Envelopes"/>
    <x v="1255"/>
    <n v="3"/>
    <n v="0"/>
    <n v="118.34129999999999"/>
  </r>
  <r>
    <n v="1403"/>
    <s v="US-2013-161396"/>
    <x v="0"/>
    <x v="475"/>
    <d v="2013-04-26T00:00:00"/>
    <s v="Standard Class"/>
    <s v="GM-14455"/>
    <s v="Gary Mitchum"/>
    <x v="2"/>
    <s v="United States"/>
    <s v="Columbus"/>
    <x v="24"/>
    <n v="43229"/>
    <x v="3"/>
    <s v="FUR-TA-10002622"/>
    <x v="0"/>
    <x v="3"/>
    <s v="Bush Andora Conference Table, Maple/Graphite Gray Finish"/>
    <x v="1256"/>
    <n v="2"/>
    <n v="0.4"/>
    <n v="-58.133199999999988"/>
  </r>
  <r>
    <n v="1404"/>
    <s v="US-2013-161396"/>
    <x v="0"/>
    <x v="475"/>
    <d v="2013-04-26T00:00:00"/>
    <s v="Standard Class"/>
    <s v="GM-14455"/>
    <s v="Gary Mitchum"/>
    <x v="2"/>
    <s v="United States"/>
    <s v="Columbus"/>
    <x v="24"/>
    <n v="43229"/>
    <x v="3"/>
    <s v="OFF-PA-10000418"/>
    <x v="1"/>
    <x v="10"/>
    <s v="Xerox 189"/>
    <x v="1257"/>
    <n v="5"/>
    <n v="0.2"/>
    <n v="146.79"/>
  </r>
  <r>
    <n v="1405"/>
    <s v="US-2011-118486"/>
    <x v="2"/>
    <x v="322"/>
    <d v="2011-04-08T00:00:00"/>
    <s v="First Class"/>
    <s v="SD-20485"/>
    <s v="Shirley Daniels"/>
    <x v="2"/>
    <s v="United States"/>
    <s v="Philadelphia"/>
    <x v="9"/>
    <n v="19143"/>
    <x v="3"/>
    <s v="OFF-SU-10004498"/>
    <x v="1"/>
    <x v="14"/>
    <s v="Martin-Yale Premier Letter Opener"/>
    <x v="1258"/>
    <n v="1"/>
    <n v="0.2"/>
    <n v="-2.1896000000000004"/>
  </r>
  <r>
    <n v="1406"/>
    <s v="US-2011-118486"/>
    <x v="2"/>
    <x v="322"/>
    <d v="2011-04-08T00:00:00"/>
    <s v="First Class"/>
    <s v="SD-20485"/>
    <s v="Shirley Daniels"/>
    <x v="2"/>
    <s v="United States"/>
    <s v="Philadelphia"/>
    <x v="9"/>
    <n v="19143"/>
    <x v="3"/>
    <s v="FUR-TA-10001039"/>
    <x v="0"/>
    <x v="3"/>
    <s v="KI Adjustable-Height Table"/>
    <x v="1259"/>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x v="1260"/>
    <n v="2"/>
    <n v="0.2"/>
    <n v="21.896999999999991"/>
  </r>
  <r>
    <n v="1408"/>
    <s v="CA-2013-130407"/>
    <x v="0"/>
    <x v="476"/>
    <d v="2013-09-07T00:00:00"/>
    <s v="Standard Class"/>
    <s v="KD-16270"/>
    <s v="Karen Daniels"/>
    <x v="0"/>
    <s v="United States"/>
    <s v="New York City"/>
    <x v="15"/>
    <n v="10024"/>
    <x v="3"/>
    <s v="OFF-AR-10002240"/>
    <x v="1"/>
    <x v="6"/>
    <s v="Panasonic KP-150 Electric Pencil Sharpener"/>
    <x v="1261"/>
    <n v="2"/>
    <n v="0"/>
    <n v="19.6248"/>
  </r>
  <r>
    <n v="1409"/>
    <s v="CA-2013-130407"/>
    <x v="0"/>
    <x v="476"/>
    <d v="2013-09-07T00:00:00"/>
    <s v="Standard Class"/>
    <s v="KD-16270"/>
    <s v="Karen Daniels"/>
    <x v="0"/>
    <s v="United States"/>
    <s v="New York City"/>
    <x v="15"/>
    <n v="10024"/>
    <x v="3"/>
    <s v="FUR-FU-10001967"/>
    <x v="0"/>
    <x v="5"/>
    <s v="Telescoping Adjustable Floor Lamp"/>
    <x v="372"/>
    <n v="2"/>
    <n v="0"/>
    <n v="9.9949999999999974"/>
  </r>
  <r>
    <n v="1410"/>
    <s v="US-2013-122245"/>
    <x v="0"/>
    <x v="477"/>
    <d v="2013-10-01T00:00:00"/>
    <s v="Standard Class"/>
    <s v="AB-10105"/>
    <s v="Adrian Barton"/>
    <x v="0"/>
    <s v="United States"/>
    <s v="Phoenix"/>
    <x v="16"/>
    <n v="85023"/>
    <x v="1"/>
    <s v="FUR-TA-10002356"/>
    <x v="0"/>
    <x v="3"/>
    <s v="Bevis Boat-Shaped Conference Table"/>
    <x v="865"/>
    <n v="3"/>
    <n v="0.5"/>
    <n v="-204.44580000000005"/>
  </r>
  <r>
    <n v="1411"/>
    <s v="CA-2014-105144"/>
    <x v="3"/>
    <x v="259"/>
    <d v="2014-11-12T00:00:00"/>
    <s v="Standard Class"/>
    <s v="SZ-20035"/>
    <s v="Sam Zeldin"/>
    <x v="2"/>
    <s v="United States"/>
    <s v="Grand Prairie"/>
    <x v="5"/>
    <n v="75051"/>
    <x v="2"/>
    <s v="OFF-LA-10003923"/>
    <x v="1"/>
    <x v="2"/>
    <s v="Alphabetical Labels for Top Tab Filing"/>
    <x v="208"/>
    <n v="2"/>
    <n v="0.2"/>
    <n v="8.879999999999999"/>
  </r>
  <r>
    <n v="1412"/>
    <s v="CA-2013-136329"/>
    <x v="0"/>
    <x v="478"/>
    <d v="2013-07-14T00:00:00"/>
    <s v="Standard Class"/>
    <s v="JD-15895"/>
    <s v="Jonathan Doherty"/>
    <x v="1"/>
    <s v="United States"/>
    <s v="New York City"/>
    <x v="15"/>
    <n v="10035"/>
    <x v="3"/>
    <s v="FUR-CH-10002335"/>
    <x v="0"/>
    <x v="1"/>
    <s v="Hon GuestStacker Chair"/>
    <x v="1262"/>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s v="CA-2011-146640"/>
    <x v="2"/>
    <x v="479"/>
    <d v="2011-07-05T00:00:00"/>
    <s v="Standard Class"/>
    <s v="HA-14905"/>
    <s v="Helen Abelman"/>
    <x v="0"/>
    <s v="United States"/>
    <s v="New York City"/>
    <x v="15"/>
    <n v="10024"/>
    <x v="3"/>
    <s v="OFF-BI-10002867"/>
    <x v="1"/>
    <x v="8"/>
    <s v="GBC Recycled Regency Composition Covers"/>
    <x v="1264"/>
    <n v="7"/>
    <n v="0.2"/>
    <n v="108.79959999999997"/>
  </r>
  <r>
    <n v="1415"/>
    <s v="CA-2014-115994"/>
    <x v="3"/>
    <x v="480"/>
    <d v="2014-02-01T00:00:00"/>
    <s v="Second Class"/>
    <s v="BT-11305"/>
    <s v="Beth Thompson"/>
    <x v="2"/>
    <s v="United States"/>
    <s v="Costa Mesa"/>
    <x v="1"/>
    <n v="92627"/>
    <x v="1"/>
    <s v="TEC-AC-10000580"/>
    <x v="2"/>
    <x v="11"/>
    <s v="Logitech G13 Programmable Gameboard with LCD Display"/>
    <x v="764"/>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s v="CA-2012-126697"/>
    <x v="1"/>
    <x v="481"/>
    <d v="2012-09-24T00:00:00"/>
    <s v="First Class"/>
    <s v="SV-20815"/>
    <s v="Stuart Van"/>
    <x v="1"/>
    <s v="United States"/>
    <s v="Houston"/>
    <x v="5"/>
    <n v="77041"/>
    <x v="2"/>
    <s v="TEC-PH-10002922"/>
    <x v="2"/>
    <x v="7"/>
    <s v="ShoreTel ShorePhone IP 230 VoIP phone"/>
    <x v="1266"/>
    <n v="7"/>
    <n v="0.2"/>
    <n v="118.29299999999989"/>
  </r>
  <r>
    <n v="1418"/>
    <s v="CA-2012-126697"/>
    <x v="1"/>
    <x v="481"/>
    <d v="2012-09-24T00:00:00"/>
    <s v="First Class"/>
    <s v="SV-20815"/>
    <s v="Stuart Van"/>
    <x v="1"/>
    <s v="United States"/>
    <s v="Houston"/>
    <x v="5"/>
    <n v="77041"/>
    <x v="2"/>
    <s v="TEC-AC-10004353"/>
    <x v="2"/>
    <x v="11"/>
    <s v="Hypercom P1300 Pinpad"/>
    <x v="1267"/>
    <n v="3"/>
    <n v="0.2"/>
    <n v="32.130000000000003"/>
  </r>
  <r>
    <n v="1419"/>
    <s v="CA-2012-126697"/>
    <x v="1"/>
    <x v="481"/>
    <d v="2012-09-24T00:00:00"/>
    <s v="First Class"/>
    <s v="SV-20815"/>
    <s v="Stuart Van"/>
    <x v="1"/>
    <s v="United States"/>
    <s v="Houston"/>
    <x v="5"/>
    <n v="77041"/>
    <x v="2"/>
    <s v="FUR-FU-10001706"/>
    <x v="0"/>
    <x v="5"/>
    <s v="Longer-Life Soft White Bulbs"/>
    <x v="1268"/>
    <n v="4"/>
    <n v="0.6"/>
    <n v="-1.4783999999999997"/>
  </r>
  <r>
    <n v="1420"/>
    <s v="CA-2012-124800"/>
    <x v="1"/>
    <x v="120"/>
    <d v="2012-09-30T00:00:00"/>
    <s v="Standard Class"/>
    <s v="RW-19540"/>
    <s v="Rick Wilson"/>
    <x v="1"/>
    <s v="United States"/>
    <s v="Mesa"/>
    <x v="16"/>
    <n v="85204"/>
    <x v="1"/>
    <s v="OFF-PA-10000501"/>
    <x v="1"/>
    <x v="10"/>
    <s v="Petty Cash Envelope"/>
    <x v="1269"/>
    <n v="4"/>
    <n v="0.2"/>
    <n v="31.273599999999998"/>
  </r>
  <r>
    <n v="1421"/>
    <s v="CA-2012-124800"/>
    <x v="1"/>
    <x v="120"/>
    <d v="2012-09-30T00:00:00"/>
    <s v="Standard Class"/>
    <s v="RW-19540"/>
    <s v="Rick Wilson"/>
    <x v="1"/>
    <s v="United States"/>
    <s v="Mesa"/>
    <x v="16"/>
    <n v="85204"/>
    <x v="1"/>
    <s v="OFF-BI-10000778"/>
    <x v="1"/>
    <x v="8"/>
    <s v="GBC VeloBinder Electric Binding Machine"/>
    <x v="1270"/>
    <n v="2"/>
    <n v="0.7"/>
    <n v="-48.391999999999982"/>
  </r>
  <r>
    <n v="1422"/>
    <s v="CA-2012-124800"/>
    <x v="1"/>
    <x v="120"/>
    <d v="2012-09-30T00:00:00"/>
    <s v="Standard Class"/>
    <s v="RW-19540"/>
    <s v="Rick Wilson"/>
    <x v="1"/>
    <s v="United States"/>
    <s v="Mesa"/>
    <x v="16"/>
    <n v="85204"/>
    <x v="1"/>
    <s v="OFF-AP-10004980"/>
    <x v="1"/>
    <x v="9"/>
    <s v="3M Replacement Filter for Office Air Cleaner for 20' x 33' Room"/>
    <x v="1271"/>
    <n v="2"/>
    <n v="0.2"/>
    <n v="14.409600000000003"/>
  </r>
  <r>
    <n v="1423"/>
    <s v="CA-2012-124800"/>
    <x v="1"/>
    <x v="120"/>
    <d v="2012-09-30T00:00:00"/>
    <s v="Standard Class"/>
    <s v="RW-19540"/>
    <s v="Rick Wilson"/>
    <x v="1"/>
    <s v="United States"/>
    <s v="Mesa"/>
    <x v="16"/>
    <n v="85204"/>
    <x v="1"/>
    <s v="OFF-BI-10003984"/>
    <x v="1"/>
    <x v="8"/>
    <s v="Lock-Up Easel 'Spel-Binder'"/>
    <x v="1272"/>
    <n v="9"/>
    <n v="0.7"/>
    <n v="-59.057100000000005"/>
  </r>
  <r>
    <n v="1424"/>
    <s v="CA-2012-124800"/>
    <x v="1"/>
    <x v="120"/>
    <d v="2012-09-30T00:00:00"/>
    <s v="Standard Class"/>
    <s v="RW-19540"/>
    <s v="Rick Wilson"/>
    <x v="1"/>
    <s v="United States"/>
    <s v="Mesa"/>
    <x v="16"/>
    <n v="85204"/>
    <x v="1"/>
    <s v="OFF-ST-10000798"/>
    <x v="1"/>
    <x v="4"/>
    <s v="2300 Heavy-Duty Transfer File Systems by Perma"/>
    <x v="1273"/>
    <n v="6"/>
    <n v="0.2"/>
    <n v="-1.4988000000000135"/>
  </r>
  <r>
    <n v="1425"/>
    <s v="CA-2012-124800"/>
    <x v="1"/>
    <x v="120"/>
    <d v="2012-09-30T00:00:00"/>
    <s v="Standard Class"/>
    <s v="RW-19540"/>
    <s v="Rick Wilson"/>
    <x v="1"/>
    <s v="United States"/>
    <s v="Mesa"/>
    <x v="16"/>
    <n v="85204"/>
    <x v="1"/>
    <s v="TEC-PH-10001750"/>
    <x v="2"/>
    <x v="7"/>
    <s v="Samsung Rugby III"/>
    <x v="1274"/>
    <n v="5"/>
    <n v="0.2"/>
    <n v="23.096500000000006"/>
  </r>
  <r>
    <n v="1426"/>
    <s v="CA-2012-124800"/>
    <x v="1"/>
    <x v="120"/>
    <d v="2012-09-30T00:00:00"/>
    <s v="Standard Class"/>
    <s v="RW-19540"/>
    <s v="Rick Wilson"/>
    <x v="1"/>
    <s v="United States"/>
    <s v="Mesa"/>
    <x v="16"/>
    <n v="85204"/>
    <x v="1"/>
    <s v="OFF-ST-10002743"/>
    <x v="1"/>
    <x v="4"/>
    <s v="SAFCO Boltless Steel Shelving"/>
    <x v="1275"/>
    <n v="4"/>
    <n v="0.2"/>
    <n v="-86.366400000000027"/>
  </r>
  <r>
    <n v="1427"/>
    <s v="US-2012-164448"/>
    <x v="1"/>
    <x v="89"/>
    <d v="2012-11-04T00:00:00"/>
    <s v="Second Class"/>
    <s v="DK-12835"/>
    <s v="Damala Kotsonis"/>
    <x v="1"/>
    <s v="United States"/>
    <s v="Salinas"/>
    <x v="1"/>
    <n v="93905"/>
    <x v="1"/>
    <s v="OFF-BI-10002949"/>
    <x v="1"/>
    <x v="8"/>
    <s v="Prestige Round Ring Binders"/>
    <x v="1276"/>
    <n v="2"/>
    <n v="0.2"/>
    <n v="3.283199999999999"/>
  </r>
  <r>
    <n v="1428"/>
    <s v="US-2012-164448"/>
    <x v="1"/>
    <x v="89"/>
    <d v="2012-11-04T00:00:00"/>
    <s v="Second Class"/>
    <s v="DK-12835"/>
    <s v="Damala Kotsonis"/>
    <x v="1"/>
    <s v="United States"/>
    <s v="Salinas"/>
    <x v="1"/>
    <n v="93905"/>
    <x v="1"/>
    <s v="OFF-EN-10002600"/>
    <x v="1"/>
    <x v="12"/>
    <s v="Redi-Strip #10 Envelopes, 4 1/8 x 9 1/2"/>
    <x v="1277"/>
    <n v="5"/>
    <n v="0"/>
    <n v="7.08"/>
  </r>
  <r>
    <n v="1429"/>
    <s v="US-2012-164448"/>
    <x v="1"/>
    <x v="89"/>
    <d v="2012-11-04T00:00:00"/>
    <s v="Second Class"/>
    <s v="DK-12835"/>
    <s v="Damala Kotsonis"/>
    <x v="1"/>
    <s v="United States"/>
    <s v="Salinas"/>
    <x v="1"/>
    <n v="93905"/>
    <x v="1"/>
    <s v="OFF-BI-10003708"/>
    <x v="1"/>
    <x v="8"/>
    <s v="Acco Four Pocket Poly Ring Binder with Label Holder, Smoke, 1&quot;"/>
    <x v="1278"/>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s v="United States"/>
    <s v="Columbus"/>
    <x v="24"/>
    <n v="43229"/>
    <x v="3"/>
    <s v="TEC-PH-10003092"/>
    <x v="2"/>
    <x v="7"/>
    <s v="Motorola L804"/>
    <x v="1280"/>
    <n v="8"/>
    <n v="0.4"/>
    <n v="-40.47120000000001"/>
  </r>
  <r>
    <n v="1432"/>
    <s v="CA-2011-120768"/>
    <x v="2"/>
    <x v="174"/>
    <d v="2011-12-21T00:00:00"/>
    <s v="Second Class"/>
    <s v="IM-15070"/>
    <s v="Irene Maddox"/>
    <x v="0"/>
    <s v="United States"/>
    <s v="Florence"/>
    <x v="19"/>
    <n v="35630"/>
    <x v="0"/>
    <s v="OFF-BI-10001191"/>
    <x v="1"/>
    <x v="8"/>
    <s v="Canvas Sectional Post Binders"/>
    <x v="1281"/>
    <n v="6"/>
    <n v="0"/>
    <n v="74.852400000000003"/>
  </r>
  <r>
    <n v="1433"/>
    <s v="CA-2011-120768"/>
    <x v="2"/>
    <x v="174"/>
    <d v="2011-12-21T00:00:00"/>
    <s v="Second Class"/>
    <s v="IM-15070"/>
    <s v="Irene Maddox"/>
    <x v="0"/>
    <s v="United States"/>
    <s v="Florence"/>
    <x v="19"/>
    <n v="35630"/>
    <x v="0"/>
    <s v="OFF-SU-10004115"/>
    <x v="1"/>
    <x v="14"/>
    <s v="Acme Stainless Steel Office Snips"/>
    <x v="1282"/>
    <n v="1"/>
    <n v="0"/>
    <n v="1.9629000000000003"/>
  </r>
  <r>
    <n v="1434"/>
    <s v="CA-2011-120768"/>
    <x v="2"/>
    <x v="174"/>
    <d v="2011-12-21T00:00:00"/>
    <s v="Second Class"/>
    <s v="IM-15070"/>
    <s v="Irene Maddox"/>
    <x v="0"/>
    <s v="United States"/>
    <s v="Florence"/>
    <x v="19"/>
    <n v="35630"/>
    <x v="0"/>
    <s v="FUR-CH-10000513"/>
    <x v="0"/>
    <x v="1"/>
    <s v="High-Back Leather Manager's Chair"/>
    <x v="1283"/>
    <n v="14"/>
    <n v="0"/>
    <n v="163.78740000000002"/>
  </r>
  <r>
    <n v="1435"/>
    <s v="US-2013-153129"/>
    <x v="0"/>
    <x v="482"/>
    <d v="2013-12-31T00:00:00"/>
    <s v="Standard Class"/>
    <s v="FP-14320"/>
    <s v="Frank Preis"/>
    <x v="0"/>
    <s v="United States"/>
    <s v="Seattle"/>
    <x v="4"/>
    <n v="98105"/>
    <x v="1"/>
    <s v="OFF-PA-10003673"/>
    <x v="1"/>
    <x v="10"/>
    <s v="Strathmore Photo Mount Cards"/>
    <x v="1284"/>
    <n v="5"/>
    <n v="0"/>
    <n v="15.593999999999999"/>
  </r>
  <r>
    <n v="1436"/>
    <s v="CA-2014-106852"/>
    <x v="3"/>
    <x v="308"/>
    <d v="2014-06-28T00:00:00"/>
    <s v="Standard Class"/>
    <s v="ST-20530"/>
    <s v="Shui Tom"/>
    <x v="0"/>
    <s v="United States"/>
    <s v="Parma"/>
    <x v="24"/>
    <n v="44134"/>
    <x v="3"/>
    <s v="OFF-PA-10001639"/>
    <x v="1"/>
    <x v="10"/>
    <s v="Xerox 203"/>
    <x v="277"/>
    <n v="6"/>
    <n v="0.2"/>
    <n v="10.8864"/>
  </r>
  <r>
    <n v="1437"/>
    <s v="CA-2014-106852"/>
    <x v="3"/>
    <x v="308"/>
    <d v="2014-06-28T00:00:00"/>
    <s v="Standard Class"/>
    <s v="ST-20530"/>
    <s v="Shui Tom"/>
    <x v="0"/>
    <s v="United States"/>
    <s v="Parma"/>
    <x v="24"/>
    <n v="44134"/>
    <x v="3"/>
    <s v="OFF-AR-10003829"/>
    <x v="1"/>
    <x v="6"/>
    <s v="Newell 35"/>
    <x v="797"/>
    <n v="2"/>
    <n v="0.2"/>
    <n v="0.59039999999999915"/>
  </r>
  <r>
    <n v="1438"/>
    <s v="CA-2012-139731"/>
    <x v="1"/>
    <x v="52"/>
    <d v="2012-10-15T00:00:00"/>
    <s v="Same Day"/>
    <s v="JE-15745"/>
    <s v="Joel Eaton"/>
    <x v="0"/>
    <s v="United States"/>
    <s v="Amarillo"/>
    <x v="5"/>
    <n v="79109"/>
    <x v="2"/>
    <s v="TEC-AC-10004975"/>
    <x v="2"/>
    <x v="11"/>
    <s v="Plantronics Audio 995 Wireless Stereo Headset"/>
    <x v="428"/>
    <n v="3"/>
    <n v="0.2"/>
    <n v="42.880500000000012"/>
  </r>
  <r>
    <n v="1439"/>
    <s v="CA-2012-139731"/>
    <x v="1"/>
    <x v="52"/>
    <d v="2012-10-15T00:00:00"/>
    <s v="Same Day"/>
    <s v="JE-15745"/>
    <s v="Joel Eaton"/>
    <x v="0"/>
    <s v="United States"/>
    <s v="Amarillo"/>
    <x v="5"/>
    <n v="79109"/>
    <x v="2"/>
    <s v="FUR-CH-10002024"/>
    <x v="0"/>
    <x v="1"/>
    <s v="HON 5400 Series Task Chairs for Big and Tall"/>
    <x v="1285"/>
    <n v="5"/>
    <n v="0.3"/>
    <n v="-350.4899999999999"/>
  </r>
  <r>
    <n v="1440"/>
    <s v="CA-2014-122735"/>
    <x v="3"/>
    <x v="483"/>
    <d v="2014-04-16T00:00:00"/>
    <s v="Second Class"/>
    <s v="BD-11320"/>
    <s v="Bill Donatelli"/>
    <x v="0"/>
    <s v="United States"/>
    <s v="Providence"/>
    <x v="34"/>
    <n v="2908"/>
    <x v="3"/>
    <s v="OFF-BI-10004364"/>
    <x v="1"/>
    <x v="8"/>
    <s v="Storex Dura Pro Binders"/>
    <x v="1286"/>
    <n v="5"/>
    <n v="0"/>
    <n v="13.365"/>
  </r>
  <r>
    <n v="1441"/>
    <s v="CA-2014-122735"/>
    <x v="3"/>
    <x v="483"/>
    <d v="2014-04-16T00:00:00"/>
    <s v="Second Class"/>
    <s v="BD-11320"/>
    <s v="Bill Donatelli"/>
    <x v="0"/>
    <s v="United States"/>
    <s v="Providence"/>
    <x v="34"/>
    <n v="2908"/>
    <x v="3"/>
    <s v="OFF-PA-10001712"/>
    <x v="1"/>
    <x v="10"/>
    <s v="Xerox 1948"/>
    <x v="792"/>
    <n v="4"/>
    <n v="0"/>
    <n v="17.981999999999999"/>
  </r>
  <r>
    <n v="1442"/>
    <s v="CA-2014-128160"/>
    <x v="3"/>
    <x v="484"/>
    <d v="2014-12-25T00:00:00"/>
    <s v="Second Class"/>
    <s v="MM-17920"/>
    <s v="Michael Moore"/>
    <x v="0"/>
    <s v="United States"/>
    <s v="San Francisco"/>
    <x v="1"/>
    <n v="94110"/>
    <x v="1"/>
    <s v="OFF-BI-10001510"/>
    <x v="1"/>
    <x v="8"/>
    <s v="Deluxe Heavy-Duty Vinyl Round Ring Binder"/>
    <x v="1287"/>
    <n v="2"/>
    <n v="0.2"/>
    <n v="11.459999999999999"/>
  </r>
  <r>
    <n v="1443"/>
    <s v="CA-2014-117695"/>
    <x v="3"/>
    <x v="485"/>
    <d v="2014-08-09T00:00:00"/>
    <s v="First Class"/>
    <s v="PW-19030"/>
    <s v="Pauline Webber"/>
    <x v="1"/>
    <s v="United States"/>
    <s v="Richmond"/>
    <x v="0"/>
    <n v="40475"/>
    <x v="0"/>
    <s v="OFF-PA-10002713"/>
    <x v="1"/>
    <x v="10"/>
    <s v="Adams Phone Message Book, 200 Message Capacity, 8 1/16” x 11”"/>
    <x v="1288"/>
    <n v="2"/>
    <n v="0"/>
    <n v="6.3295999999999992"/>
  </r>
  <r>
    <n v="1444"/>
    <s v="CA-2012-166135"/>
    <x v="1"/>
    <x v="486"/>
    <d v="2012-10-06T00:00:00"/>
    <s v="Standard Class"/>
    <s v="SC-20440"/>
    <s v="Shaun Chance"/>
    <x v="1"/>
    <s v="United States"/>
    <s v="Aurora"/>
    <x v="22"/>
    <n v="80013"/>
    <x v="1"/>
    <s v="OFF-ST-10002974"/>
    <x v="1"/>
    <x v="4"/>
    <s v="Trav-L-File Heavy-Duty Shuttle II, Black"/>
    <x v="1289"/>
    <n v="4"/>
    <n v="0.2"/>
    <n v="17.42799999999999"/>
  </r>
  <r>
    <n v="1445"/>
    <s v="CA-2013-133725"/>
    <x v="0"/>
    <x v="454"/>
    <d v="2013-05-29T00:00:00"/>
    <s v="Standard Class"/>
    <s v="KL-16645"/>
    <s v="Ken Lonsdale"/>
    <x v="0"/>
    <s v="United States"/>
    <s v="Chicago"/>
    <x v="10"/>
    <n v="60623"/>
    <x v="2"/>
    <s v="TEC-PH-10004165"/>
    <x v="2"/>
    <x v="7"/>
    <s v="Mitel MiVoice 5330e IP Phone"/>
    <x v="1290"/>
    <n v="9"/>
    <n v="0.2"/>
    <n v="148.49459999999993"/>
  </r>
  <r>
    <n v="1446"/>
    <s v="CA-2014-102337"/>
    <x v="3"/>
    <x v="487"/>
    <d v="2014-06-17T00:00:00"/>
    <s v="First Class"/>
    <s v="SD-20485"/>
    <s v="Shirley Daniels"/>
    <x v="2"/>
    <s v="United States"/>
    <s v="Chicago"/>
    <x v="10"/>
    <n v="60653"/>
    <x v="2"/>
    <s v="OFF-ST-10004804"/>
    <x v="1"/>
    <x v="4"/>
    <s v="Belkin 19&quot; Vented Equipment Shelf, Black"/>
    <x v="1291"/>
    <n v="4"/>
    <n v="0.2"/>
    <n v="-39.124799999999993"/>
  </r>
  <r>
    <n v="1447"/>
    <s v="CA-2014-102337"/>
    <x v="3"/>
    <x v="487"/>
    <d v="2014-06-17T00:00:00"/>
    <s v="First Class"/>
    <s v="SD-20485"/>
    <s v="Shirley Daniels"/>
    <x v="2"/>
    <s v="United States"/>
    <s v="Chicago"/>
    <x v="10"/>
    <n v="60653"/>
    <x v="2"/>
    <s v="FUR-CH-10004289"/>
    <x v="0"/>
    <x v="1"/>
    <s v="Global Super Steno Chair"/>
    <x v="1292"/>
    <n v="7"/>
    <n v="0.3"/>
    <n v="-87.341800000000035"/>
  </r>
  <r>
    <n v="1448"/>
    <s v="CA-2014-102337"/>
    <x v="3"/>
    <x v="487"/>
    <d v="2014-06-17T00:00:00"/>
    <s v="First Class"/>
    <s v="SD-20485"/>
    <s v="Shirley Daniels"/>
    <x v="2"/>
    <s v="United States"/>
    <s v="Chicago"/>
    <x v="10"/>
    <n v="60653"/>
    <x v="2"/>
    <s v="TEC-PH-10002564"/>
    <x v="2"/>
    <x v="7"/>
    <s v="OtterBox Defender Series Case - Samsung Galaxy S4"/>
    <x v="736"/>
    <n v="2"/>
    <n v="0.2"/>
    <n v="5.9979999999999922"/>
  </r>
  <r>
    <n v="1449"/>
    <s v="US-2011-112564"/>
    <x v="2"/>
    <x v="488"/>
    <d v="2011-04-24T00:00:00"/>
    <s v="First Class"/>
    <s v="TS-21160"/>
    <s v="Theresa Swint"/>
    <x v="1"/>
    <s v="United States"/>
    <s v="Philadelphia"/>
    <x v="9"/>
    <n v="19134"/>
    <x v="3"/>
    <s v="OFF-BI-10004876"/>
    <x v="1"/>
    <x v="8"/>
    <s v="Wilson Jones Suede Grain Vinyl Binders"/>
    <x v="1293"/>
    <n v="3"/>
    <n v="0.7"/>
    <n v="-1.7513999999999994"/>
  </r>
  <r>
    <n v="1450"/>
    <s v="CA-2012-145821"/>
    <x v="1"/>
    <x v="489"/>
    <d v="2012-05-07T00:00:00"/>
    <s v="Standard Class"/>
    <s v="JB-15400"/>
    <s v="Jennifer Braxton"/>
    <x v="1"/>
    <s v="United States"/>
    <s v="Los Angeles"/>
    <x v="1"/>
    <n v="90008"/>
    <x v="1"/>
    <s v="TEC-PH-10004348"/>
    <x v="2"/>
    <x v="7"/>
    <s v="OtterBox Defender Series Case - iPhone 5c"/>
    <x v="1294"/>
    <n v="3"/>
    <n v="0.2"/>
    <n v="11.093999999999998"/>
  </r>
  <r>
    <n v="1451"/>
    <s v="US-2012-160150"/>
    <x v="1"/>
    <x v="490"/>
    <d v="2012-07-20T00:00:00"/>
    <s v="First Class"/>
    <s v="TS-21085"/>
    <s v="Thais Sissman"/>
    <x v="0"/>
    <s v="United States"/>
    <s v="Phoenix"/>
    <x v="16"/>
    <n v="85023"/>
    <x v="1"/>
    <s v="OFF-BI-10004352"/>
    <x v="1"/>
    <x v="8"/>
    <s v="Wilson Jones DublLock D-Ring Binders"/>
    <x v="1295"/>
    <n v="1"/>
    <n v="0.7"/>
    <n v="-1.3499999999999996"/>
  </r>
  <r>
    <n v="1452"/>
    <s v="CA-2013-133711"/>
    <x v="0"/>
    <x v="491"/>
    <d v="2013-11-30T00:00:00"/>
    <s v="First Class"/>
    <s v="MC-17425"/>
    <s v="Mark Cousins"/>
    <x v="1"/>
    <s v="United States"/>
    <s v="Mobile"/>
    <x v="19"/>
    <n v="36608"/>
    <x v="0"/>
    <s v="OFF-PA-10001685"/>
    <x v="1"/>
    <x v="10"/>
    <s v="Staples"/>
    <x v="558"/>
    <n v="7"/>
    <n v="0"/>
    <n v="34.780200000000001"/>
  </r>
  <r>
    <n v="1453"/>
    <s v="CA-2013-133711"/>
    <x v="0"/>
    <x v="491"/>
    <d v="2013-11-30T00:00:00"/>
    <s v="First Class"/>
    <s v="MC-17425"/>
    <s v="Mark Cousins"/>
    <x v="1"/>
    <s v="United States"/>
    <s v="Mobile"/>
    <x v="19"/>
    <n v="36608"/>
    <x v="0"/>
    <s v="OFF-BI-10000666"/>
    <x v="1"/>
    <x v="8"/>
    <s v="Surelock Post Binders"/>
    <x v="1296"/>
    <n v="3"/>
    <n v="0"/>
    <n v="45.839999999999996"/>
  </r>
  <r>
    <n v="1454"/>
    <s v="CA-2013-133711"/>
    <x v="0"/>
    <x v="491"/>
    <d v="2013-11-30T00:00:00"/>
    <s v="First Class"/>
    <s v="MC-17425"/>
    <s v="Mark Cousins"/>
    <x v="1"/>
    <s v="United States"/>
    <s v="Mobile"/>
    <x v="19"/>
    <n v="36608"/>
    <x v="0"/>
    <s v="OFF-BI-10004352"/>
    <x v="1"/>
    <x v="8"/>
    <s v="Wilson Jones DublLock D-Ring Binders"/>
    <x v="1297"/>
    <n v="5"/>
    <n v="0"/>
    <n v="16.875"/>
  </r>
  <r>
    <n v="1455"/>
    <s v="CA-2013-133711"/>
    <x v="0"/>
    <x v="491"/>
    <d v="2013-11-30T00:00:00"/>
    <s v="First Class"/>
    <s v="MC-17425"/>
    <s v="Mark Cousins"/>
    <x v="1"/>
    <s v="United States"/>
    <s v="Mobile"/>
    <x v="19"/>
    <n v="36608"/>
    <x v="0"/>
    <s v="TEC-MA-10000010"/>
    <x v="2"/>
    <x v="15"/>
    <s v="Hewlett-Packard Deskjet 3050a All-in-One Color Inkjet Printer"/>
    <x v="1298"/>
    <n v="8"/>
    <n v="0"/>
    <n v="1459.2"/>
  </r>
  <r>
    <n v="1456"/>
    <s v="CA-2014-148474"/>
    <x v="3"/>
    <x v="492"/>
    <d v="2014-06-20T00:00:00"/>
    <s v="Standard Class"/>
    <s v="ME-17320"/>
    <s v="Maria Etezadi"/>
    <x v="2"/>
    <s v="United States"/>
    <s v="Columbus"/>
    <x v="32"/>
    <n v="31907"/>
    <x v="0"/>
    <s v="OFF-BI-10000977"/>
    <x v="1"/>
    <x v="8"/>
    <s v="Ibico Plastic Spiral Binding Combs"/>
    <x v="1299"/>
    <n v="3"/>
    <n v="0"/>
    <n v="41.951999999999998"/>
  </r>
  <r>
    <n v="1457"/>
    <s v="CA-2014-148474"/>
    <x v="3"/>
    <x v="492"/>
    <d v="2014-06-20T00:00:00"/>
    <s v="Standard Class"/>
    <s v="ME-17320"/>
    <s v="Maria Etezadi"/>
    <x v="2"/>
    <s v="United States"/>
    <s v="Columbus"/>
    <x v="32"/>
    <n v="31907"/>
    <x v="0"/>
    <s v="FUR-TA-10002530"/>
    <x v="0"/>
    <x v="3"/>
    <s v="Iceberg OfficeWorks 42&quot; Round Tables"/>
    <x v="1300"/>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x v="1301"/>
    <n v="9"/>
    <n v="0"/>
    <n v="23.49"/>
  </r>
  <r>
    <n v="1459"/>
    <s v="CA-2013-123722"/>
    <x v="0"/>
    <x v="477"/>
    <d v="2013-10-02T00:00:00"/>
    <s v="Standard Class"/>
    <s v="NH-18610"/>
    <s v="Nicole Hansen"/>
    <x v="1"/>
    <s v="United States"/>
    <s v="Irving"/>
    <x v="5"/>
    <n v="75061"/>
    <x v="2"/>
    <s v="OFF-LA-10001569"/>
    <x v="1"/>
    <x v="2"/>
    <s v="Avery 499"/>
    <x v="801"/>
    <n v="4"/>
    <n v="0.2"/>
    <n v="5.1791999999999998"/>
  </r>
  <r>
    <n v="1460"/>
    <s v="CA-2011-155271"/>
    <x v="2"/>
    <x v="417"/>
    <d v="2011-05-04T00:00:00"/>
    <s v="Same Day"/>
    <s v="AA-10480"/>
    <s v="Andrew Allen"/>
    <x v="0"/>
    <s v="United States"/>
    <s v="Middletown"/>
    <x v="29"/>
    <n v="6457"/>
    <x v="3"/>
    <s v="FUR-FU-10001473"/>
    <x v="0"/>
    <x v="5"/>
    <s v="DAX Wood Document Frame"/>
    <x v="1302"/>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x v="1303"/>
    <n v="2"/>
    <n v="0.2"/>
    <n v="19.398399999999995"/>
  </r>
  <r>
    <n v="1462"/>
    <s v="US-2013-128902"/>
    <x v="0"/>
    <x v="21"/>
    <d v="2013-03-16T00:00:00"/>
    <s v="Standard Class"/>
    <s v="MB-18085"/>
    <s v="Mick Brown"/>
    <x v="0"/>
    <s v="United States"/>
    <s v="Vineland"/>
    <x v="30"/>
    <n v="8360"/>
    <x v="3"/>
    <s v="FUR-TA-10001095"/>
    <x v="0"/>
    <x v="3"/>
    <s v="Chromcraft Round Conference Tables"/>
    <x v="1304"/>
    <n v="2"/>
    <n v="0.3"/>
    <n v="-31.372200000000007"/>
  </r>
  <r>
    <n v="1463"/>
    <s v="CA-2013-152289"/>
    <x v="0"/>
    <x v="370"/>
    <d v="2013-08-29T00:00:00"/>
    <s v="First Class"/>
    <s v="LC-16930"/>
    <s v="Linda Cazamias"/>
    <x v="1"/>
    <s v="United States"/>
    <s v="Pasadena"/>
    <x v="5"/>
    <n v="77506"/>
    <x v="2"/>
    <s v="TEC-AC-10004571"/>
    <x v="2"/>
    <x v="11"/>
    <s v="Logitech G700s Rechargeable Gaming Mouse"/>
    <x v="1305"/>
    <n v="2"/>
    <n v="0.2"/>
    <n v="43.995600000000003"/>
  </r>
  <r>
    <n v="1464"/>
    <s v="CA-2013-152289"/>
    <x v="0"/>
    <x v="370"/>
    <d v="2013-08-29T00:00:00"/>
    <s v="First Class"/>
    <s v="LC-16930"/>
    <s v="Linda Cazamias"/>
    <x v="1"/>
    <s v="United States"/>
    <s v="Pasadena"/>
    <x v="5"/>
    <n v="77506"/>
    <x v="2"/>
    <s v="FUR-CH-10002126"/>
    <x v="0"/>
    <x v="1"/>
    <s v="Hon Deluxe Fabric Upholstered Stacking Chairs"/>
    <x v="1306"/>
    <n v="6"/>
    <n v="0.3"/>
    <n v="-29.277599999999893"/>
  </r>
  <r>
    <n v="1465"/>
    <s v="US-2013-104794"/>
    <x v="0"/>
    <x v="186"/>
    <d v="2013-12-20T00:00:00"/>
    <s v="First Class"/>
    <s v="KD-16495"/>
    <s v="Keith Dawkins"/>
    <x v="1"/>
    <s v="United States"/>
    <s v="New York City"/>
    <x v="15"/>
    <n v="10009"/>
    <x v="3"/>
    <s v="OFF-FA-10001754"/>
    <x v="1"/>
    <x v="13"/>
    <s v="Stockwell Gold Paper Clips"/>
    <x v="1307"/>
    <n v="2"/>
    <n v="0"/>
    <n v="1.8032000000000001"/>
  </r>
  <r>
    <n v="1466"/>
    <s v="CA-2011-151708"/>
    <x v="2"/>
    <x v="233"/>
    <d v="2011-08-14T00:00:00"/>
    <s v="Standard Class"/>
    <s v="MB-17305"/>
    <s v="Maria Bertelson"/>
    <x v="0"/>
    <s v="United States"/>
    <s v="Glendale"/>
    <x v="16"/>
    <n v="85301"/>
    <x v="1"/>
    <s v="FUR-FU-10001602"/>
    <x v="0"/>
    <x v="5"/>
    <s v="Eldon Delta Triangular Chair Mat, 52&quot; x 58&quot;, Clear"/>
    <x v="1308"/>
    <n v="4"/>
    <n v="0.2"/>
    <n v="-3.0344000000000122"/>
  </r>
  <r>
    <n v="1467"/>
    <s v="CA-2011-151708"/>
    <x v="2"/>
    <x v="233"/>
    <d v="2011-08-14T00:00:00"/>
    <s v="Standard Class"/>
    <s v="MB-17305"/>
    <s v="Maria Bertelson"/>
    <x v="0"/>
    <s v="United States"/>
    <s v="Glendale"/>
    <x v="16"/>
    <n v="85301"/>
    <x v="1"/>
    <s v="TEC-AC-10001767"/>
    <x v="2"/>
    <x v="11"/>
    <s v="SanDisk Ultra 64 GB MicroSDHC Class 10 Memory Card"/>
    <x v="98"/>
    <n v="3"/>
    <n v="0.2"/>
    <n v="-10.797300000000011"/>
  </r>
  <r>
    <n v="1468"/>
    <s v="CA-2012-100769"/>
    <x v="1"/>
    <x v="495"/>
    <d v="2012-05-16T00:00:00"/>
    <s v="Same Day"/>
    <s v="TH-21550"/>
    <s v="Tracy Hopkins"/>
    <x v="2"/>
    <s v="United States"/>
    <s v="Jacksonville"/>
    <x v="2"/>
    <n v="32216"/>
    <x v="0"/>
    <s v="TEC-AC-10002402"/>
    <x v="2"/>
    <x v="11"/>
    <s v="Razer Kraken PRO Over Ear PC and Music Headset"/>
    <x v="1309"/>
    <n v="4"/>
    <n v="0.2"/>
    <n v="31.995999999999974"/>
  </r>
  <r>
    <n v="1469"/>
    <s v="CA-2014-139199"/>
    <x v="3"/>
    <x v="34"/>
    <d v="2014-12-14T00:00:00"/>
    <s v="Standard Class"/>
    <s v="DK-12835"/>
    <s v="Damala Kotsonis"/>
    <x v="1"/>
    <s v="United States"/>
    <s v="Detroit"/>
    <x v="12"/>
    <n v="48234"/>
    <x v="2"/>
    <s v="FUR-CH-10000847"/>
    <x v="0"/>
    <x v="1"/>
    <s v="Global Executive Mid-Back Manager's Chair"/>
    <x v="1310"/>
    <n v="3"/>
    <n v="0"/>
    <n v="226.96439999999998"/>
  </r>
  <r>
    <n v="1470"/>
    <s v="CA-2014-139199"/>
    <x v="3"/>
    <x v="34"/>
    <d v="2014-12-14T00:00:00"/>
    <s v="Standard Class"/>
    <s v="DK-12835"/>
    <s v="Damala Kotsonis"/>
    <x v="1"/>
    <s v="United States"/>
    <s v="Detroit"/>
    <x v="12"/>
    <n v="48234"/>
    <x v="2"/>
    <s v="OFF-BI-10003982"/>
    <x v="1"/>
    <x v="8"/>
    <s v="Wilson Jones Century Plastic Molded Ring Binders"/>
    <x v="1311"/>
    <n v="2"/>
    <n v="0"/>
    <n v="19.523799999999998"/>
  </r>
  <r>
    <n v="1471"/>
    <s v="CA-2014-139199"/>
    <x v="3"/>
    <x v="34"/>
    <d v="2014-12-14T00:00:00"/>
    <s v="Standard Class"/>
    <s v="DK-12835"/>
    <s v="Damala Kotsonis"/>
    <x v="1"/>
    <s v="United States"/>
    <s v="Detroit"/>
    <x v="12"/>
    <n v="48234"/>
    <x v="2"/>
    <s v="OFF-PA-10001293"/>
    <x v="1"/>
    <x v="10"/>
    <s v="Xerox 1946"/>
    <x v="91"/>
    <n v="2"/>
    <n v="0"/>
    <n v="6.2208000000000006"/>
  </r>
  <r>
    <n v="1472"/>
    <s v="US-2012-161466"/>
    <x v="1"/>
    <x v="496"/>
    <d v="2012-09-27T00:00:00"/>
    <s v="Second Class"/>
    <s v="ON-18715"/>
    <s v="Odella Nelson"/>
    <x v="1"/>
    <s v="United States"/>
    <s v="Philadelphia"/>
    <x v="9"/>
    <n v="19120"/>
    <x v="3"/>
    <s v="OFF-AR-10000634"/>
    <x v="1"/>
    <x v="6"/>
    <s v="Newell 320"/>
    <x v="1312"/>
    <n v="2"/>
    <n v="0.2"/>
    <n v="0.59920000000000018"/>
  </r>
  <r>
    <n v="1473"/>
    <s v="CA-2014-164959"/>
    <x v="3"/>
    <x v="497"/>
    <d v="2014-07-16T00:00:00"/>
    <s v="Standard Class"/>
    <s v="KN-16390"/>
    <s v="Katherine Nockton"/>
    <x v="1"/>
    <s v="United States"/>
    <s v="Los Angeles"/>
    <x v="1"/>
    <n v="90004"/>
    <x v="1"/>
    <s v="OFF-LA-10004272"/>
    <x v="1"/>
    <x v="2"/>
    <s v="Avery 482"/>
    <x v="1313"/>
    <n v="3"/>
    <n v="0"/>
    <n v="4.0749000000000004"/>
  </r>
  <r>
    <n v="1474"/>
    <s v="US-2012-105676"/>
    <x v="1"/>
    <x v="494"/>
    <d v="2012-12-02T00:00:00"/>
    <s v="Same Day"/>
    <s v="NM-18520"/>
    <s v="Neoma Murray"/>
    <x v="0"/>
    <s v="United States"/>
    <s v="Houston"/>
    <x v="5"/>
    <n v="77036"/>
    <x v="2"/>
    <s v="FUR-FU-10004270"/>
    <x v="0"/>
    <x v="5"/>
    <s v="Eldon Image Series Desk Accessories, Burgundy"/>
    <x v="1314"/>
    <n v="4"/>
    <n v="0.6"/>
    <n v="-4.0127999999999986"/>
  </r>
  <r>
    <n v="1475"/>
    <s v="CA-2013-113138"/>
    <x v="0"/>
    <x v="258"/>
    <d v="2013-11-26T00:00:00"/>
    <s v="Standard Class"/>
    <s v="NP-18685"/>
    <s v="Nora Pelletier"/>
    <x v="2"/>
    <s v="United States"/>
    <s v="Niagara Falls"/>
    <x v="15"/>
    <n v="14304"/>
    <x v="3"/>
    <s v="OFF-AR-10003770"/>
    <x v="1"/>
    <x v="6"/>
    <s v="Newell 340"/>
    <x v="1315"/>
    <n v="6"/>
    <n v="0"/>
    <n v="5.0111999999999997"/>
  </r>
  <r>
    <n v="1476"/>
    <s v="CA-2013-113138"/>
    <x v="0"/>
    <x v="258"/>
    <d v="2013-11-26T00:00:00"/>
    <s v="Standard Class"/>
    <s v="NP-18685"/>
    <s v="Nora Pelletier"/>
    <x v="2"/>
    <s v="United States"/>
    <s v="Niagara Falls"/>
    <x v="15"/>
    <n v="14304"/>
    <x v="3"/>
    <s v="OFF-BI-10000320"/>
    <x v="1"/>
    <x v="8"/>
    <s v="GBC Plastic Binding Combs"/>
    <x v="1173"/>
    <n v="3"/>
    <n v="0.2"/>
    <n v="6.4206000000000012"/>
  </r>
  <r>
    <n v="1477"/>
    <s v="US-2014-104955"/>
    <x v="3"/>
    <x v="498"/>
    <d v="2014-03-25T00:00:00"/>
    <s v="Standard Class"/>
    <s v="CG-12040"/>
    <s v="Catherine Glotzbach"/>
    <x v="2"/>
    <s v="United States"/>
    <s v="New York City"/>
    <x v="15"/>
    <n v="10024"/>
    <x v="3"/>
    <s v="OFF-LA-10003121"/>
    <x v="1"/>
    <x v="2"/>
    <s v="Avery 506"/>
    <x v="1316"/>
    <n v="7"/>
    <n v="0"/>
    <n v="13.2986"/>
  </r>
  <r>
    <n v="1478"/>
    <s v="CA-2013-121958"/>
    <x v="0"/>
    <x v="373"/>
    <d v="2013-11-18T00:00:00"/>
    <s v="Standard Class"/>
    <s v="CS-12505"/>
    <s v="Cindy Stewart"/>
    <x v="0"/>
    <s v="United States"/>
    <s v="Thomasville"/>
    <x v="3"/>
    <n v="27360"/>
    <x v="0"/>
    <s v="OFF-SU-10000381"/>
    <x v="1"/>
    <x v="14"/>
    <s v="Acme Forged Steel Scissors with Black Enamel Handles"/>
    <x v="1317"/>
    <n v="7"/>
    <n v="0.2"/>
    <n v="5.865299999999996"/>
  </r>
  <r>
    <n v="1479"/>
    <s v="CA-2014-121468"/>
    <x v="3"/>
    <x v="123"/>
    <d v="2014-11-21T00:00:00"/>
    <s v="First Class"/>
    <s v="KD-16345"/>
    <s v="Katherine Ducich"/>
    <x v="0"/>
    <s v="United States"/>
    <s v="Westminster"/>
    <x v="1"/>
    <n v="92683"/>
    <x v="1"/>
    <s v="TEC-PH-10000376"/>
    <x v="2"/>
    <x v="7"/>
    <s v="Square Credit Card Reader"/>
    <x v="1318"/>
    <n v="4"/>
    <n v="0.2"/>
    <n v="2.3976000000000006"/>
  </r>
  <r>
    <n v="1480"/>
    <s v="US-2013-108455"/>
    <x v="0"/>
    <x v="499"/>
    <d v="2013-12-09T00:00:00"/>
    <s v="Standard Class"/>
    <s v="MK-18160"/>
    <s v="Mike Kennedy"/>
    <x v="0"/>
    <s v="United States"/>
    <s v="San Francisco"/>
    <x v="1"/>
    <n v="94122"/>
    <x v="1"/>
    <s v="OFF-PA-10002262"/>
    <x v="1"/>
    <x v="10"/>
    <s v="Xerox 192"/>
    <x v="243"/>
    <n v="4"/>
    <n v="0"/>
    <n v="12.441600000000001"/>
  </r>
  <r>
    <n v="1481"/>
    <s v="US-2013-108455"/>
    <x v="0"/>
    <x v="499"/>
    <d v="2013-12-09T00:00:00"/>
    <s v="Standard Class"/>
    <s v="MK-18160"/>
    <s v="Mike Kennedy"/>
    <x v="0"/>
    <s v="United States"/>
    <s v="San Francisco"/>
    <x v="1"/>
    <n v="94122"/>
    <x v="1"/>
    <s v="OFF-PA-10002464"/>
    <x v="1"/>
    <x v="10"/>
    <s v="HP Office Recycled Paper (20Lb. and 87 Bright)"/>
    <x v="1319"/>
    <n v="7"/>
    <n v="0"/>
    <n v="19.825400000000002"/>
  </r>
  <r>
    <n v="1482"/>
    <s v="US-2013-108455"/>
    <x v="0"/>
    <x v="499"/>
    <d v="2013-12-09T00:00:00"/>
    <s v="Standard Class"/>
    <s v="MK-18160"/>
    <s v="Mike Kennedy"/>
    <x v="0"/>
    <s v="United States"/>
    <s v="San Francisco"/>
    <x v="1"/>
    <n v="94122"/>
    <x v="1"/>
    <s v="OFF-ST-10002214"/>
    <x v="1"/>
    <x v="4"/>
    <s v="X-Rack File for Hanging Folders"/>
    <x v="1320"/>
    <n v="3"/>
    <n v="0"/>
    <n v="8.8061999999999987"/>
  </r>
  <r>
    <n v="1483"/>
    <s v="CA-2014-101210"/>
    <x v="3"/>
    <x v="326"/>
    <d v="2014-08-29T00:00:00"/>
    <s v="Second Class"/>
    <s v="DW-13540"/>
    <s v="Don Weiss"/>
    <x v="0"/>
    <s v="United States"/>
    <s v="Jackson"/>
    <x v="18"/>
    <n v="38301"/>
    <x v="0"/>
    <s v="OFF-AR-10003560"/>
    <x v="1"/>
    <x v="6"/>
    <s v="Zebra Zazzle Fluorescent Highlighters"/>
    <x v="1276"/>
    <n v="2"/>
    <n v="0.2"/>
    <n v="1.702399999999999"/>
  </r>
  <r>
    <n v="1484"/>
    <s v="CA-2014-101210"/>
    <x v="3"/>
    <x v="326"/>
    <d v="2014-08-29T00:00:00"/>
    <s v="Second Class"/>
    <s v="DW-13540"/>
    <s v="Don Weiss"/>
    <x v="0"/>
    <s v="United States"/>
    <s v="Jackson"/>
    <x v="18"/>
    <n v="38301"/>
    <x v="0"/>
    <s v="OFF-PA-10000130"/>
    <x v="1"/>
    <x v="10"/>
    <s v="Xerox 199"/>
    <x v="1321"/>
    <n v="1"/>
    <n v="0.2"/>
    <n v="1.0699999999999996"/>
  </r>
  <r>
    <n v="1485"/>
    <s v="US-2013-108098"/>
    <x v="0"/>
    <x v="500"/>
    <d v="2013-10-19T00:00:00"/>
    <s v="Standard Class"/>
    <s v="CP-12340"/>
    <s v="Christine Phan"/>
    <x v="1"/>
    <s v="United States"/>
    <s v="Seattle"/>
    <x v="4"/>
    <n v="98115"/>
    <x v="1"/>
    <s v="TEC-AC-10000865"/>
    <x v="2"/>
    <x v="11"/>
    <s v="WD My Passport Ultra 500GB Portable External Hard Drive"/>
    <x v="1322"/>
    <n v="3"/>
    <n v="0"/>
    <n v="30.089999999999982"/>
  </r>
  <r>
    <n v="1486"/>
    <s v="CA-2011-119032"/>
    <x v="2"/>
    <x v="501"/>
    <d v="2011-12-03T00:00:00"/>
    <s v="Standard Class"/>
    <s v="MS-17770"/>
    <s v="Maxwell Schwartz"/>
    <x v="0"/>
    <s v="United States"/>
    <s v="New York City"/>
    <x v="15"/>
    <n v="10035"/>
    <x v="3"/>
    <s v="OFF-FA-10003021"/>
    <x v="1"/>
    <x v="13"/>
    <s v="Staples"/>
    <x v="1061"/>
    <n v="2"/>
    <n v="0"/>
    <n v="1.3159999999999998"/>
  </r>
  <r>
    <n v="1487"/>
    <s v="CA-2012-140410"/>
    <x v="1"/>
    <x v="502"/>
    <d v="2012-11-07T00:00:00"/>
    <s v="Standard Class"/>
    <s v="CM-12655"/>
    <s v="Corinna Mitchell"/>
    <x v="2"/>
    <s v="United States"/>
    <s v="Los Angeles"/>
    <x v="1"/>
    <n v="90008"/>
    <x v="1"/>
    <s v="TEC-PH-10003580"/>
    <x v="2"/>
    <x v="7"/>
    <s v="Cisco IP Phone 7961G-GE VoIP phone"/>
    <x v="1323"/>
    <n v="7"/>
    <n v="0.2"/>
    <n v="106.12420000000014"/>
  </r>
  <r>
    <n v="1488"/>
    <s v="CA-2012-140410"/>
    <x v="1"/>
    <x v="502"/>
    <d v="2012-11-07T00:00:00"/>
    <s v="Standard Class"/>
    <s v="CM-12655"/>
    <s v="Corinna Mitchell"/>
    <x v="2"/>
    <s v="United States"/>
    <s v="Los Angeles"/>
    <x v="1"/>
    <n v="90008"/>
    <x v="1"/>
    <s v="TEC-AC-10001109"/>
    <x v="2"/>
    <x v="11"/>
    <s v="Logitech Trackman Marble Mouse"/>
    <x v="1324"/>
    <n v="3"/>
    <n v="0"/>
    <n v="37.787400000000005"/>
  </r>
  <r>
    <n v="1489"/>
    <s v="CA-2012-140410"/>
    <x v="1"/>
    <x v="502"/>
    <d v="2012-11-07T00:00:00"/>
    <s v="Standard Class"/>
    <s v="CM-12655"/>
    <s v="Corinna Mitchell"/>
    <x v="2"/>
    <s v="United States"/>
    <s v="Los Angeles"/>
    <x v="1"/>
    <n v="90008"/>
    <x v="1"/>
    <s v="FUR-FU-10003347"/>
    <x v="0"/>
    <x v="5"/>
    <s v="Coloredge Poster Frame"/>
    <x v="532"/>
    <n v="3"/>
    <n v="0"/>
    <n v="16.614000000000001"/>
  </r>
  <r>
    <n v="1490"/>
    <s v="CA-2011-136280"/>
    <x v="2"/>
    <x v="503"/>
    <d v="2011-12-06T00:00:00"/>
    <s v="Standard Class"/>
    <s v="Co-12640"/>
    <s v="Corey-Lock"/>
    <x v="0"/>
    <s v="United States"/>
    <s v="Philadelphia"/>
    <x v="9"/>
    <n v="19143"/>
    <x v="3"/>
    <s v="OFF-LA-10000452"/>
    <x v="1"/>
    <x v="2"/>
    <s v="Avery 488"/>
    <x v="1325"/>
    <n v="2"/>
    <n v="0.2"/>
    <n v="1.764"/>
  </r>
  <r>
    <n v="1491"/>
    <s v="CA-2014-151911"/>
    <x v="3"/>
    <x v="504"/>
    <d v="2014-05-06T00:00:00"/>
    <s v="Second Class"/>
    <s v="DL-13495"/>
    <s v="Dionis Lloyd"/>
    <x v="1"/>
    <s v="United States"/>
    <s v="New York City"/>
    <x v="15"/>
    <n v="10024"/>
    <x v="3"/>
    <s v="OFF-EN-10002986"/>
    <x v="1"/>
    <x v="12"/>
    <s v="#10-4 1/8&quot; x 9 1/2&quot; Premium Diagonal Seam Envelopes"/>
    <x v="132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s v="United States"/>
    <s v="New York City"/>
    <x v="15"/>
    <n v="10035"/>
    <x v="3"/>
    <s v="FUR-CH-10000785"/>
    <x v="0"/>
    <x v="1"/>
    <s v="Global Ergonomic Managers Chair"/>
    <x v="1327"/>
    <n v="6"/>
    <n v="0.1"/>
    <n v="173.74080000000001"/>
  </r>
  <r>
    <n v="1494"/>
    <s v="CA-2014-139661"/>
    <x v="3"/>
    <x v="505"/>
    <d v="2014-11-04T00:00:00"/>
    <s v="Standard Class"/>
    <s v="JW-15220"/>
    <s v="Jane Waco"/>
    <x v="1"/>
    <s v="United States"/>
    <s v="Vancouver"/>
    <x v="4"/>
    <n v="98661"/>
    <x v="1"/>
    <s v="FUR-FU-10002885"/>
    <x v="0"/>
    <x v="5"/>
    <s v="Magna Visual Magnetic Picture Hangers"/>
    <x v="1328"/>
    <n v="2"/>
    <n v="0"/>
    <n v="3.6632000000000007"/>
  </r>
  <r>
    <n v="1495"/>
    <s v="CA-2011-123925"/>
    <x v="2"/>
    <x v="506"/>
    <d v="2011-12-19T00:00:00"/>
    <s v="Second Class"/>
    <s v="RF-19840"/>
    <s v="Roy Französisch"/>
    <x v="0"/>
    <s v="United States"/>
    <s v="Columbus"/>
    <x v="32"/>
    <n v="31907"/>
    <x v="0"/>
    <s v="OFF-AR-10002952"/>
    <x v="1"/>
    <x v="6"/>
    <s v="Stanley Contemporary Battery Pencil Sharpeners"/>
    <x v="1329"/>
    <n v="3"/>
    <n v="0"/>
    <n v="11.213999999999999"/>
  </r>
  <r>
    <n v="1496"/>
    <s v="CA-2014-152485"/>
    <x v="3"/>
    <x v="507"/>
    <d v="2014-09-09T00:00:00"/>
    <s v="Standard Class"/>
    <s v="JD-15790"/>
    <s v="John Dryer"/>
    <x v="0"/>
    <s v="United States"/>
    <s v="Coppell"/>
    <x v="5"/>
    <n v="75019"/>
    <x v="2"/>
    <s v="OFF-AR-10003759"/>
    <x v="1"/>
    <x v="6"/>
    <s v="Crayola Anti Dust Chalk, 12/Pack"/>
    <x v="1330"/>
    <n v="7"/>
    <n v="0.2"/>
    <n v="3.1849999999999992"/>
  </r>
  <r>
    <n v="1497"/>
    <s v="CA-2014-152485"/>
    <x v="3"/>
    <x v="507"/>
    <d v="2014-09-09T00:00:00"/>
    <s v="Standard Class"/>
    <s v="JD-15790"/>
    <s v="John Dryer"/>
    <x v="0"/>
    <s v="United States"/>
    <s v="Coppell"/>
    <x v="5"/>
    <n v="75019"/>
    <x v="2"/>
    <s v="OFF-ST-10004950"/>
    <x v="1"/>
    <x v="4"/>
    <s v="Acco Perma 3000 Stacking Storage Drawers"/>
    <x v="1331"/>
    <n v="1"/>
    <n v="0.2"/>
    <n v="-0.20980000000000043"/>
  </r>
  <r>
    <n v="1498"/>
    <s v="CA-2014-152485"/>
    <x v="3"/>
    <x v="507"/>
    <d v="2014-09-09T00:00:00"/>
    <s v="Standard Class"/>
    <s v="JD-15790"/>
    <s v="John Dryer"/>
    <x v="0"/>
    <s v="United States"/>
    <s v="Coppell"/>
    <x v="5"/>
    <n v="75019"/>
    <x v="2"/>
    <s v="OFF-AR-10001940"/>
    <x v="1"/>
    <x v="6"/>
    <s v="Sanford Colorific Eraseable Coloring Pencils, 12 Count"/>
    <x v="1332"/>
    <n v="5"/>
    <n v="0.2"/>
    <n v="3.7720000000000002"/>
  </r>
  <r>
    <n v="1499"/>
    <s v="CA-2013-141586"/>
    <x v="0"/>
    <x v="508"/>
    <d v="2013-10-21T00:00:00"/>
    <s v="First Class"/>
    <s v="NK-18490"/>
    <s v="Neil Knudson"/>
    <x v="2"/>
    <s v="United States"/>
    <s v="San Francisco"/>
    <x v="1"/>
    <n v="94122"/>
    <x v="1"/>
    <s v="OFF-BI-10003981"/>
    <x v="1"/>
    <x v="8"/>
    <s v="Avery Durable Plastic 1&quot; Binders"/>
    <x v="1333"/>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x v="195"/>
    <n v="3"/>
    <n v="0.2"/>
    <n v="5.8203000000000005"/>
  </r>
  <r>
    <n v="1501"/>
    <s v="CA-2014-130386"/>
    <x v="3"/>
    <x v="105"/>
    <d v="2014-11-19T00:00:00"/>
    <s v="Standard Class"/>
    <s v="NG-18430"/>
    <s v="Nathan Gelder"/>
    <x v="0"/>
    <s v="United States"/>
    <s v="Austin"/>
    <x v="5"/>
    <n v="78745"/>
    <x v="2"/>
    <s v="OFF-PA-10003823"/>
    <x v="1"/>
    <x v="10"/>
    <s v="Xerox 197"/>
    <x v="1334"/>
    <n v="9"/>
    <n v="0.2"/>
    <n v="69.704999999999984"/>
  </r>
  <r>
    <n v="1502"/>
    <s v="CA-2014-130386"/>
    <x v="3"/>
    <x v="105"/>
    <d v="2014-11-19T00:00:00"/>
    <s v="Standard Class"/>
    <s v="NG-18430"/>
    <s v="Nathan Gelder"/>
    <x v="0"/>
    <s v="United States"/>
    <s v="Austin"/>
    <x v="5"/>
    <n v="78745"/>
    <x v="2"/>
    <s v="OFF-ST-10003716"/>
    <x v="1"/>
    <x v="4"/>
    <s v="Tennsco Double-Tier Lockers"/>
    <x v="1129"/>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s v="United States"/>
    <s v="Los Angeles"/>
    <x v="1"/>
    <n v="90045"/>
    <x v="1"/>
    <s v="FUR-FU-10000010"/>
    <x v="0"/>
    <x v="5"/>
    <s v="DAX Value U-Channel Document Frames, Easel Back"/>
    <x v="587"/>
    <n v="2"/>
    <n v="0"/>
    <n v="3.0813999999999995"/>
  </r>
  <r>
    <n v="1505"/>
    <s v="CA-2012-153388"/>
    <x v="1"/>
    <x v="509"/>
    <d v="2012-08-07T00:00:00"/>
    <s v="Standard Class"/>
    <s v="PC-19000"/>
    <s v="Pauline Chand"/>
    <x v="2"/>
    <s v="United States"/>
    <s v="Los Angeles"/>
    <x v="1"/>
    <n v="90004"/>
    <x v="1"/>
    <s v="OFF-AR-10001868"/>
    <x v="1"/>
    <x v="6"/>
    <s v="Prang Dustless Chalk Sticks"/>
    <x v="1336"/>
    <n v="4"/>
    <n v="0"/>
    <n v="3.36"/>
  </r>
  <r>
    <n v="1506"/>
    <s v="CA-2012-153388"/>
    <x v="1"/>
    <x v="509"/>
    <d v="2012-08-07T00:00:00"/>
    <s v="Standard Class"/>
    <s v="PC-19000"/>
    <s v="Pauline Chand"/>
    <x v="2"/>
    <s v="United States"/>
    <s v="Los Angeles"/>
    <x v="1"/>
    <n v="90004"/>
    <x v="1"/>
    <s v="FUR-TA-10003715"/>
    <x v="0"/>
    <x v="3"/>
    <s v="Hon 2111 Invitation Series Corner Table"/>
    <x v="1337"/>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s v="United States"/>
    <s v="Columbus"/>
    <x v="32"/>
    <n v="31907"/>
    <x v="0"/>
    <s v="TEC-MA-10004458"/>
    <x v="2"/>
    <x v="15"/>
    <s v="Lexmark X 9575 Professional All-in-One Color Printer"/>
    <x v="1338"/>
    <n v="4"/>
    <n v="0"/>
    <n v="190.07999999999998"/>
  </r>
  <r>
    <n v="1509"/>
    <s v="CA-2014-108294"/>
    <x v="3"/>
    <x v="389"/>
    <d v="2014-12-11T00:00:00"/>
    <s v="Same Day"/>
    <s v="LS-16975"/>
    <s v="Lindsay Shagiari"/>
    <x v="2"/>
    <s v="United States"/>
    <s v="Omaha"/>
    <x v="8"/>
    <n v="68104"/>
    <x v="2"/>
    <s v="OFF-BI-10004965"/>
    <x v="1"/>
    <x v="8"/>
    <s v="Ibico Covers for Plastic or Wire Binding Elements"/>
    <x v="1339"/>
    <n v="3"/>
    <n v="0"/>
    <n v="15.524999999999999"/>
  </r>
  <r>
    <n v="1510"/>
    <s v="CA-2014-103611"/>
    <x v="3"/>
    <x v="510"/>
    <d v="2014-09-16T00:00:00"/>
    <s v="First Class"/>
    <s v="JM-15535"/>
    <s v="Jessica Myrick"/>
    <x v="0"/>
    <s v="United States"/>
    <s v="Los Angeles"/>
    <x v="1"/>
    <n v="90036"/>
    <x v="1"/>
    <s v="FUR-FU-10004270"/>
    <x v="0"/>
    <x v="5"/>
    <s v="Eldon Image Series Desk Accessories, Burgundy"/>
    <x v="1340"/>
    <n v="2"/>
    <n v="0"/>
    <n v="3.0095999999999998"/>
  </r>
  <r>
    <n v="1511"/>
    <s v="CA-2014-100384"/>
    <x v="3"/>
    <x v="92"/>
    <d v="2014-07-02T00:00:00"/>
    <s v="Standard Class"/>
    <s v="NH-18610"/>
    <s v="Nicole Hansen"/>
    <x v="1"/>
    <s v="United States"/>
    <s v="Pomona"/>
    <x v="1"/>
    <n v="91767"/>
    <x v="1"/>
    <s v="OFF-AR-10002135"/>
    <x v="1"/>
    <x v="6"/>
    <s v="Boston Heavy-Duty Trimline Electric Pencil Sharpeners"/>
    <x v="1341"/>
    <n v="8"/>
    <n v="0"/>
    <n v="111.82399999999996"/>
  </r>
  <r>
    <n v="1512"/>
    <s v="CA-2014-100384"/>
    <x v="3"/>
    <x v="92"/>
    <d v="2014-07-02T00:00:00"/>
    <s v="Standard Class"/>
    <s v="NH-18610"/>
    <s v="Nicole Hansen"/>
    <x v="1"/>
    <s v="United States"/>
    <s v="Pomona"/>
    <x v="1"/>
    <n v="91767"/>
    <x v="1"/>
    <s v="OFF-AR-10003514"/>
    <x v="1"/>
    <x v="6"/>
    <s v="4009 Highlighters by Sanford"/>
    <x v="1342"/>
    <n v="9"/>
    <n v="0"/>
    <n v="11.820599999999997"/>
  </r>
  <r>
    <n v="1513"/>
    <s v="CA-2014-112809"/>
    <x v="3"/>
    <x v="238"/>
    <d v="2014-08-23T00:00:00"/>
    <s v="Standard Class"/>
    <s v="RA-19915"/>
    <s v="Russell Applegate"/>
    <x v="0"/>
    <s v="United States"/>
    <s v="Dallas"/>
    <x v="5"/>
    <n v="75220"/>
    <x v="2"/>
    <s v="OFF-ST-10002276"/>
    <x v="1"/>
    <x v="4"/>
    <s v="Safco Steel Mobile File Cart"/>
    <x v="1343"/>
    <n v="3"/>
    <n v="0.2"/>
    <n v="12.504000000000005"/>
  </r>
  <r>
    <n v="1514"/>
    <s v="CA-2014-112809"/>
    <x v="3"/>
    <x v="238"/>
    <d v="2014-08-23T00:00:00"/>
    <s v="Standard Class"/>
    <s v="RA-19915"/>
    <s v="Russell Applegate"/>
    <x v="0"/>
    <s v="United States"/>
    <s v="Dallas"/>
    <x v="5"/>
    <n v="75220"/>
    <x v="2"/>
    <s v="OFF-BI-10001098"/>
    <x v="1"/>
    <x v="8"/>
    <s v="Acco D-Ring Binder w/DublLock"/>
    <x v="1344"/>
    <n v="5"/>
    <n v="0.8"/>
    <n v="-33.139000000000003"/>
  </r>
  <r>
    <n v="1515"/>
    <s v="CA-2014-112809"/>
    <x v="3"/>
    <x v="238"/>
    <d v="2014-08-23T00:00:00"/>
    <s v="Standard Class"/>
    <s v="RA-19915"/>
    <s v="Russell Applegate"/>
    <x v="0"/>
    <s v="United States"/>
    <s v="Dallas"/>
    <x v="5"/>
    <n v="75220"/>
    <x v="2"/>
    <s v="OFF-BI-10001636"/>
    <x v="1"/>
    <x v="8"/>
    <s v="Ibico Plastic and Wire Spiral Binding Combs"/>
    <x v="1345"/>
    <n v="4"/>
    <n v="0.8"/>
    <n v="-11.4648"/>
  </r>
  <r>
    <n v="1516"/>
    <s v="US-2014-160759"/>
    <x v="3"/>
    <x v="157"/>
    <d v="2014-12-18T00:00:00"/>
    <s v="Standard Class"/>
    <s v="AI-10855"/>
    <s v="Arianne Irving"/>
    <x v="0"/>
    <s v="United States"/>
    <s v="Philadelphia"/>
    <x v="9"/>
    <n v="19120"/>
    <x v="3"/>
    <s v="FUR-CH-10002961"/>
    <x v="0"/>
    <x v="1"/>
    <s v="Leather Task Chair, Black"/>
    <x v="134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s v="United States"/>
    <s v="Seattle"/>
    <x v="4"/>
    <n v="98105"/>
    <x v="1"/>
    <s v="OFF-BI-10004593"/>
    <x v="1"/>
    <x v="8"/>
    <s v="Ibico Laser Imprintable Binding System Covers"/>
    <x v="1348"/>
    <n v="2"/>
    <n v="0.2"/>
    <n v="27.247999999999998"/>
  </r>
  <r>
    <n v="1519"/>
    <s v="CA-2011-111059"/>
    <x v="2"/>
    <x v="511"/>
    <d v="2011-02-07T00:00:00"/>
    <s v="Second Class"/>
    <s v="TB-21400"/>
    <s v="Tom Boeckenhauer"/>
    <x v="0"/>
    <s v="United States"/>
    <s v="Seattle"/>
    <x v="4"/>
    <n v="98105"/>
    <x v="1"/>
    <s v="OFF-BI-10002827"/>
    <x v="1"/>
    <x v="8"/>
    <s v="Avery Durable Poly Binders"/>
    <x v="1349"/>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s v="United States"/>
    <s v="Chicago"/>
    <x v="10"/>
    <n v="60610"/>
    <x v="2"/>
    <s v="OFF-AR-10001419"/>
    <x v="1"/>
    <x v="6"/>
    <s v="Newell 325"/>
    <x v="1053"/>
    <n v="5"/>
    <n v="0.2"/>
    <n v="2.0649999999999986"/>
  </r>
  <r>
    <n v="1522"/>
    <s v="CA-2012-144806"/>
    <x v="1"/>
    <x v="401"/>
    <d v="2012-12-11T00:00:00"/>
    <s v="Standard Class"/>
    <s v="GH-14425"/>
    <s v="Gary Hwang"/>
    <x v="0"/>
    <s v="United States"/>
    <s v="Tucson"/>
    <x v="16"/>
    <n v="85705"/>
    <x v="1"/>
    <s v="FUR-FU-10002253"/>
    <x v="0"/>
    <x v="5"/>
    <s v="Howard Miller 13&quot; Diameter Pewter Finish Round Wall Clock"/>
    <x v="1351"/>
    <n v="6"/>
    <n v="0.2"/>
    <n v="48.951600000000013"/>
  </r>
  <r>
    <n v="1523"/>
    <s v="CA-2012-144806"/>
    <x v="1"/>
    <x v="401"/>
    <d v="2012-12-11T00:00:00"/>
    <s v="Standard Class"/>
    <s v="GH-14425"/>
    <s v="Gary Hwang"/>
    <x v="0"/>
    <s v="United States"/>
    <s v="Tucson"/>
    <x v="16"/>
    <n v="85705"/>
    <x v="1"/>
    <s v="OFF-PA-10002586"/>
    <x v="1"/>
    <x v="10"/>
    <s v="Xerox 1970"/>
    <x v="548"/>
    <n v="5"/>
    <n v="0.2"/>
    <n v="6.7230000000000008"/>
  </r>
  <r>
    <n v="1524"/>
    <s v="CA-2012-144806"/>
    <x v="1"/>
    <x v="401"/>
    <d v="2012-12-11T00:00:00"/>
    <s v="Standard Class"/>
    <s v="GH-14425"/>
    <s v="Gary Hwang"/>
    <x v="0"/>
    <s v="United States"/>
    <s v="Tucson"/>
    <x v="16"/>
    <n v="85705"/>
    <x v="1"/>
    <s v="OFF-PA-10003039"/>
    <x v="1"/>
    <x v="10"/>
    <s v="Xerox 1960"/>
    <x v="658"/>
    <n v="8"/>
    <n v="0.2"/>
    <n v="61.959999999999987"/>
  </r>
  <r>
    <n v="1525"/>
    <s v="CA-2012-144806"/>
    <x v="1"/>
    <x v="401"/>
    <d v="2012-12-11T00:00:00"/>
    <s v="Standard Class"/>
    <s v="GH-14425"/>
    <s v="Gary Hwang"/>
    <x v="0"/>
    <s v="United States"/>
    <s v="Tucson"/>
    <x v="16"/>
    <n v="85705"/>
    <x v="1"/>
    <s v="OFF-ST-10004804"/>
    <x v="1"/>
    <x v="4"/>
    <s v="Belkin 19&quot; Vented Equipment Shelf, Black"/>
    <x v="1352"/>
    <n v="6"/>
    <n v="0.2"/>
    <n v="-58.68719999999999"/>
  </r>
  <r>
    <n v="1526"/>
    <s v="CA-2012-144806"/>
    <x v="1"/>
    <x v="401"/>
    <d v="2012-12-11T00:00:00"/>
    <s v="Standard Class"/>
    <s v="GH-14425"/>
    <s v="Gary Hwang"/>
    <x v="0"/>
    <s v="United States"/>
    <s v="Tucson"/>
    <x v="16"/>
    <n v="85705"/>
    <x v="1"/>
    <s v="OFF-AR-10004042"/>
    <x v="1"/>
    <x v="6"/>
    <s v="BOSTON Model 1800 Electric Pencil Sharpeners, Putty/Woodgrain"/>
    <x v="31"/>
    <n v="6"/>
    <n v="0.2"/>
    <n v="9.7091999999999885"/>
  </r>
  <r>
    <n v="1527"/>
    <s v="CA-2013-122392"/>
    <x v="0"/>
    <x v="405"/>
    <d v="2013-07-28T00:00:00"/>
    <s v="Standard Class"/>
    <s v="CJ-12010"/>
    <s v="Caroline Jumper"/>
    <x v="0"/>
    <s v="United States"/>
    <s v="Allentown"/>
    <x v="9"/>
    <n v="18103"/>
    <x v="3"/>
    <s v="OFF-AR-10002221"/>
    <x v="1"/>
    <x v="6"/>
    <s v="12 Colored Short Pencils"/>
    <x v="1353"/>
    <n v="2"/>
    <n v="0.2"/>
    <n v="0.36400000000000032"/>
  </r>
  <r>
    <n v="1528"/>
    <s v="CA-2013-122392"/>
    <x v="0"/>
    <x v="405"/>
    <d v="2013-07-28T00:00:00"/>
    <s v="Standard Class"/>
    <s v="CJ-12010"/>
    <s v="Caroline Jumper"/>
    <x v="0"/>
    <s v="United States"/>
    <s v="Allentown"/>
    <x v="9"/>
    <n v="18103"/>
    <x v="3"/>
    <s v="FUR-FU-10002456"/>
    <x v="0"/>
    <x v="5"/>
    <s v="Master Caster Door Stop, Large Neon Orange"/>
    <x v="25"/>
    <n v="2"/>
    <n v="0.2"/>
    <n v="3.3488000000000011"/>
  </r>
  <r>
    <n v="1529"/>
    <s v="CA-2012-148432"/>
    <x v="1"/>
    <x v="209"/>
    <d v="2012-11-10T00:00:00"/>
    <s v="Second Class"/>
    <s v="MC-18130"/>
    <s v="Mike Caudle"/>
    <x v="1"/>
    <s v="United States"/>
    <s v="Newark"/>
    <x v="13"/>
    <n v="19711"/>
    <x v="3"/>
    <s v="OFF-FA-10004968"/>
    <x v="1"/>
    <x v="13"/>
    <s v="Rubber Band Ball"/>
    <x v="1354"/>
    <n v="7"/>
    <n v="0"/>
    <n v="0.5236000000000014"/>
  </r>
  <r>
    <n v="1530"/>
    <s v="CA-2012-148432"/>
    <x v="1"/>
    <x v="209"/>
    <d v="2012-11-10T00:00:00"/>
    <s v="Second Class"/>
    <s v="MC-18130"/>
    <s v="Mike Caudle"/>
    <x v="1"/>
    <s v="United States"/>
    <s v="Newark"/>
    <x v="13"/>
    <n v="19711"/>
    <x v="3"/>
    <s v="OFF-PA-10001274"/>
    <x v="1"/>
    <x v="10"/>
    <s v="Loose Memo Sheets"/>
    <x v="549"/>
    <n v="2"/>
    <n v="0"/>
    <n v="3.4309999999999996"/>
  </r>
  <r>
    <n v="1531"/>
    <s v="CA-2012-103793"/>
    <x v="1"/>
    <x v="514"/>
    <d v="2012-03-31T00:00:00"/>
    <s v="Standard Class"/>
    <s v="BV-11245"/>
    <s v="Benjamin Venier"/>
    <x v="1"/>
    <s v="United States"/>
    <s v="Miami"/>
    <x v="2"/>
    <n v="33142"/>
    <x v="0"/>
    <s v="OFF-PA-10001125"/>
    <x v="1"/>
    <x v="10"/>
    <s v="Xerox 1988"/>
    <x v="1355"/>
    <n v="3"/>
    <n v="0.2"/>
    <n v="23.234999999999992"/>
  </r>
  <r>
    <n v="1532"/>
    <s v="CA-2014-159884"/>
    <x v="3"/>
    <x v="515"/>
    <d v="2014-09-06T00:00:00"/>
    <s v="Standard Class"/>
    <s v="JF-15490"/>
    <s v="Jeremy Farry"/>
    <x v="0"/>
    <s v="United States"/>
    <s v="Tempe"/>
    <x v="16"/>
    <n v="85281"/>
    <x v="1"/>
    <s v="OFF-ST-10000344"/>
    <x v="1"/>
    <x v="4"/>
    <s v="Neat Ideas Personal Hanging Folder Files, Black"/>
    <x v="1356"/>
    <n v="1"/>
    <n v="0.2"/>
    <n v="0.80579999999999963"/>
  </r>
  <r>
    <n v="1533"/>
    <s v="CA-2014-159884"/>
    <x v="3"/>
    <x v="515"/>
    <d v="2014-09-06T00:00:00"/>
    <s v="Standard Class"/>
    <s v="JF-15490"/>
    <s v="Jeremy Farry"/>
    <x v="0"/>
    <s v="United States"/>
    <s v="Tempe"/>
    <x v="16"/>
    <n v="85281"/>
    <x v="1"/>
    <s v="OFF-FA-10000585"/>
    <x v="1"/>
    <x v="13"/>
    <s v="OIC Bulk Pack Metal Binder Clips"/>
    <x v="1357"/>
    <n v="3"/>
    <n v="0.2"/>
    <n v="2.7222"/>
  </r>
  <r>
    <n v="1534"/>
    <s v="CA-2013-139885"/>
    <x v="0"/>
    <x v="429"/>
    <d v="2013-12-09T00:00:00"/>
    <s v="Standard Class"/>
    <s v="EB-13840"/>
    <s v="Ellis Ballard"/>
    <x v="1"/>
    <s v="United States"/>
    <s v="New York City"/>
    <x v="15"/>
    <n v="10035"/>
    <x v="3"/>
    <s v="OFF-ST-10003324"/>
    <x v="1"/>
    <x v="4"/>
    <s v="Belkin OmniView SE Rackmount Kit"/>
    <x v="1358"/>
    <n v="6"/>
    <n v="0"/>
    <n v="0"/>
  </r>
  <r>
    <n v="1535"/>
    <s v="CA-2014-124086"/>
    <x v="3"/>
    <x v="516"/>
    <d v="2014-02-15T00:00:00"/>
    <s v="Standard Class"/>
    <s v="MP-18175"/>
    <s v="Mike Pelletier"/>
    <x v="2"/>
    <s v="United States"/>
    <s v="Laguna Niguel"/>
    <x v="1"/>
    <n v="92677"/>
    <x v="1"/>
    <s v="FUR-BO-10004015"/>
    <x v="0"/>
    <x v="0"/>
    <s v="Bush Andora Bookcase, Maple/Graphite Gray Finish"/>
    <x v="1359"/>
    <n v="2"/>
    <n v="0.15"/>
    <n v="16.798599999999979"/>
  </r>
  <r>
    <n v="1536"/>
    <s v="CA-2013-112389"/>
    <x v="0"/>
    <x v="517"/>
    <d v="2013-11-03T00:00:00"/>
    <s v="Standard Class"/>
    <s v="JM-15655"/>
    <s v="Jim Mitchum"/>
    <x v="1"/>
    <s v="United States"/>
    <s v="Bridgeton"/>
    <x v="30"/>
    <n v="8302"/>
    <x v="3"/>
    <s v="OFF-ST-10000419"/>
    <x v="1"/>
    <x v="4"/>
    <s v="Rogers Jumbo File, Granite"/>
    <x v="1360"/>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s v="United States"/>
    <s v="Everett"/>
    <x v="31"/>
    <n v="2149"/>
    <x v="3"/>
    <s v="TEC-PH-10000439"/>
    <x v="2"/>
    <x v="7"/>
    <s v="GE DSL Phone Line Filter"/>
    <x v="1362"/>
    <n v="1"/>
    <n v="0"/>
    <n v="11.597099999999998"/>
  </r>
  <r>
    <n v="1539"/>
    <s v="CA-2014-121888"/>
    <x v="3"/>
    <x v="175"/>
    <d v="2014-09-18T00:00:00"/>
    <s v="Second Class"/>
    <s v="CL-11890"/>
    <s v="Carl Ludwig"/>
    <x v="0"/>
    <s v="United States"/>
    <s v="Everett"/>
    <x v="31"/>
    <n v="2149"/>
    <x v="3"/>
    <s v="OFF-AR-10003478"/>
    <x v="1"/>
    <x v="6"/>
    <s v="Avery Hi-Liter EverBold Pen Style Fluorescent Highlighters, 4/Pack"/>
    <x v="1363"/>
    <n v="2"/>
    <n v="0"/>
    <n v="6.5120000000000005"/>
  </r>
  <r>
    <n v="1540"/>
    <s v="CA-2014-121888"/>
    <x v="3"/>
    <x v="175"/>
    <d v="2014-09-18T00:00:00"/>
    <s v="Second Class"/>
    <s v="CL-11890"/>
    <s v="Carl Ludwig"/>
    <x v="0"/>
    <s v="United States"/>
    <s v="Everett"/>
    <x v="31"/>
    <n v="2149"/>
    <x v="3"/>
    <s v="FUR-BO-10002545"/>
    <x v="0"/>
    <x v="0"/>
    <s v="Atlantic Metals Mobile 3-Shelf Bookcases, Custom Colors"/>
    <x v="136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x v="1365"/>
    <n v="7"/>
    <n v="0"/>
    <n v="116.39039999999999"/>
  </r>
  <r>
    <n v="1542"/>
    <s v="CA-2011-166884"/>
    <x v="2"/>
    <x v="518"/>
    <d v="2011-03-16T00:00:00"/>
    <s v="Second Class"/>
    <s v="CK-12205"/>
    <s v="Chloris Kastensmidt"/>
    <x v="0"/>
    <s v="United States"/>
    <s v="Columbus"/>
    <x v="24"/>
    <n v="43229"/>
    <x v="3"/>
    <s v="FUR-FU-10003981"/>
    <x v="0"/>
    <x v="5"/>
    <s v="Eldon Wave Desk Accessories"/>
    <x v="1366"/>
    <n v="5"/>
    <n v="0.2"/>
    <n v="2.2880000000000003"/>
  </r>
  <r>
    <n v="1543"/>
    <s v="CA-2011-166884"/>
    <x v="2"/>
    <x v="518"/>
    <d v="2011-03-16T00:00:00"/>
    <s v="Second Class"/>
    <s v="CK-12205"/>
    <s v="Chloris Kastensmidt"/>
    <x v="0"/>
    <s v="United States"/>
    <s v="Columbus"/>
    <x v="24"/>
    <n v="43229"/>
    <x v="3"/>
    <s v="OFF-FA-10001561"/>
    <x v="1"/>
    <x v="13"/>
    <s v="Stockwell Push Pins"/>
    <x v="1367"/>
    <n v="6"/>
    <n v="0.2"/>
    <n v="1.7003999999999992"/>
  </r>
  <r>
    <n v="1544"/>
    <s v="CA-2011-107181"/>
    <x v="2"/>
    <x v="519"/>
    <d v="2011-02-09T00:00:00"/>
    <s v="Standard Class"/>
    <s v="DB-13270"/>
    <s v="Deborah Brumfield"/>
    <x v="2"/>
    <s v="United States"/>
    <s v="San Diego"/>
    <x v="1"/>
    <n v="92024"/>
    <x v="1"/>
    <s v="OFF-BI-10004230"/>
    <x v="1"/>
    <x v="8"/>
    <s v="GBC Recycled Grain Textured Covers"/>
    <x v="1368"/>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s v="United States"/>
    <s v="Watertown"/>
    <x v="15"/>
    <n v="13601"/>
    <x v="3"/>
    <s v="FUR-BO-10002613"/>
    <x v="0"/>
    <x v="0"/>
    <s v="Atlantic Metals Mobile 4-Shelf Bookcases, Custom Colors"/>
    <x v="1370"/>
    <n v="7"/>
    <n v="0.2"/>
    <n v="196.68599999999986"/>
  </r>
  <r>
    <n v="1547"/>
    <s v="CA-2012-111395"/>
    <x v="1"/>
    <x v="521"/>
    <d v="2012-11-27T00:00:00"/>
    <s v="Standard Class"/>
    <s v="VB-21745"/>
    <s v="Victoria Brennan"/>
    <x v="1"/>
    <s v="United States"/>
    <s v="San Antonio"/>
    <x v="5"/>
    <n v="78207"/>
    <x v="2"/>
    <s v="OFF-PA-10000994"/>
    <x v="1"/>
    <x v="10"/>
    <s v="Xerox 1915"/>
    <x v="763"/>
    <n v="4"/>
    <n v="0.2"/>
    <n v="117.43199999999999"/>
  </r>
  <r>
    <n v="1548"/>
    <s v="CA-2012-111395"/>
    <x v="1"/>
    <x v="521"/>
    <d v="2012-11-27T00:00:00"/>
    <s v="Standard Class"/>
    <s v="VB-21745"/>
    <s v="Victoria Brennan"/>
    <x v="1"/>
    <s v="United States"/>
    <s v="San Antonio"/>
    <x v="5"/>
    <n v="78207"/>
    <x v="2"/>
    <s v="OFF-BI-10002867"/>
    <x v="1"/>
    <x v="8"/>
    <s v="GBC Recycled Regency Composition Covers"/>
    <x v="1371"/>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x v="1372"/>
    <n v="2"/>
    <n v="0.2"/>
    <n v="2.3673999999999991"/>
  </r>
  <r>
    <n v="1550"/>
    <s v="CA-2011-134278"/>
    <x v="2"/>
    <x v="522"/>
    <d v="2011-07-08T00:00:00"/>
    <s v="First Class"/>
    <s v="EP-13915"/>
    <s v="Emily Phan"/>
    <x v="0"/>
    <s v="United States"/>
    <s v="New York City"/>
    <x v="15"/>
    <n v="10011"/>
    <x v="3"/>
    <s v="TEC-CO-10001046"/>
    <x v="2"/>
    <x v="16"/>
    <s v="Canon Imageclass D680 Copier / Fax"/>
    <x v="1373"/>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s v="United States"/>
    <s v="San Diego"/>
    <x v="1"/>
    <n v="92024"/>
    <x v="1"/>
    <s v="OFF-PA-10000806"/>
    <x v="1"/>
    <x v="10"/>
    <s v="Xerox 1934"/>
    <x v="1375"/>
    <n v="2"/>
    <n v="0"/>
    <n v="54.860399999999998"/>
  </r>
  <r>
    <n v="1553"/>
    <s v="CA-2011-130274"/>
    <x v="2"/>
    <x v="523"/>
    <d v="2011-05-05T00:00:00"/>
    <s v="First Class"/>
    <s v="JS-15940"/>
    <s v="Joni Sundaresam"/>
    <x v="2"/>
    <s v="United States"/>
    <s v="Appleton"/>
    <x v="6"/>
    <n v="54915"/>
    <x v="2"/>
    <s v="OFF-LA-10002195"/>
    <x v="1"/>
    <x v="2"/>
    <s v="Avery 481"/>
    <x v="748"/>
    <n v="7"/>
    <n v="0"/>
    <n v="10.348799999999999"/>
  </r>
  <r>
    <n v="1554"/>
    <s v="CA-2014-158386"/>
    <x v="3"/>
    <x v="524"/>
    <d v="2014-10-22T00:00:00"/>
    <s v="Standard Class"/>
    <s v="BO-11425"/>
    <s v="Bobby Odegard"/>
    <x v="0"/>
    <s v="United States"/>
    <s v="Richmond"/>
    <x v="0"/>
    <n v="40475"/>
    <x v="0"/>
    <s v="OFF-BI-10003719"/>
    <x v="1"/>
    <x v="8"/>
    <s v="Large Capacity Hanging Post Binders"/>
    <x v="1376"/>
    <n v="5"/>
    <n v="0"/>
    <n v="57.384999999999991"/>
  </r>
  <r>
    <n v="1555"/>
    <s v="CA-2012-111507"/>
    <x v="1"/>
    <x v="525"/>
    <d v="2012-02-13T00:00:00"/>
    <s v="Standard Class"/>
    <s v="VW-21775"/>
    <s v="Victoria Wilson"/>
    <x v="1"/>
    <s v="United States"/>
    <s v="Bellevue"/>
    <x v="4"/>
    <n v="98006"/>
    <x v="1"/>
    <s v="OFF-AR-10001315"/>
    <x v="1"/>
    <x v="6"/>
    <s v="Newell 310"/>
    <x v="267"/>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x v="1377"/>
    <n v="4"/>
    <n v="0"/>
    <n v="39.5428"/>
  </r>
  <r>
    <n v="1557"/>
    <s v="CA-2013-109176"/>
    <x v="0"/>
    <x v="195"/>
    <d v="2013-05-16T00:00:00"/>
    <s v="Standard Class"/>
    <s v="JW-16075"/>
    <s v="Julia West"/>
    <x v="0"/>
    <s v="United States"/>
    <s v="Philadelphia"/>
    <x v="9"/>
    <n v="19140"/>
    <x v="3"/>
    <s v="OFF-EN-10003134"/>
    <x v="1"/>
    <x v="12"/>
    <s v="Staples"/>
    <x v="564"/>
    <n v="1"/>
    <n v="0.2"/>
    <n v="3.504"/>
  </r>
  <r>
    <n v="1558"/>
    <s v="CA-2013-109176"/>
    <x v="0"/>
    <x v="195"/>
    <d v="2013-05-16T00:00:00"/>
    <s v="Standard Class"/>
    <s v="JW-16075"/>
    <s v="Julia West"/>
    <x v="0"/>
    <s v="United States"/>
    <s v="Philadelphia"/>
    <x v="9"/>
    <n v="19140"/>
    <x v="3"/>
    <s v="OFF-AR-10001955"/>
    <x v="1"/>
    <x v="6"/>
    <s v="Newell 319"/>
    <x v="1378"/>
    <n v="5"/>
    <n v="0.2"/>
    <n v="9.919999999999991"/>
  </r>
  <r>
    <n v="1559"/>
    <s v="CA-2012-112116"/>
    <x v="1"/>
    <x v="199"/>
    <d v="2012-03-18T00:00:00"/>
    <s v="Second Class"/>
    <s v="JE-15475"/>
    <s v="Jeremy Ellison"/>
    <x v="0"/>
    <s v="United States"/>
    <s v="Seattle"/>
    <x v="4"/>
    <n v="98103"/>
    <x v="1"/>
    <s v="FUR-TA-10001039"/>
    <x v="0"/>
    <x v="3"/>
    <s v="KI Adjustable-Height Table"/>
    <x v="1379"/>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s v="United States"/>
    <s v="San Francisco"/>
    <x v="1"/>
    <n v="94109"/>
    <x v="1"/>
    <s v="OFF-LA-10001641"/>
    <x v="1"/>
    <x v="2"/>
    <s v="Avery 518"/>
    <x v="1381"/>
    <n v="6"/>
    <n v="0"/>
    <n v="9.0719999999999992"/>
  </r>
  <r>
    <n v="1562"/>
    <s v="CA-2014-107293"/>
    <x v="3"/>
    <x v="528"/>
    <d v="2014-09-07T00:00:00"/>
    <s v="First Class"/>
    <s v="CS-12400"/>
    <s v="Christopher Schild"/>
    <x v="2"/>
    <s v="United States"/>
    <s v="Seattle"/>
    <x v="4"/>
    <n v="98115"/>
    <x v="1"/>
    <s v="OFF-AR-10003732"/>
    <x v="1"/>
    <x v="6"/>
    <s v="Newell 333"/>
    <x v="1104"/>
    <n v="1"/>
    <n v="0"/>
    <n v="0.72279999999999989"/>
  </r>
  <r>
    <n v="1563"/>
    <s v="US-2014-102890"/>
    <x v="3"/>
    <x v="160"/>
    <d v="2014-07-01T00:00:00"/>
    <s v="Same Day"/>
    <s v="SG-20470"/>
    <s v="Sheri Gordon"/>
    <x v="0"/>
    <s v="United States"/>
    <s v="New York City"/>
    <x v="15"/>
    <n v="10011"/>
    <x v="3"/>
    <s v="FUR-TA-10000577"/>
    <x v="0"/>
    <x v="3"/>
    <s v="Bretford CR4500 Series Slim Rectangular Table"/>
    <x v="24"/>
    <n v="5"/>
    <n v="0.4"/>
    <n v="-295.97849999999994"/>
  </r>
  <r>
    <n v="1564"/>
    <s v="CA-2012-158554"/>
    <x v="1"/>
    <x v="529"/>
    <d v="2012-11-09T00:00:00"/>
    <s v="Same Day"/>
    <s v="CM-12190"/>
    <s v="Charlotte Melton"/>
    <x v="0"/>
    <s v="United States"/>
    <s v="Philadelphia"/>
    <x v="9"/>
    <n v="19134"/>
    <x v="3"/>
    <s v="OFF-PA-10004000"/>
    <x v="1"/>
    <x v="10"/>
    <s v="While You Were Out Pads, 50 per Pad, 4 x 5 1/4, Green Cycle"/>
    <x v="1382"/>
    <n v="3"/>
    <n v="0.2"/>
    <n v="4.1151"/>
  </r>
  <r>
    <n v="1565"/>
    <s v="CA-2011-116239"/>
    <x v="2"/>
    <x v="530"/>
    <d v="2011-03-04T00:00:00"/>
    <s v="Same Day"/>
    <s v="CL-12565"/>
    <s v="Clay Ludtke"/>
    <x v="0"/>
    <s v="United States"/>
    <s v="Columbia"/>
    <x v="20"/>
    <n v="29203"/>
    <x v="0"/>
    <s v="OFF-ST-10001370"/>
    <x v="1"/>
    <x v="4"/>
    <s v="Sensible Storage WireTech Storage Systems"/>
    <x v="1383"/>
    <n v="5"/>
    <n v="0"/>
    <n v="17.744999999999962"/>
  </r>
  <r>
    <n v="1566"/>
    <s v="CA-2012-132101"/>
    <x v="1"/>
    <x v="531"/>
    <d v="2012-03-25T00:00:00"/>
    <s v="Standard Class"/>
    <s v="JO-15550"/>
    <s v="Jesus Ocampo"/>
    <x v="2"/>
    <s v="United States"/>
    <s v="Seattle"/>
    <x v="4"/>
    <n v="98105"/>
    <x v="1"/>
    <s v="TEC-PH-10004539"/>
    <x v="2"/>
    <x v="7"/>
    <s v="Wireless Extenders zBoost YX545 SOHO Signal Booster"/>
    <x v="1384"/>
    <n v="3"/>
    <n v="0.2"/>
    <n v="39.687899999999985"/>
  </r>
  <r>
    <n v="1567"/>
    <s v="CA-2012-129112"/>
    <x v="1"/>
    <x v="239"/>
    <d v="2012-11-30T00:00:00"/>
    <s v="First Class"/>
    <s v="AW-10840"/>
    <s v="Anthony Witt"/>
    <x v="0"/>
    <s v="United States"/>
    <s v="Allen"/>
    <x v="5"/>
    <n v="75002"/>
    <x v="2"/>
    <s v="TEC-AC-10003038"/>
    <x v="2"/>
    <x v="11"/>
    <s v="Kingston Digital DataTraveler 16GB USB 2.0"/>
    <x v="1385"/>
    <n v="3"/>
    <n v="0.2"/>
    <n v="-0.26850000000000307"/>
  </r>
  <r>
    <n v="1568"/>
    <s v="CA-2012-129112"/>
    <x v="1"/>
    <x v="239"/>
    <d v="2012-11-30T00:00:00"/>
    <s v="First Class"/>
    <s v="AW-10840"/>
    <s v="Anthony Witt"/>
    <x v="0"/>
    <s v="United States"/>
    <s v="Allen"/>
    <x v="5"/>
    <n v="75002"/>
    <x v="2"/>
    <s v="OFF-BI-10000088"/>
    <x v="1"/>
    <x v="8"/>
    <s v="GBC Imprintable Covers"/>
    <x v="1386"/>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s v="United States"/>
    <s v="Atlanta"/>
    <x v="32"/>
    <n v="30318"/>
    <x v="0"/>
    <s v="OFF-AR-10003504"/>
    <x v="1"/>
    <x v="6"/>
    <s v="Newell 347"/>
    <x v="1387"/>
    <n v="3"/>
    <n v="0"/>
    <n v="3.7235999999999989"/>
  </r>
  <r>
    <n v="1571"/>
    <s v="US-2011-157385"/>
    <x v="2"/>
    <x v="533"/>
    <d v="2011-11-25T00:00:00"/>
    <s v="First Class"/>
    <s v="SC-20095"/>
    <s v="Sanjit Chand"/>
    <x v="0"/>
    <s v="United States"/>
    <s v="Los Angeles"/>
    <x v="1"/>
    <n v="90004"/>
    <x v="1"/>
    <s v="FUR-CH-10000863"/>
    <x v="0"/>
    <x v="1"/>
    <s v="Novimex Swivel Fabric Task Chair"/>
    <x v="891"/>
    <n v="5"/>
    <n v="0.2"/>
    <n v="-67.941000000000003"/>
  </r>
  <r>
    <n v="1572"/>
    <s v="US-2011-157385"/>
    <x v="2"/>
    <x v="533"/>
    <d v="2011-11-25T00:00:00"/>
    <s v="First Class"/>
    <s v="SC-20095"/>
    <s v="Sanjit Chand"/>
    <x v="0"/>
    <s v="United States"/>
    <s v="Los Angeles"/>
    <x v="1"/>
    <n v="90004"/>
    <x v="1"/>
    <s v="OFF-EN-10003160"/>
    <x v="1"/>
    <x v="12"/>
    <s v="Pastel Pink Envelopes"/>
    <x v="1388"/>
    <n v="3"/>
    <n v="0"/>
    <n v="10.4832"/>
  </r>
  <r>
    <n v="1573"/>
    <s v="US-2011-157385"/>
    <x v="2"/>
    <x v="533"/>
    <d v="2011-11-25T00:00:00"/>
    <s v="First Class"/>
    <s v="SC-20095"/>
    <s v="Sanjit Chand"/>
    <x v="0"/>
    <s v="United States"/>
    <s v="Los Angeles"/>
    <x v="1"/>
    <n v="90004"/>
    <x v="1"/>
    <s v="TEC-AC-10003280"/>
    <x v="2"/>
    <x v="11"/>
    <s v="Belkin F8E887 USB Wired Ergonomic Keyboard"/>
    <x v="809"/>
    <n v="1"/>
    <n v="0"/>
    <n v="6.2978999999999985"/>
  </r>
  <r>
    <n v="1574"/>
    <s v="US-2011-157385"/>
    <x v="2"/>
    <x v="533"/>
    <d v="2011-11-25T00:00:00"/>
    <s v="First Class"/>
    <s v="SC-20095"/>
    <s v="Sanjit Chand"/>
    <x v="0"/>
    <s v="United States"/>
    <s v="Los Angeles"/>
    <x v="1"/>
    <n v="90004"/>
    <x v="1"/>
    <s v="FUR-CH-10000595"/>
    <x v="0"/>
    <x v="1"/>
    <s v="Safco Contoured Stacking Chairs"/>
    <x v="1389"/>
    <n v="2"/>
    <n v="0.2"/>
    <n v="23.839999999999975"/>
  </r>
  <r>
    <n v="1575"/>
    <s v="CA-2011-101602"/>
    <x v="2"/>
    <x v="534"/>
    <d v="2011-12-18T00:00:00"/>
    <s v="First Class"/>
    <s v="MC-18100"/>
    <s v="Mick Crebagga"/>
    <x v="0"/>
    <s v="United States"/>
    <s v="El Paso"/>
    <x v="5"/>
    <n v="79907"/>
    <x v="2"/>
    <s v="TEC-PH-10000169"/>
    <x v="2"/>
    <x v="7"/>
    <s v="ARKON Windshield Dashboard Air Vent Car Mount Holder"/>
    <x v="1390"/>
    <n v="3"/>
    <n v="0.2"/>
    <n v="-9.153000000000004"/>
  </r>
  <r>
    <n v="1576"/>
    <s v="CA-2011-101602"/>
    <x v="2"/>
    <x v="534"/>
    <d v="2011-12-18T00:00:00"/>
    <s v="First Class"/>
    <s v="MC-18100"/>
    <s v="Mick Crebagga"/>
    <x v="0"/>
    <s v="United States"/>
    <s v="El Paso"/>
    <x v="5"/>
    <n v="79907"/>
    <x v="2"/>
    <s v="FUR-CH-10004675"/>
    <x v="0"/>
    <x v="1"/>
    <s v="Lifetime Advantage Folding Chairs, 4/Carton"/>
    <x v="1391"/>
    <n v="5"/>
    <n v="0.3"/>
    <n v="-21.807999999999993"/>
  </r>
  <r>
    <n v="1577"/>
    <s v="CA-2013-109057"/>
    <x v="0"/>
    <x v="183"/>
    <d v="2013-04-28T00:00:00"/>
    <s v="Standard Class"/>
    <s v="TT-21460"/>
    <s v="Tonja Turnell"/>
    <x v="2"/>
    <s v="United States"/>
    <s v="Aurora"/>
    <x v="10"/>
    <n v="60505"/>
    <x v="2"/>
    <s v="OFF-ST-10002406"/>
    <x v="1"/>
    <x v="4"/>
    <s v="Pizazz Global Quick File"/>
    <x v="1392"/>
    <n v="2"/>
    <n v="0.2"/>
    <n v="2.3952000000000018"/>
  </r>
  <r>
    <n v="1578"/>
    <s v="CA-2013-154403"/>
    <x v="0"/>
    <x v="454"/>
    <d v="2013-05-28T00:00:00"/>
    <s v="Standard Class"/>
    <s v="AP-10720"/>
    <s v="Anne Pryor"/>
    <x v="2"/>
    <s v="United States"/>
    <s v="Florence"/>
    <x v="19"/>
    <n v="35630"/>
    <x v="0"/>
    <s v="OFF-PA-10001526"/>
    <x v="1"/>
    <x v="10"/>
    <s v="Xerox 1949"/>
    <x v="1393"/>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s v="United States"/>
    <s v="New York City"/>
    <x v="15"/>
    <n v="10024"/>
    <x v="3"/>
    <s v="TEC-PH-10003012"/>
    <x v="2"/>
    <x v="7"/>
    <s v="Nortel Meridian M3904 Professional Digital phone"/>
    <x v="673"/>
    <n v="2"/>
    <n v="0"/>
    <n v="89.314199999999971"/>
  </r>
  <r>
    <n v="1581"/>
    <s v="CA-2012-131338"/>
    <x v="1"/>
    <x v="101"/>
    <d v="2012-08-12T00:00:00"/>
    <s v="First Class"/>
    <s v="NP-18325"/>
    <s v="Naresj Patel"/>
    <x v="0"/>
    <s v="United States"/>
    <s v="New York City"/>
    <x v="15"/>
    <n v="10024"/>
    <x v="3"/>
    <s v="FUR-TA-10002607"/>
    <x v="0"/>
    <x v="3"/>
    <s v="KI Conference Tables"/>
    <x v="1395"/>
    <n v="9"/>
    <n v="0.4"/>
    <n v="-153.12239999999997"/>
  </r>
  <r>
    <n v="1582"/>
    <s v="CA-2012-131338"/>
    <x v="1"/>
    <x v="101"/>
    <d v="2012-08-12T00:00:00"/>
    <s v="First Class"/>
    <s v="NP-18325"/>
    <s v="Naresj Patel"/>
    <x v="0"/>
    <s v="United States"/>
    <s v="New York City"/>
    <x v="15"/>
    <n v="10024"/>
    <x v="3"/>
    <s v="OFF-ST-10000642"/>
    <x v="1"/>
    <x v="4"/>
    <s v="Tennsco Lockers, Gray"/>
    <x v="108"/>
    <n v="2"/>
    <n v="0"/>
    <n v="2.9371999999999971"/>
  </r>
  <r>
    <n v="1583"/>
    <s v="CA-2012-131338"/>
    <x v="1"/>
    <x v="101"/>
    <d v="2012-08-12T00:00:00"/>
    <s v="First Class"/>
    <s v="NP-18325"/>
    <s v="Naresj Patel"/>
    <x v="0"/>
    <s v="United States"/>
    <s v="New York City"/>
    <x v="15"/>
    <n v="10024"/>
    <x v="3"/>
    <s v="OFF-BI-10000545"/>
    <x v="1"/>
    <x v="8"/>
    <s v="GBC Ibimaster 500 Manual ProClick Binding System"/>
    <x v="1396"/>
    <n v="2"/>
    <n v="0.2"/>
    <n v="456.58800000000002"/>
  </r>
  <r>
    <n v="1584"/>
    <s v="CA-2012-131338"/>
    <x v="1"/>
    <x v="101"/>
    <d v="2012-08-12T00:00:00"/>
    <s v="First Class"/>
    <s v="NP-18325"/>
    <s v="Naresj Patel"/>
    <x v="0"/>
    <s v="United States"/>
    <s v="New York City"/>
    <x v="15"/>
    <n v="10024"/>
    <x v="3"/>
    <s v="FUR-FU-10002157"/>
    <x v="0"/>
    <x v="5"/>
    <s v="Artistic Insta-Plaque"/>
    <x v="116"/>
    <n v="3"/>
    <n v="0"/>
    <n v="18.345599999999997"/>
  </r>
  <r>
    <n v="1585"/>
    <s v="CA-2012-131338"/>
    <x v="1"/>
    <x v="101"/>
    <d v="2012-08-12T00:00:00"/>
    <s v="First Class"/>
    <s v="NP-18325"/>
    <s v="Naresj Patel"/>
    <x v="0"/>
    <s v="United States"/>
    <s v="New York City"/>
    <x v="15"/>
    <n v="10024"/>
    <x v="3"/>
    <s v="FUR-FU-10001706"/>
    <x v="0"/>
    <x v="5"/>
    <s v="Longer-Life Soft White Bulbs"/>
    <x v="51"/>
    <n v="2"/>
    <n v="0"/>
    <n v="2.9567999999999999"/>
  </r>
  <r>
    <n v="1586"/>
    <s v="CA-2012-131338"/>
    <x v="1"/>
    <x v="101"/>
    <d v="2012-08-12T00:00:00"/>
    <s v="First Class"/>
    <s v="NP-18325"/>
    <s v="Naresj Patel"/>
    <x v="0"/>
    <s v="United States"/>
    <s v="New York City"/>
    <x v="15"/>
    <n v="10024"/>
    <x v="3"/>
    <s v="TEC-PH-10000984"/>
    <x v="2"/>
    <x v="7"/>
    <s v="Panasonic KX-TG9471B"/>
    <x v="508"/>
    <n v="5"/>
    <n v="0"/>
    <n v="274.38600000000008"/>
  </r>
  <r>
    <n v="1587"/>
    <s v="CA-2012-131338"/>
    <x v="1"/>
    <x v="101"/>
    <d v="2012-08-12T00:00:00"/>
    <s v="First Class"/>
    <s v="NP-18325"/>
    <s v="Naresj Patel"/>
    <x v="0"/>
    <s v="United States"/>
    <s v="New York City"/>
    <x v="15"/>
    <n v="10024"/>
    <x v="3"/>
    <s v="OFF-PA-10001357"/>
    <x v="1"/>
    <x v="10"/>
    <s v="Xerox 1886"/>
    <x v="140"/>
    <n v="3"/>
    <n v="0"/>
    <n v="68.975999999999999"/>
  </r>
  <r>
    <n v="1588"/>
    <s v="CA-2012-131338"/>
    <x v="1"/>
    <x v="101"/>
    <d v="2012-08-12T00:00:00"/>
    <s v="First Class"/>
    <s v="NP-18325"/>
    <s v="Naresj Patel"/>
    <x v="0"/>
    <s v="United States"/>
    <s v="New York City"/>
    <x v="15"/>
    <n v="10024"/>
    <x v="3"/>
    <s v="OFF-FA-10000992"/>
    <x v="1"/>
    <x v="13"/>
    <s v="Acco Clips to Go Binder Clips, 24 Clips in Two Sizes"/>
    <x v="1397"/>
    <n v="3"/>
    <n v="0"/>
    <n v="5.0054999999999996"/>
  </r>
  <r>
    <n v="1589"/>
    <s v="CA-2012-131338"/>
    <x v="1"/>
    <x v="101"/>
    <d v="2012-08-12T00:00:00"/>
    <s v="First Class"/>
    <s v="NP-18325"/>
    <s v="Naresj Patel"/>
    <x v="0"/>
    <s v="United States"/>
    <s v="New York City"/>
    <x v="15"/>
    <n v="10024"/>
    <x v="3"/>
    <s v="TEC-AC-10002600"/>
    <x v="2"/>
    <x v="11"/>
    <s v="Belkin QODE FastFit Bluetooth Keyboard"/>
    <x v="414"/>
    <n v="4"/>
    <n v="0"/>
    <n v="34.692000000000007"/>
  </r>
  <r>
    <n v="1590"/>
    <s v="CA-2013-109911"/>
    <x v="0"/>
    <x v="536"/>
    <d v="2013-05-17T00:00:00"/>
    <s v="Standard Class"/>
    <s v="VG-21805"/>
    <s v="Vivek Grady"/>
    <x v="1"/>
    <s v="United States"/>
    <s v="Virginia Beach"/>
    <x v="17"/>
    <n v="23464"/>
    <x v="0"/>
    <s v="OFF-AR-10001662"/>
    <x v="1"/>
    <x v="6"/>
    <s v="Rogers Handheld Barrel Pencil Sharpener"/>
    <x v="1398"/>
    <n v="4"/>
    <n v="0"/>
    <n v="2.9592000000000009"/>
  </r>
  <r>
    <n v="1591"/>
    <s v="US-2013-132423"/>
    <x v="0"/>
    <x v="173"/>
    <d v="2013-04-20T00:00:00"/>
    <s v="Standard Class"/>
    <s v="MY-18295"/>
    <s v="Muhammed Yedwab"/>
    <x v="1"/>
    <s v="United States"/>
    <s v="Grapevine"/>
    <x v="5"/>
    <n v="76051"/>
    <x v="2"/>
    <s v="OFF-AR-10001221"/>
    <x v="1"/>
    <x v="6"/>
    <s v="Dixon Ticonderoga Erasable Colored Pencil Set, 12-Color"/>
    <x v="1399"/>
    <n v="7"/>
    <n v="0.2"/>
    <n v="5.8603999999999967"/>
  </r>
  <r>
    <n v="1592"/>
    <s v="US-2013-132423"/>
    <x v="0"/>
    <x v="173"/>
    <d v="2013-04-20T00:00:00"/>
    <s v="Standard Class"/>
    <s v="MY-18295"/>
    <s v="Muhammed Yedwab"/>
    <x v="1"/>
    <s v="United States"/>
    <s v="Grapevine"/>
    <x v="5"/>
    <n v="76051"/>
    <x v="2"/>
    <s v="OFF-FA-10002988"/>
    <x v="1"/>
    <x v="13"/>
    <s v="Ideal Clamps"/>
    <x v="1400"/>
    <n v="5"/>
    <n v="0.2"/>
    <n v="2.9144999999999994"/>
  </r>
  <r>
    <n v="1593"/>
    <s v="CA-2012-122826"/>
    <x v="1"/>
    <x v="537"/>
    <d v="2012-06-25T00:00:00"/>
    <s v="Second Class"/>
    <s v="RD-19480"/>
    <s v="Rick Duston"/>
    <x v="0"/>
    <s v="United States"/>
    <s v="Olympia"/>
    <x v="4"/>
    <n v="98502"/>
    <x v="1"/>
    <s v="TEC-PH-10004830"/>
    <x v="2"/>
    <x v="7"/>
    <s v="Pyle PRT45 Retro Home Telephone"/>
    <x v="1401"/>
    <n v="4"/>
    <n v="0.2"/>
    <n v="22.676399999999994"/>
  </r>
  <r>
    <n v="1594"/>
    <s v="CA-2011-117317"/>
    <x v="2"/>
    <x v="538"/>
    <d v="2011-10-19T00:00:00"/>
    <s v="Same Day"/>
    <s v="JF-15490"/>
    <s v="Jeremy Farry"/>
    <x v="0"/>
    <s v="United States"/>
    <s v="Los Angeles"/>
    <x v="1"/>
    <n v="90032"/>
    <x v="1"/>
    <s v="OFF-PA-10004519"/>
    <x v="1"/>
    <x v="10"/>
    <s v="Spiral Phone Message Books with Labels by Adams"/>
    <x v="1402"/>
    <n v="3"/>
    <n v="0"/>
    <n v="6.5856000000000012"/>
  </r>
  <r>
    <n v="1595"/>
    <s v="CA-2012-118423"/>
    <x v="1"/>
    <x v="539"/>
    <d v="2012-03-27T00:00:00"/>
    <s v="First Class"/>
    <s v="DP-13390"/>
    <s v="Dennis Pardue"/>
    <x v="2"/>
    <s v="United States"/>
    <s v="Peoria"/>
    <x v="10"/>
    <n v="61604"/>
    <x v="2"/>
    <s v="FUR-BO-10000362"/>
    <x v="0"/>
    <x v="0"/>
    <s v="Sauder Inglewood Library Bookcases"/>
    <x v="1403"/>
    <n v="3"/>
    <n v="0.3"/>
    <n v="-35.905799999999999"/>
  </r>
  <r>
    <n v="1596"/>
    <s v="CA-2014-149181"/>
    <x v="3"/>
    <x v="540"/>
    <d v="2014-05-13T00:00:00"/>
    <s v="Standard Class"/>
    <s v="MD-17350"/>
    <s v="Maribeth Dona"/>
    <x v="0"/>
    <s v="United States"/>
    <s v="Columbus"/>
    <x v="24"/>
    <n v="43229"/>
    <x v="3"/>
    <s v="FUR-CH-10004540"/>
    <x v="0"/>
    <x v="1"/>
    <s v="Global Chrome Stack Chair"/>
    <x v="1404"/>
    <n v="2"/>
    <n v="0.3"/>
    <n v="-2.0567999999999991"/>
  </r>
  <r>
    <n v="1597"/>
    <s v="CA-2014-132234"/>
    <x v="3"/>
    <x v="524"/>
    <d v="2014-10-19T00:00:00"/>
    <s v="First Class"/>
    <s v="MY-17380"/>
    <s v="Maribeth Yedwab"/>
    <x v="1"/>
    <s v="United States"/>
    <s v="New York City"/>
    <x v="15"/>
    <n v="10011"/>
    <x v="3"/>
    <s v="FUR-FU-10001290"/>
    <x v="0"/>
    <x v="5"/>
    <s v="Executive Impressions Supervisor Wall Clock"/>
    <x v="1405"/>
    <n v="13"/>
    <n v="0"/>
    <n v="175.13599999999997"/>
  </r>
  <r>
    <n v="1598"/>
    <s v="CA-2014-158876"/>
    <x v="3"/>
    <x v="123"/>
    <d v="2014-11-22T00:00:00"/>
    <s v="Second Class"/>
    <s v="AB-10150"/>
    <s v="Aimee Bixby"/>
    <x v="0"/>
    <s v="United States"/>
    <s v="Carrollton"/>
    <x v="5"/>
    <n v="75007"/>
    <x v="2"/>
    <s v="OFF-PA-10000308"/>
    <x v="1"/>
    <x v="10"/>
    <s v="Xerox 1901"/>
    <x v="1406"/>
    <n v="4"/>
    <n v="0.2"/>
    <n v="5.2799999999999994"/>
  </r>
  <r>
    <n v="1599"/>
    <s v="CA-2014-158876"/>
    <x v="3"/>
    <x v="123"/>
    <d v="2014-11-22T00:00:00"/>
    <s v="Second Class"/>
    <s v="AB-10150"/>
    <s v="Aimee Bixby"/>
    <x v="0"/>
    <s v="United States"/>
    <s v="Carrollton"/>
    <x v="5"/>
    <n v="75007"/>
    <x v="2"/>
    <s v="OFF-SU-10001165"/>
    <x v="1"/>
    <x v="14"/>
    <s v="Acme Elite Stainless Steel Scissors"/>
    <x v="1407"/>
    <n v="1"/>
    <n v="0.2"/>
    <n v="0.50039999999999996"/>
  </r>
  <r>
    <n v="1600"/>
    <s v="CA-2014-158876"/>
    <x v="3"/>
    <x v="123"/>
    <d v="2014-11-22T00:00:00"/>
    <s v="Second Class"/>
    <s v="AB-10150"/>
    <s v="Aimee Bixby"/>
    <x v="0"/>
    <s v="United States"/>
    <s v="Carrollton"/>
    <x v="5"/>
    <n v="75007"/>
    <x v="2"/>
    <s v="OFF-AR-10003373"/>
    <x v="1"/>
    <x v="6"/>
    <s v="Boston School Pro Electric Pencil Sharpener, 1670"/>
    <x v="306"/>
    <n v="4"/>
    <n v="0.2"/>
    <n v="8.674399999999995"/>
  </r>
  <r>
    <n v="1601"/>
    <s v="CA-2014-158876"/>
    <x v="3"/>
    <x v="123"/>
    <d v="2014-11-22T00:00:00"/>
    <s v="Second Class"/>
    <s v="AB-10150"/>
    <s v="Aimee Bixby"/>
    <x v="0"/>
    <s v="United States"/>
    <s v="Carrollton"/>
    <x v="5"/>
    <n v="75007"/>
    <x v="2"/>
    <s v="FUR-FU-10001967"/>
    <x v="0"/>
    <x v="5"/>
    <s v="Telescoping Adjustable Floor Lamp"/>
    <x v="314"/>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x v="46"/>
    <n v="2"/>
    <n v="0"/>
    <n v="42.391999999999996"/>
  </r>
  <r>
    <n v="1603"/>
    <s v="US-2013-132857"/>
    <x v="0"/>
    <x v="25"/>
    <d v="2013-12-18T00:00:00"/>
    <s v="Standard Class"/>
    <s v="CA-12775"/>
    <s v="Cynthia Arntzen"/>
    <x v="0"/>
    <s v="United States"/>
    <s v="Smyrna"/>
    <x v="18"/>
    <n v="37167"/>
    <x v="0"/>
    <s v="OFF-AR-10003251"/>
    <x v="1"/>
    <x v="6"/>
    <s v="Prang Drawing Pencil Set"/>
    <x v="408"/>
    <n v="3"/>
    <n v="0.2"/>
    <n v="1.6679999999999997"/>
  </r>
  <r>
    <n v="1604"/>
    <s v="CA-2014-116645"/>
    <x v="3"/>
    <x v="329"/>
    <d v="2014-12-05T00:00:00"/>
    <s v="Standard Class"/>
    <s v="ME-17725"/>
    <s v="Max Engle"/>
    <x v="0"/>
    <s v="United States"/>
    <s v="Newark"/>
    <x v="13"/>
    <n v="19711"/>
    <x v="3"/>
    <s v="OFF-AR-10001044"/>
    <x v="1"/>
    <x v="6"/>
    <s v="BOSTON Ranger #55 Pencil Sharpener, Black"/>
    <x v="1408"/>
    <n v="6"/>
    <n v="0"/>
    <n v="45.222599999999993"/>
  </r>
  <r>
    <n v="1605"/>
    <s v="US-2013-115819"/>
    <x v="0"/>
    <x v="475"/>
    <d v="2013-04-25T00:00:00"/>
    <s v="Second Class"/>
    <s v="JO-15280"/>
    <s v="Jas O'Carroll"/>
    <x v="0"/>
    <s v="United States"/>
    <s v="Los Angeles"/>
    <x v="1"/>
    <n v="90049"/>
    <x v="1"/>
    <s v="TEC-PH-10004700"/>
    <x v="2"/>
    <x v="7"/>
    <s v="PowerGen Dual USB Car Charger"/>
    <x v="1409"/>
    <n v="5"/>
    <n v="0.2"/>
    <n v="12.986999999999995"/>
  </r>
  <r>
    <n v="1606"/>
    <s v="US-2013-115819"/>
    <x v="0"/>
    <x v="475"/>
    <d v="2013-04-25T00:00:00"/>
    <s v="Second Class"/>
    <s v="JO-15280"/>
    <s v="Jas O'Carroll"/>
    <x v="0"/>
    <s v="United States"/>
    <s v="Los Angeles"/>
    <x v="1"/>
    <n v="90049"/>
    <x v="1"/>
    <s v="OFF-AR-10000823"/>
    <x v="1"/>
    <x v="6"/>
    <s v="Newell 307"/>
    <x v="1410"/>
    <n v="3"/>
    <n v="0"/>
    <n v="1.5288000000000002"/>
  </r>
  <r>
    <n v="1607"/>
    <s v="US-2013-115819"/>
    <x v="0"/>
    <x v="475"/>
    <d v="2013-04-25T00:00:00"/>
    <s v="Second Class"/>
    <s v="JO-15280"/>
    <s v="Jas O'Carroll"/>
    <x v="0"/>
    <s v="United States"/>
    <s v="Los Angeles"/>
    <x v="1"/>
    <n v="90049"/>
    <x v="1"/>
    <s v="OFF-AR-10004456"/>
    <x v="1"/>
    <x v="6"/>
    <s v="Panasonic KP-4ABK Battery-Operated Pencil Sharpener"/>
    <x v="1411"/>
    <n v="5"/>
    <n v="0"/>
    <n v="21.227999999999998"/>
  </r>
  <r>
    <n v="1608"/>
    <s v="US-2013-115819"/>
    <x v="0"/>
    <x v="475"/>
    <d v="2013-04-25T00:00:00"/>
    <s v="Second Class"/>
    <s v="JO-15280"/>
    <s v="Jas O'Carroll"/>
    <x v="0"/>
    <s v="United States"/>
    <s v="Los Angeles"/>
    <x v="1"/>
    <n v="90049"/>
    <x v="1"/>
    <s v="OFF-BI-10000050"/>
    <x v="1"/>
    <x v="8"/>
    <s v="Angle-D Binders with Locking Rings, Label Holders"/>
    <x v="572"/>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s v="United States"/>
    <s v="Los Angeles"/>
    <x v="1"/>
    <n v="90049"/>
    <x v="1"/>
    <s v="OFF-BI-10000591"/>
    <x v="1"/>
    <x v="8"/>
    <s v="Avery Binder Labels"/>
    <x v="1412"/>
    <n v="3"/>
    <n v="0.2"/>
    <n v="3.2675999999999994"/>
  </r>
  <r>
    <n v="1611"/>
    <s v="CA-2011-156349"/>
    <x v="2"/>
    <x v="542"/>
    <d v="2011-05-30T00:00:00"/>
    <s v="Standard Class"/>
    <s v="ML-17395"/>
    <s v="Marina Lichtenstein"/>
    <x v="1"/>
    <s v="United States"/>
    <s v="Los Angeles"/>
    <x v="1"/>
    <n v="90008"/>
    <x v="1"/>
    <s v="FUR-BO-10000362"/>
    <x v="0"/>
    <x v="0"/>
    <s v="Sauder Inglewood Library Bookcases"/>
    <x v="1413"/>
    <n v="2"/>
    <n v="0.15"/>
    <n v="27.356800000000007"/>
  </r>
  <r>
    <n v="1612"/>
    <s v="CA-2011-156349"/>
    <x v="2"/>
    <x v="542"/>
    <d v="2011-05-30T00:00:00"/>
    <s v="Standard Class"/>
    <s v="ML-17395"/>
    <s v="Marina Lichtenstein"/>
    <x v="1"/>
    <s v="United States"/>
    <s v="Los Angeles"/>
    <x v="1"/>
    <n v="90008"/>
    <x v="1"/>
    <s v="TEC-PH-10000441"/>
    <x v="2"/>
    <x v="7"/>
    <s v="VTech DS6151"/>
    <x v="1227"/>
    <n v="2"/>
    <n v="0.2"/>
    <n v="20.158400000000015"/>
  </r>
  <r>
    <n v="1613"/>
    <s v="CA-2011-156349"/>
    <x v="2"/>
    <x v="542"/>
    <d v="2011-05-30T00:00:00"/>
    <s v="Standard Class"/>
    <s v="ML-17395"/>
    <s v="Marina Lichtenstein"/>
    <x v="1"/>
    <s v="United States"/>
    <s v="Los Angeles"/>
    <x v="1"/>
    <n v="90008"/>
    <x v="1"/>
    <s v="TEC-PH-10002726"/>
    <x v="2"/>
    <x v="7"/>
    <s v="netTALK DUO VoIP Telephone Service"/>
    <x v="1414"/>
    <n v="2"/>
    <n v="0.2"/>
    <n v="31.494"/>
  </r>
  <r>
    <n v="1614"/>
    <s v="CA-2014-138380"/>
    <x v="3"/>
    <x v="202"/>
    <d v="2014-12-26T00:00:00"/>
    <s v="Standard Class"/>
    <s v="YS-21880"/>
    <s v="Yana Sorensen"/>
    <x v="1"/>
    <s v="United States"/>
    <s v="Oakland"/>
    <x v="1"/>
    <n v="94601"/>
    <x v="1"/>
    <s v="OFF-ST-10003306"/>
    <x v="1"/>
    <x v="4"/>
    <s v="Letter Size Cart"/>
    <x v="1415"/>
    <n v="7"/>
    <n v="0"/>
    <n v="290.00579999999991"/>
  </r>
  <r>
    <n v="1615"/>
    <s v="US-2013-113509"/>
    <x v="0"/>
    <x v="543"/>
    <d v="2013-03-20T00:00:00"/>
    <s v="Standard Class"/>
    <s v="PL-18925"/>
    <s v="Paul Lucas"/>
    <x v="2"/>
    <s v="United States"/>
    <s v="Philadelphia"/>
    <x v="9"/>
    <n v="19143"/>
    <x v="3"/>
    <s v="TEC-AC-10004855"/>
    <x v="2"/>
    <x v="11"/>
    <s v="V7 USB Numeric Keypad"/>
    <x v="367"/>
    <n v="3"/>
    <n v="0.2"/>
    <n v="-13.646100000000001"/>
  </r>
  <r>
    <n v="1616"/>
    <s v="CA-2012-130022"/>
    <x v="1"/>
    <x v="544"/>
    <d v="2012-08-16T00:00:00"/>
    <s v="Standard Class"/>
    <s v="JK-16120"/>
    <s v="Julie Kriz"/>
    <x v="2"/>
    <s v="United States"/>
    <s v="Eagan"/>
    <x v="11"/>
    <n v="55122"/>
    <x v="2"/>
    <s v="OFF-LA-10002787"/>
    <x v="1"/>
    <x v="2"/>
    <s v="Avery 480"/>
    <x v="1416"/>
    <n v="1"/>
    <n v="0"/>
    <n v="1.7999999999999998"/>
  </r>
  <r>
    <n v="1617"/>
    <s v="CA-2012-130022"/>
    <x v="1"/>
    <x v="544"/>
    <d v="2012-08-16T00:00:00"/>
    <s v="Standard Class"/>
    <s v="JK-16120"/>
    <s v="Julie Kriz"/>
    <x v="2"/>
    <s v="United States"/>
    <s v="Eagan"/>
    <x v="11"/>
    <n v="55122"/>
    <x v="2"/>
    <s v="OFF-LA-10002043"/>
    <x v="1"/>
    <x v="2"/>
    <s v="Avery 489"/>
    <x v="1417"/>
    <n v="4"/>
    <n v="0"/>
    <n v="19.872"/>
  </r>
  <r>
    <n v="1618"/>
    <s v="CA-2012-130022"/>
    <x v="1"/>
    <x v="544"/>
    <d v="2012-08-16T00:00:00"/>
    <s v="Standard Class"/>
    <s v="JK-16120"/>
    <s v="Julie Kriz"/>
    <x v="2"/>
    <s v="United States"/>
    <s v="Eagan"/>
    <x v="11"/>
    <n v="55122"/>
    <x v="2"/>
    <s v="OFF-AR-10001915"/>
    <x v="1"/>
    <x v="6"/>
    <s v="Peel-Off China Markers"/>
    <x v="1418"/>
    <n v="3"/>
    <n v="0"/>
    <n v="12.511800000000001"/>
  </r>
  <r>
    <n v="1619"/>
    <s v="US-2013-118780"/>
    <x v="0"/>
    <x v="545"/>
    <d v="2013-09-15T00:00:00"/>
    <s v="Second Class"/>
    <s v="PN-18775"/>
    <s v="Parhena Norris"/>
    <x v="2"/>
    <s v="United States"/>
    <s v="New York City"/>
    <x v="15"/>
    <n v="10011"/>
    <x v="3"/>
    <s v="OFF-ST-10000352"/>
    <x v="1"/>
    <x v="4"/>
    <s v="Acco Perma 2700 Stacking Storage Drawers"/>
    <x v="1419"/>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x v="1420"/>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x v="1421"/>
    <n v="2"/>
    <n v="0"/>
    <n v="99.23"/>
  </r>
  <r>
    <n v="1622"/>
    <s v="CA-2014-108560"/>
    <x v="3"/>
    <x v="141"/>
    <d v="2014-07-16T00:00:00"/>
    <s v="Standard Class"/>
    <s v="JC-15385"/>
    <s v="Jenna Caffey"/>
    <x v="0"/>
    <s v="United States"/>
    <s v="Kent"/>
    <x v="4"/>
    <n v="98031"/>
    <x v="1"/>
    <s v="OFF-LA-10003930"/>
    <x v="1"/>
    <x v="2"/>
    <s v="Dot Matrix Printer Tape Reel Labels, White, 5000/Box"/>
    <x v="1422"/>
    <n v="8"/>
    <n v="0"/>
    <n v="385.37520000000001"/>
  </r>
  <r>
    <n v="1623"/>
    <s v="CA-2014-108560"/>
    <x v="3"/>
    <x v="141"/>
    <d v="2014-07-16T00:00:00"/>
    <s v="Standard Class"/>
    <s v="JC-15385"/>
    <s v="Jenna Caffey"/>
    <x v="0"/>
    <s v="United States"/>
    <s v="Kent"/>
    <x v="4"/>
    <n v="98031"/>
    <x v="1"/>
    <s v="OFF-BI-10001107"/>
    <x v="1"/>
    <x v="8"/>
    <s v="GBC White Gloss Covers, Plain Front"/>
    <x v="1423"/>
    <n v="2"/>
    <n v="0.2"/>
    <n v="7.8191999999999995"/>
  </r>
  <r>
    <n v="1624"/>
    <s v="CA-2014-108560"/>
    <x v="3"/>
    <x v="141"/>
    <d v="2014-07-16T00:00:00"/>
    <s v="Standard Class"/>
    <s v="JC-15385"/>
    <s v="Jenna Caffey"/>
    <x v="0"/>
    <s v="United States"/>
    <s v="Kent"/>
    <x v="4"/>
    <n v="98031"/>
    <x v="1"/>
    <s v="TEC-AC-10003063"/>
    <x v="2"/>
    <x v="11"/>
    <s v="Micro Innovations USB RF Wireless Keyboard with Mouse"/>
    <x v="1424"/>
    <n v="2"/>
    <n v="0"/>
    <n v="10.5"/>
  </r>
  <r>
    <n v="1625"/>
    <s v="CA-2012-157084"/>
    <x v="1"/>
    <x v="546"/>
    <d v="2012-12-24T00:00:00"/>
    <s v="Standard Class"/>
    <s v="JG-15160"/>
    <s v="James Galang"/>
    <x v="0"/>
    <s v="United States"/>
    <s v="Los Angeles"/>
    <x v="1"/>
    <n v="90049"/>
    <x v="1"/>
    <s v="TEC-PH-10002922"/>
    <x v="2"/>
    <x v="7"/>
    <s v="ShoreTel ShorePhone IP 230 VoIP phone"/>
    <x v="1425"/>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x v="1426"/>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x v="1427"/>
    <n v="5"/>
    <n v="0"/>
    <n v="141.27749999999997"/>
  </r>
  <r>
    <n v="1628"/>
    <s v="CA-2012-143119"/>
    <x v="1"/>
    <x v="496"/>
    <d v="2012-09-30T00:00:00"/>
    <s v="Standard Class"/>
    <s v="MC-17275"/>
    <s v="Marc Crier"/>
    <x v="0"/>
    <s v="United States"/>
    <s v="Lafayette"/>
    <x v="28"/>
    <n v="70506"/>
    <x v="0"/>
    <s v="FUR-CH-10001270"/>
    <x v="0"/>
    <x v="1"/>
    <s v="Harbour Creations Steel Folding Chair"/>
    <x v="1428"/>
    <n v="6"/>
    <n v="0"/>
    <n v="155.24999999999994"/>
  </r>
  <r>
    <n v="1629"/>
    <s v="CA-2014-101049"/>
    <x v="3"/>
    <x v="548"/>
    <d v="2014-06-26T00:00:00"/>
    <s v="Second Class"/>
    <s v="AS-10240"/>
    <s v="Alan Shonely"/>
    <x v="0"/>
    <s v="United States"/>
    <s v="Cleveland"/>
    <x v="24"/>
    <n v="44105"/>
    <x v="3"/>
    <s v="FUR-FU-10004415"/>
    <x v="0"/>
    <x v="5"/>
    <s v="Stacking Tray, Side-Loading, Legal, Smoke"/>
    <x v="1429"/>
    <n v="5"/>
    <n v="0.2"/>
    <n v="2.4639999999999986"/>
  </r>
  <r>
    <n v="1630"/>
    <s v="CA-2014-101049"/>
    <x v="3"/>
    <x v="548"/>
    <d v="2014-06-26T00:00:00"/>
    <s v="Second Class"/>
    <s v="AS-10240"/>
    <s v="Alan Shonely"/>
    <x v="0"/>
    <s v="United States"/>
    <s v="Cleveland"/>
    <x v="24"/>
    <n v="44105"/>
    <x v="3"/>
    <s v="OFF-BI-10001510"/>
    <x v="1"/>
    <x v="8"/>
    <s v="Deluxe Heavy-Duty Vinyl Round Ring Binder"/>
    <x v="1430"/>
    <n v="6"/>
    <n v="0.7"/>
    <n v="-34.38000000000001"/>
  </r>
  <r>
    <n v="1631"/>
    <s v="CA-2013-106530"/>
    <x v="0"/>
    <x v="541"/>
    <d v="2013-05-09T00:00:00"/>
    <s v="Same Day"/>
    <s v="CL-12565"/>
    <s v="Clay Ludtke"/>
    <x v="0"/>
    <s v="United States"/>
    <s v="Cleveland"/>
    <x v="24"/>
    <n v="44105"/>
    <x v="3"/>
    <s v="OFF-ST-10002011"/>
    <x v="1"/>
    <x v="4"/>
    <s v="Smead Adjustable Mobile File Trolley with Lockable Top"/>
    <x v="1431"/>
    <n v="3"/>
    <n v="0.2"/>
    <n v="88.029900000000055"/>
  </r>
  <r>
    <n v="1632"/>
    <s v="CA-2013-106530"/>
    <x v="0"/>
    <x v="541"/>
    <d v="2013-05-09T00:00:00"/>
    <s v="Same Day"/>
    <s v="CL-12565"/>
    <s v="Clay Ludtke"/>
    <x v="0"/>
    <s v="United States"/>
    <s v="Cleveland"/>
    <x v="24"/>
    <n v="44105"/>
    <x v="3"/>
    <s v="OFF-PA-10002986"/>
    <x v="1"/>
    <x v="10"/>
    <s v="Xerox 1898"/>
    <x v="1432"/>
    <n v="2"/>
    <n v="0.2"/>
    <n v="3.7407999999999997"/>
  </r>
  <r>
    <n v="1633"/>
    <s v="CA-2013-106530"/>
    <x v="0"/>
    <x v="541"/>
    <d v="2013-05-09T00:00:00"/>
    <s v="Same Day"/>
    <s v="CL-12565"/>
    <s v="Clay Ludtke"/>
    <x v="0"/>
    <s v="United States"/>
    <s v="Cleveland"/>
    <x v="24"/>
    <n v="44105"/>
    <x v="3"/>
    <s v="OFF-PA-10004451"/>
    <x v="1"/>
    <x v="10"/>
    <s v="Xerox 222"/>
    <x v="563"/>
    <n v="2"/>
    <n v="0.2"/>
    <n v="3.6288"/>
  </r>
  <r>
    <n v="1634"/>
    <s v="CA-2013-106530"/>
    <x v="0"/>
    <x v="541"/>
    <d v="2013-05-09T00:00:00"/>
    <s v="Same Day"/>
    <s v="CL-12565"/>
    <s v="Clay Ludtke"/>
    <x v="0"/>
    <s v="United States"/>
    <s v="Cleveland"/>
    <x v="24"/>
    <n v="44105"/>
    <x v="3"/>
    <s v="OFF-ST-10000649"/>
    <x v="1"/>
    <x v="4"/>
    <s v="Hanging Personal Folder File"/>
    <x v="1433"/>
    <n v="2"/>
    <n v="0.2"/>
    <n v="1.5700000000000012"/>
  </r>
  <r>
    <n v="1635"/>
    <s v="CA-2013-106530"/>
    <x v="0"/>
    <x v="541"/>
    <d v="2013-05-09T00:00:00"/>
    <s v="Same Day"/>
    <s v="CL-12565"/>
    <s v="Clay Ludtke"/>
    <x v="0"/>
    <s v="United States"/>
    <s v="Cleveland"/>
    <x v="24"/>
    <n v="44105"/>
    <x v="3"/>
    <s v="TEC-AC-10001465"/>
    <x v="2"/>
    <x v="11"/>
    <s v="SanDisk Cruzer 64 GB USB Flash Drive"/>
    <x v="518"/>
    <n v="2"/>
    <n v="0.2"/>
    <n v="7.263999999999994"/>
  </r>
  <r>
    <n v="1636"/>
    <s v="CA-2011-168984"/>
    <x v="2"/>
    <x v="35"/>
    <d v="2011-12-02T00:00:00"/>
    <s v="Standard Class"/>
    <s v="NW-18400"/>
    <s v="Natalie Webber"/>
    <x v="0"/>
    <s v="United States"/>
    <s v="Tigard"/>
    <x v="21"/>
    <n v="97224"/>
    <x v="1"/>
    <s v="OFF-PA-10001166"/>
    <x v="1"/>
    <x v="10"/>
    <s v="Xerox 2"/>
    <x v="1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x v="1434"/>
    <n v="5"/>
    <n v="0.2"/>
    <n v="-167.27"/>
  </r>
  <r>
    <n v="1638"/>
    <s v="CA-2011-168984"/>
    <x v="2"/>
    <x v="35"/>
    <d v="2011-12-02T00:00:00"/>
    <s v="Standard Class"/>
    <s v="NW-18400"/>
    <s v="Natalie Webber"/>
    <x v="0"/>
    <s v="United States"/>
    <s v="Tigard"/>
    <x v="21"/>
    <n v="97224"/>
    <x v="1"/>
    <s v="TEC-PH-10000038"/>
    <x v="2"/>
    <x v="7"/>
    <s v="Jawbone MINI JAMBOX Wireless Bluetooth Speaker"/>
    <x v="1435"/>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x v="541"/>
    <n v="3"/>
    <n v="0"/>
    <n v="9.3312000000000008"/>
  </r>
  <r>
    <n v="1640"/>
    <s v="CA-2013-157266"/>
    <x v="0"/>
    <x v="439"/>
    <d v="2013-06-02T00:00:00"/>
    <s v="Standard Class"/>
    <s v="TB-21280"/>
    <s v="Toby Braunhardt"/>
    <x v="0"/>
    <s v="United States"/>
    <s v="Washington"/>
    <x v="40"/>
    <n v="20016"/>
    <x v="3"/>
    <s v="OFF-BI-10004728"/>
    <x v="1"/>
    <x v="8"/>
    <s v="Wilson Jones Turn Tabs Binder Tool for Ring Binders"/>
    <x v="1328"/>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s v="United States"/>
    <s v="Washington"/>
    <x v="40"/>
    <n v="20016"/>
    <x v="3"/>
    <s v="FUR-FU-10000629"/>
    <x v="0"/>
    <x v="5"/>
    <s v="9-3/4 Diameter Round Wall Clock"/>
    <x v="1437"/>
    <n v="3"/>
    <n v="0"/>
    <n v="17.375399999999999"/>
  </r>
  <r>
    <n v="1643"/>
    <s v="US-2011-134712"/>
    <x v="2"/>
    <x v="503"/>
    <d v="2011-12-04T00:00:00"/>
    <s v="Standard Class"/>
    <s v="BS-11380"/>
    <s v="Bill Stewart"/>
    <x v="1"/>
    <s v="United States"/>
    <s v="Skokie"/>
    <x v="10"/>
    <n v="60076"/>
    <x v="2"/>
    <s v="OFF-FA-10003112"/>
    <x v="1"/>
    <x v="13"/>
    <s v="Staples"/>
    <x v="1438"/>
    <n v="2"/>
    <n v="0.2"/>
    <n v="3.944999999999999"/>
  </r>
  <r>
    <n v="1644"/>
    <s v="CA-2012-111829"/>
    <x v="1"/>
    <x v="531"/>
    <d v="2012-03-20T00:00:00"/>
    <s v="First Class"/>
    <s v="FH-14365"/>
    <s v="Fred Hopkins"/>
    <x v="1"/>
    <s v="United States"/>
    <s v="Seattle"/>
    <x v="4"/>
    <n v="98115"/>
    <x v="1"/>
    <s v="OFF-ST-10000142"/>
    <x v="1"/>
    <x v="4"/>
    <s v="Deluxe Rollaway Locking File with Drawer"/>
    <x v="1439"/>
    <n v="3"/>
    <n v="0"/>
    <n v="349.33919999999995"/>
  </r>
  <r>
    <n v="1645"/>
    <s v="CA-2012-111829"/>
    <x v="1"/>
    <x v="531"/>
    <d v="2012-03-20T00:00:00"/>
    <s v="First Class"/>
    <s v="FH-14365"/>
    <s v="Fred Hopkins"/>
    <x v="1"/>
    <s v="United States"/>
    <s v="Seattle"/>
    <x v="4"/>
    <n v="98115"/>
    <x v="1"/>
    <s v="TEC-CO-10001766"/>
    <x v="2"/>
    <x v="16"/>
    <s v="Canon PC940 Copier"/>
    <x v="1440"/>
    <n v="7"/>
    <n v="0"/>
    <n v="1480.4670999999998"/>
  </r>
  <r>
    <n v="1646"/>
    <s v="CA-2012-111829"/>
    <x v="1"/>
    <x v="531"/>
    <d v="2012-03-20T00:00:00"/>
    <s v="First Class"/>
    <s v="FH-14365"/>
    <s v="Fred Hopkins"/>
    <x v="1"/>
    <s v="United States"/>
    <s v="Seattle"/>
    <x v="4"/>
    <n v="98115"/>
    <x v="1"/>
    <s v="OFF-PA-10004359"/>
    <x v="1"/>
    <x v="10"/>
    <s v="Multicolor Computer Printout Paper"/>
    <x v="1441"/>
    <n v="2"/>
    <n v="0"/>
    <n v="100.65599999999999"/>
  </r>
  <r>
    <n v="1647"/>
    <s v="CA-2012-105221"/>
    <x v="1"/>
    <x v="549"/>
    <d v="2012-11-03T00:00:00"/>
    <s v="First Class"/>
    <s v="VM-21685"/>
    <s v="Valerie Mitchum"/>
    <x v="2"/>
    <s v="United States"/>
    <s v="Philadelphia"/>
    <x v="9"/>
    <n v="19140"/>
    <x v="3"/>
    <s v="TEC-AC-10002323"/>
    <x v="2"/>
    <x v="11"/>
    <s v="SanDisk Ultra 32 GB MicroSDHC Class 10 Memory Card"/>
    <x v="1442"/>
    <n v="2"/>
    <n v="0.2"/>
    <n v="-3.0939999999999994"/>
  </r>
  <r>
    <n v="1648"/>
    <s v="CA-2012-105221"/>
    <x v="1"/>
    <x v="549"/>
    <d v="2012-11-03T00:00:00"/>
    <s v="First Class"/>
    <s v="VM-21685"/>
    <s v="Valerie Mitchum"/>
    <x v="2"/>
    <s v="United States"/>
    <s v="Philadelphia"/>
    <x v="9"/>
    <n v="19140"/>
    <x v="3"/>
    <s v="OFF-FA-10001135"/>
    <x v="1"/>
    <x v="13"/>
    <s v="Brites Rubber Bands, 1 1/2 oz. Box"/>
    <x v="1443"/>
    <n v="2"/>
    <n v="0.2"/>
    <n v="-0.71279999999999988"/>
  </r>
  <r>
    <n v="1649"/>
    <s v="CA-2012-120341"/>
    <x v="1"/>
    <x v="120"/>
    <d v="2012-09-29T00:00:00"/>
    <s v="Second Class"/>
    <s v="SF-20200"/>
    <s v="Sarah Foster"/>
    <x v="0"/>
    <s v="United States"/>
    <s v="Philadelphia"/>
    <x v="9"/>
    <n v="19143"/>
    <x v="3"/>
    <s v="OFF-BI-10004224"/>
    <x v="1"/>
    <x v="8"/>
    <s v="Catalog Binders with Expanding Posts"/>
    <x v="1444"/>
    <n v="6"/>
    <n v="0.7"/>
    <n v="-100.91999999999999"/>
  </r>
  <r>
    <n v="1650"/>
    <s v="CA-2012-120341"/>
    <x v="1"/>
    <x v="120"/>
    <d v="2012-09-29T00:00:00"/>
    <s v="Second Class"/>
    <s v="SF-20200"/>
    <s v="Sarah Foster"/>
    <x v="0"/>
    <s v="United States"/>
    <s v="Philadelphia"/>
    <x v="9"/>
    <n v="19143"/>
    <x v="3"/>
    <s v="TEC-PH-10003357"/>
    <x v="2"/>
    <x v="7"/>
    <s v="Grandstream GXP2100 Mainstream Business Phone"/>
    <x v="1445"/>
    <n v="1"/>
    <n v="0.4"/>
    <n v="-9.178799999999999"/>
  </r>
  <r>
    <n v="1651"/>
    <s v="CA-2011-135699"/>
    <x v="2"/>
    <x v="550"/>
    <d v="2011-08-29T00:00:00"/>
    <s v="Same Day"/>
    <s v="HH-15010"/>
    <s v="Hilary Holden"/>
    <x v="1"/>
    <s v="United States"/>
    <s v="San Francisco"/>
    <x v="1"/>
    <n v="94110"/>
    <x v="1"/>
    <s v="OFF-PA-10004475"/>
    <x v="1"/>
    <x v="10"/>
    <s v="Xerox 1940"/>
    <x v="1446"/>
    <n v="2"/>
    <n v="0"/>
    <n v="53.860799999999998"/>
  </r>
  <r>
    <n v="1652"/>
    <s v="CA-2011-135699"/>
    <x v="2"/>
    <x v="550"/>
    <d v="2011-08-29T00:00:00"/>
    <s v="Same Day"/>
    <s v="HH-15010"/>
    <s v="Hilary Holden"/>
    <x v="1"/>
    <s v="United States"/>
    <s v="San Francisco"/>
    <x v="1"/>
    <n v="94110"/>
    <x v="1"/>
    <s v="OFF-PA-10003001"/>
    <x v="1"/>
    <x v="10"/>
    <s v="Xerox 1986"/>
    <x v="522"/>
    <n v="2"/>
    <n v="0"/>
    <n v="6.4127999999999998"/>
  </r>
  <r>
    <n v="1653"/>
    <s v="US-2014-132444"/>
    <x v="3"/>
    <x v="551"/>
    <d v="2014-11-22T00:00:00"/>
    <s v="First Class"/>
    <s v="CD-12280"/>
    <s v="Christina DeMoss"/>
    <x v="0"/>
    <s v="United States"/>
    <s v="Seattle"/>
    <x v="4"/>
    <n v="98105"/>
    <x v="1"/>
    <s v="OFF-ST-10003442"/>
    <x v="1"/>
    <x v="4"/>
    <s v="Eldon Portable Mobile Manager"/>
    <x v="1447"/>
    <n v="6"/>
    <n v="0"/>
    <n v="45.813600000000001"/>
  </r>
  <r>
    <n v="1654"/>
    <s v="US-2014-132444"/>
    <x v="3"/>
    <x v="551"/>
    <d v="2014-11-22T00:00:00"/>
    <s v="First Class"/>
    <s v="CD-12280"/>
    <s v="Christina DeMoss"/>
    <x v="0"/>
    <s v="United States"/>
    <s v="Seattle"/>
    <x v="4"/>
    <n v="98105"/>
    <x v="1"/>
    <s v="TEC-AC-10003832"/>
    <x v="2"/>
    <x v="11"/>
    <s v="Imation 16GB Mini TravelDrive USB 2.0 Flash Drive"/>
    <x v="612"/>
    <n v="4"/>
    <n v="0"/>
    <n v="54.333200000000005"/>
  </r>
  <r>
    <n v="1655"/>
    <s v="US-2014-132444"/>
    <x v="3"/>
    <x v="551"/>
    <d v="2014-11-22T00:00:00"/>
    <s v="First Class"/>
    <s v="CD-12280"/>
    <s v="Christina DeMoss"/>
    <x v="0"/>
    <s v="United States"/>
    <s v="Seattle"/>
    <x v="4"/>
    <n v="98105"/>
    <x v="1"/>
    <s v="OFF-FA-10000611"/>
    <x v="1"/>
    <x v="13"/>
    <s v="Binder Clips by OIC"/>
    <x v="1448"/>
    <n v="2"/>
    <n v="0"/>
    <n v="1.4207999999999998"/>
  </r>
  <r>
    <n v="1656"/>
    <s v="US-2014-132444"/>
    <x v="3"/>
    <x v="551"/>
    <d v="2014-11-22T00:00:00"/>
    <s v="First Class"/>
    <s v="CD-12280"/>
    <s v="Christina DeMoss"/>
    <x v="0"/>
    <s v="United States"/>
    <s v="Seattle"/>
    <x v="4"/>
    <n v="98105"/>
    <x v="1"/>
    <s v="OFF-BI-10001116"/>
    <x v="1"/>
    <x v="8"/>
    <s v="Wilson Jones 1&quot; Hanging DublLock Ring Binders"/>
    <x v="582"/>
    <n v="2"/>
    <n v="0.2"/>
    <n v="2.9568000000000003"/>
  </r>
  <r>
    <n v="1657"/>
    <s v="US-2014-132444"/>
    <x v="3"/>
    <x v="551"/>
    <d v="2014-11-22T00:00:00"/>
    <s v="First Class"/>
    <s v="CD-12280"/>
    <s v="Christina DeMoss"/>
    <x v="0"/>
    <s v="United States"/>
    <s v="Seattle"/>
    <x v="4"/>
    <n v="98105"/>
    <x v="1"/>
    <s v="OFF-ST-10000563"/>
    <x v="1"/>
    <x v="4"/>
    <s v="Fellowes Bankers Box Stor/Drawer Steel Plus"/>
    <x v="1449"/>
    <n v="3"/>
    <n v="0"/>
    <n v="9.5940000000000012"/>
  </r>
  <r>
    <n v="1658"/>
    <s v="CA-2011-127159"/>
    <x v="2"/>
    <x v="552"/>
    <d v="2011-05-15T00:00:00"/>
    <s v="First Class"/>
    <s v="HL-15040"/>
    <s v="Hunter Lopez"/>
    <x v="0"/>
    <s v="United States"/>
    <s v="Milwaukee"/>
    <x v="6"/>
    <n v="53209"/>
    <x v="2"/>
    <s v="FUR-FU-10000010"/>
    <x v="0"/>
    <x v="5"/>
    <s v="DAX Value U-Channel Document Frames, Easel Back"/>
    <x v="1450"/>
    <n v="7"/>
    <n v="0"/>
    <n v="10.784899999999999"/>
  </r>
  <r>
    <n v="1659"/>
    <s v="CA-2014-161809"/>
    <x v="3"/>
    <x v="176"/>
    <d v="2014-01-27T00:00:00"/>
    <s v="Standard Class"/>
    <s v="TH-21100"/>
    <s v="Thea Hendricks"/>
    <x v="0"/>
    <s v="United States"/>
    <s v="Los Angeles"/>
    <x v="1"/>
    <n v="90045"/>
    <x v="1"/>
    <s v="TEC-PH-10004922"/>
    <x v="2"/>
    <x v="7"/>
    <s v="RCA Visys Integrated PBX 8-Line Router"/>
    <x v="1451"/>
    <n v="3"/>
    <n v="0.2"/>
    <n v="10.048500000000004"/>
  </r>
  <r>
    <n v="1660"/>
    <s v="CA-2014-127285"/>
    <x v="3"/>
    <x v="505"/>
    <d v="2014-11-07T00:00:00"/>
    <s v="Standard Class"/>
    <s v="MM-18055"/>
    <s v="Michelle Moray"/>
    <x v="0"/>
    <s v="United States"/>
    <s v="Seattle"/>
    <x v="4"/>
    <n v="98115"/>
    <x v="1"/>
    <s v="OFF-BI-10004330"/>
    <x v="1"/>
    <x v="8"/>
    <s v="GBC Velobind Prepunched Cover Sets, Regency Series"/>
    <x v="1294"/>
    <n v="3"/>
    <n v="0.2"/>
    <n v="27.734999999999996"/>
  </r>
  <r>
    <n v="1661"/>
    <s v="CA-2014-127285"/>
    <x v="3"/>
    <x v="505"/>
    <d v="2014-11-07T00:00:00"/>
    <s v="Standard Class"/>
    <s v="MM-18055"/>
    <s v="Michelle Moray"/>
    <x v="0"/>
    <s v="United States"/>
    <s v="Seattle"/>
    <x v="4"/>
    <n v="98115"/>
    <x v="1"/>
    <s v="OFF-BI-10002072"/>
    <x v="1"/>
    <x v="8"/>
    <s v="Cardinal Slant-D Ring Binders"/>
    <x v="1162"/>
    <n v="2"/>
    <n v="0.2"/>
    <n v="5.2139999999999995"/>
  </r>
  <r>
    <n v="1662"/>
    <s v="CA-2014-144526"/>
    <x v="3"/>
    <x v="504"/>
    <d v="2014-05-07T00:00:00"/>
    <s v="Standard Class"/>
    <s v="QJ-19255"/>
    <s v="Quincy Jones"/>
    <x v="1"/>
    <s v="United States"/>
    <s v="Philadelphia"/>
    <x v="9"/>
    <n v="19143"/>
    <x v="3"/>
    <s v="TEC-PH-10002549"/>
    <x v="2"/>
    <x v="7"/>
    <s v="Polycom SoundPoint IP 450 VoIP phone"/>
    <x v="1452"/>
    <n v="5"/>
    <n v="0.4"/>
    <n v="-158.10199999999998"/>
  </r>
  <r>
    <n v="1663"/>
    <s v="CA-2014-144526"/>
    <x v="3"/>
    <x v="504"/>
    <d v="2014-05-07T00:00:00"/>
    <s v="Standard Class"/>
    <s v="QJ-19255"/>
    <s v="Quincy Jones"/>
    <x v="1"/>
    <s v="United States"/>
    <s v="Philadelphia"/>
    <x v="9"/>
    <n v="19143"/>
    <x v="3"/>
    <s v="OFF-BI-10002353"/>
    <x v="1"/>
    <x v="8"/>
    <s v="GBC VeloBind Cover Sets"/>
    <x v="1453"/>
    <n v="3"/>
    <n v="0.7"/>
    <n v="-9.2639999999999993"/>
  </r>
  <r>
    <n v="1664"/>
    <s v="CA-2013-128531"/>
    <x v="0"/>
    <x v="390"/>
    <d v="2013-11-27T00:00:00"/>
    <s v="Second Class"/>
    <s v="NS-18505"/>
    <s v="Neola Schneider"/>
    <x v="0"/>
    <s v="United States"/>
    <s v="Dallas"/>
    <x v="5"/>
    <n v="75217"/>
    <x v="2"/>
    <s v="OFF-ST-10001325"/>
    <x v="1"/>
    <x v="4"/>
    <s v="Sterilite Officeware Hinged File Box"/>
    <x v="1454"/>
    <n v="5"/>
    <n v="0.2"/>
    <n v="3.6679999999999993"/>
  </r>
  <r>
    <n v="1665"/>
    <s v="CA-2013-128531"/>
    <x v="0"/>
    <x v="390"/>
    <d v="2013-11-27T00:00:00"/>
    <s v="Second Class"/>
    <s v="NS-18505"/>
    <s v="Neola Schneider"/>
    <x v="0"/>
    <s v="United States"/>
    <s v="Dallas"/>
    <x v="5"/>
    <n v="75217"/>
    <x v="2"/>
    <s v="TEC-AC-10002049"/>
    <x v="2"/>
    <x v="11"/>
    <s v="Logitech G19 Programmable Gaming Keyboard"/>
    <x v="1455"/>
    <n v="3"/>
    <n v="0.2"/>
    <n v="-7.4394000000000347"/>
  </r>
  <r>
    <n v="1666"/>
    <s v="CA-2013-128531"/>
    <x v="0"/>
    <x v="390"/>
    <d v="2013-11-27T00:00:00"/>
    <s v="Second Class"/>
    <s v="NS-18505"/>
    <s v="Neola Schneider"/>
    <x v="0"/>
    <s v="United States"/>
    <s v="Dallas"/>
    <x v="5"/>
    <n v="75217"/>
    <x v="2"/>
    <s v="OFF-FA-10002676"/>
    <x v="1"/>
    <x v="13"/>
    <s v="Colored Push Pins"/>
    <x v="1456"/>
    <n v="3"/>
    <n v="0.2"/>
    <n v="0.86879999999999979"/>
  </r>
  <r>
    <n v="1667"/>
    <s v="CA-2013-128531"/>
    <x v="0"/>
    <x v="390"/>
    <d v="2013-11-27T00:00:00"/>
    <s v="Second Class"/>
    <s v="NS-18505"/>
    <s v="Neola Schneider"/>
    <x v="0"/>
    <s v="United States"/>
    <s v="Dallas"/>
    <x v="5"/>
    <n v="75217"/>
    <x v="2"/>
    <s v="TEC-AC-10003023"/>
    <x v="2"/>
    <x v="11"/>
    <s v="Logitech G105 Gaming Keyboard"/>
    <x v="1457"/>
    <n v="2"/>
    <n v="0.2"/>
    <n v="-2.374800000000004"/>
  </r>
  <r>
    <n v="1668"/>
    <s v="CA-2013-128531"/>
    <x v="0"/>
    <x v="390"/>
    <d v="2013-11-27T00:00:00"/>
    <s v="Second Class"/>
    <s v="NS-18505"/>
    <s v="Neola Schneider"/>
    <x v="0"/>
    <s v="United States"/>
    <s v="Dallas"/>
    <x v="5"/>
    <n v="75217"/>
    <x v="2"/>
    <s v="OFF-PA-10000167"/>
    <x v="1"/>
    <x v="10"/>
    <s v="Xerox 1925"/>
    <x v="1355"/>
    <n v="3"/>
    <n v="0.2"/>
    <n v="23.234999999999992"/>
  </r>
  <r>
    <n v="1669"/>
    <s v="CA-2013-128531"/>
    <x v="0"/>
    <x v="390"/>
    <d v="2013-11-27T00:00:00"/>
    <s v="Second Class"/>
    <s v="NS-18505"/>
    <s v="Neola Schneider"/>
    <x v="0"/>
    <s v="United States"/>
    <s v="Dallas"/>
    <x v="5"/>
    <n v="75217"/>
    <x v="2"/>
    <s v="OFF-AR-10003405"/>
    <x v="1"/>
    <x v="6"/>
    <s v="Dixon My First Ticonderoga Pencil, #2"/>
    <x v="1230"/>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x v="1458"/>
    <n v="4"/>
    <n v="0.4"/>
    <n v="-373.3048"/>
  </r>
  <r>
    <n v="1671"/>
    <s v="CA-2014-159457"/>
    <x v="3"/>
    <x v="15"/>
    <d v="2014-10-27T00:00:00"/>
    <s v="Standard Class"/>
    <s v="RD-19480"/>
    <s v="Rick Duston"/>
    <x v="0"/>
    <s v="United States"/>
    <s v="Houston"/>
    <x v="5"/>
    <n v="77095"/>
    <x v="2"/>
    <s v="TEC-PH-10002185"/>
    <x v="2"/>
    <x v="7"/>
    <s v="QVS USB Car Charger 2-Port 2.1Amp for iPod/iPhone/iPad/iPad 2/iPad 3"/>
    <x v="1459"/>
    <n v="3"/>
    <n v="0.2"/>
    <n v="5.2125000000000004"/>
  </r>
  <r>
    <n v="1672"/>
    <s v="CA-2013-107615"/>
    <x v="0"/>
    <x v="554"/>
    <d v="2013-03-26T00:00:00"/>
    <s v="First Class"/>
    <s v="RB-19645"/>
    <s v="Robert Barroso"/>
    <x v="1"/>
    <s v="United States"/>
    <s v="North Las Vegas"/>
    <x v="33"/>
    <n v="89031"/>
    <x v="1"/>
    <s v="TEC-AC-10001013"/>
    <x v="2"/>
    <x v="11"/>
    <s v="Logitech ClearChat Comfort/USB Headset H390"/>
    <x v="1460"/>
    <n v="2"/>
    <n v="0"/>
    <n v="19.331399999999995"/>
  </r>
  <r>
    <n v="1673"/>
    <s v="CA-2014-111647"/>
    <x v="3"/>
    <x v="445"/>
    <d v="2014-07-08T00:00:00"/>
    <s v="Standard Class"/>
    <s v="RD-19585"/>
    <s v="Rob Dowd"/>
    <x v="0"/>
    <s v="United States"/>
    <s v="Plano"/>
    <x v="5"/>
    <n v="75023"/>
    <x v="2"/>
    <s v="TEC-PH-10002726"/>
    <x v="2"/>
    <x v="7"/>
    <s v="netTALK DUO VoIP Telephone Service"/>
    <x v="68"/>
    <n v="4"/>
    <n v="0.2"/>
    <n v="62.988"/>
  </r>
  <r>
    <n v="1674"/>
    <s v="CA-2012-150560"/>
    <x v="1"/>
    <x v="555"/>
    <d v="2012-12-12T00:00:00"/>
    <s v="First Class"/>
    <s v="SW-20455"/>
    <s v="Shaun Weien"/>
    <x v="0"/>
    <s v="United States"/>
    <s v="Suffolk"/>
    <x v="17"/>
    <n v="23434"/>
    <x v="0"/>
    <s v="OFF-LA-10003930"/>
    <x v="1"/>
    <x v="2"/>
    <s v="Dot Matrix Printer Tape Reel Labels, White, 5000/Box"/>
    <x v="1461"/>
    <n v="2"/>
    <n v="0"/>
    <n v="96.343800000000002"/>
  </r>
  <r>
    <n v="1675"/>
    <s v="CA-2012-143077"/>
    <x v="1"/>
    <x v="14"/>
    <d v="2012-09-21T00:00:00"/>
    <s v="Standard Class"/>
    <s v="SF-20965"/>
    <s v="Sylvia Foulston"/>
    <x v="1"/>
    <s v="United States"/>
    <s v="Houston"/>
    <x v="5"/>
    <n v="77041"/>
    <x v="2"/>
    <s v="FUR-FU-10003535"/>
    <x v="0"/>
    <x v="5"/>
    <s v="Howard Miller Distant Time Traveler Alarm Clock"/>
    <x v="1462"/>
    <n v="2"/>
    <n v="0.6"/>
    <n v="-10.419600000000003"/>
  </r>
  <r>
    <n v="1676"/>
    <s v="CA-2012-143077"/>
    <x v="1"/>
    <x v="14"/>
    <d v="2012-09-21T00:00:00"/>
    <s v="Standard Class"/>
    <s v="SF-20965"/>
    <s v="Sylvia Foulston"/>
    <x v="1"/>
    <s v="United States"/>
    <s v="Houston"/>
    <x v="5"/>
    <n v="77041"/>
    <x v="2"/>
    <s v="OFF-BI-10000088"/>
    <x v="1"/>
    <x v="8"/>
    <s v="GBC Imprintable Covers"/>
    <x v="1463"/>
    <n v="3"/>
    <n v="0.8"/>
    <n v="-10.211400000000005"/>
  </r>
  <r>
    <n v="1677"/>
    <s v="CA-2013-122728"/>
    <x v="0"/>
    <x v="556"/>
    <d v="2013-05-25T00:00:00"/>
    <s v="Standard Class"/>
    <s v="EB-13930"/>
    <s v="Eric Barreto"/>
    <x v="0"/>
    <s v="United States"/>
    <s v="San Francisco"/>
    <x v="1"/>
    <n v="94110"/>
    <x v="1"/>
    <s v="OFF-ST-10000604"/>
    <x v="1"/>
    <x v="4"/>
    <s v="Home/Office Personal File Carts"/>
    <x v="1464"/>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x v="1465"/>
    <n v="3"/>
    <n v="0"/>
    <n v="8.7906000000000013"/>
  </r>
  <r>
    <n v="1679"/>
    <s v="CA-2011-122882"/>
    <x v="2"/>
    <x v="557"/>
    <d v="2011-09-13T00:00:00"/>
    <s v="Standard Class"/>
    <s v="SB-20290"/>
    <s v="Sean Braxton"/>
    <x v="1"/>
    <s v="United States"/>
    <s v="Philadelphia"/>
    <x v="9"/>
    <n v="19134"/>
    <x v="3"/>
    <s v="OFF-ST-10002344"/>
    <x v="1"/>
    <x v="4"/>
    <s v="Carina 42&quot;Hx23 3/4&quot;W Media Storage Unit"/>
    <x v="1466"/>
    <n v="1"/>
    <n v="0.2"/>
    <n v="-14.576399999999996"/>
  </r>
  <r>
    <n v="1680"/>
    <s v="CA-2011-122882"/>
    <x v="2"/>
    <x v="557"/>
    <d v="2011-09-13T00:00:00"/>
    <s v="Standard Class"/>
    <s v="SB-20290"/>
    <s v="Sean Braxton"/>
    <x v="1"/>
    <s v="United States"/>
    <s v="Philadelphia"/>
    <x v="9"/>
    <n v="19134"/>
    <x v="3"/>
    <s v="TEC-PH-10003589"/>
    <x v="2"/>
    <x v="7"/>
    <s v="invisibleSHIELD by ZAGG Smudge-Free Screen Protector"/>
    <x v="1467"/>
    <n v="3"/>
    <n v="0.4"/>
    <n v="4.3175999999999988"/>
  </r>
  <r>
    <n v="1681"/>
    <s v="CA-2011-122882"/>
    <x v="2"/>
    <x v="557"/>
    <d v="2011-09-13T00:00:00"/>
    <s v="Standard Class"/>
    <s v="SB-20290"/>
    <s v="Sean Braxton"/>
    <x v="1"/>
    <s v="United States"/>
    <s v="Philadelphia"/>
    <x v="9"/>
    <n v="19134"/>
    <x v="3"/>
    <s v="FUR-FU-10000758"/>
    <x v="0"/>
    <x v="5"/>
    <s v="DAX Natural Wood-Tone Poster Frame"/>
    <x v="1468"/>
    <n v="2"/>
    <n v="0.2"/>
    <n v="8.4735999999999958"/>
  </r>
  <r>
    <n v="1682"/>
    <s v="CA-2011-122882"/>
    <x v="2"/>
    <x v="557"/>
    <d v="2011-09-13T00:00:00"/>
    <s v="Standard Class"/>
    <s v="SB-20290"/>
    <s v="Sean Braxton"/>
    <x v="1"/>
    <s v="United States"/>
    <s v="Philadelphia"/>
    <x v="9"/>
    <n v="19134"/>
    <x v="3"/>
    <s v="TEC-MA-10004679"/>
    <x v="2"/>
    <x v="15"/>
    <s v="StarTech.com 10/100 VDSL2 Ethernet Extender Kit"/>
    <x v="1469"/>
    <n v="4"/>
    <n v="0.7"/>
    <n v="-559.35599999999988"/>
  </r>
  <r>
    <n v="1683"/>
    <s v="US-2013-101497"/>
    <x v="0"/>
    <x v="321"/>
    <d v="2013-10-02T00:00:00"/>
    <s v="Second Class"/>
    <s v="PS-18760"/>
    <s v="Pamela Stobb"/>
    <x v="0"/>
    <s v="United States"/>
    <s v="Los Angeles"/>
    <x v="1"/>
    <n v="90008"/>
    <x v="1"/>
    <s v="OFF-PA-10000176"/>
    <x v="1"/>
    <x v="10"/>
    <s v="Xerox 1887"/>
    <x v="1470"/>
    <n v="1"/>
    <n v="0"/>
    <n v="9.105599999999999"/>
  </r>
  <r>
    <n v="1684"/>
    <s v="CA-2013-147585"/>
    <x v="0"/>
    <x v="77"/>
    <d v="2013-11-13T00:00:00"/>
    <s v="Standard Class"/>
    <s v="CB-12535"/>
    <s v="Claudia Bergmann"/>
    <x v="1"/>
    <s v="United States"/>
    <s v="San Francisco"/>
    <x v="1"/>
    <n v="94110"/>
    <x v="1"/>
    <s v="FUR-FU-10002597"/>
    <x v="0"/>
    <x v="5"/>
    <s v="C-Line Magnetic Cubicle Keepers, Clear Polypropylene"/>
    <x v="1471"/>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s v="United States"/>
    <s v="Philadelphia"/>
    <x v="9"/>
    <n v="19143"/>
    <x v="3"/>
    <s v="OFF-BI-10002813"/>
    <x v="1"/>
    <x v="8"/>
    <s v="Avery Reinforcements for Hole-Punch Pages"/>
    <x v="1473"/>
    <n v="2"/>
    <n v="0.7"/>
    <n v="-0.98999999999999977"/>
  </r>
  <r>
    <n v="1687"/>
    <s v="CA-2014-149489"/>
    <x v="3"/>
    <x v="558"/>
    <d v="2014-04-28T00:00:00"/>
    <s v="First Class"/>
    <s v="DK-12835"/>
    <s v="Damala Kotsonis"/>
    <x v="1"/>
    <s v="United States"/>
    <s v="Philadelphia"/>
    <x v="9"/>
    <n v="19143"/>
    <x v="3"/>
    <s v="OFF-BI-10002414"/>
    <x v="1"/>
    <x v="8"/>
    <s v="GBC ProClick Spines for 32-Hole Punch"/>
    <x v="1474"/>
    <n v="2"/>
    <n v="0.7"/>
    <n v="-5.7637999999999998"/>
  </r>
  <r>
    <n v="1688"/>
    <s v="CA-2014-143798"/>
    <x v="3"/>
    <x v="389"/>
    <d v="2014-12-13T00:00:00"/>
    <s v="First Class"/>
    <s v="AW-10840"/>
    <s v="Anthony Witt"/>
    <x v="0"/>
    <s v="United States"/>
    <s v="Philadelphia"/>
    <x v="9"/>
    <n v="19140"/>
    <x v="3"/>
    <s v="OFF-PA-10000788"/>
    <x v="1"/>
    <x v="10"/>
    <s v="Xerox 210"/>
    <x v="563"/>
    <n v="2"/>
    <n v="0.2"/>
    <n v="3.6288"/>
  </r>
  <r>
    <n v="1689"/>
    <s v="CA-2014-143798"/>
    <x v="3"/>
    <x v="389"/>
    <d v="2014-12-13T00:00:00"/>
    <s v="First Class"/>
    <s v="AW-10840"/>
    <s v="Anthony Witt"/>
    <x v="0"/>
    <s v="United States"/>
    <s v="Philadelphia"/>
    <x v="9"/>
    <n v="19140"/>
    <x v="3"/>
    <s v="FUR-FU-10004306"/>
    <x v="0"/>
    <x v="5"/>
    <s v="Electrix Halogen Magnifier Lamp"/>
    <x v="721"/>
    <n v="2"/>
    <n v="0.2"/>
    <n v="23.315999999999988"/>
  </r>
  <r>
    <n v="1690"/>
    <s v="CA-2011-142839"/>
    <x v="2"/>
    <x v="559"/>
    <d v="2011-08-20T00:00:00"/>
    <s v="Standard Class"/>
    <s v="TS-21610"/>
    <s v="Troy Staebel"/>
    <x v="0"/>
    <s v="United States"/>
    <s v="Philadelphia"/>
    <x v="9"/>
    <n v="19143"/>
    <x v="3"/>
    <s v="FUR-TA-10001539"/>
    <x v="0"/>
    <x v="3"/>
    <s v="Chromcraft Rectangular Conference Tables"/>
    <x v="1475"/>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x v="1476"/>
    <n v="5"/>
    <n v="0"/>
    <n v="15.387"/>
  </r>
  <r>
    <n v="1692"/>
    <s v="CA-2014-129833"/>
    <x v="3"/>
    <x v="34"/>
    <d v="2014-12-16T00:00:00"/>
    <s v="Standard Class"/>
    <s v="HF-14995"/>
    <s v="Herbert Flentye"/>
    <x v="0"/>
    <s v="United States"/>
    <s v="Indianapolis"/>
    <x v="14"/>
    <n v="46203"/>
    <x v="2"/>
    <s v="OFF-BI-10004182"/>
    <x v="1"/>
    <x v="8"/>
    <s v="Economy Binders"/>
    <x v="1477"/>
    <n v="5"/>
    <n v="0"/>
    <n v="5.0960000000000001"/>
  </r>
  <r>
    <n v="1693"/>
    <s v="US-2013-154361"/>
    <x v="0"/>
    <x v="560"/>
    <d v="2013-03-20T00:00:00"/>
    <s v="Standard Class"/>
    <s v="HZ-14950"/>
    <s v="Henia Zydlo"/>
    <x v="0"/>
    <s v="United States"/>
    <s v="Columbus"/>
    <x v="24"/>
    <n v="43229"/>
    <x v="3"/>
    <s v="FUR-FU-10004020"/>
    <x v="0"/>
    <x v="5"/>
    <s v="Advantus Panel Wall Acrylic Frame"/>
    <x v="1478"/>
    <n v="5"/>
    <n v="0.2"/>
    <n v="6.2904999999999998"/>
  </r>
  <r>
    <n v="1694"/>
    <s v="US-2013-158708"/>
    <x v="0"/>
    <x v="190"/>
    <d v="2013-06-30T00:00:00"/>
    <s v="Second Class"/>
    <s v="AB-10255"/>
    <s v="Alejandro Ballentine"/>
    <x v="2"/>
    <s v="United States"/>
    <s v="Plano"/>
    <x v="5"/>
    <n v="75023"/>
    <x v="2"/>
    <s v="TEC-AC-10003133"/>
    <x v="2"/>
    <x v="11"/>
    <s v="Memorex Mini Travel Drive 4 GB USB 2.0 Flash Drive"/>
    <x v="1479"/>
    <n v="2"/>
    <n v="0.2"/>
    <n v="3.5742000000000012"/>
  </r>
  <r>
    <n v="1695"/>
    <s v="CA-2012-156335"/>
    <x v="1"/>
    <x v="12"/>
    <d v="2012-09-28T00:00:00"/>
    <s v="Second Class"/>
    <s v="PO-19195"/>
    <s v="Phillina Ober"/>
    <x v="2"/>
    <s v="United States"/>
    <s v="Bayonne"/>
    <x v="30"/>
    <n v="7002"/>
    <x v="3"/>
    <s v="TEC-AC-10002006"/>
    <x v="2"/>
    <x v="11"/>
    <s v="Memorex Micro Travel Drive 16 GB"/>
    <x v="1480"/>
    <n v="4"/>
    <n v="0"/>
    <n v="19.827599999999997"/>
  </r>
  <r>
    <n v="1696"/>
    <s v="CA-2012-156335"/>
    <x v="1"/>
    <x v="12"/>
    <d v="2012-09-28T00:00:00"/>
    <s v="Second Class"/>
    <s v="PO-19195"/>
    <s v="Phillina Ober"/>
    <x v="2"/>
    <s v="United States"/>
    <s v="Bayonne"/>
    <x v="30"/>
    <n v="7002"/>
    <x v="3"/>
    <s v="OFF-BI-10003314"/>
    <x v="1"/>
    <x v="8"/>
    <s v="Tuff Stuff Recycled Round Ring Binders"/>
    <x v="1481"/>
    <n v="3"/>
    <n v="0"/>
    <n v="7.0853999999999999"/>
  </r>
  <r>
    <n v="1697"/>
    <s v="CA-2012-156335"/>
    <x v="1"/>
    <x v="12"/>
    <d v="2012-09-28T00:00:00"/>
    <s v="Second Class"/>
    <s v="PO-19195"/>
    <s v="Phillina Ober"/>
    <x v="2"/>
    <s v="United States"/>
    <s v="Bayonne"/>
    <x v="30"/>
    <n v="7002"/>
    <x v="3"/>
    <s v="TEC-PH-10002726"/>
    <x v="2"/>
    <x v="7"/>
    <s v="netTALK DUO VoIP Telephone Service"/>
    <x v="1482"/>
    <n v="2"/>
    <n v="0"/>
    <n v="52.49"/>
  </r>
  <r>
    <n v="1698"/>
    <s v="CA-2012-148376"/>
    <x v="1"/>
    <x v="17"/>
    <d v="2012-12-31T00:00:00"/>
    <s v="Standard Class"/>
    <s v="AG-10900"/>
    <s v="Arthur Gainer"/>
    <x v="0"/>
    <s v="United States"/>
    <s v="Los Angeles"/>
    <x v="1"/>
    <n v="90008"/>
    <x v="1"/>
    <s v="OFF-AP-10000240"/>
    <x v="1"/>
    <x v="9"/>
    <s v="Belkin F9G930V10-GRY 9 Outlet Surge"/>
    <x v="1483"/>
    <n v="2"/>
    <n v="0"/>
    <n v="31.018399999999986"/>
  </r>
  <r>
    <n v="1699"/>
    <s v="CA-2012-148376"/>
    <x v="1"/>
    <x v="17"/>
    <d v="2012-12-31T00:00:00"/>
    <s v="Standard Class"/>
    <s v="AG-10900"/>
    <s v="Arthur Gainer"/>
    <x v="0"/>
    <s v="United States"/>
    <s v="Los Angeles"/>
    <x v="1"/>
    <n v="90008"/>
    <x v="1"/>
    <s v="OFF-LA-10002381"/>
    <x v="1"/>
    <x v="2"/>
    <s v="Avery 497"/>
    <x v="748"/>
    <n v="7"/>
    <n v="0"/>
    <n v="10.348799999999999"/>
  </r>
  <r>
    <n v="1700"/>
    <s v="CA-2011-135657"/>
    <x v="2"/>
    <x v="561"/>
    <d v="2011-06-07T00:00:00"/>
    <s v="Second Class"/>
    <s v="SC-20725"/>
    <s v="Steven Cartwright"/>
    <x v="0"/>
    <s v="United States"/>
    <s v="Seattle"/>
    <x v="4"/>
    <n v="98115"/>
    <x v="1"/>
    <s v="FUR-TA-10004086"/>
    <x v="0"/>
    <x v="3"/>
    <s v="KI Adjustable-Height Table"/>
    <x v="1484"/>
    <n v="6"/>
    <n v="0"/>
    <n v="113.49359999999999"/>
  </r>
  <r>
    <n v="1701"/>
    <s v="CA-2012-114069"/>
    <x v="1"/>
    <x v="562"/>
    <d v="2012-07-15T00:00:00"/>
    <s v="Second Class"/>
    <s v="ND-18370"/>
    <s v="Natalie DeCherney"/>
    <x v="0"/>
    <s v="United States"/>
    <s v="New York City"/>
    <x v="15"/>
    <n v="10035"/>
    <x v="3"/>
    <s v="OFF-BI-10000320"/>
    <x v="1"/>
    <x v="8"/>
    <s v="GBC Plastic Binding Combs"/>
    <x v="929"/>
    <n v="2"/>
    <n v="0.2"/>
    <n v="4.2804000000000002"/>
  </r>
  <r>
    <n v="1702"/>
    <s v="CA-2012-114069"/>
    <x v="1"/>
    <x v="562"/>
    <d v="2012-07-15T00:00:00"/>
    <s v="Second Class"/>
    <s v="ND-18370"/>
    <s v="Natalie DeCherney"/>
    <x v="0"/>
    <s v="United States"/>
    <s v="New York City"/>
    <x v="15"/>
    <n v="10035"/>
    <x v="3"/>
    <s v="FUR-CH-10000595"/>
    <x v="0"/>
    <x v="1"/>
    <s v="Safco Contoured Stacking Chairs"/>
    <x v="1485"/>
    <n v="9"/>
    <n v="0.1"/>
    <n v="321.83999999999992"/>
  </r>
  <r>
    <n v="1703"/>
    <s v="CA-2012-114069"/>
    <x v="1"/>
    <x v="562"/>
    <d v="2012-07-15T00:00:00"/>
    <s v="Second Class"/>
    <s v="ND-18370"/>
    <s v="Natalie DeCherney"/>
    <x v="0"/>
    <s v="United States"/>
    <s v="New York City"/>
    <x v="15"/>
    <n v="10035"/>
    <x v="3"/>
    <s v="OFF-PA-10000349"/>
    <x v="1"/>
    <x v="10"/>
    <s v="Staples"/>
    <x v="745"/>
    <n v="2"/>
    <n v="0"/>
    <n v="4.6812000000000005"/>
  </r>
  <r>
    <n v="1704"/>
    <s v="CA-2011-139857"/>
    <x v="2"/>
    <x v="563"/>
    <d v="2011-02-07T00:00:00"/>
    <s v="Standard Class"/>
    <s v="CD-12790"/>
    <s v="Cynthia Delaney"/>
    <x v="2"/>
    <s v="United States"/>
    <s v="San Diego"/>
    <x v="1"/>
    <n v="92037"/>
    <x v="1"/>
    <s v="OFF-FA-10001843"/>
    <x v="1"/>
    <x v="13"/>
    <s v="Staples"/>
    <x v="1486"/>
    <n v="5"/>
    <n v="0"/>
    <n v="5.8045"/>
  </r>
  <r>
    <n v="1705"/>
    <s v="CA-2013-106306"/>
    <x v="0"/>
    <x v="387"/>
    <d v="2013-03-09T00:00:00"/>
    <s v="Same Day"/>
    <s v="PG-18820"/>
    <s v="Patrick Gardner"/>
    <x v="0"/>
    <s v="United States"/>
    <s v="Glendale"/>
    <x v="16"/>
    <n v="85301"/>
    <x v="1"/>
    <s v="OFF-BI-10003676"/>
    <x v="1"/>
    <x v="8"/>
    <s v="GBC Standard Recycled Report Covers, Clear Plastic Sheets"/>
    <x v="1487"/>
    <n v="3"/>
    <n v="0.7"/>
    <n v="-7.1147999999999989"/>
  </r>
  <r>
    <n v="1706"/>
    <s v="CA-2012-100545"/>
    <x v="1"/>
    <x v="6"/>
    <d v="2012-11-26T00:00:00"/>
    <s v="Standard Class"/>
    <s v="IM-15070"/>
    <s v="Irene Maddox"/>
    <x v="0"/>
    <s v="United States"/>
    <s v="Philadelphia"/>
    <x v="9"/>
    <n v="19120"/>
    <x v="3"/>
    <s v="OFF-BI-10003638"/>
    <x v="1"/>
    <x v="8"/>
    <s v="GBC Durable Plastic Covers"/>
    <x v="1488"/>
    <n v="2"/>
    <n v="0.7"/>
    <n v="-9.2880000000000003"/>
  </r>
  <r>
    <n v="1707"/>
    <s v="CA-2014-123491"/>
    <x v="3"/>
    <x v="505"/>
    <d v="2014-11-06T00:00:00"/>
    <s v="Standard Class"/>
    <s v="JK-15205"/>
    <s v="Jamie Kunitz"/>
    <x v="0"/>
    <s v="United States"/>
    <s v="San Francisco"/>
    <x v="1"/>
    <n v="94122"/>
    <x v="1"/>
    <s v="OFF-LA-10003077"/>
    <x v="1"/>
    <x v="2"/>
    <s v="Avery 500"/>
    <x v="1489"/>
    <n v="6"/>
    <n v="0"/>
    <n v="20.614199999999997"/>
  </r>
  <r>
    <n v="1708"/>
    <s v="CA-2014-123491"/>
    <x v="3"/>
    <x v="505"/>
    <d v="2014-11-06T00:00:00"/>
    <s v="Standard Class"/>
    <s v="JK-15205"/>
    <s v="Jamie Kunitz"/>
    <x v="0"/>
    <s v="United States"/>
    <s v="San Francisco"/>
    <x v="1"/>
    <n v="94122"/>
    <x v="1"/>
    <s v="TEC-PH-10003505"/>
    <x v="2"/>
    <x v="7"/>
    <s v="Geemarc AmpliPOWER60"/>
    <x v="1490"/>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x v="1491"/>
    <n v="2"/>
    <n v="0"/>
    <n v="3.71"/>
  </r>
  <r>
    <n v="1710"/>
    <s v="CA-2014-123491"/>
    <x v="3"/>
    <x v="505"/>
    <d v="2014-11-06T00:00:00"/>
    <s v="Standard Class"/>
    <s v="JK-15205"/>
    <s v="Jamie Kunitz"/>
    <x v="0"/>
    <s v="United States"/>
    <s v="San Francisco"/>
    <x v="1"/>
    <n v="94122"/>
    <x v="1"/>
    <s v="FUR-CH-10003061"/>
    <x v="0"/>
    <x v="1"/>
    <s v="Global Leather Task Chair, Black"/>
    <x v="1492"/>
    <n v="1"/>
    <n v="0.2"/>
    <n v="-0.89990000000001302"/>
  </r>
  <r>
    <n v="1711"/>
    <s v="CA-2014-123491"/>
    <x v="3"/>
    <x v="505"/>
    <d v="2014-11-06T00:00:00"/>
    <s v="Standard Class"/>
    <s v="JK-15205"/>
    <s v="Jamie Kunitz"/>
    <x v="0"/>
    <s v="United States"/>
    <s v="San Francisco"/>
    <x v="1"/>
    <n v="94122"/>
    <x v="1"/>
    <s v="OFF-AR-10003514"/>
    <x v="1"/>
    <x v="6"/>
    <s v="4009 Highlighters by Sanford"/>
    <x v="18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s v="United States"/>
    <s v="Houston"/>
    <x v="5"/>
    <n v="77070"/>
    <x v="2"/>
    <s v="OFF-PA-10004405"/>
    <x v="1"/>
    <x v="10"/>
    <s v="Rediform Voice Mail Log Books"/>
    <x v="149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x v="1495"/>
    <n v="7"/>
    <n v="0.5"/>
    <n v="-566.5625"/>
  </r>
  <r>
    <n v="1715"/>
    <s v="CA-2014-104003"/>
    <x v="3"/>
    <x v="566"/>
    <d v="2014-10-14T00:00:00"/>
    <s v="Standard Class"/>
    <s v="DC-13285"/>
    <s v="Debra Catini"/>
    <x v="0"/>
    <s v="United States"/>
    <s v="San Francisco"/>
    <x v="1"/>
    <n v="94110"/>
    <x v="1"/>
    <s v="FUR-BO-10003965"/>
    <x v="0"/>
    <x v="0"/>
    <s v="O'Sullivan Manor Hill 2-Door Library in Brianna Oak"/>
    <x v="1496"/>
    <n v="2"/>
    <n v="0.15"/>
    <n v="-14.478399999999979"/>
  </r>
  <r>
    <n v="1716"/>
    <s v="CA-2013-154788"/>
    <x v="0"/>
    <x v="567"/>
    <d v="2013-05-05T00:00:00"/>
    <s v="Standard Class"/>
    <s v="JL-15835"/>
    <s v="John Lee"/>
    <x v="0"/>
    <s v="United States"/>
    <s v="New York City"/>
    <x v="15"/>
    <n v="10011"/>
    <x v="3"/>
    <s v="OFF-BI-10003314"/>
    <x v="1"/>
    <x v="8"/>
    <s v="Tuff Stuff Recycled Round Ring Binders"/>
    <x v="32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x v="1497"/>
    <n v="5"/>
    <n v="0"/>
    <n v="70.440999999999974"/>
  </r>
  <r>
    <n v="1718"/>
    <s v="CA-2013-169943"/>
    <x v="0"/>
    <x v="288"/>
    <d v="2013-05-25T00:00:00"/>
    <s v="Standard Class"/>
    <s v="BN-11515"/>
    <s v="Bradley Nguyen"/>
    <x v="0"/>
    <s v="United States"/>
    <s v="New York City"/>
    <x v="15"/>
    <n v="10011"/>
    <x v="3"/>
    <s v="OFF-ST-10004123"/>
    <x v="1"/>
    <x v="4"/>
    <s v="Safco Industrial Wire Shelving System"/>
    <x v="1498"/>
    <n v="5"/>
    <n v="0"/>
    <n v="0"/>
  </r>
  <r>
    <n v="1719"/>
    <s v="CA-2013-169943"/>
    <x v="0"/>
    <x v="288"/>
    <d v="2013-05-25T00:00:00"/>
    <s v="Standard Class"/>
    <s v="BN-11515"/>
    <s v="Bradley Nguyen"/>
    <x v="0"/>
    <s v="United States"/>
    <s v="New York City"/>
    <x v="15"/>
    <n v="10011"/>
    <x v="3"/>
    <s v="FUR-FU-10002088"/>
    <x v="0"/>
    <x v="5"/>
    <s v="Nu-Dell Float Frame 11 x 14 1/2"/>
    <x v="1499"/>
    <n v="4"/>
    <n v="0"/>
    <n v="15.086400000000001"/>
  </r>
  <r>
    <n v="1720"/>
    <s v="CA-2013-169943"/>
    <x v="0"/>
    <x v="288"/>
    <d v="2013-05-25T00:00:00"/>
    <s v="Standard Class"/>
    <s v="BN-11515"/>
    <s v="Bradley Nguyen"/>
    <x v="0"/>
    <s v="United States"/>
    <s v="New York City"/>
    <x v="15"/>
    <n v="10011"/>
    <x v="3"/>
    <s v="FUR-FU-10000010"/>
    <x v="0"/>
    <x v="5"/>
    <s v="DAX Value U-Channel Document Frames, Easel Back"/>
    <x v="1500"/>
    <n v="8"/>
    <n v="0"/>
    <n v="12.325599999999998"/>
  </r>
  <r>
    <n v="1721"/>
    <s v="CA-2013-169943"/>
    <x v="0"/>
    <x v="288"/>
    <d v="2013-05-25T00:00:00"/>
    <s v="Standard Class"/>
    <s v="BN-11515"/>
    <s v="Bradley Nguyen"/>
    <x v="0"/>
    <s v="United States"/>
    <s v="New York City"/>
    <x v="15"/>
    <n v="10011"/>
    <x v="3"/>
    <s v="OFF-BI-10002824"/>
    <x v="1"/>
    <x v="8"/>
    <s v="Recycled Easel Ring Binders"/>
    <x v="1501"/>
    <n v="4"/>
    <n v="0.2"/>
    <n v="14.919999999999995"/>
  </r>
  <r>
    <n v="1722"/>
    <s v="US-2012-123218"/>
    <x v="1"/>
    <x v="139"/>
    <d v="2012-12-25T00:00:00"/>
    <s v="Standard Class"/>
    <s v="KD-16345"/>
    <s v="Katherine Ducich"/>
    <x v="0"/>
    <s v="United States"/>
    <s v="Chicago"/>
    <x v="10"/>
    <n v="60623"/>
    <x v="2"/>
    <s v="TEC-PH-10001061"/>
    <x v="2"/>
    <x v="7"/>
    <s v="Apple iPhone 5C"/>
    <x v="1305"/>
    <n v="2"/>
    <n v="0.2"/>
    <n v="11.998799999999996"/>
  </r>
  <r>
    <n v="1723"/>
    <s v="US-2012-123218"/>
    <x v="1"/>
    <x v="139"/>
    <d v="2012-12-25T00:00:00"/>
    <s v="Standard Class"/>
    <s v="KD-16345"/>
    <s v="Katherine Ducich"/>
    <x v="0"/>
    <s v="United States"/>
    <s v="Chicago"/>
    <x v="10"/>
    <n v="60623"/>
    <x v="2"/>
    <s v="TEC-AC-10000736"/>
    <x v="2"/>
    <x v="11"/>
    <s v="Logitech G600 MMO Gaming Mouse"/>
    <x v="1309"/>
    <n v="4"/>
    <n v="0.2"/>
    <n v="51.193599999999996"/>
  </r>
  <r>
    <n v="1724"/>
    <s v="US-2012-123218"/>
    <x v="1"/>
    <x v="139"/>
    <d v="2012-12-25T00:00:00"/>
    <s v="Standard Class"/>
    <s v="KD-16345"/>
    <s v="Katherine Ducich"/>
    <x v="0"/>
    <s v="United States"/>
    <s v="Chicago"/>
    <x v="10"/>
    <n v="60623"/>
    <x v="2"/>
    <s v="FUR-BO-10003966"/>
    <x v="0"/>
    <x v="0"/>
    <s v="Sauder Facets Collection Library, Sky Alder Finish"/>
    <x v="1403"/>
    <n v="3"/>
    <n v="0.3"/>
    <n v="-71.811600000000027"/>
  </r>
  <r>
    <n v="1725"/>
    <s v="CA-2012-127453"/>
    <x v="1"/>
    <x v="546"/>
    <d v="2012-12-20T00:00:00"/>
    <s v="First Class"/>
    <s v="JK-15370"/>
    <s v="Jay Kimmel"/>
    <x v="0"/>
    <s v="United States"/>
    <s v="Philadelphia"/>
    <x v="9"/>
    <n v="19143"/>
    <x v="3"/>
    <s v="OFF-AP-10000828"/>
    <x v="1"/>
    <x v="9"/>
    <s v="Avanti 4.4 Cu. Ft. Refrigerator"/>
    <x v="1502"/>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s v="United States"/>
    <s v="Springfield"/>
    <x v="17"/>
    <n v="22153"/>
    <x v="0"/>
    <s v="TEC-AC-10003063"/>
    <x v="2"/>
    <x v="11"/>
    <s v="Micro Innovations USB RF Wireless Keyboard with Mouse"/>
    <x v="1506"/>
    <n v="4"/>
    <n v="0"/>
    <n v="21"/>
  </r>
  <r>
    <n v="1730"/>
    <s v="CA-2013-106894"/>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s v="United States"/>
    <s v="Fayetteville"/>
    <x v="3"/>
    <n v="28314"/>
    <x v="0"/>
    <s v="OFF-PA-10001457"/>
    <x v="1"/>
    <x v="10"/>
    <s v="White GlueTop Scratch Pads"/>
    <x v="1508"/>
    <n v="8"/>
    <n v="0.2"/>
    <n v="31.283199999999987"/>
  </r>
  <r>
    <n v="1732"/>
    <s v="CA-2011-125136"/>
    <x v="2"/>
    <x v="450"/>
    <d v="2011-10-03T00:00:00"/>
    <s v="Standard Class"/>
    <s v="KD-16495"/>
    <s v="Keith Dawkins"/>
    <x v="1"/>
    <s v="United States"/>
    <s v="Fayetteville"/>
    <x v="3"/>
    <n v="28314"/>
    <x v="0"/>
    <s v="OFF-PA-10001804"/>
    <x v="1"/>
    <x v="10"/>
    <s v="Xerox 195"/>
    <x v="1432"/>
    <n v="2"/>
    <n v="0.2"/>
    <n v="3.7407999999999997"/>
  </r>
  <r>
    <n v="1733"/>
    <s v="US-2013-131149"/>
    <x v="0"/>
    <x v="212"/>
    <d v="2013-07-15T00:00:00"/>
    <s v="Standard Class"/>
    <s v="LH-17155"/>
    <s v="Logan Haushalter"/>
    <x v="0"/>
    <s v="United States"/>
    <s v="Dallas"/>
    <x v="5"/>
    <n v="75081"/>
    <x v="2"/>
    <s v="OFF-ST-10000689"/>
    <x v="1"/>
    <x v="4"/>
    <s v="Fellowes Strictly Business Drawer File, Letter/Legal Size"/>
    <x v="1080"/>
    <n v="3"/>
    <n v="0.2"/>
    <n v="-33.804000000000002"/>
  </r>
  <r>
    <n v="1734"/>
    <s v="US-2013-131149"/>
    <x v="0"/>
    <x v="212"/>
    <d v="2013-07-15T00:00:00"/>
    <s v="Standard Class"/>
    <s v="LH-17155"/>
    <s v="Logan Haushalter"/>
    <x v="0"/>
    <s v="United States"/>
    <s v="Dallas"/>
    <x v="5"/>
    <n v="75081"/>
    <x v="2"/>
    <s v="OFF-AR-10002135"/>
    <x v="1"/>
    <x v="6"/>
    <s v="Boston Heavy-Duty Trimline Electric Pencil Sharpeners"/>
    <x v="1509"/>
    <n v="4"/>
    <n v="0.2"/>
    <n v="17.351999999999975"/>
  </r>
  <r>
    <n v="1735"/>
    <s v="CA-2014-101483"/>
    <x v="3"/>
    <x v="570"/>
    <d v="2014-08-02T00:00:00"/>
    <s v="Second Class"/>
    <s v="AG-10675"/>
    <s v="Anna Gayman"/>
    <x v="0"/>
    <s v="United States"/>
    <s v="Jacksonville"/>
    <x v="3"/>
    <n v="28540"/>
    <x v="0"/>
    <s v="OFF-AP-10002082"/>
    <x v="1"/>
    <x v="9"/>
    <s v="Holmes HEPA Air Purifier"/>
    <x v="1510"/>
    <n v="2"/>
    <n v="0.2"/>
    <n v="6.5339999999999971"/>
  </r>
  <r>
    <n v="1736"/>
    <s v="CA-2014-101483"/>
    <x v="3"/>
    <x v="570"/>
    <d v="2014-08-02T00:00:00"/>
    <s v="Second Class"/>
    <s v="AG-10675"/>
    <s v="Anna Gayman"/>
    <x v="0"/>
    <s v="United States"/>
    <s v="Jacksonville"/>
    <x v="3"/>
    <n v="28540"/>
    <x v="0"/>
    <s v="TEC-PH-10003442"/>
    <x v="2"/>
    <x v="7"/>
    <s v="Samsung Replacement EH64AVFWE Premium Headset"/>
    <x v="1114"/>
    <n v="5"/>
    <n v="0.2"/>
    <n v="1.375"/>
  </r>
  <r>
    <n v="1737"/>
    <s v="CA-2014-101483"/>
    <x v="3"/>
    <x v="570"/>
    <d v="2014-08-02T00:00:00"/>
    <s v="Second Class"/>
    <s v="AG-10675"/>
    <s v="Anna Gayman"/>
    <x v="0"/>
    <s v="United States"/>
    <s v="Jacksonville"/>
    <x v="3"/>
    <n v="28540"/>
    <x v="0"/>
    <s v="OFF-AR-10002833"/>
    <x v="1"/>
    <x v="6"/>
    <s v="Newell 322"/>
    <x v="972"/>
    <n v="3"/>
    <n v="0.2"/>
    <n v="0.3822000000000001"/>
  </r>
  <r>
    <n v="1738"/>
    <s v="CA-2012-130204"/>
    <x v="1"/>
    <x v="37"/>
    <d v="2012-09-09T00:00:00"/>
    <s v="Standard Class"/>
    <s v="DB-13120"/>
    <s v="David Bremer"/>
    <x v="1"/>
    <s v="United States"/>
    <s v="San Francisco"/>
    <x v="1"/>
    <n v="94122"/>
    <x v="1"/>
    <s v="OFF-ST-10001325"/>
    <x v="1"/>
    <x v="4"/>
    <s v="Sterilite Officeware Hinged File Box"/>
    <x v="974"/>
    <n v="3"/>
    <n v="0"/>
    <n v="8.4888000000000012"/>
  </r>
  <r>
    <n v="1739"/>
    <s v="CA-2012-130204"/>
    <x v="1"/>
    <x v="37"/>
    <d v="2012-09-09T00:00:00"/>
    <s v="Standard Class"/>
    <s v="DB-13120"/>
    <s v="David Bremer"/>
    <x v="1"/>
    <s v="United States"/>
    <s v="San Francisco"/>
    <x v="1"/>
    <n v="94122"/>
    <x v="1"/>
    <s v="TEC-AC-10003038"/>
    <x v="2"/>
    <x v="11"/>
    <s v="Kingston Digital DataTraveler 16GB USB 2.0"/>
    <x v="1511"/>
    <n v="2"/>
    <n v="0"/>
    <n v="3.400999999999998"/>
  </r>
  <r>
    <n v="1740"/>
    <s v="CA-2012-130204"/>
    <x v="1"/>
    <x v="37"/>
    <d v="2012-09-09T00:00:00"/>
    <s v="Standard Class"/>
    <s v="DB-13120"/>
    <s v="David Bremer"/>
    <x v="1"/>
    <s v="United States"/>
    <s v="San Francisco"/>
    <x v="1"/>
    <n v="94122"/>
    <x v="1"/>
    <s v="TEC-AC-10003590"/>
    <x v="2"/>
    <x v="11"/>
    <s v="TRENDnet 56K USB 2.0 Phone, Internet and Fax Modem"/>
    <x v="1512"/>
    <n v="5"/>
    <n v="0"/>
    <n v="46.601999999999997"/>
  </r>
  <r>
    <n v="1741"/>
    <s v="CA-2011-110527"/>
    <x v="2"/>
    <x v="128"/>
    <d v="2011-08-16T00:00:00"/>
    <s v="Standard Class"/>
    <s v="ED-13885"/>
    <s v="Emily Ducich"/>
    <x v="2"/>
    <s v="United States"/>
    <s v="San Diego"/>
    <x v="1"/>
    <n v="92037"/>
    <x v="1"/>
    <s v="OFF-LA-10000262"/>
    <x v="1"/>
    <x v="2"/>
    <s v="Avery 494"/>
    <x v="1513"/>
    <n v="8"/>
    <n v="0"/>
    <n v="9.6047999999999991"/>
  </r>
  <r>
    <n v="1742"/>
    <s v="CA-2014-152807"/>
    <x v="3"/>
    <x v="505"/>
    <d v="2014-11-04T00:00:00"/>
    <s v="Standard Class"/>
    <s v="MC-18100"/>
    <s v="Mick Crebagga"/>
    <x v="0"/>
    <s v="United States"/>
    <s v="Philadelphia"/>
    <x v="9"/>
    <n v="19140"/>
    <x v="3"/>
    <s v="OFF-PA-10004355"/>
    <x v="1"/>
    <x v="10"/>
    <s v="Xerox 231"/>
    <x v="561"/>
    <n v="4"/>
    <n v="0.2"/>
    <n v="7.2576000000000001"/>
  </r>
  <r>
    <n v="1743"/>
    <s v="CA-2014-152807"/>
    <x v="3"/>
    <x v="505"/>
    <d v="2014-11-04T00:00:00"/>
    <s v="Standard Class"/>
    <s v="MC-18100"/>
    <s v="Mick Crebagga"/>
    <x v="0"/>
    <s v="United States"/>
    <s v="Philadelphia"/>
    <x v="9"/>
    <n v="19140"/>
    <x v="3"/>
    <s v="FUR-FU-10004415"/>
    <x v="0"/>
    <x v="5"/>
    <s v="Stacking Tray, Side-Loading, Legal, Smoke"/>
    <x v="1514"/>
    <n v="2"/>
    <n v="0.2"/>
    <n v="0.98559999999999937"/>
  </r>
  <r>
    <n v="1744"/>
    <s v="CA-2014-152807"/>
    <x v="3"/>
    <x v="505"/>
    <d v="2014-11-04T00:00:00"/>
    <s v="Standard Class"/>
    <s v="MC-18100"/>
    <s v="Mick Crebagga"/>
    <x v="0"/>
    <s v="United States"/>
    <s v="Philadelphia"/>
    <x v="9"/>
    <n v="19140"/>
    <x v="3"/>
    <s v="OFF-ST-10002486"/>
    <x v="1"/>
    <x v="4"/>
    <s v="Eldon Shelf Savers Cubes and Bins"/>
    <x v="1515"/>
    <n v="2"/>
    <n v="0.2"/>
    <n v="-2.5128000000000008"/>
  </r>
  <r>
    <n v="1745"/>
    <s v="CA-2014-152807"/>
    <x v="3"/>
    <x v="505"/>
    <d v="2014-11-04T00:00:00"/>
    <s v="Standard Class"/>
    <s v="MC-18100"/>
    <s v="Mick Crebagga"/>
    <x v="0"/>
    <s v="United States"/>
    <s v="Philadelphia"/>
    <x v="9"/>
    <n v="19140"/>
    <x v="3"/>
    <s v="TEC-AC-10001142"/>
    <x v="2"/>
    <x v="11"/>
    <s v="First Data FD10 PIN Pad"/>
    <x v="1516"/>
    <n v="7"/>
    <n v="0.2"/>
    <n v="-55.300000000000068"/>
  </r>
  <r>
    <n v="1746"/>
    <s v="CA-2011-133270"/>
    <x v="2"/>
    <x v="571"/>
    <d v="2011-06-09T00:00:00"/>
    <s v="First Class"/>
    <s v="BM-11785"/>
    <s v="Bryan Mills"/>
    <x v="0"/>
    <s v="United States"/>
    <s v="Rochester"/>
    <x v="15"/>
    <n v="14609"/>
    <x v="3"/>
    <s v="OFF-AR-10002656"/>
    <x v="1"/>
    <x v="6"/>
    <s v="Sanford Liquid Accent Highlighters"/>
    <x v="522"/>
    <n v="2"/>
    <n v="0"/>
    <n v="4.9431999999999992"/>
  </r>
  <r>
    <n v="1747"/>
    <s v="CA-2013-155670"/>
    <x v="0"/>
    <x v="572"/>
    <d v="2013-08-18T00:00:00"/>
    <s v="Second Class"/>
    <s v="EM-14065"/>
    <s v="Erin Mull"/>
    <x v="0"/>
    <s v="United States"/>
    <s v="Jacksonville"/>
    <x v="3"/>
    <n v="28540"/>
    <x v="0"/>
    <s v="OFF-BI-10000138"/>
    <x v="1"/>
    <x v="8"/>
    <s v="Acco Translucent Poly Ring Binders"/>
    <x v="1517"/>
    <n v="8"/>
    <n v="0.7"/>
    <n v="-8.2367999999999988"/>
  </r>
  <r>
    <n v="1748"/>
    <s v="CA-2013-155670"/>
    <x v="0"/>
    <x v="572"/>
    <d v="2013-08-18T00:00:00"/>
    <s v="Second Class"/>
    <s v="EM-14065"/>
    <s v="Erin Mull"/>
    <x v="0"/>
    <s v="United States"/>
    <s v="Jacksonville"/>
    <x v="3"/>
    <n v="28540"/>
    <x v="0"/>
    <s v="OFF-PA-10004947"/>
    <x v="1"/>
    <x v="10"/>
    <s v="Staples"/>
    <x v="1518"/>
    <n v="3"/>
    <n v="0.2"/>
    <n v="3.2099999999999982"/>
  </r>
  <r>
    <n v="1749"/>
    <s v="US-2011-157406"/>
    <x v="2"/>
    <x v="573"/>
    <d v="2011-04-29T00:00:00"/>
    <s v="Standard Class"/>
    <s v="DA-13450"/>
    <s v="Dianna Arnett"/>
    <x v="2"/>
    <s v="United States"/>
    <s v="Houston"/>
    <x v="5"/>
    <n v="77095"/>
    <x v="2"/>
    <s v="OFF-PA-10003543"/>
    <x v="1"/>
    <x v="10"/>
    <s v="Xerox 1985"/>
    <x v="563"/>
    <n v="2"/>
    <n v="0.2"/>
    <n v="3.6288"/>
  </r>
  <r>
    <n v="1750"/>
    <s v="US-2011-157406"/>
    <x v="2"/>
    <x v="573"/>
    <d v="2011-04-29T00:00:00"/>
    <s v="Standard Class"/>
    <s v="DA-13450"/>
    <s v="Dianna Arnett"/>
    <x v="2"/>
    <s v="United States"/>
    <s v="Houston"/>
    <x v="5"/>
    <n v="77095"/>
    <x v="2"/>
    <s v="OFF-AR-10002221"/>
    <x v="1"/>
    <x v="6"/>
    <s v="12 Colored Short Pencils"/>
    <x v="875"/>
    <n v="3"/>
    <n v="0.2"/>
    <n v="0.54600000000000071"/>
  </r>
  <r>
    <n v="1751"/>
    <s v="CA-2012-139094"/>
    <x v="1"/>
    <x v="6"/>
    <d v="2012-11-27T00:00:00"/>
    <s v="Standard Class"/>
    <s v="MO-17800"/>
    <s v="Meg O'Connel"/>
    <x v="2"/>
    <s v="United States"/>
    <s v="San Antonio"/>
    <x v="5"/>
    <n v="78207"/>
    <x v="2"/>
    <s v="FUR-TA-10004607"/>
    <x v="0"/>
    <x v="3"/>
    <s v="Hon 2111 Invitation Series Straight Table"/>
    <x v="1519"/>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x v="1520"/>
    <n v="2"/>
    <n v="0"/>
    <n v="3.6894000000000009"/>
  </r>
  <r>
    <n v="1753"/>
    <s v="CA-2014-116715"/>
    <x v="3"/>
    <x v="574"/>
    <d v="2014-12-06T00:00:00"/>
    <s v="First Class"/>
    <s v="VW-21775"/>
    <s v="Victoria Wilson"/>
    <x v="1"/>
    <s v="United States"/>
    <s v="San Francisco"/>
    <x v="1"/>
    <n v="94122"/>
    <x v="1"/>
    <s v="OFF-ST-10004340"/>
    <x v="1"/>
    <x v="4"/>
    <s v="Fellowes Mobile File Cart, Black"/>
    <x v="1521"/>
    <n v="9"/>
    <n v="0"/>
    <n v="151.09740000000002"/>
  </r>
  <r>
    <n v="1754"/>
    <s v="CA-2014-116715"/>
    <x v="3"/>
    <x v="574"/>
    <d v="2014-12-06T00:00:00"/>
    <s v="First Class"/>
    <s v="VW-21775"/>
    <s v="Victoria Wilson"/>
    <x v="1"/>
    <s v="United States"/>
    <s v="San Francisco"/>
    <x v="1"/>
    <n v="94122"/>
    <x v="1"/>
    <s v="OFF-PA-10004475"/>
    <x v="1"/>
    <x v="10"/>
    <s v="Xerox 1940"/>
    <x v="1446"/>
    <n v="2"/>
    <n v="0"/>
    <n v="53.860799999999998"/>
  </r>
  <r>
    <n v="1755"/>
    <s v="CA-2014-116715"/>
    <x v="3"/>
    <x v="574"/>
    <d v="2014-12-06T00:00:00"/>
    <s v="First Class"/>
    <s v="VW-21775"/>
    <s v="Victoria Wilson"/>
    <x v="1"/>
    <s v="United States"/>
    <s v="San Francisco"/>
    <x v="1"/>
    <n v="94122"/>
    <x v="1"/>
    <s v="OFF-PA-10003893"/>
    <x v="1"/>
    <x v="10"/>
    <s v="Xerox 1962"/>
    <x v="18"/>
    <n v="2"/>
    <n v="0"/>
    <n v="3.8519999999999994"/>
  </r>
  <r>
    <n v="1756"/>
    <s v="CA-2012-135622"/>
    <x v="1"/>
    <x v="575"/>
    <d v="2012-12-11T00:00:00"/>
    <s v="Second Class"/>
    <s v="TT-21460"/>
    <s v="Tonja Turnell"/>
    <x v="2"/>
    <s v="United States"/>
    <s v="Fort Worth"/>
    <x v="5"/>
    <n v="76106"/>
    <x v="2"/>
    <s v="OFF-PA-10000100"/>
    <x v="1"/>
    <x v="10"/>
    <s v="Xerox 1945"/>
    <x v="1522"/>
    <n v="11"/>
    <n v="0.2"/>
    <n v="130.75810000000001"/>
  </r>
  <r>
    <n v="1757"/>
    <s v="CA-2012-135622"/>
    <x v="1"/>
    <x v="575"/>
    <d v="2012-12-11T00:00:00"/>
    <s v="Second Class"/>
    <s v="TT-21460"/>
    <s v="Tonja Turnell"/>
    <x v="2"/>
    <s v="United States"/>
    <s v="Fort Worth"/>
    <x v="5"/>
    <n v="76106"/>
    <x v="2"/>
    <s v="TEC-PH-10001817"/>
    <x v="2"/>
    <x v="7"/>
    <s v="Wilson Electronics DB Pro Signal Booster"/>
    <x v="1523"/>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x v="1524"/>
    <n v="6"/>
    <n v="0.8"/>
    <n v="-66.508800000000036"/>
  </r>
  <r>
    <n v="1759"/>
    <s v="CA-2011-139017"/>
    <x v="2"/>
    <x v="218"/>
    <d v="2011-05-17T00:00:00"/>
    <s v="Standard Class"/>
    <s v="RM-19375"/>
    <s v="Raymond Messe"/>
    <x v="0"/>
    <s v="United States"/>
    <s v="Houston"/>
    <x v="5"/>
    <n v="77095"/>
    <x v="2"/>
    <s v="TEC-AC-10001013"/>
    <x v="2"/>
    <x v="11"/>
    <s v="Logitech ClearChat Comfort/USB Headset H390"/>
    <x v="1525"/>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x v="1527"/>
    <n v="4"/>
    <n v="0.15"/>
    <n v="-4.8391999999999769"/>
  </r>
  <r>
    <n v="1762"/>
    <s v="CA-2012-130785"/>
    <x v="1"/>
    <x v="577"/>
    <d v="2012-09-09T00:00:00"/>
    <s v="Standard Class"/>
    <s v="AG-10900"/>
    <s v="Arthur Gainer"/>
    <x v="0"/>
    <s v="United States"/>
    <s v="San Diego"/>
    <x v="1"/>
    <n v="92105"/>
    <x v="1"/>
    <s v="OFF-BI-10001900"/>
    <x v="1"/>
    <x v="8"/>
    <s v="DXL Angle-View Binders with Locking Rings, Black"/>
    <x v="1528"/>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s v="CA-2013-110254"/>
    <x v="0"/>
    <x v="578"/>
    <d v="2013-08-09T00:00:00"/>
    <s v="Standard Class"/>
    <s v="ML-17755"/>
    <s v="Max Ludwig"/>
    <x v="2"/>
    <s v="United States"/>
    <s v="Suffolk"/>
    <x v="17"/>
    <n v="23434"/>
    <x v="0"/>
    <s v="OFF-SU-10002573"/>
    <x v="1"/>
    <x v="14"/>
    <s v="Acme 10&quot; Easy Grip Assistive Scissors"/>
    <x v="1530"/>
    <n v="2"/>
    <n v="0"/>
    <n v="10.517999999999997"/>
  </r>
  <r>
    <n v="1765"/>
    <s v="CA-2013-110254"/>
    <x v="0"/>
    <x v="578"/>
    <d v="2013-08-09T00:00:00"/>
    <s v="Standard Class"/>
    <s v="ML-17755"/>
    <s v="Max Ludwig"/>
    <x v="2"/>
    <s v="United States"/>
    <s v="Suffolk"/>
    <x v="17"/>
    <n v="23434"/>
    <x v="0"/>
    <s v="OFF-LA-10004484"/>
    <x v="1"/>
    <x v="2"/>
    <s v="Avery 476"/>
    <x v="1531"/>
    <n v="1"/>
    <n v="0"/>
    <n v="1.8997999999999999"/>
  </r>
  <r>
    <n v="1766"/>
    <s v="CA-2013-110254"/>
    <x v="0"/>
    <x v="578"/>
    <d v="2013-08-09T00:00:00"/>
    <s v="Standard Class"/>
    <s v="ML-17755"/>
    <s v="Max Ludwig"/>
    <x v="2"/>
    <s v="United States"/>
    <s v="Suffolk"/>
    <x v="17"/>
    <n v="23434"/>
    <x v="0"/>
    <s v="FUR-FU-10001591"/>
    <x v="0"/>
    <x v="5"/>
    <s v="Advantus Panel Wall Certificate Holder - 8.5x11"/>
    <x v="1532"/>
    <n v="9"/>
    <n v="0"/>
    <n v="46.116000000000007"/>
  </r>
  <r>
    <n v="1767"/>
    <s v="CA-2013-110254"/>
    <x v="0"/>
    <x v="578"/>
    <d v="2013-08-09T00:00:00"/>
    <s v="Standard Class"/>
    <s v="ML-17755"/>
    <s v="Max Ludwig"/>
    <x v="2"/>
    <s v="United States"/>
    <s v="Suffolk"/>
    <x v="17"/>
    <n v="23434"/>
    <x v="0"/>
    <s v="OFF-LA-10002034"/>
    <x v="1"/>
    <x v="2"/>
    <s v="Avery 478"/>
    <x v="765"/>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x v="1533"/>
    <n v="4"/>
    <n v="0.7"/>
    <n v="-5.8603999999999985"/>
  </r>
  <r>
    <n v="1769"/>
    <s v="US-2011-158057"/>
    <x v="2"/>
    <x v="579"/>
    <d v="2011-03-26T00:00:00"/>
    <s v="Standard Class"/>
    <s v="CC-12685"/>
    <s v="Craig Carroll"/>
    <x v="0"/>
    <s v="United States"/>
    <s v="Greensboro"/>
    <x v="3"/>
    <n v="27405"/>
    <x v="0"/>
    <s v="OFF-BI-10002735"/>
    <x v="1"/>
    <x v="8"/>
    <s v="GBC Prestige Therm-A-Bind Covers"/>
    <x v="1534"/>
    <n v="5"/>
    <n v="0.7"/>
    <n v="-39.456499999999991"/>
  </r>
  <r>
    <n v="1770"/>
    <s v="CA-2014-146024"/>
    <x v="3"/>
    <x v="580"/>
    <d v="2014-03-09T00:00:00"/>
    <s v="Standard Class"/>
    <s v="SC-20770"/>
    <s v="Stewart Carmichael"/>
    <x v="1"/>
    <s v="United States"/>
    <s v="Dallas"/>
    <x v="5"/>
    <n v="75081"/>
    <x v="2"/>
    <s v="OFF-SU-10001935"/>
    <x v="1"/>
    <x v="14"/>
    <s v="Staples"/>
    <x v="1535"/>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x v="1536"/>
    <n v="7"/>
    <n v="0.8"/>
    <n v="-20.166300000000007"/>
  </r>
  <r>
    <n v="1772"/>
    <s v="CA-2013-129686"/>
    <x v="0"/>
    <x v="581"/>
    <d v="2013-11-30T00:00:00"/>
    <s v="Second Class"/>
    <s v="GG-14650"/>
    <s v="Greg Guthrie"/>
    <x v="1"/>
    <s v="United States"/>
    <s v="Chicago"/>
    <x v="10"/>
    <n v="60623"/>
    <x v="2"/>
    <s v="OFF-ST-10004337"/>
    <x v="1"/>
    <x v="4"/>
    <s v="SAFCO Commercial Wire Shelving, 72h"/>
    <x v="1537"/>
    <n v="2"/>
    <n v="0.2"/>
    <n v="-24.496000000000002"/>
  </r>
  <r>
    <n v="1773"/>
    <s v="CA-2013-129686"/>
    <x v="0"/>
    <x v="581"/>
    <d v="2013-11-30T00:00:00"/>
    <s v="Second Class"/>
    <s v="GG-14650"/>
    <s v="Greg Guthrie"/>
    <x v="1"/>
    <s v="United States"/>
    <s v="Chicago"/>
    <x v="10"/>
    <n v="60623"/>
    <x v="2"/>
    <s v="TEC-AC-10001266"/>
    <x v="2"/>
    <x v="11"/>
    <s v="Memorex Micro Travel Drive 8 GB"/>
    <x v="1538"/>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s v="United States"/>
    <s v="Baltimore"/>
    <x v="39"/>
    <n v="21215"/>
    <x v="3"/>
    <s v="OFF-ST-10000877"/>
    <x v="1"/>
    <x v="4"/>
    <s v="Recycled Steel Personal File for Standard File Folders"/>
    <x v="1540"/>
    <n v="9"/>
    <n v="0"/>
    <n v="129.37860000000001"/>
  </r>
  <r>
    <n v="1776"/>
    <s v="CA-2011-118976"/>
    <x v="2"/>
    <x v="582"/>
    <d v="2011-05-03T00:00:00"/>
    <s v="Standard Class"/>
    <s v="MY-18295"/>
    <s v="Muhammed Yedwab"/>
    <x v="1"/>
    <s v="United States"/>
    <s v="Baltimore"/>
    <x v="39"/>
    <n v="21215"/>
    <x v="3"/>
    <s v="OFF-AR-10004752"/>
    <x v="1"/>
    <x v="6"/>
    <s v="Blackstonian Pencils"/>
    <x v="1541"/>
    <n v="2"/>
    <n v="0"/>
    <n v="1.4952000000000001"/>
  </r>
  <r>
    <n v="1777"/>
    <s v="CA-2011-118976"/>
    <x v="2"/>
    <x v="582"/>
    <d v="2011-05-03T00:00:00"/>
    <s v="Standard Class"/>
    <s v="MY-18295"/>
    <s v="Muhammed Yedwab"/>
    <x v="1"/>
    <s v="United States"/>
    <s v="Baltimore"/>
    <x v="39"/>
    <n v="21215"/>
    <x v="3"/>
    <s v="OFF-LA-10000452"/>
    <x v="1"/>
    <x v="2"/>
    <s v="Avery 488"/>
    <x v="982"/>
    <n v="1"/>
    <n v="0"/>
    <n v="1.512"/>
  </r>
  <r>
    <n v="1778"/>
    <s v="CA-2012-105347"/>
    <x v="1"/>
    <x v="27"/>
    <d v="2012-11-28T00:00:00"/>
    <s v="Standard Class"/>
    <s v="DP-13000"/>
    <s v="Darren Powers"/>
    <x v="0"/>
    <s v="United States"/>
    <s v="Los Angeles"/>
    <x v="1"/>
    <n v="90004"/>
    <x v="1"/>
    <s v="OFF-PA-10000675"/>
    <x v="1"/>
    <x v="10"/>
    <s v="Xerox 1919"/>
    <x v="1542"/>
    <n v="9"/>
    <n v="0"/>
    <n v="180.76590000000002"/>
  </r>
  <r>
    <n v="1779"/>
    <s v="CA-2012-105347"/>
    <x v="1"/>
    <x v="27"/>
    <d v="2012-11-28T00:00:00"/>
    <s v="Standard Class"/>
    <s v="DP-13000"/>
    <s v="Darren Powers"/>
    <x v="0"/>
    <s v="United States"/>
    <s v="Los Angeles"/>
    <x v="1"/>
    <n v="90004"/>
    <x v="1"/>
    <s v="OFF-AR-10003045"/>
    <x v="1"/>
    <x v="6"/>
    <s v="Prang Colored Pencils"/>
    <x v="456"/>
    <n v="5"/>
    <n v="0"/>
    <n v="6.6150000000000002"/>
  </r>
  <r>
    <n v="1780"/>
    <s v="CA-2013-124667"/>
    <x v="0"/>
    <x v="583"/>
    <d v="2013-11-17T00:00:00"/>
    <s v="Standard Class"/>
    <s v="BD-11770"/>
    <s v="Bryan Davis"/>
    <x v="0"/>
    <s v="United States"/>
    <s v="New York City"/>
    <x v="15"/>
    <n v="10011"/>
    <x v="3"/>
    <s v="TEC-AC-10003447"/>
    <x v="2"/>
    <x v="11"/>
    <s v="Micropad Numeric Keypads"/>
    <x v="1543"/>
    <n v="3"/>
    <n v="0"/>
    <n v="14.992499999999996"/>
  </r>
  <r>
    <n v="1781"/>
    <s v="CA-2013-124667"/>
    <x v="0"/>
    <x v="583"/>
    <d v="2013-11-17T00:00:00"/>
    <s v="Standard Class"/>
    <s v="BD-11770"/>
    <s v="Bryan Davis"/>
    <x v="0"/>
    <s v="United States"/>
    <s v="New York City"/>
    <x v="15"/>
    <n v="10011"/>
    <x v="3"/>
    <s v="OFF-ST-10002276"/>
    <x v="1"/>
    <x v="4"/>
    <s v="Safco Steel Mobile File Cart"/>
    <x v="1544"/>
    <n v="1"/>
    <n v="0"/>
    <n v="20.840000000000003"/>
  </r>
  <r>
    <n v="1782"/>
    <s v="CA-2012-111094"/>
    <x v="1"/>
    <x v="584"/>
    <d v="2012-07-13T00:00:00"/>
    <s v="Standard Class"/>
    <s v="CB-12535"/>
    <s v="Claudia Bergmann"/>
    <x v="1"/>
    <s v="United States"/>
    <s v="Franklin"/>
    <x v="31"/>
    <n v="2038"/>
    <x v="3"/>
    <s v="OFF-PA-10001609"/>
    <x v="1"/>
    <x v="10"/>
    <s v="Tops Wirebound Message Log Books"/>
    <x v="1545"/>
    <n v="2"/>
    <n v="0"/>
    <n v="3.0267999999999997"/>
  </r>
  <r>
    <n v="1783"/>
    <s v="CA-2012-111094"/>
    <x v="1"/>
    <x v="584"/>
    <d v="2012-07-13T00:00:00"/>
    <s v="Standard Class"/>
    <s v="CB-12535"/>
    <s v="Claudia Bergmann"/>
    <x v="1"/>
    <s v="United States"/>
    <s v="Franklin"/>
    <x v="31"/>
    <n v="2038"/>
    <x v="3"/>
    <s v="OFF-BI-10001597"/>
    <x v="1"/>
    <x v="8"/>
    <s v="Wilson Jones Ledger-Size, Piano-Hinge Binder, 2&quot;, Blue"/>
    <x v="1546"/>
    <n v="3"/>
    <n v="0"/>
    <n v="59.011199999999988"/>
  </r>
  <r>
    <n v="1784"/>
    <s v="CA-2014-166317"/>
    <x v="3"/>
    <x v="585"/>
    <d v="2014-09-27T00:00:00"/>
    <s v="Standard Class"/>
    <s v="JE-15610"/>
    <s v="Jim Epp"/>
    <x v="1"/>
    <s v="United States"/>
    <s v="Milwaukee"/>
    <x v="6"/>
    <n v="53209"/>
    <x v="2"/>
    <s v="OFF-PA-10004475"/>
    <x v="1"/>
    <x v="10"/>
    <s v="Xerox 1940"/>
    <x v="1547"/>
    <n v="4"/>
    <n v="0"/>
    <n v="107.7216"/>
  </r>
  <r>
    <n v="1785"/>
    <s v="CA-2014-166317"/>
    <x v="3"/>
    <x v="585"/>
    <d v="2014-09-27T00:00:00"/>
    <s v="Standard Class"/>
    <s v="JE-15610"/>
    <s v="Jim Epp"/>
    <x v="1"/>
    <s v="United States"/>
    <s v="Milwaukee"/>
    <x v="6"/>
    <n v="53209"/>
    <x v="2"/>
    <s v="TEC-AC-10004510"/>
    <x v="2"/>
    <x v="11"/>
    <s v="Logitech Desktop MK120 Mouse and keyboard Combo"/>
    <x v="1548"/>
    <n v="6"/>
    <n v="0"/>
    <n v="9.8159999999999954"/>
  </r>
  <r>
    <n v="1786"/>
    <s v="CA-2014-166317"/>
    <x v="3"/>
    <x v="585"/>
    <d v="2014-09-27T00:00:00"/>
    <s v="Standard Class"/>
    <s v="JE-15610"/>
    <s v="Jim Epp"/>
    <x v="1"/>
    <s v="United States"/>
    <s v="Milwaukee"/>
    <x v="6"/>
    <n v="53209"/>
    <x v="2"/>
    <s v="OFF-BI-10002976"/>
    <x v="1"/>
    <x v="8"/>
    <s v="ACCOHIDE Binder by Acco"/>
    <x v="1549"/>
    <n v="8"/>
    <n v="0"/>
    <n v="15.5288"/>
  </r>
  <r>
    <n v="1787"/>
    <s v="CA-2014-166317"/>
    <x v="3"/>
    <x v="585"/>
    <d v="2014-09-27T00:00:00"/>
    <s v="Standard Class"/>
    <s v="JE-15610"/>
    <s v="Jim Epp"/>
    <x v="1"/>
    <s v="United States"/>
    <s v="Milwaukee"/>
    <x v="6"/>
    <n v="53209"/>
    <x v="2"/>
    <s v="TEC-PH-10001615"/>
    <x v="2"/>
    <x v="7"/>
    <s v="AT&amp;T CL82213"/>
    <x v="284"/>
    <n v="3"/>
    <n v="0"/>
    <n v="25.221299999999989"/>
  </r>
  <r>
    <n v="1788"/>
    <s v="CA-2012-154326"/>
    <x v="1"/>
    <x v="586"/>
    <d v="2012-02-19T00:00:00"/>
    <s v="Standard Class"/>
    <s v="RP-19855"/>
    <s v="Roy Phan"/>
    <x v="1"/>
    <s v="United States"/>
    <s v="Kenosha"/>
    <x v="6"/>
    <n v="53142"/>
    <x v="2"/>
    <s v="TEC-PH-10001819"/>
    <x v="2"/>
    <x v="7"/>
    <s v="Innergie mMini Combo Duo USB Travel Charging Kit"/>
    <x v="1550"/>
    <n v="3"/>
    <n v="0"/>
    <n v="64.785599999999988"/>
  </r>
  <r>
    <n v="1789"/>
    <s v="CA-2012-154326"/>
    <x v="1"/>
    <x v="586"/>
    <d v="2012-02-19T00:00:00"/>
    <s v="Standard Class"/>
    <s v="RP-19855"/>
    <s v="Roy Phan"/>
    <x v="1"/>
    <s v="United States"/>
    <s v="Kenosha"/>
    <x v="6"/>
    <n v="53142"/>
    <x v="2"/>
    <s v="TEC-PH-10000560"/>
    <x v="2"/>
    <x v="7"/>
    <s v="Samsung Galaxy S III - 16GB - pebble blue (T-Mobile)"/>
    <x v="1551"/>
    <n v="2"/>
    <n v="0"/>
    <n v="195.99440000000004"/>
  </r>
  <r>
    <n v="1790"/>
    <s v="CA-2012-154326"/>
    <x v="1"/>
    <x v="586"/>
    <d v="2012-02-19T00:00:00"/>
    <s v="Standard Class"/>
    <s v="RP-19855"/>
    <s v="Roy Phan"/>
    <x v="1"/>
    <s v="United States"/>
    <s v="Kenosha"/>
    <x v="6"/>
    <n v="53142"/>
    <x v="2"/>
    <s v="TEC-AC-10004568"/>
    <x v="2"/>
    <x v="11"/>
    <s v="Maxell LTO Ultrium - 800 GB"/>
    <x v="1552"/>
    <n v="5"/>
    <n v="0"/>
    <n v="26.590499999999988"/>
  </r>
  <r>
    <n v="1791"/>
    <s v="CA-2011-102008"/>
    <x v="2"/>
    <x v="587"/>
    <d v="2011-10-04T00:00:00"/>
    <s v="Standard Class"/>
    <s v="RA-19915"/>
    <s v="Russell Applegate"/>
    <x v="0"/>
    <s v="United States"/>
    <s v="New York City"/>
    <x v="15"/>
    <n v="10011"/>
    <x v="3"/>
    <s v="OFF-PA-10004092"/>
    <x v="1"/>
    <x v="10"/>
    <s v="Tops Green Bar Computer Printout Paper"/>
    <x v="1553"/>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s v="United States"/>
    <s v="Madison"/>
    <x v="6"/>
    <n v="53711"/>
    <x v="2"/>
    <s v="OFF-AR-10000475"/>
    <x v="1"/>
    <x v="6"/>
    <s v="Hunt BOSTON Vista Battery-Operated Pencil Sharpener, Black"/>
    <x v="1555"/>
    <n v="4"/>
    <n v="0"/>
    <n v="12.592800000000004"/>
  </r>
  <r>
    <n v="1794"/>
    <s v="CA-2011-104773"/>
    <x v="2"/>
    <x v="589"/>
    <d v="2011-12-13T00:00:00"/>
    <s v="Standard Class"/>
    <s v="TB-21175"/>
    <s v="Thomas Boland"/>
    <x v="1"/>
    <s v="United States"/>
    <s v="Houston"/>
    <x v="5"/>
    <n v="77041"/>
    <x v="2"/>
    <s v="OFF-ST-10000777"/>
    <x v="1"/>
    <x v="4"/>
    <s v="Companion Letter/Legal File, Black"/>
    <x v="1556"/>
    <n v="2"/>
    <n v="0.2"/>
    <n v="6.0416000000000025"/>
  </r>
  <r>
    <n v="1795"/>
    <s v="CA-2013-140774"/>
    <x v="0"/>
    <x v="64"/>
    <d v="2013-09-11T00:00:00"/>
    <s v="Standard Class"/>
    <s v="BE-11455"/>
    <s v="Brad Eason"/>
    <x v="2"/>
    <s v="United States"/>
    <s v="Olathe"/>
    <x v="41"/>
    <n v="66062"/>
    <x v="2"/>
    <s v="OFF-AR-10004022"/>
    <x v="1"/>
    <x v="6"/>
    <s v="Panasonic KP-380BK Classic Electric Pencil Sharpener"/>
    <x v="1557"/>
    <n v="3"/>
    <n v="0"/>
    <n v="26.984999999999992"/>
  </r>
  <r>
    <n v="1796"/>
    <s v="US-2014-139465"/>
    <x v="3"/>
    <x v="151"/>
    <d v="2014-08-31T00:00:00"/>
    <s v="First Class"/>
    <s v="MR-17545"/>
    <s v="Mathew Reese"/>
    <x v="2"/>
    <s v="United States"/>
    <s v="New York City"/>
    <x v="15"/>
    <n v="10024"/>
    <x v="3"/>
    <s v="OFF-ST-10002352"/>
    <x v="1"/>
    <x v="4"/>
    <s v="Iris Project Case"/>
    <x v="1558"/>
    <n v="8"/>
    <n v="0"/>
    <n v="16.598399999999998"/>
  </r>
  <r>
    <n v="1797"/>
    <s v="US-2014-139465"/>
    <x v="3"/>
    <x v="151"/>
    <d v="2014-08-31T00:00:00"/>
    <s v="First Class"/>
    <s v="MR-17545"/>
    <s v="Mathew Reese"/>
    <x v="2"/>
    <s v="United States"/>
    <s v="New York City"/>
    <x v="15"/>
    <n v="10024"/>
    <x v="3"/>
    <s v="TEC-PH-10000455"/>
    <x v="2"/>
    <x v="7"/>
    <s v="GE 30522EE2"/>
    <x v="1559"/>
    <n v="3"/>
    <n v="0"/>
    <n v="100.91129999999997"/>
  </r>
  <r>
    <n v="1798"/>
    <s v="US-2014-139465"/>
    <x v="3"/>
    <x v="151"/>
    <d v="2014-08-31T00:00:00"/>
    <s v="First Class"/>
    <s v="MR-17545"/>
    <s v="Mathew Reese"/>
    <x v="2"/>
    <s v="United States"/>
    <s v="New York City"/>
    <x v="15"/>
    <n v="10024"/>
    <x v="3"/>
    <s v="OFF-BI-10003910"/>
    <x v="1"/>
    <x v="8"/>
    <s v="DXL Angle-View Binders with Locking Rings by Samsill"/>
    <x v="1560"/>
    <n v="6"/>
    <n v="0.2"/>
    <n v="11.565"/>
  </r>
  <r>
    <n v="1799"/>
    <s v="CA-2013-100965"/>
    <x v="0"/>
    <x v="274"/>
    <d v="2013-07-12T00:00:00"/>
    <s v="Standard Class"/>
    <s v="RM-19375"/>
    <s v="Raymond Messe"/>
    <x v="0"/>
    <s v="United States"/>
    <s v="San Jose"/>
    <x v="1"/>
    <n v="95123"/>
    <x v="1"/>
    <s v="FUR-FU-10003039"/>
    <x v="0"/>
    <x v="5"/>
    <s v="Howard Miller 11-1/2&quot; Diameter Grantwood Wall Clock"/>
    <x v="1561"/>
    <n v="5"/>
    <n v="0"/>
    <n v="73.320999999999998"/>
  </r>
  <r>
    <n v="1800"/>
    <s v="CA-2013-121034"/>
    <x v="0"/>
    <x v="590"/>
    <d v="2013-08-11T00:00:00"/>
    <s v="Second Class"/>
    <s v="JF-15565"/>
    <s v="Jill Fjeld"/>
    <x v="0"/>
    <s v="United States"/>
    <s v="Dallas"/>
    <x v="5"/>
    <n v="75081"/>
    <x v="2"/>
    <s v="OFF-FA-10000585"/>
    <x v="1"/>
    <x v="13"/>
    <s v="OIC Bulk Pack Metal Binder Clips"/>
    <x v="1515"/>
    <n v="4"/>
    <n v="0.2"/>
    <n v="3.6295999999999995"/>
  </r>
  <r>
    <n v="1801"/>
    <s v="CA-2013-121034"/>
    <x v="0"/>
    <x v="590"/>
    <d v="2013-08-11T00:00:00"/>
    <s v="Second Class"/>
    <s v="JF-15565"/>
    <s v="Jill Fjeld"/>
    <x v="0"/>
    <s v="United States"/>
    <s v="Dallas"/>
    <x v="5"/>
    <n v="75081"/>
    <x v="2"/>
    <s v="OFF-PA-10001994"/>
    <x v="1"/>
    <x v="10"/>
    <s v="Ink Jet Note and Greeting Cards, 8-1/2&quot; x 5-1/2&quot; Card Size"/>
    <x v="1562"/>
    <n v="3"/>
    <n v="0.2"/>
    <n v="17.534399999999998"/>
  </r>
  <r>
    <n v="1802"/>
    <s v="CA-2013-149461"/>
    <x v="0"/>
    <x v="373"/>
    <d v="2013-11-20T00:00:00"/>
    <s v="Standard Class"/>
    <s v="AS-10135"/>
    <s v="Adrian Shami"/>
    <x v="2"/>
    <s v="United States"/>
    <s v="Auburn"/>
    <x v="4"/>
    <n v="98002"/>
    <x v="1"/>
    <s v="FUR-FU-10004270"/>
    <x v="0"/>
    <x v="5"/>
    <s v="Eldon Image Series Desk Accessories, Burgundy"/>
    <x v="1563"/>
    <n v="1"/>
    <n v="0"/>
    <n v="1.5047999999999999"/>
  </r>
  <r>
    <n v="1803"/>
    <s v="CA-2014-158379"/>
    <x v="3"/>
    <x v="585"/>
    <d v="2014-09-27T00:00:00"/>
    <s v="Second Class"/>
    <s v="JA-15970"/>
    <s v="Joseph Airdo"/>
    <x v="0"/>
    <s v="United States"/>
    <s v="Philadelphia"/>
    <x v="9"/>
    <n v="19134"/>
    <x v="3"/>
    <s v="OFF-BI-10002498"/>
    <x v="1"/>
    <x v="8"/>
    <s v="Clear Mylar Reinforcing Strips"/>
    <x v="1564"/>
    <n v="1"/>
    <n v="0.7"/>
    <n v="-4.2987000000000002"/>
  </r>
  <r>
    <n v="1804"/>
    <s v="CA-2014-158379"/>
    <x v="3"/>
    <x v="585"/>
    <d v="2014-09-27T00:00:00"/>
    <s v="Second Class"/>
    <s v="JA-15970"/>
    <s v="Joseph Airdo"/>
    <x v="0"/>
    <s v="United States"/>
    <s v="Philadelphia"/>
    <x v="9"/>
    <n v="19134"/>
    <x v="3"/>
    <s v="OFF-SU-10002881"/>
    <x v="1"/>
    <x v="14"/>
    <s v="Martin Yale Chadless Opener Electric Letter Opener"/>
    <x v="1565"/>
    <n v="7"/>
    <n v="0.2"/>
    <n v="-1049.3406"/>
  </r>
  <r>
    <n v="1805"/>
    <s v="CA-2014-158379"/>
    <x v="3"/>
    <x v="585"/>
    <d v="2014-09-27T00:00:00"/>
    <s v="Second Class"/>
    <s v="JA-15970"/>
    <s v="Joseph Airdo"/>
    <x v="0"/>
    <s v="United States"/>
    <s v="Philadelphia"/>
    <x v="9"/>
    <n v="19134"/>
    <x v="3"/>
    <s v="TEC-AC-10002926"/>
    <x v="2"/>
    <x v="11"/>
    <s v="Logitech Wireless Marathon Mouse M705"/>
    <x v="1566"/>
    <n v="2"/>
    <n v="0.2"/>
    <n v="22.995400000000004"/>
  </r>
  <r>
    <n v="1806"/>
    <s v="US-2013-116729"/>
    <x v="0"/>
    <x v="591"/>
    <d v="2013-12-29T00:00:00"/>
    <s v="First Class"/>
    <s v="GK-14620"/>
    <s v="Grace Kelly"/>
    <x v="1"/>
    <s v="United States"/>
    <s v="Los Angeles"/>
    <x v="1"/>
    <n v="90049"/>
    <x v="1"/>
    <s v="TEC-PH-10002200"/>
    <x v="2"/>
    <x v="7"/>
    <s v="Samsung Galaxy Note 2"/>
    <x v="1567"/>
    <n v="7"/>
    <n v="0.2"/>
    <n v="257.59440000000029"/>
  </r>
  <r>
    <n v="1807"/>
    <s v="US-2013-116729"/>
    <x v="0"/>
    <x v="591"/>
    <d v="2013-12-29T00:00:00"/>
    <s v="First Class"/>
    <s v="GK-14620"/>
    <s v="Grace Kelly"/>
    <x v="1"/>
    <s v="United States"/>
    <s v="Los Angeles"/>
    <x v="1"/>
    <n v="90049"/>
    <x v="1"/>
    <s v="OFF-PA-10002005"/>
    <x v="1"/>
    <x v="10"/>
    <s v="Xerox 225"/>
    <x v="1568"/>
    <n v="7"/>
    <n v="0"/>
    <n v="21.772800000000004"/>
  </r>
  <r>
    <n v="1808"/>
    <s v="US-2013-116729"/>
    <x v="0"/>
    <x v="591"/>
    <d v="2013-12-29T00:00:00"/>
    <s v="First Class"/>
    <s v="GK-14620"/>
    <s v="Grace Kelly"/>
    <x v="1"/>
    <s v="United States"/>
    <s v="Los Angeles"/>
    <x v="1"/>
    <n v="90049"/>
    <x v="1"/>
    <s v="TEC-AC-10001465"/>
    <x v="2"/>
    <x v="11"/>
    <s v="SanDisk Cruzer 64 GB USB Flash Drive"/>
    <x v="1569"/>
    <n v="7"/>
    <n v="0"/>
    <n v="76.271999999999977"/>
  </r>
  <r>
    <n v="1809"/>
    <s v="CA-2013-164938"/>
    <x v="0"/>
    <x v="592"/>
    <d v="2013-02-13T00:00:00"/>
    <s v="First Class"/>
    <s v="PB-19210"/>
    <s v="Phillip Breyer"/>
    <x v="1"/>
    <s v="United States"/>
    <s v="Tulsa"/>
    <x v="26"/>
    <n v="74133"/>
    <x v="2"/>
    <s v="TEC-PH-10004897"/>
    <x v="2"/>
    <x v="7"/>
    <s v="Mediabridge Sport Armband iPhone 5s"/>
    <x v="1570"/>
    <n v="7"/>
    <n v="0"/>
    <n v="0.69929999999999914"/>
  </r>
  <r>
    <n v="1810"/>
    <s v="CA-2013-165484"/>
    <x v="0"/>
    <x v="248"/>
    <d v="2013-10-30T00:00:00"/>
    <s v="Standard Class"/>
    <s v="HK-14890"/>
    <s v="Heather Kirkland"/>
    <x v="1"/>
    <s v="United States"/>
    <s v="Chicago"/>
    <x v="10"/>
    <n v="60610"/>
    <x v="2"/>
    <s v="FUR-FU-10001196"/>
    <x v="0"/>
    <x v="5"/>
    <s v="DAX Cubicle Frames - 8x10"/>
    <x v="1571"/>
    <n v="7"/>
    <n v="0.6"/>
    <n v="-12.116999999999999"/>
  </r>
  <r>
    <n v="1811"/>
    <s v="CA-2013-165484"/>
    <x v="0"/>
    <x v="248"/>
    <d v="2013-10-30T00:00:00"/>
    <s v="Standard Class"/>
    <s v="HK-14890"/>
    <s v="Heather Kirkland"/>
    <x v="1"/>
    <s v="United States"/>
    <s v="Chicago"/>
    <x v="10"/>
    <n v="60610"/>
    <x v="2"/>
    <s v="OFF-PA-10000595"/>
    <x v="1"/>
    <x v="10"/>
    <s v="Xerox 1929"/>
    <x v="1572"/>
    <n v="3"/>
    <n v="0.2"/>
    <n v="17.815199999999997"/>
  </r>
  <r>
    <n v="1812"/>
    <s v="CA-2011-132612"/>
    <x v="2"/>
    <x v="3"/>
    <d v="2011-06-11T00:00:00"/>
    <s v="Second Class"/>
    <s v="FO-14305"/>
    <s v="Frank Olsen"/>
    <x v="0"/>
    <s v="United States"/>
    <s v="Harrisonburg"/>
    <x v="17"/>
    <n v="22801"/>
    <x v="0"/>
    <s v="FUR-TA-10004534"/>
    <x v="0"/>
    <x v="3"/>
    <s v="Bevis 44 x 96 Conference Tables"/>
    <x v="1573"/>
    <n v="7"/>
    <n v="0"/>
    <n v="245.0209999999999"/>
  </r>
  <r>
    <n v="1813"/>
    <s v="US-2014-161193"/>
    <x v="3"/>
    <x v="225"/>
    <d v="2014-11-27T00:00:00"/>
    <s v="Standard Class"/>
    <s v="BT-11680"/>
    <s v="Brian Thompson"/>
    <x v="0"/>
    <s v="United States"/>
    <s v="Newark"/>
    <x v="24"/>
    <n v="43055"/>
    <x v="3"/>
    <s v="FUR-FU-10001861"/>
    <x v="0"/>
    <x v="5"/>
    <s v="Floodlight Indoor Halogen Bulbs, 1 Bulb per Pack, 60 Watts"/>
    <x v="292"/>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s v="United States"/>
    <s v="Los Angeles"/>
    <x v="1"/>
    <n v="90045"/>
    <x v="1"/>
    <s v="FUR-TA-10002607"/>
    <x v="0"/>
    <x v="3"/>
    <s v="KI Conference Tables"/>
    <x v="1575"/>
    <n v="3"/>
    <n v="0.2"/>
    <n v="-8.5067999999999913"/>
  </r>
  <r>
    <n v="1816"/>
    <s v="CA-2012-164833"/>
    <x v="1"/>
    <x v="593"/>
    <d v="2012-06-04T00:00:00"/>
    <s v="Same Day"/>
    <s v="LL-16840"/>
    <s v="Lauren Leatherbury"/>
    <x v="0"/>
    <s v="United States"/>
    <s v="Seattle"/>
    <x v="4"/>
    <n v="98105"/>
    <x v="1"/>
    <s v="OFF-LA-10000443"/>
    <x v="1"/>
    <x v="2"/>
    <s v="Avery 501"/>
    <x v="1576"/>
    <n v="2"/>
    <n v="0"/>
    <n v="3.4685999999999999"/>
  </r>
  <r>
    <n v="1817"/>
    <s v="CA-2012-164833"/>
    <x v="1"/>
    <x v="593"/>
    <d v="2012-06-04T00:00:00"/>
    <s v="Same Day"/>
    <s v="LL-16840"/>
    <s v="Lauren Leatherbury"/>
    <x v="0"/>
    <s v="United States"/>
    <s v="Seattle"/>
    <x v="4"/>
    <n v="98105"/>
    <x v="1"/>
    <s v="OFF-AR-10004685"/>
    <x v="1"/>
    <x v="6"/>
    <s v="Binney &amp; Smith Crayola Metallic Colored Pencils, 8-Color Set"/>
    <x v="1577"/>
    <n v="2"/>
    <n v="0"/>
    <n v="3.0557999999999996"/>
  </r>
  <r>
    <n v="1818"/>
    <s v="CA-2012-125423"/>
    <x v="1"/>
    <x v="350"/>
    <d v="2012-12-15T00:00:00"/>
    <s v="Second Class"/>
    <s v="MC-17575"/>
    <s v="Matt Collins"/>
    <x v="0"/>
    <s v="United States"/>
    <s v="Los Angeles"/>
    <x v="1"/>
    <n v="90036"/>
    <x v="1"/>
    <s v="OFF-LA-10001771"/>
    <x v="1"/>
    <x v="2"/>
    <s v="Avery 513"/>
    <x v="745"/>
    <n v="2"/>
    <n v="0"/>
    <n v="4.5815999999999999"/>
  </r>
  <r>
    <n v="1819"/>
    <s v="US-2011-130379"/>
    <x v="2"/>
    <x v="594"/>
    <d v="2011-05-29T00:00:00"/>
    <s v="Standard Class"/>
    <s v="JL-15235"/>
    <s v="Janet Lee"/>
    <x v="0"/>
    <s v="United States"/>
    <s v="Chicago"/>
    <x v="10"/>
    <n v="60623"/>
    <x v="2"/>
    <s v="OFF-AP-10001394"/>
    <x v="1"/>
    <x v="9"/>
    <s v="Harmony Air Purifier"/>
    <x v="1578"/>
    <n v="2"/>
    <n v="0.8"/>
    <n v="-166.32000000000005"/>
  </r>
  <r>
    <n v="1820"/>
    <s v="US-2011-130379"/>
    <x v="2"/>
    <x v="594"/>
    <d v="2011-05-29T00:00:00"/>
    <s v="Standard Class"/>
    <s v="JL-15235"/>
    <s v="Janet Lee"/>
    <x v="0"/>
    <s v="United States"/>
    <s v="Chicago"/>
    <x v="10"/>
    <n v="60623"/>
    <x v="2"/>
    <s v="FUR-FU-10002553"/>
    <x v="0"/>
    <x v="5"/>
    <s v="Electrix Incandescent Magnifying Lamp, Black"/>
    <x v="1579"/>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x v="1580"/>
    <n v="6"/>
    <n v="0.8"/>
    <n v="-225.55680000000007"/>
  </r>
  <r>
    <n v="1822"/>
    <s v="CA-2013-168956"/>
    <x v="0"/>
    <x v="595"/>
    <d v="2013-02-20T00:00:00"/>
    <s v="Standard Class"/>
    <s v="EA-14035"/>
    <s v="Erin Ashbrook"/>
    <x v="1"/>
    <s v="United States"/>
    <s v="Chicago"/>
    <x v="10"/>
    <n v="60623"/>
    <x v="2"/>
    <s v="OFF-FA-10000304"/>
    <x v="1"/>
    <x v="13"/>
    <s v="Advantus Push Pins"/>
    <x v="1535"/>
    <n v="4"/>
    <n v="0.2"/>
    <n v="1.8312000000000004"/>
  </r>
  <r>
    <n v="1823"/>
    <s v="CA-2013-168956"/>
    <x v="0"/>
    <x v="595"/>
    <d v="2013-02-20T00:00:00"/>
    <s v="Standard Class"/>
    <s v="EA-14035"/>
    <s v="Erin Ashbrook"/>
    <x v="1"/>
    <s v="United States"/>
    <s v="Chicago"/>
    <x v="10"/>
    <n v="60623"/>
    <x v="2"/>
    <s v="FUR-CH-10004754"/>
    <x v="0"/>
    <x v="1"/>
    <s v="Global Stack Chair with Arms, Black"/>
    <x v="1581"/>
    <n v="3"/>
    <n v="0.3"/>
    <n v="-2.6981999999999999"/>
  </r>
  <r>
    <n v="1824"/>
    <s v="CA-2013-168956"/>
    <x v="0"/>
    <x v="595"/>
    <d v="2013-02-20T00:00:00"/>
    <s v="Standard Class"/>
    <s v="EA-14035"/>
    <s v="Erin Ashbrook"/>
    <x v="1"/>
    <s v="United States"/>
    <s v="Chicago"/>
    <x v="10"/>
    <n v="60623"/>
    <x v="2"/>
    <s v="OFF-PA-10000809"/>
    <x v="1"/>
    <x v="10"/>
    <s v="Xerox 206"/>
    <x v="1182"/>
    <n v="1"/>
    <n v="0.2"/>
    <n v="1.8144"/>
  </r>
  <r>
    <n v="1825"/>
    <s v="CA-2013-167507"/>
    <x v="0"/>
    <x v="596"/>
    <d v="2013-12-29T00:00:00"/>
    <s v="Standard Class"/>
    <s v="SA-20830"/>
    <s v="Sue Ann Reed"/>
    <x v="0"/>
    <s v="United States"/>
    <s v="Redmond"/>
    <x v="21"/>
    <n v="97756"/>
    <x v="1"/>
    <s v="OFF-BI-10003694"/>
    <x v="1"/>
    <x v="8"/>
    <s v="Avery 3 1/2&quot; Diskette Storage Pages, 10/Pack"/>
    <x v="1582"/>
    <n v="10"/>
    <n v="0.7"/>
    <n v="-25.05599999999999"/>
  </r>
  <r>
    <n v="1826"/>
    <s v="CA-2013-167507"/>
    <x v="0"/>
    <x v="596"/>
    <d v="2013-12-29T00:00:00"/>
    <s v="Standard Class"/>
    <s v="SA-20830"/>
    <s v="Sue Ann Reed"/>
    <x v="0"/>
    <s v="United States"/>
    <s v="Redmond"/>
    <x v="21"/>
    <n v="97756"/>
    <x v="1"/>
    <s v="FUR-FU-10001935"/>
    <x v="0"/>
    <x v="5"/>
    <s v="3M Hangers With Command Adhesive"/>
    <x v="1583"/>
    <n v="4"/>
    <n v="0.2"/>
    <n v="3.108000000000001"/>
  </r>
  <r>
    <n v="1827"/>
    <s v="CA-2013-167507"/>
    <x v="0"/>
    <x v="596"/>
    <d v="2013-12-29T00:00:00"/>
    <s v="Standard Class"/>
    <s v="SA-20830"/>
    <s v="Sue Ann Reed"/>
    <x v="0"/>
    <s v="United States"/>
    <s v="Redmond"/>
    <x v="21"/>
    <n v="97756"/>
    <x v="1"/>
    <s v="FUR-FU-10002878"/>
    <x v="0"/>
    <x v="5"/>
    <s v="Seth Thomas 14&quot; Day/Date Wall Clock"/>
    <x v="1584"/>
    <n v="1"/>
    <n v="0.2"/>
    <n v="4.8416000000000006"/>
  </r>
  <r>
    <n v="1828"/>
    <s v="CA-2013-109344"/>
    <x v="0"/>
    <x v="597"/>
    <d v="2013-02-11T00:00:00"/>
    <s v="Second Class"/>
    <s v="CH-12070"/>
    <s v="Cathy Hwang"/>
    <x v="2"/>
    <s v="United States"/>
    <s v="Raleigh"/>
    <x v="3"/>
    <n v="27604"/>
    <x v="0"/>
    <s v="TEC-PH-10002624"/>
    <x v="2"/>
    <x v="7"/>
    <s v="Samsung Galaxy S4 Mini"/>
    <x v="1585"/>
    <n v="3"/>
    <n v="0.2"/>
    <n v="126.8972999999998"/>
  </r>
  <r>
    <n v="1829"/>
    <s v="US-2012-140851"/>
    <x v="1"/>
    <x v="562"/>
    <d v="2012-07-15T00:00:00"/>
    <s v="Second Class"/>
    <s v="ND-18460"/>
    <s v="Neil Ducich"/>
    <x v="1"/>
    <s v="United States"/>
    <s v="Macon"/>
    <x v="32"/>
    <n v="31204"/>
    <x v="0"/>
    <s v="OFF-PA-10000019"/>
    <x v="1"/>
    <x v="10"/>
    <s v="Xerox 1931"/>
    <x v="789"/>
    <n v="6"/>
    <n v="0"/>
    <n v="18.662400000000002"/>
  </r>
  <r>
    <n v="1830"/>
    <s v="CA-2011-103373"/>
    <x v="2"/>
    <x v="598"/>
    <d v="2011-05-24T00:00:00"/>
    <s v="Standard Class"/>
    <s v="BS-11755"/>
    <s v="Bruce Stewart"/>
    <x v="0"/>
    <s v="United States"/>
    <s v="Cleveland"/>
    <x v="24"/>
    <n v="44105"/>
    <x v="3"/>
    <s v="TEC-PH-10002885"/>
    <x v="2"/>
    <x v="7"/>
    <s v="Apple iPhone 5"/>
    <x v="1586"/>
    <n v="2"/>
    <n v="0.4"/>
    <n v="-168.95579999999995"/>
  </r>
  <r>
    <n v="1831"/>
    <s v="CA-2014-145884"/>
    <x v="3"/>
    <x v="208"/>
    <d v="2014-10-22T00:00:00"/>
    <s v="Same Day"/>
    <s v="SL-20155"/>
    <s v="Sara Luxemburg"/>
    <x v="2"/>
    <s v="United States"/>
    <s v="Muskogee"/>
    <x v="26"/>
    <n v="74403"/>
    <x v="2"/>
    <s v="TEC-PH-10000895"/>
    <x v="2"/>
    <x v="7"/>
    <s v="Polycom VVX 310 VoIP phone"/>
    <x v="1587"/>
    <n v="8"/>
    <n v="0"/>
    <n v="374.37920000000008"/>
  </r>
  <r>
    <n v="1832"/>
    <s v="CA-2014-145884"/>
    <x v="3"/>
    <x v="208"/>
    <d v="2014-10-22T00:00:00"/>
    <s v="Same Day"/>
    <s v="SL-20155"/>
    <s v="Sara Luxemburg"/>
    <x v="2"/>
    <s v="United States"/>
    <s v="Muskogee"/>
    <x v="26"/>
    <n v="74403"/>
    <x v="2"/>
    <s v="FUR-TA-10002356"/>
    <x v="0"/>
    <x v="3"/>
    <s v="Bevis Boat-Shaped Conference Table"/>
    <x v="1588"/>
    <n v="1"/>
    <n v="0"/>
    <n v="62.906399999999991"/>
  </r>
  <r>
    <n v="1833"/>
    <s v="CA-2012-131422"/>
    <x v="1"/>
    <x v="599"/>
    <d v="2012-11-09T00:00:00"/>
    <s v="Standard Class"/>
    <s v="GB-14530"/>
    <s v="George Bell"/>
    <x v="1"/>
    <s v="United States"/>
    <s v="Monroe"/>
    <x v="3"/>
    <n v="28110"/>
    <x v="0"/>
    <s v="FUR-CH-10001270"/>
    <x v="0"/>
    <x v="1"/>
    <s v="Harbour Creations Steel Folding Chair"/>
    <x v="724"/>
    <n v="3"/>
    <n v="0.2"/>
    <n v="25.874999999999972"/>
  </r>
  <r>
    <n v="1834"/>
    <s v="CA-2014-162691"/>
    <x v="3"/>
    <x v="378"/>
    <d v="2014-08-08T00:00:00"/>
    <s v="Standard Class"/>
    <s v="AS-10045"/>
    <s v="Aaron Smayling"/>
    <x v="1"/>
    <s v="United States"/>
    <s v="Austin"/>
    <x v="5"/>
    <n v="78745"/>
    <x v="2"/>
    <s v="TEC-MA-10000488"/>
    <x v="2"/>
    <x v="15"/>
    <s v="Bady BDG101FRU Card Printer"/>
    <x v="1589"/>
    <n v="3"/>
    <n v="0.4"/>
    <n v="-263.99670000000026"/>
  </r>
  <r>
    <n v="1835"/>
    <s v="CA-2014-162691"/>
    <x v="3"/>
    <x v="378"/>
    <d v="2014-08-08T00:00:00"/>
    <s v="Standard Class"/>
    <s v="AS-10045"/>
    <s v="Aaron Smayling"/>
    <x v="1"/>
    <s v="United States"/>
    <s v="Austin"/>
    <x v="5"/>
    <n v="78745"/>
    <x v="2"/>
    <s v="OFF-PA-10003729"/>
    <x v="1"/>
    <x v="10"/>
    <s v="Xerox 1998"/>
    <x v="1590"/>
    <n v="7"/>
    <n v="0.2"/>
    <n v="12.700800000000001"/>
  </r>
  <r>
    <n v="1836"/>
    <s v="CA-2011-141278"/>
    <x v="2"/>
    <x v="261"/>
    <d v="2011-06-24T00:00:00"/>
    <s v="First Class"/>
    <s v="RM-19375"/>
    <s v="Raymond Messe"/>
    <x v="0"/>
    <s v="United States"/>
    <s v="Meriden"/>
    <x v="29"/>
    <n v="6450"/>
    <x v="3"/>
    <s v="OFF-AR-10003056"/>
    <x v="1"/>
    <x v="6"/>
    <s v="Newell 341"/>
    <x v="1591"/>
    <n v="5"/>
    <n v="0"/>
    <n v="6.2059999999999977"/>
  </r>
  <r>
    <n v="1837"/>
    <s v="CA-2014-122693"/>
    <x v="3"/>
    <x v="600"/>
    <d v="2014-02-22T00:00:00"/>
    <s v="Second Class"/>
    <s v="NH-18610"/>
    <s v="Nicole Hansen"/>
    <x v="1"/>
    <s v="United States"/>
    <s v="Roswell"/>
    <x v="32"/>
    <n v="30076"/>
    <x v="0"/>
    <s v="OFF-AP-10002518"/>
    <x v="1"/>
    <x v="9"/>
    <s v="Kensington 7 Outlet MasterPiece Power Center"/>
    <x v="1592"/>
    <n v="7"/>
    <n v="0"/>
    <n v="361.29939999999988"/>
  </r>
  <r>
    <n v="1838"/>
    <s v="CA-2011-117345"/>
    <x v="2"/>
    <x v="601"/>
    <d v="2011-08-05T00:00:00"/>
    <s v="Standard Class"/>
    <s v="BF-10975"/>
    <s v="Barbara Fisher"/>
    <x v="1"/>
    <s v="United States"/>
    <s v="Charlotte"/>
    <x v="3"/>
    <n v="28205"/>
    <x v="0"/>
    <s v="OFF-LA-10000240"/>
    <x v="1"/>
    <x v="2"/>
    <s v="Self-Adhesive Address Labels for Typewriters by Universal"/>
    <x v="1593"/>
    <n v="3"/>
    <n v="0.2"/>
    <n v="5.9210999999999983"/>
  </r>
  <r>
    <n v="1839"/>
    <s v="CA-2011-117345"/>
    <x v="2"/>
    <x v="601"/>
    <d v="2011-08-05T00:00:00"/>
    <s v="Standard Class"/>
    <s v="BF-10975"/>
    <s v="Barbara Fisher"/>
    <x v="1"/>
    <s v="United States"/>
    <s v="Charlotte"/>
    <x v="3"/>
    <n v="28205"/>
    <x v="0"/>
    <s v="FUR-FU-10000629"/>
    <x v="0"/>
    <x v="5"/>
    <s v="9-3/4 Diameter Round Wall Clock"/>
    <x v="1594"/>
    <n v="4"/>
    <n v="0.2"/>
    <n v="12.135200000000001"/>
  </r>
  <r>
    <n v="1840"/>
    <s v="CA-2011-117345"/>
    <x v="2"/>
    <x v="601"/>
    <d v="2011-08-05T00:00:00"/>
    <s v="Standard Class"/>
    <s v="BF-10975"/>
    <s v="Barbara Fisher"/>
    <x v="1"/>
    <s v="United States"/>
    <s v="Charlotte"/>
    <x v="3"/>
    <n v="28205"/>
    <x v="0"/>
    <s v="OFF-AP-10001005"/>
    <x v="1"/>
    <x v="9"/>
    <s v="Honeywell Quietcare HEPA Air Cleaner"/>
    <x v="1595"/>
    <n v="1"/>
    <n v="0.2"/>
    <n v="10.224499999999994"/>
  </r>
  <r>
    <n v="1841"/>
    <s v="CA-2011-117345"/>
    <x v="2"/>
    <x v="601"/>
    <d v="2011-08-05T00:00:00"/>
    <s v="Standard Class"/>
    <s v="BF-10975"/>
    <s v="Barbara Fisher"/>
    <x v="1"/>
    <s v="United States"/>
    <s v="Charlotte"/>
    <x v="3"/>
    <n v="28205"/>
    <x v="0"/>
    <s v="OFF-PA-10002377"/>
    <x v="1"/>
    <x v="10"/>
    <s v="Xerox 1916"/>
    <x v="128"/>
    <n v="2"/>
    <n v="0.2"/>
    <n v="29.363999999999997"/>
  </r>
  <r>
    <n v="1842"/>
    <s v="CA-2013-157763"/>
    <x v="0"/>
    <x v="427"/>
    <d v="2013-07-24T00:00:00"/>
    <s v="Standard Class"/>
    <s v="KH-16330"/>
    <s v="Katharine Harms"/>
    <x v="1"/>
    <s v="United States"/>
    <s v="Bowling Green"/>
    <x v="0"/>
    <n v="42104"/>
    <x v="0"/>
    <s v="FUR-CH-10000988"/>
    <x v="0"/>
    <x v="1"/>
    <s v="Hon Olson Stacker Stools"/>
    <x v="1596"/>
    <n v="1"/>
    <n v="0"/>
    <n v="39.4268"/>
  </r>
  <r>
    <n v="1843"/>
    <s v="CA-2012-135391"/>
    <x v="1"/>
    <x v="97"/>
    <d v="2012-02-11T00:00:00"/>
    <s v="Second Class"/>
    <s v="FA-14230"/>
    <s v="Frank Atkinson"/>
    <x v="1"/>
    <s v="United States"/>
    <s v="San Antonio"/>
    <x v="5"/>
    <n v="78207"/>
    <x v="2"/>
    <s v="OFF-LA-10001074"/>
    <x v="1"/>
    <x v="2"/>
    <s v="Round Specialty Laser Printer Labels"/>
    <x v="110"/>
    <n v="4"/>
    <n v="0.2"/>
    <n v="13.532399999999996"/>
  </r>
  <r>
    <n v="1844"/>
    <s v="CA-2012-135391"/>
    <x v="1"/>
    <x v="97"/>
    <d v="2012-02-11T00:00:00"/>
    <s v="Second Class"/>
    <s v="FA-14230"/>
    <s v="Frank Atkinson"/>
    <x v="1"/>
    <s v="United States"/>
    <s v="San Antonio"/>
    <x v="5"/>
    <n v="78207"/>
    <x v="2"/>
    <s v="FUR-FU-10001986"/>
    <x v="0"/>
    <x v="5"/>
    <s v="Dana Fluorescent Magnifying Lamp, White, 36&quot;"/>
    <x v="1597"/>
    <n v="2"/>
    <n v="0.6"/>
    <n v="-30.588000000000001"/>
  </r>
  <r>
    <n v="1845"/>
    <s v="US-2014-113852"/>
    <x v="3"/>
    <x v="570"/>
    <d v="2014-08-03T00:00:00"/>
    <s v="Standard Class"/>
    <s v="GW-14605"/>
    <s v="Giulietta Weimer"/>
    <x v="0"/>
    <s v="United States"/>
    <s v="Seattle"/>
    <x v="4"/>
    <n v="98115"/>
    <x v="1"/>
    <s v="TEC-AC-10003027"/>
    <x v="2"/>
    <x v="11"/>
    <s v="Imation 8GB Mini TravelDrive USB 2.0 Flash Drive"/>
    <x v="26"/>
    <n v="3"/>
    <n v="0"/>
    <n v="11.774100000000004"/>
  </r>
  <r>
    <n v="1846"/>
    <s v="US-2014-158512"/>
    <x v="3"/>
    <x v="602"/>
    <d v="2014-01-18T00:00:00"/>
    <s v="Second Class"/>
    <s v="DA-13450"/>
    <s v="Dianna Arnett"/>
    <x v="2"/>
    <s v="United States"/>
    <s v="Washington"/>
    <x v="40"/>
    <n v="20016"/>
    <x v="3"/>
    <s v="OFF-PA-10001804"/>
    <x v="1"/>
    <x v="10"/>
    <s v="Xerox 195"/>
    <x v="1598"/>
    <n v="6"/>
    <n v="0"/>
    <n v="19.238399999999999"/>
  </r>
  <r>
    <n v="1847"/>
    <s v="US-2014-158512"/>
    <x v="3"/>
    <x v="602"/>
    <d v="2014-01-18T00:00:00"/>
    <s v="Second Class"/>
    <s v="DA-13450"/>
    <s v="Dianna Arnett"/>
    <x v="2"/>
    <s v="United States"/>
    <s v="Washington"/>
    <x v="40"/>
    <n v="20016"/>
    <x v="3"/>
    <s v="FUR-FU-10004973"/>
    <x v="0"/>
    <x v="5"/>
    <s v="Flat Face Poster Frame"/>
    <x v="1023"/>
    <n v="2"/>
    <n v="0"/>
    <n v="15.825600000000001"/>
  </r>
  <r>
    <n v="1848"/>
    <s v="CA-2014-128370"/>
    <x v="3"/>
    <x v="18"/>
    <d v="2014-09-11T00:00:00"/>
    <s v="Same Day"/>
    <s v="FH-14275"/>
    <s v="Frank Hawley"/>
    <x v="1"/>
    <s v="United States"/>
    <s v="Los Angeles"/>
    <x v="1"/>
    <n v="90004"/>
    <x v="1"/>
    <s v="FUR-CH-10002602"/>
    <x v="0"/>
    <x v="1"/>
    <s v="DMI Arturo Collection Mission-style Design Wood Chair"/>
    <x v="1599"/>
    <n v="3"/>
    <n v="0.2"/>
    <n v="27.176400000000015"/>
  </r>
  <r>
    <n v="1849"/>
    <s v="CA-2014-128370"/>
    <x v="3"/>
    <x v="18"/>
    <d v="2014-09-11T00:00:00"/>
    <s v="Same Day"/>
    <s v="FH-14275"/>
    <s v="Frank Hawley"/>
    <x v="1"/>
    <s v="United States"/>
    <s v="Los Angeles"/>
    <x v="1"/>
    <n v="90004"/>
    <x v="1"/>
    <s v="OFF-BI-10004140"/>
    <x v="1"/>
    <x v="8"/>
    <s v="Avery Non-Stick Binders"/>
    <x v="1600"/>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x v="1601"/>
    <n v="1"/>
    <n v="0"/>
    <n v="9.732800000000001"/>
  </r>
  <r>
    <n v="1851"/>
    <s v="CA-2012-160472"/>
    <x v="1"/>
    <x v="603"/>
    <d v="2012-07-25T00:00:00"/>
    <s v="Second Class"/>
    <s v="RK-19300"/>
    <s v="Ralph Kennedy"/>
    <x v="0"/>
    <s v="United States"/>
    <s v="South Bend"/>
    <x v="14"/>
    <n v="46614"/>
    <x v="2"/>
    <s v="TEC-AC-10002253"/>
    <x v="2"/>
    <x v="11"/>
    <s v="Imation Bio 8GB USB Flash Drive Imation Corp"/>
    <x v="1602"/>
    <n v="5"/>
    <n v="0"/>
    <n v="124.68000000000004"/>
  </r>
  <r>
    <n v="1852"/>
    <s v="CA-2012-160472"/>
    <x v="1"/>
    <x v="603"/>
    <d v="2012-07-25T00:00:00"/>
    <s v="Second Class"/>
    <s v="RK-19300"/>
    <s v="Ralph Kennedy"/>
    <x v="0"/>
    <s v="United States"/>
    <s v="South Bend"/>
    <x v="14"/>
    <n v="46614"/>
    <x v="2"/>
    <s v="OFF-PA-10000528"/>
    <x v="1"/>
    <x v="10"/>
    <s v="Xerox 1981"/>
    <x v="1603"/>
    <n v="5"/>
    <n v="0"/>
    <n v="11.879999999999999"/>
  </r>
  <r>
    <n v="1853"/>
    <s v="CA-2012-160472"/>
    <x v="1"/>
    <x v="603"/>
    <d v="2012-07-25T00:00:00"/>
    <s v="Second Class"/>
    <s v="RK-19300"/>
    <s v="Ralph Kennedy"/>
    <x v="0"/>
    <s v="United States"/>
    <s v="South Bend"/>
    <x v="14"/>
    <n v="46614"/>
    <x v="2"/>
    <s v="OFF-EN-10000483"/>
    <x v="1"/>
    <x v="12"/>
    <s v="White Envelopes, White Envelopes with Clear Poly Window"/>
    <x v="1604"/>
    <n v="7"/>
    <n v="0"/>
    <n v="49.10499999999999"/>
  </r>
  <r>
    <n v="1854"/>
    <s v="CA-2012-160472"/>
    <x v="1"/>
    <x v="603"/>
    <d v="2012-07-25T00:00:00"/>
    <s v="Second Class"/>
    <s v="RK-19300"/>
    <s v="Ralph Kennedy"/>
    <x v="0"/>
    <s v="United States"/>
    <s v="South Bend"/>
    <x v="14"/>
    <n v="46614"/>
    <x v="2"/>
    <s v="OFF-PA-10003129"/>
    <x v="1"/>
    <x v="10"/>
    <s v="Tops White Computer Printout Paper"/>
    <x v="619"/>
    <n v="2"/>
    <n v="0"/>
    <n v="45.975399999999993"/>
  </r>
  <r>
    <n v="1855"/>
    <s v="CA-2012-160472"/>
    <x v="1"/>
    <x v="603"/>
    <d v="2012-07-25T00:00:00"/>
    <s v="Second Class"/>
    <s v="RK-19300"/>
    <s v="Ralph Kennedy"/>
    <x v="0"/>
    <s v="United States"/>
    <s v="South Bend"/>
    <x v="14"/>
    <n v="46614"/>
    <x v="2"/>
    <s v="OFF-ST-10003442"/>
    <x v="1"/>
    <x v="4"/>
    <s v="Eldon Portable Mobile Manager"/>
    <x v="1605"/>
    <n v="5"/>
    <n v="0"/>
    <n v="38.177999999999997"/>
  </r>
  <r>
    <n v="1856"/>
    <s v="CA-2011-114643"/>
    <x v="2"/>
    <x v="604"/>
    <d v="2011-06-17T00:00:00"/>
    <s v="Standard Class"/>
    <s v="FM-14215"/>
    <s v="Filia McAdams"/>
    <x v="1"/>
    <s v="United States"/>
    <s v="Los Angeles"/>
    <x v="1"/>
    <n v="90032"/>
    <x v="1"/>
    <s v="OFF-AR-10003631"/>
    <x v="1"/>
    <x v="6"/>
    <s v="Staples"/>
    <x v="1606"/>
    <n v="3"/>
    <n v="0"/>
    <n v="4.7915999999999999"/>
  </r>
  <r>
    <n v="1857"/>
    <s v="US-2014-158218"/>
    <x v="3"/>
    <x v="605"/>
    <d v="2014-05-16T00:00:00"/>
    <s v="Second Class"/>
    <s v="AC-10420"/>
    <s v="Alyssa Crouse"/>
    <x v="1"/>
    <s v="United States"/>
    <s v="Houston"/>
    <x v="5"/>
    <n v="77041"/>
    <x v="2"/>
    <s v="OFF-ST-10000563"/>
    <x v="1"/>
    <x v="4"/>
    <s v="Fellowes Bankers Box Stor/Drawer Steel Plus"/>
    <x v="1607"/>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x v="160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s v="United States"/>
    <s v="Bristol"/>
    <x v="29"/>
    <n v="6010"/>
    <x v="3"/>
    <s v="TEC-PH-10004959"/>
    <x v="2"/>
    <x v="7"/>
    <s v="Classic Ivory Antique Telephone ZL1810"/>
    <x v="1610"/>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x v="1611"/>
    <n v="2"/>
    <n v="0.2"/>
    <n v="-28.976400000000012"/>
  </r>
  <r>
    <n v="1862"/>
    <s v="US-2014-121251"/>
    <x v="3"/>
    <x v="606"/>
    <d v="2014-03-28T00:00:00"/>
    <s v="First Class"/>
    <s v="GM-14440"/>
    <s v="Gary McGarr"/>
    <x v="0"/>
    <s v="United States"/>
    <s v="New York City"/>
    <x v="15"/>
    <n v="10009"/>
    <x v="3"/>
    <s v="TEC-PH-10004896"/>
    <x v="2"/>
    <x v="7"/>
    <s v="Nokia Lumia 521 (T-Mobile)"/>
    <x v="668"/>
    <n v="4"/>
    <n v="0"/>
    <n v="33.588800000000006"/>
  </r>
  <r>
    <n v="1863"/>
    <s v="CA-2011-151078"/>
    <x v="2"/>
    <x v="607"/>
    <d v="2011-11-12T00:00:00"/>
    <s v="Same Day"/>
    <s v="RF-19840"/>
    <s v="Roy Französisch"/>
    <x v="0"/>
    <s v="United States"/>
    <s v="San Antonio"/>
    <x v="5"/>
    <n v="78207"/>
    <x v="2"/>
    <s v="OFF-ST-10001328"/>
    <x v="1"/>
    <x v="4"/>
    <s v="Personal Filing Tote with Lid, Black/Gray"/>
    <x v="1612"/>
    <n v="4"/>
    <n v="0.2"/>
    <n v="4.9632000000000005"/>
  </r>
  <r>
    <n v="1864"/>
    <s v="US-2013-100839"/>
    <x v="0"/>
    <x v="63"/>
    <d v="2013-10-18T00:00:00"/>
    <s v="Standard Class"/>
    <s v="NC-18625"/>
    <s v="Noah Childs"/>
    <x v="1"/>
    <s v="United States"/>
    <s v="Aurora"/>
    <x v="22"/>
    <n v="80013"/>
    <x v="1"/>
    <s v="FUR-TA-10004575"/>
    <x v="0"/>
    <x v="3"/>
    <s v="Hon 5100 Series Wood Tables"/>
    <x v="1613"/>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x v="1614"/>
    <n v="3"/>
    <n v="0.2"/>
    <n v="4.3679999999999986"/>
  </r>
  <r>
    <n v="1866"/>
    <s v="US-2014-116659"/>
    <x v="3"/>
    <x v="105"/>
    <d v="2014-11-13T00:00:00"/>
    <s v="Same Day"/>
    <s v="NG-18355"/>
    <s v="Nat Gilpin"/>
    <x v="1"/>
    <s v="United States"/>
    <s v="Newark"/>
    <x v="24"/>
    <n v="43055"/>
    <x v="3"/>
    <s v="TEC-PH-10002824"/>
    <x v="2"/>
    <x v="7"/>
    <s v="Jabra SPEAK 410 Multidevice Speakerphone"/>
    <x v="1615"/>
    <n v="3"/>
    <n v="0.4"/>
    <n v="-92.695500000000038"/>
  </r>
  <r>
    <n v="1867"/>
    <s v="CA-2014-118857"/>
    <x v="3"/>
    <x v="4"/>
    <d v="2014-04-19T00:00:00"/>
    <s v="First Class"/>
    <s v="AH-10075"/>
    <s v="Adam Hart"/>
    <x v="1"/>
    <s v="United States"/>
    <s v="Henderson"/>
    <x v="33"/>
    <n v="89015"/>
    <x v="1"/>
    <s v="FUR-FU-10004460"/>
    <x v="0"/>
    <x v="5"/>
    <s v="Howard Miller 12&quot; Round Wall Clock"/>
    <x v="1616"/>
    <n v="5"/>
    <n v="0"/>
    <n v="70.72199999999998"/>
  </r>
  <r>
    <n v="1868"/>
    <s v="CA-2012-127110"/>
    <x v="1"/>
    <x v="608"/>
    <d v="2012-07-01T00:00:00"/>
    <s v="Standard Class"/>
    <s v="CH-12070"/>
    <s v="Cathy Hwang"/>
    <x v="2"/>
    <s v="United States"/>
    <s v="Philadelphia"/>
    <x v="9"/>
    <n v="19143"/>
    <x v="3"/>
    <s v="OFF-PA-10003309"/>
    <x v="1"/>
    <x v="10"/>
    <s v="Xerox 211"/>
    <x v="277"/>
    <n v="6"/>
    <n v="0.2"/>
    <n v="10.8864"/>
  </r>
  <r>
    <n v="1869"/>
    <s v="CA-2012-127110"/>
    <x v="1"/>
    <x v="608"/>
    <d v="2012-07-01T00:00:00"/>
    <s v="Standard Class"/>
    <s v="CH-12070"/>
    <s v="Cathy Hwang"/>
    <x v="2"/>
    <s v="United States"/>
    <s v="Philadelphia"/>
    <x v="9"/>
    <n v="19143"/>
    <x v="3"/>
    <s v="OFF-ST-10002554"/>
    <x v="1"/>
    <x v="4"/>
    <s v="Tennsco Industrial Shelving"/>
    <x v="1617"/>
    <n v="2"/>
    <n v="0.2"/>
    <n v="-17.607599999999998"/>
  </r>
  <r>
    <n v="1870"/>
    <s v="CA-2013-148201"/>
    <x v="0"/>
    <x v="370"/>
    <d v="2013-08-30T00:00:00"/>
    <s v="Second Class"/>
    <s v="CC-12145"/>
    <s v="Charles Crestani"/>
    <x v="0"/>
    <s v="United States"/>
    <s v="Seattle"/>
    <x v="4"/>
    <n v="98103"/>
    <x v="1"/>
    <s v="OFF-PA-10000019"/>
    <x v="1"/>
    <x v="10"/>
    <s v="Xerox 1931"/>
    <x v="90"/>
    <n v="1"/>
    <n v="0"/>
    <n v="3.1104000000000003"/>
  </r>
  <r>
    <n v="1871"/>
    <s v="CA-2011-116932"/>
    <x v="2"/>
    <x v="609"/>
    <d v="2011-07-25T00:00:00"/>
    <s v="Standard Class"/>
    <s v="ME-18010"/>
    <s v="Michelle Ellison"/>
    <x v="1"/>
    <s v="United States"/>
    <s v="San Francisco"/>
    <x v="1"/>
    <n v="94122"/>
    <x v="1"/>
    <s v="OFF-AR-10002067"/>
    <x v="1"/>
    <x v="6"/>
    <s v="Newell 334"/>
    <x v="1618"/>
    <n v="5"/>
    <n v="0"/>
    <n v="25.792000000000002"/>
  </r>
  <r>
    <n v="1872"/>
    <s v="CA-2011-116932"/>
    <x v="2"/>
    <x v="609"/>
    <d v="2011-07-25T00:00:00"/>
    <s v="Standard Class"/>
    <s v="ME-18010"/>
    <s v="Michelle Ellison"/>
    <x v="1"/>
    <s v="United States"/>
    <s v="San Francisco"/>
    <x v="1"/>
    <n v="94122"/>
    <x v="1"/>
    <s v="FUR-CH-10001215"/>
    <x v="0"/>
    <x v="1"/>
    <s v="Global Troy Executive Leather Low-Back Tilter"/>
    <x v="479"/>
    <n v="2"/>
    <n v="0.2"/>
    <n v="50.097999999999985"/>
  </r>
  <r>
    <n v="1873"/>
    <s v="CA-2011-116932"/>
    <x v="2"/>
    <x v="609"/>
    <d v="2011-07-25T00:00:00"/>
    <s v="Standard Class"/>
    <s v="ME-18010"/>
    <s v="Michelle Ellison"/>
    <x v="1"/>
    <s v="United States"/>
    <s v="San Francisco"/>
    <x v="1"/>
    <n v="94122"/>
    <x v="1"/>
    <s v="FUR-TA-10004175"/>
    <x v="0"/>
    <x v="3"/>
    <s v="Hon 30&quot; x 60&quot; Table with Locking Drawer"/>
    <x v="1619"/>
    <n v="1"/>
    <n v="0.2"/>
    <n v="27.284800000000004"/>
  </r>
  <r>
    <n v="1874"/>
    <s v="CA-2014-142888"/>
    <x v="3"/>
    <x v="610"/>
    <d v="2014-11-26T00:00:00"/>
    <s v="Standard Class"/>
    <s v="BP-11230"/>
    <s v="Benjamin Patterson"/>
    <x v="0"/>
    <s v="United States"/>
    <s v="Spokane"/>
    <x v="4"/>
    <n v="99207"/>
    <x v="1"/>
    <s v="FUR-TA-10004767"/>
    <x v="0"/>
    <x v="3"/>
    <s v="Safco Drafting Table"/>
    <x v="558"/>
    <n v="1"/>
    <n v="0"/>
    <n v="20.584199999999996"/>
  </r>
  <r>
    <n v="1875"/>
    <s v="CA-2011-147914"/>
    <x v="2"/>
    <x v="611"/>
    <d v="2011-06-09T00:00:00"/>
    <s v="Standard Class"/>
    <s v="MP-17470"/>
    <s v="Mark Packer"/>
    <x v="2"/>
    <s v="United States"/>
    <s v="Columbus"/>
    <x v="24"/>
    <n v="43229"/>
    <x v="3"/>
    <s v="OFF-PA-10001685"/>
    <x v="1"/>
    <x v="10"/>
    <s v="Staples"/>
    <x v="1620"/>
    <n v="2"/>
    <n v="0.2"/>
    <n v="5.8812000000000006"/>
  </r>
  <r>
    <n v="1876"/>
    <s v="US-2013-112977"/>
    <x v="0"/>
    <x v="612"/>
    <d v="2013-03-17T00:00:00"/>
    <s v="Standard Class"/>
    <s v="CJ-12010"/>
    <s v="Caroline Jumper"/>
    <x v="0"/>
    <s v="United States"/>
    <s v="Long Beach"/>
    <x v="15"/>
    <n v="11561"/>
    <x v="3"/>
    <s v="FUR-BO-10003272"/>
    <x v="0"/>
    <x v="0"/>
    <s v="O'Sullivan Living Dimensions 5-Shelf Bookcases"/>
    <x v="1621"/>
    <n v="1"/>
    <n v="0.2"/>
    <n v="-22.098000000000013"/>
  </r>
  <r>
    <n v="1877"/>
    <s v="CA-2014-112039"/>
    <x v="3"/>
    <x v="613"/>
    <d v="2014-03-30T00:00:00"/>
    <s v="Standard Class"/>
    <s v="JC-15775"/>
    <s v="John Castell"/>
    <x v="0"/>
    <s v="United States"/>
    <s v="San Antonio"/>
    <x v="5"/>
    <n v="78207"/>
    <x v="2"/>
    <s v="TEC-PH-10000984"/>
    <x v="2"/>
    <x v="7"/>
    <s v="Panasonic KX-TG9471B"/>
    <x v="553"/>
    <n v="3"/>
    <n v="0.2"/>
    <n v="47.037600000000026"/>
  </r>
  <r>
    <n v="1878"/>
    <s v="CA-2014-118885"/>
    <x v="3"/>
    <x v="614"/>
    <d v="2015-01-03T00:00:00"/>
    <s v="Standard Class"/>
    <s v="JG-15160"/>
    <s v="James Galang"/>
    <x v="0"/>
    <s v="United States"/>
    <s v="Los Angeles"/>
    <x v="1"/>
    <n v="90049"/>
    <x v="1"/>
    <s v="FUR-CH-10002880"/>
    <x v="0"/>
    <x v="1"/>
    <s v="Global High-Back Leather Tilter, Burgundy"/>
    <x v="1622"/>
    <n v="4"/>
    <n v="0.2"/>
    <n v="-44.276400000000024"/>
  </r>
  <r>
    <n v="1879"/>
    <s v="CA-2014-118885"/>
    <x v="3"/>
    <x v="614"/>
    <d v="2015-01-03T00:00:00"/>
    <s v="Standard Class"/>
    <s v="JG-15160"/>
    <s v="James Galang"/>
    <x v="0"/>
    <s v="United States"/>
    <s v="Los Angeles"/>
    <x v="1"/>
    <n v="90049"/>
    <x v="1"/>
    <s v="TEC-PH-10002563"/>
    <x v="2"/>
    <x v="7"/>
    <s v="Adtran 1202752G1"/>
    <x v="214"/>
    <n v="3"/>
    <n v="0.2"/>
    <n v="22.678200000000018"/>
  </r>
  <r>
    <n v="1880"/>
    <s v="US-2014-166611"/>
    <x v="3"/>
    <x v="615"/>
    <d v="2014-04-03T00:00:00"/>
    <s v="Standard Class"/>
    <s v="CK-12760"/>
    <s v="Cyma Kinney"/>
    <x v="1"/>
    <s v="United States"/>
    <s v="Jacksonville"/>
    <x v="2"/>
    <n v="32216"/>
    <x v="0"/>
    <s v="OFF-BI-10001191"/>
    <x v="1"/>
    <x v="8"/>
    <s v="Canvas Sectional Post Binders"/>
    <x v="1623"/>
    <n v="9"/>
    <n v="0.7"/>
    <n v="-48.119399999999985"/>
  </r>
  <r>
    <n v="1881"/>
    <s v="CA-2012-109512"/>
    <x v="1"/>
    <x v="616"/>
    <d v="2012-03-05T00:00:00"/>
    <s v="Same Day"/>
    <s v="LF-17185"/>
    <s v="Luke Foster"/>
    <x v="0"/>
    <s v="United States"/>
    <s v="New York City"/>
    <x v="15"/>
    <n v="10011"/>
    <x v="3"/>
    <s v="OFF-EN-10002621"/>
    <x v="1"/>
    <x v="12"/>
    <s v="Staples"/>
    <x v="1624"/>
    <n v="3"/>
    <n v="0"/>
    <n v="14.669999999999998"/>
  </r>
  <r>
    <n v="1882"/>
    <s v="CA-2012-109512"/>
    <x v="1"/>
    <x v="616"/>
    <d v="2012-03-05T00:00:00"/>
    <s v="Same Day"/>
    <s v="LF-17185"/>
    <s v="Luke Foster"/>
    <x v="0"/>
    <s v="United States"/>
    <s v="New York City"/>
    <x v="15"/>
    <n v="10011"/>
    <x v="3"/>
    <s v="FUR-CH-10001146"/>
    <x v="0"/>
    <x v="1"/>
    <s v="Global Value Mid-Back Manager's Chair, Gray"/>
    <x v="1625"/>
    <n v="7"/>
    <n v="0.1"/>
    <n v="63.934499999999971"/>
  </r>
  <r>
    <n v="1883"/>
    <s v="CA-2012-109512"/>
    <x v="1"/>
    <x v="616"/>
    <d v="2012-03-05T00:00:00"/>
    <s v="Same Day"/>
    <s v="LF-17185"/>
    <s v="Luke Foster"/>
    <x v="0"/>
    <s v="United States"/>
    <s v="New York City"/>
    <x v="15"/>
    <n v="10011"/>
    <x v="3"/>
    <s v="OFF-ST-10000689"/>
    <x v="1"/>
    <x v="4"/>
    <s v="Fellowes Strictly Business Drawer File, Letter/Legal Size"/>
    <x v="1626"/>
    <n v="4"/>
    <n v="0"/>
    <n v="67.608000000000004"/>
  </r>
  <r>
    <n v="1884"/>
    <s v="CA-2013-118570"/>
    <x v="0"/>
    <x v="373"/>
    <d v="2013-11-18T00:00:00"/>
    <s v="Standard Class"/>
    <s v="CC-12430"/>
    <s v="Chuck Clark"/>
    <x v="2"/>
    <s v="United States"/>
    <s v="Philadelphia"/>
    <x v="9"/>
    <n v="19143"/>
    <x v="3"/>
    <s v="OFF-PA-10001289"/>
    <x v="1"/>
    <x v="10"/>
    <s v="White Computer Printout Paper by Universal"/>
    <x v="1627"/>
    <n v="7"/>
    <n v="0.2"/>
    <n v="78.6828"/>
  </r>
  <r>
    <n v="1885"/>
    <s v="CA-2014-154718"/>
    <x v="3"/>
    <x v="617"/>
    <d v="2014-01-24T00:00:00"/>
    <s v="Second Class"/>
    <s v="DL-12865"/>
    <s v="Dan Lawera"/>
    <x v="0"/>
    <s v="United States"/>
    <s v="Keller"/>
    <x v="5"/>
    <n v="76248"/>
    <x v="2"/>
    <s v="OFF-LA-10003714"/>
    <x v="1"/>
    <x v="2"/>
    <s v="Avery 510"/>
    <x v="1628"/>
    <n v="2"/>
    <n v="0.2"/>
    <n v="2.0999999999999996"/>
  </r>
  <r>
    <n v="1886"/>
    <s v="CA-2013-147578"/>
    <x v="0"/>
    <x v="183"/>
    <d v="2013-04-27T00:00:00"/>
    <s v="Second Class"/>
    <s v="PG-18895"/>
    <s v="Paul Gonzalez"/>
    <x v="0"/>
    <s v="United States"/>
    <s v="San Francisco"/>
    <x v="1"/>
    <n v="94122"/>
    <x v="1"/>
    <s v="FUR-FU-10001889"/>
    <x v="0"/>
    <x v="5"/>
    <s v="Ultra Door Pull Handle"/>
    <x v="1629"/>
    <n v="3"/>
    <n v="0"/>
    <n v="10.4148"/>
  </r>
  <r>
    <n v="1887"/>
    <s v="CA-2011-140165"/>
    <x v="2"/>
    <x v="8"/>
    <d v="2011-05-15T00:00:00"/>
    <s v="First Class"/>
    <s v="EH-14005"/>
    <s v="Erica Hernandez"/>
    <x v="2"/>
    <s v="United States"/>
    <s v="Hialeah"/>
    <x v="2"/>
    <n v="33012"/>
    <x v="0"/>
    <s v="OFF-FA-10002815"/>
    <x v="1"/>
    <x v="13"/>
    <s v="Staples"/>
    <x v="1630"/>
    <n v="2"/>
    <n v="0.2"/>
    <n v="2.3976000000000002"/>
  </r>
  <r>
    <n v="1888"/>
    <s v="CA-2011-140165"/>
    <x v="2"/>
    <x v="8"/>
    <d v="2011-05-15T00:00:00"/>
    <s v="First Class"/>
    <s v="EH-14005"/>
    <s v="Erica Hernandez"/>
    <x v="2"/>
    <s v="United States"/>
    <s v="Hialeah"/>
    <x v="2"/>
    <n v="33012"/>
    <x v="0"/>
    <s v="OFF-BI-10004519"/>
    <x v="1"/>
    <x v="8"/>
    <s v="GBC DocuBind P100 Manual Binding Machine"/>
    <x v="1631"/>
    <n v="8"/>
    <n v="0.7"/>
    <n v="-331.95999999999992"/>
  </r>
  <r>
    <n v="1889"/>
    <s v="CA-2011-142587"/>
    <x v="2"/>
    <x v="618"/>
    <d v="2011-10-22T00:00:00"/>
    <s v="First Class"/>
    <s v="TB-21520"/>
    <s v="Tracy Blumstein"/>
    <x v="0"/>
    <s v="United States"/>
    <s v="Fairfield"/>
    <x v="24"/>
    <n v="45014"/>
    <x v="3"/>
    <s v="OFF-AP-10004708"/>
    <x v="1"/>
    <x v="9"/>
    <s v="Fellowes Superior 10 Outlet Split Surge Protector"/>
    <x v="163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s v="CA-2011-157623"/>
    <x v="2"/>
    <x v="619"/>
    <d v="2011-03-18T00:00:00"/>
    <s v="Standard Class"/>
    <s v="DK-13225"/>
    <s v="Dean Katz"/>
    <x v="1"/>
    <s v="United States"/>
    <s v="Huntington Beach"/>
    <x v="1"/>
    <n v="92646"/>
    <x v="1"/>
    <s v="OFF-PA-10001204"/>
    <x v="1"/>
    <x v="10"/>
    <s v="Xerox 1972"/>
    <x v="232"/>
    <n v="2"/>
    <n v="0"/>
    <n v="4.7519999999999998"/>
  </r>
  <r>
    <n v="1892"/>
    <s v="CA-2011-157623"/>
    <x v="2"/>
    <x v="619"/>
    <d v="2011-03-18T00:00:00"/>
    <s v="Standard Class"/>
    <s v="DK-13225"/>
    <s v="Dean Katz"/>
    <x v="1"/>
    <s v="United States"/>
    <s v="Huntington Beach"/>
    <x v="1"/>
    <n v="92646"/>
    <x v="1"/>
    <s v="OFF-AR-10003723"/>
    <x v="1"/>
    <x v="6"/>
    <s v="Avery Hi-Liter Fluorescent Desk Style Markers"/>
    <x v="1634"/>
    <n v="1"/>
    <n v="0"/>
    <n v="1.2505999999999999"/>
  </r>
  <r>
    <n v="1893"/>
    <s v="CA-2014-145310"/>
    <x v="3"/>
    <x v="66"/>
    <d v="2014-12-25T00:00:00"/>
    <s v="Second Class"/>
    <s v="JP-15520"/>
    <s v="Jeremy Pistek"/>
    <x v="0"/>
    <s v="United States"/>
    <s v="Port Orange"/>
    <x v="2"/>
    <n v="32127"/>
    <x v="0"/>
    <s v="OFF-EN-10002621"/>
    <x v="1"/>
    <x v="12"/>
    <s v="Staples"/>
    <x v="1635"/>
    <n v="1"/>
    <n v="0.2"/>
    <n v="2.9339999999999997"/>
  </r>
  <r>
    <n v="1894"/>
    <s v="CA-2013-100083"/>
    <x v="0"/>
    <x v="390"/>
    <d v="2013-11-30T00:00:00"/>
    <s v="Standard Class"/>
    <s v="CD-11980"/>
    <s v="Carol Darley"/>
    <x v="0"/>
    <s v="United States"/>
    <s v="Medford"/>
    <x v="21"/>
    <n v="97504"/>
    <x v="1"/>
    <s v="OFF-PA-10000241"/>
    <x v="1"/>
    <x v="10"/>
    <s v="IBM Multi-Purpose Copy Paper, 8 1/2 x 11&quot;, Case"/>
    <x v="1636"/>
    <n v="1"/>
    <n v="0.2"/>
    <n v="7.7449999999999983"/>
  </r>
  <r>
    <n v="1895"/>
    <s v="US-2014-108063"/>
    <x v="3"/>
    <x v="574"/>
    <d v="2014-12-06T00:00:00"/>
    <s v="First Class"/>
    <s v="AS-10090"/>
    <s v="Adam Shillingsburg"/>
    <x v="0"/>
    <s v="United States"/>
    <s v="Charlottesville"/>
    <x v="17"/>
    <n v="22901"/>
    <x v="0"/>
    <s v="OFF-AR-10001446"/>
    <x v="1"/>
    <x v="6"/>
    <s v="Newell 309"/>
    <x v="1637"/>
    <n v="3"/>
    <n v="0"/>
    <n v="10.395"/>
  </r>
  <r>
    <n v="1896"/>
    <s v="CA-2012-109197"/>
    <x v="1"/>
    <x v="620"/>
    <d v="2013-01-04T00:00:00"/>
    <s v="Standard Class"/>
    <s v="JO-15280"/>
    <s v="Jas O'Carroll"/>
    <x v="0"/>
    <s v="United States"/>
    <s v="Missoula"/>
    <x v="37"/>
    <n v="59801"/>
    <x v="1"/>
    <s v="OFF-BI-10004632"/>
    <x v="1"/>
    <x v="8"/>
    <s v="Ibico Hi-Tech Manual Binding System"/>
    <x v="1638"/>
    <n v="2"/>
    <n v="0.2"/>
    <n v="152.49499999999998"/>
  </r>
  <r>
    <n v="1897"/>
    <s v="CA-2014-141789"/>
    <x v="3"/>
    <x v="621"/>
    <d v="2014-10-07T00:00:00"/>
    <s v="First Class"/>
    <s v="AC-10450"/>
    <s v="Amy Cox"/>
    <x v="0"/>
    <s v="United States"/>
    <s v="Minneapolis"/>
    <x v="11"/>
    <n v="55407"/>
    <x v="2"/>
    <s v="OFF-BI-10001359"/>
    <x v="1"/>
    <x v="8"/>
    <s v="GBC DocuBind TL300 Electric Binding System"/>
    <x v="1639"/>
    <n v="2"/>
    <n v="0"/>
    <n v="843.17059999999992"/>
  </r>
  <r>
    <n v="1898"/>
    <s v="CA-2011-169775"/>
    <x v="2"/>
    <x v="550"/>
    <d v="2011-09-02T00:00:00"/>
    <s v="Second Class"/>
    <s v="RA-19945"/>
    <s v="Ryan Akin"/>
    <x v="0"/>
    <s v="United States"/>
    <s v="Miami"/>
    <x v="2"/>
    <n v="33178"/>
    <x v="0"/>
    <s v="OFF-EN-10001749"/>
    <x v="1"/>
    <x v="12"/>
    <s v="Jiffy Padded Mailers with Self-Seal Closure"/>
    <x v="1640"/>
    <n v="2"/>
    <n v="0.2"/>
    <n v="10.805399999999997"/>
  </r>
  <r>
    <n v="1899"/>
    <s v="CA-2011-169775"/>
    <x v="2"/>
    <x v="550"/>
    <d v="2011-09-02T00:00:00"/>
    <s v="Second Class"/>
    <s v="RA-19945"/>
    <s v="Ryan Akin"/>
    <x v="0"/>
    <s v="United States"/>
    <s v="Miami"/>
    <x v="2"/>
    <n v="33178"/>
    <x v="0"/>
    <s v="OFF-BI-10004390"/>
    <x v="1"/>
    <x v="8"/>
    <s v="GBC DocuBind 200 Manual Binding Machine"/>
    <x v="1641"/>
    <n v="4"/>
    <n v="0.7"/>
    <n v="-336.78399999999988"/>
  </r>
  <r>
    <n v="1900"/>
    <s v="CA-2011-169775"/>
    <x v="2"/>
    <x v="550"/>
    <d v="2011-09-02T00:00:00"/>
    <s v="Second Class"/>
    <s v="RA-19945"/>
    <s v="Ryan Akin"/>
    <x v="0"/>
    <s v="United States"/>
    <s v="Miami"/>
    <x v="2"/>
    <n v="33178"/>
    <x v="0"/>
    <s v="FUR-TA-10001857"/>
    <x v="0"/>
    <x v="3"/>
    <s v="Balt Solid Wood Rectangular Table"/>
    <x v="1642"/>
    <n v="3"/>
    <n v="0.45"/>
    <n v="-110.76450000000001"/>
  </r>
  <r>
    <n v="1901"/>
    <s v="CA-2013-140543"/>
    <x v="0"/>
    <x v="622"/>
    <d v="2013-07-04T00:00:00"/>
    <s v="Second Class"/>
    <s v="Co-12640"/>
    <s v="Corey-Lock"/>
    <x v="0"/>
    <s v="United States"/>
    <s v="Florence"/>
    <x v="20"/>
    <n v="29501"/>
    <x v="0"/>
    <s v="OFF-ST-10000563"/>
    <x v="1"/>
    <x v="4"/>
    <s v="Fellowes Bankers Box Stor/Drawer Steel Plus"/>
    <x v="1643"/>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x v="1644"/>
    <n v="2"/>
    <n v="0"/>
    <n v="3.9906000000000006"/>
  </r>
  <r>
    <n v="1903"/>
    <s v="CA-2014-167094"/>
    <x v="3"/>
    <x v="208"/>
    <d v="2014-10-23T00:00:00"/>
    <s v="First Class"/>
    <s v="DK-12835"/>
    <s v="Damala Kotsonis"/>
    <x v="1"/>
    <s v="United States"/>
    <s v="Springfield"/>
    <x v="21"/>
    <n v="97477"/>
    <x v="1"/>
    <s v="OFF-PA-10003953"/>
    <x v="1"/>
    <x v="10"/>
    <s v="Xerox 218"/>
    <x v="1182"/>
    <n v="1"/>
    <n v="0.2"/>
    <n v="1.8144"/>
  </r>
  <r>
    <n v="1904"/>
    <s v="CA-2014-167094"/>
    <x v="3"/>
    <x v="208"/>
    <d v="2014-10-23T00:00:00"/>
    <s v="First Class"/>
    <s v="DK-12835"/>
    <s v="Damala Kotsonis"/>
    <x v="1"/>
    <s v="United States"/>
    <s v="Springfield"/>
    <x v="21"/>
    <n v="97477"/>
    <x v="1"/>
    <s v="FUR-CH-10000155"/>
    <x v="0"/>
    <x v="1"/>
    <s v="Global Comet Stacking Armless Chair"/>
    <x v="1645"/>
    <n v="2"/>
    <n v="0.2"/>
    <n v="47.848000000000013"/>
  </r>
  <r>
    <n v="1905"/>
    <s v="CA-2014-167094"/>
    <x v="3"/>
    <x v="208"/>
    <d v="2014-10-23T00:00:00"/>
    <s v="First Class"/>
    <s v="DK-12835"/>
    <s v="Damala Kotsonis"/>
    <x v="1"/>
    <s v="United States"/>
    <s v="Springfield"/>
    <x v="21"/>
    <n v="97477"/>
    <x v="1"/>
    <s v="TEC-AC-10003116"/>
    <x v="2"/>
    <x v="11"/>
    <s v="Memorex Froggy Flash Drive 8 GB"/>
    <x v="1646"/>
    <n v="2"/>
    <n v="0.2"/>
    <n v="6.7449999999999983"/>
  </r>
  <r>
    <n v="1906"/>
    <s v="CA-2014-154410"/>
    <x v="3"/>
    <x v="208"/>
    <d v="2014-10-25T00:00:00"/>
    <s v="First Class"/>
    <s v="MD-17860"/>
    <s v="Michael Dominguez"/>
    <x v="1"/>
    <s v="United States"/>
    <s v="Indianapolis"/>
    <x v="14"/>
    <n v="46203"/>
    <x v="2"/>
    <s v="OFF-ST-10002743"/>
    <x v="1"/>
    <x v="4"/>
    <s v="SAFCO Boltless Steel Shelving"/>
    <x v="1647"/>
    <n v="8"/>
    <n v="0"/>
    <n v="9.091199999999958"/>
  </r>
  <r>
    <n v="1907"/>
    <s v="US-2013-150567"/>
    <x v="0"/>
    <x v="624"/>
    <d v="2013-05-22T00:00:00"/>
    <s v="Standard Class"/>
    <s v="RP-19855"/>
    <s v="Roy Phan"/>
    <x v="1"/>
    <s v="United States"/>
    <s v="Apopka"/>
    <x v="2"/>
    <n v="32712"/>
    <x v="0"/>
    <s v="OFF-BI-10001757"/>
    <x v="1"/>
    <x v="8"/>
    <s v="Pressboard Hanging Data Binders for Unburst Sheets"/>
    <x v="1648"/>
    <n v="2"/>
    <n v="0.7"/>
    <n v="-2.1648000000000005"/>
  </r>
  <r>
    <n v="1908"/>
    <s v="US-2013-150567"/>
    <x v="0"/>
    <x v="624"/>
    <d v="2013-05-22T00:00:00"/>
    <s v="Standard Class"/>
    <s v="RP-19855"/>
    <s v="Roy Phan"/>
    <x v="1"/>
    <s v="United States"/>
    <s v="Apopka"/>
    <x v="2"/>
    <n v="32712"/>
    <x v="0"/>
    <s v="OFF-BI-10000069"/>
    <x v="1"/>
    <x v="8"/>
    <s v="GBC Prepunched Paper, 19-Hole, for Binding Systems, 24-lb"/>
    <x v="1649"/>
    <n v="6"/>
    <n v="0.7"/>
    <n v="-21.61440000000001"/>
  </r>
  <r>
    <n v="1909"/>
    <s v="CA-2012-157959"/>
    <x v="1"/>
    <x v="302"/>
    <d v="2012-02-04T00:00:00"/>
    <s v="First Class"/>
    <s v="RW-19540"/>
    <s v="Rick Wilson"/>
    <x v="1"/>
    <s v="United States"/>
    <s v="Los Angeles"/>
    <x v="1"/>
    <n v="90008"/>
    <x v="1"/>
    <s v="FUR-FU-10004093"/>
    <x v="0"/>
    <x v="5"/>
    <s v="Hand-Finished Solid Wood Document Frame"/>
    <x v="1650"/>
    <n v="4"/>
    <n v="0"/>
    <n v="41.075999999999993"/>
  </r>
  <r>
    <n v="1910"/>
    <s v="CA-2014-105886"/>
    <x v="3"/>
    <x v="404"/>
    <d v="2014-12-24T00:00:00"/>
    <s v="Standard Class"/>
    <s v="DB-13660"/>
    <s v="Duane Benoit"/>
    <x v="0"/>
    <s v="United States"/>
    <s v="Oceanside"/>
    <x v="15"/>
    <n v="11572"/>
    <x v="3"/>
    <s v="FUR-FU-10001037"/>
    <x v="0"/>
    <x v="5"/>
    <s v="DAX Charcoal/Nickel-Tone Document Frame, 5 x 7"/>
    <x v="1651"/>
    <n v="2"/>
    <n v="0"/>
    <n v="8.532"/>
  </r>
  <r>
    <n v="1911"/>
    <s v="CA-2013-105963"/>
    <x v="0"/>
    <x v="625"/>
    <d v="2013-11-23T00:00:00"/>
    <s v="Standard Class"/>
    <s v="SC-20770"/>
    <s v="Stewart Carmichael"/>
    <x v="1"/>
    <s v="United States"/>
    <s v="Los Angeles"/>
    <x v="1"/>
    <n v="90008"/>
    <x v="1"/>
    <s v="TEC-AC-10003832"/>
    <x v="2"/>
    <x v="11"/>
    <s v="Imation 16GB Mini TravelDrive USB 2.0 Flash Drive"/>
    <x v="641"/>
    <n v="3"/>
    <n v="0"/>
    <n v="40.749900000000004"/>
  </r>
  <r>
    <n v="1912"/>
    <s v="CA-2014-121503"/>
    <x v="3"/>
    <x v="445"/>
    <d v="2014-07-07T00:00:00"/>
    <s v="Second Class"/>
    <s v="FH-14275"/>
    <s v="Frank Hawley"/>
    <x v="1"/>
    <s v="United States"/>
    <s v="Houston"/>
    <x v="5"/>
    <n v="77041"/>
    <x v="2"/>
    <s v="OFF-PA-10001878"/>
    <x v="1"/>
    <x v="10"/>
    <s v="Xerox 1891"/>
    <x v="1652"/>
    <n v="7"/>
    <n v="0.2"/>
    <n v="92.43989999999998"/>
  </r>
  <r>
    <n v="1913"/>
    <s v="CA-2014-121503"/>
    <x v="3"/>
    <x v="445"/>
    <d v="2014-07-07T00:00:00"/>
    <s v="Second Class"/>
    <s v="FH-14275"/>
    <s v="Frank Hawley"/>
    <x v="1"/>
    <s v="United States"/>
    <s v="Houston"/>
    <x v="5"/>
    <n v="77041"/>
    <x v="2"/>
    <s v="TEC-MA-10003674"/>
    <x v="2"/>
    <x v="15"/>
    <s v="Hewlett-Packard Deskjet 5550 Printer"/>
    <x v="1653"/>
    <n v="3"/>
    <n v="0.4"/>
    <n v="49.760999999999967"/>
  </r>
  <r>
    <n v="1914"/>
    <s v="CA-2011-103366"/>
    <x v="2"/>
    <x v="626"/>
    <d v="2011-01-18T00:00:00"/>
    <s v="First Class"/>
    <s v="EH-13990"/>
    <s v="Erica Hackney"/>
    <x v="0"/>
    <s v="United States"/>
    <s v="Roswell"/>
    <x v="32"/>
    <n v="30076"/>
    <x v="0"/>
    <s v="TEC-AC-10003628"/>
    <x v="2"/>
    <x v="11"/>
    <s v="Logitech 910-002974 M325 Wireless Mouse for Web Scrolling"/>
    <x v="179"/>
    <n v="5"/>
    <n v="0"/>
    <n v="65.978000000000009"/>
  </r>
  <r>
    <n v="1915"/>
    <s v="CA-2014-124597"/>
    <x v="3"/>
    <x v="504"/>
    <d v="2014-05-06T00:00:00"/>
    <s v="Standard Class"/>
    <s v="AS-10630"/>
    <s v="Ann Steele"/>
    <x v="2"/>
    <s v="United States"/>
    <s v="Boynton Beach"/>
    <x v="2"/>
    <n v="33437"/>
    <x v="0"/>
    <s v="OFF-LA-10003190"/>
    <x v="1"/>
    <x v="2"/>
    <s v="Avery 474"/>
    <x v="877"/>
    <n v="2"/>
    <n v="0.2"/>
    <n v="1.6704000000000001"/>
  </r>
  <r>
    <n v="1916"/>
    <s v="CA-2014-124597"/>
    <x v="3"/>
    <x v="504"/>
    <d v="2014-05-06T00:00:00"/>
    <s v="Standard Class"/>
    <s v="AS-10630"/>
    <s v="Ann Steele"/>
    <x v="2"/>
    <s v="United States"/>
    <s v="Boynton Beach"/>
    <x v="2"/>
    <n v="33437"/>
    <x v="0"/>
    <s v="OFF-AR-10002280"/>
    <x v="1"/>
    <x v="6"/>
    <s v="Staples"/>
    <x v="1654"/>
    <n v="3"/>
    <n v="0.2"/>
    <n v="4.8524999999999991"/>
  </r>
  <r>
    <n v="1917"/>
    <s v="CA-2014-124597"/>
    <x v="3"/>
    <x v="504"/>
    <d v="2014-05-06T00:00:00"/>
    <s v="Standard Class"/>
    <s v="AS-10630"/>
    <s v="Ann Steele"/>
    <x v="2"/>
    <s v="United States"/>
    <s v="Boynton Beach"/>
    <x v="2"/>
    <n v="33437"/>
    <x v="0"/>
    <s v="OFF-LA-10001569"/>
    <x v="1"/>
    <x v="2"/>
    <s v="Avery 499"/>
    <x v="1655"/>
    <n v="3"/>
    <n v="0.2"/>
    <n v="3.8843999999999994"/>
  </r>
  <r>
    <n v="1918"/>
    <s v="CA-2012-105634"/>
    <x v="1"/>
    <x v="627"/>
    <d v="2012-11-14T00:00:00"/>
    <s v="Standard Class"/>
    <s v="HA-14905"/>
    <s v="Helen Abelman"/>
    <x v="0"/>
    <s v="United States"/>
    <s v="Franklin"/>
    <x v="31"/>
    <n v="2038"/>
    <x v="3"/>
    <s v="OFF-AR-10001573"/>
    <x v="1"/>
    <x v="6"/>
    <s v="American Pencil"/>
    <x v="1656"/>
    <n v="5"/>
    <n v="0"/>
    <n v="3.3784999999999989"/>
  </r>
  <r>
    <n v="1919"/>
    <s v="CA-2012-123673"/>
    <x v="1"/>
    <x v="628"/>
    <d v="2012-11-01T00:00:00"/>
    <s v="Second Class"/>
    <s v="CH-12070"/>
    <s v="Cathy Hwang"/>
    <x v="2"/>
    <s v="United States"/>
    <s v="Detroit"/>
    <x v="12"/>
    <n v="48227"/>
    <x v="2"/>
    <s v="TEC-PH-10001809"/>
    <x v="2"/>
    <x v="7"/>
    <s v="Panasonic KX T7736-B Digital phone"/>
    <x v="1657"/>
    <n v="2"/>
    <n v="0"/>
    <n v="74.974999999999994"/>
  </r>
  <r>
    <n v="1920"/>
    <s v="US-2014-111423"/>
    <x v="3"/>
    <x v="629"/>
    <d v="2014-08-20T00:00:00"/>
    <s v="First Class"/>
    <s v="EH-13765"/>
    <s v="Edward Hooks"/>
    <x v="1"/>
    <s v="United States"/>
    <s v="Watertown"/>
    <x v="15"/>
    <n v="13601"/>
    <x v="3"/>
    <s v="OFF-BI-10003091"/>
    <x v="1"/>
    <x v="8"/>
    <s v="GBC DocuBind TL200 Manual Binding Machine"/>
    <x v="1658"/>
    <n v="5"/>
    <n v="0.2"/>
    <n v="302.37299999999993"/>
  </r>
  <r>
    <n v="1921"/>
    <s v="US-2014-111423"/>
    <x v="3"/>
    <x v="629"/>
    <d v="2014-08-20T00:00:00"/>
    <s v="First Class"/>
    <s v="EH-13765"/>
    <s v="Edward Hooks"/>
    <x v="1"/>
    <s v="United States"/>
    <s v="Watertown"/>
    <x v="15"/>
    <n v="13601"/>
    <x v="3"/>
    <s v="FUR-CH-10003981"/>
    <x v="0"/>
    <x v="1"/>
    <s v="Global Commerce Series Low-Back Swivel/Tilt Chairs"/>
    <x v="1659"/>
    <n v="2"/>
    <n v="0.1"/>
    <n v="97.652399999999943"/>
  </r>
  <r>
    <n v="1922"/>
    <s v="CA-2012-125178"/>
    <x v="1"/>
    <x v="292"/>
    <d v="2012-10-09T00:00:00"/>
    <s v="Standard Class"/>
    <s v="MZ-17515"/>
    <s v="Mary Zewe"/>
    <x v="1"/>
    <s v="United States"/>
    <s v="Reading"/>
    <x v="9"/>
    <n v="19601"/>
    <x v="3"/>
    <s v="OFF-ST-10002562"/>
    <x v="1"/>
    <x v="4"/>
    <s v="Staples"/>
    <x v="1660"/>
    <n v="2"/>
    <n v="0.2"/>
    <n v="1.5007999999999999"/>
  </r>
  <r>
    <n v="1923"/>
    <s v="CA-2013-156685"/>
    <x v="0"/>
    <x v="630"/>
    <d v="2013-07-11T00:00:00"/>
    <s v="Second Class"/>
    <s v="SC-20230"/>
    <s v="Scot Coram"/>
    <x v="1"/>
    <s v="United States"/>
    <s v="Arlington"/>
    <x v="5"/>
    <n v="76017"/>
    <x v="2"/>
    <s v="TEC-PH-10004345"/>
    <x v="2"/>
    <x v="7"/>
    <s v="Cisco SPA 502G IP Phone"/>
    <x v="1661"/>
    <n v="9"/>
    <n v="0.2"/>
    <n v="107.95499999999998"/>
  </r>
  <r>
    <n v="1924"/>
    <s v="CA-2013-156685"/>
    <x v="0"/>
    <x v="630"/>
    <d v="2013-07-11T00:00:00"/>
    <s v="Second Class"/>
    <s v="SC-20230"/>
    <s v="Scot Coram"/>
    <x v="1"/>
    <s v="United States"/>
    <s v="Arlington"/>
    <x v="5"/>
    <n v="76017"/>
    <x v="2"/>
    <s v="OFF-AR-10000588"/>
    <x v="1"/>
    <x v="6"/>
    <s v="Newell 345"/>
    <x v="1662"/>
    <n v="3"/>
    <n v="0.2"/>
    <n v="3.571200000000001"/>
  </r>
  <r>
    <n v="1925"/>
    <s v="CA-2014-126865"/>
    <x v="3"/>
    <x v="256"/>
    <d v="2014-12-08T00:00:00"/>
    <s v="Second Class"/>
    <s v="NP-18325"/>
    <s v="Naresj Patel"/>
    <x v="0"/>
    <s v="United States"/>
    <s v="San Diego"/>
    <x v="1"/>
    <n v="92024"/>
    <x v="1"/>
    <s v="OFF-PA-10003039"/>
    <x v="1"/>
    <x v="10"/>
    <s v="Xerox 1960"/>
    <x v="1663"/>
    <n v="3"/>
    <n v="0"/>
    <n v="41.822999999999993"/>
  </r>
  <r>
    <n v="1926"/>
    <s v="CA-2014-102834"/>
    <x v="3"/>
    <x v="631"/>
    <d v="2014-03-14T00:00:00"/>
    <s v="Standard Class"/>
    <s v="LW-16990"/>
    <s v="Lindsay Williams"/>
    <x v="1"/>
    <s v="United States"/>
    <s v="San Francisco"/>
    <x v="1"/>
    <n v="94110"/>
    <x v="1"/>
    <s v="TEC-AC-10001908"/>
    <x v="2"/>
    <x v="11"/>
    <s v="Logitech Wireless Headset h800"/>
    <x v="1664"/>
    <n v="2"/>
    <n v="0"/>
    <n v="69.992999999999995"/>
  </r>
  <r>
    <n v="1927"/>
    <s v="US-2013-139710"/>
    <x v="0"/>
    <x v="632"/>
    <d v="2013-06-16T00:00:00"/>
    <s v="Standard Class"/>
    <s v="GM-14680"/>
    <s v="Greg Matthias"/>
    <x v="0"/>
    <s v="United States"/>
    <s v="Los Angeles"/>
    <x v="1"/>
    <n v="90045"/>
    <x v="1"/>
    <s v="TEC-PH-10001198"/>
    <x v="2"/>
    <x v="7"/>
    <s v="Avaya 4621SW VoIP phone"/>
    <x v="1665"/>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s v="United States"/>
    <s v="Seattle"/>
    <x v="4"/>
    <n v="98105"/>
    <x v="1"/>
    <s v="OFF-PA-10001972"/>
    <x v="1"/>
    <x v="10"/>
    <s v="Xerox 214"/>
    <x v="90"/>
    <n v="1"/>
    <n v="0"/>
    <n v="3.1104000000000003"/>
  </r>
  <r>
    <n v="1930"/>
    <s v="US-2014-101539"/>
    <x v="3"/>
    <x v="633"/>
    <d v="2014-03-19T00:00:00"/>
    <s v="Second Class"/>
    <s v="VM-21685"/>
    <s v="Valerie Mitchum"/>
    <x v="2"/>
    <s v="United States"/>
    <s v="Seattle"/>
    <x v="4"/>
    <n v="98105"/>
    <x v="1"/>
    <s v="OFF-ST-10004180"/>
    <x v="1"/>
    <x v="4"/>
    <s v="Safco Commercial Shelving"/>
    <x v="1667"/>
    <n v="1"/>
    <n v="0"/>
    <n v="1.8603999999999985"/>
  </r>
  <r>
    <n v="1931"/>
    <s v="US-2014-101539"/>
    <x v="3"/>
    <x v="633"/>
    <d v="2014-03-19T00:00:00"/>
    <s v="Second Class"/>
    <s v="VM-21685"/>
    <s v="Valerie Mitchum"/>
    <x v="2"/>
    <s v="United States"/>
    <s v="Seattle"/>
    <x v="4"/>
    <n v="98105"/>
    <x v="1"/>
    <s v="TEC-PH-10004165"/>
    <x v="2"/>
    <x v="7"/>
    <s v="Mitel MiVoice 5330e IP Phone"/>
    <x v="1668"/>
    <n v="3"/>
    <n v="0.2"/>
    <n v="49.498199999999969"/>
  </r>
  <r>
    <n v="1932"/>
    <s v="CA-2013-152121"/>
    <x v="0"/>
    <x v="581"/>
    <d v="2013-11-30T00:00:00"/>
    <s v="Second Class"/>
    <s v="CC-12670"/>
    <s v="Craig Carreira"/>
    <x v="0"/>
    <s v="United States"/>
    <s v="Scottsdale"/>
    <x v="16"/>
    <n v="85254"/>
    <x v="1"/>
    <s v="TEC-PH-10002483"/>
    <x v="2"/>
    <x v="7"/>
    <s v="Motorola Moto X"/>
    <x v="1669"/>
    <n v="1"/>
    <n v="0.2"/>
    <n v="23.799300000000002"/>
  </r>
  <r>
    <n v="1933"/>
    <s v="CA-2014-161200"/>
    <x v="3"/>
    <x v="634"/>
    <d v="2014-08-11T00:00:00"/>
    <s v="Second Class"/>
    <s v="SV-20365"/>
    <s v="Seth Vernon"/>
    <x v="0"/>
    <s v="United States"/>
    <s v="Lafayette"/>
    <x v="28"/>
    <n v="70506"/>
    <x v="0"/>
    <s v="FUR-BO-10000468"/>
    <x v="0"/>
    <x v="0"/>
    <s v="O'Sullivan 2-Shelf Heavy-Duty Bookcases"/>
    <x v="1670"/>
    <n v="3"/>
    <n v="0"/>
    <n v="23.318400000000011"/>
  </r>
  <r>
    <n v="1934"/>
    <s v="CA-2014-161200"/>
    <x v="3"/>
    <x v="634"/>
    <d v="2014-08-11T00:00:00"/>
    <s v="Second Class"/>
    <s v="SV-20365"/>
    <s v="Seth Vernon"/>
    <x v="0"/>
    <s v="United States"/>
    <s v="Lafayette"/>
    <x v="28"/>
    <n v="70506"/>
    <x v="0"/>
    <s v="FUR-FU-10001706"/>
    <x v="0"/>
    <x v="5"/>
    <s v="Longer-Life Soft White Bulbs"/>
    <x v="1671"/>
    <n v="5"/>
    <n v="0"/>
    <n v="7.3919999999999995"/>
  </r>
  <r>
    <n v="1935"/>
    <s v="CA-2014-101245"/>
    <x v="3"/>
    <x v="344"/>
    <d v="2014-12-04T00:00:00"/>
    <s v="Standard Class"/>
    <s v="LW-16990"/>
    <s v="Lindsay Williams"/>
    <x v="1"/>
    <s v="United States"/>
    <s v="San Francisco"/>
    <x v="1"/>
    <n v="94109"/>
    <x v="1"/>
    <s v="OFF-PA-10003129"/>
    <x v="1"/>
    <x v="10"/>
    <s v="Tops White Computer Printout Paper"/>
    <x v="1672"/>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x v="1673"/>
    <n v="8"/>
    <n v="0"/>
    <n v="59.817599999999999"/>
  </r>
  <r>
    <n v="1937"/>
    <s v="CA-2012-141768"/>
    <x v="1"/>
    <x v="442"/>
    <d v="2012-05-27T00:00:00"/>
    <s v="Second Class"/>
    <s v="NP-18685"/>
    <s v="Nora Pelletier"/>
    <x v="2"/>
    <s v="United States"/>
    <s v="San Francisco"/>
    <x v="1"/>
    <n v="94109"/>
    <x v="1"/>
    <s v="FUR-FU-10002268"/>
    <x v="0"/>
    <x v="5"/>
    <s v="Ultra Door Push Plate"/>
    <x v="1674"/>
    <n v="3"/>
    <n v="0"/>
    <n v="4.8608999999999991"/>
  </r>
  <r>
    <n v="1938"/>
    <s v="CA-2013-112109"/>
    <x v="0"/>
    <x v="630"/>
    <d v="2013-07-13T00:00:00"/>
    <s v="Standard Class"/>
    <s v="JE-15715"/>
    <s v="Joe Elijah"/>
    <x v="0"/>
    <s v="United States"/>
    <s v="Broomfield"/>
    <x v="22"/>
    <n v="80020"/>
    <x v="1"/>
    <s v="OFF-BI-10002082"/>
    <x v="1"/>
    <x v="8"/>
    <s v="GBC Twin Loop Wire Binding Elements"/>
    <x v="1675"/>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s v="United States"/>
    <s v="Broomfield"/>
    <x v="22"/>
    <n v="80020"/>
    <x v="1"/>
    <s v="OFF-BI-10001634"/>
    <x v="1"/>
    <x v="8"/>
    <s v="Wilson Jones Active Use Binders"/>
    <x v="1676"/>
    <n v="4"/>
    <n v="0.7"/>
    <n v="-6.1151999999999997"/>
  </r>
  <r>
    <n v="1941"/>
    <s v="CA-2013-112109"/>
    <x v="0"/>
    <x v="630"/>
    <d v="2013-07-13T00:00:00"/>
    <s v="Standard Class"/>
    <s v="JE-15715"/>
    <s v="Joe Elijah"/>
    <x v="0"/>
    <s v="United States"/>
    <s v="Broomfield"/>
    <x v="22"/>
    <n v="80020"/>
    <x v="1"/>
    <s v="FUR-CH-10004287"/>
    <x v="0"/>
    <x v="1"/>
    <s v="SAFCO Arco Folding Chair"/>
    <x v="1677"/>
    <n v="3"/>
    <n v="0.2"/>
    <n v="74.573999999999955"/>
  </r>
  <r>
    <n v="1942"/>
    <s v="CA-2014-144064"/>
    <x v="3"/>
    <x v="635"/>
    <d v="2014-09-02T00:00:00"/>
    <s v="First Class"/>
    <s v="CP-12085"/>
    <s v="Cathy Prescott"/>
    <x v="1"/>
    <s v="United States"/>
    <s v="Quincy"/>
    <x v="10"/>
    <n v="62301"/>
    <x v="2"/>
    <s v="OFF-LA-10004544"/>
    <x v="1"/>
    <x v="2"/>
    <s v="Avery 505"/>
    <x v="659"/>
    <n v="4"/>
    <n v="0.2"/>
    <n v="17.759999999999998"/>
  </r>
  <r>
    <n v="1943"/>
    <s v="CA-2014-144064"/>
    <x v="3"/>
    <x v="635"/>
    <d v="2014-09-02T00:00:00"/>
    <s v="First Class"/>
    <s v="CP-12085"/>
    <s v="Cathy Prescott"/>
    <x v="1"/>
    <s v="United States"/>
    <s v="Quincy"/>
    <x v="10"/>
    <n v="62301"/>
    <x v="2"/>
    <s v="OFF-ST-10004507"/>
    <x v="1"/>
    <x v="4"/>
    <s v="Advantus Rolling Storage Box"/>
    <x v="1193"/>
    <n v="2"/>
    <n v="0.2"/>
    <n v="2.4009999999999998"/>
  </r>
  <r>
    <n v="1944"/>
    <s v="CA-2014-144064"/>
    <x v="3"/>
    <x v="635"/>
    <d v="2014-09-02T00:00:00"/>
    <s v="First Class"/>
    <s v="CP-12085"/>
    <s v="Cathy Prescott"/>
    <x v="1"/>
    <s v="United States"/>
    <s v="Quincy"/>
    <x v="10"/>
    <n v="62301"/>
    <x v="2"/>
    <s v="OFF-BI-10002012"/>
    <x v="1"/>
    <x v="8"/>
    <s v="Wilson Jones Easy Flow II Sheet Lifters"/>
    <x v="1678"/>
    <n v="9"/>
    <n v="0.8"/>
    <n v="-5.1840000000000011"/>
  </r>
  <r>
    <n v="1945"/>
    <s v="CA-2013-108581"/>
    <x v="0"/>
    <x v="23"/>
    <d v="2013-06-27T00:00:00"/>
    <s v="Standard Class"/>
    <s v="EA-14035"/>
    <s v="Erin Ashbrook"/>
    <x v="1"/>
    <s v="United States"/>
    <s v="Carrollton"/>
    <x v="5"/>
    <n v="75007"/>
    <x v="2"/>
    <s v="TEC-AC-10001109"/>
    <x v="2"/>
    <x v="11"/>
    <s v="Logitech Trackman Marble Mouse"/>
    <x v="1679"/>
    <n v="4"/>
    <n v="0.2"/>
    <n v="26.391200000000001"/>
  </r>
  <r>
    <n v="1946"/>
    <s v="CA-2013-108581"/>
    <x v="0"/>
    <x v="23"/>
    <d v="2013-06-27T00:00:00"/>
    <s v="Standard Class"/>
    <s v="EA-14035"/>
    <s v="Erin Ashbrook"/>
    <x v="1"/>
    <s v="United States"/>
    <s v="Carrollton"/>
    <x v="5"/>
    <n v="75007"/>
    <x v="2"/>
    <s v="OFF-PA-10000809"/>
    <x v="1"/>
    <x v="10"/>
    <s v="Xerox 206"/>
    <x v="563"/>
    <n v="2"/>
    <n v="0.2"/>
    <n v="3.6288"/>
  </r>
  <r>
    <n v="1947"/>
    <s v="CA-2014-157987"/>
    <x v="3"/>
    <x v="264"/>
    <d v="2014-09-07T00:00:00"/>
    <s v="Standard Class"/>
    <s v="AC-10615"/>
    <s v="Ann Chong"/>
    <x v="1"/>
    <s v="United States"/>
    <s v="New York City"/>
    <x v="15"/>
    <n v="10009"/>
    <x v="3"/>
    <s v="OFF-AR-10000658"/>
    <x v="1"/>
    <x v="6"/>
    <s v="Newell 324"/>
    <x v="795"/>
    <n v="2"/>
    <n v="0"/>
    <n v="6.468"/>
  </r>
  <r>
    <n v="1948"/>
    <s v="CA-2014-157987"/>
    <x v="3"/>
    <x v="264"/>
    <d v="2014-09-07T00:00:00"/>
    <s v="Standard Class"/>
    <s v="AC-10615"/>
    <s v="Ann Chong"/>
    <x v="1"/>
    <s v="United States"/>
    <s v="New York City"/>
    <x v="15"/>
    <n v="10009"/>
    <x v="3"/>
    <s v="FUR-FU-10001196"/>
    <x v="0"/>
    <x v="5"/>
    <s v="DAX Cubicle Frames - 8x10"/>
    <x v="1042"/>
    <n v="2"/>
    <n v="0"/>
    <n v="3.4619999999999997"/>
  </r>
  <r>
    <n v="1949"/>
    <s v="CA-2014-157987"/>
    <x v="3"/>
    <x v="264"/>
    <d v="2014-09-07T00:00:00"/>
    <s v="Standard Class"/>
    <s v="AC-10615"/>
    <s v="Ann Chong"/>
    <x v="1"/>
    <s v="United States"/>
    <s v="New York City"/>
    <x v="15"/>
    <n v="10009"/>
    <x v="3"/>
    <s v="FUR-TA-10001889"/>
    <x v="0"/>
    <x v="3"/>
    <s v="Bush Advantage Collection Racetrack Conference Table"/>
    <x v="1680"/>
    <n v="1"/>
    <n v="0.4"/>
    <n v="-93.3262"/>
  </r>
  <r>
    <n v="1950"/>
    <s v="CA-2014-157987"/>
    <x v="3"/>
    <x v="264"/>
    <d v="2014-09-07T00:00:00"/>
    <s v="Standard Class"/>
    <s v="AC-10615"/>
    <s v="Ann Chong"/>
    <x v="1"/>
    <s v="United States"/>
    <s v="New York City"/>
    <x v="15"/>
    <n v="10009"/>
    <x v="3"/>
    <s v="OFF-AP-10000358"/>
    <x v="1"/>
    <x v="9"/>
    <s v="Fellowes Basic Home/Office Series Surge Protectors"/>
    <x v="1681"/>
    <n v="1"/>
    <n v="0"/>
    <n v="3.7641999999999989"/>
  </r>
  <r>
    <n v="1951"/>
    <s v="CA-2014-157987"/>
    <x v="3"/>
    <x v="264"/>
    <d v="2014-09-07T00:00:00"/>
    <s v="Standard Class"/>
    <s v="AC-10615"/>
    <s v="Ann Chong"/>
    <x v="1"/>
    <s v="United States"/>
    <s v="New York City"/>
    <x v="15"/>
    <n v="10009"/>
    <x v="3"/>
    <s v="OFF-BI-10004970"/>
    <x v="1"/>
    <x v="8"/>
    <s v="ACCOHIDE 3-Ring Binder, Blue, 1&quot;"/>
    <x v="1682"/>
    <n v="8"/>
    <n v="0.2"/>
    <n v="8.9207999999999998"/>
  </r>
  <r>
    <n v="1952"/>
    <s v="CA-2014-157987"/>
    <x v="3"/>
    <x v="264"/>
    <d v="2014-09-07T00:00:00"/>
    <s v="Standard Class"/>
    <s v="AC-10615"/>
    <s v="Ann Chong"/>
    <x v="1"/>
    <s v="United States"/>
    <s v="New York City"/>
    <x v="15"/>
    <n v="10009"/>
    <x v="3"/>
    <s v="TEC-PH-10003885"/>
    <x v="2"/>
    <x v="7"/>
    <s v="Cisco SPA508G"/>
    <x v="933"/>
    <n v="3"/>
    <n v="0"/>
    <n v="57.41129999999999"/>
  </r>
  <r>
    <n v="1953"/>
    <s v="CA-2014-157987"/>
    <x v="3"/>
    <x v="264"/>
    <d v="2014-09-07T00:00:00"/>
    <s v="Standard Class"/>
    <s v="AC-10615"/>
    <s v="Ann Chong"/>
    <x v="1"/>
    <s v="United States"/>
    <s v="New York City"/>
    <x v="15"/>
    <n v="10009"/>
    <x v="3"/>
    <s v="OFF-LA-10001641"/>
    <x v="1"/>
    <x v="2"/>
    <s v="Avery 518"/>
    <x v="1381"/>
    <n v="6"/>
    <n v="0"/>
    <n v="9.0719999999999992"/>
  </r>
  <r>
    <n v="1954"/>
    <s v="CA-2014-157987"/>
    <x v="3"/>
    <x v="264"/>
    <d v="2014-09-07T00:00:00"/>
    <s v="Standard Class"/>
    <s v="AC-10615"/>
    <s v="Ann Chong"/>
    <x v="1"/>
    <s v="United States"/>
    <s v="New York City"/>
    <x v="15"/>
    <n v="10009"/>
    <x v="3"/>
    <s v="FUR-CH-10003379"/>
    <x v="0"/>
    <x v="1"/>
    <s v="Global Commerce Series High-Back Swivel/Tilt Chairs"/>
    <x v="1683"/>
    <n v="5"/>
    <n v="0.1"/>
    <n v="213.73500000000001"/>
  </r>
  <r>
    <n v="1955"/>
    <s v="CA-2014-157987"/>
    <x v="3"/>
    <x v="264"/>
    <d v="2014-09-07T00:00:00"/>
    <s v="Standard Class"/>
    <s v="AC-10615"/>
    <s v="Ann Chong"/>
    <x v="1"/>
    <s v="United States"/>
    <s v="New York City"/>
    <x v="15"/>
    <n v="10009"/>
    <x v="3"/>
    <s v="OFF-AR-10004582"/>
    <x v="1"/>
    <x v="6"/>
    <s v="BIC Brite Liner Grip Highlighters"/>
    <x v="1684"/>
    <n v="3"/>
    <n v="0"/>
    <n v="2.2139999999999995"/>
  </r>
  <r>
    <n v="1956"/>
    <s v="CA-2014-157987"/>
    <x v="3"/>
    <x v="264"/>
    <d v="2014-09-07T00:00:00"/>
    <s v="Standard Class"/>
    <s v="AC-10615"/>
    <s v="Ann Chong"/>
    <x v="1"/>
    <s v="United States"/>
    <s v="New York City"/>
    <x v="15"/>
    <n v="10009"/>
    <x v="3"/>
    <s v="TEC-AC-10002842"/>
    <x v="2"/>
    <x v="11"/>
    <s v="WD My Passport Ultra 2TB Portable External Hard Drive"/>
    <x v="1685"/>
    <n v="2"/>
    <n v="0"/>
    <n v="38.080000000000013"/>
  </r>
  <r>
    <n v="1957"/>
    <s v="CA-2014-157987"/>
    <x v="3"/>
    <x v="264"/>
    <d v="2014-09-07T00:00:00"/>
    <s v="Standard Class"/>
    <s v="AC-10615"/>
    <s v="Ann Chong"/>
    <x v="1"/>
    <s v="United States"/>
    <s v="New York City"/>
    <x v="15"/>
    <n v="10009"/>
    <x v="3"/>
    <s v="TEC-AC-10000109"/>
    <x v="2"/>
    <x v="11"/>
    <s v="Sony Micro Vault Click 16 GB USB 2.0 Flash Drive"/>
    <x v="767"/>
    <n v="3"/>
    <n v="0"/>
    <n v="40.31280000000001"/>
  </r>
  <r>
    <n v="1958"/>
    <s v="CA-2014-157987"/>
    <x v="3"/>
    <x v="264"/>
    <d v="2014-09-07T00:00:00"/>
    <s v="Standard Class"/>
    <s v="AC-10615"/>
    <s v="Ann Chong"/>
    <x v="1"/>
    <s v="United States"/>
    <s v="New York City"/>
    <x v="15"/>
    <n v="10009"/>
    <x v="3"/>
    <s v="OFF-PA-10003893"/>
    <x v="1"/>
    <x v="10"/>
    <s v="Xerox 1962"/>
    <x v="860"/>
    <n v="4"/>
    <n v="0"/>
    <n v="7.7039999999999988"/>
  </r>
  <r>
    <n v="1959"/>
    <s v="CA-2014-110905"/>
    <x v="3"/>
    <x v="18"/>
    <d v="2014-09-16T00:00:00"/>
    <s v="Second Class"/>
    <s v="RW-19690"/>
    <s v="Robert Waldorf"/>
    <x v="0"/>
    <s v="United States"/>
    <s v="Springfield"/>
    <x v="25"/>
    <n v="65807"/>
    <x v="2"/>
    <s v="OFF-BI-10003669"/>
    <x v="1"/>
    <x v="8"/>
    <s v="3M Organizer Strips"/>
    <x v="1686"/>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x v="1687"/>
    <n v="3"/>
    <n v="0"/>
    <n v="14.615700000000004"/>
  </r>
  <r>
    <n v="1961"/>
    <s v="CA-2014-110905"/>
    <x v="3"/>
    <x v="18"/>
    <d v="2014-09-16T00:00:00"/>
    <s v="Second Class"/>
    <s v="RW-19690"/>
    <s v="Robert Waldorf"/>
    <x v="0"/>
    <s v="United States"/>
    <s v="Springfield"/>
    <x v="25"/>
    <n v="65807"/>
    <x v="2"/>
    <s v="TEC-AC-10003023"/>
    <x v="2"/>
    <x v="11"/>
    <s v="Logitech G105 Gaming Keyboard"/>
    <x v="1688"/>
    <n v="5"/>
    <n v="0"/>
    <n v="53.432999999999993"/>
  </r>
  <r>
    <n v="1962"/>
    <s v="CA-2014-110905"/>
    <x v="3"/>
    <x v="18"/>
    <d v="2014-09-16T00:00:00"/>
    <s v="Second Class"/>
    <s v="RW-19690"/>
    <s v="Robert Waldorf"/>
    <x v="0"/>
    <s v="United States"/>
    <s v="Springfield"/>
    <x v="25"/>
    <n v="65807"/>
    <x v="2"/>
    <s v="TEC-AC-10002217"/>
    <x v="2"/>
    <x v="11"/>
    <s v="Imation Clip USB flash drive - 8 GB"/>
    <x v="1689"/>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x v="1690"/>
    <n v="3"/>
    <n v="0"/>
    <n v="6.5808"/>
  </r>
  <r>
    <n v="1964"/>
    <s v="CA-2014-110905"/>
    <x v="3"/>
    <x v="18"/>
    <d v="2014-09-16T00:00:00"/>
    <s v="Second Class"/>
    <s v="RW-19690"/>
    <s v="Robert Waldorf"/>
    <x v="0"/>
    <s v="United States"/>
    <s v="Springfield"/>
    <x v="25"/>
    <n v="65807"/>
    <x v="2"/>
    <s v="OFF-PA-10002586"/>
    <x v="1"/>
    <x v="10"/>
    <s v="Xerox 1970"/>
    <x v="1691"/>
    <n v="5"/>
    <n v="0"/>
    <n v="11.703000000000001"/>
  </r>
  <r>
    <n v="1965"/>
    <s v="CA-2014-110905"/>
    <x v="3"/>
    <x v="18"/>
    <d v="2014-09-16T00:00:00"/>
    <s v="Second Class"/>
    <s v="RW-19690"/>
    <s v="Robert Waldorf"/>
    <x v="0"/>
    <s v="United States"/>
    <s v="Springfield"/>
    <x v="25"/>
    <n v="65807"/>
    <x v="2"/>
    <s v="OFF-ST-10000025"/>
    <x v="1"/>
    <x v="4"/>
    <s v="Fellowes Stor/Drawer Steel Plus Storage Drawers"/>
    <x v="1692"/>
    <n v="3"/>
    <n v="0"/>
    <n v="17.177399999999977"/>
  </r>
  <r>
    <n v="1966"/>
    <s v="CA-2014-110905"/>
    <x v="3"/>
    <x v="18"/>
    <d v="2014-09-16T00:00:00"/>
    <s v="Second Class"/>
    <s v="RW-19690"/>
    <s v="Robert Waldorf"/>
    <x v="0"/>
    <s v="United States"/>
    <s v="Springfield"/>
    <x v="25"/>
    <n v="65807"/>
    <x v="2"/>
    <s v="OFF-AP-10003281"/>
    <x v="1"/>
    <x v="9"/>
    <s v="Acco 6 Outlet Guardian Standard Surge Suppressor"/>
    <x v="1693"/>
    <n v="2"/>
    <n v="0"/>
    <n v="7.2539999999999978"/>
  </r>
  <r>
    <n v="1967"/>
    <s v="CA-2014-165841"/>
    <x v="3"/>
    <x v="202"/>
    <d v="2014-12-29T00:00:00"/>
    <s v="Standard Class"/>
    <s v="DB-13210"/>
    <s v="Dean Braden"/>
    <x v="0"/>
    <s v="United States"/>
    <s v="Paterson"/>
    <x v="30"/>
    <n v="7501"/>
    <x v="3"/>
    <s v="TEC-PH-10002103"/>
    <x v="2"/>
    <x v="7"/>
    <s v="Jabra SPEAK 410"/>
    <x v="1694"/>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s v="United States"/>
    <s v="Paterson"/>
    <x v="30"/>
    <n v="7501"/>
    <x v="3"/>
    <s v="OFF-PA-10001144"/>
    <x v="1"/>
    <x v="10"/>
    <s v="Xerox 1913"/>
    <x v="1696"/>
    <n v="3"/>
    <n v="0"/>
    <n v="79.891199999999998"/>
  </r>
  <r>
    <n v="1970"/>
    <s v="CA-2014-117485"/>
    <x v="3"/>
    <x v="397"/>
    <d v="2014-09-30T00:00:00"/>
    <s v="Standard Class"/>
    <s v="BD-11320"/>
    <s v="Bill Donatelli"/>
    <x v="0"/>
    <s v="United States"/>
    <s v="Tulsa"/>
    <x v="26"/>
    <n v="74133"/>
    <x v="2"/>
    <s v="TEC-AC-10004659"/>
    <x v="2"/>
    <x v="11"/>
    <s v="Imation Secure+ Hardware Encrypted USB 2.0 Flash Drive; 16GB"/>
    <x v="410"/>
    <n v="4"/>
    <n v="0"/>
    <n v="102.18599999999998"/>
  </r>
  <r>
    <n v="1971"/>
    <s v="CA-2014-140242"/>
    <x v="3"/>
    <x v="636"/>
    <d v="2014-05-12T00:00:00"/>
    <s v="Standard Class"/>
    <s v="ML-17755"/>
    <s v="Max Ludwig"/>
    <x v="2"/>
    <s v="United States"/>
    <s v="Chicago"/>
    <x v="10"/>
    <n v="60623"/>
    <x v="2"/>
    <s v="OFF-AR-10004752"/>
    <x v="1"/>
    <x v="6"/>
    <s v="Blackstonian Pencils"/>
    <x v="1697"/>
    <n v="3"/>
    <n v="0.2"/>
    <n v="0.64079999999999981"/>
  </r>
  <r>
    <n v="1972"/>
    <s v="CA-2014-140242"/>
    <x v="3"/>
    <x v="636"/>
    <d v="2014-05-12T00:00:00"/>
    <s v="Standard Class"/>
    <s v="ML-17755"/>
    <s v="Max Ludwig"/>
    <x v="2"/>
    <s v="United States"/>
    <s v="Chicago"/>
    <x v="10"/>
    <n v="60623"/>
    <x v="2"/>
    <s v="TEC-AC-10004659"/>
    <x v="2"/>
    <x v="11"/>
    <s v="Imation Secure+ Hardware Encrypted USB 2.0 Flash Drive; 16GB"/>
    <x v="177"/>
    <n v="7"/>
    <n v="0.2"/>
    <n v="76.639499999999984"/>
  </r>
  <r>
    <n v="1973"/>
    <s v="CA-2011-148950"/>
    <x v="2"/>
    <x v="637"/>
    <d v="2011-12-19T00:00:00"/>
    <s v="Standard Class"/>
    <s v="JD-16015"/>
    <s v="Joy Daniels"/>
    <x v="0"/>
    <s v="United States"/>
    <s v="Chicago"/>
    <x v="10"/>
    <n v="60610"/>
    <x v="2"/>
    <s v="OFF-BI-10001249"/>
    <x v="1"/>
    <x v="8"/>
    <s v="Avery Heavy-Duty EZD View Binder with Locking Rings"/>
    <x v="1698"/>
    <n v="4"/>
    <n v="0.8"/>
    <n v="-8.6768000000000018"/>
  </r>
  <r>
    <n v="1974"/>
    <s v="CA-2011-148950"/>
    <x v="2"/>
    <x v="637"/>
    <d v="2011-12-19T00:00:00"/>
    <s v="Standard Class"/>
    <s v="JD-16015"/>
    <s v="Joy Daniels"/>
    <x v="0"/>
    <s v="United States"/>
    <s v="Chicago"/>
    <x v="10"/>
    <n v="60610"/>
    <x v="2"/>
    <s v="OFF-FA-10003059"/>
    <x v="1"/>
    <x v="13"/>
    <s v="Assorted Color Push Pins"/>
    <x v="1699"/>
    <n v="2"/>
    <n v="0.2"/>
    <n v="0.4705999999999998"/>
  </r>
  <r>
    <n v="1975"/>
    <s v="CA-2011-148950"/>
    <x v="2"/>
    <x v="637"/>
    <d v="2011-12-19T00:00:00"/>
    <s v="Standard Class"/>
    <s v="JD-16015"/>
    <s v="Joy Daniels"/>
    <x v="0"/>
    <s v="United States"/>
    <s v="Chicago"/>
    <x v="10"/>
    <n v="60610"/>
    <x v="2"/>
    <s v="TEC-AC-10002718"/>
    <x v="2"/>
    <x v="11"/>
    <s v="Belkin Standard 104 key USB Keyboard"/>
    <x v="1700"/>
    <n v="3"/>
    <n v="0.2"/>
    <n v="-2.188500000000003"/>
  </r>
  <r>
    <n v="1976"/>
    <s v="CA-2011-110408"/>
    <x v="2"/>
    <x v="638"/>
    <d v="2011-10-20T00:00:00"/>
    <s v="Second Class"/>
    <s v="AS-10225"/>
    <s v="Alan Schoenberger"/>
    <x v="1"/>
    <s v="United States"/>
    <s v="Montgomery"/>
    <x v="19"/>
    <n v="36116"/>
    <x v="0"/>
    <s v="OFF-ST-10001522"/>
    <x v="1"/>
    <x v="4"/>
    <s v="Gould Plastics 18-Pocket Panel Bin, 34w x 5-1/4d x 20-1/2h"/>
    <x v="1701"/>
    <n v="3"/>
    <n v="0"/>
    <n v="11.038799999999981"/>
  </r>
  <r>
    <n v="1977"/>
    <s v="CA-2011-110408"/>
    <x v="2"/>
    <x v="638"/>
    <d v="2011-10-20T00:00:00"/>
    <s v="Second Class"/>
    <s v="AS-10225"/>
    <s v="Alan Schoenberger"/>
    <x v="1"/>
    <s v="United States"/>
    <s v="Montgomery"/>
    <x v="19"/>
    <n v="36116"/>
    <x v="0"/>
    <s v="TEC-PH-10002352"/>
    <x v="2"/>
    <x v="7"/>
    <s v="Avaya IP Phone 1140E VoIP phone"/>
    <x v="1702"/>
    <n v="5"/>
    <n v="0"/>
    <n v="362.68699999999995"/>
  </r>
  <r>
    <n v="1978"/>
    <s v="CA-2011-110408"/>
    <x v="2"/>
    <x v="638"/>
    <d v="2011-10-20T00:00:00"/>
    <s v="Second Class"/>
    <s v="AS-10225"/>
    <s v="Alan Schoenberger"/>
    <x v="1"/>
    <s v="United States"/>
    <s v="Montgomery"/>
    <x v="19"/>
    <n v="36116"/>
    <x v="0"/>
    <s v="FUR-CH-10003774"/>
    <x v="0"/>
    <x v="1"/>
    <s v="Global Wood Trimmed Manager's Task Chair, Khaki"/>
    <x v="1703"/>
    <n v="6"/>
    <n v="0"/>
    <n v="70.964399999999983"/>
  </r>
  <r>
    <n v="1979"/>
    <s v="CA-2012-109939"/>
    <x v="1"/>
    <x v="412"/>
    <d v="2012-05-12T00:00:00"/>
    <s v="Standard Class"/>
    <s v="AA-10375"/>
    <s v="Allen Armold"/>
    <x v="0"/>
    <s v="United States"/>
    <s v="Salem"/>
    <x v="21"/>
    <n v="97301"/>
    <x v="1"/>
    <s v="OFF-AR-10000127"/>
    <x v="1"/>
    <x v="6"/>
    <s v="Newell 321"/>
    <x v="797"/>
    <n v="2"/>
    <n v="0.2"/>
    <n v="0.59039999999999915"/>
  </r>
  <r>
    <n v="1980"/>
    <s v="CA-2013-112669"/>
    <x v="0"/>
    <x v="167"/>
    <d v="2013-04-15T00:00:00"/>
    <s v="Same Day"/>
    <s v="KT-16465"/>
    <s v="Kean Takahito"/>
    <x v="0"/>
    <s v="United States"/>
    <s v="Glendale"/>
    <x v="16"/>
    <n v="85301"/>
    <x v="1"/>
    <s v="FUR-CH-10004086"/>
    <x v="0"/>
    <x v="1"/>
    <s v="Hon 4070 Series Pagoda Armless Upholstered Stacking Chairs"/>
    <x v="1704"/>
    <n v="4"/>
    <n v="0.2"/>
    <n v="105.02279999999996"/>
  </r>
  <r>
    <n v="1981"/>
    <s v="CA-2013-112669"/>
    <x v="0"/>
    <x v="167"/>
    <d v="2013-04-15T00:00:00"/>
    <s v="Same Day"/>
    <s v="KT-16465"/>
    <s v="Kean Takahito"/>
    <x v="0"/>
    <s v="United States"/>
    <s v="Glendale"/>
    <x v="16"/>
    <n v="85301"/>
    <x v="1"/>
    <s v="OFF-ST-10001228"/>
    <x v="1"/>
    <x v="4"/>
    <s v="Fellowes Personal Hanging Folder Files, Navy"/>
    <x v="1705"/>
    <n v="4"/>
    <n v="0.2"/>
    <n v="4.2976000000000028"/>
  </r>
  <r>
    <n v="1982"/>
    <s v="CA-2012-119592"/>
    <x v="1"/>
    <x v="639"/>
    <d v="2012-12-16T00:00:00"/>
    <s v="Second Class"/>
    <s v="MM-18280"/>
    <s v="Muhammed MacIntyre"/>
    <x v="1"/>
    <s v="United States"/>
    <s v="Columbus"/>
    <x v="32"/>
    <n v="31907"/>
    <x v="0"/>
    <s v="OFF-BI-10004187"/>
    <x v="1"/>
    <x v="8"/>
    <s v="Staples"/>
    <x v="1061"/>
    <n v="2"/>
    <n v="0"/>
    <n v="1.8047999999999997"/>
  </r>
  <r>
    <n v="1983"/>
    <s v="CA-2011-122749"/>
    <x v="2"/>
    <x v="640"/>
    <d v="2011-12-09T00:00:00"/>
    <s v="Standard Class"/>
    <s v="NG-18430"/>
    <s v="Nathan Gelder"/>
    <x v="0"/>
    <s v="United States"/>
    <s v="Oklahoma City"/>
    <x v="26"/>
    <n v="73120"/>
    <x v="2"/>
    <s v="TEC-PH-10003811"/>
    <x v="2"/>
    <x v="7"/>
    <s v="Jabra Supreme Plus Driver Edition Headset"/>
    <x v="1706"/>
    <n v="4"/>
    <n v="0"/>
    <n v="134.3888"/>
  </r>
  <r>
    <n v="1984"/>
    <s v="CA-2011-164721"/>
    <x v="2"/>
    <x v="641"/>
    <d v="2011-11-27T00:00:00"/>
    <s v="Second Class"/>
    <s v="LW-16825"/>
    <s v="Laurel Workman"/>
    <x v="1"/>
    <s v="United States"/>
    <s v="Brentwood"/>
    <x v="1"/>
    <n v="94513"/>
    <x v="1"/>
    <s v="OFF-AP-10000240"/>
    <x v="1"/>
    <x v="9"/>
    <s v="Belkin F9G930V10-GRY 9 Outlet Surge"/>
    <x v="1707"/>
    <n v="6"/>
    <n v="0"/>
    <n v="93.055199999999957"/>
  </r>
  <r>
    <n v="1985"/>
    <s v="CA-2011-164721"/>
    <x v="2"/>
    <x v="641"/>
    <d v="2011-11-27T00:00:00"/>
    <s v="Second Class"/>
    <s v="LW-16825"/>
    <s v="Laurel Workman"/>
    <x v="1"/>
    <s v="United States"/>
    <s v="Brentwood"/>
    <x v="1"/>
    <n v="94513"/>
    <x v="1"/>
    <s v="FUR-FU-10001940"/>
    <x v="0"/>
    <x v="5"/>
    <s v="Staples"/>
    <x v="170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x v="1709"/>
    <n v="4"/>
    <n v="0"/>
    <n v="12.3096"/>
  </r>
  <r>
    <n v="1987"/>
    <s v="CA-2013-147417"/>
    <x v="0"/>
    <x v="197"/>
    <d v="2013-07-28T00:00:00"/>
    <s v="First Class"/>
    <s v="CB-12415"/>
    <s v="Christy Brittain"/>
    <x v="0"/>
    <s v="United States"/>
    <s v="Columbus"/>
    <x v="24"/>
    <n v="43229"/>
    <x v="3"/>
    <s v="TEC-CO-10001449"/>
    <x v="2"/>
    <x v="16"/>
    <s v="Hewlett Packard LaserJet 3310 Copier"/>
    <x v="1710"/>
    <n v="4"/>
    <n v="0.4"/>
    <n v="191.99680000000001"/>
  </r>
  <r>
    <n v="1988"/>
    <s v="CA-2012-127509"/>
    <x v="1"/>
    <x v="529"/>
    <d v="2012-11-13T00:00:00"/>
    <s v="Standard Class"/>
    <s v="AS-10090"/>
    <s v="Adam Shillingsburg"/>
    <x v="0"/>
    <s v="United States"/>
    <s v="Springfield"/>
    <x v="25"/>
    <n v="65807"/>
    <x v="2"/>
    <s v="OFF-BI-10002393"/>
    <x v="1"/>
    <x v="8"/>
    <s v="Binder Posts"/>
    <x v="1711"/>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x v="1712"/>
    <n v="7"/>
    <n v="0"/>
    <n v="215.11979999999994"/>
  </r>
  <r>
    <n v="1990"/>
    <s v="CA-2012-127509"/>
    <x v="1"/>
    <x v="529"/>
    <d v="2012-11-13T00:00:00"/>
    <s v="Standard Class"/>
    <s v="AS-10090"/>
    <s v="Adam Shillingsburg"/>
    <x v="0"/>
    <s v="United States"/>
    <s v="Springfield"/>
    <x v="25"/>
    <n v="65807"/>
    <x v="2"/>
    <s v="OFF-EN-10000781"/>
    <x v="1"/>
    <x v="12"/>
    <s v="#10- 4 1/8&quot; x 9 1/2&quot; Recycled Envelopes"/>
    <x v="1713"/>
    <n v="3"/>
    <n v="0"/>
    <n v="12.323399999999999"/>
  </r>
  <r>
    <n v="1991"/>
    <s v="CA-2012-127509"/>
    <x v="1"/>
    <x v="529"/>
    <d v="2012-11-13T00:00:00"/>
    <s v="Standard Class"/>
    <s v="AS-10090"/>
    <s v="Adam Shillingsburg"/>
    <x v="0"/>
    <s v="United States"/>
    <s v="Springfield"/>
    <x v="25"/>
    <n v="65807"/>
    <x v="2"/>
    <s v="OFF-PA-10002160"/>
    <x v="1"/>
    <x v="10"/>
    <s v="Xerox 1978"/>
    <x v="1714"/>
    <n v="3"/>
    <n v="0"/>
    <n v="8.4966000000000008"/>
  </r>
  <r>
    <n v="1992"/>
    <s v="CA-2014-111374"/>
    <x v="3"/>
    <x v="642"/>
    <d v="2014-03-01T00:00:00"/>
    <s v="Standard Class"/>
    <s v="CB-12415"/>
    <s v="Christy Brittain"/>
    <x v="0"/>
    <s v="United States"/>
    <s v="Philadelphia"/>
    <x v="9"/>
    <n v="19134"/>
    <x v="3"/>
    <s v="OFF-BI-10004970"/>
    <x v="1"/>
    <x v="8"/>
    <s v="ACCOHIDE 3-Ring Binder, Blue, 1&quot;"/>
    <x v="1715"/>
    <n v="4"/>
    <n v="0.7"/>
    <n v="-3.7995999999999981"/>
  </r>
  <r>
    <n v="1993"/>
    <s v="CA-2014-133648"/>
    <x v="3"/>
    <x v="643"/>
    <d v="2014-07-03T00:00:00"/>
    <s v="Standard Class"/>
    <s v="ML-17755"/>
    <s v="Max Ludwig"/>
    <x v="2"/>
    <s v="United States"/>
    <s v="Springfield"/>
    <x v="21"/>
    <n v="97477"/>
    <x v="1"/>
    <s v="OFF-LA-10003923"/>
    <x v="1"/>
    <x v="2"/>
    <s v="Alphabetical Labels for Top Tab Filing"/>
    <x v="1716"/>
    <n v="6"/>
    <n v="0.2"/>
    <n v="26.640000000000004"/>
  </r>
  <r>
    <n v="1994"/>
    <s v="CA-2014-133648"/>
    <x v="3"/>
    <x v="643"/>
    <d v="2014-07-03T00:00:00"/>
    <s v="Standard Class"/>
    <s v="ML-17755"/>
    <s v="Max Ludwig"/>
    <x v="2"/>
    <s v="United States"/>
    <s v="Springfield"/>
    <x v="21"/>
    <n v="97477"/>
    <x v="1"/>
    <s v="OFF-AR-10002257"/>
    <x v="1"/>
    <x v="6"/>
    <s v="Eldon Spacemaker Box, Quick-Snap Lid, Clear"/>
    <x v="758"/>
    <n v="2"/>
    <n v="0.2"/>
    <n v="0.73479999999999923"/>
  </r>
  <r>
    <n v="1995"/>
    <s v="CA-2014-133648"/>
    <x v="3"/>
    <x v="643"/>
    <d v="2014-07-03T00:00:00"/>
    <s v="Standard Class"/>
    <s v="ML-17755"/>
    <s v="Max Ludwig"/>
    <x v="2"/>
    <s v="United States"/>
    <s v="Springfield"/>
    <x v="21"/>
    <n v="97477"/>
    <x v="1"/>
    <s v="OFF-FA-10004395"/>
    <x v="1"/>
    <x v="13"/>
    <s v="Plymouth Boxed Rubber Bands by Plymouth"/>
    <x v="1717"/>
    <n v="3"/>
    <n v="0.2"/>
    <n v="-2.1194999999999999"/>
  </r>
  <r>
    <n v="1996"/>
    <s v="US-2014-147221"/>
    <x v="3"/>
    <x v="574"/>
    <d v="2014-12-05T00:00:00"/>
    <s v="Second Class"/>
    <s v="JS-16030"/>
    <s v="Joy Smith"/>
    <x v="0"/>
    <s v="United States"/>
    <s v="Houston"/>
    <x v="5"/>
    <n v="77036"/>
    <x v="2"/>
    <s v="OFF-AP-10002534"/>
    <x v="1"/>
    <x v="9"/>
    <s v="3.6 Cubic Foot Counter Height Office Refrigerator"/>
    <x v="1718"/>
    <n v="5"/>
    <n v="0.8"/>
    <n v="-766.01199999999994"/>
  </r>
  <r>
    <n v="1997"/>
    <s v="US-2014-147221"/>
    <x v="3"/>
    <x v="574"/>
    <d v="2014-12-05T00:00:00"/>
    <s v="Second Class"/>
    <s v="JS-16030"/>
    <s v="Joy Smith"/>
    <x v="0"/>
    <s v="United States"/>
    <s v="Houston"/>
    <x v="5"/>
    <n v="77036"/>
    <x v="2"/>
    <s v="FUR-FU-10004020"/>
    <x v="0"/>
    <x v="5"/>
    <s v="Advantus Panel Wall Acrylic Frame"/>
    <x v="1719"/>
    <n v="4"/>
    <n v="0.6"/>
    <n v="-3.719599999999998"/>
  </r>
  <r>
    <n v="1998"/>
    <s v="CA-2011-131905"/>
    <x v="2"/>
    <x v="644"/>
    <d v="2011-02-10T00:00:00"/>
    <s v="First Class"/>
    <s v="ND-18460"/>
    <s v="Neil Ducich"/>
    <x v="1"/>
    <s v="United States"/>
    <s v="Chesapeake"/>
    <x v="17"/>
    <n v="23320"/>
    <x v="0"/>
    <s v="OFF-LA-10002787"/>
    <x v="1"/>
    <x v="2"/>
    <s v="Avery 480"/>
    <x v="1720"/>
    <n v="4"/>
    <n v="0"/>
    <n v="7.1999999999999993"/>
  </r>
  <r>
    <n v="1999"/>
    <s v="CA-2011-131905"/>
    <x v="2"/>
    <x v="644"/>
    <d v="2011-02-10T00:00:00"/>
    <s v="First Class"/>
    <s v="ND-18460"/>
    <s v="Neil Ducich"/>
    <x v="1"/>
    <s v="United States"/>
    <s v="Chesapeake"/>
    <x v="17"/>
    <n v="23320"/>
    <x v="0"/>
    <s v="TEC-PH-10003645"/>
    <x v="2"/>
    <x v="7"/>
    <s v="Aastra 57i VoIP phone"/>
    <x v="1721"/>
    <n v="1"/>
    <n v="0"/>
    <n v="42.018600000000006"/>
  </r>
  <r>
    <n v="2000"/>
    <s v="CA-2011-131905"/>
    <x v="2"/>
    <x v="644"/>
    <d v="2011-02-10T00:00:00"/>
    <s v="First Class"/>
    <s v="ND-18460"/>
    <s v="Neil Ducich"/>
    <x v="1"/>
    <s v="United States"/>
    <s v="Chesapeake"/>
    <x v="17"/>
    <n v="23320"/>
    <x v="0"/>
    <s v="TEC-PH-10001615"/>
    <x v="2"/>
    <x v="7"/>
    <s v="AT&amp;T CL82213"/>
    <x v="1722"/>
    <n v="5"/>
    <n v="0"/>
    <n v="42.035499999999985"/>
  </r>
  <r>
    <n v="2001"/>
    <s v="CA-2014-166128"/>
    <x v="3"/>
    <x v="645"/>
    <d v="2014-04-19T00:00:00"/>
    <s v="Standard Class"/>
    <s v="LW-17215"/>
    <s v="Luke Weiss"/>
    <x v="0"/>
    <s v="United States"/>
    <s v="Pasadena"/>
    <x v="1"/>
    <n v="91104"/>
    <x v="1"/>
    <s v="TEC-AC-10001767"/>
    <x v="2"/>
    <x v="11"/>
    <s v="SanDisk Ultra 64 GB MicroSDHC Class 10 Memory Card"/>
    <x v="1723"/>
    <n v="5"/>
    <n v="0"/>
    <n v="21.994499999999988"/>
  </r>
  <r>
    <n v="2002"/>
    <s v="CA-2014-166128"/>
    <x v="3"/>
    <x v="645"/>
    <d v="2014-04-19T00:00:00"/>
    <s v="Standard Class"/>
    <s v="LW-17215"/>
    <s v="Luke Weiss"/>
    <x v="0"/>
    <s v="United States"/>
    <s v="Pasadena"/>
    <x v="1"/>
    <n v="91104"/>
    <x v="1"/>
    <s v="OFF-AR-10001221"/>
    <x v="1"/>
    <x v="6"/>
    <s v="Dixon Ticonderoga Erasable Colored Pencil Set, 12-Color"/>
    <x v="1085"/>
    <n v="7"/>
    <n v="0"/>
    <n v="14.232399999999998"/>
  </r>
  <r>
    <n v="2003"/>
    <s v="CA-2014-163510"/>
    <x v="3"/>
    <x v="53"/>
    <d v="2014-12-29T00:00:00"/>
    <s v="Second Class"/>
    <s v="JW-15955"/>
    <s v="Joni Wasserman"/>
    <x v="0"/>
    <s v="United States"/>
    <s v="Louisville"/>
    <x v="0"/>
    <n v="40214"/>
    <x v="0"/>
    <s v="OFF-ST-10000563"/>
    <x v="1"/>
    <x v="4"/>
    <s v="Fellowes Bankers Box Stor/Drawer Steel Plus"/>
    <x v="1449"/>
    <n v="3"/>
    <n v="0"/>
    <n v="9.5940000000000012"/>
  </r>
  <r>
    <n v="2004"/>
    <s v="CA-2014-163510"/>
    <x v="3"/>
    <x v="53"/>
    <d v="2014-12-29T00:00:00"/>
    <s v="Second Class"/>
    <s v="JW-15955"/>
    <s v="Joni Wasserman"/>
    <x v="0"/>
    <s v="United States"/>
    <s v="Louisville"/>
    <x v="0"/>
    <n v="40214"/>
    <x v="0"/>
    <s v="FUR-CH-10001146"/>
    <x v="0"/>
    <x v="1"/>
    <s v="Global Value Mid-Back Manager's Chair, Gray"/>
    <x v="1724"/>
    <n v="5"/>
    <n v="0"/>
    <n v="76.112499999999983"/>
  </r>
  <r>
    <n v="2005"/>
    <s v="US-2014-143028"/>
    <x v="3"/>
    <x v="645"/>
    <d v="2014-04-19T00:00:00"/>
    <s v="Standard Class"/>
    <s v="SC-20050"/>
    <s v="Sample Company A"/>
    <x v="2"/>
    <s v="United States"/>
    <s v="Lubbock"/>
    <x v="5"/>
    <n v="79424"/>
    <x v="2"/>
    <s v="OFF-BI-10004738"/>
    <x v="1"/>
    <x v="8"/>
    <s v="Flexible Leather- Look Classic Collection Ring Binder"/>
    <x v="524"/>
    <n v="3"/>
    <n v="0.8"/>
    <n v="-17.045999999999999"/>
  </r>
  <r>
    <n v="2006"/>
    <s v="CA-2011-111150"/>
    <x v="2"/>
    <x v="520"/>
    <d v="2012-01-04T00:00:00"/>
    <s v="Standard Class"/>
    <s v="RW-19630"/>
    <s v="Rob Williams"/>
    <x v="1"/>
    <s v="United States"/>
    <s v="Columbia"/>
    <x v="25"/>
    <n v="65203"/>
    <x v="2"/>
    <s v="OFF-AR-10000034"/>
    <x v="1"/>
    <x v="6"/>
    <s v="BIC Brite Liner Grip Highlighters, Assorted, 5/Pack"/>
    <x v="1725"/>
    <n v="7"/>
    <n v="0"/>
    <n v="11.575199999999999"/>
  </r>
  <r>
    <n v="2007"/>
    <s v="CA-2011-111150"/>
    <x v="2"/>
    <x v="520"/>
    <d v="2012-01-04T00:00:00"/>
    <s v="Standard Class"/>
    <s v="RW-19630"/>
    <s v="Rob Williams"/>
    <x v="1"/>
    <s v="United States"/>
    <s v="Columbia"/>
    <x v="25"/>
    <n v="65203"/>
    <x v="2"/>
    <s v="TEC-AC-10000290"/>
    <x v="2"/>
    <x v="11"/>
    <s v="Sabrent 4-Port USB 2.0 Hub"/>
    <x v="1726"/>
    <n v="7"/>
    <n v="0"/>
    <n v="16.160200000000003"/>
  </r>
  <r>
    <n v="2008"/>
    <s v="CA-2014-165386"/>
    <x v="3"/>
    <x v="646"/>
    <d v="2014-08-05T00:00:00"/>
    <s v="First Class"/>
    <s v="CM-12190"/>
    <s v="Charlotte Melton"/>
    <x v="0"/>
    <s v="United States"/>
    <s v="Chicago"/>
    <x v="10"/>
    <n v="60623"/>
    <x v="2"/>
    <s v="FUR-BO-10003034"/>
    <x v="0"/>
    <x v="0"/>
    <s v="O'Sullivan Elevations Bookcase, Cherry Finish"/>
    <x v="1727"/>
    <n v="2"/>
    <n v="0.3"/>
    <n v="-36.674399999999991"/>
  </r>
  <r>
    <n v="2009"/>
    <s v="CA-2011-116407"/>
    <x v="2"/>
    <x v="647"/>
    <d v="2011-11-21T00:00:00"/>
    <s v="Standard Class"/>
    <s v="JF-15190"/>
    <s v="Jamie Frazer"/>
    <x v="0"/>
    <s v="United States"/>
    <s v="Johnson City"/>
    <x v="18"/>
    <n v="37604"/>
    <x v="0"/>
    <s v="OFF-AR-10001315"/>
    <x v="1"/>
    <x v="6"/>
    <s v="Newell 310"/>
    <x v="1728"/>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x v="1729"/>
    <n v="2"/>
    <n v="0.2"/>
    <n v="29.142400000000009"/>
  </r>
  <r>
    <n v="2011"/>
    <s v="CA-2011-116407"/>
    <x v="2"/>
    <x v="647"/>
    <d v="2011-11-21T00:00:00"/>
    <s v="Standard Class"/>
    <s v="JF-15190"/>
    <s v="Jamie Frazer"/>
    <x v="0"/>
    <s v="United States"/>
    <s v="Johnson City"/>
    <x v="18"/>
    <n v="37604"/>
    <x v="0"/>
    <s v="OFF-PA-10002137"/>
    <x v="1"/>
    <x v="10"/>
    <s v="Southworth 100% Résumé Paper, 24lb."/>
    <x v="1730"/>
    <n v="4"/>
    <n v="0.2"/>
    <n v="7.7799999999999976"/>
  </r>
  <r>
    <n v="2012"/>
    <s v="CA-2012-155761"/>
    <x v="1"/>
    <x v="555"/>
    <d v="2012-12-11T00:00:00"/>
    <s v="Same Day"/>
    <s v="SC-20800"/>
    <s v="Stuart Calhoun"/>
    <x v="0"/>
    <s v="United States"/>
    <s v="Houston"/>
    <x v="5"/>
    <n v="77041"/>
    <x v="2"/>
    <s v="TEC-AC-10001606"/>
    <x v="2"/>
    <x v="11"/>
    <s v="Logitech Wireless Performance Mouse MX for PC and Mac"/>
    <x v="1305"/>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x v="173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s v="United States"/>
    <s v="Auburn"/>
    <x v="19"/>
    <n v="36830"/>
    <x v="0"/>
    <s v="OFF-PA-10000533"/>
    <x v="1"/>
    <x v="10"/>
    <s v="Southworth Parchment Paper &amp; Envelopes"/>
    <x v="1733"/>
    <n v="2"/>
    <n v="0"/>
    <n v="6.0167999999999999"/>
  </r>
  <r>
    <n v="2016"/>
    <s v="CA-2013-145905"/>
    <x v="0"/>
    <x v="31"/>
    <d v="2013-09-24T00:00:00"/>
    <s v="Standard Class"/>
    <s v="AM-10705"/>
    <s v="Anne McFarland"/>
    <x v="0"/>
    <s v="United States"/>
    <s v="Auburn"/>
    <x v="19"/>
    <n v="36830"/>
    <x v="0"/>
    <s v="OFF-ST-10003716"/>
    <x v="1"/>
    <x v="4"/>
    <s v="Tennsco Double-Tier Lockers"/>
    <x v="1734"/>
    <n v="4"/>
    <n v="0"/>
    <n v="117.0104"/>
  </r>
  <r>
    <n v="2017"/>
    <s v="CA-2012-113110"/>
    <x v="1"/>
    <x v="531"/>
    <d v="2012-03-23T00:00:00"/>
    <s v="Standard Class"/>
    <s v="BK-11260"/>
    <s v="Berenike Kampe"/>
    <x v="0"/>
    <s v="United States"/>
    <s v="San Bernardino"/>
    <x v="1"/>
    <n v="92404"/>
    <x v="1"/>
    <s v="OFF-BI-10000088"/>
    <x v="1"/>
    <x v="8"/>
    <s v="GBC Imprintable Covers"/>
    <x v="683"/>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x v="2"/>
    <n v="2"/>
    <n v="0"/>
    <n v="6.8713999999999995"/>
  </r>
  <r>
    <n v="2019"/>
    <s v="CA-2012-113110"/>
    <x v="1"/>
    <x v="531"/>
    <d v="2012-03-23T00:00:00"/>
    <s v="Standard Class"/>
    <s v="BK-11260"/>
    <s v="Berenike Kampe"/>
    <x v="0"/>
    <s v="United States"/>
    <s v="San Bernardino"/>
    <x v="1"/>
    <n v="92404"/>
    <x v="1"/>
    <s v="OFF-SU-10001165"/>
    <x v="1"/>
    <x v="14"/>
    <s v="Acme Elite Stainless Steel Scissors"/>
    <x v="1735"/>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s v="CA-2013-168354"/>
    <x v="0"/>
    <x v="251"/>
    <d v="2013-09-22T00:00:00"/>
    <s v="First Class"/>
    <s v="RH-19510"/>
    <s v="Rick Huthwaite"/>
    <x v="2"/>
    <s v="United States"/>
    <s v="Providence"/>
    <x v="34"/>
    <n v="2908"/>
    <x v="3"/>
    <s v="OFF-ST-10001490"/>
    <x v="1"/>
    <x v="4"/>
    <s v="Hot File 7-Pocket, Floor Stand"/>
    <x v="1737"/>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s v="United States"/>
    <s v="Providence"/>
    <x v="34"/>
    <n v="2908"/>
    <x v="3"/>
    <s v="OFF-BI-10004826"/>
    <x v="1"/>
    <x v="8"/>
    <s v="JM Magazine Binder"/>
    <x v="1738"/>
    <n v="3"/>
    <n v="0"/>
    <n v="23.774400000000004"/>
  </r>
  <r>
    <n v="2024"/>
    <s v="CA-2013-168354"/>
    <x v="0"/>
    <x v="251"/>
    <d v="2013-09-22T00:00:00"/>
    <s v="First Class"/>
    <s v="RH-19510"/>
    <s v="Rick Huthwaite"/>
    <x v="2"/>
    <s v="United States"/>
    <s v="Providence"/>
    <x v="34"/>
    <n v="2908"/>
    <x v="3"/>
    <s v="FUR-CH-10004675"/>
    <x v="0"/>
    <x v="1"/>
    <s v="Lifetime Advantage Folding Chairs, 4/Carton"/>
    <x v="1739"/>
    <n v="4"/>
    <n v="0"/>
    <n v="244.24959999999999"/>
  </r>
  <r>
    <n v="2025"/>
    <s v="US-2014-111241"/>
    <x v="3"/>
    <x v="648"/>
    <d v="2014-08-23T00:00:00"/>
    <s v="Second Class"/>
    <s v="GM-14500"/>
    <s v="Gene McClure"/>
    <x v="0"/>
    <s v="United States"/>
    <s v="Fresno"/>
    <x v="1"/>
    <n v="93727"/>
    <x v="1"/>
    <s v="OFF-BI-10002867"/>
    <x v="1"/>
    <x v="8"/>
    <s v="GBC Recycled Regency Composition Covers"/>
    <x v="1740"/>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x v="1742"/>
    <n v="2"/>
    <n v="0.2"/>
    <n v="11.558399999999999"/>
  </r>
  <r>
    <n v="2028"/>
    <s v="CA-2013-113516"/>
    <x v="0"/>
    <x v="162"/>
    <d v="2013-09-11T00:00:00"/>
    <s v="Second Class"/>
    <s v="VM-21685"/>
    <s v="Valerie Mitchum"/>
    <x v="2"/>
    <s v="United States"/>
    <s v="Lancaster"/>
    <x v="1"/>
    <n v="93534"/>
    <x v="1"/>
    <s v="OFF-BI-10001989"/>
    <x v="1"/>
    <x v="8"/>
    <s v="Premium Transparent Presentation Covers by GBC"/>
    <x v="1743"/>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x v="1674"/>
    <n v="3"/>
    <n v="0"/>
    <n v="6.9230999999999998"/>
  </r>
  <r>
    <n v="2030"/>
    <s v="CA-2012-117961"/>
    <x v="1"/>
    <x v="650"/>
    <d v="2012-11-30T00:00:00"/>
    <s v="Standard Class"/>
    <s v="GP-14740"/>
    <s v="Guy Phonely"/>
    <x v="1"/>
    <s v="United States"/>
    <s v="Leominster"/>
    <x v="31"/>
    <n v="1453"/>
    <x v="3"/>
    <s v="OFF-ST-10001172"/>
    <x v="1"/>
    <x v="4"/>
    <s v="Tennsco Lockers, Sand"/>
    <x v="1744"/>
    <n v="5"/>
    <n v="0"/>
    <n v="25.175999999999998"/>
  </r>
  <r>
    <n v="2031"/>
    <s v="CA-2012-117961"/>
    <x v="1"/>
    <x v="650"/>
    <d v="2012-11-30T00:00:00"/>
    <s v="Standard Class"/>
    <s v="GP-14740"/>
    <s v="Guy Phonely"/>
    <x v="1"/>
    <s v="United States"/>
    <s v="Leominster"/>
    <x v="31"/>
    <n v="1453"/>
    <x v="3"/>
    <s v="OFF-BI-10003707"/>
    <x v="1"/>
    <x v="8"/>
    <s v="Aluminum Screw Posts"/>
    <x v="1745"/>
    <n v="4"/>
    <n v="0"/>
    <n v="30.52"/>
  </r>
  <r>
    <n v="2032"/>
    <s v="CA-2012-117961"/>
    <x v="1"/>
    <x v="650"/>
    <d v="2012-11-30T00:00:00"/>
    <s v="Standard Class"/>
    <s v="GP-14740"/>
    <s v="Guy Phonely"/>
    <x v="1"/>
    <s v="United States"/>
    <s v="Leominster"/>
    <x v="31"/>
    <n v="1453"/>
    <x v="3"/>
    <s v="OFF-PA-10001274"/>
    <x v="1"/>
    <x v="10"/>
    <s v="Loose Memo Sheets"/>
    <x v="1031"/>
    <n v="3"/>
    <n v="0"/>
    <n v="5.1464999999999996"/>
  </r>
  <r>
    <n v="2033"/>
    <s v="CA-2013-128923"/>
    <x v="0"/>
    <x v="10"/>
    <d v="2013-12-14T00:00:00"/>
    <s v="Standard Class"/>
    <s v="GB-14530"/>
    <s v="George Bell"/>
    <x v="1"/>
    <s v="United States"/>
    <s v="Fort Worth"/>
    <x v="5"/>
    <n v="76106"/>
    <x v="2"/>
    <s v="OFF-PA-10002250"/>
    <x v="1"/>
    <x v="10"/>
    <s v="Things To Do Today Pad"/>
    <x v="1746"/>
    <n v="2"/>
    <n v="0.2"/>
    <n v="3.2871999999999999"/>
  </r>
  <r>
    <n v="2034"/>
    <s v="CA-2013-128923"/>
    <x v="0"/>
    <x v="10"/>
    <d v="2013-12-14T00:00:00"/>
    <s v="Standard Class"/>
    <s v="GB-14530"/>
    <s v="George Bell"/>
    <x v="1"/>
    <s v="United States"/>
    <s v="Fort Worth"/>
    <x v="5"/>
    <n v="76106"/>
    <x v="2"/>
    <s v="OFF-AR-10000475"/>
    <x v="1"/>
    <x v="6"/>
    <s v="Hunt BOSTON Vista Battery-Operated Pencil Sharpener, Black"/>
    <x v="1747"/>
    <n v="1"/>
    <n v="0.2"/>
    <n v="0.8162000000000007"/>
  </r>
  <r>
    <n v="2035"/>
    <s v="CA-2014-162481"/>
    <x v="3"/>
    <x v="145"/>
    <d v="2014-09-30T00:00:00"/>
    <s v="Standard Class"/>
    <s v="CT-11995"/>
    <s v="Carol Triggs"/>
    <x v="0"/>
    <s v="United States"/>
    <s v="Rochester"/>
    <x v="11"/>
    <n v="55901"/>
    <x v="2"/>
    <s v="OFF-BI-10002976"/>
    <x v="1"/>
    <x v="8"/>
    <s v="ACCOHIDE Binder by Acco"/>
    <x v="341"/>
    <n v="2"/>
    <n v="0"/>
    <n v="3.8822000000000001"/>
  </r>
  <r>
    <n v="2036"/>
    <s v="CA-2014-162481"/>
    <x v="3"/>
    <x v="145"/>
    <d v="2014-09-30T00:00:00"/>
    <s v="Standard Class"/>
    <s v="CT-11995"/>
    <s v="Carol Triggs"/>
    <x v="0"/>
    <s v="United States"/>
    <s v="Rochester"/>
    <x v="11"/>
    <n v="55901"/>
    <x v="2"/>
    <s v="FUR-CH-10003061"/>
    <x v="0"/>
    <x v="1"/>
    <s v="Global Leather Task Chair, Black"/>
    <x v="1748"/>
    <n v="3"/>
    <n v="0"/>
    <n v="51.294299999999964"/>
  </r>
  <r>
    <n v="2037"/>
    <s v="CA-2012-119214"/>
    <x v="1"/>
    <x v="651"/>
    <d v="2012-01-27T00:00:00"/>
    <s v="Standard Class"/>
    <s v="CW-11905"/>
    <s v="Carl Weiss"/>
    <x v="2"/>
    <s v="United States"/>
    <s v="Bozeman"/>
    <x v="37"/>
    <n v="59715"/>
    <x v="1"/>
    <s v="OFF-PA-10002893"/>
    <x v="1"/>
    <x v="10"/>
    <s v="Wirebound Service Call Books, 5 1/2&quot; x 4&quot;"/>
    <x v="1749"/>
    <n v="3"/>
    <n v="0"/>
    <n v="13.9392"/>
  </r>
  <r>
    <n v="2038"/>
    <s v="CA-2012-119214"/>
    <x v="1"/>
    <x v="651"/>
    <d v="2012-01-27T00:00:00"/>
    <s v="Standard Class"/>
    <s v="CW-11905"/>
    <s v="Carl Weiss"/>
    <x v="2"/>
    <s v="United States"/>
    <s v="Bozeman"/>
    <x v="37"/>
    <n v="59715"/>
    <x v="1"/>
    <s v="OFF-LA-10003077"/>
    <x v="1"/>
    <x v="2"/>
    <s v="Avery 500"/>
    <x v="2"/>
    <n v="2"/>
    <n v="0"/>
    <n v="6.8713999999999995"/>
  </r>
  <r>
    <n v="2039"/>
    <s v="CA-2012-122287"/>
    <x v="1"/>
    <x v="652"/>
    <d v="2012-06-23T00:00:00"/>
    <s v="Standard Class"/>
    <s v="SN-20560"/>
    <s v="Skye Norling"/>
    <x v="2"/>
    <s v="United States"/>
    <s v="Peoria"/>
    <x v="16"/>
    <n v="85345"/>
    <x v="1"/>
    <s v="OFF-PA-10001661"/>
    <x v="1"/>
    <x v="10"/>
    <s v="Xerox 1922"/>
    <x v="1655"/>
    <n v="3"/>
    <n v="0.2"/>
    <n v="4.3326000000000002"/>
  </r>
  <r>
    <n v="2040"/>
    <s v="CA-2012-122287"/>
    <x v="1"/>
    <x v="652"/>
    <d v="2012-06-23T00:00:00"/>
    <s v="Standard Class"/>
    <s v="SN-20560"/>
    <s v="Skye Norling"/>
    <x v="2"/>
    <s v="United States"/>
    <s v="Peoria"/>
    <x v="16"/>
    <n v="85345"/>
    <x v="1"/>
    <s v="OFF-BI-10004656"/>
    <x v="1"/>
    <x v="8"/>
    <s v="Peel &amp; Stick Add-On Corner Pockets"/>
    <x v="1750"/>
    <n v="7"/>
    <n v="0.7"/>
    <n v="-3.3263999999999996"/>
  </r>
  <r>
    <n v="2041"/>
    <s v="CA-2012-122287"/>
    <x v="1"/>
    <x v="652"/>
    <d v="2012-06-23T00:00:00"/>
    <s v="Standard Class"/>
    <s v="SN-20560"/>
    <s v="Skye Norling"/>
    <x v="2"/>
    <s v="United States"/>
    <s v="Peoria"/>
    <x v="16"/>
    <n v="85345"/>
    <x v="1"/>
    <s v="OFF-BI-10003707"/>
    <x v="1"/>
    <x v="8"/>
    <s v="Aluminum Screw Posts"/>
    <x v="1751"/>
    <n v="2"/>
    <n v="0.7"/>
    <n v="-6.1039999999999974"/>
  </r>
  <r>
    <n v="2042"/>
    <s v="CA-2012-122287"/>
    <x v="1"/>
    <x v="652"/>
    <d v="2012-06-23T00:00:00"/>
    <s v="Standard Class"/>
    <s v="SN-20560"/>
    <s v="Skye Norling"/>
    <x v="2"/>
    <s v="United States"/>
    <s v="Peoria"/>
    <x v="16"/>
    <n v="85345"/>
    <x v="1"/>
    <s v="FUR-FU-10004973"/>
    <x v="0"/>
    <x v="5"/>
    <s v="Flat Face Poster Frame"/>
    <x v="1752"/>
    <n v="5"/>
    <n v="0.2"/>
    <n v="20.724000000000007"/>
  </r>
  <r>
    <n v="2043"/>
    <s v="CA-2012-104493"/>
    <x v="1"/>
    <x v="653"/>
    <d v="2012-10-08T00:00:00"/>
    <s v="Standard Class"/>
    <s v="EB-13705"/>
    <s v="Ed Braxton"/>
    <x v="1"/>
    <s v="United States"/>
    <s v="San Diego"/>
    <x v="1"/>
    <n v="92105"/>
    <x v="1"/>
    <s v="OFF-BI-10004817"/>
    <x v="1"/>
    <x v="8"/>
    <s v="GBC Personal VeloBind Strips"/>
    <x v="1753"/>
    <n v="6"/>
    <n v="0.2"/>
    <n v="20.1264"/>
  </r>
  <r>
    <n v="2044"/>
    <s v="US-2014-158946"/>
    <x v="3"/>
    <x v="551"/>
    <d v="2014-11-24T00:00:00"/>
    <s v="Standard Class"/>
    <s v="JW-15220"/>
    <s v="Jane Waco"/>
    <x v="1"/>
    <s v="United States"/>
    <s v="Lakewood"/>
    <x v="24"/>
    <n v="44107"/>
    <x v="3"/>
    <s v="OFF-AR-10001860"/>
    <x v="1"/>
    <x v="6"/>
    <s v="BIC Liqua Brite Liner"/>
    <x v="1754"/>
    <n v="7"/>
    <n v="0.2"/>
    <n v="7.7728000000000002"/>
  </r>
  <r>
    <n v="2045"/>
    <s v="CA-2011-129168"/>
    <x v="2"/>
    <x v="654"/>
    <d v="2011-08-23T00:00:00"/>
    <s v="Standard Class"/>
    <s v="KB-16585"/>
    <s v="Ken Black"/>
    <x v="1"/>
    <s v="United States"/>
    <s v="Houston"/>
    <x v="5"/>
    <n v="77095"/>
    <x v="2"/>
    <s v="OFF-PA-10001639"/>
    <x v="1"/>
    <x v="10"/>
    <s v="Xerox 203"/>
    <x v="12"/>
    <n v="3"/>
    <n v="0.2"/>
    <n v="5.4432"/>
  </r>
  <r>
    <n v="2046"/>
    <s v="CA-2013-131835"/>
    <x v="0"/>
    <x v="19"/>
    <d v="2013-07-22T00:00:00"/>
    <s v="Standard Class"/>
    <s v="MC-17590"/>
    <s v="Matt Collister"/>
    <x v="1"/>
    <s v="United States"/>
    <s v="Perth Amboy"/>
    <x v="30"/>
    <n v="8861"/>
    <x v="3"/>
    <s v="OFF-AP-10004487"/>
    <x v="1"/>
    <x v="9"/>
    <s v="Kensington 4 Outlet MasterPiece Compact Power Control Center"/>
    <x v="1755"/>
    <n v="2"/>
    <n v="0"/>
    <n v="45.539199999999994"/>
  </r>
  <r>
    <n v="2047"/>
    <s v="CA-2013-131835"/>
    <x v="0"/>
    <x v="19"/>
    <d v="2013-07-22T00:00:00"/>
    <s v="Standard Class"/>
    <s v="MC-17590"/>
    <s v="Matt Collister"/>
    <x v="1"/>
    <s v="United States"/>
    <s v="Perth Amboy"/>
    <x v="30"/>
    <n v="8861"/>
    <x v="3"/>
    <s v="TEC-PH-10001760"/>
    <x v="2"/>
    <x v="7"/>
    <s v="Bose SoundLink Bluetooth Speaker"/>
    <x v="1756"/>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x v="1757"/>
    <n v="7"/>
    <n v="0.2"/>
    <n v="36.224999999999966"/>
  </r>
  <r>
    <n v="2050"/>
    <s v="CA-2012-142237"/>
    <x v="1"/>
    <x v="655"/>
    <d v="2012-07-13T00:00:00"/>
    <s v="First Class"/>
    <s v="CK-12595"/>
    <s v="Clytie Kelty"/>
    <x v="0"/>
    <s v="United States"/>
    <s v="Philadelphia"/>
    <x v="9"/>
    <n v="19134"/>
    <x v="3"/>
    <s v="OFF-BI-10004022"/>
    <x v="1"/>
    <x v="8"/>
    <s v="Acco Suede Grain Vinyl Round Ring Binder"/>
    <x v="1293"/>
    <n v="3"/>
    <n v="0.7"/>
    <n v="-2.0015999999999998"/>
  </r>
  <r>
    <n v="2051"/>
    <s v="CA-2012-142237"/>
    <x v="1"/>
    <x v="655"/>
    <d v="2012-07-13T00:00:00"/>
    <s v="First Class"/>
    <s v="CK-12595"/>
    <s v="Clytie Kelty"/>
    <x v="0"/>
    <s v="United States"/>
    <s v="Philadelphia"/>
    <x v="9"/>
    <n v="19134"/>
    <x v="3"/>
    <s v="OFF-BI-10003669"/>
    <x v="1"/>
    <x v="8"/>
    <s v="3M Organizer Strips"/>
    <x v="1758"/>
    <n v="4"/>
    <n v="0.7"/>
    <n v="-4.7519999999999989"/>
  </r>
  <r>
    <n v="2052"/>
    <s v="CA-2012-142237"/>
    <x v="1"/>
    <x v="655"/>
    <d v="2012-07-13T00:00:00"/>
    <s v="First Class"/>
    <s v="CK-12595"/>
    <s v="Clytie Kelty"/>
    <x v="0"/>
    <s v="United States"/>
    <s v="Philadelphia"/>
    <x v="9"/>
    <n v="19134"/>
    <x v="3"/>
    <s v="FUR-CH-10003833"/>
    <x v="0"/>
    <x v="1"/>
    <s v="Novimex Fabric Task Chair"/>
    <x v="1759"/>
    <n v="8"/>
    <n v="0.3"/>
    <n v="-73.175999999999988"/>
  </r>
  <r>
    <n v="2053"/>
    <s v="CA-2012-142237"/>
    <x v="1"/>
    <x v="655"/>
    <d v="2012-07-13T00:00:00"/>
    <s v="First Class"/>
    <s v="CK-12595"/>
    <s v="Clytie Kelty"/>
    <x v="0"/>
    <s v="United States"/>
    <s v="Philadelphia"/>
    <x v="9"/>
    <n v="19134"/>
    <x v="3"/>
    <s v="OFF-AR-10003732"/>
    <x v="1"/>
    <x v="6"/>
    <s v="Newell 333"/>
    <x v="1760"/>
    <n v="5"/>
    <n v="0.2"/>
    <n v="0.83399999999999963"/>
  </r>
  <r>
    <n v="2054"/>
    <s v="CA-2012-142237"/>
    <x v="1"/>
    <x v="655"/>
    <d v="2012-07-13T00:00:00"/>
    <s v="First Class"/>
    <s v="CK-12595"/>
    <s v="Clytie Kelty"/>
    <x v="0"/>
    <s v="United States"/>
    <s v="Philadelphia"/>
    <x v="9"/>
    <n v="19134"/>
    <x v="3"/>
    <s v="FUR-FU-10003142"/>
    <x v="0"/>
    <x v="5"/>
    <s v="Master Big Foot Doorstop, Beige"/>
    <x v="869"/>
    <n v="6"/>
    <n v="0.2"/>
    <n v="3.4847999999999981"/>
  </r>
  <r>
    <n v="2055"/>
    <s v="CA-2013-136434"/>
    <x v="0"/>
    <x v="49"/>
    <d v="2013-12-08T00:00:00"/>
    <s v="Standard Class"/>
    <s v="RD-19480"/>
    <s v="Rick Duston"/>
    <x v="0"/>
    <s v="United States"/>
    <s v="Richmond"/>
    <x v="14"/>
    <n v="47374"/>
    <x v="2"/>
    <s v="FUR-FU-10001196"/>
    <x v="0"/>
    <x v="5"/>
    <s v="DAX Cubicle Frames - 8x10"/>
    <x v="1761"/>
    <n v="3"/>
    <n v="0"/>
    <n v="5.1929999999999996"/>
  </r>
  <r>
    <n v="2056"/>
    <s v="CA-2014-120376"/>
    <x v="3"/>
    <x v="66"/>
    <d v="2014-12-26T00:00:00"/>
    <s v="First Class"/>
    <s v="TP-21130"/>
    <s v="Theone Pippenger"/>
    <x v="0"/>
    <s v="United States"/>
    <s v="Detroit"/>
    <x v="12"/>
    <n v="48227"/>
    <x v="2"/>
    <s v="TEC-AC-10001114"/>
    <x v="2"/>
    <x v="11"/>
    <s v="Microsoft Wireless Mobile Mouse 4000"/>
    <x v="1723"/>
    <n v="5"/>
    <n v="0"/>
    <n v="63.983999999999988"/>
  </r>
  <r>
    <n v="2057"/>
    <s v="CA-2014-120376"/>
    <x v="3"/>
    <x v="66"/>
    <d v="2014-12-26T00:00:00"/>
    <s v="First Class"/>
    <s v="TP-21130"/>
    <s v="Theone Pippenger"/>
    <x v="0"/>
    <s v="United States"/>
    <s v="Detroit"/>
    <x v="12"/>
    <n v="48227"/>
    <x v="2"/>
    <s v="FUR-CH-10002335"/>
    <x v="0"/>
    <x v="1"/>
    <s v="Hon GuestStacker Chair"/>
    <x v="1762"/>
    <n v="7"/>
    <n v="0"/>
    <n v="412.5394"/>
  </r>
  <r>
    <n v="2058"/>
    <s v="CA-2014-120376"/>
    <x v="3"/>
    <x v="66"/>
    <d v="2014-12-26T00:00:00"/>
    <s v="First Class"/>
    <s v="TP-21130"/>
    <s v="Theone Pippenger"/>
    <x v="0"/>
    <s v="United States"/>
    <s v="Detroit"/>
    <x v="12"/>
    <n v="48227"/>
    <x v="2"/>
    <s v="TEC-AC-10000844"/>
    <x v="2"/>
    <x v="11"/>
    <s v="Logitech Gaming G510s - Keyboard"/>
    <x v="1763"/>
    <n v="1"/>
    <n v="0"/>
    <n v="30.596399999999996"/>
  </r>
  <r>
    <n v="2059"/>
    <s v="CA-2014-120376"/>
    <x v="3"/>
    <x v="66"/>
    <d v="2014-12-26T00:00:00"/>
    <s v="First Class"/>
    <s v="TP-21130"/>
    <s v="Theone Pippenger"/>
    <x v="0"/>
    <s v="United States"/>
    <s v="Detroit"/>
    <x v="12"/>
    <n v="48227"/>
    <x v="2"/>
    <s v="FUR-TA-10004534"/>
    <x v="0"/>
    <x v="3"/>
    <s v="Bevis 44 x 96 Conference Tables"/>
    <x v="1764"/>
    <n v="2"/>
    <n v="0"/>
    <n v="70.005999999999972"/>
  </r>
  <r>
    <n v="2060"/>
    <s v="CA-2011-106439"/>
    <x v="2"/>
    <x v="656"/>
    <d v="2011-11-04T00:00:00"/>
    <s v="Standard Class"/>
    <s v="GG-14650"/>
    <s v="Greg Guthrie"/>
    <x v="1"/>
    <s v="United States"/>
    <s v="Los Angeles"/>
    <x v="1"/>
    <n v="90049"/>
    <x v="1"/>
    <s v="OFF-FA-10002975"/>
    <x v="1"/>
    <x v="13"/>
    <s v="Staples"/>
    <x v="1189"/>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x v="1765"/>
    <n v="5"/>
    <n v="0"/>
    <n v="20.877999999999997"/>
  </r>
  <r>
    <n v="2062"/>
    <s v="CA-2011-106439"/>
    <x v="2"/>
    <x v="656"/>
    <d v="2011-11-04T00:00:00"/>
    <s v="Standard Class"/>
    <s v="GG-14650"/>
    <s v="Greg Guthrie"/>
    <x v="1"/>
    <s v="United States"/>
    <s v="Los Angeles"/>
    <x v="1"/>
    <n v="90049"/>
    <x v="1"/>
    <s v="OFF-BI-10002571"/>
    <x v="1"/>
    <x v="8"/>
    <s v="Avery Framed View Binder, EZD Ring (Locking), Navy, 1 1/2&quot;"/>
    <x v="1766"/>
    <n v="2"/>
    <n v="0.2"/>
    <n v="5.3891999999999989"/>
  </r>
  <r>
    <n v="2063"/>
    <s v="CA-2011-106439"/>
    <x v="2"/>
    <x v="656"/>
    <d v="2011-11-04T00:00:00"/>
    <s v="Standard Class"/>
    <s v="GG-14650"/>
    <s v="Greg Guthrie"/>
    <x v="1"/>
    <s v="United States"/>
    <s v="Los Angeles"/>
    <x v="1"/>
    <n v="90049"/>
    <x v="1"/>
    <s v="OFF-PA-10000477"/>
    <x v="1"/>
    <x v="10"/>
    <s v="Xerox 1952"/>
    <x v="1767"/>
    <n v="13"/>
    <n v="0"/>
    <n v="30.427800000000005"/>
  </r>
  <r>
    <n v="2064"/>
    <s v="CA-2011-106439"/>
    <x v="2"/>
    <x v="656"/>
    <d v="2011-11-04T00:00:00"/>
    <s v="Standard Class"/>
    <s v="GG-14650"/>
    <s v="Greg Guthrie"/>
    <x v="1"/>
    <s v="United States"/>
    <s v="Los Angeles"/>
    <x v="1"/>
    <n v="90049"/>
    <x v="1"/>
    <s v="OFF-BI-10004209"/>
    <x v="1"/>
    <x v="8"/>
    <s v="Fellowes Twister Kit, Gray/Clear, 3/pkg"/>
    <x v="1768"/>
    <n v="3"/>
    <n v="0.2"/>
    <n v="6.0299999999999994"/>
  </r>
  <r>
    <n v="2065"/>
    <s v="CA-2011-106439"/>
    <x v="2"/>
    <x v="656"/>
    <d v="2011-11-04T00:00:00"/>
    <s v="Standard Class"/>
    <s v="GG-14650"/>
    <s v="Greg Guthrie"/>
    <x v="1"/>
    <s v="United States"/>
    <s v="Los Angeles"/>
    <x v="1"/>
    <n v="90049"/>
    <x v="1"/>
    <s v="OFF-ST-10001963"/>
    <x v="1"/>
    <x v="4"/>
    <s v="Tennsco Regal Shelving Units"/>
    <x v="1769"/>
    <n v="4"/>
    <n v="0"/>
    <n v="12.169199999999989"/>
  </r>
  <r>
    <n v="2066"/>
    <s v="CA-2011-106439"/>
    <x v="2"/>
    <x v="656"/>
    <d v="2011-11-04T00:00:00"/>
    <s v="Standard Class"/>
    <s v="GG-14650"/>
    <s v="Greg Guthrie"/>
    <x v="1"/>
    <s v="United States"/>
    <s v="Los Angeles"/>
    <x v="1"/>
    <n v="90049"/>
    <x v="1"/>
    <s v="FUR-CH-10003833"/>
    <x v="0"/>
    <x v="1"/>
    <s v="Novimex Fabric Task Chair"/>
    <x v="1770"/>
    <n v="3"/>
    <n v="0.2"/>
    <n v="-9.1470000000000056"/>
  </r>
  <r>
    <n v="2067"/>
    <s v="CA-2011-106439"/>
    <x v="2"/>
    <x v="656"/>
    <d v="2011-11-04T00:00:00"/>
    <s v="Standard Class"/>
    <s v="GG-14650"/>
    <s v="Greg Guthrie"/>
    <x v="1"/>
    <s v="United States"/>
    <s v="Los Angeles"/>
    <x v="1"/>
    <n v="90049"/>
    <x v="1"/>
    <s v="TEC-AC-10004568"/>
    <x v="2"/>
    <x v="11"/>
    <s v="Maxell LTO Ultrium - 800 GB"/>
    <x v="1771"/>
    <n v="9"/>
    <n v="0"/>
    <n v="47.862899999999982"/>
  </r>
  <r>
    <n v="2068"/>
    <s v="CA-2011-106439"/>
    <x v="2"/>
    <x v="656"/>
    <d v="2011-11-04T00:00:00"/>
    <s v="Standard Class"/>
    <s v="GG-14650"/>
    <s v="Greg Guthrie"/>
    <x v="1"/>
    <s v="United States"/>
    <s v="Los Angeles"/>
    <x v="1"/>
    <n v="90049"/>
    <x v="1"/>
    <s v="OFF-AR-10001419"/>
    <x v="1"/>
    <x v="6"/>
    <s v="Newell 325"/>
    <x v="714"/>
    <n v="3"/>
    <n v="0"/>
    <n v="3.7169999999999996"/>
  </r>
  <r>
    <n v="2069"/>
    <s v="CA-2012-133452"/>
    <x v="1"/>
    <x v="657"/>
    <d v="2012-04-19T00:00:00"/>
    <s v="Standard Class"/>
    <s v="ZC-21910"/>
    <s v="Zuschuss Carroll"/>
    <x v="0"/>
    <s v="United States"/>
    <s v="Pomona"/>
    <x v="1"/>
    <n v="91767"/>
    <x v="1"/>
    <s v="TEC-AC-10002800"/>
    <x v="2"/>
    <x v="11"/>
    <s v="Plantronics Audio 478 Stereo USB Headset"/>
    <x v="1772"/>
    <n v="4"/>
    <n v="0"/>
    <n v="69.98599999999999"/>
  </r>
  <r>
    <n v="2070"/>
    <s v="CA-2012-133452"/>
    <x v="1"/>
    <x v="657"/>
    <d v="2012-04-19T00:00:00"/>
    <s v="Standard Class"/>
    <s v="ZC-21910"/>
    <s v="Zuschuss Carroll"/>
    <x v="0"/>
    <s v="United States"/>
    <s v="Pomona"/>
    <x v="1"/>
    <n v="91767"/>
    <x v="1"/>
    <s v="FUR-TA-10003954"/>
    <x v="0"/>
    <x v="3"/>
    <s v="Hon 94000 Series Round Tables"/>
    <x v="1773"/>
    <n v="3"/>
    <n v="0.2"/>
    <n v="-97.739399999999989"/>
  </r>
  <r>
    <n v="2071"/>
    <s v="CA-2013-146521"/>
    <x v="0"/>
    <x v="658"/>
    <d v="2013-07-24T00:00:00"/>
    <s v="Second Class"/>
    <s v="CC-12610"/>
    <s v="Corey Catlett"/>
    <x v="1"/>
    <s v="United States"/>
    <s v="Philadelphia"/>
    <x v="9"/>
    <n v="19134"/>
    <x v="3"/>
    <s v="OFF-BI-10000301"/>
    <x v="1"/>
    <x v="8"/>
    <s v="GBC Instant Report Kit"/>
    <x v="1774"/>
    <n v="1"/>
    <n v="0.7"/>
    <n v="-1.294"/>
  </r>
  <r>
    <n v="2072"/>
    <s v="US-2014-110996"/>
    <x v="3"/>
    <x v="225"/>
    <d v="2014-11-26T00:00:00"/>
    <s v="Standard Class"/>
    <s v="KA-16525"/>
    <s v="Kelly Andreada"/>
    <x v="0"/>
    <s v="United States"/>
    <s v="Ontario"/>
    <x v="1"/>
    <n v="91761"/>
    <x v="1"/>
    <s v="FUR-CH-10003956"/>
    <x v="0"/>
    <x v="1"/>
    <s v="Novimex High-Tech Fabric Mesh Task Chair"/>
    <x v="514"/>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x v="1775"/>
    <n v="2"/>
    <n v="0.2"/>
    <n v="2.5591999999999997"/>
  </r>
  <r>
    <n v="2074"/>
    <s v="CA-2014-122504"/>
    <x v="3"/>
    <x v="659"/>
    <d v="2014-11-13T00:00:00"/>
    <s v="Second Class"/>
    <s v="DB-13270"/>
    <s v="Deborah Brumfield"/>
    <x v="2"/>
    <s v="United States"/>
    <s v="Brentwood"/>
    <x v="1"/>
    <n v="94513"/>
    <x v="1"/>
    <s v="TEC-AC-10003289"/>
    <x v="2"/>
    <x v="11"/>
    <s v="Anker Ultra-Slim Mini Bluetooth 3.0 Wireless Keyboard"/>
    <x v="1543"/>
    <n v="3"/>
    <n v="0"/>
    <n v="13.793099999999999"/>
  </r>
  <r>
    <n v="2075"/>
    <s v="CA-2014-122504"/>
    <x v="3"/>
    <x v="659"/>
    <d v="2014-11-13T00:00:00"/>
    <s v="Second Class"/>
    <s v="DB-13270"/>
    <s v="Deborah Brumfield"/>
    <x v="2"/>
    <s v="United States"/>
    <s v="Brentwood"/>
    <x v="1"/>
    <n v="94513"/>
    <x v="1"/>
    <s v="TEC-PH-10002468"/>
    <x v="2"/>
    <x v="7"/>
    <s v="Plantronics CS 50-USB - headset - Convertible, Monaural"/>
    <x v="1776"/>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x v="1777"/>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s v="United States"/>
    <s v="Baltimore"/>
    <x v="39"/>
    <n v="21215"/>
    <x v="3"/>
    <s v="OFF-AP-10000358"/>
    <x v="1"/>
    <x v="9"/>
    <s v="Fellowes Basic Home/Office Series Surge Protectors"/>
    <x v="1779"/>
    <n v="7"/>
    <n v="0"/>
    <n v="26.349399999999992"/>
  </r>
  <r>
    <n v="2079"/>
    <s v="CA-2014-140676"/>
    <x v="3"/>
    <x v="510"/>
    <d v="2014-09-16T00:00:00"/>
    <s v="First Class"/>
    <s v="BF-11080"/>
    <s v="Bart Folk"/>
    <x v="0"/>
    <s v="United States"/>
    <s v="Baltimore"/>
    <x v="39"/>
    <n v="21215"/>
    <x v="3"/>
    <s v="OFF-PA-10004243"/>
    <x v="1"/>
    <x v="10"/>
    <s v="Xerox 1939"/>
    <x v="453"/>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x v="1780"/>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x v="1781"/>
    <n v="2"/>
    <n v="0.2"/>
    <n v="11.198400000000003"/>
  </r>
  <r>
    <n v="2082"/>
    <s v="CA-2012-120103"/>
    <x v="1"/>
    <x v="100"/>
    <d v="2012-12-29T00:00:00"/>
    <s v="Standard Class"/>
    <s v="MS-17365"/>
    <s v="Maribeth Schnelling"/>
    <x v="0"/>
    <s v="United States"/>
    <s v="Phoenix"/>
    <x v="16"/>
    <n v="85023"/>
    <x v="1"/>
    <s v="FUR-FU-10002885"/>
    <x v="0"/>
    <x v="5"/>
    <s v="Magna Visual Magnetic Picture Hangers"/>
    <x v="32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x v="782"/>
    <n v="6"/>
    <n v="0"/>
    <n v="16.847999999999999"/>
  </r>
  <r>
    <n v="2084"/>
    <s v="CA-2011-110352"/>
    <x v="2"/>
    <x v="533"/>
    <d v="2011-11-29T00:00:00"/>
    <s v="Standard Class"/>
    <s v="ED-13885"/>
    <s v="Emily Ducich"/>
    <x v="2"/>
    <s v="United States"/>
    <s v="Houston"/>
    <x v="5"/>
    <n v="77036"/>
    <x v="2"/>
    <s v="OFF-LA-10003923"/>
    <x v="1"/>
    <x v="2"/>
    <s v="Alphabetical Labels for Top Tab Filing"/>
    <x v="208"/>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s v="United States"/>
    <s v="New York City"/>
    <x v="15"/>
    <n v="10009"/>
    <x v="3"/>
    <s v="OFF-LA-10000248"/>
    <x v="1"/>
    <x v="2"/>
    <s v="Avery 52"/>
    <x v="1782"/>
    <n v="5"/>
    <n v="0"/>
    <n v="8.6715"/>
  </r>
  <r>
    <n v="2087"/>
    <s v="CA-2013-140501"/>
    <x v="0"/>
    <x v="661"/>
    <d v="2013-06-29T00:00:00"/>
    <s v="Standard Class"/>
    <s v="IM-15070"/>
    <s v="Irene Maddox"/>
    <x v="0"/>
    <s v="United States"/>
    <s v="New York City"/>
    <x v="15"/>
    <n v="10009"/>
    <x v="3"/>
    <s v="OFF-ST-10000060"/>
    <x v="1"/>
    <x v="4"/>
    <s v="Fellowes Bankers Box Staxonsteel Drawer File/Stacking System"/>
    <x v="1783"/>
    <n v="5"/>
    <n v="0"/>
    <n v="38.988000000000014"/>
  </r>
  <r>
    <n v="2088"/>
    <s v="CA-2013-140501"/>
    <x v="0"/>
    <x v="661"/>
    <d v="2013-06-29T00:00:00"/>
    <s v="Standard Class"/>
    <s v="IM-15070"/>
    <s v="Irene Maddox"/>
    <x v="0"/>
    <s v="United States"/>
    <s v="New York City"/>
    <x v="15"/>
    <n v="10009"/>
    <x v="3"/>
    <s v="OFF-PA-10003129"/>
    <x v="1"/>
    <x v="10"/>
    <s v="Tops White Computer Printout Paper"/>
    <x v="64"/>
    <n v="3"/>
    <n v="0"/>
    <n v="68.963099999999997"/>
  </r>
  <r>
    <n v="2089"/>
    <s v="CA-2013-140501"/>
    <x v="0"/>
    <x v="661"/>
    <d v="2013-06-29T00:00:00"/>
    <s v="Standard Class"/>
    <s v="IM-15070"/>
    <s v="Irene Maddox"/>
    <x v="0"/>
    <s v="United States"/>
    <s v="New York City"/>
    <x v="15"/>
    <n v="10009"/>
    <x v="3"/>
    <s v="OFF-FA-10004076"/>
    <x v="1"/>
    <x v="13"/>
    <s v="Translucent Push Pins by OIC"/>
    <x v="536"/>
    <n v="2"/>
    <n v="0"/>
    <n v="1.4651999999999998"/>
  </r>
  <r>
    <n v="2090"/>
    <s v="CA-2012-139290"/>
    <x v="1"/>
    <x v="662"/>
    <d v="2012-10-30T00:00:00"/>
    <s v="Standard Class"/>
    <s v="MY-17380"/>
    <s v="Maribeth Yedwab"/>
    <x v="1"/>
    <s v="United States"/>
    <s v="Rancho Cucamonga"/>
    <x v="1"/>
    <n v="91730"/>
    <x v="1"/>
    <s v="OFF-LA-10004008"/>
    <x v="1"/>
    <x v="2"/>
    <s v="Avery 507"/>
    <x v="1784"/>
    <n v="2"/>
    <n v="0"/>
    <n v="2.6495999999999995"/>
  </r>
  <r>
    <n v="2091"/>
    <s v="CA-2014-166142"/>
    <x v="3"/>
    <x v="663"/>
    <d v="2014-07-20T00:00:00"/>
    <s v="Standard Class"/>
    <s v="MM-17260"/>
    <s v="Magdelene Morse"/>
    <x v="0"/>
    <s v="United States"/>
    <s v="Wilmington"/>
    <x v="13"/>
    <n v="19805"/>
    <x v="3"/>
    <s v="OFF-BI-10004094"/>
    <x v="1"/>
    <x v="8"/>
    <s v="GBC Standard Plastic Binding Systems Combs"/>
    <x v="1785"/>
    <n v="3"/>
    <n v="0"/>
    <n v="13.009499999999999"/>
  </r>
  <r>
    <n v="2092"/>
    <s v="CA-2014-166142"/>
    <x v="3"/>
    <x v="663"/>
    <d v="2014-07-20T00:00:00"/>
    <s v="Standard Class"/>
    <s v="MM-17260"/>
    <s v="Magdelene Morse"/>
    <x v="0"/>
    <s v="United States"/>
    <s v="Wilmington"/>
    <x v="13"/>
    <n v="19805"/>
    <x v="3"/>
    <s v="FUR-TA-10004607"/>
    <x v="0"/>
    <x v="3"/>
    <s v="Hon 2111 Invitation Series Straight Table"/>
    <x v="1786"/>
    <n v="3"/>
    <n v="0.3"/>
    <n v="-48.783900000000031"/>
  </r>
  <r>
    <n v="2093"/>
    <s v="CA-2011-145926"/>
    <x v="2"/>
    <x v="664"/>
    <d v="2011-11-21T00:00:00"/>
    <s v="Standard Class"/>
    <s v="MP-17470"/>
    <s v="Mark Packer"/>
    <x v="2"/>
    <s v="United States"/>
    <s v="Moorhead"/>
    <x v="11"/>
    <n v="56560"/>
    <x v="2"/>
    <s v="FUR-CH-10004289"/>
    <x v="0"/>
    <x v="1"/>
    <s v="Global Super Steno Chair"/>
    <x v="1787"/>
    <n v="5"/>
    <n v="0"/>
    <n v="81.58299999999997"/>
  </r>
  <r>
    <n v="2094"/>
    <s v="CA-2012-149678"/>
    <x v="1"/>
    <x v="657"/>
    <d v="2012-04-15T00:00:00"/>
    <s v="Second Class"/>
    <s v="AW-10840"/>
    <s v="Anthony Witt"/>
    <x v="0"/>
    <s v="United States"/>
    <s v="Farmington"/>
    <x v="27"/>
    <n v="87401"/>
    <x v="1"/>
    <s v="OFF-SU-10004498"/>
    <x v="1"/>
    <x v="14"/>
    <s v="Martin-Yale Premier Letter Opener"/>
    <x v="1788"/>
    <n v="1"/>
    <n v="0"/>
    <n v="0.38640000000000008"/>
  </r>
  <r>
    <n v="2095"/>
    <s v="US-2012-164357"/>
    <x v="1"/>
    <x v="665"/>
    <d v="2012-11-29T00:00:00"/>
    <s v="Standard Class"/>
    <s v="SF-20065"/>
    <s v="Sandra Flanagan"/>
    <x v="0"/>
    <s v="United States"/>
    <s v="Wilmington"/>
    <x v="3"/>
    <n v="28403"/>
    <x v="0"/>
    <s v="OFF-AR-10001177"/>
    <x v="1"/>
    <x v="6"/>
    <s v="Newell 349"/>
    <x v="1332"/>
    <n v="5"/>
    <n v="0.2"/>
    <n v="1.4759999999999982"/>
  </r>
  <r>
    <n v="2096"/>
    <s v="US-2013-146570"/>
    <x v="0"/>
    <x v="666"/>
    <d v="2013-05-21T00:00:00"/>
    <s v="Standard Class"/>
    <s v="SN-20710"/>
    <s v="Steve Nguyen"/>
    <x v="2"/>
    <s v="United States"/>
    <s v="Jackson"/>
    <x v="35"/>
    <n v="39212"/>
    <x v="0"/>
    <s v="OFF-BI-10001718"/>
    <x v="1"/>
    <x v="8"/>
    <s v="GBC DocuBind P50 Personal Binding Machine"/>
    <x v="1789"/>
    <n v="8"/>
    <n v="0"/>
    <n v="240.56479999999999"/>
  </r>
  <r>
    <n v="2097"/>
    <s v="US-2013-146570"/>
    <x v="0"/>
    <x v="666"/>
    <d v="2013-05-21T00:00:00"/>
    <s v="Standard Class"/>
    <s v="SN-20710"/>
    <s v="Steve Nguyen"/>
    <x v="2"/>
    <s v="United States"/>
    <s v="Jackson"/>
    <x v="35"/>
    <n v="39212"/>
    <x v="0"/>
    <s v="OFF-AR-10004602"/>
    <x v="1"/>
    <x v="6"/>
    <s v="Boston KS Multi-Size Manual Pencil Sharpener"/>
    <x v="1377"/>
    <n v="4"/>
    <n v="0"/>
    <n v="25.748800000000003"/>
  </r>
  <r>
    <n v="2098"/>
    <s v="US-2013-146570"/>
    <x v="0"/>
    <x v="666"/>
    <d v="2013-05-21T00:00:00"/>
    <s v="Standard Class"/>
    <s v="SN-20710"/>
    <s v="Steve Nguyen"/>
    <x v="2"/>
    <s v="United States"/>
    <s v="Jackson"/>
    <x v="35"/>
    <n v="39212"/>
    <x v="0"/>
    <s v="OFF-AR-10003856"/>
    <x v="1"/>
    <x v="6"/>
    <s v="Newell 344"/>
    <x v="484"/>
    <n v="3"/>
    <n v="0"/>
    <n v="2.1683999999999997"/>
  </r>
  <r>
    <n v="2099"/>
    <s v="CA-2014-124401"/>
    <x v="3"/>
    <x v="210"/>
    <d v="2014-09-13T00:00:00"/>
    <s v="Standard Class"/>
    <s v="RD-19900"/>
    <s v="Ruben Dartt"/>
    <x v="0"/>
    <s v="United States"/>
    <s v="Portland"/>
    <x v="21"/>
    <n v="97206"/>
    <x v="1"/>
    <s v="OFF-ST-10000649"/>
    <x v="1"/>
    <x v="4"/>
    <s v="Hanging Personal Folder File"/>
    <x v="1023"/>
    <n v="3"/>
    <n v="0.2"/>
    <n v="2.3550000000000022"/>
  </r>
  <r>
    <n v="2100"/>
    <s v="CA-2014-124401"/>
    <x v="3"/>
    <x v="210"/>
    <d v="2014-09-13T00:00:00"/>
    <s v="Standard Class"/>
    <s v="RD-19900"/>
    <s v="Ruben Dartt"/>
    <x v="0"/>
    <s v="United States"/>
    <s v="Portland"/>
    <x v="21"/>
    <n v="97206"/>
    <x v="1"/>
    <s v="TEC-AC-10002926"/>
    <x v="2"/>
    <x v="11"/>
    <s v="Logitech Wireless Marathon Mouse M705"/>
    <x v="1790"/>
    <n v="7"/>
    <n v="0.2"/>
    <n v="80.48390000000002"/>
  </r>
  <r>
    <n v="2101"/>
    <s v="US-2011-140116"/>
    <x v="2"/>
    <x v="418"/>
    <d v="2011-03-17T00:00:00"/>
    <s v="Standard Class"/>
    <s v="KT-16480"/>
    <s v="Kean Thornton"/>
    <x v="0"/>
    <s v="United States"/>
    <s v="Denver"/>
    <x v="22"/>
    <n v="80219"/>
    <x v="1"/>
    <s v="OFF-ST-10000078"/>
    <x v="1"/>
    <x v="4"/>
    <s v="Tennsco 6- and 18-Compartment Lockers"/>
    <x v="1791"/>
    <n v="3"/>
    <n v="0.2"/>
    <n v="-15.910200000000088"/>
  </r>
  <r>
    <n v="2102"/>
    <s v="US-2011-140116"/>
    <x v="2"/>
    <x v="418"/>
    <d v="2011-03-17T00:00:00"/>
    <s v="Standard Class"/>
    <s v="KT-16480"/>
    <s v="Kean Thornton"/>
    <x v="0"/>
    <s v="United States"/>
    <s v="Denver"/>
    <x v="22"/>
    <n v="80219"/>
    <x v="1"/>
    <s v="OFF-AR-10001044"/>
    <x v="1"/>
    <x v="6"/>
    <s v="BOSTON Ranger #55 Pencil Sharpener, Black"/>
    <x v="1792"/>
    <n v="4"/>
    <n v="0.2"/>
    <n v="9.3563999999999936"/>
  </r>
  <r>
    <n v="2103"/>
    <s v="CA-2011-123295"/>
    <x v="2"/>
    <x v="667"/>
    <d v="2011-07-18T00:00:00"/>
    <s v="Same Day"/>
    <s v="AH-10120"/>
    <s v="Adrian Hane"/>
    <x v="2"/>
    <s v="United States"/>
    <s v="Tucson"/>
    <x v="16"/>
    <n v="85705"/>
    <x v="1"/>
    <s v="FUR-CH-10002372"/>
    <x v="0"/>
    <x v="1"/>
    <s v="Office Star - Ergonomically Designed Knee Chair"/>
    <x v="1793"/>
    <n v="4"/>
    <n v="0.2"/>
    <n v="-25.913599999999988"/>
  </r>
  <r>
    <n v="2104"/>
    <s v="CA-2014-167101"/>
    <x v="3"/>
    <x v="668"/>
    <d v="2014-03-29T00:00:00"/>
    <s v="Second Class"/>
    <s v="BM-11650"/>
    <s v="Brian Moss"/>
    <x v="1"/>
    <s v="United States"/>
    <s v="New York City"/>
    <x v="15"/>
    <n v="10009"/>
    <x v="3"/>
    <s v="OFF-PA-10000357"/>
    <x v="1"/>
    <x v="10"/>
    <s v="Xerox 1888"/>
    <x v="1794"/>
    <n v="4"/>
    <n v="0"/>
    <n v="106.52159999999999"/>
  </r>
  <r>
    <n v="2105"/>
    <s v="CA-2014-167101"/>
    <x v="3"/>
    <x v="668"/>
    <d v="2014-03-29T00:00:00"/>
    <s v="Second Class"/>
    <s v="BM-11650"/>
    <s v="Brian Moss"/>
    <x v="1"/>
    <s v="United States"/>
    <s v="New York City"/>
    <x v="15"/>
    <n v="10009"/>
    <x v="3"/>
    <s v="TEC-AC-10001266"/>
    <x v="2"/>
    <x v="11"/>
    <s v="Memorex Micro Travel Drive 8 GB"/>
    <x v="1795"/>
    <n v="2"/>
    <n v="0"/>
    <n v="11.7"/>
  </r>
  <r>
    <n v="2106"/>
    <s v="US-2011-167633"/>
    <x v="2"/>
    <x v="587"/>
    <d v="2011-10-05T00:00:00"/>
    <s v="Standard Class"/>
    <s v="BW-11200"/>
    <s v="Ben Wallace"/>
    <x v="0"/>
    <s v="United States"/>
    <s v="Boynton Beach"/>
    <x v="2"/>
    <n v="33437"/>
    <x v="0"/>
    <s v="OFF-PA-10004888"/>
    <x v="1"/>
    <x v="10"/>
    <s v="Xerox 217"/>
    <x v="12"/>
    <n v="3"/>
    <n v="0.2"/>
    <n v="5.4432"/>
  </r>
  <r>
    <n v="2107"/>
    <s v="US-2011-152723"/>
    <x v="2"/>
    <x v="467"/>
    <d v="2011-09-26T00:00:00"/>
    <s v="Same Day"/>
    <s v="HG-14965"/>
    <s v="Henry Goldwyn"/>
    <x v="1"/>
    <s v="United States"/>
    <s v="Mesquite"/>
    <x v="5"/>
    <n v="75150"/>
    <x v="2"/>
    <s v="OFF-BI-10003460"/>
    <x v="1"/>
    <x v="8"/>
    <s v="Acco 3-Hole Punch"/>
    <x v="1796"/>
    <n v="1"/>
    <n v="0.8"/>
    <n v="-1.4016000000000002"/>
  </r>
  <r>
    <n v="2108"/>
    <s v="CA-2012-164882"/>
    <x v="1"/>
    <x v="89"/>
    <d v="2012-10-31T00:00:00"/>
    <s v="Same Day"/>
    <s v="SG-20080"/>
    <s v="Sandra Glassco"/>
    <x v="0"/>
    <s v="United States"/>
    <s v="Redlands"/>
    <x v="1"/>
    <n v="92374"/>
    <x v="1"/>
    <s v="OFF-PA-10000157"/>
    <x v="1"/>
    <x v="10"/>
    <s v="Xerox 191"/>
    <x v="1024"/>
    <n v="1"/>
    <n v="0"/>
    <n v="9.3905999999999992"/>
  </r>
  <r>
    <n v="2109"/>
    <s v="CA-2012-164882"/>
    <x v="1"/>
    <x v="89"/>
    <d v="2012-10-31T00:00:00"/>
    <s v="Same Day"/>
    <s v="SG-20080"/>
    <s v="Sandra Glassco"/>
    <x v="0"/>
    <s v="United States"/>
    <s v="Redlands"/>
    <x v="1"/>
    <n v="92374"/>
    <x v="1"/>
    <s v="OFF-BI-10004519"/>
    <x v="1"/>
    <x v="8"/>
    <s v="GBC DocuBind P100 Manual Binding Machine"/>
    <x v="1115"/>
    <n v="3"/>
    <n v="0.2"/>
    <n v="124.48499999999999"/>
  </r>
  <r>
    <n v="2110"/>
    <s v="CA-2012-164882"/>
    <x v="1"/>
    <x v="89"/>
    <d v="2012-10-31T00:00:00"/>
    <s v="Same Day"/>
    <s v="SG-20080"/>
    <s v="Sandra Glassco"/>
    <x v="0"/>
    <s v="United States"/>
    <s v="Redlands"/>
    <x v="1"/>
    <n v="92374"/>
    <x v="1"/>
    <s v="OFF-AR-10004272"/>
    <x v="1"/>
    <x v="6"/>
    <s v="Newell 308"/>
    <x v="1325"/>
    <n v="3"/>
    <n v="0"/>
    <n v="1.2599999999999998"/>
  </r>
  <r>
    <n v="2111"/>
    <s v="CA-2012-164882"/>
    <x v="1"/>
    <x v="89"/>
    <d v="2012-10-31T00:00:00"/>
    <s v="Same Day"/>
    <s v="SG-20080"/>
    <s v="Sandra Glassco"/>
    <x v="0"/>
    <s v="United States"/>
    <s v="Redlands"/>
    <x v="1"/>
    <n v="92374"/>
    <x v="1"/>
    <s v="OFF-FA-10000585"/>
    <x v="1"/>
    <x v="13"/>
    <s v="OIC Bulk Pack Metal Binder Clips"/>
    <x v="1797"/>
    <n v="5"/>
    <n v="0"/>
    <n v="8.0269999999999992"/>
  </r>
  <r>
    <n v="2112"/>
    <s v="CA-2012-164882"/>
    <x v="1"/>
    <x v="89"/>
    <d v="2012-10-31T00:00:00"/>
    <s v="Same Day"/>
    <s v="SG-20080"/>
    <s v="Sandra Glassco"/>
    <x v="0"/>
    <s v="United States"/>
    <s v="Redlands"/>
    <x v="1"/>
    <n v="92374"/>
    <x v="1"/>
    <s v="FUR-CH-10004218"/>
    <x v="0"/>
    <x v="1"/>
    <s v="Global Fabric Manager's Chair, Dark Gray"/>
    <x v="831"/>
    <n v="4"/>
    <n v="0.2"/>
    <n v="20.196000000000012"/>
  </r>
  <r>
    <n v="2113"/>
    <s v="CA-2012-164882"/>
    <x v="1"/>
    <x v="89"/>
    <d v="2012-10-31T00:00:00"/>
    <s v="Same Day"/>
    <s v="SG-20080"/>
    <s v="Sandra Glassco"/>
    <x v="0"/>
    <s v="United States"/>
    <s v="Redlands"/>
    <x v="1"/>
    <n v="92374"/>
    <x v="1"/>
    <s v="OFF-SU-10004231"/>
    <x v="1"/>
    <x v="14"/>
    <s v="Acme Tagit Stainless Steel Antibacterial Scissors"/>
    <x v="1286"/>
    <n v="3"/>
    <n v="0"/>
    <n v="8.0190000000000001"/>
  </r>
  <r>
    <n v="2114"/>
    <s v="CA-2012-164882"/>
    <x v="1"/>
    <x v="89"/>
    <d v="2012-10-31T00:00:00"/>
    <s v="Same Day"/>
    <s v="SG-20080"/>
    <s v="Sandra Glassco"/>
    <x v="0"/>
    <s v="United States"/>
    <s v="Redlands"/>
    <x v="1"/>
    <n v="92374"/>
    <x v="1"/>
    <s v="TEC-PH-10001578"/>
    <x v="2"/>
    <x v="7"/>
    <s v="Polycom SoundStation2 EX Conference phone"/>
    <x v="1798"/>
    <n v="4"/>
    <n v="0.2"/>
    <n v="145.78199999999993"/>
  </r>
  <r>
    <n v="2115"/>
    <s v="CA-2012-164882"/>
    <x v="1"/>
    <x v="89"/>
    <d v="2012-10-31T00:00:00"/>
    <s v="Same Day"/>
    <s v="SG-20080"/>
    <s v="Sandra Glassco"/>
    <x v="0"/>
    <s v="United States"/>
    <s v="Redlands"/>
    <x v="1"/>
    <n v="92374"/>
    <x v="1"/>
    <s v="OFF-ST-10003638"/>
    <x v="1"/>
    <x v="4"/>
    <s v="Mobile Personal File Cube"/>
    <x v="1799"/>
    <n v="2"/>
    <n v="0"/>
    <n v="12.646799999999999"/>
  </r>
  <r>
    <n v="2116"/>
    <s v="CA-2012-164882"/>
    <x v="1"/>
    <x v="89"/>
    <d v="2012-10-31T00:00:00"/>
    <s v="Same Day"/>
    <s v="SG-20080"/>
    <s v="Sandra Glassco"/>
    <x v="0"/>
    <s v="United States"/>
    <s v="Redlands"/>
    <x v="1"/>
    <n v="92374"/>
    <x v="1"/>
    <s v="FUR-BO-10002213"/>
    <x v="0"/>
    <x v="0"/>
    <s v="DMI Eclipse Executive Suite Bookcases"/>
    <x v="1800"/>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s v="United States"/>
    <s v="Stockton"/>
    <x v="1"/>
    <n v="95207"/>
    <x v="1"/>
    <s v="OFF-PA-10002222"/>
    <x v="1"/>
    <x v="10"/>
    <s v="Xerox Color Copier Paper, 11&quot; x 17&quot;, Ream"/>
    <x v="1802"/>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x v="267"/>
    <n v="1"/>
    <n v="0"/>
    <n v="2.3759999999999999"/>
  </r>
  <r>
    <n v="2120"/>
    <s v="CA-2014-155460"/>
    <x v="3"/>
    <x v="669"/>
    <d v="2014-04-16T00:00:00"/>
    <s v="First Class"/>
    <s v="RW-19630"/>
    <s v="Rob Williams"/>
    <x v="1"/>
    <s v="United States"/>
    <s v="Seattle"/>
    <x v="4"/>
    <n v="98105"/>
    <x v="1"/>
    <s v="OFF-BI-10003091"/>
    <x v="1"/>
    <x v="8"/>
    <s v="GBC DocuBind TL200 Manual Binding Machine"/>
    <x v="1658"/>
    <n v="5"/>
    <n v="0.2"/>
    <n v="302.37299999999993"/>
  </r>
  <r>
    <n v="2121"/>
    <s v="US-2014-168690"/>
    <x v="3"/>
    <x v="363"/>
    <d v="2014-01-14T00:00:00"/>
    <s v="Standard Class"/>
    <s v="TS-21085"/>
    <s v="Thais Sissman"/>
    <x v="0"/>
    <s v="United States"/>
    <s v="Ormond Beach"/>
    <x v="2"/>
    <n v="32174"/>
    <x v="0"/>
    <s v="OFF-BI-10000145"/>
    <x v="1"/>
    <x v="8"/>
    <s v="Zipper Ring Binder Pockets"/>
    <x v="1803"/>
    <n v="3"/>
    <n v="0.7"/>
    <n v="-1.9656000000000002"/>
  </r>
  <r>
    <n v="2122"/>
    <s v="CA-2014-158246"/>
    <x v="3"/>
    <x v="45"/>
    <d v="2014-11-12T00:00:00"/>
    <s v="First Class"/>
    <s v="JB-15400"/>
    <s v="Jennifer Braxton"/>
    <x v="1"/>
    <s v="United States"/>
    <s v="Sunnyvale"/>
    <x v="1"/>
    <n v="94086"/>
    <x v="1"/>
    <s v="FUR-CH-10003061"/>
    <x v="0"/>
    <x v="1"/>
    <s v="Global Leather Task Chair, Black"/>
    <x v="1804"/>
    <n v="3"/>
    <n v="0.2"/>
    <n v="-2.6997000000000355"/>
  </r>
  <r>
    <n v="2123"/>
    <s v="CA-2014-167381"/>
    <x v="3"/>
    <x v="585"/>
    <d v="2014-09-25T00:00:00"/>
    <s v="Second Class"/>
    <s v="EH-14005"/>
    <s v="Erica Hernandez"/>
    <x v="2"/>
    <s v="United States"/>
    <s v="Lansing"/>
    <x v="12"/>
    <n v="48911"/>
    <x v="2"/>
    <s v="FUR-BO-10001972"/>
    <x v="0"/>
    <x v="0"/>
    <s v="O'Sullivan 4-Shelf Bookcase in Odessa Pine"/>
    <x v="1805"/>
    <n v="2"/>
    <n v="0"/>
    <n v="41.133199999999988"/>
  </r>
  <r>
    <n v="2124"/>
    <s v="CA-2014-167381"/>
    <x v="3"/>
    <x v="585"/>
    <d v="2014-09-25T00:00:00"/>
    <s v="Second Class"/>
    <s v="EH-14005"/>
    <s v="Erica Hernandez"/>
    <x v="2"/>
    <s v="United States"/>
    <s v="Lansing"/>
    <x v="12"/>
    <n v="48911"/>
    <x v="2"/>
    <s v="OFF-LA-10000134"/>
    <x v="1"/>
    <x v="2"/>
    <s v="Avery 511"/>
    <x v="1806"/>
    <n v="9"/>
    <n v="0"/>
    <n v="13.3056"/>
  </r>
  <r>
    <n v="2125"/>
    <s v="CA-2014-144862"/>
    <x v="3"/>
    <x v="96"/>
    <d v="2014-12-06T00:00:00"/>
    <s v="Standard Class"/>
    <s v="EH-14005"/>
    <s v="Erica Hernandez"/>
    <x v="2"/>
    <s v="United States"/>
    <s v="Philadelphia"/>
    <x v="9"/>
    <n v="19143"/>
    <x v="3"/>
    <s v="OFF-EN-10003040"/>
    <x v="1"/>
    <x v="12"/>
    <s v="Quality Park Security Envelopes"/>
    <x v="1807"/>
    <n v="5"/>
    <n v="0.2"/>
    <n v="35.329499999999996"/>
  </r>
  <r>
    <n v="2126"/>
    <s v="CA-2014-144862"/>
    <x v="3"/>
    <x v="96"/>
    <d v="2014-12-06T00:00:00"/>
    <s v="Standard Class"/>
    <s v="EH-14005"/>
    <s v="Erica Hernandez"/>
    <x v="2"/>
    <s v="United States"/>
    <s v="Philadelphia"/>
    <x v="9"/>
    <n v="19143"/>
    <x v="3"/>
    <s v="TEC-PH-10000923"/>
    <x v="2"/>
    <x v="7"/>
    <s v="Belkin SportFit Armband For iPhone 5s/5c, Fuchsia"/>
    <x v="1581"/>
    <n v="7"/>
    <n v="0.4"/>
    <n v="9.4436999999999998"/>
  </r>
  <r>
    <n v="2127"/>
    <s v="CA-2011-126032"/>
    <x v="2"/>
    <x v="670"/>
    <d v="2011-06-28T00:00:00"/>
    <s v="Standard Class"/>
    <s v="BS-11665"/>
    <s v="Brian Stugart"/>
    <x v="0"/>
    <s v="United States"/>
    <s v="Philadelphia"/>
    <x v="9"/>
    <n v="19143"/>
    <x v="3"/>
    <s v="TEC-AC-10000158"/>
    <x v="2"/>
    <x v="11"/>
    <s v="Sony 64GB Class 10 Micro SDHC R40 Memory Card"/>
    <x v="1808"/>
    <n v="3"/>
    <n v="0.2"/>
    <n v="1.079699999999999"/>
  </r>
  <r>
    <n v="2128"/>
    <s v="CA-2012-134859"/>
    <x v="1"/>
    <x v="242"/>
    <d v="2012-10-09T00:00:00"/>
    <s v="Standard Class"/>
    <s v="JK-16120"/>
    <s v="Julie Kriz"/>
    <x v="2"/>
    <s v="United States"/>
    <s v="Philadelphia"/>
    <x v="9"/>
    <n v="19134"/>
    <x v="3"/>
    <s v="FUR-FU-10003623"/>
    <x v="0"/>
    <x v="5"/>
    <s v="DataProducts Ampli Magnifier Task Lamp, Black,"/>
    <x v="1809"/>
    <n v="3"/>
    <n v="0.2"/>
    <n v="6.4943999999999953"/>
  </r>
  <r>
    <n v="2129"/>
    <s v="CA-2012-134859"/>
    <x v="1"/>
    <x v="242"/>
    <d v="2012-10-09T00:00:00"/>
    <s v="Standard Class"/>
    <s v="JK-16120"/>
    <s v="Julie Kriz"/>
    <x v="2"/>
    <s v="United States"/>
    <s v="Philadelphia"/>
    <x v="9"/>
    <n v="19134"/>
    <x v="3"/>
    <s v="OFF-PA-10001293"/>
    <x v="1"/>
    <x v="10"/>
    <s v="Xerox 1946"/>
    <x v="561"/>
    <n v="4"/>
    <n v="0.2"/>
    <n v="7.2576000000000001"/>
  </r>
  <r>
    <n v="2130"/>
    <s v="US-2011-114188"/>
    <x v="2"/>
    <x v="671"/>
    <d v="2011-05-22T00:00:00"/>
    <s v="Second Class"/>
    <s v="RF-19345"/>
    <s v="Randy Ferguson"/>
    <x v="1"/>
    <s v="United States"/>
    <s v="Dover"/>
    <x v="38"/>
    <n v="3820"/>
    <x v="3"/>
    <s v="OFF-AP-10000124"/>
    <x v="1"/>
    <x v="9"/>
    <s v="Acco 6 Outlet Guardian Basic Surge Suppressor"/>
    <x v="1810"/>
    <n v="4"/>
    <n v="0"/>
    <n v="9.3184000000000005"/>
  </r>
  <r>
    <n v="2131"/>
    <s v="US-2011-114188"/>
    <x v="2"/>
    <x v="671"/>
    <d v="2011-05-22T00:00:00"/>
    <s v="Second Class"/>
    <s v="RF-19345"/>
    <s v="Randy Ferguson"/>
    <x v="1"/>
    <s v="United States"/>
    <s v="Dover"/>
    <x v="38"/>
    <n v="3820"/>
    <x v="3"/>
    <s v="OFF-AR-10004511"/>
    <x v="1"/>
    <x v="6"/>
    <s v="Sanford Colorific Scented Colored Pencils, 12/Pack"/>
    <x v="1811"/>
    <n v="9"/>
    <n v="0"/>
    <n v="11.9412"/>
  </r>
  <r>
    <n v="2132"/>
    <s v="US-2011-114188"/>
    <x v="2"/>
    <x v="671"/>
    <d v="2011-05-22T00:00:00"/>
    <s v="Second Class"/>
    <s v="RF-19345"/>
    <s v="Randy Ferguson"/>
    <x v="1"/>
    <s v="United States"/>
    <s v="Dover"/>
    <x v="38"/>
    <n v="3820"/>
    <x v="3"/>
    <s v="FUR-FU-10000076"/>
    <x v="0"/>
    <x v="5"/>
    <s v="24-Hour Round Wall Clock"/>
    <x v="395"/>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s v="United States"/>
    <s v="Philadelphia"/>
    <x v="9"/>
    <n v="19134"/>
    <x v="3"/>
    <s v="OFF-BI-10003656"/>
    <x v="1"/>
    <x v="8"/>
    <s v="Fellowes PB200 Plastic Comb Binding Machine"/>
    <x v="1813"/>
    <n v="3"/>
    <n v="0.7"/>
    <n v="-122.39280000000002"/>
  </r>
  <r>
    <n v="2135"/>
    <s v="CA-2012-122210"/>
    <x v="1"/>
    <x v="672"/>
    <d v="2012-12-04T00:00:00"/>
    <s v="Standard Class"/>
    <s v="WB-21850"/>
    <s v="William Brown"/>
    <x v="0"/>
    <s v="United States"/>
    <s v="Philadelphia"/>
    <x v="9"/>
    <n v="19134"/>
    <x v="3"/>
    <s v="OFF-FA-10000053"/>
    <x v="1"/>
    <x v="13"/>
    <s v="Revere Boxed Rubber Bands by Revere"/>
    <x v="1814"/>
    <n v="7"/>
    <n v="0.2"/>
    <n v="-2.3813999999999993"/>
  </r>
  <r>
    <n v="2136"/>
    <s v="CA-2012-122210"/>
    <x v="1"/>
    <x v="672"/>
    <d v="2012-12-04T00:00:00"/>
    <s v="Standard Class"/>
    <s v="WB-21850"/>
    <s v="William Brown"/>
    <x v="0"/>
    <s v="United States"/>
    <s v="Philadelphia"/>
    <x v="9"/>
    <n v="19134"/>
    <x v="3"/>
    <s v="TEC-PH-10002807"/>
    <x v="2"/>
    <x v="7"/>
    <s v="Motorla HX550 Universal Bluetooth Headset"/>
    <x v="1815"/>
    <n v="4"/>
    <n v="0.4"/>
    <n v="15.819999999999993"/>
  </r>
  <r>
    <n v="2137"/>
    <s v="CA-2012-156377"/>
    <x v="1"/>
    <x v="620"/>
    <d v="2013-01-05T00:00:00"/>
    <s v="Standard Class"/>
    <s v="TB-21625"/>
    <s v="Trudy Brown"/>
    <x v="0"/>
    <s v="United States"/>
    <s v="Grand Prairie"/>
    <x v="5"/>
    <n v="75051"/>
    <x v="2"/>
    <s v="FUR-FU-10002364"/>
    <x v="0"/>
    <x v="5"/>
    <s v="Eldon Expressions Wood Desk Accessories, Oak"/>
    <x v="181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s v="United States"/>
    <s v="New York City"/>
    <x v="15"/>
    <n v="10009"/>
    <x v="3"/>
    <s v="OFF-PA-10004092"/>
    <x v="1"/>
    <x v="10"/>
    <s v="Tops Green Bar Computer Printout Paper"/>
    <x v="678"/>
    <n v="3"/>
    <n v="0"/>
    <n v="73.41"/>
  </r>
  <r>
    <n v="2140"/>
    <s v="CA-2011-159520"/>
    <x v="2"/>
    <x v="571"/>
    <d v="2011-06-11T00:00:00"/>
    <s v="Standard Class"/>
    <s v="GT-14635"/>
    <s v="Grant Thornton"/>
    <x v="1"/>
    <s v="United States"/>
    <s v="Long Beach"/>
    <x v="15"/>
    <n v="11561"/>
    <x v="3"/>
    <s v="OFF-BI-10003982"/>
    <x v="1"/>
    <x v="8"/>
    <s v="Wilson Jones Century Plastic Molded Ring Binders"/>
    <x v="181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x v="1819"/>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s v="United States"/>
    <s v="Philadelphia"/>
    <x v="9"/>
    <n v="19140"/>
    <x v="3"/>
    <s v="OFF-FA-10002780"/>
    <x v="1"/>
    <x v="13"/>
    <s v="Staples"/>
    <x v="1822"/>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s v="United States"/>
    <s v="York"/>
    <x v="9"/>
    <n v="17403"/>
    <x v="3"/>
    <s v="OFF-BI-10004781"/>
    <x v="1"/>
    <x v="8"/>
    <s v="GBC Wire Binding Strips"/>
    <x v="1824"/>
    <n v="4"/>
    <n v="0.7"/>
    <n v="-27.93119999999999"/>
  </r>
  <r>
    <n v="2148"/>
    <s v="US-2013-152051"/>
    <x v="0"/>
    <x v="674"/>
    <d v="2013-06-30T00:00:00"/>
    <s v="Standard Class"/>
    <s v="TS-21160"/>
    <s v="Theresa Swint"/>
    <x v="1"/>
    <s v="United States"/>
    <s v="York"/>
    <x v="9"/>
    <n v="17403"/>
    <x v="3"/>
    <s v="OFF-ST-10001713"/>
    <x v="1"/>
    <x v="4"/>
    <s v="Gould Plastics 9-Pocket Panel Bin, 18-3/8w x 5-1/4d x 20-1/2h, Black"/>
    <x v="1825"/>
    <n v="6"/>
    <n v="0.2"/>
    <n v="-50.870400000000018"/>
  </r>
  <r>
    <n v="2149"/>
    <s v="CA-2011-141607"/>
    <x v="2"/>
    <x v="432"/>
    <d v="2011-12-17T00:00:00"/>
    <s v="Standard Class"/>
    <s v="WB-21850"/>
    <s v="William Brown"/>
    <x v="0"/>
    <s v="United States"/>
    <s v="Concord"/>
    <x v="1"/>
    <n v="94521"/>
    <x v="1"/>
    <s v="FUR-FU-10003975"/>
    <x v="0"/>
    <x v="5"/>
    <s v="Eldon Advantage Chair Mats for Low to Medium Pile Carpets"/>
    <x v="1826"/>
    <n v="1"/>
    <n v="0"/>
    <n v="4.330999999999996"/>
  </r>
  <r>
    <n v="2150"/>
    <s v="CA-2014-102771"/>
    <x v="3"/>
    <x v="185"/>
    <d v="2014-04-06T00:00:00"/>
    <s v="Standard Class"/>
    <s v="DO-13435"/>
    <s v="Denny Ordway"/>
    <x v="0"/>
    <s v="United States"/>
    <s v="New York City"/>
    <x v="15"/>
    <n v="10035"/>
    <x v="3"/>
    <s v="TEC-PH-10001536"/>
    <x v="2"/>
    <x v="7"/>
    <s v="Spigen Samsung Galaxy S5 Case Wallet"/>
    <x v="1827"/>
    <n v="5"/>
    <n v="0"/>
    <n v="22.086999999999996"/>
  </r>
  <r>
    <n v="2151"/>
    <s v="US-2014-139969"/>
    <x v="3"/>
    <x v="123"/>
    <d v="2014-11-27T00:00:00"/>
    <s v="Standard Class"/>
    <s v="AF-10870"/>
    <s v="Art Ferguson"/>
    <x v="0"/>
    <s v="United States"/>
    <s v="College Station"/>
    <x v="5"/>
    <n v="77840"/>
    <x v="2"/>
    <s v="FUR-CH-10001973"/>
    <x v="0"/>
    <x v="1"/>
    <s v="Office Star Flex Back Scooter Chair with White Frame"/>
    <x v="1828"/>
    <n v="3"/>
    <n v="0.3"/>
    <n v="-53.270399999999995"/>
  </r>
  <r>
    <n v="2152"/>
    <s v="CA-2011-167360"/>
    <x v="2"/>
    <x v="156"/>
    <d v="2011-11-29T00:00:00"/>
    <s v="Second Class"/>
    <s v="RB-19435"/>
    <s v="Richard Bierner"/>
    <x v="0"/>
    <s v="United States"/>
    <s v="Saint Louis"/>
    <x v="25"/>
    <n v="63116"/>
    <x v="2"/>
    <s v="TEC-AC-10001772"/>
    <x v="2"/>
    <x v="11"/>
    <s v="Memorex Mini Travel Drive 16 GB USB 2.0 Flash Drive"/>
    <x v="1829"/>
    <n v="7"/>
    <n v="0"/>
    <n v="43.598100000000002"/>
  </r>
  <r>
    <n v="2153"/>
    <s v="CA-2012-123505"/>
    <x v="1"/>
    <x v="6"/>
    <d v="2012-11-26T00:00:00"/>
    <s v="Standard Class"/>
    <s v="AR-10540"/>
    <s v="Andy Reiter"/>
    <x v="0"/>
    <s v="United States"/>
    <s v="Quincy"/>
    <x v="31"/>
    <n v="2169"/>
    <x v="3"/>
    <s v="OFF-PA-10002586"/>
    <x v="1"/>
    <x v="10"/>
    <s v="Xerox 1970"/>
    <x v="1830"/>
    <n v="3"/>
    <n v="0"/>
    <n v="7.0218000000000007"/>
  </r>
  <r>
    <n v="2154"/>
    <s v="CA-2013-117282"/>
    <x v="0"/>
    <x v="216"/>
    <d v="2013-07-19T00:00:00"/>
    <s v="Standard Class"/>
    <s v="DR-12880"/>
    <s v="Dan Reichenbach"/>
    <x v="1"/>
    <s v="United States"/>
    <s v="New York City"/>
    <x v="15"/>
    <n v="10009"/>
    <x v="3"/>
    <s v="OFF-BI-10004094"/>
    <x v="1"/>
    <x v="8"/>
    <s v="GBC Standard Plastic Binding Systems Combs"/>
    <x v="1831"/>
    <n v="2"/>
    <n v="0.2"/>
    <n v="5.133"/>
  </r>
  <r>
    <n v="2155"/>
    <s v="US-2013-120460"/>
    <x v="0"/>
    <x v="567"/>
    <d v="2013-05-06T00:00:00"/>
    <s v="Standard Class"/>
    <s v="BF-11170"/>
    <s v="Ben Ferrer"/>
    <x v="2"/>
    <s v="United States"/>
    <s v="Dallas"/>
    <x v="5"/>
    <n v="75081"/>
    <x v="2"/>
    <s v="FUR-FU-10004973"/>
    <x v="0"/>
    <x v="5"/>
    <s v="Flat Face Poster Frame"/>
    <x v="1832"/>
    <n v="3"/>
    <n v="0.6"/>
    <n v="-10.173599999999997"/>
  </r>
  <r>
    <n v="2156"/>
    <s v="CA-2013-111115"/>
    <x v="0"/>
    <x v="197"/>
    <d v="2013-07-28T00:00:00"/>
    <s v="Second Class"/>
    <s v="LB-16735"/>
    <s v="Larry Blacks"/>
    <x v="0"/>
    <s v="United States"/>
    <s v="Los Angeles"/>
    <x v="1"/>
    <n v="90032"/>
    <x v="1"/>
    <s v="OFF-FA-10000624"/>
    <x v="1"/>
    <x v="13"/>
    <s v="OIC Binder Clips"/>
    <x v="1385"/>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x v="881"/>
    <n v="3"/>
    <n v="0"/>
    <n v="0"/>
  </r>
  <r>
    <n v="2158"/>
    <s v="CA-2011-124646"/>
    <x v="2"/>
    <x v="169"/>
    <d v="2011-06-24T00:00:00"/>
    <s v="First Class"/>
    <s v="DV-13465"/>
    <s v="Dianna Vittorini"/>
    <x v="0"/>
    <s v="United States"/>
    <s v="Minneapolis"/>
    <x v="11"/>
    <n v="55407"/>
    <x v="2"/>
    <s v="OFF-ST-10001469"/>
    <x v="1"/>
    <x v="4"/>
    <s v="Fellowes Bankers Box Recycled Super Stor/Drawer"/>
    <x v="427"/>
    <n v="3"/>
    <n v="0"/>
    <n v="9.716399999999993"/>
  </r>
  <r>
    <n v="2159"/>
    <s v="CA-2014-148166"/>
    <x v="3"/>
    <x v="208"/>
    <d v="2014-10-27T00:00:00"/>
    <s v="Standard Class"/>
    <s v="NK-18490"/>
    <s v="Neil Knudson"/>
    <x v="2"/>
    <s v="United States"/>
    <s v="Deltona"/>
    <x v="2"/>
    <n v="32725"/>
    <x v="0"/>
    <s v="OFF-AR-10004956"/>
    <x v="1"/>
    <x v="6"/>
    <s v="Newell 33"/>
    <x v="329"/>
    <n v="4"/>
    <n v="0.2"/>
    <n v="2.0087999999999973"/>
  </r>
  <r>
    <n v="2160"/>
    <s v="CA-2013-159737"/>
    <x v="0"/>
    <x v="323"/>
    <d v="2013-09-10T00:00:00"/>
    <s v="Standard Class"/>
    <s v="CS-11950"/>
    <s v="Carlos Soltero"/>
    <x v="0"/>
    <s v="United States"/>
    <s v="Chicago"/>
    <x v="10"/>
    <n v="60610"/>
    <x v="2"/>
    <s v="OFF-BI-10004236"/>
    <x v="1"/>
    <x v="8"/>
    <s v="XtraLife ClearVue Slant-D Ring Binder, White, 3&quot;"/>
    <x v="1833"/>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x v="1835"/>
    <n v="1"/>
    <n v="0"/>
    <n v="10.028199999999998"/>
  </r>
  <r>
    <n v="2163"/>
    <s v="CA-2014-166296"/>
    <x v="3"/>
    <x v="677"/>
    <d v="2014-03-20T00:00:00"/>
    <s v="Standard Class"/>
    <s v="KF-16285"/>
    <s v="Karen Ferguson"/>
    <x v="2"/>
    <s v="United States"/>
    <s v="Manteca"/>
    <x v="1"/>
    <n v="95336"/>
    <x v="1"/>
    <s v="OFF-PA-10004359"/>
    <x v="1"/>
    <x v="10"/>
    <s v="Multicolor Computer Printout Paper"/>
    <x v="1836"/>
    <n v="3"/>
    <n v="0"/>
    <n v="150.98399999999998"/>
  </r>
  <r>
    <n v="2164"/>
    <s v="CA-2013-154018"/>
    <x v="0"/>
    <x v="63"/>
    <d v="2013-10-20T00:00:00"/>
    <s v="Standard Class"/>
    <s v="HA-14920"/>
    <s v="Helen Andreada"/>
    <x v="0"/>
    <s v="United States"/>
    <s v="Laredo"/>
    <x v="5"/>
    <n v="78041"/>
    <x v="2"/>
    <s v="TEC-AC-10002402"/>
    <x v="2"/>
    <x v="11"/>
    <s v="Razer Kraken PRO Over Ear PC and Music Headset"/>
    <x v="1837"/>
    <n v="3"/>
    <n v="0.2"/>
    <n v="23.996999999999986"/>
  </r>
  <r>
    <n v="2165"/>
    <s v="CA-2013-154018"/>
    <x v="0"/>
    <x v="63"/>
    <d v="2013-10-20T00:00:00"/>
    <s v="Standard Class"/>
    <s v="HA-14920"/>
    <s v="Helen Andreada"/>
    <x v="0"/>
    <s v="United States"/>
    <s v="Laredo"/>
    <x v="5"/>
    <n v="78041"/>
    <x v="2"/>
    <s v="OFF-PA-10000551"/>
    <x v="1"/>
    <x v="10"/>
    <s v="Array Memo Cubes"/>
    <x v="1838"/>
    <n v="2"/>
    <n v="0.2"/>
    <n v="3.0043999999999995"/>
  </r>
  <r>
    <n v="2166"/>
    <s v="CA-2013-154018"/>
    <x v="0"/>
    <x v="63"/>
    <d v="2013-10-20T00:00:00"/>
    <s v="Standard Class"/>
    <s v="HA-14920"/>
    <s v="Helen Andreada"/>
    <x v="0"/>
    <s v="United States"/>
    <s v="Laredo"/>
    <x v="5"/>
    <n v="78041"/>
    <x v="2"/>
    <s v="FUR-FU-10003394"/>
    <x v="0"/>
    <x v="5"/>
    <s v="Tenex &quot;The Solids&quot; Textured Chair Mats"/>
    <x v="1839"/>
    <n v="5"/>
    <n v="0.6"/>
    <n v="-150.41399999999999"/>
  </r>
  <r>
    <n v="2167"/>
    <s v="CA-2013-154018"/>
    <x v="0"/>
    <x v="63"/>
    <d v="2013-10-20T00:00:00"/>
    <s v="Standard Class"/>
    <s v="HA-14920"/>
    <s v="Helen Andreada"/>
    <x v="0"/>
    <s v="United States"/>
    <s v="Laredo"/>
    <x v="5"/>
    <n v="78041"/>
    <x v="2"/>
    <s v="OFF-AR-10002067"/>
    <x v="1"/>
    <x v="6"/>
    <s v="Newell 334"/>
    <x v="1840"/>
    <n v="1"/>
    <n v="0.2"/>
    <n v="1.1904000000000003"/>
  </r>
  <r>
    <n v="2168"/>
    <s v="CA-2013-154018"/>
    <x v="0"/>
    <x v="63"/>
    <d v="2013-10-20T00:00:00"/>
    <s v="Standard Class"/>
    <s v="HA-14920"/>
    <s v="Helen Andreada"/>
    <x v="0"/>
    <s v="United States"/>
    <s v="Laredo"/>
    <x v="5"/>
    <n v="78041"/>
    <x v="2"/>
    <s v="OFF-BI-10004140"/>
    <x v="1"/>
    <x v="8"/>
    <s v="Avery Non-Stick Binders"/>
    <x v="1841"/>
    <n v="7"/>
    <n v="0.8"/>
    <n v="-11.000500000000008"/>
  </r>
  <r>
    <n v="2169"/>
    <s v="CA-2014-117870"/>
    <x v="3"/>
    <x v="678"/>
    <d v="2014-01-31T00:00:00"/>
    <s v="Second Class"/>
    <s v="JH-15820"/>
    <s v="John Huston"/>
    <x v="0"/>
    <s v="United States"/>
    <s v="Kent"/>
    <x v="24"/>
    <n v="44240"/>
    <x v="3"/>
    <s v="OFF-AR-10004078"/>
    <x v="1"/>
    <x v="6"/>
    <s v="Newell 312"/>
    <x v="261"/>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x v="981"/>
    <n v="3"/>
    <n v="0.2"/>
    <n v="-8.9970000000000034"/>
  </r>
  <r>
    <n v="2171"/>
    <s v="CA-2014-117870"/>
    <x v="3"/>
    <x v="678"/>
    <d v="2014-01-31T00:00:00"/>
    <s v="Second Class"/>
    <s v="JH-15820"/>
    <s v="John Huston"/>
    <x v="0"/>
    <s v="United States"/>
    <s v="Kent"/>
    <x v="24"/>
    <n v="44240"/>
    <x v="3"/>
    <s v="TEC-PH-10003931"/>
    <x v="2"/>
    <x v="7"/>
    <s v="JBL Micro Wireless Portable Bluetooth Speaker"/>
    <x v="715"/>
    <n v="3"/>
    <n v="0.4"/>
    <n v="-26.995499999999993"/>
  </r>
  <r>
    <n v="2172"/>
    <s v="US-2014-137491"/>
    <x v="3"/>
    <x v="123"/>
    <d v="2014-11-26T00:00:00"/>
    <s v="Standard Class"/>
    <s v="LC-16930"/>
    <s v="Linda Cazamias"/>
    <x v="1"/>
    <s v="United States"/>
    <s v="San Angelo"/>
    <x v="5"/>
    <n v="76903"/>
    <x v="2"/>
    <s v="FUR-CH-10004675"/>
    <x v="0"/>
    <x v="1"/>
    <s v="Lifetime Advantage Folding Chairs, 4/Carton"/>
    <x v="1842"/>
    <n v="2"/>
    <n v="0.3"/>
    <n v="-8.7232000000000198"/>
  </r>
  <r>
    <n v="2173"/>
    <s v="CA-2011-152296"/>
    <x v="2"/>
    <x v="601"/>
    <d v="2011-08-03T00:00:00"/>
    <s v="First Class"/>
    <s v="IL-15100"/>
    <s v="Ivan Liston"/>
    <x v="0"/>
    <s v="United States"/>
    <s v="San Francisco"/>
    <x v="1"/>
    <n v="94122"/>
    <x v="1"/>
    <s v="OFF-BI-10004506"/>
    <x v="1"/>
    <x v="8"/>
    <s v="Wilson Jones data.warehouse D-Ring Binders with DublLock"/>
    <x v="1843"/>
    <n v="3"/>
    <n v="0.2"/>
    <n v="6.9131999999999998"/>
  </r>
  <r>
    <n v="2174"/>
    <s v="CA-2013-112025"/>
    <x v="0"/>
    <x v="679"/>
    <d v="2013-08-05T00:00:00"/>
    <s v="Standard Class"/>
    <s v="LS-16975"/>
    <s v="Lindsay Shagiari"/>
    <x v="2"/>
    <s v="United States"/>
    <s v="Houston"/>
    <x v="5"/>
    <n v="77070"/>
    <x v="2"/>
    <s v="OFF-BI-10002353"/>
    <x v="1"/>
    <x v="8"/>
    <s v="GBC VeloBind Cover Sets"/>
    <x v="1844"/>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s v="United States"/>
    <s v="Salt Lake City"/>
    <x v="7"/>
    <n v="84106"/>
    <x v="1"/>
    <s v="OFF-PA-10000740"/>
    <x v="1"/>
    <x v="10"/>
    <s v="Xerox 1982"/>
    <x v="1846"/>
    <n v="2"/>
    <n v="0"/>
    <n v="21.012799999999999"/>
  </r>
  <r>
    <n v="2177"/>
    <s v="CA-2013-125738"/>
    <x v="0"/>
    <x v="680"/>
    <d v="2013-10-22T00:00:00"/>
    <s v="Standard Class"/>
    <s v="PB-18805"/>
    <s v="Patrick Bzostek"/>
    <x v="2"/>
    <s v="United States"/>
    <s v="Salt Lake City"/>
    <x v="7"/>
    <n v="84106"/>
    <x v="1"/>
    <s v="OFF-PA-10003001"/>
    <x v="1"/>
    <x v="10"/>
    <s v="Xerox 1986"/>
    <x v="1847"/>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x v="1850"/>
    <n v="7"/>
    <n v="0.2"/>
    <n v="30.896599999999996"/>
  </r>
  <r>
    <n v="2181"/>
    <s v="CA-2013-128818"/>
    <x v="0"/>
    <x v="681"/>
    <d v="2013-05-12T00:00:00"/>
    <s v="Standard Class"/>
    <s v="CJ-12010"/>
    <s v="Caroline Jumper"/>
    <x v="0"/>
    <s v="United States"/>
    <s v="New York City"/>
    <x v="15"/>
    <n v="10009"/>
    <x v="3"/>
    <s v="OFF-LA-10003923"/>
    <x v="1"/>
    <x v="2"/>
    <s v="Alphabetical Labels for Top Tab Filing"/>
    <x v="1851"/>
    <n v="3"/>
    <n v="0"/>
    <n v="22.200000000000003"/>
  </r>
  <r>
    <n v="2182"/>
    <s v="CA-2013-128818"/>
    <x v="0"/>
    <x v="681"/>
    <d v="2013-05-12T00:00:00"/>
    <s v="Standard Class"/>
    <s v="CJ-12010"/>
    <s v="Caroline Jumper"/>
    <x v="0"/>
    <s v="United States"/>
    <s v="New York City"/>
    <x v="15"/>
    <n v="10009"/>
    <x v="3"/>
    <s v="FUR-CH-10002084"/>
    <x v="0"/>
    <x v="1"/>
    <s v="Hon Mobius Operator's Chair"/>
    <x v="1852"/>
    <n v="4"/>
    <n v="0.1"/>
    <n v="59.035200000000003"/>
  </r>
  <r>
    <n v="2183"/>
    <s v="CA-2013-128818"/>
    <x v="0"/>
    <x v="681"/>
    <d v="2013-05-12T00:00:00"/>
    <s v="Standard Class"/>
    <s v="CJ-12010"/>
    <s v="Caroline Jumper"/>
    <x v="0"/>
    <s v="United States"/>
    <s v="New York City"/>
    <x v="15"/>
    <n v="10009"/>
    <x v="3"/>
    <s v="TEC-MA-10000488"/>
    <x v="2"/>
    <x v="15"/>
    <s v="Bady BDG101FRU Card Printer"/>
    <x v="1853"/>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x v="1723"/>
    <n v="5"/>
    <n v="0"/>
    <n v="21.994499999999988"/>
  </r>
  <r>
    <n v="2185"/>
    <s v="CA-2013-128818"/>
    <x v="0"/>
    <x v="681"/>
    <d v="2013-05-12T00:00:00"/>
    <s v="Standard Class"/>
    <s v="CJ-12010"/>
    <s v="Caroline Jumper"/>
    <x v="0"/>
    <s v="United States"/>
    <s v="New York City"/>
    <x v="15"/>
    <n v="10009"/>
    <x v="3"/>
    <s v="FUR-FU-10001940"/>
    <x v="0"/>
    <x v="5"/>
    <s v="Staples"/>
    <x v="1854"/>
    <n v="8"/>
    <n v="0"/>
    <n v="28.019200000000005"/>
  </r>
  <r>
    <n v="2186"/>
    <s v="CA-2014-124576"/>
    <x v="3"/>
    <x v="378"/>
    <d v="2014-08-05T00:00:00"/>
    <s v="Second Class"/>
    <s v="HK-14890"/>
    <s v="Heather Kirkland"/>
    <x v="1"/>
    <s v="United States"/>
    <s v="Salinas"/>
    <x v="1"/>
    <n v="93905"/>
    <x v="1"/>
    <s v="OFF-BI-10002735"/>
    <x v="1"/>
    <x v="8"/>
    <s v="GBC Prestige Therm-A-Bind Covers"/>
    <x v="1855"/>
    <n v="2"/>
    <n v="0.2"/>
    <n v="18.5274"/>
  </r>
  <r>
    <n v="2187"/>
    <s v="CA-2013-101378"/>
    <x v="0"/>
    <x v="216"/>
    <d v="2013-07-15T00:00:00"/>
    <s v="Same Day"/>
    <s v="RH-19600"/>
    <s v="Rob Haberlin"/>
    <x v="0"/>
    <s v="United States"/>
    <s v="Huntsville"/>
    <x v="19"/>
    <n v="35810"/>
    <x v="0"/>
    <s v="TEC-AC-10002345"/>
    <x v="2"/>
    <x v="11"/>
    <s v="HP Standard 104 key PS/2 Keyboard"/>
    <x v="180"/>
    <n v="2"/>
    <n v="0"/>
    <n v="7.25"/>
  </r>
  <r>
    <n v="2188"/>
    <s v="CA-2014-143063"/>
    <x v="3"/>
    <x v="682"/>
    <d v="2014-08-16T00:00:00"/>
    <s v="Standard Class"/>
    <s v="IL-15100"/>
    <s v="Ivan Liston"/>
    <x v="0"/>
    <s v="United States"/>
    <s v="Columbus"/>
    <x v="14"/>
    <n v="47201"/>
    <x v="2"/>
    <s v="OFF-EN-10003134"/>
    <x v="1"/>
    <x v="12"/>
    <s v="Staples"/>
    <x v="1856"/>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s v="United States"/>
    <s v="Columbus"/>
    <x v="14"/>
    <n v="47201"/>
    <x v="2"/>
    <s v="TEC-PH-10003645"/>
    <x v="2"/>
    <x v="7"/>
    <s v="Aastra 57i VoIP phone"/>
    <x v="1858"/>
    <n v="9"/>
    <n v="0"/>
    <n v="378.16740000000004"/>
  </r>
  <r>
    <n v="2191"/>
    <s v="CA-2013-118913"/>
    <x v="0"/>
    <x v="674"/>
    <d v="2013-06-30T00:00:00"/>
    <s v="Standard Class"/>
    <s v="AS-10240"/>
    <s v="Alan Shonely"/>
    <x v="0"/>
    <s v="United States"/>
    <s v="Los Angeles"/>
    <x v="1"/>
    <n v="90049"/>
    <x v="1"/>
    <s v="OFF-AP-10000692"/>
    <x v="1"/>
    <x v="9"/>
    <s v="Fellowes Mighty 8 Compact Surge Protector"/>
    <x v="1859"/>
    <n v="3"/>
    <n v="0"/>
    <n v="17.026800000000001"/>
  </r>
  <r>
    <n v="2192"/>
    <s v="CA-2013-128412"/>
    <x v="0"/>
    <x v="107"/>
    <d v="2013-12-18T00:00:00"/>
    <s v="Standard Class"/>
    <s v="AP-10915"/>
    <s v="Arthur Prichep"/>
    <x v="0"/>
    <s v="United States"/>
    <s v="Seattle"/>
    <x v="4"/>
    <n v="98105"/>
    <x v="1"/>
    <s v="OFF-BI-10001718"/>
    <x v="1"/>
    <x v="8"/>
    <s v="GBC DocuBind P50 Personal Binding Machine"/>
    <x v="1860"/>
    <n v="3"/>
    <n v="0.2"/>
    <n v="51.823799999999999"/>
  </r>
  <r>
    <n v="2193"/>
    <s v="CA-2013-128412"/>
    <x v="0"/>
    <x v="107"/>
    <d v="2013-12-18T00:00:00"/>
    <s v="Standard Class"/>
    <s v="AP-10915"/>
    <s v="Arthur Prichep"/>
    <x v="0"/>
    <s v="United States"/>
    <s v="Seattle"/>
    <x v="4"/>
    <n v="98105"/>
    <x v="1"/>
    <s v="OFF-AP-10002082"/>
    <x v="1"/>
    <x v="9"/>
    <s v="Holmes HEPA Air Purifier"/>
    <x v="1861"/>
    <n v="3"/>
    <n v="0"/>
    <n v="22.869"/>
  </r>
  <r>
    <n v="2194"/>
    <s v="CA-2013-128412"/>
    <x v="0"/>
    <x v="107"/>
    <d v="2013-12-18T00:00:00"/>
    <s v="Standard Class"/>
    <s v="AP-10915"/>
    <s v="Arthur Prichep"/>
    <x v="0"/>
    <s v="United States"/>
    <s v="Seattle"/>
    <x v="4"/>
    <n v="98105"/>
    <x v="1"/>
    <s v="OFF-PA-10001125"/>
    <x v="1"/>
    <x v="10"/>
    <s v="Xerox 1988"/>
    <x v="1862"/>
    <n v="4"/>
    <n v="0"/>
    <n v="55.763999999999996"/>
  </r>
  <r>
    <n v="2195"/>
    <s v="CA-2013-128412"/>
    <x v="0"/>
    <x v="107"/>
    <d v="2013-12-18T00:00:00"/>
    <s v="Standard Class"/>
    <s v="AP-10915"/>
    <s v="Arthur Prichep"/>
    <x v="0"/>
    <s v="United States"/>
    <s v="Seattle"/>
    <x v="4"/>
    <n v="98105"/>
    <x v="1"/>
    <s v="OFF-AP-10000252"/>
    <x v="1"/>
    <x v="9"/>
    <s v="Harmony HEPA Quiet Air Purifiers"/>
    <x v="1863"/>
    <n v="3"/>
    <n v="0"/>
    <n v="12.285"/>
  </r>
  <r>
    <n v="2196"/>
    <s v="CA-2013-128412"/>
    <x v="0"/>
    <x v="107"/>
    <d v="2013-12-18T00:00:00"/>
    <s v="Standard Class"/>
    <s v="AP-10915"/>
    <s v="Arthur Prichep"/>
    <x v="0"/>
    <s v="United States"/>
    <s v="Seattle"/>
    <x v="4"/>
    <n v="98105"/>
    <x v="1"/>
    <s v="TEC-AC-10003038"/>
    <x v="2"/>
    <x v="11"/>
    <s v="Kingston Digital DataTraveler 16GB USB 2.0"/>
    <x v="915"/>
    <n v="5"/>
    <n v="0"/>
    <n v="8.5024999999999942"/>
  </r>
  <r>
    <n v="2197"/>
    <s v="CA-2013-136483"/>
    <x v="0"/>
    <x v="49"/>
    <d v="2013-12-07T00:00:00"/>
    <s v="Standard Class"/>
    <s v="AG-10390"/>
    <s v="Allen Goldenen"/>
    <x v="0"/>
    <s v="United States"/>
    <s v="Knoxville"/>
    <x v="18"/>
    <n v="37918"/>
    <x v="0"/>
    <s v="OFF-AR-10000940"/>
    <x v="1"/>
    <x v="6"/>
    <s v="Newell 343"/>
    <x v="1864"/>
    <n v="2"/>
    <n v="0.2"/>
    <n v="0.41160000000000019"/>
  </r>
  <r>
    <n v="2198"/>
    <s v="CA-2011-163013"/>
    <x v="2"/>
    <x v="683"/>
    <d v="2011-12-04T00:00:00"/>
    <s v="Standard Class"/>
    <s v="BF-11080"/>
    <s v="Bart Folk"/>
    <x v="0"/>
    <s v="United States"/>
    <s v="Montgomery"/>
    <x v="19"/>
    <n v="36116"/>
    <x v="0"/>
    <s v="OFF-AR-10001954"/>
    <x v="1"/>
    <x v="6"/>
    <s v="Newell 331"/>
    <x v="1865"/>
    <n v="3"/>
    <n v="0"/>
    <n v="3.9609000000000001"/>
  </r>
  <r>
    <n v="2199"/>
    <s v="CA-2012-135363"/>
    <x v="1"/>
    <x v="262"/>
    <d v="2012-04-02T00:00:00"/>
    <s v="Standard Class"/>
    <s v="CK-12205"/>
    <s v="Chloris Kastensmidt"/>
    <x v="0"/>
    <s v="United States"/>
    <s v="Philadelphia"/>
    <x v="9"/>
    <n v="19120"/>
    <x v="3"/>
    <s v="OFF-PA-10003177"/>
    <x v="1"/>
    <x v="10"/>
    <s v="Xerox 1999"/>
    <x v="12"/>
    <n v="3"/>
    <n v="0.2"/>
    <n v="5.4432"/>
  </r>
  <r>
    <n v="2200"/>
    <s v="CA-2012-135363"/>
    <x v="1"/>
    <x v="262"/>
    <d v="2012-04-02T00:00:00"/>
    <s v="Standard Class"/>
    <s v="CK-12205"/>
    <s v="Chloris Kastensmidt"/>
    <x v="0"/>
    <s v="United States"/>
    <s v="Philadelphia"/>
    <x v="9"/>
    <n v="19120"/>
    <x v="3"/>
    <s v="OFF-PA-10000533"/>
    <x v="1"/>
    <x v="10"/>
    <s v="Southworth Parchment Paper &amp; Envelopes"/>
    <x v="1866"/>
    <n v="1"/>
    <n v="0.2"/>
    <n v="1.7003999999999999"/>
  </r>
  <r>
    <n v="2201"/>
    <s v="US-2011-165659"/>
    <x v="2"/>
    <x v="106"/>
    <d v="2011-06-06T00:00:00"/>
    <s v="Standard Class"/>
    <s v="LT-17110"/>
    <s v="Liz Thompson"/>
    <x v="0"/>
    <s v="United States"/>
    <s v="Little Rock"/>
    <x v="36"/>
    <n v="72209"/>
    <x v="0"/>
    <s v="FUR-FU-10001935"/>
    <x v="0"/>
    <x v="5"/>
    <s v="3M Hangers With Command Adhesive"/>
    <x v="500"/>
    <n v="6"/>
    <n v="0"/>
    <n v="9.1020000000000021"/>
  </r>
  <r>
    <n v="2202"/>
    <s v="US-2011-165659"/>
    <x v="2"/>
    <x v="106"/>
    <d v="2011-06-06T00:00:00"/>
    <s v="Standard Class"/>
    <s v="LT-17110"/>
    <s v="Liz Thompson"/>
    <x v="0"/>
    <s v="United States"/>
    <s v="Little Rock"/>
    <x v="36"/>
    <n v="72209"/>
    <x v="0"/>
    <s v="TEC-PH-10002563"/>
    <x v="2"/>
    <x v="7"/>
    <s v="Adtran 1202752G1"/>
    <x v="1867"/>
    <n v="7"/>
    <n v="0"/>
    <n v="229.30180000000001"/>
  </r>
  <r>
    <n v="2203"/>
    <s v="CA-2012-138002"/>
    <x v="1"/>
    <x v="684"/>
    <d v="2012-09-12T00:00:00"/>
    <s v="Standard Class"/>
    <s v="BT-11305"/>
    <s v="Beth Thompson"/>
    <x v="2"/>
    <s v="United States"/>
    <s v="Seattle"/>
    <x v="4"/>
    <n v="98103"/>
    <x v="1"/>
    <s v="OFF-BI-10002160"/>
    <x v="1"/>
    <x v="8"/>
    <s v="Acco Hanging Data Binders"/>
    <x v="861"/>
    <n v="2"/>
    <n v="0.2"/>
    <n v="2.1335999999999999"/>
  </r>
  <r>
    <n v="2204"/>
    <s v="CA-2012-138002"/>
    <x v="1"/>
    <x v="684"/>
    <d v="2012-09-12T00:00:00"/>
    <s v="Standard Class"/>
    <s v="BT-11305"/>
    <s v="Beth Thompson"/>
    <x v="2"/>
    <s v="United States"/>
    <s v="Seattle"/>
    <x v="4"/>
    <n v="98103"/>
    <x v="1"/>
    <s v="FUR-FU-10004748"/>
    <x v="0"/>
    <x v="5"/>
    <s v="Howard Miller 16&quot; Diameter Gallery Wall Clock"/>
    <x v="1868"/>
    <n v="3"/>
    <n v="0"/>
    <n v="74.809799999999996"/>
  </r>
  <r>
    <n v="2205"/>
    <s v="CA-2012-128860"/>
    <x v="1"/>
    <x v="685"/>
    <d v="2012-07-05T00:00:00"/>
    <s v="Standard Class"/>
    <s v="SC-20725"/>
    <s v="Steven Cartwright"/>
    <x v="0"/>
    <s v="United States"/>
    <s v="Lancaster"/>
    <x v="9"/>
    <n v="17602"/>
    <x v="3"/>
    <s v="FUR-FU-10001473"/>
    <x v="0"/>
    <x v="5"/>
    <s v="Eldon Executive Woodline II Desk Accessories, Mahogany"/>
    <x v="1869"/>
    <n v="1"/>
    <n v="0.2"/>
    <n v="1.7591000000000001"/>
  </r>
  <r>
    <n v="2206"/>
    <s v="CA-2013-164350"/>
    <x v="0"/>
    <x v="545"/>
    <d v="2013-09-13T00:00:00"/>
    <s v="Second Class"/>
    <s v="CG-12040"/>
    <s v="Catherine Glotzbach"/>
    <x v="2"/>
    <s v="United States"/>
    <s v="Bristol"/>
    <x v="18"/>
    <n v="37620"/>
    <x v="0"/>
    <s v="OFF-AR-10000538"/>
    <x v="1"/>
    <x v="6"/>
    <s v="Boston Model 1800 Electric Pencil Sharpener, Gray"/>
    <x v="1870"/>
    <n v="3"/>
    <n v="0.2"/>
    <n v="8.4449999999999896"/>
  </r>
  <r>
    <n v="2207"/>
    <s v="US-2011-103905"/>
    <x v="2"/>
    <x v="686"/>
    <d v="2011-07-20T00:00:00"/>
    <s v="Standard Class"/>
    <s v="AW-10930"/>
    <s v="Arthur Wiediger"/>
    <x v="2"/>
    <s v="United States"/>
    <s v="Aurora"/>
    <x v="10"/>
    <n v="60505"/>
    <x v="2"/>
    <s v="OFF-BI-10001098"/>
    <x v="1"/>
    <x v="8"/>
    <s v="Acco D-Ring Binder w/DublLock"/>
    <x v="1871"/>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s v="United States"/>
    <s v="New York City"/>
    <x v="15"/>
    <n v="10009"/>
    <x v="3"/>
    <s v="OFF-AR-10000390"/>
    <x v="1"/>
    <x v="6"/>
    <s v="Newell Chalk Holder"/>
    <x v="1873"/>
    <n v="4"/>
    <n v="0"/>
    <n v="7.5991999999999997"/>
  </r>
  <r>
    <n v="2210"/>
    <s v="CA-2011-125556"/>
    <x v="2"/>
    <x v="687"/>
    <d v="2011-11-16T00:00:00"/>
    <s v="Second Class"/>
    <s v="ML-17410"/>
    <s v="Maris LaWare"/>
    <x v="0"/>
    <s v="United States"/>
    <s v="Fairfield"/>
    <x v="29"/>
    <n v="6824"/>
    <x v="3"/>
    <s v="TEC-PH-10001079"/>
    <x v="2"/>
    <x v="7"/>
    <s v="Polycom SoundPoint Pro SE-225 Corded phone"/>
    <x v="1874"/>
    <n v="7"/>
    <n v="0"/>
    <n v="233.22039999999998"/>
  </r>
  <r>
    <n v="2211"/>
    <s v="CA-2011-125556"/>
    <x v="2"/>
    <x v="687"/>
    <d v="2011-11-16T00:00:00"/>
    <s v="Second Class"/>
    <s v="ML-17410"/>
    <s v="Maris LaWare"/>
    <x v="0"/>
    <s v="United States"/>
    <s v="Fairfield"/>
    <x v="29"/>
    <n v="6824"/>
    <x v="3"/>
    <s v="OFF-BI-10003460"/>
    <x v="1"/>
    <x v="8"/>
    <s v="Acco 3-Hole Punch"/>
    <x v="1875"/>
    <n v="10"/>
    <n v="0"/>
    <n v="21.023999999999997"/>
  </r>
  <r>
    <n v="2212"/>
    <s v="CA-2013-162313"/>
    <x v="0"/>
    <x v="581"/>
    <d v="2013-12-01T00:00:00"/>
    <s v="First Class"/>
    <s v="VB-21745"/>
    <s v="Victoria Brennan"/>
    <x v="1"/>
    <s v="United States"/>
    <s v="Lincoln Park"/>
    <x v="12"/>
    <n v="48146"/>
    <x v="2"/>
    <s v="OFF-AP-10003842"/>
    <x v="1"/>
    <x v="9"/>
    <s v="Euro-Pro Shark Turbo Vacuum"/>
    <x v="1876"/>
    <n v="6"/>
    <n v="0.1"/>
    <n v="29.7408"/>
  </r>
  <r>
    <n v="2213"/>
    <s v="CA-2014-107874"/>
    <x v="3"/>
    <x v="610"/>
    <d v="2014-11-26T00:00:00"/>
    <s v="Standard Class"/>
    <s v="SW-20275"/>
    <s v="Scott Williamson"/>
    <x v="0"/>
    <s v="United States"/>
    <s v="New York City"/>
    <x v="15"/>
    <n v="10035"/>
    <x v="3"/>
    <s v="FUR-FU-10003535"/>
    <x v="0"/>
    <x v="5"/>
    <s v="Howard Miller Distant Time Traveler Alarm Clock"/>
    <x v="1877"/>
    <n v="1"/>
    <n v="0"/>
    <n v="11.2422"/>
  </r>
  <r>
    <n v="2214"/>
    <s v="CA-2014-129378"/>
    <x v="3"/>
    <x v="172"/>
    <d v="2014-10-03T00:00:00"/>
    <s v="First Class"/>
    <s v="NS-18505"/>
    <s v="Neola Schneider"/>
    <x v="0"/>
    <s v="United States"/>
    <s v="San Jose"/>
    <x v="1"/>
    <n v="95123"/>
    <x v="1"/>
    <s v="OFF-BI-10002012"/>
    <x v="1"/>
    <x v="8"/>
    <s v="Wilson Jones Easy Flow II Sheet Lifters"/>
    <x v="1878"/>
    <n v="1"/>
    <n v="0.2"/>
    <n v="0.504"/>
  </r>
  <r>
    <n v="2215"/>
    <s v="CA-2014-129378"/>
    <x v="3"/>
    <x v="172"/>
    <d v="2014-10-03T00:00:00"/>
    <s v="First Class"/>
    <s v="NS-18505"/>
    <s v="Neola Schneider"/>
    <x v="0"/>
    <s v="United States"/>
    <s v="San Jose"/>
    <x v="1"/>
    <n v="95123"/>
    <x v="1"/>
    <s v="OFF-BI-10001922"/>
    <x v="1"/>
    <x v="8"/>
    <s v="Storex Dura Pro Binders"/>
    <x v="1879"/>
    <n v="13"/>
    <n v="0.2"/>
    <n v="20.849399999999996"/>
  </r>
  <r>
    <n v="2216"/>
    <s v="CA-2014-129378"/>
    <x v="3"/>
    <x v="172"/>
    <d v="2014-10-03T00:00:00"/>
    <s v="First Class"/>
    <s v="NS-18505"/>
    <s v="Neola Schneider"/>
    <x v="0"/>
    <s v="United States"/>
    <s v="San Jose"/>
    <x v="1"/>
    <n v="95123"/>
    <x v="1"/>
    <s v="OFF-AP-10000576"/>
    <x v="1"/>
    <x v="9"/>
    <s v="Belkin 325VA UPS Surge Protector, 6'"/>
    <x v="1805"/>
    <n v="2"/>
    <n v="0"/>
    <n v="60.490000000000009"/>
  </r>
  <r>
    <n v="2217"/>
    <s v="CA-2014-129378"/>
    <x v="3"/>
    <x v="172"/>
    <d v="2014-10-03T00:00:00"/>
    <s v="First Class"/>
    <s v="NS-18505"/>
    <s v="Neola Schneider"/>
    <x v="0"/>
    <s v="United States"/>
    <s v="San Jose"/>
    <x v="1"/>
    <n v="95123"/>
    <x v="1"/>
    <s v="FUR-CH-10000553"/>
    <x v="0"/>
    <x v="1"/>
    <s v="Metal Folding Chairs, Beige, 4/Carton"/>
    <x v="1880"/>
    <n v="4"/>
    <n v="0.2"/>
    <n v="9.5031999999999925"/>
  </r>
  <r>
    <n v="2218"/>
    <s v="CA-2011-151953"/>
    <x v="2"/>
    <x v="59"/>
    <d v="2011-09-25T00:00:00"/>
    <s v="Standard Class"/>
    <s v="DB-13555"/>
    <s v="Dorothy Badders"/>
    <x v="1"/>
    <s v="United States"/>
    <s v="Jacksonville"/>
    <x v="2"/>
    <n v="32216"/>
    <x v="0"/>
    <s v="OFF-AR-10003469"/>
    <x v="1"/>
    <x v="6"/>
    <s v="Nontoxic Chalk"/>
    <x v="1881"/>
    <n v="2"/>
    <n v="0.2"/>
    <n v="0.98559999999999992"/>
  </r>
  <r>
    <n v="2219"/>
    <s v="CA-2014-130841"/>
    <x v="3"/>
    <x v="688"/>
    <d v="2014-08-02T00:00:00"/>
    <s v="Standard Class"/>
    <s v="MH-17620"/>
    <s v="Matt Hagelstein"/>
    <x v="1"/>
    <s v="United States"/>
    <s v="San Francisco"/>
    <x v="1"/>
    <n v="94110"/>
    <x v="1"/>
    <s v="OFF-BI-10000145"/>
    <x v="1"/>
    <x v="8"/>
    <s v="Zipper Ring Binder Pockets"/>
    <x v="1882"/>
    <n v="4"/>
    <n v="0.2"/>
    <n v="3.6191999999999993"/>
  </r>
  <r>
    <n v="2220"/>
    <s v="CA-2014-130841"/>
    <x v="3"/>
    <x v="688"/>
    <d v="2014-08-02T00:00:00"/>
    <s v="Standard Class"/>
    <s v="MH-17620"/>
    <s v="Matt Hagelstein"/>
    <x v="1"/>
    <s v="United States"/>
    <s v="San Francisco"/>
    <x v="1"/>
    <n v="94110"/>
    <x v="1"/>
    <s v="OFF-ST-10001580"/>
    <x v="1"/>
    <x v="4"/>
    <s v="Super Decoflex Portable Personal File"/>
    <x v="1883"/>
    <n v="1"/>
    <n v="0"/>
    <n v="4.1943999999999999"/>
  </r>
  <r>
    <n v="2221"/>
    <s v="CA-2014-130841"/>
    <x v="3"/>
    <x v="688"/>
    <d v="2014-08-02T00:00:00"/>
    <s v="Standard Class"/>
    <s v="MH-17620"/>
    <s v="Matt Hagelstein"/>
    <x v="1"/>
    <s v="United States"/>
    <s v="San Francisco"/>
    <x v="1"/>
    <n v="94110"/>
    <x v="1"/>
    <s v="TEC-PH-10001817"/>
    <x v="2"/>
    <x v="7"/>
    <s v="Wilson Electronics DB Pro Signal Booster"/>
    <x v="1884"/>
    <n v="4"/>
    <n v="0.2"/>
    <n v="100.24000000000007"/>
  </r>
  <r>
    <n v="2222"/>
    <s v="CA-2012-131884"/>
    <x v="1"/>
    <x v="401"/>
    <d v="2012-12-06T00:00:00"/>
    <s v="Same Day"/>
    <s v="DK-13375"/>
    <s v="Dennis Kane"/>
    <x v="0"/>
    <s v="United States"/>
    <s v="Marion"/>
    <x v="24"/>
    <n v="43302"/>
    <x v="3"/>
    <s v="TEC-PH-10001578"/>
    <x v="2"/>
    <x v="7"/>
    <s v="Polycom SoundStation2 EX Conference phone"/>
    <x v="1885"/>
    <n v="2"/>
    <n v="0.4"/>
    <n v="-89.089000000000055"/>
  </r>
  <r>
    <n v="2223"/>
    <s v="CA-2012-131884"/>
    <x v="1"/>
    <x v="401"/>
    <d v="2012-12-06T00:00:00"/>
    <s v="Same Day"/>
    <s v="DK-13375"/>
    <s v="Dennis Kane"/>
    <x v="0"/>
    <s v="United States"/>
    <s v="Marion"/>
    <x v="24"/>
    <n v="43302"/>
    <x v="3"/>
    <s v="OFF-AR-10004078"/>
    <x v="1"/>
    <x v="6"/>
    <s v="Newell 312"/>
    <x v="1886"/>
    <n v="8"/>
    <n v="0.2"/>
    <n v="4.6719999999999988"/>
  </r>
  <r>
    <n v="2224"/>
    <s v="CA-2012-131884"/>
    <x v="1"/>
    <x v="401"/>
    <d v="2012-12-06T00:00:00"/>
    <s v="Same Day"/>
    <s v="DK-13375"/>
    <s v="Dennis Kane"/>
    <x v="0"/>
    <s v="United States"/>
    <s v="Marion"/>
    <x v="24"/>
    <n v="43302"/>
    <x v="3"/>
    <s v="FUR-CH-10004860"/>
    <x v="0"/>
    <x v="1"/>
    <s v="Global Low Back Tilter Chair"/>
    <x v="1887"/>
    <n v="1"/>
    <n v="0.3"/>
    <n v="-24.23520000000001"/>
  </r>
  <r>
    <n v="2225"/>
    <s v="CA-2014-121909"/>
    <x v="3"/>
    <x v="689"/>
    <d v="2014-08-06T00:00:00"/>
    <s v="Standard Class"/>
    <s v="EA-14035"/>
    <s v="Erin Ashbrook"/>
    <x v="1"/>
    <s v="United States"/>
    <s v="Philadelphia"/>
    <x v="9"/>
    <n v="19134"/>
    <x v="3"/>
    <s v="OFF-PA-10003790"/>
    <x v="1"/>
    <x v="10"/>
    <s v="Xerox 1991"/>
    <x v="1572"/>
    <n v="3"/>
    <n v="0.2"/>
    <n v="17.815199999999997"/>
  </r>
  <r>
    <n v="2226"/>
    <s v="CA-2013-106383"/>
    <x v="0"/>
    <x v="690"/>
    <d v="2013-03-22T00:00:00"/>
    <s v="Second Class"/>
    <s v="BT-11440"/>
    <s v="Bobby Trafton"/>
    <x v="0"/>
    <s v="United States"/>
    <s v="Littleton"/>
    <x v="22"/>
    <n v="80122"/>
    <x v="1"/>
    <s v="FUR-BO-10002202"/>
    <x v="0"/>
    <x v="0"/>
    <s v="Atlantic Metals Mobile 2-Shelf Bookcases, Custom Colors"/>
    <x v="1888"/>
    <n v="1"/>
    <n v="0.7"/>
    <n v="-98.801799999999986"/>
  </r>
  <r>
    <n v="2227"/>
    <s v="CA-2014-130771"/>
    <x v="3"/>
    <x v="570"/>
    <d v="2014-08-04T00:00:00"/>
    <s v="Standard Class"/>
    <s v="LA-16780"/>
    <s v="Laura Armstrong"/>
    <x v="1"/>
    <s v="United States"/>
    <s v="Austin"/>
    <x v="5"/>
    <n v="78745"/>
    <x v="2"/>
    <s v="OFF-FA-10003059"/>
    <x v="1"/>
    <x v="13"/>
    <s v="Assorted Color Push Pins"/>
    <x v="1699"/>
    <n v="2"/>
    <n v="0.2"/>
    <n v="0.4705999999999998"/>
  </r>
  <r>
    <n v="2228"/>
    <s v="CA-2014-130771"/>
    <x v="3"/>
    <x v="570"/>
    <d v="2014-08-04T00:00:00"/>
    <s v="Standard Class"/>
    <s v="LA-16780"/>
    <s v="Laura Armstrong"/>
    <x v="1"/>
    <s v="United States"/>
    <s v="Austin"/>
    <x v="5"/>
    <n v="78745"/>
    <x v="2"/>
    <s v="TEC-PH-10002496"/>
    <x v="2"/>
    <x v="7"/>
    <s v="Cisco SPA301"/>
    <x v="1889"/>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s v="United States"/>
    <s v="San Francisco"/>
    <x v="1"/>
    <n v="94122"/>
    <x v="1"/>
    <s v="OFF-BI-10004390"/>
    <x v="1"/>
    <x v="8"/>
    <s v="GBC DocuBind 200 Manual Binding Machine"/>
    <x v="1891"/>
    <n v="2"/>
    <n v="0.2"/>
    <n v="252.58799999999999"/>
  </r>
  <r>
    <n v="2231"/>
    <s v="CA-2011-128055"/>
    <x v="2"/>
    <x v="691"/>
    <d v="2011-04-05T00:00:00"/>
    <s v="Standard Class"/>
    <s v="AA-10315"/>
    <s v="Alex Avila"/>
    <x v="0"/>
    <s v="United States"/>
    <s v="San Francisco"/>
    <x v="1"/>
    <n v="94122"/>
    <x v="1"/>
    <s v="OFF-AP-10002765"/>
    <x v="1"/>
    <x v="9"/>
    <s v="Fellowes Advanced Computer Series Surge Protectors"/>
    <x v="1892"/>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x v="1893"/>
    <n v="5"/>
    <n v="0"/>
    <n v="31.586999999999961"/>
  </r>
  <r>
    <n v="2233"/>
    <s v="CA-2014-132122"/>
    <x v="3"/>
    <x v="362"/>
    <d v="2014-07-15T00:00:00"/>
    <s v="Standard Class"/>
    <s v="JH-15820"/>
    <s v="John Huston"/>
    <x v="0"/>
    <s v="United States"/>
    <s v="Chicago"/>
    <x v="10"/>
    <n v="60610"/>
    <x v="2"/>
    <s v="OFF-ST-10003692"/>
    <x v="1"/>
    <x v="4"/>
    <s v="Recycled Steel Personal File for Hanging File Folders"/>
    <x v="1894"/>
    <n v="5"/>
    <n v="0.2"/>
    <n v="14.307499999999997"/>
  </r>
  <r>
    <n v="2234"/>
    <s v="CA-2012-123232"/>
    <x v="1"/>
    <x v="639"/>
    <d v="2012-12-16T00:00:00"/>
    <s v="Second Class"/>
    <s v="DJ-13630"/>
    <s v="Doug Jacobs"/>
    <x v="0"/>
    <s v="United States"/>
    <s v="Portland"/>
    <x v="21"/>
    <n v="97206"/>
    <x v="1"/>
    <s v="TEC-PH-10001051"/>
    <x v="2"/>
    <x v="7"/>
    <s v="HTC One"/>
    <x v="1895"/>
    <n v="4"/>
    <n v="0.2"/>
    <n v="35.996399999999952"/>
  </r>
  <r>
    <n v="2235"/>
    <s v="CA-2014-104066"/>
    <x v="3"/>
    <x v="256"/>
    <d v="2014-12-11T00:00:00"/>
    <s v="Standard Class"/>
    <s v="QJ-19255"/>
    <s v="Quincy Jones"/>
    <x v="1"/>
    <s v="United States"/>
    <s v="Burlington"/>
    <x v="42"/>
    <s v="05408"/>
    <x v="3"/>
    <s v="TEC-AC-10001013"/>
    <x v="2"/>
    <x v="11"/>
    <s v="Logitech ClearChat Comfort/USB Headset H390"/>
    <x v="1896"/>
    <n v="7"/>
    <n v="0"/>
    <n v="67.659899999999979"/>
  </r>
  <r>
    <n v="2236"/>
    <s v="CA-2012-145849"/>
    <x v="1"/>
    <x v="426"/>
    <d v="2012-09-17T00:00:00"/>
    <s v="Second Class"/>
    <s v="CT-11995"/>
    <s v="Carol Triggs"/>
    <x v="0"/>
    <s v="United States"/>
    <s v="Indianapolis"/>
    <x v="14"/>
    <n v="46203"/>
    <x v="2"/>
    <s v="OFF-ST-10000025"/>
    <x v="1"/>
    <x v="4"/>
    <s v="Fellowes Stor/Drawer Steel Plus Storage Drawers"/>
    <x v="1897"/>
    <n v="2"/>
    <n v="0"/>
    <n v="11.451599999999985"/>
  </r>
  <r>
    <n v="2237"/>
    <s v="CA-2012-145849"/>
    <x v="1"/>
    <x v="426"/>
    <d v="2012-09-17T00:00:00"/>
    <s v="Second Class"/>
    <s v="CT-11995"/>
    <s v="Carol Triggs"/>
    <x v="0"/>
    <s v="United States"/>
    <s v="Indianapolis"/>
    <x v="14"/>
    <n v="46203"/>
    <x v="2"/>
    <s v="OFF-AR-10000817"/>
    <x v="1"/>
    <x v="6"/>
    <s v="Manco Dry-Lighter Erasable Highlighter"/>
    <x v="1898"/>
    <n v="8"/>
    <n v="0"/>
    <n v="8.2687999999999988"/>
  </r>
  <r>
    <n v="2238"/>
    <s v="CA-2013-122322"/>
    <x v="0"/>
    <x v="692"/>
    <d v="2013-07-22T00:00:00"/>
    <s v="Standard Class"/>
    <s v="RH-19510"/>
    <s v="Rick Huthwaite"/>
    <x v="2"/>
    <s v="United States"/>
    <s v="Provo"/>
    <x v="7"/>
    <n v="84604"/>
    <x v="1"/>
    <s v="OFF-SU-10000952"/>
    <x v="1"/>
    <x v="14"/>
    <s v="Fiskars Home &amp; Office Scissors"/>
    <x v="1851"/>
    <n v="5"/>
    <n v="0"/>
    <n v="12.432000000000002"/>
  </r>
  <r>
    <n v="2239"/>
    <s v="CA-2014-166849"/>
    <x v="3"/>
    <x v="693"/>
    <d v="2014-04-27T00:00:00"/>
    <s v="Standard Class"/>
    <s v="SJ-20125"/>
    <s v="Sanjit Jacobs"/>
    <x v="2"/>
    <s v="United States"/>
    <s v="Chicago"/>
    <x v="10"/>
    <n v="60610"/>
    <x v="2"/>
    <s v="FUR-FU-10004597"/>
    <x v="0"/>
    <x v="5"/>
    <s v="Eldon Cleatmat Chair Mats for Medium Pile Carpets"/>
    <x v="1851"/>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s v="United States"/>
    <s v="Los Angeles"/>
    <x v="1"/>
    <n v="90049"/>
    <x v="1"/>
    <s v="OFF-BI-10002982"/>
    <x v="1"/>
    <x v="8"/>
    <s v="Avery Self-Adhesive Photo Pockets for Polaroid Photos"/>
    <x v="1900"/>
    <n v="7"/>
    <n v="0.2"/>
    <n v="13.347599999999998"/>
  </r>
  <r>
    <n v="2242"/>
    <s v="US-2013-126893"/>
    <x v="0"/>
    <x v="491"/>
    <d v="2013-12-02T00:00:00"/>
    <s v="Standard Class"/>
    <s v="CT-11995"/>
    <s v="Carol Triggs"/>
    <x v="0"/>
    <s v="United States"/>
    <s v="Philadelphia"/>
    <x v="9"/>
    <n v="19134"/>
    <x v="3"/>
    <s v="TEC-PH-10004165"/>
    <x v="2"/>
    <x v="7"/>
    <s v="Mitel MiVoice 5330e IP Phone"/>
    <x v="1901"/>
    <n v="3"/>
    <n v="0.4"/>
    <n v="-115.49580000000006"/>
  </r>
  <r>
    <n v="2243"/>
    <s v="CA-2014-103380"/>
    <x v="3"/>
    <x v="610"/>
    <d v="2014-11-26T00:00:00"/>
    <s v="Standard Class"/>
    <s v="BF-11005"/>
    <s v="Barry Franz"/>
    <x v="2"/>
    <s v="United States"/>
    <s v="Pasadena"/>
    <x v="1"/>
    <n v="91104"/>
    <x v="1"/>
    <s v="OFF-ST-10003442"/>
    <x v="1"/>
    <x v="4"/>
    <s v="Eldon Portable Mobile Manager"/>
    <x v="403"/>
    <n v="2"/>
    <n v="0"/>
    <n v="15.2712"/>
  </r>
  <r>
    <n v="2244"/>
    <s v="CA-2014-103380"/>
    <x v="3"/>
    <x v="610"/>
    <d v="2014-11-26T00:00:00"/>
    <s v="Standard Class"/>
    <s v="BF-11005"/>
    <s v="Barry Franz"/>
    <x v="2"/>
    <s v="United States"/>
    <s v="Pasadena"/>
    <x v="1"/>
    <n v="91104"/>
    <x v="1"/>
    <s v="OFF-AR-10003856"/>
    <x v="1"/>
    <x v="6"/>
    <s v="Newell 344"/>
    <x v="348"/>
    <n v="2"/>
    <n v="0"/>
    <n v="1.4455999999999998"/>
  </r>
  <r>
    <n v="2245"/>
    <s v="CA-2014-103380"/>
    <x v="3"/>
    <x v="610"/>
    <d v="2014-11-26T00:00:00"/>
    <s v="Standard Class"/>
    <s v="BF-11005"/>
    <s v="Barry Franz"/>
    <x v="2"/>
    <s v="United States"/>
    <s v="Pasadena"/>
    <x v="1"/>
    <n v="91104"/>
    <x v="1"/>
    <s v="OFF-FA-10004248"/>
    <x v="1"/>
    <x v="13"/>
    <s v="Advantus T-Pin Paper Clips"/>
    <x v="1902"/>
    <n v="2"/>
    <n v="0"/>
    <n v="3.5178000000000003"/>
  </r>
  <r>
    <n v="2246"/>
    <s v="CA-2014-103380"/>
    <x v="3"/>
    <x v="610"/>
    <d v="2014-11-26T00:00:00"/>
    <s v="Standard Class"/>
    <s v="BF-11005"/>
    <s v="Barry Franz"/>
    <x v="2"/>
    <s v="United States"/>
    <s v="Pasadena"/>
    <x v="1"/>
    <n v="91104"/>
    <x v="1"/>
    <s v="OFF-AP-10001492"/>
    <x v="1"/>
    <x v="9"/>
    <s v="Acco Six-Outlet Power Strip, 4' Cord Length"/>
    <x v="1903"/>
    <n v="1"/>
    <n v="0"/>
    <n v="2.2412000000000001"/>
  </r>
  <r>
    <n v="2247"/>
    <s v="CA-2014-103380"/>
    <x v="3"/>
    <x v="610"/>
    <d v="2014-11-26T00:00:00"/>
    <s v="Standard Class"/>
    <s v="BF-11005"/>
    <s v="Barry Franz"/>
    <x v="2"/>
    <s v="United States"/>
    <s v="Pasadena"/>
    <x v="1"/>
    <n v="91104"/>
    <x v="1"/>
    <s v="TEC-PH-10004165"/>
    <x v="2"/>
    <x v="7"/>
    <s v="Mitel MiVoice 5330e IP Phone"/>
    <x v="1668"/>
    <n v="3"/>
    <n v="0.2"/>
    <n v="49.498199999999969"/>
  </r>
  <r>
    <n v="2248"/>
    <s v="CA-2012-116092"/>
    <x v="1"/>
    <x v="586"/>
    <d v="2012-02-18T00:00:00"/>
    <s v="Second Class"/>
    <s v="JM-16195"/>
    <s v="Justin MacKendrick"/>
    <x v="0"/>
    <s v="United States"/>
    <s v="Los Angeles"/>
    <x v="1"/>
    <n v="90004"/>
    <x v="1"/>
    <s v="OFF-PA-10004285"/>
    <x v="1"/>
    <x v="10"/>
    <s v="Xerox 1959"/>
    <x v="522"/>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s v="United States"/>
    <s v="Los Angeles"/>
    <x v="1"/>
    <n v="90004"/>
    <x v="1"/>
    <s v="OFF-BI-10000546"/>
    <x v="1"/>
    <x v="8"/>
    <s v="Avery Durable Binders"/>
    <x v="13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s v="United States"/>
    <s v="Los Angeles"/>
    <x v="1"/>
    <n v="90004"/>
    <x v="1"/>
    <s v="OFF-PA-10000477"/>
    <x v="1"/>
    <x v="10"/>
    <s v="Xerox 22"/>
    <x v="541"/>
    <n v="3"/>
    <n v="0"/>
    <n v="9.3312000000000008"/>
  </r>
  <r>
    <n v="2253"/>
    <s v="CA-2013-117849"/>
    <x v="0"/>
    <x v="173"/>
    <d v="2013-04-18T00:00:00"/>
    <s v="Second Class"/>
    <s v="JK-16120"/>
    <s v="Julie Kriz"/>
    <x v="2"/>
    <s v="United States"/>
    <s v="San Diego"/>
    <x v="1"/>
    <n v="92105"/>
    <x v="1"/>
    <s v="OFF-PA-10004327"/>
    <x v="1"/>
    <x v="10"/>
    <s v="Xerox 1911"/>
    <x v="140"/>
    <n v="3"/>
    <n v="0"/>
    <n v="68.975999999999999"/>
  </r>
  <r>
    <n v="2254"/>
    <s v="CA-2012-169201"/>
    <x v="1"/>
    <x v="694"/>
    <d v="2012-10-01T00:00:00"/>
    <s v="First Class"/>
    <s v="HG-14965"/>
    <s v="Henry Goldwyn"/>
    <x v="1"/>
    <s v="United States"/>
    <s v="San Francisco"/>
    <x v="1"/>
    <n v="94110"/>
    <x v="1"/>
    <s v="OFF-AP-10000696"/>
    <x v="1"/>
    <x v="9"/>
    <s v="Holmes Odor Grabber"/>
    <x v="1905"/>
    <n v="3"/>
    <n v="0"/>
    <n v="14.275799999999998"/>
  </r>
  <r>
    <n v="2255"/>
    <s v="CA-2012-169201"/>
    <x v="1"/>
    <x v="694"/>
    <d v="2012-10-01T00:00:00"/>
    <s v="First Class"/>
    <s v="HG-14965"/>
    <s v="Henry Goldwyn"/>
    <x v="1"/>
    <s v="United States"/>
    <s v="San Francisco"/>
    <x v="1"/>
    <n v="94110"/>
    <x v="1"/>
    <s v="OFF-AP-10002082"/>
    <x v="1"/>
    <x v="9"/>
    <s v="Holmes HEPA Air Purifier"/>
    <x v="1906"/>
    <n v="2"/>
    <n v="0"/>
    <n v="15.245999999999999"/>
  </r>
  <r>
    <n v="2256"/>
    <s v="CA-2013-164091"/>
    <x v="0"/>
    <x v="42"/>
    <d v="2013-09-23T00:00:00"/>
    <s v="Standard Class"/>
    <s v="LA-16780"/>
    <s v="Laura Armstrong"/>
    <x v="1"/>
    <s v="United States"/>
    <s v="Bangor"/>
    <x v="43"/>
    <n v="4401"/>
    <x v="3"/>
    <s v="TEC-PH-10001944"/>
    <x v="2"/>
    <x v="7"/>
    <s v="Wi-Ex zBoost YX540 Cellular Phone Signal Booster"/>
    <x v="190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x v="1049"/>
    <n v="2"/>
    <n v="0"/>
    <n v="33.938800000000001"/>
  </r>
  <r>
    <n v="2258"/>
    <s v="CA-2014-105214"/>
    <x v="3"/>
    <x v="114"/>
    <d v="2014-06-20T00:00:00"/>
    <s v="First Class"/>
    <s v="TS-21610"/>
    <s v="Troy Staebel"/>
    <x v="0"/>
    <s v="United States"/>
    <s v="San Francisco"/>
    <x v="1"/>
    <n v="94122"/>
    <x v="1"/>
    <s v="FUR-CH-10000015"/>
    <x v="0"/>
    <x v="1"/>
    <s v="Hon Multipurpose Stacking Arm Chairs"/>
    <x v="1908"/>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s v="United States"/>
    <s v="San Diego"/>
    <x v="1"/>
    <n v="92024"/>
    <x v="1"/>
    <s v="OFF-FA-10002280"/>
    <x v="1"/>
    <x v="13"/>
    <s v="Advantus Plastic Paper Clips"/>
    <x v="1910"/>
    <n v="1"/>
    <n v="0"/>
    <n v="2.4"/>
  </r>
  <r>
    <n v="2261"/>
    <s v="CA-2012-117611"/>
    <x v="1"/>
    <x v="627"/>
    <d v="2012-11-10T00:00:00"/>
    <s v="Second Class"/>
    <s v="MZ-17335"/>
    <s v="Maria Zettner"/>
    <x v="2"/>
    <s v="United States"/>
    <s v="San Diego"/>
    <x v="1"/>
    <n v="92024"/>
    <x v="1"/>
    <s v="TEC-AC-10002049"/>
    <x v="2"/>
    <x v="11"/>
    <s v="Logitech G19 Programmable Gaming Keyboard"/>
    <x v="810"/>
    <n v="3"/>
    <n v="0"/>
    <n v="66.954599999999971"/>
  </r>
  <r>
    <n v="2262"/>
    <s v="US-2012-137960"/>
    <x v="1"/>
    <x v="217"/>
    <d v="2012-12-18T00:00:00"/>
    <s v="Same Day"/>
    <s v="MW-18220"/>
    <s v="Mitch Webber"/>
    <x v="0"/>
    <s v="United States"/>
    <s v="New York City"/>
    <x v="15"/>
    <n v="10035"/>
    <x v="3"/>
    <s v="TEC-AC-10002253"/>
    <x v="2"/>
    <x v="11"/>
    <s v="Imation Bio 8GB USB Flash Drive Imation Corp"/>
    <x v="656"/>
    <n v="1"/>
    <n v="0"/>
    <n v="24.936000000000007"/>
  </r>
  <r>
    <n v="2263"/>
    <s v="CA-2014-122994"/>
    <x v="3"/>
    <x v="695"/>
    <d v="2014-02-10T00:00:00"/>
    <s v="First Class"/>
    <s v="MV-17485"/>
    <s v="Mark Van Huff"/>
    <x v="0"/>
    <s v="United States"/>
    <s v="Arlington"/>
    <x v="17"/>
    <n v="22204"/>
    <x v="0"/>
    <s v="FUR-BO-10004015"/>
    <x v="0"/>
    <x v="0"/>
    <s v="Bush Andora Bookcase, Maple/Graphite Gray Finish"/>
    <x v="1911"/>
    <n v="3"/>
    <n v="0"/>
    <n v="79.193399999999968"/>
  </r>
  <r>
    <n v="2264"/>
    <s v="CA-2013-131065"/>
    <x v="0"/>
    <x v="696"/>
    <d v="2013-11-17T00:00:00"/>
    <s v="Second Class"/>
    <s v="AA-10375"/>
    <s v="Allen Armold"/>
    <x v="0"/>
    <s v="United States"/>
    <s v="Atlanta"/>
    <x v="32"/>
    <n v="30318"/>
    <x v="0"/>
    <s v="TEC-AC-10004145"/>
    <x v="2"/>
    <x v="11"/>
    <s v="Logitech diNovo Edge Keyboard"/>
    <x v="1912"/>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x v="267"/>
    <n v="1"/>
    <n v="0"/>
    <n v="2.3759999999999999"/>
  </r>
  <r>
    <n v="2266"/>
    <s v="CA-2013-131065"/>
    <x v="0"/>
    <x v="696"/>
    <d v="2013-11-17T00:00:00"/>
    <s v="Second Class"/>
    <s v="AA-10375"/>
    <s v="Allen Armold"/>
    <x v="0"/>
    <s v="United States"/>
    <s v="Atlanta"/>
    <x v="32"/>
    <n v="30318"/>
    <x v="0"/>
    <s v="OFF-BI-10004970"/>
    <x v="1"/>
    <x v="8"/>
    <s v="ACCOHIDE 3-Ring Binder, Blue, 1&quot;"/>
    <x v="341"/>
    <n v="2"/>
    <n v="0"/>
    <n v="3.8822000000000001"/>
  </r>
  <r>
    <n v="2267"/>
    <s v="CA-2014-149146"/>
    <x v="3"/>
    <x v="386"/>
    <d v="2014-10-13T00:00:00"/>
    <s v="Same Day"/>
    <s v="SM-20320"/>
    <s v="Sean Miller"/>
    <x v="2"/>
    <s v="United States"/>
    <s v="Monroe"/>
    <x v="3"/>
    <n v="28110"/>
    <x v="0"/>
    <s v="OFF-PA-10003919"/>
    <x v="1"/>
    <x v="10"/>
    <s v="Xerox 1989"/>
    <x v="892"/>
    <n v="2"/>
    <n v="0.2"/>
    <n v="2.6892000000000005"/>
  </r>
  <r>
    <n v="2268"/>
    <s v="CA-2014-137470"/>
    <x v="3"/>
    <x v="697"/>
    <d v="2014-09-18T00:00:00"/>
    <s v="Same Day"/>
    <s v="TP-21415"/>
    <s v="Tom Prescott"/>
    <x v="0"/>
    <s v="United States"/>
    <s v="Seattle"/>
    <x v="4"/>
    <n v="98115"/>
    <x v="1"/>
    <s v="OFF-PA-10002001"/>
    <x v="1"/>
    <x v="10"/>
    <s v="Xerox 1984"/>
    <x v="91"/>
    <n v="2"/>
    <n v="0"/>
    <n v="6.3504000000000005"/>
  </r>
  <r>
    <n v="2269"/>
    <s v="CA-2014-105480"/>
    <x v="3"/>
    <x v="698"/>
    <d v="2014-12-27T00:00:00"/>
    <s v="Standard Class"/>
    <s v="DK-13225"/>
    <s v="Dean Katz"/>
    <x v="1"/>
    <s v="United States"/>
    <s v="Rochester"/>
    <x v="15"/>
    <n v="14609"/>
    <x v="3"/>
    <s v="OFF-PA-10002787"/>
    <x v="1"/>
    <x v="10"/>
    <s v="Xerox 227"/>
    <x v="90"/>
    <n v="1"/>
    <n v="0"/>
    <n v="3.1104000000000003"/>
  </r>
  <r>
    <n v="2270"/>
    <s v="CA-2014-105480"/>
    <x v="3"/>
    <x v="698"/>
    <d v="2014-12-27T00:00:00"/>
    <s v="Standard Class"/>
    <s v="DK-13225"/>
    <s v="Dean Katz"/>
    <x v="1"/>
    <s v="United States"/>
    <s v="Rochester"/>
    <x v="15"/>
    <n v="14609"/>
    <x v="3"/>
    <s v="OFF-BI-10003291"/>
    <x v="1"/>
    <x v="8"/>
    <s v="Wilson Jones Leather-Like Binders with DublLock Round Rings"/>
    <x v="1913"/>
    <n v="1"/>
    <n v="0.2"/>
    <n v="2.3570999999999991"/>
  </r>
  <r>
    <n v="2271"/>
    <s v="CA-2014-164917"/>
    <x v="3"/>
    <x v="574"/>
    <d v="2014-12-08T00:00:00"/>
    <s v="Standard Class"/>
    <s v="MK-17905"/>
    <s v="Michael Kennedy"/>
    <x v="1"/>
    <s v="United States"/>
    <s v="Miami"/>
    <x v="2"/>
    <n v="33180"/>
    <x v="0"/>
    <s v="OFF-AR-10004344"/>
    <x v="1"/>
    <x v="6"/>
    <s v="Bulldog Vacuum Base Pencil Sharpener"/>
    <x v="1914"/>
    <n v="5"/>
    <n v="0.2"/>
    <n v="4.196499999999995"/>
  </r>
  <r>
    <n v="2272"/>
    <s v="CA-2012-102036"/>
    <x v="1"/>
    <x v="481"/>
    <d v="2012-09-27T00:00:00"/>
    <s v="Standard Class"/>
    <s v="CS-12130"/>
    <s v="Chad Sievert"/>
    <x v="0"/>
    <s v="United States"/>
    <s v="Seattle"/>
    <x v="4"/>
    <n v="98105"/>
    <x v="1"/>
    <s v="OFF-ST-10003123"/>
    <x v="1"/>
    <x v="4"/>
    <s v="Fellowes Bases and Tops For Staxonsteel/High-Stak Systems"/>
    <x v="1915"/>
    <n v="6"/>
    <n v="0"/>
    <n v="47.937599999999996"/>
  </r>
  <r>
    <n v="2273"/>
    <s v="CA-2012-142944"/>
    <x v="1"/>
    <x v="699"/>
    <d v="2012-03-11T00:00:00"/>
    <s v="Standard Class"/>
    <s v="JL-15850"/>
    <s v="John Lucas"/>
    <x v="0"/>
    <s v="United States"/>
    <s v="San Francisco"/>
    <x v="1"/>
    <n v="94122"/>
    <x v="1"/>
    <s v="FUR-FU-10000308"/>
    <x v="0"/>
    <x v="5"/>
    <s v="Deflect-o Glass Clear Studded Chair Mats"/>
    <x v="1916"/>
    <n v="7"/>
    <n v="0"/>
    <n v="95.757200000000012"/>
  </r>
  <r>
    <n v="2274"/>
    <s v="CA-2012-142944"/>
    <x v="1"/>
    <x v="699"/>
    <d v="2012-03-11T00:00:00"/>
    <s v="Standard Class"/>
    <s v="JL-15850"/>
    <s v="John Lucas"/>
    <x v="0"/>
    <s v="United States"/>
    <s v="San Francisco"/>
    <x v="1"/>
    <n v="94122"/>
    <x v="1"/>
    <s v="TEC-CO-10003763"/>
    <x v="2"/>
    <x v="16"/>
    <s v="Canon PC1060 Personal Laser Copier"/>
    <x v="1917"/>
    <n v="2"/>
    <n v="0.2"/>
    <n v="377.99459999999993"/>
  </r>
  <r>
    <n v="2275"/>
    <s v="CA-2011-157882"/>
    <x v="2"/>
    <x v="462"/>
    <d v="2011-10-08T00:00:00"/>
    <s v="Second Class"/>
    <s v="AR-10405"/>
    <s v="Allen Rosenblatt"/>
    <x v="1"/>
    <s v="United States"/>
    <s v="Los Angeles"/>
    <x v="1"/>
    <n v="90036"/>
    <x v="1"/>
    <s v="FUR-TA-10001866"/>
    <x v="0"/>
    <x v="3"/>
    <s v="Bevis Round Conference Room Tables and Bases"/>
    <x v="1918"/>
    <n v="1"/>
    <n v="0.2"/>
    <n v="3.5857999999999848"/>
  </r>
  <r>
    <n v="2276"/>
    <s v="CA-2011-157882"/>
    <x v="2"/>
    <x v="462"/>
    <d v="2011-10-08T00:00:00"/>
    <s v="Second Class"/>
    <s v="AR-10405"/>
    <s v="Allen Rosenblatt"/>
    <x v="1"/>
    <s v="United States"/>
    <s v="Los Angeles"/>
    <x v="1"/>
    <n v="90036"/>
    <x v="1"/>
    <s v="FUR-CH-10002774"/>
    <x v="0"/>
    <x v="1"/>
    <s v="Global Deluxe Stacking Chair, Gray"/>
    <x v="1919"/>
    <n v="3"/>
    <n v="0.2"/>
    <n v="13.764599999999994"/>
  </r>
  <r>
    <n v="2277"/>
    <s v="CA-2011-104283"/>
    <x v="2"/>
    <x v="700"/>
    <d v="2011-07-01T00:00:00"/>
    <s v="Standard Class"/>
    <s v="LM-17065"/>
    <s v="Liz MacKendrick"/>
    <x v="0"/>
    <s v="United States"/>
    <s v="Southaven"/>
    <x v="35"/>
    <n v="38671"/>
    <x v="0"/>
    <s v="OFF-ST-10004337"/>
    <x v="1"/>
    <x v="4"/>
    <s v="SAFCO Commercial Wire Shelving, 72h"/>
    <x v="1920"/>
    <n v="5"/>
    <n v="0"/>
    <n v="0"/>
  </r>
  <r>
    <n v="2278"/>
    <s v="CA-2011-104283"/>
    <x v="2"/>
    <x v="700"/>
    <d v="2011-07-01T00:00:00"/>
    <s v="Standard Class"/>
    <s v="LM-17065"/>
    <s v="Liz MacKendrick"/>
    <x v="0"/>
    <s v="United States"/>
    <s v="Southaven"/>
    <x v="35"/>
    <n v="38671"/>
    <x v="0"/>
    <s v="FUR-TA-10001039"/>
    <x v="0"/>
    <x v="3"/>
    <s v="KI Adjustable-Height Table"/>
    <x v="1921"/>
    <n v="1"/>
    <n v="0"/>
    <n v="22.354800000000004"/>
  </r>
  <r>
    <n v="2279"/>
    <s v="CA-2011-104283"/>
    <x v="2"/>
    <x v="700"/>
    <d v="2011-07-01T00:00:00"/>
    <s v="Standard Class"/>
    <s v="LM-17065"/>
    <s v="Liz MacKendrick"/>
    <x v="0"/>
    <s v="United States"/>
    <s v="Southaven"/>
    <x v="35"/>
    <n v="38671"/>
    <x v="0"/>
    <s v="TEC-AC-10000109"/>
    <x v="2"/>
    <x v="11"/>
    <s v="Sony Micro Vault Click 16 GB USB 2.0 Flash Drive"/>
    <x v="1922"/>
    <n v="4"/>
    <n v="0"/>
    <n v="53.750400000000013"/>
  </r>
  <r>
    <n v="2280"/>
    <s v="CA-2014-142622"/>
    <x v="3"/>
    <x v="505"/>
    <d v="2014-11-03T00:00:00"/>
    <s v="First Class"/>
    <s v="JK-15625"/>
    <s v="Jim Karlsson"/>
    <x v="0"/>
    <s v="United States"/>
    <s v="Seattle"/>
    <x v="4"/>
    <n v="98115"/>
    <x v="1"/>
    <s v="FUR-CH-10003833"/>
    <x v="0"/>
    <x v="1"/>
    <s v="Novimex Fabric Task Chair"/>
    <x v="1923"/>
    <n v="2"/>
    <n v="0.2"/>
    <n v="-6.0980000000000025"/>
  </r>
  <r>
    <n v="2281"/>
    <s v="CA-2014-142622"/>
    <x v="3"/>
    <x v="505"/>
    <d v="2014-11-03T00:00:00"/>
    <s v="First Class"/>
    <s v="JK-15625"/>
    <s v="Jim Karlsson"/>
    <x v="0"/>
    <s v="United States"/>
    <s v="Seattle"/>
    <x v="4"/>
    <n v="98115"/>
    <x v="1"/>
    <s v="FUR-CH-10004289"/>
    <x v="0"/>
    <x v="1"/>
    <s v="Global Super Steno Chair"/>
    <x v="1924"/>
    <n v="8"/>
    <n v="0.2"/>
    <n v="-23.03520000000006"/>
  </r>
  <r>
    <n v="2282"/>
    <s v="CA-2014-142622"/>
    <x v="3"/>
    <x v="505"/>
    <d v="2014-11-03T00:00:00"/>
    <s v="First Class"/>
    <s v="JK-15625"/>
    <s v="Jim Karlsson"/>
    <x v="0"/>
    <s v="United States"/>
    <s v="Seattle"/>
    <x v="4"/>
    <n v="98115"/>
    <x v="1"/>
    <s v="FUR-BO-10004467"/>
    <x v="0"/>
    <x v="0"/>
    <s v="Bestar Classic Bookcase"/>
    <x v="1664"/>
    <n v="2"/>
    <n v="0"/>
    <n v="37.996199999999988"/>
  </r>
  <r>
    <n v="2283"/>
    <s v="CA-2013-132143"/>
    <x v="0"/>
    <x v="323"/>
    <d v="2013-09-06T00:00:00"/>
    <s v="First Class"/>
    <s v="FM-14215"/>
    <s v="Filia McAdams"/>
    <x v="1"/>
    <s v="United States"/>
    <s v="Middletown"/>
    <x v="29"/>
    <n v="6457"/>
    <x v="3"/>
    <s v="OFF-PA-10002713"/>
    <x v="1"/>
    <x v="10"/>
    <s v="Adams Phone Message Book, 200 Message Capacity, 8 1/16” x 11”"/>
    <x v="1925"/>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s v="United States"/>
    <s v="New Castle"/>
    <x v="14"/>
    <n v="47362"/>
    <x v="2"/>
    <s v="OFF-AP-10002222"/>
    <x v="1"/>
    <x v="9"/>
    <s v="Staples"/>
    <x v="1926"/>
    <n v="7"/>
    <n v="0"/>
    <n v="16.386300000000002"/>
  </r>
  <r>
    <n v="2286"/>
    <s v="CA-2013-112676"/>
    <x v="0"/>
    <x v="465"/>
    <d v="2013-05-09T00:00:00"/>
    <s v="First Class"/>
    <s v="PJ-18835"/>
    <s v="Patrick Jones"/>
    <x v="1"/>
    <s v="United States"/>
    <s v="Murfreesboro"/>
    <x v="18"/>
    <n v="37130"/>
    <x v="0"/>
    <s v="OFF-PA-10003971"/>
    <x v="1"/>
    <x v="10"/>
    <s v="Xerox 1965"/>
    <x v="646"/>
    <n v="3"/>
    <n v="0.2"/>
    <n v="5.2026000000000003"/>
  </r>
  <r>
    <n v="2287"/>
    <s v="CA-2014-165687"/>
    <x v="3"/>
    <x v="701"/>
    <d v="2014-11-24T00:00:00"/>
    <s v="Standard Class"/>
    <s v="CS-12355"/>
    <s v="Christine Sundaresam"/>
    <x v="0"/>
    <s v="United States"/>
    <s v="Salem"/>
    <x v="17"/>
    <n v="24153"/>
    <x v="0"/>
    <s v="OFF-AP-10004036"/>
    <x v="1"/>
    <x v="9"/>
    <s v="Bionaire 99.97% HEPA Air Cleaner"/>
    <x v="1927"/>
    <n v="2"/>
    <n v="0"/>
    <n v="12.263999999999999"/>
  </r>
  <r>
    <n v="2288"/>
    <s v="US-2014-112928"/>
    <x v="3"/>
    <x v="702"/>
    <d v="2014-06-06T00:00:00"/>
    <s v="Second Class"/>
    <s v="BB-10990"/>
    <s v="Barry Blumstein"/>
    <x v="1"/>
    <s v="United States"/>
    <s v="Toledo"/>
    <x v="24"/>
    <n v="43615"/>
    <x v="3"/>
    <s v="OFF-AP-10002287"/>
    <x v="1"/>
    <x v="9"/>
    <s v="Eureka Sanitaire  Multi-Pro Heavy-Duty Upright, Disposable Bags"/>
    <x v="1928"/>
    <n v="5"/>
    <n v="0.2"/>
    <n v="1.3109999999999999"/>
  </r>
  <r>
    <n v="2289"/>
    <s v="CA-2014-143343"/>
    <x v="3"/>
    <x v="193"/>
    <d v="2014-06-14T00:00:00"/>
    <s v="First Class"/>
    <s v="BW-11200"/>
    <s v="Ben Wallace"/>
    <x v="0"/>
    <s v="United States"/>
    <s v="Los Angeles"/>
    <x v="1"/>
    <n v="90032"/>
    <x v="1"/>
    <s v="OFF-AR-10002375"/>
    <x v="1"/>
    <x v="6"/>
    <s v="Newell 351"/>
    <x v="1235"/>
    <n v="5"/>
    <n v="0"/>
    <n v="4.7559999999999985"/>
  </r>
  <r>
    <n v="2290"/>
    <s v="CA-2014-115154"/>
    <x v="3"/>
    <x v="703"/>
    <d v="2014-01-12T00:00:00"/>
    <s v="First Class"/>
    <s v="RS-19420"/>
    <s v="Ricardo Sperren"/>
    <x v="1"/>
    <s v="United States"/>
    <s v="Seattle"/>
    <x v="4"/>
    <n v="98115"/>
    <x v="1"/>
    <s v="FUR-TA-10001950"/>
    <x v="0"/>
    <x v="3"/>
    <s v="Balt Solid Wood Round Tables"/>
    <x v="1929"/>
    <n v="2"/>
    <n v="0"/>
    <n v="80.368200000000002"/>
  </r>
  <r>
    <n v="2291"/>
    <s v="CA-2012-149342"/>
    <x v="1"/>
    <x v="704"/>
    <d v="2012-04-25T00:00:00"/>
    <s v="Standard Class"/>
    <s v="TS-21160"/>
    <s v="Theresa Swint"/>
    <x v="1"/>
    <s v="United States"/>
    <s v="Columbus"/>
    <x v="32"/>
    <n v="31907"/>
    <x v="0"/>
    <s v="TEC-PH-10001557"/>
    <x v="2"/>
    <x v="7"/>
    <s v="Pyle PMP37LED"/>
    <x v="1170"/>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x v="1930"/>
    <n v="6"/>
    <n v="0"/>
    <n v="297.69"/>
  </r>
  <r>
    <n v="2293"/>
    <s v="CA-2012-149342"/>
    <x v="1"/>
    <x v="704"/>
    <d v="2012-04-25T00:00:00"/>
    <s v="Standard Class"/>
    <s v="TS-21160"/>
    <s v="Theresa Swint"/>
    <x v="1"/>
    <s v="United States"/>
    <s v="Columbus"/>
    <x v="32"/>
    <n v="31907"/>
    <x v="0"/>
    <s v="OFF-PA-10001166"/>
    <x v="1"/>
    <x v="10"/>
    <s v="Xerox 2"/>
    <x v="91"/>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x v="1931"/>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s v="United States"/>
    <s v="New York City"/>
    <x v="15"/>
    <n v="10011"/>
    <x v="3"/>
    <s v="OFF-PA-10002659"/>
    <x v="1"/>
    <x v="10"/>
    <s v="Avoid Verbal Orders Carbonless Minifold Book"/>
    <x v="1933"/>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x v="1934"/>
    <n v="5"/>
    <n v="0"/>
    <n v="106.477"/>
  </r>
  <r>
    <n v="2298"/>
    <s v="CA-2012-113145"/>
    <x v="1"/>
    <x v="549"/>
    <d v="2012-11-05T00:00:00"/>
    <s v="Standard Class"/>
    <s v="VD-21670"/>
    <s v="Valerie Dominguez"/>
    <x v="0"/>
    <s v="United States"/>
    <s v="New York City"/>
    <x v="15"/>
    <n v="10011"/>
    <x v="3"/>
    <s v="TEC-PH-10001527"/>
    <x v="2"/>
    <x v="7"/>
    <s v="Plantronics MX500i Earset"/>
    <x v="193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x v="178"/>
    <n v="4"/>
    <n v="0"/>
    <n v="125.99000000000001"/>
  </r>
  <r>
    <n v="2301"/>
    <s v="CA-2011-162362"/>
    <x v="2"/>
    <x v="687"/>
    <d v="2011-11-18T00:00:00"/>
    <s v="Standard Class"/>
    <s v="JL-15505"/>
    <s v="Jeremy Lonsdale"/>
    <x v="0"/>
    <s v="United States"/>
    <s v="Midland"/>
    <x v="12"/>
    <n v="48640"/>
    <x v="2"/>
    <s v="OFF-BI-10000756"/>
    <x v="1"/>
    <x v="8"/>
    <s v="Storex DuraTech Recycled Plastic Frosted Binders"/>
    <x v="1936"/>
    <n v="3"/>
    <n v="0"/>
    <n v="6.36"/>
  </r>
  <r>
    <n v="2302"/>
    <s v="CA-2011-162362"/>
    <x v="2"/>
    <x v="687"/>
    <d v="2011-11-18T00:00:00"/>
    <s v="Standard Class"/>
    <s v="JL-15505"/>
    <s v="Jeremy Lonsdale"/>
    <x v="0"/>
    <s v="United States"/>
    <s v="Midland"/>
    <x v="12"/>
    <n v="48640"/>
    <x v="2"/>
    <s v="OFF-BI-10000546"/>
    <x v="1"/>
    <x v="8"/>
    <s v="Avery Durable Binders"/>
    <x v="132"/>
    <n v="4"/>
    <n v="0"/>
    <n v="5.6448"/>
  </r>
  <r>
    <n v="2303"/>
    <s v="CA-2013-106558"/>
    <x v="0"/>
    <x v="327"/>
    <d v="2013-01-21T00:00:00"/>
    <s v="Standard Class"/>
    <s v="DL-13495"/>
    <s v="Dionis Lloyd"/>
    <x v="1"/>
    <s v="United States"/>
    <s v="Columbus"/>
    <x v="32"/>
    <n v="31907"/>
    <x v="0"/>
    <s v="TEC-AC-10001142"/>
    <x v="2"/>
    <x v="11"/>
    <s v="First Data FD10 PIN Pad"/>
    <x v="617"/>
    <n v="4"/>
    <n v="0"/>
    <n v="31.599999999999966"/>
  </r>
  <r>
    <n v="2304"/>
    <s v="CA-2014-157931"/>
    <x v="3"/>
    <x v="697"/>
    <d v="2014-09-23T00:00:00"/>
    <s v="Second Class"/>
    <s v="MO-17800"/>
    <s v="Meg O'Connel"/>
    <x v="2"/>
    <s v="United States"/>
    <s v="Roswell"/>
    <x v="32"/>
    <n v="30076"/>
    <x v="0"/>
    <s v="FUR-CH-10000785"/>
    <x v="0"/>
    <x v="1"/>
    <s v="Global Ergonomic Managers Chair"/>
    <x v="1937"/>
    <n v="4"/>
    <n v="0"/>
    <n v="188.2192"/>
  </r>
  <r>
    <n v="2305"/>
    <s v="CA-2014-157931"/>
    <x v="3"/>
    <x v="697"/>
    <d v="2014-09-23T00:00:00"/>
    <s v="Second Class"/>
    <s v="MO-17800"/>
    <s v="Meg O'Connel"/>
    <x v="2"/>
    <s v="United States"/>
    <s v="Roswell"/>
    <x v="32"/>
    <n v="30076"/>
    <x v="0"/>
    <s v="OFF-PA-10000474"/>
    <x v="1"/>
    <x v="10"/>
    <s v="Staples"/>
    <x v="1938"/>
    <n v="3"/>
    <n v="0"/>
    <n v="49.970399999999991"/>
  </r>
  <r>
    <n v="2306"/>
    <s v="CA-2013-115574"/>
    <x v="0"/>
    <x v="443"/>
    <d v="2013-12-25T00:00:00"/>
    <s v="First Class"/>
    <s v="BP-11185"/>
    <s v="Ben Peterman"/>
    <x v="1"/>
    <s v="United States"/>
    <s v="Chicago"/>
    <x v="10"/>
    <n v="60623"/>
    <x v="2"/>
    <s v="FUR-BO-10003441"/>
    <x v="0"/>
    <x v="0"/>
    <s v="Bush Westfield Collection Bookcases, Fully Assembled"/>
    <x v="1088"/>
    <n v="2"/>
    <n v="0.3"/>
    <n v="-14.137200000000014"/>
  </r>
  <r>
    <n v="2307"/>
    <s v="CA-2012-160794"/>
    <x v="1"/>
    <x v="705"/>
    <d v="2012-08-08T00:00:00"/>
    <s v="First Class"/>
    <s v="MS-17980"/>
    <s v="Michael Stewart"/>
    <x v="1"/>
    <s v="United States"/>
    <s v="Houston"/>
    <x v="5"/>
    <n v="77041"/>
    <x v="2"/>
    <s v="OFF-PA-10004156"/>
    <x v="1"/>
    <x v="10"/>
    <s v="Xerox 188"/>
    <x v="1939"/>
    <n v="3"/>
    <n v="0.2"/>
    <n v="9.8657999999999983"/>
  </r>
  <r>
    <n v="2308"/>
    <s v="CA-2014-116225"/>
    <x v="3"/>
    <x v="60"/>
    <d v="2014-11-10T00:00:00"/>
    <s v="Standard Class"/>
    <s v="SV-20935"/>
    <s v="Susan Vittorini"/>
    <x v="0"/>
    <s v="United States"/>
    <s v="New York City"/>
    <x v="15"/>
    <n v="10009"/>
    <x v="3"/>
    <s v="TEC-AC-10001432"/>
    <x v="2"/>
    <x v="11"/>
    <s v="Enermax Aurora Lite Keyboard"/>
    <x v="1940"/>
    <n v="5"/>
    <n v="0"/>
    <n v="171.93000000000006"/>
  </r>
  <r>
    <n v="2309"/>
    <s v="US-2014-120418"/>
    <x v="3"/>
    <x v="532"/>
    <d v="2014-06-13T00:00:00"/>
    <s v="First Class"/>
    <s v="BC-11125"/>
    <s v="Becky Castell"/>
    <x v="2"/>
    <s v="United States"/>
    <s v="Peoria"/>
    <x v="16"/>
    <n v="85345"/>
    <x v="1"/>
    <s v="FUR-CH-10001394"/>
    <x v="0"/>
    <x v="1"/>
    <s v="Global Leather Executive Chair"/>
    <x v="1941"/>
    <n v="1"/>
    <n v="0.2"/>
    <n v="35.098999999999961"/>
  </r>
  <r>
    <n v="2310"/>
    <s v="US-2014-120418"/>
    <x v="3"/>
    <x v="532"/>
    <d v="2014-06-13T00:00:00"/>
    <s v="First Class"/>
    <s v="BC-11125"/>
    <s v="Becky Castell"/>
    <x v="2"/>
    <s v="United States"/>
    <s v="Peoria"/>
    <x v="16"/>
    <n v="85345"/>
    <x v="1"/>
    <s v="OFF-ST-10002370"/>
    <x v="1"/>
    <x v="4"/>
    <s v="Sortfiler Multipurpose Personal File Organizer, Black"/>
    <x v="1942"/>
    <n v="4"/>
    <n v="0.2"/>
    <n v="7.7003999999999948"/>
  </r>
  <r>
    <n v="2311"/>
    <s v="US-2014-120418"/>
    <x v="3"/>
    <x v="532"/>
    <d v="2014-06-13T00:00:00"/>
    <s v="First Class"/>
    <s v="BC-11125"/>
    <s v="Becky Castell"/>
    <x v="2"/>
    <s v="United States"/>
    <s v="Peoria"/>
    <x v="16"/>
    <n v="85345"/>
    <x v="1"/>
    <s v="OFF-AR-10002956"/>
    <x v="1"/>
    <x v="6"/>
    <s v="Boston 16801 Nautilus Battery Pencil Sharpener"/>
    <x v="1943"/>
    <n v="5"/>
    <n v="0.2"/>
    <n v="6.602999999999998"/>
  </r>
  <r>
    <n v="2312"/>
    <s v="US-2014-120418"/>
    <x v="3"/>
    <x v="532"/>
    <d v="2014-06-13T00:00:00"/>
    <s v="First Class"/>
    <s v="BC-11125"/>
    <s v="Becky Castell"/>
    <x v="2"/>
    <s v="United States"/>
    <s v="Peoria"/>
    <x v="16"/>
    <n v="85345"/>
    <x v="1"/>
    <s v="OFF-AR-10001955"/>
    <x v="1"/>
    <x v="6"/>
    <s v="Newell 319"/>
    <x v="1840"/>
    <n v="1"/>
    <n v="0.2"/>
    <n v="1.9839999999999982"/>
  </r>
  <r>
    <n v="2313"/>
    <s v="US-2014-120418"/>
    <x v="3"/>
    <x v="532"/>
    <d v="2014-06-13T00:00:00"/>
    <s v="First Class"/>
    <s v="BC-11125"/>
    <s v="Becky Castell"/>
    <x v="2"/>
    <s v="United States"/>
    <s v="Peoria"/>
    <x v="16"/>
    <n v="85345"/>
    <x v="1"/>
    <s v="OFF-ST-10001809"/>
    <x v="1"/>
    <x v="4"/>
    <s v="Fellowes Officeware Wire Shelving"/>
    <x v="1944"/>
    <n v="3"/>
    <n v="0.2"/>
    <n v="-48.508200000000009"/>
  </r>
  <r>
    <n v="2314"/>
    <s v="CA-2014-122035"/>
    <x v="3"/>
    <x v="228"/>
    <d v="2014-07-26T00:00:00"/>
    <s v="Standard Class"/>
    <s v="EM-13825"/>
    <s v="Elizabeth Moffitt"/>
    <x v="1"/>
    <s v="United States"/>
    <s v="Sioux Falls"/>
    <x v="44"/>
    <n v="57103"/>
    <x v="2"/>
    <s v="OFF-LA-10004093"/>
    <x v="1"/>
    <x v="2"/>
    <s v="Avery 486"/>
    <x v="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x v="1945"/>
    <n v="2"/>
    <n v="0"/>
    <n v="112.40640000000002"/>
  </r>
  <r>
    <n v="2316"/>
    <s v="CA-2014-122035"/>
    <x v="3"/>
    <x v="228"/>
    <d v="2014-07-26T00:00:00"/>
    <s v="Standard Class"/>
    <s v="EM-13825"/>
    <s v="Elizabeth Moffitt"/>
    <x v="1"/>
    <s v="United States"/>
    <s v="Sioux Falls"/>
    <x v="44"/>
    <n v="57103"/>
    <x v="2"/>
    <s v="OFF-BI-10000404"/>
    <x v="1"/>
    <x v="8"/>
    <s v="Avery Printable Repositionable Plastic Tabs"/>
    <x v="1946"/>
    <n v="5"/>
    <n v="0"/>
    <n v="20.21"/>
  </r>
  <r>
    <n v="2317"/>
    <s v="CA-2014-122035"/>
    <x v="3"/>
    <x v="228"/>
    <d v="2014-07-26T00:00:00"/>
    <s v="Standard Class"/>
    <s v="EM-13825"/>
    <s v="Elizabeth Moffitt"/>
    <x v="1"/>
    <s v="United States"/>
    <s v="Sioux Falls"/>
    <x v="44"/>
    <n v="57103"/>
    <x v="2"/>
    <s v="FUR-CH-10003833"/>
    <x v="0"/>
    <x v="1"/>
    <s v="Novimex Fabric Task Chair"/>
    <x v="1101"/>
    <n v="3"/>
    <n v="0"/>
    <n v="27.440999999999995"/>
  </r>
  <r>
    <n v="2318"/>
    <s v="CA-2014-122035"/>
    <x v="3"/>
    <x v="228"/>
    <d v="2014-07-26T00:00:00"/>
    <s v="Standard Class"/>
    <s v="EM-13825"/>
    <s v="Elizabeth Moffitt"/>
    <x v="1"/>
    <s v="United States"/>
    <s v="Sioux Falls"/>
    <x v="44"/>
    <n v="57103"/>
    <x v="2"/>
    <s v="OFF-BI-10002072"/>
    <x v="1"/>
    <x v="8"/>
    <s v="Cardinal Slant-D Ring Binders"/>
    <x v="1947"/>
    <n v="7"/>
    <n v="0"/>
    <n v="30.414999999999999"/>
  </r>
  <r>
    <n v="2319"/>
    <s v="CA-2014-122035"/>
    <x v="3"/>
    <x v="228"/>
    <d v="2014-07-26T00:00:00"/>
    <s v="Standard Class"/>
    <s v="EM-13825"/>
    <s v="Elizabeth Moffitt"/>
    <x v="1"/>
    <s v="United States"/>
    <s v="Sioux Falls"/>
    <x v="44"/>
    <n v="57103"/>
    <x v="2"/>
    <s v="TEC-AC-10003095"/>
    <x v="2"/>
    <x v="11"/>
    <s v="Logitech G35 7.1-Channel Surround Sound Headset"/>
    <x v="1948"/>
    <n v="3"/>
    <n v="0"/>
    <n v="132.58980000000003"/>
  </r>
  <r>
    <n v="2320"/>
    <s v="CA-2012-117828"/>
    <x v="1"/>
    <x v="706"/>
    <d v="2012-12-26T00:00:00"/>
    <s v="First Class"/>
    <s v="BD-11500"/>
    <s v="Bradley Drucker"/>
    <x v="0"/>
    <s v="United States"/>
    <s v="Richmond"/>
    <x v="17"/>
    <n v="23223"/>
    <x v="0"/>
    <s v="OFF-AP-10001563"/>
    <x v="1"/>
    <x v="9"/>
    <s v="Belkin Premiere Surge Master II 8-outlet surge protector"/>
    <x v="1949"/>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x v="1950"/>
    <n v="7"/>
    <n v="0"/>
    <n v="63.8232"/>
  </r>
  <r>
    <n v="2322"/>
    <s v="CA-2012-109470"/>
    <x v="1"/>
    <x v="620"/>
    <d v="2013-01-03T00:00:00"/>
    <s v="Second Class"/>
    <s v="KC-16255"/>
    <s v="Karen Carlisle"/>
    <x v="1"/>
    <s v="United States"/>
    <s v="Henderson"/>
    <x v="0"/>
    <n v="42420"/>
    <x v="0"/>
    <s v="OFF-BI-10004492"/>
    <x v="1"/>
    <x v="8"/>
    <s v="Tuf-Vin Binders"/>
    <x v="1951"/>
    <n v="3"/>
    <n v="0"/>
    <n v="44.527799999999992"/>
  </r>
  <r>
    <n v="2323"/>
    <s v="CA-2012-109470"/>
    <x v="1"/>
    <x v="620"/>
    <d v="2013-01-03T00:00:00"/>
    <s v="Second Class"/>
    <s v="KC-16255"/>
    <s v="Karen Carlisle"/>
    <x v="1"/>
    <s v="United States"/>
    <s v="Henderson"/>
    <x v="0"/>
    <n v="42420"/>
    <x v="0"/>
    <s v="OFF-BI-10001072"/>
    <x v="1"/>
    <x v="8"/>
    <s v="GBC Clear Cover, 8-1/2 x 11, unpunched, 25 covers per pack"/>
    <x v="1952"/>
    <n v="4"/>
    <n v="0"/>
    <n v="27.894399999999997"/>
  </r>
  <r>
    <n v="2324"/>
    <s v="CA-2012-109470"/>
    <x v="1"/>
    <x v="620"/>
    <d v="2013-01-03T00:00:00"/>
    <s v="Second Class"/>
    <s v="KC-16255"/>
    <s v="Karen Carlisle"/>
    <x v="1"/>
    <s v="United States"/>
    <s v="Henderson"/>
    <x v="0"/>
    <n v="42420"/>
    <x v="0"/>
    <s v="OFF-BI-10003707"/>
    <x v="1"/>
    <x v="8"/>
    <s v="Aluminum Screw Posts"/>
    <x v="1953"/>
    <n v="5"/>
    <n v="0"/>
    <n v="38.15"/>
  </r>
  <r>
    <n v="2325"/>
    <s v="CA-2012-109470"/>
    <x v="1"/>
    <x v="620"/>
    <d v="2013-01-03T00:00:00"/>
    <s v="Second Class"/>
    <s v="KC-16255"/>
    <s v="Karen Carlisle"/>
    <x v="1"/>
    <s v="United States"/>
    <s v="Henderson"/>
    <x v="0"/>
    <n v="42420"/>
    <x v="0"/>
    <s v="OFF-BI-10000977"/>
    <x v="1"/>
    <x v="8"/>
    <s v="Ibico Plastic Spiral Binding Combs"/>
    <x v="1954"/>
    <n v="12"/>
    <n v="0"/>
    <n v="167.80799999999999"/>
  </r>
  <r>
    <n v="2326"/>
    <s v="CA-2012-105102"/>
    <x v="1"/>
    <x v="426"/>
    <d v="2012-09-19T00:00:00"/>
    <s v="Second Class"/>
    <s v="BM-11575"/>
    <s v="Brendan Murry"/>
    <x v="1"/>
    <s v="United States"/>
    <s v="New York City"/>
    <x v="15"/>
    <n v="10035"/>
    <x v="3"/>
    <s v="OFF-BI-10002082"/>
    <x v="1"/>
    <x v="8"/>
    <s v="GBC Twin Loop Wire Binding Elements"/>
    <x v="1955"/>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x v="1956"/>
    <n v="1"/>
    <n v="0.2"/>
    <n v="1.1596000000000011"/>
  </r>
  <r>
    <n v="2328"/>
    <s v="CA-2012-105102"/>
    <x v="1"/>
    <x v="426"/>
    <d v="2012-09-19T00:00:00"/>
    <s v="Second Class"/>
    <s v="BM-11575"/>
    <s v="Brendan Murry"/>
    <x v="1"/>
    <s v="United States"/>
    <s v="New York City"/>
    <x v="15"/>
    <n v="10035"/>
    <x v="3"/>
    <s v="OFF-PA-10002365"/>
    <x v="1"/>
    <x v="10"/>
    <s v="Xerox 1967"/>
    <x v="91"/>
    <n v="2"/>
    <n v="0"/>
    <n v="6.2208000000000006"/>
  </r>
  <r>
    <n v="2329"/>
    <s v="CA-2014-138422"/>
    <x v="3"/>
    <x v="397"/>
    <d v="2014-09-27T00:00:00"/>
    <s v="First Class"/>
    <s v="KN-16705"/>
    <s v="Kristina Nunn"/>
    <x v="2"/>
    <s v="United States"/>
    <s v="Fort Collins"/>
    <x v="22"/>
    <n v="80525"/>
    <x v="1"/>
    <s v="OFF-EN-10004147"/>
    <x v="1"/>
    <x v="12"/>
    <s v="Wausau Papers Astrobrights Colored Envelopes"/>
    <x v="646"/>
    <n v="3"/>
    <n v="0.2"/>
    <n v="5.2026000000000003"/>
  </r>
  <r>
    <n v="2330"/>
    <s v="US-2012-147739"/>
    <x v="1"/>
    <x v="707"/>
    <d v="2012-12-29T00:00:00"/>
    <s v="Standard Class"/>
    <s v="JD-16150"/>
    <s v="Justin Deggeller"/>
    <x v="1"/>
    <s v="United States"/>
    <s v="Philadelphia"/>
    <x v="9"/>
    <n v="19140"/>
    <x v="3"/>
    <s v="FUR-FU-10001468"/>
    <x v="0"/>
    <x v="5"/>
    <s v="Tenex Antistatic Computer Chair Mats"/>
    <x v="1957"/>
    <n v="4"/>
    <n v="0.2"/>
    <n v="-68.392000000000053"/>
  </r>
  <r>
    <n v="2331"/>
    <s v="CA-2013-155187"/>
    <x v="0"/>
    <x v="446"/>
    <d v="2013-09-27T00:00:00"/>
    <s v="Second Class"/>
    <s v="LA-16780"/>
    <s v="Laura Armstrong"/>
    <x v="1"/>
    <s v="United States"/>
    <s v="Los Angeles"/>
    <x v="1"/>
    <n v="90004"/>
    <x v="1"/>
    <s v="OFF-ST-10000642"/>
    <x v="1"/>
    <x v="4"/>
    <s v="Tennsco Lockers, Gray"/>
    <x v="108"/>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x v="1958"/>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s v="United States"/>
    <s v="Lafayette"/>
    <x v="14"/>
    <n v="47905"/>
    <x v="2"/>
    <s v="OFF-PA-10004971"/>
    <x v="1"/>
    <x v="10"/>
    <s v="Xerox 196"/>
    <x v="399"/>
    <n v="1"/>
    <n v="0"/>
    <n v="2.8322000000000003"/>
  </r>
  <r>
    <n v="2335"/>
    <s v="CA-2011-140886"/>
    <x v="2"/>
    <x v="587"/>
    <d v="2011-10-04T00:00:00"/>
    <s v="Standard Class"/>
    <s v="KW-16570"/>
    <s v="Kelly Williams"/>
    <x v="0"/>
    <s v="United States"/>
    <s v="Clarksville"/>
    <x v="18"/>
    <n v="37042"/>
    <x v="0"/>
    <s v="OFF-AP-10000696"/>
    <x v="1"/>
    <x v="9"/>
    <s v="Holmes Odor Grabber"/>
    <x v="1960"/>
    <n v="6"/>
    <n v="0.2"/>
    <n v="11.247599999999995"/>
  </r>
  <r>
    <n v="2336"/>
    <s v="CA-2014-152695"/>
    <x v="3"/>
    <x v="389"/>
    <d v="2014-12-11T00:00:00"/>
    <s v="Same Day"/>
    <s v="CC-12220"/>
    <s v="Chris Cortes"/>
    <x v="0"/>
    <s v="United States"/>
    <s v="Fairfield"/>
    <x v="29"/>
    <n v="6824"/>
    <x v="3"/>
    <s v="OFF-EN-10004030"/>
    <x v="1"/>
    <x v="12"/>
    <s v="Convenience Packs of Business Envelopes"/>
    <x v="139"/>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x v="1961"/>
    <n v="7"/>
    <n v="0"/>
    <n v="123.76909999999995"/>
  </r>
  <r>
    <n v="2338"/>
    <s v="CA-2011-110639"/>
    <x v="2"/>
    <x v="709"/>
    <d v="2011-08-23T00:00:00"/>
    <s v="Same Day"/>
    <s v="RH-19495"/>
    <s v="Rick Hansen"/>
    <x v="0"/>
    <s v="United States"/>
    <s v="New York City"/>
    <x v="15"/>
    <n v="10009"/>
    <x v="3"/>
    <s v="OFF-PA-10003936"/>
    <x v="1"/>
    <x v="10"/>
    <s v="Xerox 1994"/>
    <x v="243"/>
    <n v="4"/>
    <n v="0"/>
    <n v="12.441600000000001"/>
  </r>
  <r>
    <n v="2339"/>
    <s v="CA-2011-110639"/>
    <x v="2"/>
    <x v="709"/>
    <d v="2011-08-23T00:00:00"/>
    <s v="Same Day"/>
    <s v="RH-19495"/>
    <s v="Rick Hansen"/>
    <x v="0"/>
    <s v="United States"/>
    <s v="New York City"/>
    <x v="15"/>
    <n v="10009"/>
    <x v="3"/>
    <s v="OFF-PA-10004530"/>
    <x v="1"/>
    <x v="10"/>
    <s v="Personal Creations Ink Jet Cards and Labels"/>
    <x v="1962"/>
    <n v="4"/>
    <n v="0"/>
    <n v="22.500800000000002"/>
  </r>
  <r>
    <n v="2340"/>
    <s v="CA-2011-121727"/>
    <x v="2"/>
    <x v="710"/>
    <d v="2011-08-24T00:00:00"/>
    <s v="Standard Class"/>
    <s v="JK-15625"/>
    <s v="Jim Karlsson"/>
    <x v="0"/>
    <s v="United States"/>
    <s v="Columbus"/>
    <x v="24"/>
    <n v="43229"/>
    <x v="3"/>
    <s v="OFF-AR-10004930"/>
    <x v="1"/>
    <x v="6"/>
    <s v="Turquoise Lead Holder with Pocket Clip"/>
    <x v="1963"/>
    <n v="2"/>
    <n v="0.2"/>
    <n v="1.7419999999999987"/>
  </r>
  <r>
    <n v="2341"/>
    <s v="CA-2013-137736"/>
    <x v="0"/>
    <x v="338"/>
    <d v="2013-11-16T00:00:00"/>
    <s v="Standard Class"/>
    <s v="DC-13285"/>
    <s v="Debra Catini"/>
    <x v="0"/>
    <s v="United States"/>
    <s v="Warner Robins"/>
    <x v="32"/>
    <n v="31088"/>
    <x v="0"/>
    <s v="OFF-AR-10004999"/>
    <x v="1"/>
    <x v="6"/>
    <s v="Newell 315"/>
    <x v="1085"/>
    <n v="7"/>
    <n v="0"/>
    <n v="10.465"/>
  </r>
  <r>
    <n v="2342"/>
    <s v="US-2011-143231"/>
    <x v="2"/>
    <x v="520"/>
    <d v="2012-01-03T00:00:00"/>
    <s v="First Class"/>
    <s v="GM-14455"/>
    <s v="Gary Mitchum"/>
    <x v="2"/>
    <s v="United States"/>
    <s v="Franklin"/>
    <x v="31"/>
    <n v="2038"/>
    <x v="3"/>
    <s v="FUR-FU-10002501"/>
    <x v="0"/>
    <x v="5"/>
    <s v="Nu-Dell Executive Frame"/>
    <x v="1964"/>
    <n v="5"/>
    <n v="0"/>
    <n v="23.384"/>
  </r>
  <r>
    <n v="2343"/>
    <s v="US-2011-143231"/>
    <x v="2"/>
    <x v="520"/>
    <d v="2012-01-03T00:00:00"/>
    <s v="First Class"/>
    <s v="GM-14455"/>
    <s v="Gary Mitchum"/>
    <x v="2"/>
    <s v="United States"/>
    <s v="Franklin"/>
    <x v="31"/>
    <n v="2038"/>
    <x v="3"/>
    <s v="TEC-AC-10000358"/>
    <x v="2"/>
    <x v="11"/>
    <s v="Imation Secure Drive + Hardware Encrypted USB flash drive - 16 GB"/>
    <x v="1965"/>
    <n v="3"/>
    <n v="0"/>
    <n v="27.352799999999998"/>
  </r>
  <r>
    <n v="2344"/>
    <s v="US-2011-155894"/>
    <x v="2"/>
    <x v="711"/>
    <d v="2011-07-30T00:00:00"/>
    <s v="Second Class"/>
    <s v="CL-11890"/>
    <s v="Carl Ludwig"/>
    <x v="0"/>
    <s v="United States"/>
    <s v="Chicago"/>
    <x v="10"/>
    <n v="60623"/>
    <x v="2"/>
    <s v="OFF-ST-10004804"/>
    <x v="1"/>
    <x v="4"/>
    <s v="Belkin 19&quot; Vented Equipment Shelf, Black"/>
    <x v="1966"/>
    <n v="3"/>
    <n v="0.2"/>
    <n v="-29.343599999999995"/>
  </r>
  <r>
    <n v="2345"/>
    <s v="CA-2013-119025"/>
    <x v="0"/>
    <x v="712"/>
    <d v="2013-02-28T00:00:00"/>
    <s v="Standard Class"/>
    <s v="PV-18985"/>
    <s v="Paul Van Hugh"/>
    <x v="2"/>
    <s v="United States"/>
    <s v="Milwaukee"/>
    <x v="6"/>
    <n v="53209"/>
    <x v="2"/>
    <s v="OFF-AP-10001205"/>
    <x v="1"/>
    <x v="9"/>
    <s v="Belkin 5 Outlet SurgeMaster Power Centers"/>
    <x v="1967"/>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s v="United States"/>
    <s v="San Antonio"/>
    <x v="5"/>
    <n v="78207"/>
    <x v="2"/>
    <s v="OFF-BI-10004141"/>
    <x v="1"/>
    <x v="8"/>
    <s v="Insertable Tab Indexes For Data Binders"/>
    <x v="1968"/>
    <n v="2"/>
    <n v="0.8"/>
    <n v="-2.1624000000000012"/>
  </r>
  <r>
    <n v="2348"/>
    <s v="CA-2013-159373"/>
    <x v="0"/>
    <x v="69"/>
    <d v="2013-03-19T00:00:00"/>
    <s v="Standard Class"/>
    <s v="LT-17110"/>
    <s v="Liz Thompson"/>
    <x v="0"/>
    <s v="United States"/>
    <s v="San Antonio"/>
    <x v="5"/>
    <n v="78207"/>
    <x v="2"/>
    <s v="FUR-TA-10004619"/>
    <x v="0"/>
    <x v="3"/>
    <s v="Hon Non-Folding Utility Tables"/>
    <x v="1969"/>
    <n v="5"/>
    <n v="0.3"/>
    <n v="0"/>
  </r>
  <r>
    <n v="2349"/>
    <s v="CA-2014-109701"/>
    <x v="3"/>
    <x v="574"/>
    <d v="2014-12-04T00:00:00"/>
    <s v="Same Day"/>
    <s v="AM-10360"/>
    <s v="Alice McCarthy"/>
    <x v="1"/>
    <s v="United States"/>
    <s v="Los Angeles"/>
    <x v="1"/>
    <n v="90032"/>
    <x v="1"/>
    <s v="OFF-BI-10004187"/>
    <x v="1"/>
    <x v="8"/>
    <s v="Staples"/>
    <x v="1970"/>
    <n v="6"/>
    <n v="0.2"/>
    <n v="3.1583999999999985"/>
  </r>
  <r>
    <n v="2350"/>
    <s v="CA-2014-109701"/>
    <x v="3"/>
    <x v="574"/>
    <d v="2014-12-04T00:00:00"/>
    <s v="Same Day"/>
    <s v="AM-10360"/>
    <s v="Alice McCarthy"/>
    <x v="1"/>
    <s v="United States"/>
    <s v="Los Angeles"/>
    <x v="1"/>
    <n v="90032"/>
    <x v="1"/>
    <s v="OFF-BI-10000632"/>
    <x v="1"/>
    <x v="8"/>
    <s v="Satellite Sectional Post Binders"/>
    <x v="1971"/>
    <n v="2"/>
    <n v="0.2"/>
    <n v="22.573199999999996"/>
  </r>
  <r>
    <n v="2351"/>
    <s v="CA-2014-109701"/>
    <x v="3"/>
    <x v="574"/>
    <d v="2014-12-04T00:00:00"/>
    <s v="Same Day"/>
    <s v="AM-10360"/>
    <s v="Alice McCarthy"/>
    <x v="1"/>
    <s v="United States"/>
    <s v="Los Angeles"/>
    <x v="1"/>
    <n v="90032"/>
    <x v="1"/>
    <s v="OFF-PA-10003724"/>
    <x v="1"/>
    <x v="10"/>
    <s v="Wirebound Message Book, 4 per Page"/>
    <x v="139"/>
    <n v="2"/>
    <n v="0"/>
    <n v="5.3213999999999997"/>
  </r>
  <r>
    <n v="2352"/>
    <s v="CA-2014-109701"/>
    <x v="3"/>
    <x v="574"/>
    <d v="2014-12-04T00:00:00"/>
    <s v="Same Day"/>
    <s v="AM-10360"/>
    <s v="Alice McCarthy"/>
    <x v="1"/>
    <s v="United States"/>
    <s v="Los Angeles"/>
    <x v="1"/>
    <n v="90032"/>
    <x v="1"/>
    <s v="OFF-AP-10002765"/>
    <x v="1"/>
    <x v="9"/>
    <s v="Fellowes Advanced Computer Series Surge Protectors"/>
    <x v="1972"/>
    <n v="3"/>
    <n v="0"/>
    <n v="22.251600000000003"/>
  </r>
  <r>
    <n v="2353"/>
    <s v="CA-2014-109701"/>
    <x v="3"/>
    <x v="574"/>
    <d v="2014-12-04T00:00:00"/>
    <s v="Same Day"/>
    <s v="AM-10360"/>
    <s v="Alice McCarthy"/>
    <x v="1"/>
    <s v="United States"/>
    <s v="Los Angeles"/>
    <x v="1"/>
    <n v="90032"/>
    <x v="1"/>
    <s v="OFF-AR-10001868"/>
    <x v="1"/>
    <x v="6"/>
    <s v="Prang Dustless Chalk Sticks"/>
    <x v="1973"/>
    <n v="6"/>
    <n v="0"/>
    <n v="5.04"/>
  </r>
  <r>
    <n v="2354"/>
    <s v="CA-2012-111514"/>
    <x v="1"/>
    <x v="284"/>
    <d v="2012-09-02T00:00:00"/>
    <s v="First Class"/>
    <s v="SC-20260"/>
    <s v="Scott Cohen"/>
    <x v="1"/>
    <s v="United States"/>
    <s v="San Francisco"/>
    <x v="1"/>
    <n v="94122"/>
    <x v="1"/>
    <s v="FUR-BO-10002545"/>
    <x v="0"/>
    <x v="0"/>
    <s v="Atlantic Metals Mobile 3-Shelf Bookcases, Custom Colors"/>
    <x v="1974"/>
    <n v="7"/>
    <n v="0.15"/>
    <n v="200.95460000000008"/>
  </r>
  <r>
    <n v="2355"/>
    <s v="CA-2012-111514"/>
    <x v="1"/>
    <x v="284"/>
    <d v="2012-09-02T00:00:00"/>
    <s v="First Class"/>
    <s v="SC-20260"/>
    <s v="Scott Cohen"/>
    <x v="1"/>
    <s v="United States"/>
    <s v="San Francisco"/>
    <x v="1"/>
    <n v="94122"/>
    <x v="1"/>
    <s v="OFF-BI-10002735"/>
    <x v="1"/>
    <x v="8"/>
    <s v="GBC Prestige Therm-A-Bind Covers"/>
    <x v="1975"/>
    <n v="5"/>
    <n v="0.2"/>
    <n v="46.3185"/>
  </r>
  <r>
    <n v="2356"/>
    <s v="CA-2012-111514"/>
    <x v="1"/>
    <x v="284"/>
    <d v="2012-09-02T00:00:00"/>
    <s v="First Class"/>
    <s v="SC-20260"/>
    <s v="Scott Cohen"/>
    <x v="1"/>
    <s v="United States"/>
    <s v="San Francisco"/>
    <x v="1"/>
    <n v="94122"/>
    <x v="1"/>
    <s v="TEC-AC-10004864"/>
    <x v="2"/>
    <x v="11"/>
    <s v="Memorex Micro Travel Drive 32 GB"/>
    <x v="1976"/>
    <n v="1"/>
    <n v="0"/>
    <n v="15.699300000000001"/>
  </r>
  <r>
    <n v="2357"/>
    <s v="CA-2012-111514"/>
    <x v="1"/>
    <x v="284"/>
    <d v="2012-09-02T00:00:00"/>
    <s v="First Class"/>
    <s v="SC-20260"/>
    <s v="Scott Cohen"/>
    <x v="1"/>
    <s v="United States"/>
    <s v="San Francisco"/>
    <x v="1"/>
    <n v="94122"/>
    <x v="1"/>
    <s v="TEC-MA-10000597"/>
    <x v="2"/>
    <x v="15"/>
    <s v="Lexmark S315 Color Inkjet Printer"/>
    <x v="1977"/>
    <n v="3"/>
    <n v="0.2"/>
    <n v="80.991899999999987"/>
  </r>
  <r>
    <n v="2358"/>
    <s v="US-2011-148838"/>
    <x v="2"/>
    <x v="461"/>
    <d v="2011-03-21T00:00:00"/>
    <s v="Standard Class"/>
    <s v="CP-12340"/>
    <s v="Christine Phan"/>
    <x v="1"/>
    <s v="United States"/>
    <s v="New York City"/>
    <x v="15"/>
    <n v="10024"/>
    <x v="3"/>
    <s v="FUR-TA-10003473"/>
    <x v="0"/>
    <x v="3"/>
    <s v="Bretford Rectangular Conference Table Tops"/>
    <x v="1978"/>
    <n v="7"/>
    <n v="0.4"/>
    <n v="-447.59469999999988"/>
  </r>
  <r>
    <n v="2359"/>
    <s v="US-2011-148838"/>
    <x v="2"/>
    <x v="461"/>
    <d v="2011-03-21T00:00:00"/>
    <s v="Standard Class"/>
    <s v="CP-12340"/>
    <s v="Christine Phan"/>
    <x v="1"/>
    <s v="United States"/>
    <s v="New York City"/>
    <x v="15"/>
    <n v="10024"/>
    <x v="3"/>
    <s v="FUR-TA-10001950"/>
    <x v="0"/>
    <x v="3"/>
    <s v="Balt Solid Wood Round Tables"/>
    <x v="1979"/>
    <n v="4"/>
    <n v="0.4"/>
    <n v="-553.64760000000001"/>
  </r>
  <r>
    <n v="2360"/>
    <s v="US-2011-148838"/>
    <x v="2"/>
    <x v="461"/>
    <d v="2011-03-21T00:00:00"/>
    <s v="Standard Class"/>
    <s v="CP-12340"/>
    <s v="Christine Phan"/>
    <x v="1"/>
    <s v="United States"/>
    <s v="New York City"/>
    <x v="15"/>
    <n v="10024"/>
    <x v="3"/>
    <s v="FUR-TA-10004175"/>
    <x v="0"/>
    <x v="3"/>
    <s v="Hon 30&quot; x 60&quot; Table with Locking Drawer"/>
    <x v="1980"/>
    <n v="3"/>
    <n v="0.4"/>
    <n v="-122.78160000000003"/>
  </r>
  <r>
    <n v="2361"/>
    <s v="US-2011-148838"/>
    <x v="2"/>
    <x v="461"/>
    <d v="2011-03-21T00:00:00"/>
    <s v="Standard Class"/>
    <s v="CP-12340"/>
    <s v="Christine Phan"/>
    <x v="1"/>
    <s v="United States"/>
    <s v="New York City"/>
    <x v="15"/>
    <n v="10024"/>
    <x v="3"/>
    <s v="OFF-PA-10002960"/>
    <x v="1"/>
    <x v="10"/>
    <s v="Xerox 1926"/>
    <x v="1981"/>
    <n v="7"/>
    <n v="0"/>
    <n v="16.3842"/>
  </r>
  <r>
    <n v="2362"/>
    <s v="US-2011-148838"/>
    <x v="2"/>
    <x v="461"/>
    <d v="2011-03-21T00:00:00"/>
    <s v="Standard Class"/>
    <s v="CP-12340"/>
    <s v="Christine Phan"/>
    <x v="1"/>
    <s v="United States"/>
    <s v="New York City"/>
    <x v="15"/>
    <n v="10024"/>
    <x v="3"/>
    <s v="OFF-PA-10000919"/>
    <x v="1"/>
    <x v="10"/>
    <s v="Xerox 1918"/>
    <x v="1982"/>
    <n v="4"/>
    <n v="0"/>
    <n v="75.9696"/>
  </r>
  <r>
    <n v="2363"/>
    <s v="CA-2014-136497"/>
    <x v="3"/>
    <x v="513"/>
    <d v="2014-04-21T00:00:00"/>
    <s v="Standard Class"/>
    <s v="RF-19840"/>
    <s v="Roy Französisch"/>
    <x v="0"/>
    <s v="United States"/>
    <s v="Columbus"/>
    <x v="24"/>
    <n v="43229"/>
    <x v="3"/>
    <s v="OFF-BI-10001553"/>
    <x v="1"/>
    <x v="8"/>
    <s v="SpineVue Locking Slant-D Ring Binders by Cardinal"/>
    <x v="198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x v="1984"/>
    <n v="2"/>
    <n v="0"/>
    <n v="40.921599999999998"/>
  </r>
  <r>
    <n v="2365"/>
    <s v="US-2013-108637"/>
    <x v="0"/>
    <x v="69"/>
    <d v="2013-03-19T00:00:00"/>
    <s v="Standard Class"/>
    <s v="AB-10060"/>
    <s v="Adam Bellavance"/>
    <x v="2"/>
    <s v="United States"/>
    <s v="Waynesboro"/>
    <x v="17"/>
    <n v="22980"/>
    <x v="0"/>
    <s v="OFF-AP-10004540"/>
    <x v="1"/>
    <x v="9"/>
    <s v="Eureka The Boss Lite 10-Amp Upright Vacuum, Blue"/>
    <x v="1985"/>
    <n v="2"/>
    <n v="0"/>
    <n v="44.889600000000002"/>
  </r>
  <r>
    <n v="2366"/>
    <s v="US-2013-108637"/>
    <x v="0"/>
    <x v="69"/>
    <d v="2013-03-19T00:00:00"/>
    <s v="Standard Class"/>
    <s v="AB-10060"/>
    <s v="Adam Bellavance"/>
    <x v="2"/>
    <s v="United States"/>
    <s v="Waynesboro"/>
    <x v="17"/>
    <n v="22980"/>
    <x v="0"/>
    <s v="OFF-BI-10004965"/>
    <x v="1"/>
    <x v="8"/>
    <s v="Ibico Covers for Plastic or Wire Binding Elements"/>
    <x v="1986"/>
    <n v="4"/>
    <n v="0"/>
    <n v="20.7"/>
  </r>
  <r>
    <n v="2367"/>
    <s v="CA-2011-102295"/>
    <x v="2"/>
    <x v="156"/>
    <d v="2011-11-26T00:00:00"/>
    <s v="Second Class"/>
    <s v="EH-13990"/>
    <s v="Erica Hackney"/>
    <x v="0"/>
    <s v="United States"/>
    <s v="Sacramento"/>
    <x v="1"/>
    <n v="95823"/>
    <x v="1"/>
    <s v="FUR-CH-10001714"/>
    <x v="0"/>
    <x v="1"/>
    <s v="Global Leather &amp; Oak Executive Chair, Burgundy"/>
    <x v="1987"/>
    <n v="1"/>
    <n v="0.2"/>
    <n v="-18.106799999999993"/>
  </r>
  <r>
    <n v="2368"/>
    <s v="CA-2014-123659"/>
    <x v="3"/>
    <x v="516"/>
    <d v="2014-02-14T00:00:00"/>
    <s v="First Class"/>
    <s v="MN-17935"/>
    <s v="Michael Nguyen"/>
    <x v="0"/>
    <s v="United States"/>
    <s v="Clinton"/>
    <x v="39"/>
    <n v="20735"/>
    <x v="3"/>
    <s v="OFF-PA-10002464"/>
    <x v="1"/>
    <x v="10"/>
    <s v="HP Office Recycled Paper (20Lb. and 87 Bright)"/>
    <x v="1071"/>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s v="United States"/>
    <s v="Fairfield"/>
    <x v="24"/>
    <n v="45014"/>
    <x v="3"/>
    <s v="OFF-AR-10000315"/>
    <x v="1"/>
    <x v="6"/>
    <s v="Dixon Ticonderoga Maple Cedar Pencil, #2"/>
    <x v="1989"/>
    <n v="2"/>
    <n v="0.2"/>
    <n v="0.30700000000000016"/>
  </r>
  <r>
    <n v="2371"/>
    <s v="CA-2014-155152"/>
    <x v="3"/>
    <x v="437"/>
    <d v="2014-07-10T00:00:00"/>
    <s v="Second Class"/>
    <s v="MP-17965"/>
    <s v="Michael Paige"/>
    <x v="1"/>
    <s v="United States"/>
    <s v="Warwick"/>
    <x v="34"/>
    <n v="2886"/>
    <x v="3"/>
    <s v="TEC-AC-10004353"/>
    <x v="2"/>
    <x v="11"/>
    <s v="Hypercom P1300 Pinpad"/>
    <x v="1990"/>
    <n v="4"/>
    <n v="0"/>
    <n v="93.240000000000009"/>
  </r>
  <r>
    <n v="2372"/>
    <s v="CA-2013-159940"/>
    <x v="0"/>
    <x v="274"/>
    <d v="2013-07-12T00:00:00"/>
    <s v="Second Class"/>
    <s v="BF-11020"/>
    <s v="Barry Französisch"/>
    <x v="1"/>
    <s v="United States"/>
    <s v="Aurora"/>
    <x v="10"/>
    <n v="60505"/>
    <x v="2"/>
    <s v="FUR-FU-10004973"/>
    <x v="0"/>
    <x v="5"/>
    <s v="Flat Face Poster Frame"/>
    <x v="1991"/>
    <n v="8"/>
    <n v="0.6"/>
    <n v="-27.129599999999996"/>
  </r>
  <r>
    <n v="2373"/>
    <s v="CA-2013-159940"/>
    <x v="0"/>
    <x v="274"/>
    <d v="2013-07-12T00:00:00"/>
    <s v="Second Class"/>
    <s v="BF-11020"/>
    <s v="Barry Französisch"/>
    <x v="1"/>
    <s v="United States"/>
    <s v="Aurora"/>
    <x v="10"/>
    <n v="60505"/>
    <x v="2"/>
    <s v="OFF-FA-10000936"/>
    <x v="1"/>
    <x v="13"/>
    <s v="Acco Hot Clips Clips to Go"/>
    <x v="1992"/>
    <n v="1"/>
    <n v="0.2"/>
    <n v="0.8224999999999999"/>
  </r>
  <r>
    <n v="2374"/>
    <s v="CA-2013-159940"/>
    <x v="0"/>
    <x v="274"/>
    <d v="2013-07-12T00:00:00"/>
    <s v="Second Class"/>
    <s v="BF-11020"/>
    <s v="Barry Französisch"/>
    <x v="1"/>
    <s v="United States"/>
    <s v="Aurora"/>
    <x v="10"/>
    <n v="60505"/>
    <x v="2"/>
    <s v="OFF-PA-10001609"/>
    <x v="1"/>
    <x v="10"/>
    <s v="Tops Wirebound Message Log Books"/>
    <x v="1993"/>
    <n v="9"/>
    <n v="0.2"/>
    <n v="7.698599999999999"/>
  </r>
  <r>
    <n v="2375"/>
    <s v="CA-2013-159940"/>
    <x v="0"/>
    <x v="274"/>
    <d v="2013-07-12T00:00:00"/>
    <s v="Second Class"/>
    <s v="BF-11020"/>
    <s v="Barry Französisch"/>
    <x v="1"/>
    <s v="United States"/>
    <s v="Aurora"/>
    <x v="10"/>
    <n v="60505"/>
    <x v="2"/>
    <s v="FUR-CH-10000785"/>
    <x v="0"/>
    <x v="1"/>
    <s v="Global Ergonomic Managers Chair"/>
    <x v="1994"/>
    <n v="2"/>
    <n v="0.3"/>
    <n v="-14.478399999999993"/>
  </r>
  <r>
    <n v="2376"/>
    <s v="CA-2014-119669"/>
    <x v="3"/>
    <x v="714"/>
    <d v="2014-01-31T00:00:00"/>
    <s v="Standard Class"/>
    <s v="TP-21130"/>
    <s v="Theone Pippenger"/>
    <x v="0"/>
    <s v="United States"/>
    <s v="Smyrna"/>
    <x v="32"/>
    <n v="30080"/>
    <x v="0"/>
    <s v="OFF-FA-10000053"/>
    <x v="1"/>
    <x v="13"/>
    <s v="Revere Boxed Rubber Bands by Revere"/>
    <x v="1995"/>
    <n v="3"/>
    <n v="0"/>
    <n v="0.11340000000000017"/>
  </r>
  <r>
    <n v="2377"/>
    <s v="US-2011-164616"/>
    <x v="2"/>
    <x v="710"/>
    <d v="2011-08-21T00:00:00"/>
    <s v="Second Class"/>
    <s v="MS-17770"/>
    <s v="Maxwell Schwartz"/>
    <x v="0"/>
    <s v="United States"/>
    <s v="Columbus"/>
    <x v="24"/>
    <n v="43229"/>
    <x v="3"/>
    <s v="OFF-BI-10001718"/>
    <x v="1"/>
    <x v="8"/>
    <s v="GBC DocuBind P50 Personal Binding Machine"/>
    <x v="1996"/>
    <n v="4"/>
    <n v="0.7"/>
    <n v="-58.861599999999981"/>
  </r>
  <r>
    <n v="2378"/>
    <s v="US-2011-164616"/>
    <x v="2"/>
    <x v="710"/>
    <d v="2011-08-21T00:00:00"/>
    <s v="Second Class"/>
    <s v="MS-17770"/>
    <s v="Maxwell Schwartz"/>
    <x v="0"/>
    <s v="United States"/>
    <s v="Columbus"/>
    <x v="24"/>
    <n v="43229"/>
    <x v="3"/>
    <s v="OFF-SU-10004768"/>
    <x v="1"/>
    <x v="14"/>
    <s v="Acme Kleencut Forged Steel Scissors"/>
    <x v="1997"/>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x v="1998"/>
    <n v="5"/>
    <n v="0"/>
    <n v="15.065"/>
  </r>
  <r>
    <n v="2380"/>
    <s v="CA-2013-118052"/>
    <x v="0"/>
    <x v="715"/>
    <d v="2013-05-11T00:00:00"/>
    <s v="Standard Class"/>
    <s v="BE-11455"/>
    <s v="Brad Eason"/>
    <x v="2"/>
    <s v="United States"/>
    <s v="Lorain"/>
    <x v="24"/>
    <n v="44052"/>
    <x v="3"/>
    <s v="OFF-FA-10004248"/>
    <x v="1"/>
    <x v="13"/>
    <s v="Advantus T-Pin Paper Clips"/>
    <x v="1999"/>
    <n v="2"/>
    <n v="0.2"/>
    <n v="1.7138000000000002"/>
  </r>
  <r>
    <n v="2381"/>
    <s v="CA-2013-118052"/>
    <x v="0"/>
    <x v="715"/>
    <d v="2013-05-11T00:00:00"/>
    <s v="Standard Class"/>
    <s v="BE-11455"/>
    <s v="Brad Eason"/>
    <x v="2"/>
    <s v="United States"/>
    <s v="Lorain"/>
    <x v="24"/>
    <n v="44052"/>
    <x v="3"/>
    <s v="OFF-PA-10002581"/>
    <x v="1"/>
    <x v="10"/>
    <s v="Xerox 1951"/>
    <x v="2000"/>
    <n v="2"/>
    <n v="0.2"/>
    <n v="15.489999999999997"/>
  </r>
  <r>
    <n v="2382"/>
    <s v="CA-2013-118052"/>
    <x v="0"/>
    <x v="715"/>
    <d v="2013-05-11T00:00:00"/>
    <s v="Standard Class"/>
    <s v="BE-11455"/>
    <s v="Brad Eason"/>
    <x v="2"/>
    <s v="United States"/>
    <s v="Lorain"/>
    <x v="24"/>
    <n v="44052"/>
    <x v="3"/>
    <s v="FUR-FU-10004848"/>
    <x v="0"/>
    <x v="5"/>
    <s v="DAX Solid Wood Frames"/>
    <x v="2001"/>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s v="United States"/>
    <s v="Fresno"/>
    <x v="1"/>
    <n v="93727"/>
    <x v="1"/>
    <s v="OFF-AR-10003087"/>
    <x v="1"/>
    <x v="6"/>
    <s v="Staples"/>
    <x v="2003"/>
    <n v="9"/>
    <n v="0"/>
    <n v="4.4855999999999998"/>
  </r>
  <r>
    <n v="2385"/>
    <s v="US-2014-117534"/>
    <x v="3"/>
    <x v="613"/>
    <d v="2014-03-27T00:00:00"/>
    <s v="First Class"/>
    <s v="CV-12295"/>
    <s v="Christina VanderZanden"/>
    <x v="0"/>
    <s v="United States"/>
    <s v="Fresno"/>
    <x v="1"/>
    <n v="93727"/>
    <x v="1"/>
    <s v="OFF-BI-10002026"/>
    <x v="1"/>
    <x v="8"/>
    <s v="Avery Arch Ring Binders"/>
    <x v="2004"/>
    <n v="4"/>
    <n v="0.2"/>
    <n v="62.74799999999999"/>
  </r>
  <r>
    <n v="2386"/>
    <s v="US-2014-117534"/>
    <x v="3"/>
    <x v="613"/>
    <d v="2014-03-27T00:00:00"/>
    <s v="First Class"/>
    <s v="CV-12295"/>
    <s v="Christina VanderZanden"/>
    <x v="0"/>
    <s v="United States"/>
    <s v="Fresno"/>
    <x v="1"/>
    <n v="93727"/>
    <x v="1"/>
    <s v="TEC-PH-10000141"/>
    <x v="2"/>
    <x v="7"/>
    <s v="Clearsounds A400"/>
    <x v="2005"/>
    <n v="4"/>
    <n v="0.2"/>
    <n v="15.837600000000009"/>
  </r>
  <r>
    <n v="2387"/>
    <s v="US-2014-117534"/>
    <x v="3"/>
    <x v="613"/>
    <d v="2014-03-27T00:00:00"/>
    <s v="First Class"/>
    <s v="CV-12295"/>
    <s v="Christina VanderZanden"/>
    <x v="0"/>
    <s v="United States"/>
    <s v="Fresno"/>
    <x v="1"/>
    <n v="93727"/>
    <x v="1"/>
    <s v="TEC-CO-10000971"/>
    <x v="2"/>
    <x v="16"/>
    <s v="Hewlett Packard 310 Color Digital Copier"/>
    <x v="2006"/>
    <n v="2"/>
    <n v="0.2"/>
    <n v="59.997999999999962"/>
  </r>
  <r>
    <n v="2388"/>
    <s v="CA-2012-145065"/>
    <x v="1"/>
    <x v="295"/>
    <d v="2012-12-15T00:00:00"/>
    <s v="First Class"/>
    <s v="DK-13375"/>
    <s v="Dennis Kane"/>
    <x v="0"/>
    <s v="United States"/>
    <s v="San Diego"/>
    <x v="1"/>
    <n v="92105"/>
    <x v="1"/>
    <s v="OFF-FA-10001229"/>
    <x v="1"/>
    <x v="13"/>
    <s v="Staples"/>
    <x v="2007"/>
    <n v="2"/>
    <n v="0"/>
    <n v="3.6155999999999997"/>
  </r>
  <r>
    <n v="2389"/>
    <s v="CA-2012-145065"/>
    <x v="1"/>
    <x v="295"/>
    <d v="2012-12-15T00:00:00"/>
    <s v="First Class"/>
    <s v="DK-13375"/>
    <s v="Dennis Kane"/>
    <x v="0"/>
    <s v="United States"/>
    <s v="San Diego"/>
    <x v="1"/>
    <n v="92105"/>
    <x v="1"/>
    <s v="OFF-BI-10002437"/>
    <x v="1"/>
    <x v="8"/>
    <s v="Recycled Premium Regency Composition Covers"/>
    <x v="671"/>
    <n v="2"/>
    <n v="0.2"/>
    <n v="8.8623999999999992"/>
  </r>
  <r>
    <n v="2390"/>
    <s v="US-2012-127040"/>
    <x v="1"/>
    <x v="401"/>
    <d v="2012-12-10T00:00:00"/>
    <s v="Standard Class"/>
    <s v="SG-20605"/>
    <s v="Speros Goranitis"/>
    <x v="0"/>
    <s v="United States"/>
    <s v="New York City"/>
    <x v="15"/>
    <n v="10009"/>
    <x v="3"/>
    <s v="OFF-PA-10004255"/>
    <x v="1"/>
    <x v="10"/>
    <s v="Xerox 219"/>
    <x v="90"/>
    <n v="1"/>
    <n v="0"/>
    <n v="3.1104000000000003"/>
  </r>
  <r>
    <n v="2391"/>
    <s v="US-2012-127040"/>
    <x v="1"/>
    <x v="401"/>
    <d v="2012-12-10T00:00:00"/>
    <s v="Standard Class"/>
    <s v="SG-20605"/>
    <s v="Speros Goranitis"/>
    <x v="0"/>
    <s v="United States"/>
    <s v="New York City"/>
    <x v="15"/>
    <n v="10009"/>
    <x v="3"/>
    <s v="OFF-PA-10001184"/>
    <x v="1"/>
    <x v="10"/>
    <s v="Xerox 1903"/>
    <x v="1085"/>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s v="United States"/>
    <s v="New York City"/>
    <x v="15"/>
    <n v="10009"/>
    <x v="3"/>
    <s v="FUR-FU-10002878"/>
    <x v="0"/>
    <x v="5"/>
    <s v="Seth Thomas 14&quot; Day/Date Wall Clock"/>
    <x v="2009"/>
    <n v="4"/>
    <n v="0"/>
    <n v="42.150400000000005"/>
  </r>
  <r>
    <n v="2394"/>
    <s v="CA-2013-128111"/>
    <x v="0"/>
    <x v="716"/>
    <d v="2013-03-24T00:00:00"/>
    <s v="Standard Class"/>
    <s v="CS-12355"/>
    <s v="Christine Sundaresam"/>
    <x v="0"/>
    <s v="United States"/>
    <s v="Malden"/>
    <x v="31"/>
    <n v="2148"/>
    <x v="3"/>
    <s v="OFF-AR-10000588"/>
    <x v="1"/>
    <x v="6"/>
    <s v="Newell 345"/>
    <x v="2010"/>
    <n v="2"/>
    <n v="0"/>
    <n v="10.316800000000001"/>
  </r>
  <r>
    <n v="2395"/>
    <s v="CA-2012-137897"/>
    <x v="1"/>
    <x v="717"/>
    <d v="2012-11-19T00:00:00"/>
    <s v="Standard Class"/>
    <s v="PJ-18835"/>
    <s v="Patrick Jones"/>
    <x v="1"/>
    <s v="United States"/>
    <s v="New York City"/>
    <x v="15"/>
    <n v="10035"/>
    <x v="3"/>
    <s v="TEC-AC-10002217"/>
    <x v="2"/>
    <x v="11"/>
    <s v="Imation Clip USB flash drive - 8 GB"/>
    <x v="2011"/>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x v="2012"/>
    <n v="2"/>
    <n v="0"/>
    <n v="23.96"/>
  </r>
  <r>
    <n v="2397"/>
    <s v="CA-2012-137897"/>
    <x v="1"/>
    <x v="717"/>
    <d v="2012-11-19T00:00:00"/>
    <s v="Standard Class"/>
    <s v="PJ-18835"/>
    <s v="Patrick Jones"/>
    <x v="1"/>
    <s v="United States"/>
    <s v="New York City"/>
    <x v="15"/>
    <n v="10035"/>
    <x v="3"/>
    <s v="OFF-PA-10004041"/>
    <x v="1"/>
    <x v="10"/>
    <s v="It's Hot Message Books with Stickers, 2 3/4&quot; x 5&quot;"/>
    <x v="2013"/>
    <n v="5"/>
    <n v="0"/>
    <n v="16.649999999999999"/>
  </r>
  <r>
    <n v="2398"/>
    <s v="CA-2014-169264"/>
    <x v="3"/>
    <x v="718"/>
    <d v="2014-08-17T00:00:00"/>
    <s v="Second Class"/>
    <s v="NP-18700"/>
    <s v="Nora Preis"/>
    <x v="0"/>
    <s v="United States"/>
    <s v="San Francisco"/>
    <x v="1"/>
    <n v="94109"/>
    <x v="1"/>
    <s v="OFF-LA-10001613"/>
    <x v="1"/>
    <x v="2"/>
    <s v="Avery File Folder Labels"/>
    <x v="1784"/>
    <n v="2"/>
    <n v="0"/>
    <n v="2.8224"/>
  </r>
  <r>
    <n v="2399"/>
    <s v="CA-2014-169264"/>
    <x v="3"/>
    <x v="718"/>
    <d v="2014-08-17T00:00:00"/>
    <s v="Second Class"/>
    <s v="NP-18700"/>
    <s v="Nora Preis"/>
    <x v="0"/>
    <s v="United States"/>
    <s v="San Francisco"/>
    <x v="1"/>
    <n v="94109"/>
    <x v="1"/>
    <s v="OFF-AR-10000246"/>
    <x v="1"/>
    <x v="6"/>
    <s v="Newell 318"/>
    <x v="1459"/>
    <n v="6"/>
    <n v="0"/>
    <n v="4.3367999999999993"/>
  </r>
  <r>
    <n v="2400"/>
    <s v="CA-2014-147361"/>
    <x v="3"/>
    <x v="428"/>
    <d v="2014-09-16T00:00:00"/>
    <s v="Standard Class"/>
    <s v="SB-20290"/>
    <s v="Sean Braxton"/>
    <x v="1"/>
    <s v="United States"/>
    <s v="Florence"/>
    <x v="20"/>
    <n v="29501"/>
    <x v="0"/>
    <s v="OFF-ST-10001809"/>
    <x v="1"/>
    <x v="4"/>
    <s v="Fellowes Officeware Wire Shelving"/>
    <x v="2014"/>
    <n v="7"/>
    <n v="0"/>
    <n v="12.576199999999986"/>
  </r>
  <r>
    <n v="2401"/>
    <s v="CA-2014-147361"/>
    <x v="3"/>
    <x v="428"/>
    <d v="2014-09-16T00:00:00"/>
    <s v="Standard Class"/>
    <s v="SB-20290"/>
    <s v="Sean Braxton"/>
    <x v="1"/>
    <s v="United States"/>
    <s v="Florence"/>
    <x v="20"/>
    <n v="29501"/>
    <x v="0"/>
    <s v="OFF-ST-10002214"/>
    <x v="1"/>
    <x v="4"/>
    <s v="X-Rack File for Hanging Folders"/>
    <x v="2015"/>
    <n v="5"/>
    <n v="0"/>
    <n v="14.676999999999998"/>
  </r>
  <r>
    <n v="2402"/>
    <s v="CA-2014-145877"/>
    <x v="3"/>
    <x v="719"/>
    <d v="2014-04-05T00:00:00"/>
    <s v="Second Class"/>
    <s v="AS-10090"/>
    <s v="Adam Shillingsburg"/>
    <x v="0"/>
    <s v="United States"/>
    <s v="Springfield"/>
    <x v="25"/>
    <n v="65807"/>
    <x v="2"/>
    <s v="OFF-ST-10000649"/>
    <x v="1"/>
    <x v="4"/>
    <s v="Hanging Personal Folder File"/>
    <x v="2016"/>
    <n v="6"/>
    <n v="0"/>
    <n v="23.550000000000004"/>
  </r>
  <r>
    <n v="2403"/>
    <s v="CA-2014-145877"/>
    <x v="3"/>
    <x v="719"/>
    <d v="2014-04-05T00:00:00"/>
    <s v="Second Class"/>
    <s v="AS-10090"/>
    <s v="Adam Shillingsburg"/>
    <x v="0"/>
    <s v="United States"/>
    <s v="Springfield"/>
    <x v="25"/>
    <n v="65807"/>
    <x v="2"/>
    <s v="OFF-EN-10001990"/>
    <x v="1"/>
    <x v="12"/>
    <s v="Staples"/>
    <x v="158"/>
    <n v="5"/>
    <n v="0"/>
    <n v="13.347999999999997"/>
  </r>
  <r>
    <n v="2404"/>
    <s v="US-2013-110170"/>
    <x v="0"/>
    <x v="720"/>
    <d v="2013-10-04T00:00:00"/>
    <s v="Standard Class"/>
    <s v="HM-14860"/>
    <s v="Harry Marie"/>
    <x v="1"/>
    <s v="United States"/>
    <s v="Huntsville"/>
    <x v="5"/>
    <n v="77340"/>
    <x v="2"/>
    <s v="FUR-BO-10000780"/>
    <x v="0"/>
    <x v="0"/>
    <s v="O'Sullivan Plantations 2-Door Library in Landvery Oak"/>
    <x v="2017"/>
    <n v="7"/>
    <n v="0.32"/>
    <n v="-225.09759999999991"/>
  </r>
  <r>
    <n v="2405"/>
    <s v="CA-2014-108574"/>
    <x v="3"/>
    <x v="566"/>
    <d v="2014-10-12T00:00:00"/>
    <s v="Standard Class"/>
    <s v="MG-18145"/>
    <s v="Mike Gockenbach"/>
    <x v="0"/>
    <s v="United States"/>
    <s v="Los Angeles"/>
    <x v="1"/>
    <n v="90045"/>
    <x v="1"/>
    <s v="TEC-AC-10002049"/>
    <x v="2"/>
    <x v="11"/>
    <s v="Logitech G19 Programmable Gaming Keyboard"/>
    <x v="2018"/>
    <n v="9"/>
    <n v="0"/>
    <n v="200.86379999999991"/>
  </r>
  <r>
    <n v="2406"/>
    <s v="CA-2014-108574"/>
    <x v="3"/>
    <x v="566"/>
    <d v="2014-10-12T00:00:00"/>
    <s v="Standard Class"/>
    <s v="MG-18145"/>
    <s v="Mike Gockenbach"/>
    <x v="0"/>
    <s v="United States"/>
    <s v="Los Angeles"/>
    <x v="1"/>
    <n v="90045"/>
    <x v="1"/>
    <s v="TEC-PH-10003555"/>
    <x v="2"/>
    <x v="7"/>
    <s v="Motorola HK250 Universal Bluetooth Headset"/>
    <x v="2019"/>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x v="2020"/>
    <n v="10"/>
    <n v="0.2"/>
    <n v="26.972999999999992"/>
  </r>
  <r>
    <n v="2408"/>
    <s v="CA-2014-144589"/>
    <x v="3"/>
    <x v="176"/>
    <d v="2014-01-26T00:00:00"/>
    <s v="Standard Class"/>
    <s v="TM-21010"/>
    <s v="Tamara Manning"/>
    <x v="0"/>
    <s v="United States"/>
    <s v="San Francisco"/>
    <x v="1"/>
    <n v="94122"/>
    <x v="1"/>
    <s v="OFF-AR-10003631"/>
    <x v="1"/>
    <x v="6"/>
    <s v="Staples"/>
    <x v="2021"/>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s v="United States"/>
    <s v="San Francisco"/>
    <x v="1"/>
    <n v="94122"/>
    <x v="1"/>
    <s v="FUR-FU-10000758"/>
    <x v="0"/>
    <x v="5"/>
    <s v="DAX Natural Wood-Tone Poster Frame"/>
    <x v="2023"/>
    <n v="8"/>
    <n v="0"/>
    <n v="76.262399999999985"/>
  </r>
  <r>
    <n v="2411"/>
    <s v="CA-2011-162684"/>
    <x v="2"/>
    <x v="601"/>
    <d v="2011-08-06T00:00:00"/>
    <s v="Standard Class"/>
    <s v="AS-10630"/>
    <s v="Ann Steele"/>
    <x v="2"/>
    <s v="United States"/>
    <s v="Philadelphia"/>
    <x v="9"/>
    <n v="19120"/>
    <x v="3"/>
    <s v="OFF-FA-10000992"/>
    <x v="1"/>
    <x v="13"/>
    <s v="Acco Clips to Go Binder Clips, 24 Clips in Two Sizes"/>
    <x v="1103"/>
    <n v="2"/>
    <n v="0.2"/>
    <n v="1.9169999999999998"/>
  </r>
  <r>
    <n v="2412"/>
    <s v="CA-2012-142041"/>
    <x v="1"/>
    <x v="722"/>
    <d v="2012-06-09T00:00:00"/>
    <s v="Second Class"/>
    <s v="EM-13810"/>
    <s v="Eleni McCrary"/>
    <x v="1"/>
    <s v="United States"/>
    <s v="Los Angeles"/>
    <x v="1"/>
    <n v="90036"/>
    <x v="1"/>
    <s v="OFF-BI-10004187"/>
    <x v="1"/>
    <x v="8"/>
    <s v="Staples"/>
    <x v="2024"/>
    <n v="5"/>
    <n v="0.2"/>
    <n v="2.6319999999999997"/>
  </r>
  <r>
    <n v="2413"/>
    <s v="CA-2011-151295"/>
    <x v="2"/>
    <x v="607"/>
    <d v="2011-11-16T00:00:00"/>
    <s v="Standard Class"/>
    <s v="JA-15970"/>
    <s v="Joseph Airdo"/>
    <x v="0"/>
    <s v="United States"/>
    <s v="Los Angeles"/>
    <x v="1"/>
    <n v="90045"/>
    <x v="1"/>
    <s v="OFF-PA-10001947"/>
    <x v="1"/>
    <x v="10"/>
    <s v="Xerox 1974"/>
    <x v="493"/>
    <n v="2"/>
    <n v="0"/>
    <n v="5.8604000000000003"/>
  </r>
  <r>
    <n v="2414"/>
    <s v="CA-2011-151295"/>
    <x v="2"/>
    <x v="607"/>
    <d v="2011-11-16T00:00:00"/>
    <s v="Standard Class"/>
    <s v="JA-15970"/>
    <s v="Joseph Airdo"/>
    <x v="0"/>
    <s v="United States"/>
    <s v="Los Angeles"/>
    <x v="1"/>
    <n v="90045"/>
    <x v="1"/>
    <s v="FUR-TA-10002356"/>
    <x v="0"/>
    <x v="3"/>
    <s v="Bevis Boat-Shaped Conference Table"/>
    <x v="2025"/>
    <n v="3"/>
    <n v="0.2"/>
    <n v="31.453199999999953"/>
  </r>
  <r>
    <n v="2415"/>
    <s v="CA-2013-156300"/>
    <x v="0"/>
    <x v="723"/>
    <d v="2014-01-03T00:00:00"/>
    <s v="Standard Class"/>
    <s v="TB-21595"/>
    <s v="Troy Blackwell"/>
    <x v="0"/>
    <s v="United States"/>
    <s v="Milwaukee"/>
    <x v="6"/>
    <n v="53209"/>
    <x v="2"/>
    <s v="FUR-CH-10001714"/>
    <x v="0"/>
    <x v="1"/>
    <s v="Global Leather &amp; Oak Executive Chair, Burgundy"/>
    <x v="2026"/>
    <n v="5"/>
    <n v="0"/>
    <n v="60.356000000000023"/>
  </r>
  <r>
    <n v="2416"/>
    <s v="CA-2012-146087"/>
    <x v="1"/>
    <x v="380"/>
    <d v="2012-07-11T00:00:00"/>
    <s v="Standard Class"/>
    <s v="PP-18955"/>
    <s v="Paul Prost"/>
    <x v="2"/>
    <s v="United States"/>
    <s v="Holyoke"/>
    <x v="31"/>
    <n v="1040"/>
    <x v="3"/>
    <s v="FUR-BO-10002824"/>
    <x v="0"/>
    <x v="0"/>
    <s v="Bush Mission Pointe Library"/>
    <x v="85"/>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x v="2027"/>
    <n v="5"/>
    <n v="0"/>
    <n v="95.200000000000031"/>
  </r>
  <r>
    <n v="2418"/>
    <s v="CA-2014-168655"/>
    <x v="3"/>
    <x v="386"/>
    <d v="2014-10-19T00:00:00"/>
    <s v="Standard Class"/>
    <s v="ML-18040"/>
    <s v="Michelle Lonsdale"/>
    <x v="1"/>
    <s v="United States"/>
    <s v="Albuquerque"/>
    <x v="27"/>
    <n v="87105"/>
    <x v="1"/>
    <s v="OFF-BI-10002082"/>
    <x v="1"/>
    <x v="8"/>
    <s v="GBC Twin Loop Wire Binding Elements"/>
    <x v="1955"/>
    <n v="3"/>
    <n v="0.2"/>
    <n v="29.951999999999998"/>
  </r>
  <r>
    <n v="2419"/>
    <s v="CA-2013-107202"/>
    <x v="0"/>
    <x v="206"/>
    <d v="2013-05-29T00:00:00"/>
    <s v="Standard Class"/>
    <s v="LC-16930"/>
    <s v="Linda Cazamias"/>
    <x v="1"/>
    <s v="United States"/>
    <s v="Sparks"/>
    <x v="33"/>
    <n v="89431"/>
    <x v="1"/>
    <s v="TEC-MA-10000112"/>
    <x v="2"/>
    <x v="15"/>
    <s v="Panasonic KX MB2061 Multifunction Printer"/>
    <x v="2028"/>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x v="313"/>
    <n v="1"/>
    <n v="0"/>
    <n v="43.995600000000003"/>
  </r>
  <r>
    <n v="2422"/>
    <s v="CA-2013-155551"/>
    <x v="0"/>
    <x v="724"/>
    <d v="2013-04-24T00:00:00"/>
    <s v="Standard Class"/>
    <s v="CR-12580"/>
    <s v="Clay Rozendal"/>
    <x v="2"/>
    <s v="United States"/>
    <s v="Elmhurst"/>
    <x v="10"/>
    <n v="60126"/>
    <x v="2"/>
    <s v="OFF-ST-10003656"/>
    <x v="1"/>
    <x v="4"/>
    <s v="Safco Industrial Wire Shelving"/>
    <x v="84"/>
    <n v="3"/>
    <n v="0.2"/>
    <n v="-48.954900000000002"/>
  </r>
  <r>
    <n v="2423"/>
    <s v="CA-2013-155551"/>
    <x v="0"/>
    <x v="724"/>
    <d v="2013-04-24T00:00:00"/>
    <s v="Standard Class"/>
    <s v="CR-12580"/>
    <s v="Clay Rozendal"/>
    <x v="2"/>
    <s v="United States"/>
    <s v="Elmhurst"/>
    <x v="10"/>
    <n v="60126"/>
    <x v="2"/>
    <s v="OFF-PA-10001560"/>
    <x v="1"/>
    <x v="10"/>
    <s v="Adams Telephone Message Books, 5 1/4” x 11”"/>
    <x v="778"/>
    <n v="2"/>
    <n v="0.2"/>
    <n v="3.2615999999999996"/>
  </r>
  <r>
    <n v="2424"/>
    <s v="US-2014-147669"/>
    <x v="3"/>
    <x v="53"/>
    <d v="2014-12-31T00:00:00"/>
    <s v="Standard Class"/>
    <s v="SV-20935"/>
    <s v="Susan Vittorini"/>
    <x v="0"/>
    <s v="United States"/>
    <s v="Fairfield"/>
    <x v="24"/>
    <n v="45014"/>
    <x v="3"/>
    <s v="TEC-AC-10002473"/>
    <x v="2"/>
    <x v="11"/>
    <s v="Maxell 4.7GB DVD-R"/>
    <x v="2030"/>
    <n v="7"/>
    <n v="0.2"/>
    <n v="41.718599999999995"/>
  </r>
  <r>
    <n v="2425"/>
    <s v="US-2014-147669"/>
    <x v="3"/>
    <x v="53"/>
    <d v="2014-12-31T00:00:00"/>
    <s v="Standard Class"/>
    <s v="SV-20935"/>
    <s v="Susan Vittorini"/>
    <x v="0"/>
    <s v="United States"/>
    <s v="Fairfield"/>
    <x v="24"/>
    <n v="45014"/>
    <x v="3"/>
    <s v="OFF-BI-10000632"/>
    <x v="1"/>
    <x v="8"/>
    <s v="Satellite Sectional Post Binders"/>
    <x v="2031"/>
    <n v="1"/>
    <n v="0.7"/>
    <n v="-10.418399999999998"/>
  </r>
  <r>
    <n v="2426"/>
    <s v="US-2014-147669"/>
    <x v="3"/>
    <x v="53"/>
    <d v="2014-12-31T00:00:00"/>
    <s v="Standard Class"/>
    <s v="SV-20935"/>
    <s v="Susan Vittorini"/>
    <x v="0"/>
    <s v="United States"/>
    <s v="Fairfield"/>
    <x v="24"/>
    <n v="45014"/>
    <x v="3"/>
    <s v="FUR-TA-10002645"/>
    <x v="0"/>
    <x v="3"/>
    <s v="Hon Rectangular Conference Tables"/>
    <x v="2032"/>
    <n v="2"/>
    <n v="0.4"/>
    <n v="-104.67300000000006"/>
  </r>
  <r>
    <n v="2427"/>
    <s v="US-2014-147669"/>
    <x v="3"/>
    <x v="53"/>
    <d v="2014-12-31T00:00:00"/>
    <s v="Standard Class"/>
    <s v="SV-20935"/>
    <s v="Susan Vittorini"/>
    <x v="0"/>
    <s v="United States"/>
    <s v="Fairfield"/>
    <x v="24"/>
    <n v="45014"/>
    <x v="3"/>
    <s v="OFF-FA-10002975"/>
    <x v="1"/>
    <x v="13"/>
    <s v="Staples"/>
    <x v="2033"/>
    <n v="13"/>
    <n v="0.2"/>
    <n v="12.776399999999999"/>
  </r>
  <r>
    <n v="2428"/>
    <s v="CA-2013-169922"/>
    <x v="0"/>
    <x v="725"/>
    <d v="2013-06-18T00:00:00"/>
    <s v="Standard Class"/>
    <s v="MZ-17515"/>
    <s v="Mary Zewe"/>
    <x v="1"/>
    <s v="United States"/>
    <s v="Arlington"/>
    <x v="5"/>
    <n v="76017"/>
    <x v="2"/>
    <s v="OFF-BI-10003784"/>
    <x v="1"/>
    <x v="8"/>
    <s v="Computer Printout Index Tabs"/>
    <x v="2034"/>
    <n v="4"/>
    <n v="0.8"/>
    <n v="-2.1504000000000008"/>
  </r>
  <r>
    <n v="2429"/>
    <s v="CA-2013-169922"/>
    <x v="0"/>
    <x v="725"/>
    <d v="2013-06-18T00:00:00"/>
    <s v="Standard Class"/>
    <s v="MZ-17515"/>
    <s v="Mary Zewe"/>
    <x v="1"/>
    <s v="United States"/>
    <s v="Arlington"/>
    <x v="5"/>
    <n v="76017"/>
    <x v="2"/>
    <s v="OFF-BI-10001617"/>
    <x v="1"/>
    <x v="8"/>
    <s v="GBC Wire Binding Combs"/>
    <x v="2035"/>
    <n v="4"/>
    <n v="0.8"/>
    <n v="-13.648800000000001"/>
  </r>
  <r>
    <n v="2430"/>
    <s v="CA-2013-169922"/>
    <x v="0"/>
    <x v="725"/>
    <d v="2013-06-18T00:00:00"/>
    <s v="Standard Class"/>
    <s v="MZ-17515"/>
    <s v="Mary Zewe"/>
    <x v="1"/>
    <s v="United States"/>
    <s v="Arlington"/>
    <x v="5"/>
    <n v="76017"/>
    <x v="2"/>
    <s v="FUR-FU-10004415"/>
    <x v="0"/>
    <x v="5"/>
    <s v="Stacking Tray, Side-Loading, Legal, Smoke"/>
    <x v="2036"/>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x v="2037"/>
    <n v="8"/>
    <n v="0"/>
    <n v="27.485599999999998"/>
  </r>
  <r>
    <n v="2432"/>
    <s v="CA-2014-129805"/>
    <x v="3"/>
    <x v="116"/>
    <d v="2015-01-03T00:00:00"/>
    <s v="Standard Class"/>
    <s v="HM-14860"/>
    <s v="Harry Marie"/>
    <x v="1"/>
    <s v="United States"/>
    <s v="Seattle"/>
    <x v="4"/>
    <n v="98103"/>
    <x v="1"/>
    <s v="FUR-FU-10001935"/>
    <x v="0"/>
    <x v="5"/>
    <s v="3M Hangers With Command Adhesive"/>
    <x v="2038"/>
    <n v="2"/>
    <n v="0"/>
    <n v="3.0340000000000007"/>
  </r>
  <r>
    <n v="2433"/>
    <s v="CA-2011-148586"/>
    <x v="2"/>
    <x v="727"/>
    <d v="2011-04-01T00:00:00"/>
    <s v="Standard Class"/>
    <s v="AZ-10750"/>
    <s v="Annie Zypern"/>
    <x v="0"/>
    <s v="United States"/>
    <s v="New York City"/>
    <x v="15"/>
    <n v="10009"/>
    <x v="3"/>
    <s v="FUR-CH-10002439"/>
    <x v="0"/>
    <x v="1"/>
    <s v="Iceberg Nesting Folding Chair, 19w x 6d x 43h"/>
    <x v="2039"/>
    <n v="7"/>
    <n v="0.1"/>
    <n v="65.206400000000002"/>
  </r>
  <r>
    <n v="2434"/>
    <s v="US-2014-112613"/>
    <x v="3"/>
    <x v="39"/>
    <d v="2014-06-02T00:00:00"/>
    <s v="Standard Class"/>
    <s v="JH-15910"/>
    <s v="Jonathan Howell"/>
    <x v="0"/>
    <s v="United States"/>
    <s v="Houston"/>
    <x v="5"/>
    <n v="77070"/>
    <x v="2"/>
    <s v="TEC-PH-10001536"/>
    <x v="2"/>
    <x v="7"/>
    <s v="Spigen Samsung Galaxy S5 Case Wallet"/>
    <x v="2040"/>
    <n v="4"/>
    <n v="0.2"/>
    <n v="4.0775999999999968"/>
  </r>
  <r>
    <n v="2435"/>
    <s v="CA-2012-154746"/>
    <x v="1"/>
    <x v="717"/>
    <d v="2012-11-17T00:00:00"/>
    <s v="First Class"/>
    <s v="PJ-18835"/>
    <s v="Patrick Jones"/>
    <x v="1"/>
    <s v="United States"/>
    <s v="Springfield"/>
    <x v="17"/>
    <n v="22153"/>
    <x v="0"/>
    <s v="OFF-EN-10001532"/>
    <x v="1"/>
    <x v="12"/>
    <s v="Brown Kraft Recycled Envelopes"/>
    <x v="2041"/>
    <n v="2"/>
    <n v="0"/>
    <n v="16.98"/>
  </r>
  <r>
    <n v="2436"/>
    <s v="CA-2012-154746"/>
    <x v="1"/>
    <x v="717"/>
    <d v="2012-11-17T00:00:00"/>
    <s v="First Class"/>
    <s v="PJ-18835"/>
    <s v="Patrick Jones"/>
    <x v="1"/>
    <s v="United States"/>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s v="United States"/>
    <s v="Louisville"/>
    <x v="22"/>
    <n v="80027"/>
    <x v="1"/>
    <s v="FUR-TA-10000849"/>
    <x v="0"/>
    <x v="3"/>
    <s v="Bevis Rectangular Conference Tables"/>
    <x v="2044"/>
    <n v="2"/>
    <n v="0.5"/>
    <n v="-99.266399999999976"/>
  </r>
  <r>
    <n v="2439"/>
    <s v="CA-2011-164210"/>
    <x v="2"/>
    <x v="728"/>
    <d v="2011-11-20T00:00:00"/>
    <s v="Second Class"/>
    <s v="PW-19240"/>
    <s v="Pierre Wener"/>
    <x v="0"/>
    <s v="United States"/>
    <s v="Louisville"/>
    <x v="22"/>
    <n v="80027"/>
    <x v="1"/>
    <s v="OFF-PA-10002259"/>
    <x v="1"/>
    <x v="10"/>
    <s v="Geographics Note Cards, Blank, White, 8 1/2&quot; x 11&quot;"/>
    <x v="2045"/>
    <n v="4"/>
    <n v="0.2"/>
    <n v="12.5328"/>
  </r>
  <r>
    <n v="2440"/>
    <s v="CA-2014-139948"/>
    <x v="3"/>
    <x v="729"/>
    <d v="2014-07-23T00:00:00"/>
    <s v="Standard Class"/>
    <s v="SW-20455"/>
    <s v="Shaun Weien"/>
    <x v="0"/>
    <s v="United States"/>
    <s v="Tampa"/>
    <x v="2"/>
    <n v="33614"/>
    <x v="0"/>
    <s v="FUR-FU-10002597"/>
    <x v="0"/>
    <x v="5"/>
    <s v="C-Line Magnetic Cubicle Keepers, Clear Polypropylene"/>
    <x v="2046"/>
    <n v="2"/>
    <n v="0.2"/>
    <n v="2.1736000000000004"/>
  </r>
  <r>
    <n v="2441"/>
    <s v="CA-2013-146934"/>
    <x v="0"/>
    <x v="730"/>
    <d v="2013-05-28T00:00:00"/>
    <s v="Standard Class"/>
    <s v="AF-10870"/>
    <s v="Art Ferguson"/>
    <x v="0"/>
    <s v="United States"/>
    <s v="Passaic"/>
    <x v="30"/>
    <n v="7055"/>
    <x v="3"/>
    <s v="TEC-PH-10004614"/>
    <x v="2"/>
    <x v="7"/>
    <s v="AT&amp;T 841000 Phone"/>
    <x v="2047"/>
    <n v="5"/>
    <n v="0"/>
    <n v="86.25"/>
  </r>
  <r>
    <n v="2442"/>
    <s v="CA-2013-146934"/>
    <x v="0"/>
    <x v="730"/>
    <d v="2013-05-28T00:00:00"/>
    <s v="Standard Class"/>
    <s v="AF-10870"/>
    <s v="Art Ferguson"/>
    <x v="0"/>
    <s v="United States"/>
    <s v="Passaic"/>
    <x v="30"/>
    <n v="7055"/>
    <x v="3"/>
    <s v="FUR-TA-10003748"/>
    <x v="0"/>
    <x v="3"/>
    <s v="Bevis 36 x 72 Conference Tables"/>
    <x v="2048"/>
    <n v="2"/>
    <n v="0.3"/>
    <n v="-19.918399999999991"/>
  </r>
  <r>
    <n v="2443"/>
    <s v="CA-2013-146934"/>
    <x v="0"/>
    <x v="730"/>
    <d v="2013-05-28T00:00:00"/>
    <s v="Standard Class"/>
    <s v="AF-10870"/>
    <s v="Art Ferguson"/>
    <x v="0"/>
    <s v="United States"/>
    <s v="Passaic"/>
    <x v="30"/>
    <n v="7055"/>
    <x v="3"/>
    <s v="OFF-AP-10003217"/>
    <x v="1"/>
    <x v="9"/>
    <s v="Eureka Sanitaire  Commercial Upright"/>
    <x v="2049"/>
    <n v="4"/>
    <n v="0"/>
    <n v="172.33840000000004"/>
  </r>
  <r>
    <n v="2444"/>
    <s v="CA-2013-146934"/>
    <x v="0"/>
    <x v="730"/>
    <d v="2013-05-28T00:00:00"/>
    <s v="Standard Class"/>
    <s v="AF-10870"/>
    <s v="Art Ferguson"/>
    <x v="0"/>
    <s v="United States"/>
    <s v="Passaic"/>
    <x v="30"/>
    <n v="7055"/>
    <x v="3"/>
    <s v="TEC-AC-10002399"/>
    <x v="2"/>
    <x v="11"/>
    <s v="SanDisk Cruzer 32 GB USB Flash Drive"/>
    <x v="2050"/>
    <n v="5"/>
    <n v="0"/>
    <n v="30.431999999999995"/>
  </r>
  <r>
    <n v="2445"/>
    <s v="CA-2013-146934"/>
    <x v="0"/>
    <x v="730"/>
    <d v="2013-05-28T00:00:00"/>
    <s v="Standard Class"/>
    <s v="AF-10870"/>
    <s v="Art Ferguson"/>
    <x v="0"/>
    <s v="United States"/>
    <s v="Passaic"/>
    <x v="30"/>
    <n v="7055"/>
    <x v="3"/>
    <s v="OFF-EN-10002973"/>
    <x v="1"/>
    <x v="12"/>
    <s v="Ampad #10 Peel &amp; Seel Holiday Envelopes"/>
    <x v="2051"/>
    <n v="6"/>
    <n v="0"/>
    <n v="12.902400000000002"/>
  </r>
  <r>
    <n v="2446"/>
    <s v="CA-2013-146934"/>
    <x v="0"/>
    <x v="730"/>
    <d v="2013-05-28T00:00:00"/>
    <s v="Standard Class"/>
    <s v="AF-10870"/>
    <s v="Art Ferguson"/>
    <x v="0"/>
    <s v="United States"/>
    <s v="Passaic"/>
    <x v="30"/>
    <n v="7055"/>
    <x v="3"/>
    <s v="TEC-PH-10001336"/>
    <x v="2"/>
    <x v="7"/>
    <s v="Digium D40 VoIP phone"/>
    <x v="2052"/>
    <n v="2"/>
    <n v="0"/>
    <n v="74.8142"/>
  </r>
  <r>
    <n v="2447"/>
    <s v="CA-2012-100573"/>
    <x v="1"/>
    <x v="12"/>
    <d v="2012-10-01T00:00:00"/>
    <s v="Standard Class"/>
    <s v="AM-10705"/>
    <s v="Anne McFarland"/>
    <x v="0"/>
    <s v="United States"/>
    <s v="Los Angeles"/>
    <x v="1"/>
    <n v="90004"/>
    <x v="1"/>
    <s v="OFF-EN-10000461"/>
    <x v="1"/>
    <x v="12"/>
    <s v="#10- 4 1/8&quot; x 9 1/2&quot; Recycled Envelopes"/>
    <x v="2053"/>
    <n v="2"/>
    <n v="0"/>
    <n v="8.2156000000000002"/>
  </r>
  <r>
    <n v="2448"/>
    <s v="CA-2013-119165"/>
    <x v="0"/>
    <x v="731"/>
    <d v="2013-11-07T00:00:00"/>
    <s v="Standard Class"/>
    <s v="BD-11320"/>
    <s v="Bill Donatelli"/>
    <x v="0"/>
    <s v="United States"/>
    <s v="Philadelphia"/>
    <x v="9"/>
    <n v="19143"/>
    <x v="3"/>
    <s v="FUR-CH-10000988"/>
    <x v="0"/>
    <x v="1"/>
    <s v="Hon Olson Stacker Stools"/>
    <x v="2054"/>
    <n v="5"/>
    <n v="0.3"/>
    <n v="-14.080999999999989"/>
  </r>
  <r>
    <n v="2449"/>
    <s v="CA-2012-128027"/>
    <x v="1"/>
    <x v="471"/>
    <d v="2012-09-17T00:00:00"/>
    <s v="Second Class"/>
    <s v="CM-12385"/>
    <s v="Christopher Martinez"/>
    <x v="0"/>
    <s v="United States"/>
    <s v="North Charleston"/>
    <x v="20"/>
    <n v="29406"/>
    <x v="0"/>
    <s v="OFF-ST-10001809"/>
    <x v="1"/>
    <x v="4"/>
    <s v="Fellowes Officeware Wire Shelving"/>
    <x v="2055"/>
    <n v="3"/>
    <n v="0"/>
    <n v="5.3897999999999939"/>
  </r>
  <r>
    <n v="2450"/>
    <s v="CA-2013-140207"/>
    <x v="0"/>
    <x v="732"/>
    <d v="2013-11-11T00:00:00"/>
    <s v="Standard Class"/>
    <s v="CS-12400"/>
    <s v="Christopher Schild"/>
    <x v="2"/>
    <s v="United States"/>
    <s v="San Jose"/>
    <x v="1"/>
    <n v="95123"/>
    <x v="1"/>
    <s v="OFF-BI-10003963"/>
    <x v="1"/>
    <x v="8"/>
    <s v="Cardinal Holdit Data Disk Pockets"/>
    <x v="2056"/>
    <n v="5"/>
    <n v="0.2"/>
    <n v="9.8279999999999959"/>
  </r>
  <r>
    <n v="2451"/>
    <s v="CA-2014-140949"/>
    <x v="3"/>
    <x v="294"/>
    <d v="2014-03-23T00:00:00"/>
    <s v="Second Class"/>
    <s v="DB-13405"/>
    <s v="Denny Blanton"/>
    <x v="0"/>
    <s v="United States"/>
    <s v="New York City"/>
    <x v="15"/>
    <n v="10011"/>
    <x v="3"/>
    <s v="OFF-LA-10000081"/>
    <x v="1"/>
    <x v="2"/>
    <s v="Avery 496"/>
    <x v="2057"/>
    <n v="5"/>
    <n v="0"/>
    <n v="9"/>
  </r>
  <r>
    <n v="2452"/>
    <s v="CA-2014-140949"/>
    <x v="3"/>
    <x v="294"/>
    <d v="2014-03-23T00:00:00"/>
    <s v="Second Class"/>
    <s v="DB-13405"/>
    <s v="Denny Blanton"/>
    <x v="0"/>
    <s v="United States"/>
    <s v="New York City"/>
    <x v="15"/>
    <n v="10011"/>
    <x v="3"/>
    <s v="TEC-PH-10000149"/>
    <x v="2"/>
    <x v="7"/>
    <s v="Cisco SPA525G2 IP Phone - Wireless"/>
    <x v="2058"/>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s v="United States"/>
    <s v="New York City"/>
    <x v="15"/>
    <n v="10011"/>
    <x v="3"/>
    <s v="TEC-AC-10002399"/>
    <x v="2"/>
    <x v="11"/>
    <s v="SanDisk Cruzer 32 GB USB Flash Drive"/>
    <x v="2059"/>
    <n v="3"/>
    <n v="0"/>
    <n v="18.2592"/>
  </r>
  <r>
    <n v="2455"/>
    <s v="CA-2014-140949"/>
    <x v="3"/>
    <x v="294"/>
    <d v="2014-03-23T00:00:00"/>
    <s v="Second Class"/>
    <s v="DB-13405"/>
    <s v="Denny Blanton"/>
    <x v="0"/>
    <s v="United States"/>
    <s v="New York City"/>
    <x v="15"/>
    <n v="10011"/>
    <x v="3"/>
    <s v="TEC-AC-10003038"/>
    <x v="2"/>
    <x v="11"/>
    <s v="Kingston Digital DataTraveler 16GB USB 2.0"/>
    <x v="1849"/>
    <n v="8"/>
    <n v="0"/>
    <n v="13.603999999999992"/>
  </r>
  <r>
    <n v="2456"/>
    <s v="CA-2014-140949"/>
    <x v="3"/>
    <x v="294"/>
    <d v="2014-03-23T00:00:00"/>
    <s v="Second Class"/>
    <s v="DB-13405"/>
    <s v="Denny Blanton"/>
    <x v="0"/>
    <s v="United States"/>
    <s v="New York City"/>
    <x v="15"/>
    <n v="10011"/>
    <x v="3"/>
    <s v="OFF-ST-10000344"/>
    <x v="1"/>
    <x v="4"/>
    <s v="Neat Ideas Personal Hanging Folder Files, Black"/>
    <x v="2060"/>
    <n v="8"/>
    <n v="0"/>
    <n v="27.934399999999997"/>
  </r>
  <r>
    <n v="2457"/>
    <s v="CA-2014-140949"/>
    <x v="3"/>
    <x v="294"/>
    <d v="2014-03-23T00:00:00"/>
    <s v="Second Class"/>
    <s v="DB-13405"/>
    <s v="Denny Blanton"/>
    <x v="0"/>
    <s v="United States"/>
    <s v="New York City"/>
    <x v="15"/>
    <n v="10011"/>
    <x v="3"/>
    <s v="OFF-LA-10004093"/>
    <x v="1"/>
    <x v="2"/>
    <s v="Avery 486"/>
    <x v="2061"/>
    <n v="1"/>
    <n v="0"/>
    <n v="3.4356999999999998"/>
  </r>
  <r>
    <n v="2458"/>
    <s v="CA-2014-140949"/>
    <x v="3"/>
    <x v="294"/>
    <d v="2014-03-23T00:00:00"/>
    <s v="Second Class"/>
    <s v="DB-13405"/>
    <s v="Denny Blanton"/>
    <x v="0"/>
    <s v="United States"/>
    <s v="New York City"/>
    <x v="15"/>
    <n v="10011"/>
    <x v="3"/>
    <s v="OFF-AR-10001683"/>
    <x v="1"/>
    <x v="6"/>
    <s v="Lumber Crayons"/>
    <x v="2062"/>
    <n v="6"/>
    <n v="0"/>
    <n v="22.458000000000002"/>
  </r>
  <r>
    <n v="2459"/>
    <s v="CA-2014-140949"/>
    <x v="3"/>
    <x v="294"/>
    <d v="2014-03-23T00:00:00"/>
    <s v="Second Class"/>
    <s v="DB-13405"/>
    <s v="Denny Blanton"/>
    <x v="0"/>
    <s v="United States"/>
    <s v="New York City"/>
    <x v="15"/>
    <n v="10011"/>
    <x v="3"/>
    <s v="OFF-ST-10003455"/>
    <x v="1"/>
    <x v="4"/>
    <s v="Tenex File Box, Personal Filing Tote with Lid, Black"/>
    <x v="206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s v="United States"/>
    <s v="Seattle"/>
    <x v="4"/>
    <n v="98115"/>
    <x v="1"/>
    <s v="OFF-PA-10001763"/>
    <x v="1"/>
    <x v="10"/>
    <s v="Xerox 1896"/>
    <x v="2065"/>
    <n v="3"/>
    <n v="0"/>
    <n v="13.486499999999999"/>
  </r>
  <r>
    <n v="2462"/>
    <s v="CA-2012-142419"/>
    <x v="1"/>
    <x v="655"/>
    <d v="2012-07-13T00:00:00"/>
    <s v="Second Class"/>
    <s v="SC-20380"/>
    <s v="Shahid Collister"/>
    <x v="0"/>
    <s v="United States"/>
    <s v="Seattle"/>
    <x v="4"/>
    <n v="98115"/>
    <x v="1"/>
    <s v="OFF-BI-10001597"/>
    <x v="1"/>
    <x v="8"/>
    <s v="Wilson Jones Ledger-Size, Piano-Hinge Binder, 2&quot;, Blue"/>
    <x v="2066"/>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x v="2067"/>
    <n v="5"/>
    <n v="0.2"/>
    <n v="29.371999999999993"/>
  </r>
  <r>
    <n v="2464"/>
    <s v="CA-2014-148691"/>
    <x v="3"/>
    <x v="734"/>
    <d v="2014-12-10T00:00:00"/>
    <s v="Standard Class"/>
    <s v="CS-12460"/>
    <s v="Chuck Sachs"/>
    <x v="0"/>
    <s v="United States"/>
    <s v="New York City"/>
    <x v="15"/>
    <n v="10009"/>
    <x v="3"/>
    <s v="OFF-BI-10001553"/>
    <x v="1"/>
    <x v="8"/>
    <s v="SpineVue Locking Slant-D Ring Binders by Cardinal"/>
    <x v="899"/>
    <n v="2"/>
    <n v="0.2"/>
    <n v="5.1183999999999994"/>
  </r>
  <r>
    <n v="2465"/>
    <s v="CA-2014-148691"/>
    <x v="3"/>
    <x v="734"/>
    <d v="2014-12-10T00:00:00"/>
    <s v="Standard Class"/>
    <s v="CS-12460"/>
    <s v="Chuck Sachs"/>
    <x v="0"/>
    <s v="United States"/>
    <s v="New York City"/>
    <x v="15"/>
    <n v="10009"/>
    <x v="3"/>
    <s v="TEC-PH-10000576"/>
    <x v="2"/>
    <x v="7"/>
    <s v="AT&amp;T 1080 Corded phone"/>
    <x v="2068"/>
    <n v="1"/>
    <n v="0"/>
    <n v="36.987300000000005"/>
  </r>
  <r>
    <n v="2466"/>
    <s v="CA-2014-148691"/>
    <x v="3"/>
    <x v="734"/>
    <d v="2014-12-10T00:00:00"/>
    <s v="Standard Class"/>
    <s v="CS-12460"/>
    <s v="Chuck Sachs"/>
    <x v="0"/>
    <s v="United States"/>
    <s v="New York City"/>
    <x v="15"/>
    <n v="10009"/>
    <x v="3"/>
    <s v="OFF-LA-10001317"/>
    <x v="1"/>
    <x v="2"/>
    <s v="Avery 520"/>
    <x v="982"/>
    <n v="1"/>
    <n v="0"/>
    <n v="1.512"/>
  </r>
  <r>
    <n v="2467"/>
    <s v="CA-2014-128755"/>
    <x v="3"/>
    <x v="464"/>
    <d v="2014-05-09T00:00:00"/>
    <s v="Standard Class"/>
    <s v="MK-18160"/>
    <s v="Mike Kennedy"/>
    <x v="0"/>
    <s v="United States"/>
    <s v="Newport News"/>
    <x v="17"/>
    <n v="23602"/>
    <x v="0"/>
    <s v="OFF-PA-10000726"/>
    <x v="1"/>
    <x v="10"/>
    <s v="Black Print Carbonless Snap-Off Rapid Letter, 8 1/2&quot; x 7&quot;"/>
    <x v="2069"/>
    <n v="1"/>
    <n v="0"/>
    <n v="4.099499999999999"/>
  </r>
  <r>
    <n v="2468"/>
    <s v="CA-2014-128755"/>
    <x v="3"/>
    <x v="464"/>
    <d v="2014-05-09T00:00:00"/>
    <s v="Standard Class"/>
    <s v="MK-18160"/>
    <s v="Mike Kennedy"/>
    <x v="0"/>
    <s v="United States"/>
    <s v="Newport News"/>
    <x v="17"/>
    <n v="23602"/>
    <x v="0"/>
    <s v="OFF-ST-10003306"/>
    <x v="1"/>
    <x v="4"/>
    <s v="Letter Size Cart"/>
    <x v="2070"/>
    <n v="4"/>
    <n v="0"/>
    <n v="165.71759999999995"/>
  </r>
  <r>
    <n v="2469"/>
    <s v="CA-2014-128755"/>
    <x v="3"/>
    <x v="464"/>
    <d v="2014-05-09T00:00:00"/>
    <s v="Standard Class"/>
    <s v="MK-18160"/>
    <s v="Mike Kennedy"/>
    <x v="0"/>
    <s v="United States"/>
    <s v="Newport News"/>
    <x v="17"/>
    <n v="23602"/>
    <x v="0"/>
    <s v="OFF-PA-10004983"/>
    <x v="1"/>
    <x v="10"/>
    <s v="Xerox 23"/>
    <x v="5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x v="2071"/>
    <n v="1"/>
    <n v="0"/>
    <n v="4.5656999999999996"/>
  </r>
  <r>
    <n v="2471"/>
    <s v="US-2013-135923"/>
    <x v="0"/>
    <x v="115"/>
    <d v="2013-01-28T00:00:00"/>
    <s v="Standard Class"/>
    <s v="CM-11935"/>
    <s v="Carlos Meador"/>
    <x v="0"/>
    <s v="United States"/>
    <s v="Fayetteville"/>
    <x v="3"/>
    <n v="28314"/>
    <x v="0"/>
    <s v="FUR-FU-10002107"/>
    <x v="0"/>
    <x v="5"/>
    <s v="Eldon Pizzaz Desk Accessories"/>
    <x v="2072"/>
    <n v="8"/>
    <n v="0.2"/>
    <n v="4.281600000000001"/>
  </r>
  <r>
    <n v="2472"/>
    <s v="US-2013-135923"/>
    <x v="0"/>
    <x v="115"/>
    <d v="2013-01-28T00:00:00"/>
    <s v="Standard Class"/>
    <s v="CM-11935"/>
    <s v="Carlos Meador"/>
    <x v="0"/>
    <s v="United States"/>
    <s v="Fayetteville"/>
    <x v="3"/>
    <n v="28314"/>
    <x v="0"/>
    <s v="FUR-BO-10002213"/>
    <x v="0"/>
    <x v="0"/>
    <s v="Sauder Forest Hills Library, Woodland Oak Finish"/>
    <x v="2073"/>
    <n v="4"/>
    <n v="0.2"/>
    <n v="-67.670399999999972"/>
  </r>
  <r>
    <n v="2473"/>
    <s v="US-2013-135923"/>
    <x v="0"/>
    <x v="115"/>
    <d v="2013-01-28T00:00:00"/>
    <s v="Standard Class"/>
    <s v="CM-11935"/>
    <s v="Carlos Meador"/>
    <x v="0"/>
    <s v="United States"/>
    <s v="Fayetteville"/>
    <x v="3"/>
    <n v="28314"/>
    <x v="0"/>
    <s v="OFF-AP-10000692"/>
    <x v="1"/>
    <x v="9"/>
    <s v="Fellowes Mighty 8 Compact Surge Protector"/>
    <x v="2074"/>
    <n v="4"/>
    <n v="0.2"/>
    <n v="6.4864000000000033"/>
  </r>
  <r>
    <n v="2474"/>
    <s v="CA-2013-114972"/>
    <x v="0"/>
    <x v="54"/>
    <d v="2013-11-07T00:00:00"/>
    <s v="First Class"/>
    <s v="PF-19225"/>
    <s v="Phillip Flathmann"/>
    <x v="0"/>
    <s v="United States"/>
    <s v="Los Angeles"/>
    <x v="1"/>
    <n v="90032"/>
    <x v="1"/>
    <s v="FUR-CH-10001190"/>
    <x v="0"/>
    <x v="1"/>
    <s v="Global Deluxe High-Back Office Chair in Storm"/>
    <x v="2075"/>
    <n v="2"/>
    <n v="0.2"/>
    <n v="-29.917800000000021"/>
  </r>
  <r>
    <n v="2475"/>
    <s v="CA-2013-114972"/>
    <x v="0"/>
    <x v="54"/>
    <d v="2013-11-07T00:00:00"/>
    <s v="First Class"/>
    <s v="PF-19225"/>
    <s v="Phillip Flathmann"/>
    <x v="0"/>
    <s v="United States"/>
    <s v="Los Angeles"/>
    <x v="1"/>
    <n v="90032"/>
    <x v="1"/>
    <s v="TEC-AC-10000682"/>
    <x v="2"/>
    <x v="11"/>
    <s v="Kensington K72356US Mouse-in-a-Box USB Desktop Mouse"/>
    <x v="2076"/>
    <n v="5"/>
    <n v="0"/>
    <n v="29.032499999999999"/>
  </r>
  <r>
    <n v="2476"/>
    <s v="CA-2013-114972"/>
    <x v="0"/>
    <x v="54"/>
    <d v="2013-11-07T00:00:00"/>
    <s v="First Class"/>
    <s v="PF-19225"/>
    <s v="Phillip Flathmann"/>
    <x v="0"/>
    <s v="United States"/>
    <s v="Los Angeles"/>
    <x v="1"/>
    <n v="90032"/>
    <x v="1"/>
    <s v="OFF-LA-10004545"/>
    <x v="1"/>
    <x v="2"/>
    <s v="Avery 50"/>
    <x v="2077"/>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s v="CA-2014-102750"/>
    <x v="3"/>
    <x v="507"/>
    <d v="2014-09-09T00:00:00"/>
    <s v="Second Class"/>
    <s v="GM-14695"/>
    <s v="Greg Maxwell"/>
    <x v="1"/>
    <s v="United States"/>
    <s v="Los Angeles"/>
    <x v="1"/>
    <n v="90036"/>
    <x v="1"/>
    <s v="FUR-TA-10000198"/>
    <x v="0"/>
    <x v="3"/>
    <s v="Chromcraft Bull-Nose Wood Oval Conference Tables &amp; Bases"/>
    <x v="2079"/>
    <n v="3"/>
    <n v="0.2"/>
    <n v="-99.176400000000001"/>
  </r>
  <r>
    <n v="2479"/>
    <s v="CA-2011-145212"/>
    <x v="2"/>
    <x v="103"/>
    <d v="2011-09-19T00:00:00"/>
    <s v="Standard Class"/>
    <s v="DC-12850"/>
    <s v="Dan Campbell"/>
    <x v="0"/>
    <s v="United States"/>
    <s v="New York City"/>
    <x v="15"/>
    <n v="10011"/>
    <x v="3"/>
    <s v="OFF-AR-10002833"/>
    <x v="1"/>
    <x v="6"/>
    <s v="Newell 322"/>
    <x v="1410"/>
    <n v="3"/>
    <n v="0"/>
    <n v="1.4742000000000002"/>
  </r>
  <r>
    <n v="2480"/>
    <s v="CA-2014-141992"/>
    <x v="3"/>
    <x v="249"/>
    <d v="2014-06-26T00:00:00"/>
    <s v="Standard Class"/>
    <s v="FO-14305"/>
    <s v="Frank Olsen"/>
    <x v="0"/>
    <s v="United States"/>
    <s v="Dallas"/>
    <x v="5"/>
    <n v="75220"/>
    <x v="2"/>
    <s v="OFF-SU-10002557"/>
    <x v="1"/>
    <x v="14"/>
    <s v="Fiskars Spring-Action Scissors"/>
    <x v="2080"/>
    <n v="1"/>
    <n v="0.2"/>
    <n v="0.83879999999999999"/>
  </r>
  <r>
    <n v="2481"/>
    <s v="CA-2014-141992"/>
    <x v="3"/>
    <x v="249"/>
    <d v="2014-06-26T00:00:00"/>
    <s v="Standard Class"/>
    <s v="FO-14305"/>
    <s v="Frank Olsen"/>
    <x v="0"/>
    <s v="United States"/>
    <s v="Dallas"/>
    <x v="5"/>
    <n v="75220"/>
    <x v="2"/>
    <s v="OFF-ST-10003656"/>
    <x v="1"/>
    <x v="4"/>
    <s v="Safco Industrial Wire Shelving"/>
    <x v="2081"/>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x v="2082"/>
    <n v="6"/>
    <n v="0"/>
    <n v="0"/>
  </r>
  <r>
    <n v="2483"/>
    <s v="CA-2014-126067"/>
    <x v="3"/>
    <x v="735"/>
    <d v="2014-09-04T00:00:00"/>
    <s v="Standard Class"/>
    <s v="KN-16705"/>
    <s v="Kristina Nunn"/>
    <x v="2"/>
    <s v="United States"/>
    <s v="Seattle"/>
    <x v="4"/>
    <n v="98105"/>
    <x v="1"/>
    <s v="TEC-PH-10000912"/>
    <x v="2"/>
    <x v="7"/>
    <s v="Anker 24W Portable Micro USB Car Charger"/>
    <x v="2083"/>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s v="CA-2014-126067"/>
    <x v="3"/>
    <x v="735"/>
    <d v="2014-09-04T00:00:00"/>
    <s v="Standard Class"/>
    <s v="KN-16705"/>
    <s v="Kristina Nunn"/>
    <x v="2"/>
    <s v="United States"/>
    <s v="Seattle"/>
    <x v="4"/>
    <n v="98105"/>
    <x v="1"/>
    <s v="OFF-BI-10001658"/>
    <x v="1"/>
    <x v="8"/>
    <s v="GBC Standard Therm-A-Bind Covers"/>
    <x v="2085"/>
    <n v="5"/>
    <n v="0.2"/>
    <n v="32.396000000000001"/>
  </r>
  <r>
    <n v="2486"/>
    <s v="CA-2014-126067"/>
    <x v="3"/>
    <x v="735"/>
    <d v="2014-09-04T00:00:00"/>
    <s v="Standard Class"/>
    <s v="KN-16705"/>
    <s v="Kristina Nunn"/>
    <x v="2"/>
    <s v="United States"/>
    <s v="Seattle"/>
    <x v="4"/>
    <n v="98105"/>
    <x v="1"/>
    <s v="OFF-AR-10003856"/>
    <x v="1"/>
    <x v="6"/>
    <s v="Newell 344"/>
    <x v="348"/>
    <n v="2"/>
    <n v="0"/>
    <n v="1.4455999999999998"/>
  </r>
  <r>
    <n v="2487"/>
    <s v="CA-2012-104514"/>
    <x v="1"/>
    <x v="98"/>
    <d v="2012-01-04T00:00:00"/>
    <s v="Second Class"/>
    <s v="CB-12535"/>
    <s v="Claudia Bergmann"/>
    <x v="1"/>
    <s v="United States"/>
    <s v="Newark"/>
    <x v="13"/>
    <n v="19711"/>
    <x v="3"/>
    <s v="OFF-ST-10001837"/>
    <x v="1"/>
    <x v="4"/>
    <s v="SAFCO Mobile Desk Side File, Wire Frame"/>
    <x v="2086"/>
    <n v="2"/>
    <n v="0"/>
    <n v="22.235199999999999"/>
  </r>
  <r>
    <n v="2488"/>
    <s v="CA-2012-104514"/>
    <x v="1"/>
    <x v="98"/>
    <d v="2012-01-04T00:00:00"/>
    <s v="Second Class"/>
    <s v="CB-12535"/>
    <s v="Claudia Bergmann"/>
    <x v="1"/>
    <s v="United States"/>
    <s v="Newark"/>
    <x v="13"/>
    <n v="19711"/>
    <x v="3"/>
    <s v="OFF-AR-10001473"/>
    <x v="1"/>
    <x v="6"/>
    <s v="Newell 313"/>
    <x v="296"/>
    <n v="3"/>
    <n v="0"/>
    <n v="2.6568000000000005"/>
  </r>
  <r>
    <n v="2489"/>
    <s v="CA-2012-104514"/>
    <x v="1"/>
    <x v="98"/>
    <d v="2012-01-04T00:00:00"/>
    <s v="Second Class"/>
    <s v="CB-12535"/>
    <s v="Claudia Bergmann"/>
    <x v="1"/>
    <s v="United States"/>
    <s v="Newark"/>
    <x v="13"/>
    <n v="19711"/>
    <x v="3"/>
    <s v="OFF-PA-10004285"/>
    <x v="1"/>
    <x v="10"/>
    <s v="Xerox 1959"/>
    <x v="130"/>
    <n v="3"/>
    <n v="0"/>
    <n v="9.6191999999999993"/>
  </r>
  <r>
    <n v="2490"/>
    <s v="CA-2012-141040"/>
    <x v="1"/>
    <x v="330"/>
    <d v="2012-10-13T00:00:00"/>
    <s v="Second Class"/>
    <s v="TB-21250"/>
    <s v="Tim Brockman"/>
    <x v="0"/>
    <s v="United States"/>
    <s v="New York City"/>
    <x v="15"/>
    <n v="10024"/>
    <x v="3"/>
    <s v="TEC-PH-10001835"/>
    <x v="2"/>
    <x v="7"/>
    <s v="Jawbone JAMBOX Wireless Bluetooth Speaker"/>
    <x v="2087"/>
    <n v="4"/>
    <n v="0"/>
    <n v="303.3408"/>
  </r>
  <r>
    <n v="2491"/>
    <s v="CA-2012-141040"/>
    <x v="1"/>
    <x v="330"/>
    <d v="2012-10-13T00:00:00"/>
    <s v="Second Class"/>
    <s v="TB-21250"/>
    <s v="Tim Brockman"/>
    <x v="0"/>
    <s v="United States"/>
    <s v="New York City"/>
    <x v="15"/>
    <n v="10024"/>
    <x v="3"/>
    <s v="OFF-PA-10002245"/>
    <x v="1"/>
    <x v="10"/>
    <s v="Xerox 1895"/>
    <x v="100"/>
    <n v="4"/>
    <n v="0"/>
    <n v="10.763999999999999"/>
  </r>
  <r>
    <n v="2492"/>
    <s v="CA-2011-113579"/>
    <x v="2"/>
    <x v="736"/>
    <d v="2011-12-15T00:00:00"/>
    <s v="Second Class"/>
    <s v="KD-16345"/>
    <s v="Katherine Ducich"/>
    <x v="0"/>
    <s v="United States"/>
    <s v="Los Angeles"/>
    <x v="1"/>
    <n v="90049"/>
    <x v="1"/>
    <s v="OFF-PA-10001457"/>
    <x v="1"/>
    <x v="10"/>
    <s v="White GlueTop Scratch Pads"/>
    <x v="2088"/>
    <n v="6"/>
    <n v="0"/>
    <n v="41.51039999999999"/>
  </r>
  <r>
    <n v="2493"/>
    <s v="CA-2011-144624"/>
    <x v="2"/>
    <x v="84"/>
    <d v="2011-11-23T00:00:00"/>
    <s v="Standard Class"/>
    <s v="JM-15865"/>
    <s v="John Murray"/>
    <x v="0"/>
    <s v="United States"/>
    <s v="Jamestown"/>
    <x v="15"/>
    <n v="14701"/>
    <x v="3"/>
    <s v="TEC-PH-10002885"/>
    <x v="2"/>
    <x v="7"/>
    <s v="Apple iPhone 5"/>
    <x v="2089"/>
    <n v="7"/>
    <n v="0"/>
    <n v="1228.1787000000004"/>
  </r>
  <r>
    <n v="2494"/>
    <s v="CA-2013-146206"/>
    <x v="0"/>
    <x v="545"/>
    <d v="2013-09-15T00:00:00"/>
    <s v="Second Class"/>
    <s v="KT-16480"/>
    <s v="Kean Thornton"/>
    <x v="0"/>
    <s v="United States"/>
    <s v="Houston"/>
    <x v="5"/>
    <n v="77095"/>
    <x v="2"/>
    <s v="FUR-TA-10004086"/>
    <x v="0"/>
    <x v="3"/>
    <s v="KI Adjustable-Height Table"/>
    <x v="2090"/>
    <n v="5"/>
    <n v="0.3"/>
    <n v="-34.39200000000001"/>
  </r>
  <r>
    <n v="2495"/>
    <s v="CA-2013-146206"/>
    <x v="0"/>
    <x v="545"/>
    <d v="2013-09-15T00:00:00"/>
    <s v="Second Class"/>
    <s v="KT-16480"/>
    <s v="Kean Thornton"/>
    <x v="0"/>
    <s v="United States"/>
    <s v="Houston"/>
    <x v="5"/>
    <n v="77095"/>
    <x v="2"/>
    <s v="TEC-PH-10000895"/>
    <x v="2"/>
    <x v="7"/>
    <s v="Polycom VVX 310 VoIP phone"/>
    <x v="2091"/>
    <n v="5"/>
    <n v="0.2"/>
    <n v="53.997000000000043"/>
  </r>
  <r>
    <n v="2496"/>
    <s v="CA-2011-136644"/>
    <x v="2"/>
    <x v="737"/>
    <d v="2011-06-22T00:00:00"/>
    <s v="Standard Class"/>
    <s v="SC-20575"/>
    <s v="Sonia Cooley"/>
    <x v="0"/>
    <s v="United States"/>
    <s v="Mishawaka"/>
    <x v="14"/>
    <n v="46544"/>
    <x v="2"/>
    <s v="FUR-CH-10000225"/>
    <x v="0"/>
    <x v="1"/>
    <s v="Global Geo Office Task Chair, Gray"/>
    <x v="345"/>
    <n v="8"/>
    <n v="0"/>
    <n v="32.391999999999939"/>
  </r>
  <r>
    <n v="2497"/>
    <s v="CA-2012-122371"/>
    <x v="1"/>
    <x v="120"/>
    <d v="2012-10-01T00:00:00"/>
    <s v="Standard Class"/>
    <s v="BS-11800"/>
    <s v="Bryan Spruell"/>
    <x v="2"/>
    <s v="United States"/>
    <s v="San Diego"/>
    <x v="1"/>
    <n v="92037"/>
    <x v="1"/>
    <s v="OFF-ST-10002370"/>
    <x v="1"/>
    <x v="4"/>
    <s v="Sortfiler Multipurpose Personal File Organizer, Black"/>
    <x v="2092"/>
    <n v="3"/>
    <n v="0"/>
    <n v="18.609299999999998"/>
  </r>
  <r>
    <n v="2498"/>
    <s v="CA-2012-122371"/>
    <x v="1"/>
    <x v="120"/>
    <d v="2012-10-01T00:00:00"/>
    <s v="Standard Class"/>
    <s v="BS-11800"/>
    <s v="Bryan Spruell"/>
    <x v="2"/>
    <s v="United States"/>
    <s v="San Diego"/>
    <x v="1"/>
    <n v="92037"/>
    <x v="1"/>
    <s v="OFF-EN-10000056"/>
    <x v="1"/>
    <x v="12"/>
    <s v="Cameo Buff Policy Envelopes"/>
    <x v="2093"/>
    <n v="2"/>
    <n v="0"/>
    <n v="58.496199999999988"/>
  </r>
  <r>
    <n v="2499"/>
    <s v="CA-2013-126935"/>
    <x v="0"/>
    <x v="288"/>
    <d v="2013-05-25T00:00:00"/>
    <s v="Standard Class"/>
    <s v="BT-11395"/>
    <s v="Bill Tyler"/>
    <x v="1"/>
    <s v="United States"/>
    <s v="San Francisco"/>
    <x v="1"/>
    <n v="94109"/>
    <x v="1"/>
    <s v="OFF-BI-10004817"/>
    <x v="1"/>
    <x v="8"/>
    <s v="GBC Personal VeloBind Strips"/>
    <x v="2094"/>
    <n v="1"/>
    <n v="0.2"/>
    <n v="3.3543999999999996"/>
  </r>
  <r>
    <n v="2500"/>
    <s v="US-2014-133781"/>
    <x v="3"/>
    <x v="738"/>
    <d v="2014-06-24T00:00:00"/>
    <s v="First Class"/>
    <s v="DC-12850"/>
    <s v="Dan Campbell"/>
    <x v="0"/>
    <s v="United States"/>
    <s v="Miami"/>
    <x v="2"/>
    <n v="33178"/>
    <x v="0"/>
    <s v="OFF-EN-10004483"/>
    <x v="1"/>
    <x v="12"/>
    <s v="#10 White Business Envelopes,4 1/8 x 9 1/2"/>
    <x v="2095"/>
    <n v="3"/>
    <n v="0.2"/>
    <n v="12.692699999999995"/>
  </r>
  <r>
    <n v="2501"/>
    <s v="CA-2014-131618"/>
    <x v="3"/>
    <x v="46"/>
    <d v="2014-06-21T00:00:00"/>
    <s v="First Class"/>
    <s v="LS-17200"/>
    <s v="Luke Schmidt"/>
    <x v="1"/>
    <s v="United States"/>
    <s v="Skokie"/>
    <x v="10"/>
    <n v="60076"/>
    <x v="2"/>
    <s v="OFF-PA-10001892"/>
    <x v="1"/>
    <x v="10"/>
    <s v="Rediform Wirebound &quot;Phone Memo&quot; Message Book, 11 x 5-3/4"/>
    <x v="2096"/>
    <n v="2"/>
    <n v="0.2"/>
    <n v="4.4311999999999996"/>
  </r>
  <r>
    <n v="2502"/>
    <s v="CA-2014-131618"/>
    <x v="3"/>
    <x v="46"/>
    <d v="2014-06-21T00:00:00"/>
    <s v="First Class"/>
    <s v="LS-17200"/>
    <s v="Luke Schmidt"/>
    <x v="1"/>
    <s v="United States"/>
    <s v="Skokie"/>
    <x v="10"/>
    <n v="60076"/>
    <x v="2"/>
    <s v="OFF-BI-10000546"/>
    <x v="1"/>
    <x v="8"/>
    <s v="Avery Durable Binders"/>
    <x v="2097"/>
    <n v="4"/>
    <n v="0.8"/>
    <n v="-3.5711999999999993"/>
  </r>
  <r>
    <n v="2503"/>
    <s v="CA-2014-131618"/>
    <x v="3"/>
    <x v="46"/>
    <d v="2014-06-21T00:00:00"/>
    <s v="First Class"/>
    <s v="LS-17200"/>
    <s v="Luke Schmidt"/>
    <x v="1"/>
    <s v="United States"/>
    <s v="Skokie"/>
    <x v="10"/>
    <n v="60076"/>
    <x v="2"/>
    <s v="OFF-BI-10001294"/>
    <x v="1"/>
    <x v="8"/>
    <s v="Fellowes Binding Cases"/>
    <x v="2098"/>
    <n v="4"/>
    <n v="0.8"/>
    <n v="-16.380000000000003"/>
  </r>
  <r>
    <n v="2504"/>
    <s v="CA-2013-149482"/>
    <x v="0"/>
    <x v="696"/>
    <d v="2013-11-20T00:00:00"/>
    <s v="Standard Class"/>
    <s v="RR-19315"/>
    <s v="Ralph Ritter"/>
    <x v="0"/>
    <s v="United States"/>
    <s v="San Francisco"/>
    <x v="1"/>
    <n v="94110"/>
    <x v="1"/>
    <s v="OFF-LA-10000248"/>
    <x v="1"/>
    <x v="2"/>
    <s v="Avery 52"/>
    <x v="1576"/>
    <n v="2"/>
    <n v="0"/>
    <n v="3.4685999999999999"/>
  </r>
  <r>
    <n v="2505"/>
    <s v="CA-2011-143917"/>
    <x v="2"/>
    <x v="739"/>
    <d v="2011-07-27T00:00:00"/>
    <s v="Second Class"/>
    <s v="KL-16645"/>
    <s v="Ken Lonsdale"/>
    <x v="0"/>
    <s v="United States"/>
    <s v="San Francisco"/>
    <x v="1"/>
    <n v="94122"/>
    <x v="1"/>
    <s v="OFF-ST-10001228"/>
    <x v="1"/>
    <x v="4"/>
    <s v="Fellowes Personal Hanging Folder Files, Navy"/>
    <x v="2099"/>
    <n v="4"/>
    <n v="0"/>
    <n v="15.041600000000003"/>
  </r>
  <r>
    <n v="2506"/>
    <s v="CA-2011-143917"/>
    <x v="2"/>
    <x v="739"/>
    <d v="2011-07-27T00:00:00"/>
    <s v="Second Class"/>
    <s v="KL-16645"/>
    <s v="Ken Lonsdale"/>
    <x v="0"/>
    <s v="United States"/>
    <s v="San Francisco"/>
    <x v="1"/>
    <n v="94122"/>
    <x v="1"/>
    <s v="OFF-SU-10000151"/>
    <x v="1"/>
    <x v="14"/>
    <s v="High Speed Automatic Electric Letter Opener"/>
    <x v="2100"/>
    <n v="5"/>
    <n v="0"/>
    <n v="327.50599999999963"/>
  </r>
  <r>
    <n v="2507"/>
    <s v="CA-2011-143917"/>
    <x v="2"/>
    <x v="739"/>
    <d v="2011-07-27T00:00:00"/>
    <s v="Second Class"/>
    <s v="KL-16645"/>
    <s v="Ken Lonsdale"/>
    <x v="0"/>
    <s v="United States"/>
    <s v="San Francisco"/>
    <x v="1"/>
    <n v="94122"/>
    <x v="1"/>
    <s v="FUR-FU-10004351"/>
    <x v="0"/>
    <x v="5"/>
    <s v="Staples"/>
    <x v="2101"/>
    <n v="8"/>
    <n v="0"/>
    <n v="34.284800000000004"/>
  </r>
  <r>
    <n v="2508"/>
    <s v="CA-2012-120397"/>
    <x v="1"/>
    <x v="740"/>
    <d v="2012-07-02T00:00:00"/>
    <s v="Same Day"/>
    <s v="RB-19435"/>
    <s v="Richard Bierner"/>
    <x v="0"/>
    <s v="United States"/>
    <s v="Houston"/>
    <x v="5"/>
    <n v="77070"/>
    <x v="2"/>
    <s v="OFF-AP-10001293"/>
    <x v="1"/>
    <x v="9"/>
    <s v="Belkin 8 Outlet Surge Protector"/>
    <x v="2102"/>
    <n v="4"/>
    <n v="0.8"/>
    <n v="-85.238399999999999"/>
  </r>
  <r>
    <n v="2509"/>
    <s v="CA-2014-163902"/>
    <x v="3"/>
    <x v="580"/>
    <d v="2014-03-09T00:00:00"/>
    <s v="Standard Class"/>
    <s v="MY-17380"/>
    <s v="Maribeth Yedwab"/>
    <x v="1"/>
    <s v="United States"/>
    <s v="Los Angeles"/>
    <x v="1"/>
    <n v="90045"/>
    <x v="1"/>
    <s v="TEC-PH-10000675"/>
    <x v="2"/>
    <x v="7"/>
    <s v="Panasonic KX TS3282B Corded phone"/>
    <x v="2103"/>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x v="210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s v="United States"/>
    <s v="Monroe"/>
    <x v="28"/>
    <n v="71203"/>
    <x v="0"/>
    <s v="TEC-AC-10003116"/>
    <x v="2"/>
    <x v="11"/>
    <s v="Memorex Froggy Flash Drive 8 GB"/>
    <x v="2106"/>
    <n v="6"/>
    <n v="0"/>
    <n v="41.534999999999997"/>
  </r>
  <r>
    <n v="2513"/>
    <s v="CA-2014-155089"/>
    <x v="3"/>
    <x v="574"/>
    <d v="2014-12-07T00:00:00"/>
    <s v="Standard Class"/>
    <s v="DB-12910"/>
    <s v="Daniel Byrd"/>
    <x v="2"/>
    <s v="United States"/>
    <s v="Tampa"/>
    <x v="2"/>
    <n v="33614"/>
    <x v="0"/>
    <s v="OFF-BI-10002429"/>
    <x v="1"/>
    <x v="8"/>
    <s v="Premier Elliptical Ring Binder, Black"/>
    <x v="2107"/>
    <n v="5"/>
    <n v="0.7"/>
    <n v="-33.483999999999995"/>
  </r>
  <r>
    <n v="2514"/>
    <s v="CA-2013-124506"/>
    <x v="0"/>
    <x v="583"/>
    <d v="2013-11-18T00:00:00"/>
    <s v="Standard Class"/>
    <s v="BB-11545"/>
    <s v="Brenda Bowman"/>
    <x v="1"/>
    <s v="United States"/>
    <s v="Chicago"/>
    <x v="10"/>
    <n v="60623"/>
    <x v="2"/>
    <s v="TEC-AC-10003280"/>
    <x v="2"/>
    <x v="11"/>
    <s v="Belkin F8E887 USB Wired Ergonomic Keyboard"/>
    <x v="1679"/>
    <n v="4"/>
    <n v="0.2"/>
    <n v="1.1995999999999931"/>
  </r>
  <r>
    <n v="2515"/>
    <s v="CA-2013-124506"/>
    <x v="0"/>
    <x v="583"/>
    <d v="2013-11-18T00:00:00"/>
    <s v="Standard Class"/>
    <s v="BB-11545"/>
    <s v="Brenda Bowman"/>
    <x v="1"/>
    <s v="United States"/>
    <s v="Chicago"/>
    <x v="10"/>
    <n v="60623"/>
    <x v="2"/>
    <s v="FUR-CH-10004540"/>
    <x v="0"/>
    <x v="1"/>
    <s v="Global Chrome Stack Chair"/>
    <x v="1404"/>
    <n v="2"/>
    <n v="0.3"/>
    <n v="-2.0567999999999991"/>
  </r>
  <r>
    <n v="2516"/>
    <s v="CA-2011-106572"/>
    <x v="2"/>
    <x v="742"/>
    <d v="2011-09-10T00:00:00"/>
    <s v="Standard Class"/>
    <s v="NP-18700"/>
    <s v="Nora Preis"/>
    <x v="0"/>
    <s v="United States"/>
    <s v="Bowling Green"/>
    <x v="24"/>
    <n v="43402"/>
    <x v="3"/>
    <s v="OFF-ST-10000585"/>
    <x v="1"/>
    <x v="4"/>
    <s v="Economy Rollaway Files"/>
    <x v="2108"/>
    <n v="2"/>
    <n v="0.2"/>
    <n v="19.823999999999998"/>
  </r>
  <r>
    <n v="2517"/>
    <s v="CA-2011-128888"/>
    <x v="2"/>
    <x v="647"/>
    <d v="2011-11-22T00:00:00"/>
    <s v="Standard Class"/>
    <s v="PB-19105"/>
    <s v="Peter Bühler"/>
    <x v="0"/>
    <s v="United States"/>
    <s v="Houston"/>
    <x v="5"/>
    <n v="77095"/>
    <x v="2"/>
    <s v="OFF-EN-10003001"/>
    <x v="1"/>
    <x v="12"/>
    <s v="Ames Color-File Green Diamond Border X-ray Mailers"/>
    <x v="2109"/>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x v="2110"/>
    <n v="3"/>
    <n v="0"/>
    <n v="12.992999999999988"/>
  </r>
  <r>
    <n v="2519"/>
    <s v="CA-2013-124352"/>
    <x v="0"/>
    <x v="680"/>
    <d v="2013-10-22T00:00:00"/>
    <s v="Standard Class"/>
    <s v="CD-12790"/>
    <s v="Cynthia Delaney"/>
    <x v="2"/>
    <s v="United States"/>
    <s v="Oklahoma City"/>
    <x v="26"/>
    <n v="73120"/>
    <x v="2"/>
    <s v="OFF-LA-10004559"/>
    <x v="1"/>
    <x v="2"/>
    <s v="Avery 49"/>
    <x v="171"/>
    <n v="7"/>
    <n v="0"/>
    <n v="9.8783999999999992"/>
  </r>
  <r>
    <n v="2520"/>
    <s v="CA-2013-124352"/>
    <x v="0"/>
    <x v="680"/>
    <d v="2013-10-22T00:00:00"/>
    <s v="Standard Class"/>
    <s v="CD-12790"/>
    <s v="Cynthia Delaney"/>
    <x v="2"/>
    <s v="United States"/>
    <s v="Oklahoma City"/>
    <x v="26"/>
    <n v="73120"/>
    <x v="2"/>
    <s v="OFF-LA-10003223"/>
    <x v="1"/>
    <x v="2"/>
    <s v="Avery 508"/>
    <x v="2111"/>
    <n v="6"/>
    <n v="0"/>
    <n v="14.4354"/>
  </r>
  <r>
    <n v="2521"/>
    <s v="CA-2013-124352"/>
    <x v="0"/>
    <x v="680"/>
    <d v="2013-10-22T00:00:00"/>
    <s v="Standard Class"/>
    <s v="CD-12790"/>
    <s v="Cynthia Delaney"/>
    <x v="2"/>
    <s v="United States"/>
    <s v="Oklahoma City"/>
    <x v="26"/>
    <n v="73120"/>
    <x v="2"/>
    <s v="OFF-AP-10002651"/>
    <x v="1"/>
    <x v="9"/>
    <s v="Hoover Upright Vacuum With Dirt Cup"/>
    <x v="2112"/>
    <n v="3"/>
    <n v="0"/>
    <n v="251.89109999999988"/>
  </r>
  <r>
    <n v="2522"/>
    <s v="CA-2013-124352"/>
    <x v="0"/>
    <x v="680"/>
    <d v="2013-10-22T00:00:00"/>
    <s v="Standard Class"/>
    <s v="CD-12790"/>
    <s v="Cynthia Delaney"/>
    <x v="2"/>
    <s v="United States"/>
    <s v="Oklahoma City"/>
    <x v="26"/>
    <n v="73120"/>
    <x v="2"/>
    <s v="OFF-PA-10003177"/>
    <x v="1"/>
    <x v="10"/>
    <s v="Xerox 1999"/>
    <x v="91"/>
    <n v="2"/>
    <n v="0"/>
    <n v="6.2208000000000006"/>
  </r>
  <r>
    <n v="2523"/>
    <s v="CA-2013-124352"/>
    <x v="0"/>
    <x v="680"/>
    <d v="2013-10-22T00:00:00"/>
    <s v="Standard Class"/>
    <s v="CD-12790"/>
    <s v="Cynthia Delaney"/>
    <x v="2"/>
    <s v="United States"/>
    <s v="Oklahoma City"/>
    <x v="26"/>
    <n v="73120"/>
    <x v="2"/>
    <s v="TEC-PH-10003442"/>
    <x v="2"/>
    <x v="7"/>
    <s v="Samsung Replacement EH64AVFWE Premium Headset"/>
    <x v="2113"/>
    <n v="1"/>
    <n v="0"/>
    <n v="1.375"/>
  </r>
  <r>
    <n v="2524"/>
    <s v="CA-2013-124352"/>
    <x v="0"/>
    <x v="680"/>
    <d v="2013-10-22T00:00:00"/>
    <s v="Standard Class"/>
    <s v="CD-12790"/>
    <s v="Cynthia Delaney"/>
    <x v="2"/>
    <s v="United States"/>
    <s v="Oklahoma City"/>
    <x v="26"/>
    <n v="73120"/>
    <x v="2"/>
    <s v="OFF-BI-10000977"/>
    <x v="1"/>
    <x v="8"/>
    <s v="Ibico Plastic Spiral Binding Combs"/>
    <x v="2114"/>
    <n v="4"/>
    <n v="0"/>
    <n v="55.935999999999993"/>
  </r>
  <r>
    <n v="2525"/>
    <s v="CA-2012-124541"/>
    <x v="1"/>
    <x v="744"/>
    <d v="2012-04-10T00:00:00"/>
    <s v="Standard Class"/>
    <s v="TT-21220"/>
    <s v="Thomas Thornton"/>
    <x v="0"/>
    <s v="United States"/>
    <s v="Houston"/>
    <x v="5"/>
    <n v="77041"/>
    <x v="2"/>
    <s v="OFF-AR-10004078"/>
    <x v="1"/>
    <x v="6"/>
    <s v="Newell 312"/>
    <x v="2115"/>
    <n v="9"/>
    <n v="0.2"/>
    <n v="5.2559999999999985"/>
  </r>
  <r>
    <n v="2526"/>
    <s v="CA-2012-124541"/>
    <x v="1"/>
    <x v="744"/>
    <d v="2012-04-10T00:00:00"/>
    <s v="Standard Class"/>
    <s v="TT-21220"/>
    <s v="Thomas Thornton"/>
    <x v="0"/>
    <s v="United States"/>
    <s v="Houston"/>
    <x v="5"/>
    <n v="77041"/>
    <x v="2"/>
    <s v="TEC-AC-10002550"/>
    <x v="2"/>
    <x v="11"/>
    <s v="Maxell 4.7GB DVD-RW 3/Pack"/>
    <x v="2116"/>
    <n v="2"/>
    <n v="0.2"/>
    <n v="4.4603999999999999"/>
  </r>
  <r>
    <n v="2527"/>
    <s v="CA-2012-124541"/>
    <x v="1"/>
    <x v="744"/>
    <d v="2012-04-10T00:00:00"/>
    <s v="Standard Class"/>
    <s v="TT-21220"/>
    <s v="Thomas Thornton"/>
    <x v="0"/>
    <s v="United States"/>
    <s v="Houston"/>
    <x v="5"/>
    <n v="77041"/>
    <x v="2"/>
    <s v="OFF-BI-10004965"/>
    <x v="1"/>
    <x v="8"/>
    <s v="Ibico Covers for Plastic or Wire Binding Elements"/>
    <x v="2117"/>
    <n v="3"/>
    <n v="0.8"/>
    <n v="-12.075000000000003"/>
  </r>
  <r>
    <n v="2528"/>
    <s v="CA-2012-124541"/>
    <x v="1"/>
    <x v="744"/>
    <d v="2012-04-10T00:00:00"/>
    <s v="Standard Class"/>
    <s v="TT-21220"/>
    <s v="Thomas Thornton"/>
    <x v="0"/>
    <s v="United States"/>
    <s v="Houston"/>
    <x v="5"/>
    <n v="77041"/>
    <x v="2"/>
    <s v="OFF-BI-10004209"/>
    <x v="1"/>
    <x v="8"/>
    <s v="Fellowes Twister Kit, Gray/Clear, 3/pkg"/>
    <x v="2118"/>
    <n v="6"/>
    <n v="0.8"/>
    <n v="-16.884"/>
  </r>
  <r>
    <n v="2529"/>
    <s v="CA-2012-124541"/>
    <x v="1"/>
    <x v="744"/>
    <d v="2012-04-10T00:00:00"/>
    <s v="Standard Class"/>
    <s v="TT-21220"/>
    <s v="Thomas Thornton"/>
    <x v="0"/>
    <s v="United States"/>
    <s v="Houston"/>
    <x v="5"/>
    <n v="77041"/>
    <x v="2"/>
    <s v="OFF-PA-10001526"/>
    <x v="1"/>
    <x v="10"/>
    <s v="Xerox 1949"/>
    <x v="892"/>
    <n v="2"/>
    <n v="0.2"/>
    <n v="2.8884000000000007"/>
  </r>
  <r>
    <n v="2530"/>
    <s v="CA-2011-108707"/>
    <x v="2"/>
    <x v="745"/>
    <d v="2011-10-29T00:00:00"/>
    <s v="Standard Class"/>
    <s v="DB-12910"/>
    <s v="Daniel Byrd"/>
    <x v="2"/>
    <s v="United States"/>
    <s v="Fort Lauderdale"/>
    <x v="2"/>
    <n v="33311"/>
    <x v="0"/>
    <s v="OFF-PA-10000788"/>
    <x v="1"/>
    <x v="10"/>
    <s v="Xerox 210"/>
    <x v="563"/>
    <n v="2"/>
    <n v="0.2"/>
    <n v="3.6288"/>
  </r>
  <r>
    <n v="2531"/>
    <s v="CA-2011-111500"/>
    <x v="2"/>
    <x v="654"/>
    <d v="2011-08-21T00:00:00"/>
    <s v="Standard Class"/>
    <s v="DJ-13510"/>
    <s v="Don Jones"/>
    <x v="1"/>
    <s v="United States"/>
    <s v="Little Rock"/>
    <x v="36"/>
    <n v="72209"/>
    <x v="0"/>
    <s v="OFF-PA-10000595"/>
    <x v="1"/>
    <x v="10"/>
    <s v="Xerox 1929"/>
    <x v="1159"/>
    <n v="5"/>
    <n v="0"/>
    <n v="52.531999999999996"/>
  </r>
  <r>
    <n v="2532"/>
    <s v="CA-2011-111500"/>
    <x v="2"/>
    <x v="654"/>
    <d v="2011-08-21T00:00:00"/>
    <s v="Standard Class"/>
    <s v="DJ-13510"/>
    <s v="Don Jones"/>
    <x v="1"/>
    <s v="United States"/>
    <s v="Little Rock"/>
    <x v="36"/>
    <n v="72209"/>
    <x v="0"/>
    <s v="OFF-BI-10000829"/>
    <x v="1"/>
    <x v="8"/>
    <s v="Avery Non-Stick Binders"/>
    <x v="2119"/>
    <n v="4"/>
    <n v="0"/>
    <n v="8.2615999999999996"/>
  </r>
  <r>
    <n v="2533"/>
    <s v="CA-2011-111500"/>
    <x v="2"/>
    <x v="654"/>
    <d v="2011-08-21T00:00:00"/>
    <s v="Standard Class"/>
    <s v="DJ-13510"/>
    <s v="Don Jones"/>
    <x v="1"/>
    <s v="United States"/>
    <s v="Little Rock"/>
    <x v="36"/>
    <n v="72209"/>
    <x v="0"/>
    <s v="OFF-FA-10002676"/>
    <x v="1"/>
    <x v="13"/>
    <s v="Colored Push Pins"/>
    <x v="2120"/>
    <n v="7"/>
    <n v="0"/>
    <n v="4.5611999999999995"/>
  </r>
  <r>
    <n v="2534"/>
    <s v="CA-2011-111500"/>
    <x v="2"/>
    <x v="654"/>
    <d v="2011-08-21T00:00:00"/>
    <s v="Standard Class"/>
    <s v="DJ-13510"/>
    <s v="Don Jones"/>
    <x v="1"/>
    <s v="United States"/>
    <s v="Little Rock"/>
    <x v="36"/>
    <n v="72209"/>
    <x v="0"/>
    <s v="TEC-AC-10000844"/>
    <x v="2"/>
    <x v="11"/>
    <s v="Logitech Gaming G510s - Keyboard"/>
    <x v="2121"/>
    <n v="4"/>
    <n v="0"/>
    <n v="122.38559999999998"/>
  </r>
  <r>
    <n v="2535"/>
    <s v="US-2014-117723"/>
    <x v="3"/>
    <x v="733"/>
    <d v="2014-08-19T00:00:00"/>
    <s v="Second Class"/>
    <s v="DL-13495"/>
    <s v="Dionis Lloyd"/>
    <x v="1"/>
    <s v="United States"/>
    <s v="Philadelphia"/>
    <x v="9"/>
    <n v="19120"/>
    <x v="3"/>
    <s v="OFF-ST-10004459"/>
    <x v="1"/>
    <x v="4"/>
    <s v="Tennsco Single-Tier Lockers"/>
    <x v="2122"/>
    <n v="6"/>
    <n v="0.2"/>
    <n v="-337.80600000000004"/>
  </r>
  <r>
    <n v="2536"/>
    <s v="CA-2012-143238"/>
    <x v="1"/>
    <x v="684"/>
    <d v="2012-09-08T00:00:00"/>
    <s v="First Class"/>
    <s v="LO-17170"/>
    <s v="Lori Olson"/>
    <x v="1"/>
    <s v="United States"/>
    <s v="La Quinta"/>
    <x v="1"/>
    <n v="92253"/>
    <x v="1"/>
    <s v="TEC-AC-10003499"/>
    <x v="2"/>
    <x v="11"/>
    <s v="Memorex Mini Travel Drive 8 GB USB 2.0 Flash Drive"/>
    <x v="2123"/>
    <n v="4"/>
    <n v="0"/>
    <n v="18.064800000000002"/>
  </r>
  <r>
    <n v="2537"/>
    <s v="CA-2012-168746"/>
    <x v="1"/>
    <x v="746"/>
    <d v="2012-01-29T00:00:00"/>
    <s v="Second Class"/>
    <s v="SV-20365"/>
    <s v="Seth Vernon"/>
    <x v="0"/>
    <s v="United States"/>
    <s v="Cleveland"/>
    <x v="24"/>
    <n v="44105"/>
    <x v="3"/>
    <s v="FUR-CH-10000513"/>
    <x v="0"/>
    <x v="1"/>
    <s v="High-Back Leather Manager's Chair"/>
    <x v="2124"/>
    <n v="2"/>
    <n v="0.3"/>
    <n v="-54.595799999999997"/>
  </r>
  <r>
    <n v="2538"/>
    <s v="CA-2012-168746"/>
    <x v="1"/>
    <x v="746"/>
    <d v="2012-01-29T00:00:00"/>
    <s v="Second Class"/>
    <s v="SV-20365"/>
    <s v="Seth Vernon"/>
    <x v="0"/>
    <s v="United States"/>
    <s v="Cleveland"/>
    <x v="24"/>
    <n v="44105"/>
    <x v="3"/>
    <s v="TEC-PH-10000895"/>
    <x v="2"/>
    <x v="7"/>
    <s v="Polycom VVX 310 VoIP phone"/>
    <x v="2125"/>
    <n v="4"/>
    <n v="0.4"/>
    <n v="-100.7944"/>
  </r>
  <r>
    <n v="2539"/>
    <s v="CA-2012-168746"/>
    <x v="1"/>
    <x v="746"/>
    <d v="2012-01-29T00:00:00"/>
    <s v="Second Class"/>
    <s v="SV-20365"/>
    <s v="Seth Vernon"/>
    <x v="0"/>
    <s v="United States"/>
    <s v="Cleveland"/>
    <x v="24"/>
    <n v="44105"/>
    <x v="3"/>
    <s v="TEC-PH-10002555"/>
    <x v="2"/>
    <x v="7"/>
    <s v="Nortel Meridian M5316 Digital phone"/>
    <x v="2126"/>
    <n v="1"/>
    <n v="0.4"/>
    <n v="-36.253"/>
  </r>
  <r>
    <n v="2540"/>
    <s v="CA-2012-113404"/>
    <x v="1"/>
    <x v="747"/>
    <d v="2012-07-16T00:00:00"/>
    <s v="Same Day"/>
    <s v="EM-13810"/>
    <s v="Eleni McCrary"/>
    <x v="1"/>
    <s v="United States"/>
    <s v="San Francisco"/>
    <x v="1"/>
    <n v="94122"/>
    <x v="1"/>
    <s v="FUR-CH-10003312"/>
    <x v="0"/>
    <x v="1"/>
    <s v="Hon 2090 “Pillow Soft” Series Mid Back Swivel/Tilt Chairs"/>
    <x v="2127"/>
    <n v="6"/>
    <n v="0.2"/>
    <n v="-219.16440000000023"/>
  </r>
  <r>
    <n v="2541"/>
    <s v="CA-2012-113404"/>
    <x v="1"/>
    <x v="747"/>
    <d v="2012-07-16T00:00:00"/>
    <s v="Same Day"/>
    <s v="EM-13810"/>
    <s v="Eleni McCrary"/>
    <x v="1"/>
    <s v="United States"/>
    <s v="San Francisco"/>
    <x v="1"/>
    <n v="94122"/>
    <x v="1"/>
    <s v="FUR-CH-10004086"/>
    <x v="0"/>
    <x v="1"/>
    <s v="Hon 4070 Series Pagoda Armless Upholstered Stacking Chairs"/>
    <x v="2128"/>
    <n v="3"/>
    <n v="0.2"/>
    <n v="78.767099999999971"/>
  </r>
  <r>
    <n v="2542"/>
    <s v="CA-2013-144792"/>
    <x v="0"/>
    <x v="567"/>
    <d v="2013-05-05T00:00:00"/>
    <s v="Standard Class"/>
    <s v="KD-16615"/>
    <s v="Ken Dana"/>
    <x v="1"/>
    <s v="United States"/>
    <s v="Scottsdale"/>
    <x v="16"/>
    <n v="85254"/>
    <x v="1"/>
    <s v="FUR-FU-10002759"/>
    <x v="0"/>
    <x v="5"/>
    <s v="12-1/2 Diameter Round Wall Clock"/>
    <x v="2129"/>
    <n v="7"/>
    <n v="0.2"/>
    <n v="22.377600000000001"/>
  </r>
  <r>
    <n v="2543"/>
    <s v="CA-2011-164385"/>
    <x v="2"/>
    <x v="467"/>
    <d v="2011-10-01T00:00:00"/>
    <s v="Second Class"/>
    <s v="NB-18580"/>
    <s v="Nicole Brennan"/>
    <x v="1"/>
    <s v="United States"/>
    <s v="Philadelphia"/>
    <x v="9"/>
    <n v="19134"/>
    <x v="3"/>
    <s v="OFF-AP-10002191"/>
    <x v="1"/>
    <x v="9"/>
    <s v="Belkin 8 Outlet SurgeMaster II Gold Surge Protector"/>
    <x v="2130"/>
    <n v="3"/>
    <n v="0.2"/>
    <n v="14.39520000000001"/>
  </r>
  <r>
    <n v="2544"/>
    <s v="US-2013-114174"/>
    <x v="0"/>
    <x v="162"/>
    <d v="2013-09-15T00:00:00"/>
    <s v="Standard Class"/>
    <s v="AP-10720"/>
    <s v="Anne Pryor"/>
    <x v="2"/>
    <s v="United States"/>
    <s v="Malden"/>
    <x v="31"/>
    <n v="2148"/>
    <x v="3"/>
    <s v="FUR-BO-10003450"/>
    <x v="0"/>
    <x v="0"/>
    <s v="Bush Westfield Collection Bookcases, Dark Cherry Finish"/>
    <x v="2131"/>
    <n v="3"/>
    <n v="0"/>
    <n v="13.915199999999992"/>
  </r>
  <r>
    <n v="2545"/>
    <s v="US-2013-114174"/>
    <x v="0"/>
    <x v="162"/>
    <d v="2013-09-15T00:00:00"/>
    <s v="Standard Class"/>
    <s v="AP-10720"/>
    <s v="Anne Pryor"/>
    <x v="2"/>
    <s v="United States"/>
    <s v="Malden"/>
    <x v="31"/>
    <n v="2148"/>
    <x v="3"/>
    <s v="OFF-LA-10000248"/>
    <x v="1"/>
    <x v="2"/>
    <s v="Avery 52"/>
    <x v="1816"/>
    <n v="4"/>
    <n v="0"/>
    <n v="6.9371999999999998"/>
  </r>
  <r>
    <n v="2546"/>
    <s v="CA-2014-108070"/>
    <x v="3"/>
    <x v="513"/>
    <d v="2014-04-21T00:00:00"/>
    <s v="Standard Class"/>
    <s v="JE-15745"/>
    <s v="Joel Eaton"/>
    <x v="0"/>
    <s v="United States"/>
    <s v="San Jose"/>
    <x v="1"/>
    <n v="95123"/>
    <x v="1"/>
    <s v="OFF-ST-10004804"/>
    <x v="1"/>
    <x v="4"/>
    <s v="Belkin 19&quot; Vented Equipment Shelf, Black"/>
    <x v="2132"/>
    <n v="4"/>
    <n v="0"/>
    <n v="2.0592000000000041"/>
  </r>
  <r>
    <n v="2547"/>
    <s v="CA-2014-108070"/>
    <x v="3"/>
    <x v="513"/>
    <d v="2014-04-21T00:00:00"/>
    <s v="Standard Class"/>
    <s v="JE-15745"/>
    <s v="Joel Eaton"/>
    <x v="0"/>
    <s v="United States"/>
    <s v="San Jose"/>
    <x v="1"/>
    <n v="95123"/>
    <x v="1"/>
    <s v="FUR-BO-10001337"/>
    <x v="0"/>
    <x v="0"/>
    <s v="O'Sullivan Living Dimensions 2-Shelf Bookcases"/>
    <x v="2133"/>
    <n v="1"/>
    <n v="0.15"/>
    <n v="-6.0489999999999995"/>
  </r>
  <r>
    <n v="2548"/>
    <s v="US-2012-128090"/>
    <x v="1"/>
    <x v="748"/>
    <d v="2012-08-22T00:00:00"/>
    <s v="Standard Class"/>
    <s v="JM-15865"/>
    <s v="John Murray"/>
    <x v="0"/>
    <s v="United States"/>
    <s v="Phoenix"/>
    <x v="16"/>
    <n v="85023"/>
    <x v="1"/>
    <s v="OFF-AR-10002255"/>
    <x v="1"/>
    <x v="6"/>
    <s v="Newell 346"/>
    <x v="2134"/>
    <n v="1"/>
    <n v="0.2"/>
    <n v="0.25919999999999999"/>
  </r>
  <r>
    <n v="2549"/>
    <s v="US-2012-128090"/>
    <x v="1"/>
    <x v="748"/>
    <d v="2012-08-22T00:00:00"/>
    <s v="Standard Class"/>
    <s v="JM-15865"/>
    <s v="John Murray"/>
    <x v="0"/>
    <s v="United States"/>
    <s v="Phoenix"/>
    <x v="16"/>
    <n v="85023"/>
    <x v="1"/>
    <s v="TEC-PH-10002624"/>
    <x v="2"/>
    <x v="7"/>
    <s v="Samsung Galaxy S4 Mini"/>
    <x v="2135"/>
    <n v="5"/>
    <n v="0.2"/>
    <n v="211.49549999999977"/>
  </r>
  <r>
    <n v="2550"/>
    <s v="US-2012-128090"/>
    <x v="1"/>
    <x v="748"/>
    <d v="2012-08-22T00:00:00"/>
    <s v="Standard Class"/>
    <s v="JM-15865"/>
    <s v="John Murray"/>
    <x v="0"/>
    <s v="United States"/>
    <s v="Phoenix"/>
    <x v="16"/>
    <n v="85023"/>
    <x v="1"/>
    <s v="OFF-PA-10001878"/>
    <x v="1"/>
    <x v="10"/>
    <s v="Xerox 1891"/>
    <x v="2136"/>
    <n v="8"/>
    <n v="0.2"/>
    <n v="105.64559999999997"/>
  </r>
  <r>
    <n v="2551"/>
    <s v="US-2012-128090"/>
    <x v="1"/>
    <x v="748"/>
    <d v="2012-08-22T00:00:00"/>
    <s v="Standard Class"/>
    <s v="JM-15865"/>
    <s v="John Murray"/>
    <x v="0"/>
    <s v="United States"/>
    <s v="Phoenix"/>
    <x v="16"/>
    <n v="85023"/>
    <x v="1"/>
    <s v="OFF-LA-10000452"/>
    <x v="1"/>
    <x v="2"/>
    <s v="Avery 488"/>
    <x v="1325"/>
    <n v="2"/>
    <n v="0.2"/>
    <n v="1.764"/>
  </r>
  <r>
    <n v="2552"/>
    <s v="CA-2014-101042"/>
    <x v="3"/>
    <x v="123"/>
    <d v="2014-11-24T00:00:00"/>
    <s v="Standard Class"/>
    <s v="AB-10105"/>
    <s v="Adrian Barton"/>
    <x v="0"/>
    <s v="United States"/>
    <s v="Henderson"/>
    <x v="0"/>
    <n v="42420"/>
    <x v="0"/>
    <s v="FUR-FU-10004665"/>
    <x v="0"/>
    <x v="5"/>
    <s v="3M Polarizing Task Lamp with Clamp Arm, Light Gray"/>
    <x v="2137"/>
    <n v="6"/>
    <n v="0"/>
    <n v="213.68880000000001"/>
  </r>
  <r>
    <n v="2553"/>
    <s v="CA-2014-101042"/>
    <x v="3"/>
    <x v="123"/>
    <d v="2014-11-24T00:00:00"/>
    <s v="Standard Class"/>
    <s v="AB-10105"/>
    <s v="Adrian Barton"/>
    <x v="0"/>
    <s v="United States"/>
    <s v="Henderson"/>
    <x v="0"/>
    <n v="42420"/>
    <x v="0"/>
    <s v="OFF-BI-10000088"/>
    <x v="1"/>
    <x v="8"/>
    <s v="GBC Imprintable Covers"/>
    <x v="2138"/>
    <n v="2"/>
    <n v="0"/>
    <n v="10.760400000000001"/>
  </r>
  <r>
    <n v="2554"/>
    <s v="CA-2013-155439"/>
    <x v="0"/>
    <x v="749"/>
    <d v="2013-09-19T00:00:00"/>
    <s v="Standard Class"/>
    <s v="PN-18775"/>
    <s v="Parhena Norris"/>
    <x v="2"/>
    <s v="United States"/>
    <s v="Columbia"/>
    <x v="20"/>
    <n v="29203"/>
    <x v="0"/>
    <s v="OFF-PA-10000029"/>
    <x v="1"/>
    <x v="10"/>
    <s v="Xerox 224"/>
    <x v="243"/>
    <n v="4"/>
    <n v="0"/>
    <n v="12.441600000000001"/>
  </r>
  <r>
    <n v="2555"/>
    <s v="CA-2013-118626"/>
    <x v="0"/>
    <x v="243"/>
    <d v="2013-08-21T00:00:00"/>
    <s v="Standard Class"/>
    <s v="JC-15775"/>
    <s v="John Castell"/>
    <x v="0"/>
    <s v="United States"/>
    <s v="Tallahassee"/>
    <x v="2"/>
    <n v="32303"/>
    <x v="0"/>
    <s v="TEC-PH-10000369"/>
    <x v="2"/>
    <x v="7"/>
    <s v="HTC One Mini"/>
    <x v="2139"/>
    <n v="7"/>
    <n v="0.2"/>
    <n v="70.554400000000072"/>
  </r>
  <r>
    <n v="2556"/>
    <s v="CA-2012-111458"/>
    <x v="1"/>
    <x v="120"/>
    <d v="2012-09-30T00:00:00"/>
    <s v="Standard Class"/>
    <s v="PF-19165"/>
    <s v="Philip Fox"/>
    <x v="0"/>
    <s v="United States"/>
    <s v="New York City"/>
    <x v="15"/>
    <n v="10035"/>
    <x v="3"/>
    <s v="TEC-AC-10001590"/>
    <x v="2"/>
    <x v="11"/>
    <s v="Dell Slim USB Multimedia Keyboard"/>
    <x v="1424"/>
    <n v="2"/>
    <n v="0"/>
    <n v="12"/>
  </r>
  <r>
    <n v="2557"/>
    <s v="US-2013-126844"/>
    <x v="0"/>
    <x v="750"/>
    <d v="2013-10-15T00:00:00"/>
    <s v="Standard Class"/>
    <s v="BW-11110"/>
    <s v="Bart Watters"/>
    <x v="1"/>
    <s v="United States"/>
    <s v="Houston"/>
    <x v="5"/>
    <n v="77070"/>
    <x v="2"/>
    <s v="FUR-FU-10004909"/>
    <x v="0"/>
    <x v="5"/>
    <s v="Contemporary Wood/Metal Frame"/>
    <x v="2140"/>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x v="2141"/>
    <n v="2"/>
    <n v="0.2"/>
    <n v="0.52439999999999998"/>
  </r>
  <r>
    <n v="2559"/>
    <s v="CA-2012-147788"/>
    <x v="1"/>
    <x v="70"/>
    <d v="2012-06-04T00:00:00"/>
    <s v="Standard Class"/>
    <s v="TM-21010"/>
    <s v="Tamara Manning"/>
    <x v="0"/>
    <s v="United States"/>
    <s v="Orem"/>
    <x v="7"/>
    <n v="84057"/>
    <x v="1"/>
    <s v="FUR-BO-10004357"/>
    <x v="0"/>
    <x v="0"/>
    <s v="O'Sullivan Living Dimensions 3-Shelf Bookcases"/>
    <x v="2142"/>
    <n v="7"/>
    <n v="0"/>
    <n v="140.68599999999989"/>
  </r>
  <r>
    <n v="2560"/>
    <s v="CA-2012-147788"/>
    <x v="1"/>
    <x v="70"/>
    <d v="2012-06-04T00:00:00"/>
    <s v="Standard Class"/>
    <s v="TM-21010"/>
    <s v="Tamara Manning"/>
    <x v="0"/>
    <s v="United States"/>
    <s v="Orem"/>
    <x v="7"/>
    <n v="84057"/>
    <x v="1"/>
    <s v="OFF-LA-10003766"/>
    <x v="1"/>
    <x v="2"/>
    <s v="Self-Adhesive Removable Labels"/>
    <x v="2143"/>
    <n v="5"/>
    <n v="0"/>
    <n v="7.5600000000000005"/>
  </r>
  <r>
    <n v="2561"/>
    <s v="CA-2012-147788"/>
    <x v="1"/>
    <x v="70"/>
    <d v="2012-06-04T00:00:00"/>
    <s v="Standard Class"/>
    <s v="TM-21010"/>
    <s v="Tamara Manning"/>
    <x v="0"/>
    <s v="United States"/>
    <s v="Orem"/>
    <x v="7"/>
    <n v="84057"/>
    <x v="1"/>
    <s v="OFF-ST-10000046"/>
    <x v="1"/>
    <x v="4"/>
    <s v="Fellowes Super Stor/Drawer Files"/>
    <x v="2144"/>
    <n v="2"/>
    <n v="0"/>
    <n v="61.38900000000001"/>
  </r>
  <r>
    <n v="2562"/>
    <s v="CA-2012-144288"/>
    <x v="1"/>
    <x v="707"/>
    <d v="2012-12-31T00:00:00"/>
    <s v="Standard Class"/>
    <s v="MB-17305"/>
    <s v="Maria Bertelson"/>
    <x v="0"/>
    <s v="United States"/>
    <s v="Nashville"/>
    <x v="18"/>
    <n v="37211"/>
    <x v="0"/>
    <s v="OFF-LA-10003190"/>
    <x v="1"/>
    <x v="2"/>
    <s v="Avery 474"/>
    <x v="2145"/>
    <n v="4"/>
    <n v="0.2"/>
    <n v="3.3408000000000002"/>
  </r>
  <r>
    <n v="2563"/>
    <s v="CA-2012-144288"/>
    <x v="1"/>
    <x v="707"/>
    <d v="2012-12-31T00:00:00"/>
    <s v="Standard Class"/>
    <s v="MB-17305"/>
    <s v="Maria Bertelson"/>
    <x v="0"/>
    <s v="United States"/>
    <s v="Nashville"/>
    <x v="18"/>
    <n v="37211"/>
    <x v="0"/>
    <s v="OFF-PA-10002787"/>
    <x v="1"/>
    <x v="10"/>
    <s v="Xerox 227"/>
    <x v="563"/>
    <n v="2"/>
    <n v="0.2"/>
    <n v="3.6288"/>
  </r>
  <r>
    <n v="2564"/>
    <s v="CA-2012-110632"/>
    <x v="1"/>
    <x v="751"/>
    <d v="2012-03-22T00:00:00"/>
    <s v="Second Class"/>
    <s v="HR-14830"/>
    <s v="Harold Ryan"/>
    <x v="1"/>
    <s v="United States"/>
    <s v="New York City"/>
    <x v="15"/>
    <n v="10009"/>
    <x v="3"/>
    <s v="TEC-AC-10000387"/>
    <x v="2"/>
    <x v="11"/>
    <s v="KeyTronic KT800P2 - Keyboard - Black"/>
    <x v="2146"/>
    <n v="1"/>
    <n v="0"/>
    <n v="2.7035999999999998"/>
  </r>
  <r>
    <n v="2565"/>
    <s v="CA-2012-110632"/>
    <x v="1"/>
    <x v="751"/>
    <d v="2012-03-22T00:00:00"/>
    <s v="Second Class"/>
    <s v="HR-14830"/>
    <s v="Harold Ryan"/>
    <x v="1"/>
    <s v="United States"/>
    <s v="New York City"/>
    <x v="15"/>
    <n v="10009"/>
    <x v="3"/>
    <s v="OFF-ST-10001291"/>
    <x v="1"/>
    <x v="4"/>
    <s v="Tenex Personal Self-Stacking Standard File Box, Black/Gray"/>
    <x v="2147"/>
    <n v="2"/>
    <n v="0"/>
    <n v="9.1313999999999993"/>
  </r>
  <r>
    <n v="2566"/>
    <s v="CA-2014-109589"/>
    <x v="3"/>
    <x v="202"/>
    <d v="2014-12-25T00:00:00"/>
    <s v="First Class"/>
    <s v="BD-11635"/>
    <s v="Brian Derr"/>
    <x v="0"/>
    <s v="United States"/>
    <s v="Bowling Green"/>
    <x v="0"/>
    <n v="42104"/>
    <x v="0"/>
    <s v="TEC-AC-10003116"/>
    <x v="2"/>
    <x v="11"/>
    <s v="Memorex Froggy Flash Drive 8 GB"/>
    <x v="2148"/>
    <n v="4"/>
    <n v="0"/>
    <n v="27.689999999999998"/>
  </r>
  <r>
    <n v="2567"/>
    <s v="CA-2014-123967"/>
    <x v="3"/>
    <x v="752"/>
    <d v="2014-11-04T00:00:00"/>
    <s v="Second Class"/>
    <s v="SF-20200"/>
    <s v="Sarah Foster"/>
    <x v="0"/>
    <s v="United States"/>
    <s v="Bellingham"/>
    <x v="4"/>
    <n v="98226"/>
    <x v="1"/>
    <s v="OFF-BI-10001308"/>
    <x v="1"/>
    <x v="8"/>
    <s v="GBC Standard Plastic Binding Systems' Combs"/>
    <x v="2149"/>
    <n v="5"/>
    <n v="0.2"/>
    <n v="7.8499999999999979"/>
  </r>
  <r>
    <n v="2568"/>
    <s v="CA-2014-123967"/>
    <x v="3"/>
    <x v="752"/>
    <d v="2014-11-04T00:00:00"/>
    <s v="Second Class"/>
    <s v="SF-20200"/>
    <s v="Sarah Foster"/>
    <x v="0"/>
    <s v="United States"/>
    <s v="Bellingham"/>
    <x v="4"/>
    <n v="98226"/>
    <x v="1"/>
    <s v="FUR-TA-10003954"/>
    <x v="0"/>
    <x v="3"/>
    <s v="Hon 94000 Series Round Tables"/>
    <x v="2150"/>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s v="United States"/>
    <s v="Newark"/>
    <x v="24"/>
    <n v="43055"/>
    <x v="3"/>
    <s v="TEC-PH-10000576"/>
    <x v="2"/>
    <x v="7"/>
    <s v="AT&amp;T 1080 Corded phone"/>
    <x v="2152"/>
    <n v="2"/>
    <n v="0.4"/>
    <n v="-35.617400000000004"/>
  </r>
  <r>
    <n v="2571"/>
    <s v="CA-2014-134404"/>
    <x v="3"/>
    <x v="753"/>
    <d v="2014-12-28T00:00:00"/>
    <s v="Same Day"/>
    <s v="DR-12880"/>
    <s v="Dan Reichenbach"/>
    <x v="1"/>
    <s v="United States"/>
    <s v="Newark"/>
    <x v="24"/>
    <n v="43055"/>
    <x v="3"/>
    <s v="OFF-AR-10004441"/>
    <x v="1"/>
    <x v="6"/>
    <s v="BIC Brite Liner Highlighters"/>
    <x v="2153"/>
    <n v="4"/>
    <n v="0.2"/>
    <n v="3.6431999999999998"/>
  </r>
  <r>
    <n v="2572"/>
    <s v="CA-2014-109778"/>
    <x v="3"/>
    <x v="11"/>
    <d v="2014-07-22T00:00:00"/>
    <s v="Standard Class"/>
    <s v="VM-21685"/>
    <s v="Valerie Mitchum"/>
    <x v="2"/>
    <s v="United States"/>
    <s v="Woodstock"/>
    <x v="10"/>
    <n v="60098"/>
    <x v="2"/>
    <s v="OFF-AR-10003759"/>
    <x v="1"/>
    <x v="6"/>
    <s v="Crayola Anti Dust Chalk, 12/Pack"/>
    <x v="2154"/>
    <n v="2"/>
    <n v="0.2"/>
    <n v="0.90999999999999981"/>
  </r>
  <r>
    <n v="2573"/>
    <s v="CA-2013-155845"/>
    <x v="0"/>
    <x v="399"/>
    <d v="2013-08-16T00:00:00"/>
    <s v="Second Class"/>
    <s v="CM-12235"/>
    <s v="Chris McAfee"/>
    <x v="0"/>
    <s v="United States"/>
    <s v="Carrollton"/>
    <x v="5"/>
    <n v="75007"/>
    <x v="2"/>
    <s v="TEC-AC-10004145"/>
    <x v="2"/>
    <x v="11"/>
    <s v="Logitech diNovo Edge Keyboard"/>
    <x v="2155"/>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x v="1893"/>
    <n v="5"/>
    <n v="0"/>
    <n v="31.586999999999961"/>
  </r>
  <r>
    <n v="2575"/>
    <s v="CA-2011-129091"/>
    <x v="2"/>
    <x v="754"/>
    <d v="2011-11-27T00:00:00"/>
    <s v="Standard Class"/>
    <s v="RA-19885"/>
    <s v="Ruben Ausman"/>
    <x v="1"/>
    <s v="United States"/>
    <s v="Columbus"/>
    <x v="32"/>
    <n v="31907"/>
    <x v="0"/>
    <s v="OFF-EN-10004955"/>
    <x v="1"/>
    <x v="12"/>
    <s v="Fashion Color Clasp Envelopes"/>
    <x v="2156"/>
    <n v="3"/>
    <n v="0"/>
    <n v="7.9527000000000001"/>
  </r>
  <r>
    <n v="2576"/>
    <s v="CA-2011-129091"/>
    <x v="2"/>
    <x v="754"/>
    <d v="2011-11-27T00:00:00"/>
    <s v="Standard Class"/>
    <s v="RA-19885"/>
    <s v="Ruben Ausman"/>
    <x v="1"/>
    <s v="United States"/>
    <s v="Columbus"/>
    <x v="32"/>
    <n v="31907"/>
    <x v="0"/>
    <s v="OFF-BI-10001071"/>
    <x v="1"/>
    <x v="8"/>
    <s v="GBC ProClick Punch Binding System"/>
    <x v="2157"/>
    <n v="5"/>
    <n v="0"/>
    <n v="156.751"/>
  </r>
  <r>
    <n v="2577"/>
    <s v="CA-2011-129091"/>
    <x v="2"/>
    <x v="754"/>
    <d v="2011-11-27T00:00:00"/>
    <s v="Standard Class"/>
    <s v="RA-19885"/>
    <s v="Ruben Ausman"/>
    <x v="1"/>
    <s v="United States"/>
    <s v="Columbus"/>
    <x v="32"/>
    <n v="31907"/>
    <x v="0"/>
    <s v="OFF-EN-10001990"/>
    <x v="1"/>
    <x v="12"/>
    <s v="Staples"/>
    <x v="716"/>
    <n v="2"/>
    <n v="0"/>
    <n v="5.3391999999999991"/>
  </r>
  <r>
    <n v="2578"/>
    <s v="CA-2011-129091"/>
    <x v="2"/>
    <x v="754"/>
    <d v="2011-11-27T00:00:00"/>
    <s v="Standard Class"/>
    <s v="RA-19885"/>
    <s v="Ruben Ausman"/>
    <x v="1"/>
    <s v="United States"/>
    <s v="Columbus"/>
    <x v="32"/>
    <n v="31907"/>
    <x v="0"/>
    <s v="OFF-AP-10002734"/>
    <x v="1"/>
    <x v="9"/>
    <s v="Holmes Harmony HEPA Air Purifier for 17 x 20 Room"/>
    <x v="2158"/>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x v="2159"/>
    <n v="3"/>
    <n v="0"/>
    <n v="30.7818"/>
  </r>
  <r>
    <n v="2580"/>
    <s v="US-2011-155502"/>
    <x v="2"/>
    <x v="755"/>
    <d v="2011-02-01T00:00:00"/>
    <s v="Standard Class"/>
    <s v="SD-20485"/>
    <s v="Shirley Daniels"/>
    <x v="2"/>
    <s v="United States"/>
    <s v="Alexandria"/>
    <x v="17"/>
    <n v="22304"/>
    <x v="0"/>
    <s v="OFF-ST-10004337"/>
    <x v="1"/>
    <x v="4"/>
    <s v="SAFCO Commercial Wire Shelving, 72h"/>
    <x v="2160"/>
    <n v="8"/>
    <n v="0"/>
    <n v="0"/>
  </r>
  <r>
    <n v="2581"/>
    <s v="US-2011-155502"/>
    <x v="2"/>
    <x v="755"/>
    <d v="2011-02-01T00:00:00"/>
    <s v="Standard Class"/>
    <s v="SD-20485"/>
    <s v="Shirley Daniels"/>
    <x v="2"/>
    <s v="United States"/>
    <s v="Alexandria"/>
    <x v="17"/>
    <n v="22304"/>
    <x v="0"/>
    <s v="OFF-PA-10003072"/>
    <x v="1"/>
    <x v="10"/>
    <s v="Eureka Recycled Copy Paper 8 1/2&quot; x 11&quot;, Ream"/>
    <x v="54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x v="1459"/>
    <n v="2"/>
    <n v="0"/>
    <n v="8.34"/>
  </r>
  <r>
    <n v="2583"/>
    <s v="US-2011-155502"/>
    <x v="2"/>
    <x v="755"/>
    <d v="2011-02-01T00:00:00"/>
    <s v="Standard Class"/>
    <s v="SD-20485"/>
    <s v="Shirley Daniels"/>
    <x v="2"/>
    <s v="United States"/>
    <s v="Alexandria"/>
    <x v="17"/>
    <n v="22304"/>
    <x v="0"/>
    <s v="TEC-PH-10004833"/>
    <x v="2"/>
    <x v="7"/>
    <s v="Macally Suction Cup Mount"/>
    <x v="2161"/>
    <n v="13"/>
    <n v="0"/>
    <n v="0"/>
  </r>
  <r>
    <n v="2584"/>
    <s v="US-2011-155502"/>
    <x v="2"/>
    <x v="755"/>
    <d v="2011-02-01T00:00:00"/>
    <s v="Standard Class"/>
    <s v="SD-20485"/>
    <s v="Shirley Daniels"/>
    <x v="2"/>
    <s v="United States"/>
    <s v="Alexandria"/>
    <x v="17"/>
    <n v="22304"/>
    <x v="0"/>
    <s v="FUR-FU-10001847"/>
    <x v="0"/>
    <x v="5"/>
    <s v="Eldon Image Series Black Desk Accessories"/>
    <x v="2162"/>
    <n v="3"/>
    <n v="0"/>
    <n v="4.4711999999999996"/>
  </r>
  <r>
    <n v="2585"/>
    <s v="US-2011-155502"/>
    <x v="2"/>
    <x v="755"/>
    <d v="2011-02-01T00:00:00"/>
    <s v="Standard Class"/>
    <s v="SD-20485"/>
    <s v="Shirley Daniels"/>
    <x v="2"/>
    <s v="United States"/>
    <s v="Alexandria"/>
    <x v="17"/>
    <n v="22304"/>
    <x v="0"/>
    <s v="TEC-PH-10002103"/>
    <x v="2"/>
    <x v="7"/>
    <s v="Jabra SPEAK 410"/>
    <x v="2163"/>
    <n v="2"/>
    <n v="0"/>
    <n v="52.634399999999999"/>
  </r>
  <r>
    <n v="2586"/>
    <s v="CA-2012-121041"/>
    <x v="1"/>
    <x v="502"/>
    <d v="2012-11-10T00:00:00"/>
    <s v="Standard Class"/>
    <s v="CS-12250"/>
    <s v="Chris Selesnick"/>
    <x v="1"/>
    <s v="United States"/>
    <s v="Haltom City"/>
    <x v="5"/>
    <n v="76117"/>
    <x v="2"/>
    <s v="OFF-EN-10001137"/>
    <x v="1"/>
    <x v="12"/>
    <s v="#10 Gummed Flap White Envelopes, 100/Box"/>
    <x v="2164"/>
    <n v="2"/>
    <n v="0.2"/>
    <n v="2.1475999999999997"/>
  </r>
  <r>
    <n v="2587"/>
    <s v="CA-2014-131695"/>
    <x v="3"/>
    <x v="160"/>
    <d v="2014-07-07T00:00:00"/>
    <s v="Standard Class"/>
    <s v="RA-19285"/>
    <s v="Ralph Arnett"/>
    <x v="0"/>
    <s v="United States"/>
    <s v="New York City"/>
    <x v="15"/>
    <n v="10024"/>
    <x v="3"/>
    <s v="OFF-ST-10001476"/>
    <x v="1"/>
    <x v="4"/>
    <s v="Steel Personal Filing/Posting Tote"/>
    <x v="2165"/>
    <n v="7"/>
    <n v="0"/>
    <n v="67.113900000000015"/>
  </r>
  <r>
    <n v="2588"/>
    <s v="CA-2014-131695"/>
    <x v="3"/>
    <x v="160"/>
    <d v="2014-07-07T00:00:00"/>
    <s v="Standard Class"/>
    <s v="RA-19285"/>
    <s v="Ralph Arnett"/>
    <x v="0"/>
    <s v="United States"/>
    <s v="New York City"/>
    <x v="15"/>
    <n v="10024"/>
    <x v="3"/>
    <s v="FUR-FU-10002045"/>
    <x v="0"/>
    <x v="5"/>
    <s v="Executive Impressions 14&quot;"/>
    <x v="749"/>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s v="CA-2013-137729"/>
    <x v="0"/>
    <x v="465"/>
    <d v="2013-05-10T00:00:00"/>
    <s v="Standard Class"/>
    <s v="BF-11005"/>
    <s v="Barry Franz"/>
    <x v="2"/>
    <s v="United States"/>
    <s v="Los Angeles"/>
    <x v="1"/>
    <n v="90004"/>
    <x v="1"/>
    <s v="TEC-PH-10001433"/>
    <x v="2"/>
    <x v="7"/>
    <s v="Cisco Small Business SPA 502G VoIP phone"/>
    <x v="2166"/>
    <n v="3"/>
    <n v="0.2"/>
    <n v="21.539699999999996"/>
  </r>
  <r>
    <n v="2591"/>
    <s v="US-2013-115455"/>
    <x v="0"/>
    <x v="162"/>
    <d v="2013-09-15T00:00:00"/>
    <s v="Standard Class"/>
    <s v="SE-20110"/>
    <s v="Sanjit Engle"/>
    <x v="0"/>
    <s v="United States"/>
    <s v="Wheeling"/>
    <x v="10"/>
    <n v="60090"/>
    <x v="2"/>
    <s v="FUR-FU-10004671"/>
    <x v="0"/>
    <x v="5"/>
    <s v="Executive Impressions 12&quot; Wall Clock"/>
    <x v="2167"/>
    <n v="2"/>
    <n v="0.6"/>
    <n v="-7.774799999999999"/>
  </r>
  <r>
    <n v="2592"/>
    <s v="US-2013-115455"/>
    <x v="0"/>
    <x v="162"/>
    <d v="2013-09-15T00:00:00"/>
    <s v="Standard Class"/>
    <s v="SE-20110"/>
    <s v="Sanjit Engle"/>
    <x v="0"/>
    <s v="United States"/>
    <s v="Wheeling"/>
    <x v="10"/>
    <n v="60090"/>
    <x v="2"/>
    <s v="FUR-TA-10003569"/>
    <x v="0"/>
    <x v="3"/>
    <s v="Bretford CR8500 Series Meeting Room Furniture"/>
    <x v="2168"/>
    <n v="3"/>
    <n v="0.5"/>
    <n v="-300.73500000000001"/>
  </r>
  <r>
    <n v="2593"/>
    <s v="CA-2014-128300"/>
    <x v="3"/>
    <x v="221"/>
    <d v="2014-11-27T00:00:00"/>
    <s v="Second Class"/>
    <s v="RS-19765"/>
    <s v="Roland Schwarz"/>
    <x v="1"/>
    <s v="United States"/>
    <s v="Summerville"/>
    <x v="20"/>
    <n v="29483"/>
    <x v="0"/>
    <s v="TEC-PH-10002807"/>
    <x v="2"/>
    <x v="7"/>
    <s v="Motorla HX550 Universal Bluetooth Headset"/>
    <x v="2169"/>
    <n v="2"/>
    <n v="0"/>
    <n v="39.549999999999997"/>
  </r>
  <r>
    <n v="2594"/>
    <s v="CA-2014-128300"/>
    <x v="3"/>
    <x v="221"/>
    <d v="2014-11-27T00:00:00"/>
    <s v="Second Class"/>
    <s v="RS-19765"/>
    <s v="Roland Schwarz"/>
    <x v="1"/>
    <s v="United States"/>
    <s v="Summerville"/>
    <x v="20"/>
    <n v="29483"/>
    <x v="0"/>
    <s v="OFF-BI-10001597"/>
    <x v="1"/>
    <x v="8"/>
    <s v="Wilson Jones Ledger-Size, Piano-Hinge Binder, 2&quot;, Blue"/>
    <x v="2170"/>
    <n v="8"/>
    <n v="0"/>
    <n v="157.36319999999998"/>
  </r>
  <r>
    <n v="2595"/>
    <s v="CA-2014-149048"/>
    <x v="3"/>
    <x v="726"/>
    <d v="2014-05-18T00:00:00"/>
    <s v="Standard Class"/>
    <s v="BM-11650"/>
    <s v="Brian Moss"/>
    <x v="1"/>
    <s v="United States"/>
    <s v="Columbus"/>
    <x v="14"/>
    <n v="47201"/>
    <x v="2"/>
    <s v="OFF-EN-10003296"/>
    <x v="1"/>
    <x v="12"/>
    <s v="Tyvek Side-Opening Peel &amp; Seel Expanding Envelopes"/>
    <x v="2171"/>
    <n v="2"/>
    <n v="0"/>
    <n v="81.432000000000002"/>
  </r>
  <r>
    <n v="2596"/>
    <s v="CA-2014-149048"/>
    <x v="3"/>
    <x v="726"/>
    <d v="2014-05-18T00:00:00"/>
    <s v="Standard Class"/>
    <s v="BM-11650"/>
    <s v="Brian Moss"/>
    <x v="1"/>
    <s v="United States"/>
    <s v="Columbus"/>
    <x v="14"/>
    <n v="47201"/>
    <x v="2"/>
    <s v="OFF-BI-10004632"/>
    <x v="1"/>
    <x v="8"/>
    <s v="Ibico Hi-Tech Manual Binding System"/>
    <x v="2172"/>
    <n v="3"/>
    <n v="0"/>
    <n v="411.73649999999998"/>
  </r>
  <r>
    <n v="2597"/>
    <s v="CA-2014-149048"/>
    <x v="3"/>
    <x v="726"/>
    <d v="2014-05-18T00:00:00"/>
    <s v="Standard Class"/>
    <s v="BM-11650"/>
    <s v="Brian Moss"/>
    <x v="1"/>
    <s v="United States"/>
    <s v="Columbus"/>
    <x v="14"/>
    <n v="47201"/>
    <x v="2"/>
    <s v="TEC-PH-10002310"/>
    <x v="2"/>
    <x v="7"/>
    <s v="Plantronics Calisto P620-M USB Wireless Speakerphone System"/>
    <x v="2173"/>
    <n v="3"/>
    <n v="0"/>
    <n v="158.75190000000003"/>
  </r>
  <r>
    <n v="2598"/>
    <s v="CA-2014-149048"/>
    <x v="3"/>
    <x v="726"/>
    <d v="2014-05-18T00:00:00"/>
    <s v="Standard Class"/>
    <s v="BM-11650"/>
    <s v="Brian Moss"/>
    <x v="1"/>
    <s v="United States"/>
    <s v="Columbus"/>
    <x v="14"/>
    <n v="47201"/>
    <x v="2"/>
    <s v="OFF-ST-10000078"/>
    <x v="1"/>
    <x v="4"/>
    <s v="Tennsco 6- and 18-Compartment Lockers"/>
    <x v="2174"/>
    <n v="2"/>
    <n v="0"/>
    <n v="95.461199999999963"/>
  </r>
  <r>
    <n v="2599"/>
    <s v="CA-2014-149048"/>
    <x v="3"/>
    <x v="726"/>
    <d v="2014-05-18T00:00:00"/>
    <s v="Standard Class"/>
    <s v="BM-11650"/>
    <s v="Brian Moss"/>
    <x v="1"/>
    <s v="United States"/>
    <s v="Columbus"/>
    <x v="14"/>
    <n v="47201"/>
    <x v="2"/>
    <s v="OFF-PA-10001752"/>
    <x v="1"/>
    <x v="10"/>
    <s v="Hammermill CopyPlus Copy Paper (20Lb. and 84 Bright)"/>
    <x v="1830"/>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s v="United States"/>
    <s v="New York City"/>
    <x v="15"/>
    <n v="10024"/>
    <x v="3"/>
    <s v="OFF-SU-10002573"/>
    <x v="1"/>
    <x v="14"/>
    <s v="Acme 10&quot; Easy Grip Assistive Scissors"/>
    <x v="2176"/>
    <n v="7"/>
    <n v="0"/>
    <n v="36.812999999999988"/>
  </r>
  <r>
    <n v="2602"/>
    <s v="CA-2013-165848"/>
    <x v="0"/>
    <x v="30"/>
    <d v="2013-06-05T00:00:00"/>
    <s v="Same Day"/>
    <s v="EN-13780"/>
    <s v="Edward Nazzal"/>
    <x v="0"/>
    <s v="United States"/>
    <s v="New York City"/>
    <x v="15"/>
    <n v="10035"/>
    <x v="3"/>
    <s v="OFF-PA-10000349"/>
    <x v="1"/>
    <x v="10"/>
    <s v="Staples"/>
    <x v="1830"/>
    <n v="3"/>
    <n v="0"/>
    <n v="7.0218000000000007"/>
  </r>
  <r>
    <n v="2603"/>
    <s v="CA-2013-165848"/>
    <x v="0"/>
    <x v="30"/>
    <d v="2013-06-05T00:00:00"/>
    <s v="Same Day"/>
    <s v="EN-13780"/>
    <s v="Edward Nazzal"/>
    <x v="0"/>
    <s v="United States"/>
    <s v="New York City"/>
    <x v="15"/>
    <n v="10035"/>
    <x v="3"/>
    <s v="TEC-MA-10003356"/>
    <x v="2"/>
    <x v="15"/>
    <s v="Panasonic KX MC6040 Color Laser Multifunction Printer"/>
    <x v="2177"/>
    <n v="3"/>
    <n v="0"/>
    <n v="364.45949999999993"/>
  </r>
  <r>
    <n v="2604"/>
    <s v="CA-2013-165848"/>
    <x v="0"/>
    <x v="30"/>
    <d v="2013-06-05T00:00:00"/>
    <s v="Same Day"/>
    <s v="EN-13780"/>
    <s v="Edward Nazzal"/>
    <x v="0"/>
    <s v="United States"/>
    <s v="New York City"/>
    <x v="15"/>
    <n v="10035"/>
    <x v="3"/>
    <s v="FUR-BO-10000362"/>
    <x v="0"/>
    <x v="0"/>
    <s v="Sauder Inglewood Library Bookcases"/>
    <x v="2178"/>
    <n v="1"/>
    <n v="0.2"/>
    <n v="5.129400000000004"/>
  </r>
  <r>
    <n v="2605"/>
    <s v="CA-2013-165848"/>
    <x v="0"/>
    <x v="30"/>
    <d v="2013-06-05T00:00:00"/>
    <s v="Same Day"/>
    <s v="EN-13780"/>
    <s v="Edward Nazzal"/>
    <x v="0"/>
    <s v="United States"/>
    <s v="New York City"/>
    <x v="15"/>
    <n v="10035"/>
    <x v="3"/>
    <s v="FUR-FU-10003878"/>
    <x v="0"/>
    <x v="5"/>
    <s v="Linden 10&quot; Round Wall Clock, Black"/>
    <x v="2179"/>
    <n v="4"/>
    <n v="0"/>
    <n v="20.780799999999999"/>
  </r>
  <r>
    <n v="2606"/>
    <s v="CA-2011-112718"/>
    <x v="2"/>
    <x v="757"/>
    <d v="2011-12-21T00:00:00"/>
    <s v="Standard Class"/>
    <s v="KN-16450"/>
    <s v="Kean Nguyen"/>
    <x v="1"/>
    <s v="United States"/>
    <s v="Jacksonville"/>
    <x v="2"/>
    <n v="32216"/>
    <x v="0"/>
    <s v="OFF-BI-10000591"/>
    <x v="1"/>
    <x v="8"/>
    <s v="Avery Binder Labels"/>
    <x v="2180"/>
    <n v="1"/>
    <n v="0.7"/>
    <n v="-0.85579999999999989"/>
  </r>
  <r>
    <n v="2607"/>
    <s v="CA-2013-154053"/>
    <x v="0"/>
    <x v="758"/>
    <d v="2013-03-11T00:00:00"/>
    <s v="Standard Class"/>
    <s v="MG-17890"/>
    <s v="Michael Granlund"/>
    <x v="2"/>
    <s v="United States"/>
    <s v="San Diego"/>
    <x v="1"/>
    <n v="92024"/>
    <x v="1"/>
    <s v="OFF-AR-10003727"/>
    <x v="1"/>
    <x v="6"/>
    <s v="Berol Giant Pencil Sharpener"/>
    <x v="2181"/>
    <n v="1"/>
    <n v="0"/>
    <n v="4.9270999999999976"/>
  </r>
  <r>
    <n v="2608"/>
    <s v="CA-2011-127446"/>
    <x v="2"/>
    <x v="641"/>
    <d v="2011-11-30T00:00:00"/>
    <s v="Standard Class"/>
    <s v="MC-17590"/>
    <s v="Matt Collister"/>
    <x v="1"/>
    <s v="United States"/>
    <s v="Arlington"/>
    <x v="5"/>
    <n v="76017"/>
    <x v="2"/>
    <s v="TEC-AC-10001635"/>
    <x v="2"/>
    <x v="11"/>
    <s v="KeyTronic KT400U2 - Keyboard - Black"/>
    <x v="1072"/>
    <n v="3"/>
    <n v="0.2"/>
    <n v="0"/>
  </r>
  <r>
    <n v="2609"/>
    <s v="CA-2011-127446"/>
    <x v="2"/>
    <x v="641"/>
    <d v="2011-11-30T00:00:00"/>
    <s v="Standard Class"/>
    <s v="MC-17590"/>
    <s v="Matt Collister"/>
    <x v="1"/>
    <s v="United States"/>
    <s v="Arlington"/>
    <x v="5"/>
    <n v="76017"/>
    <x v="2"/>
    <s v="OFF-LA-10001317"/>
    <x v="1"/>
    <x v="2"/>
    <s v="Avery 520"/>
    <x v="2182"/>
    <n v="1"/>
    <n v="0.2"/>
    <n v="0.88200000000000001"/>
  </r>
  <r>
    <n v="2610"/>
    <s v="CA-2011-127446"/>
    <x v="2"/>
    <x v="641"/>
    <d v="2011-11-30T00:00:00"/>
    <s v="Standard Class"/>
    <s v="MC-17590"/>
    <s v="Matt Collister"/>
    <x v="1"/>
    <s v="United States"/>
    <s v="Arlington"/>
    <x v="5"/>
    <n v="76017"/>
    <x v="2"/>
    <s v="FUR-TA-10000577"/>
    <x v="0"/>
    <x v="3"/>
    <s v="Bretford CR4500 Series Slim Rectangular Table"/>
    <x v="2183"/>
    <n v="5"/>
    <n v="0.3"/>
    <n v="-121.87349999999992"/>
  </r>
  <r>
    <n v="2611"/>
    <s v="CA-2011-127446"/>
    <x v="2"/>
    <x v="641"/>
    <d v="2011-11-30T00:00:00"/>
    <s v="Standard Class"/>
    <s v="MC-17590"/>
    <s v="Matt Collister"/>
    <x v="1"/>
    <s v="United States"/>
    <s v="Arlington"/>
    <x v="5"/>
    <n v="76017"/>
    <x v="2"/>
    <s v="OFF-LA-10000248"/>
    <x v="1"/>
    <x v="2"/>
    <s v="Avery 52"/>
    <x v="2184"/>
    <n v="2"/>
    <n v="0.2"/>
    <n v="1.9925999999999999"/>
  </r>
  <r>
    <n v="2612"/>
    <s v="CA-2011-127446"/>
    <x v="2"/>
    <x v="641"/>
    <d v="2011-11-30T00:00:00"/>
    <s v="Standard Class"/>
    <s v="MC-17590"/>
    <s v="Matt Collister"/>
    <x v="1"/>
    <s v="United States"/>
    <s v="Arlington"/>
    <x v="5"/>
    <n v="76017"/>
    <x v="2"/>
    <s v="OFF-PA-10000955"/>
    <x v="1"/>
    <x v="10"/>
    <s v="Southworth 25% Cotton Granite Paper &amp; Envelopes"/>
    <x v="937"/>
    <n v="3"/>
    <n v="0.2"/>
    <n v="5.1011999999999995"/>
  </r>
  <r>
    <n v="2613"/>
    <s v="CA-2011-127446"/>
    <x v="2"/>
    <x v="641"/>
    <d v="2011-11-30T00:00:00"/>
    <s v="Standard Class"/>
    <s v="MC-17590"/>
    <s v="Matt Collister"/>
    <x v="1"/>
    <s v="United States"/>
    <s v="Arlington"/>
    <x v="5"/>
    <n v="76017"/>
    <x v="2"/>
    <s v="FUR-FU-10000221"/>
    <x v="0"/>
    <x v="5"/>
    <s v="Master Caster Door Stop, Brown"/>
    <x v="861"/>
    <n v="3"/>
    <n v="0.6"/>
    <n v="-3.9624000000000006"/>
  </r>
  <r>
    <n v="2614"/>
    <s v="CA-2013-137204"/>
    <x v="0"/>
    <x v="236"/>
    <d v="2013-05-06T00:00:00"/>
    <s v="Standard Class"/>
    <s v="BO-11350"/>
    <s v="Bill Overfelt"/>
    <x v="1"/>
    <s v="United States"/>
    <s v="Los Angeles"/>
    <x v="1"/>
    <n v="90045"/>
    <x v="1"/>
    <s v="FUR-CH-10002304"/>
    <x v="0"/>
    <x v="1"/>
    <s v="Global Stack Chair without Arms, Black"/>
    <x v="2185"/>
    <n v="2"/>
    <n v="0.2"/>
    <n v="2.5980000000000008"/>
  </r>
  <r>
    <n v="2615"/>
    <s v="CA-2011-147298"/>
    <x v="2"/>
    <x v="759"/>
    <d v="2011-05-03T00:00:00"/>
    <s v="Standard Class"/>
    <s v="AG-10300"/>
    <s v="Aleksandra Gannaway"/>
    <x v="1"/>
    <s v="United States"/>
    <s v="Los Angeles"/>
    <x v="1"/>
    <n v="90049"/>
    <x v="1"/>
    <s v="FUR-CH-10004886"/>
    <x v="0"/>
    <x v="1"/>
    <s v="Bevis Steel Folding Chairs"/>
    <x v="2186"/>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s v="United States"/>
    <s v="San Francisco"/>
    <x v="1"/>
    <n v="94110"/>
    <x v="1"/>
    <s v="OFF-LA-10003663"/>
    <x v="1"/>
    <x v="2"/>
    <s v="Avery 498"/>
    <x v="399"/>
    <n v="2"/>
    <n v="0"/>
    <n v="2.7166000000000001"/>
  </r>
  <r>
    <n v="2618"/>
    <s v="CA-2014-147942"/>
    <x v="3"/>
    <x v="719"/>
    <d v="2014-04-06T00:00:00"/>
    <s v="Standard Class"/>
    <s v="MS-17365"/>
    <s v="Maribeth Schnelling"/>
    <x v="0"/>
    <s v="United States"/>
    <s v="San Francisco"/>
    <x v="1"/>
    <n v="94110"/>
    <x v="1"/>
    <s v="OFF-BI-10001294"/>
    <x v="1"/>
    <x v="8"/>
    <s v="Fellowes Binding Cases"/>
    <x v="2188"/>
    <n v="13"/>
    <n v="0.2"/>
    <n v="38.024999999999977"/>
  </r>
  <r>
    <n v="2619"/>
    <s v="CA-2014-115931"/>
    <x v="3"/>
    <x v="66"/>
    <d v="2014-12-27T00:00:00"/>
    <s v="Standard Class"/>
    <s v="JM-15655"/>
    <s v="Jim Mitchum"/>
    <x v="1"/>
    <s v="United States"/>
    <s v="Carlsbad"/>
    <x v="27"/>
    <n v="88220"/>
    <x v="1"/>
    <s v="OFF-AR-10000369"/>
    <x v="1"/>
    <x v="6"/>
    <s v="Design Ebony Sketching Pencil"/>
    <x v="2189"/>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s v="United States"/>
    <s v="Carlsbad"/>
    <x v="27"/>
    <n v="88220"/>
    <x v="1"/>
    <s v="OFF-ST-10000876"/>
    <x v="1"/>
    <x v="4"/>
    <s v="Eldon Simplefile Box Office"/>
    <x v="2191"/>
    <n v="3"/>
    <n v="0"/>
    <n v="10.4496"/>
  </r>
  <r>
    <n v="2622"/>
    <s v="CA-2014-115931"/>
    <x v="3"/>
    <x v="66"/>
    <d v="2014-12-27T00:00:00"/>
    <s v="Standard Class"/>
    <s v="JM-15655"/>
    <s v="Jim Mitchum"/>
    <x v="1"/>
    <s v="United States"/>
    <s v="Carlsbad"/>
    <x v="27"/>
    <n v="88220"/>
    <x v="1"/>
    <s v="OFF-LA-10001404"/>
    <x v="1"/>
    <x v="2"/>
    <s v="Avery 517"/>
    <x v="1782"/>
    <n v="5"/>
    <n v="0"/>
    <n v="8.6715"/>
  </r>
  <r>
    <n v="2623"/>
    <s v="CA-2011-164861"/>
    <x v="2"/>
    <x v="640"/>
    <d v="2011-12-06T00:00:00"/>
    <s v="Second Class"/>
    <s v="MC-17635"/>
    <s v="Matthew Clasen"/>
    <x v="1"/>
    <s v="United States"/>
    <s v="Saint Louis"/>
    <x v="25"/>
    <n v="63116"/>
    <x v="2"/>
    <s v="OFF-PA-10001972"/>
    <x v="1"/>
    <x v="10"/>
    <s v="Xerox 214"/>
    <x v="243"/>
    <n v="4"/>
    <n v="0"/>
    <n v="12.441600000000001"/>
  </r>
  <r>
    <n v="2624"/>
    <s v="CA-2014-127180"/>
    <x v="3"/>
    <x v="760"/>
    <d v="2014-10-25T00:00:00"/>
    <s v="First Class"/>
    <s v="TA-21385"/>
    <s v="Tom Ashbrook"/>
    <x v="2"/>
    <s v="United States"/>
    <s v="New York City"/>
    <x v="15"/>
    <n v="10024"/>
    <x v="3"/>
    <s v="TEC-CO-10004722"/>
    <x v="2"/>
    <x v="16"/>
    <s v="Canon imageCLASS 2200 Advanced Copier"/>
    <x v="2192"/>
    <n v="4"/>
    <n v="0.2"/>
    <n v="3919.9887999999992"/>
  </r>
  <r>
    <n v="2625"/>
    <s v="CA-2014-127180"/>
    <x v="3"/>
    <x v="760"/>
    <d v="2014-10-25T00:00:00"/>
    <s v="First Class"/>
    <s v="TA-21385"/>
    <s v="Tom Ashbrook"/>
    <x v="2"/>
    <s v="United States"/>
    <s v="New York City"/>
    <x v="15"/>
    <n v="10024"/>
    <x v="3"/>
    <s v="TEC-PH-10001494"/>
    <x v="2"/>
    <x v="7"/>
    <s v="Polycom CX600 IP Phone VoIP phone"/>
    <x v="2193"/>
    <n v="8"/>
    <n v="0"/>
    <n v="647.89200000000005"/>
  </r>
  <r>
    <n v="2626"/>
    <s v="CA-2014-127180"/>
    <x v="3"/>
    <x v="760"/>
    <d v="2014-10-25T00:00:00"/>
    <s v="First Class"/>
    <s v="TA-21385"/>
    <s v="Tom Ashbrook"/>
    <x v="2"/>
    <s v="United States"/>
    <s v="New York City"/>
    <x v="15"/>
    <n v="10024"/>
    <x v="3"/>
    <s v="OFF-EN-10002500"/>
    <x v="1"/>
    <x v="12"/>
    <s v="Globe Weis Peel &amp; Seel First Class Envelopes"/>
    <x v="1019"/>
    <n v="5"/>
    <n v="0"/>
    <n v="28.754999999999995"/>
  </r>
  <r>
    <n v="2627"/>
    <s v="CA-2014-127180"/>
    <x v="3"/>
    <x v="760"/>
    <d v="2014-10-25T00:00:00"/>
    <s v="First Class"/>
    <s v="TA-21385"/>
    <s v="Tom Ashbrook"/>
    <x v="2"/>
    <s v="United States"/>
    <s v="New York City"/>
    <x v="15"/>
    <n v="10024"/>
    <x v="3"/>
    <s v="TEC-PH-10003800"/>
    <x v="2"/>
    <x v="7"/>
    <s v="i.Sound Portable Power - 8000 mAh"/>
    <x v="2194"/>
    <n v="1"/>
    <n v="0"/>
    <n v="0.52989999999999782"/>
  </r>
  <r>
    <n v="2628"/>
    <s v="US-2014-165344"/>
    <x v="3"/>
    <x v="38"/>
    <d v="2014-11-16T00:00:00"/>
    <s v="First Class"/>
    <s v="SB-20290"/>
    <s v="Sean Braxton"/>
    <x v="1"/>
    <s v="United States"/>
    <s v="Springfield"/>
    <x v="24"/>
    <n v="45503"/>
    <x v="3"/>
    <s v="TEC-AC-10002399"/>
    <x v="2"/>
    <x v="11"/>
    <s v="SanDisk Cruzer 32 GB USB Flash Drive"/>
    <x v="2195"/>
    <n v="4"/>
    <n v="0.2"/>
    <n v="9.1295999999999964"/>
  </r>
  <r>
    <n v="2629"/>
    <s v="US-2014-165344"/>
    <x v="3"/>
    <x v="38"/>
    <d v="2014-11-16T00:00:00"/>
    <s v="First Class"/>
    <s v="SB-20290"/>
    <s v="Sean Braxton"/>
    <x v="1"/>
    <s v="United States"/>
    <s v="Springfield"/>
    <x v="24"/>
    <n v="45503"/>
    <x v="3"/>
    <s v="TEC-MA-10002210"/>
    <x v="2"/>
    <x v="15"/>
    <s v="Epson TM-T88V Direct Thermal Printer - Monochrome - Desktop"/>
    <x v="2196"/>
    <n v="7"/>
    <n v="0.7"/>
    <n v="-935.95949999999993"/>
  </r>
  <r>
    <n v="2630"/>
    <s v="US-2014-165344"/>
    <x v="3"/>
    <x v="38"/>
    <d v="2014-11-16T00:00:00"/>
    <s v="First Class"/>
    <s v="SB-20290"/>
    <s v="Sean Braxton"/>
    <x v="1"/>
    <s v="United States"/>
    <s v="Springfield"/>
    <x v="24"/>
    <n v="45503"/>
    <x v="3"/>
    <s v="OFF-BI-10003196"/>
    <x v="1"/>
    <x v="8"/>
    <s v="Accohide Poly Flexible Ring Binders"/>
    <x v="2197"/>
    <n v="10"/>
    <n v="0.7"/>
    <n v="-7.4799999999999969"/>
  </r>
  <r>
    <n v="2631"/>
    <s v="CA-2012-168186"/>
    <x v="1"/>
    <x v="229"/>
    <d v="2012-09-15T00:00:00"/>
    <s v="Standard Class"/>
    <s v="AB-10150"/>
    <s v="Aimee Bixby"/>
    <x v="0"/>
    <s v="United States"/>
    <s v="Tulsa"/>
    <x v="26"/>
    <n v="74133"/>
    <x v="2"/>
    <s v="OFF-PA-10000477"/>
    <x v="1"/>
    <x v="10"/>
    <s v="Xerox 1952"/>
    <x v="1830"/>
    <n v="3"/>
    <n v="0"/>
    <n v="7.0218000000000007"/>
  </r>
  <r>
    <n v="2632"/>
    <s v="US-2014-110604"/>
    <x v="3"/>
    <x v="356"/>
    <d v="2014-05-21T00:00:00"/>
    <s v="Standard Class"/>
    <s v="JF-15295"/>
    <s v="Jason Fortune-"/>
    <x v="0"/>
    <s v="United States"/>
    <s v="Seattle"/>
    <x v="4"/>
    <n v="98103"/>
    <x v="1"/>
    <s v="FUR-FU-10000076"/>
    <x v="0"/>
    <x v="5"/>
    <s v="24-Hour Round Wall Clock"/>
    <x v="792"/>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x v="2198"/>
    <n v="2"/>
    <n v="0.2"/>
    <n v="4.2623999999999977"/>
  </r>
  <r>
    <n v="2634"/>
    <s v="US-2014-110604"/>
    <x v="3"/>
    <x v="356"/>
    <d v="2014-05-21T00:00:00"/>
    <s v="Standard Class"/>
    <s v="JF-15295"/>
    <s v="Jason Fortune-"/>
    <x v="0"/>
    <s v="United States"/>
    <s v="Seattle"/>
    <x v="4"/>
    <n v="98103"/>
    <x v="1"/>
    <s v="FUR-CH-10004287"/>
    <x v="0"/>
    <x v="1"/>
    <s v="SAFCO Arco Folding Chair"/>
    <x v="2199"/>
    <n v="1"/>
    <n v="0.2"/>
    <n v="24.857999999999983"/>
  </r>
  <r>
    <n v="2635"/>
    <s v="CA-2012-116750"/>
    <x v="1"/>
    <x v="761"/>
    <d v="2012-07-10T00:00:00"/>
    <s v="Second Class"/>
    <s v="BF-10975"/>
    <s v="Barbara Fisher"/>
    <x v="1"/>
    <s v="United States"/>
    <s v="Fayetteville"/>
    <x v="3"/>
    <n v="28314"/>
    <x v="0"/>
    <s v="FUR-FU-10003829"/>
    <x v="0"/>
    <x v="5"/>
    <s v="Stackable Trays"/>
    <x v="1268"/>
    <n v="2"/>
    <n v="0.2"/>
    <n v="0.73919999999999941"/>
  </r>
  <r>
    <n v="2636"/>
    <s v="CA-2012-116750"/>
    <x v="1"/>
    <x v="761"/>
    <d v="2012-07-10T00:00:00"/>
    <s v="Second Class"/>
    <s v="BF-10975"/>
    <s v="Barbara Fisher"/>
    <x v="1"/>
    <s v="United States"/>
    <s v="Fayetteville"/>
    <x v="3"/>
    <n v="28314"/>
    <x v="0"/>
    <s v="OFF-BI-10004728"/>
    <x v="1"/>
    <x v="8"/>
    <s v="Wilson Jones Turn Tabs Binder Tool for Ring Binders"/>
    <x v="2200"/>
    <n v="5"/>
    <n v="0.7"/>
    <n v="-5.7840000000000007"/>
  </r>
  <r>
    <n v="2637"/>
    <s v="CA-2012-162369"/>
    <x v="1"/>
    <x v="762"/>
    <d v="2012-08-19T00:00:00"/>
    <s v="Standard Class"/>
    <s v="TT-21265"/>
    <s v="Tim Taslimi"/>
    <x v="1"/>
    <s v="United States"/>
    <s v="Los Angeles"/>
    <x v="1"/>
    <n v="90045"/>
    <x v="1"/>
    <s v="OFF-ST-10000046"/>
    <x v="1"/>
    <x v="4"/>
    <s v="Fellowes Super Stor/Drawer Files"/>
    <x v="2144"/>
    <n v="2"/>
    <n v="0"/>
    <n v="61.38900000000001"/>
  </r>
  <r>
    <n v="2638"/>
    <s v="CA-2014-108441"/>
    <x v="3"/>
    <x v="492"/>
    <d v="2014-06-19T00:00:00"/>
    <s v="Standard Class"/>
    <s v="SB-20170"/>
    <s v="Sarah Bern"/>
    <x v="0"/>
    <s v="United States"/>
    <s v="New York City"/>
    <x v="15"/>
    <n v="10035"/>
    <x v="3"/>
    <s v="OFF-PA-10000697"/>
    <x v="1"/>
    <x v="10"/>
    <s v="TOPS Voice Message Log Book, Flash Format"/>
    <x v="2201"/>
    <n v="4"/>
    <n v="0"/>
    <n v="9.3295999999999992"/>
  </r>
  <r>
    <n v="2639"/>
    <s v="CA-2014-108441"/>
    <x v="3"/>
    <x v="492"/>
    <d v="2014-06-19T00:00:00"/>
    <s v="Standard Class"/>
    <s v="SB-20170"/>
    <s v="Sarah Bern"/>
    <x v="0"/>
    <s v="United States"/>
    <s v="New York City"/>
    <x v="15"/>
    <n v="10035"/>
    <x v="3"/>
    <s v="OFF-BI-10000848"/>
    <x v="1"/>
    <x v="8"/>
    <s v="Angle-D Ring Binders"/>
    <x v="535"/>
    <n v="3"/>
    <n v="0.2"/>
    <n v="4.2665999999999986"/>
  </r>
  <r>
    <n v="2640"/>
    <s v="CA-2014-108441"/>
    <x v="3"/>
    <x v="492"/>
    <d v="2014-06-19T00:00:00"/>
    <s v="Standard Class"/>
    <s v="SB-20170"/>
    <s v="Sarah Bern"/>
    <x v="0"/>
    <s v="United States"/>
    <s v="New York City"/>
    <x v="15"/>
    <n v="10035"/>
    <x v="3"/>
    <s v="OFF-AR-10004691"/>
    <x v="1"/>
    <x v="6"/>
    <s v="Boston 1730 StandUp Electric Pencil Sharpener"/>
    <x v="2202"/>
    <n v="3"/>
    <n v="0"/>
    <n v="16.676400000000001"/>
  </r>
  <r>
    <n v="2641"/>
    <s v="CA-2014-108441"/>
    <x v="3"/>
    <x v="492"/>
    <d v="2014-06-19T00:00:00"/>
    <s v="Standard Class"/>
    <s v="SB-20170"/>
    <s v="Sarah Bern"/>
    <x v="0"/>
    <s v="United States"/>
    <s v="New York City"/>
    <x v="15"/>
    <n v="10035"/>
    <x v="3"/>
    <s v="FUR-CH-10000595"/>
    <x v="0"/>
    <x v="1"/>
    <s v="Safco Contoured Stacking Chairs"/>
    <x v="2203"/>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s v="United States"/>
    <s v="Aurora"/>
    <x v="10"/>
    <n v="60505"/>
    <x v="2"/>
    <s v="OFF-PA-10001289"/>
    <x v="1"/>
    <x v="10"/>
    <s v="White Computer Printout Paper by Universal"/>
    <x v="781"/>
    <n v="6"/>
    <n v="0.2"/>
    <n v="67.442399999999992"/>
  </r>
  <r>
    <n v="2644"/>
    <s v="CA-2013-149111"/>
    <x v="0"/>
    <x v="764"/>
    <d v="2013-04-22T00:00:00"/>
    <s v="Second Class"/>
    <s v="BF-11170"/>
    <s v="Ben Ferrer"/>
    <x v="2"/>
    <s v="United States"/>
    <s v="Raleigh"/>
    <x v="3"/>
    <n v="27604"/>
    <x v="0"/>
    <s v="TEC-PH-10003092"/>
    <x v="2"/>
    <x v="7"/>
    <s v="Motorola L804"/>
    <x v="2204"/>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s v="United States"/>
    <s v="Tulsa"/>
    <x v="26"/>
    <n v="74133"/>
    <x v="2"/>
    <s v="FUR-FU-10004270"/>
    <x v="0"/>
    <x v="5"/>
    <s v="Executive Impressions 13&quot; Clairmont Wall Clock"/>
    <x v="2206"/>
    <n v="3"/>
    <n v="0"/>
    <n v="23.652900000000002"/>
  </r>
  <r>
    <n v="2647"/>
    <s v="CA-2011-131002"/>
    <x v="2"/>
    <x v="557"/>
    <d v="2011-09-12T00:00:00"/>
    <s v="Second Class"/>
    <s v="TB-21400"/>
    <s v="Tom Boeckenhauer"/>
    <x v="0"/>
    <s v="United States"/>
    <s v="Tulsa"/>
    <x v="26"/>
    <n v="74133"/>
    <x v="2"/>
    <s v="OFF-BI-10000948"/>
    <x v="1"/>
    <x v="8"/>
    <s v="GBC Laser Imprintable Binding System Covers, Desert Sand"/>
    <x v="2207"/>
    <n v="3"/>
    <n v="0"/>
    <n v="20.120699999999999"/>
  </r>
  <r>
    <n v="2648"/>
    <s v="CA-2011-131002"/>
    <x v="2"/>
    <x v="557"/>
    <d v="2011-09-12T00:00:00"/>
    <s v="Second Class"/>
    <s v="TB-21400"/>
    <s v="Tom Boeckenhauer"/>
    <x v="0"/>
    <s v="United States"/>
    <s v="Tulsa"/>
    <x v="26"/>
    <n v="74133"/>
    <x v="2"/>
    <s v="OFF-PA-10000223"/>
    <x v="1"/>
    <x v="10"/>
    <s v="Xerox 2000"/>
    <x v="91"/>
    <n v="2"/>
    <n v="0"/>
    <n v="6.2208000000000006"/>
  </r>
  <r>
    <n v="2649"/>
    <s v="CA-2011-131002"/>
    <x v="2"/>
    <x v="557"/>
    <d v="2011-09-12T00:00:00"/>
    <s v="Second Class"/>
    <s v="TB-21400"/>
    <s v="Tom Boeckenhauer"/>
    <x v="0"/>
    <s v="United States"/>
    <s v="Tulsa"/>
    <x v="26"/>
    <n v="74133"/>
    <x v="2"/>
    <s v="FUR-FU-10004665"/>
    <x v="0"/>
    <x v="5"/>
    <s v="3M Polarizing Task Lamp with Clamp Arm, Light Gray"/>
    <x v="2137"/>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x v="1245"/>
    <n v="3"/>
    <n v="0"/>
    <n v="28.309500000000007"/>
  </r>
  <r>
    <n v="2651"/>
    <s v="US-2013-146794"/>
    <x v="0"/>
    <x v="182"/>
    <d v="2013-10-02T00:00:00"/>
    <s v="Standard Class"/>
    <s v="SH-19975"/>
    <s v="Sally Hughsby"/>
    <x v="1"/>
    <s v="United States"/>
    <s v="Hesperia"/>
    <x v="1"/>
    <n v="92345"/>
    <x v="1"/>
    <s v="FUR-BO-10004467"/>
    <x v="0"/>
    <x v="0"/>
    <s v="Bestar Classic Bookcase"/>
    <x v="2208"/>
    <n v="5"/>
    <n v="0.15"/>
    <n v="19.997999999999976"/>
  </r>
  <r>
    <n v="2652"/>
    <s v="CA-2014-112515"/>
    <x v="3"/>
    <x v="697"/>
    <d v="2014-09-22T00:00:00"/>
    <s v="Second Class"/>
    <s v="AS-10225"/>
    <s v="Alan Schoenberger"/>
    <x v="1"/>
    <s v="United States"/>
    <s v="Provo"/>
    <x v="7"/>
    <n v="84604"/>
    <x v="1"/>
    <s v="OFF-BI-10000829"/>
    <x v="1"/>
    <x v="8"/>
    <s v="Avery Non-Stick Binders"/>
    <x v="2209"/>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s v="United States"/>
    <s v="Provo"/>
    <x v="7"/>
    <n v="84604"/>
    <x v="1"/>
    <s v="OFF-PA-10000062"/>
    <x v="1"/>
    <x v="10"/>
    <s v="Green Bar Computer Printout Paper"/>
    <x v="2210"/>
    <n v="3"/>
    <n v="0"/>
    <n v="80.791200000000003"/>
  </r>
  <r>
    <n v="2655"/>
    <s v="CA-2014-112515"/>
    <x v="3"/>
    <x v="697"/>
    <d v="2014-09-22T00:00:00"/>
    <s v="Second Class"/>
    <s v="AS-10225"/>
    <s v="Alan Schoenberger"/>
    <x v="1"/>
    <s v="United States"/>
    <s v="Provo"/>
    <x v="7"/>
    <n v="84604"/>
    <x v="1"/>
    <s v="FUR-BO-10003404"/>
    <x v="0"/>
    <x v="0"/>
    <s v="Global Adaptabilites Bookcase, Cherry/Storm Gray Finish"/>
    <x v="2211"/>
    <n v="3"/>
    <n v="0"/>
    <n v="77.576399999999921"/>
  </r>
  <r>
    <n v="2656"/>
    <s v="CA-2014-112515"/>
    <x v="3"/>
    <x v="697"/>
    <d v="2014-09-22T00:00:00"/>
    <s v="Second Class"/>
    <s v="AS-10225"/>
    <s v="Alan Schoenberger"/>
    <x v="1"/>
    <s v="United States"/>
    <s v="Provo"/>
    <x v="7"/>
    <n v="84604"/>
    <x v="1"/>
    <s v="OFF-BI-10004233"/>
    <x v="1"/>
    <x v="8"/>
    <s v="GBC Pre-Punched Binding Paper, Plastic, White, 8-1/2&quot; x 11&quot;"/>
    <x v="2212"/>
    <n v="2"/>
    <n v="0.2"/>
    <n v="8.9543999999999997"/>
  </r>
  <r>
    <n v="2657"/>
    <s v="CA-2014-112515"/>
    <x v="3"/>
    <x v="697"/>
    <d v="2014-09-22T00:00:00"/>
    <s v="Second Class"/>
    <s v="AS-10225"/>
    <s v="Alan Schoenberger"/>
    <x v="1"/>
    <s v="United States"/>
    <s v="Provo"/>
    <x v="7"/>
    <n v="84604"/>
    <x v="1"/>
    <s v="OFF-ST-10001272"/>
    <x v="1"/>
    <x v="4"/>
    <s v="Mini 13-1/2 Capacity Data Binder Rack, Pearl"/>
    <x v="2213"/>
    <n v="2"/>
    <n v="0"/>
    <n v="65.435000000000002"/>
  </r>
  <r>
    <n v="2658"/>
    <s v="CA-2014-112515"/>
    <x v="3"/>
    <x v="697"/>
    <d v="2014-09-22T00:00:00"/>
    <s v="Second Class"/>
    <s v="AS-10225"/>
    <s v="Alan Schoenberger"/>
    <x v="1"/>
    <s v="United States"/>
    <s v="Provo"/>
    <x v="7"/>
    <n v="84604"/>
    <x v="1"/>
    <s v="OFF-LA-10001175"/>
    <x v="1"/>
    <x v="2"/>
    <s v="Avery 514"/>
    <x v="936"/>
    <n v="5"/>
    <n v="0"/>
    <n v="7.056"/>
  </r>
  <r>
    <n v="2659"/>
    <s v="CA-2013-150343"/>
    <x v="0"/>
    <x v="765"/>
    <d v="2013-08-21T00:00:00"/>
    <s v="Standard Class"/>
    <s v="PK-19075"/>
    <s v="Pete Kriz"/>
    <x v="0"/>
    <s v="United States"/>
    <s v="San Francisco"/>
    <x v="1"/>
    <n v="94110"/>
    <x v="1"/>
    <s v="OFF-EN-10004030"/>
    <x v="1"/>
    <x v="12"/>
    <s v="Convenience Packs of Business Envelopes"/>
    <x v="139"/>
    <n v="3"/>
    <n v="0"/>
    <n v="5.1042000000000005"/>
  </r>
  <r>
    <n v="2660"/>
    <s v="CA-2012-135538"/>
    <x v="1"/>
    <x v="100"/>
    <d v="2012-12-28T00:00:00"/>
    <s v="Standard Class"/>
    <s v="HR-14830"/>
    <s v="Harold Ryan"/>
    <x v="1"/>
    <s v="United States"/>
    <s v="Gilbert"/>
    <x v="16"/>
    <n v="85234"/>
    <x v="1"/>
    <s v="FUR-CH-10004287"/>
    <x v="0"/>
    <x v="1"/>
    <s v="SAFCO Arco Folding Chair"/>
    <x v="2214"/>
    <n v="4"/>
    <n v="0.2"/>
    <n v="99.431999999999931"/>
  </r>
  <r>
    <n v="2661"/>
    <s v="CA-2014-123372"/>
    <x v="3"/>
    <x v="354"/>
    <d v="2014-12-03T00:00:00"/>
    <s v="Standard Class"/>
    <s v="DG-13300"/>
    <s v="Deirdre Greer"/>
    <x v="1"/>
    <s v="United States"/>
    <s v="New York City"/>
    <x v="15"/>
    <n v="10035"/>
    <x v="3"/>
    <s v="TEC-PH-10002834"/>
    <x v="2"/>
    <x v="7"/>
    <s v="Google Nexus 5"/>
    <x v="2215"/>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x v="1105"/>
    <n v="2"/>
    <n v="0"/>
    <n v="35.981999999999992"/>
  </r>
  <r>
    <n v="2663"/>
    <s v="CA-2014-159604"/>
    <x v="3"/>
    <x v="349"/>
    <d v="2014-04-16T00:00:00"/>
    <s v="First Class"/>
    <s v="CL-12700"/>
    <s v="Craig Leslie"/>
    <x v="2"/>
    <s v="United States"/>
    <s v="Springfield"/>
    <x v="25"/>
    <n v="65807"/>
    <x v="2"/>
    <s v="OFF-BI-10003460"/>
    <x v="1"/>
    <x v="8"/>
    <s v="Acco 3-Hole Punch"/>
    <x v="2216"/>
    <n v="2"/>
    <n v="0"/>
    <n v="4.2047999999999996"/>
  </r>
  <r>
    <n v="2664"/>
    <s v="CA-2013-164784"/>
    <x v="0"/>
    <x v="766"/>
    <d v="2013-05-05T00:00:00"/>
    <s v="First Class"/>
    <s v="HF-14995"/>
    <s v="Herbert Flentye"/>
    <x v="0"/>
    <s v="United States"/>
    <s v="Memphis"/>
    <x v="18"/>
    <n v="38109"/>
    <x v="0"/>
    <s v="OFF-LA-10001569"/>
    <x v="1"/>
    <x v="2"/>
    <s v="Avery 499"/>
    <x v="2217"/>
    <n v="1"/>
    <n v="0.2"/>
    <n v="1.2948"/>
  </r>
  <r>
    <n v="2665"/>
    <s v="CA-2013-164784"/>
    <x v="0"/>
    <x v="766"/>
    <d v="2013-05-05T00:00:00"/>
    <s v="First Class"/>
    <s v="HF-14995"/>
    <s v="Herbert Flentye"/>
    <x v="0"/>
    <s v="United States"/>
    <s v="Memphis"/>
    <x v="18"/>
    <n v="38109"/>
    <x v="0"/>
    <s v="FUR-TA-10004534"/>
    <x v="0"/>
    <x v="3"/>
    <s v="Bevis 44 x 96 Conference Tables"/>
    <x v="2218"/>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x v="2219"/>
    <n v="2"/>
    <n v="0.7"/>
    <n v="-2.0107999999999997"/>
  </r>
  <r>
    <n v="2667"/>
    <s v="CA-2013-111794"/>
    <x v="0"/>
    <x v="393"/>
    <d v="2013-10-02T00:00:00"/>
    <s v="Same Day"/>
    <s v="HG-15025"/>
    <s v="Hunter Glantz"/>
    <x v="0"/>
    <s v="United States"/>
    <s v="Amarillo"/>
    <x v="5"/>
    <n v="79109"/>
    <x v="2"/>
    <s v="TEC-AC-10003832"/>
    <x v="2"/>
    <x v="11"/>
    <s v="Imation 16GB Mini TravelDrive USB 2.0 Flash Drive"/>
    <x v="2220"/>
    <n v="3"/>
    <n v="0.2"/>
    <n v="20.8719"/>
  </r>
  <r>
    <n v="2668"/>
    <s v="CA-2013-111794"/>
    <x v="0"/>
    <x v="393"/>
    <d v="2013-10-02T00:00:00"/>
    <s v="Same Day"/>
    <s v="HG-15025"/>
    <s v="Hunter Glantz"/>
    <x v="0"/>
    <s v="United States"/>
    <s v="Amarillo"/>
    <x v="5"/>
    <n v="79109"/>
    <x v="2"/>
    <s v="OFF-PA-10000474"/>
    <x v="1"/>
    <x v="10"/>
    <s v="Staples"/>
    <x v="2221"/>
    <n v="1"/>
    <n v="0.2"/>
    <n v="9.568799999999996"/>
  </r>
  <r>
    <n v="2669"/>
    <s v="US-2012-139759"/>
    <x v="1"/>
    <x v="767"/>
    <d v="2012-08-30T00:00:00"/>
    <s v="Standard Class"/>
    <s v="NL-18310"/>
    <s v="Nancy Lomonaco"/>
    <x v="2"/>
    <s v="United States"/>
    <s v="Los Angeles"/>
    <x v="1"/>
    <n v="90045"/>
    <x v="1"/>
    <s v="FUR-CH-10002774"/>
    <x v="0"/>
    <x v="1"/>
    <s v="Global Deluxe Stacking Chair, Gray"/>
    <x v="1597"/>
    <n v="1"/>
    <n v="0.2"/>
    <n v="4.5881999999999987"/>
  </r>
  <r>
    <n v="2670"/>
    <s v="US-2012-139759"/>
    <x v="1"/>
    <x v="767"/>
    <d v="2012-08-30T00:00:00"/>
    <s v="Standard Class"/>
    <s v="NL-18310"/>
    <s v="Nancy Lomonaco"/>
    <x v="2"/>
    <s v="United States"/>
    <s v="Los Angeles"/>
    <x v="1"/>
    <n v="90045"/>
    <x v="1"/>
    <s v="OFF-AP-10002765"/>
    <x v="1"/>
    <x v="9"/>
    <s v="Fellowes Advanced Computer Series Surge Protectors"/>
    <x v="2222"/>
    <n v="4"/>
    <n v="0"/>
    <n v="29.668800000000005"/>
  </r>
  <r>
    <n v="2671"/>
    <s v="CA-2011-126403"/>
    <x v="2"/>
    <x v="340"/>
    <d v="2011-09-12T00:00:00"/>
    <s v="Second Class"/>
    <s v="RR-19525"/>
    <s v="Rick Reed"/>
    <x v="1"/>
    <s v="United States"/>
    <s v="Lowell"/>
    <x v="31"/>
    <n v="1852"/>
    <x v="3"/>
    <s v="OFF-PA-10001144"/>
    <x v="1"/>
    <x v="10"/>
    <s v="Xerox 1913"/>
    <x v="1696"/>
    <n v="3"/>
    <n v="0"/>
    <n v="79.891199999999998"/>
  </r>
  <r>
    <n v="2672"/>
    <s v="CA-2011-126403"/>
    <x v="2"/>
    <x v="340"/>
    <d v="2011-09-12T00:00:00"/>
    <s v="Second Class"/>
    <s v="RR-19525"/>
    <s v="Rick Reed"/>
    <x v="1"/>
    <s v="United States"/>
    <s v="Lowell"/>
    <x v="31"/>
    <n v="1852"/>
    <x v="3"/>
    <s v="FUR-CH-10003761"/>
    <x v="0"/>
    <x v="1"/>
    <s v="Global Italian Leather Office Chair"/>
    <x v="2223"/>
    <n v="6"/>
    <n v="0"/>
    <n v="212.18759999999997"/>
  </r>
  <r>
    <n v="2673"/>
    <s v="CA-2011-126403"/>
    <x v="2"/>
    <x v="340"/>
    <d v="2011-09-12T00:00:00"/>
    <s v="Second Class"/>
    <s v="RR-19525"/>
    <s v="Rick Reed"/>
    <x v="1"/>
    <s v="United States"/>
    <s v="Lowell"/>
    <x v="31"/>
    <n v="1852"/>
    <x v="3"/>
    <s v="OFF-PA-10004665"/>
    <x v="1"/>
    <x v="10"/>
    <s v="Advantus Motivational Note Cards"/>
    <x v="2224"/>
    <n v="2"/>
    <n v="0"/>
    <n v="12.837999999999999"/>
  </r>
  <r>
    <n v="2674"/>
    <s v="CA-2011-126403"/>
    <x v="2"/>
    <x v="340"/>
    <d v="2011-09-12T00:00:00"/>
    <s v="Second Class"/>
    <s v="RR-19525"/>
    <s v="Rick Reed"/>
    <x v="1"/>
    <s v="United States"/>
    <s v="Lowell"/>
    <x v="31"/>
    <n v="1852"/>
    <x v="3"/>
    <s v="OFF-ST-10000078"/>
    <x v="1"/>
    <x v="4"/>
    <s v="Tennsco 6- and 18-Compartment Lockers"/>
    <x v="2225"/>
    <n v="5"/>
    <n v="0"/>
    <n v="238.65299999999991"/>
  </r>
  <r>
    <n v="2675"/>
    <s v="CA-2014-136875"/>
    <x v="3"/>
    <x v="734"/>
    <d v="2014-12-04T00:00:00"/>
    <s v="Same Day"/>
    <s v="TC-21295"/>
    <s v="Toby Carlisle"/>
    <x v="0"/>
    <s v="United States"/>
    <s v="San Diego"/>
    <x v="1"/>
    <n v="92024"/>
    <x v="1"/>
    <s v="OFF-PA-10000357"/>
    <x v="1"/>
    <x v="10"/>
    <s v="Xerox 1888"/>
    <x v="1696"/>
    <n v="3"/>
    <n v="0"/>
    <n v="79.891199999999998"/>
  </r>
  <r>
    <n v="2676"/>
    <s v="CA-2014-132185"/>
    <x v="3"/>
    <x v="344"/>
    <d v="2014-12-03T00:00:00"/>
    <s v="Standard Class"/>
    <s v="DB-13615"/>
    <s v="Doug Bickford"/>
    <x v="0"/>
    <s v="United States"/>
    <s v="Asheville"/>
    <x v="3"/>
    <n v="28806"/>
    <x v="0"/>
    <s v="OFF-AR-10000422"/>
    <x v="1"/>
    <x v="6"/>
    <s v="Pencil and Crayon Sharpener"/>
    <x v="2216"/>
    <n v="5"/>
    <n v="0.2"/>
    <n v="0.76649999999999974"/>
  </r>
  <r>
    <n v="2677"/>
    <s v="CA-2014-132185"/>
    <x v="3"/>
    <x v="344"/>
    <d v="2014-12-03T00:00:00"/>
    <s v="Standard Class"/>
    <s v="DB-13615"/>
    <s v="Doug Bickford"/>
    <x v="0"/>
    <s v="United States"/>
    <s v="Asheville"/>
    <x v="3"/>
    <n v="28806"/>
    <x v="0"/>
    <s v="OFF-AP-10001205"/>
    <x v="1"/>
    <x v="9"/>
    <s v="Belkin 5 Outlet SurgeMaster Power Centers"/>
    <x v="2226"/>
    <n v="1"/>
    <n v="0.2"/>
    <n v="4.3584000000000032"/>
  </r>
  <r>
    <n v="2678"/>
    <s v="US-2011-160780"/>
    <x v="2"/>
    <x v="261"/>
    <d v="2011-06-21T00:00:00"/>
    <s v="Same Day"/>
    <s v="SV-20785"/>
    <s v="Stewart Visinsky"/>
    <x v="0"/>
    <s v="United States"/>
    <s v="Pueblo"/>
    <x v="22"/>
    <n v="81001"/>
    <x v="1"/>
    <s v="OFF-BI-10001116"/>
    <x v="1"/>
    <x v="8"/>
    <s v="Wilson Jones 1&quot; Hanging DublLock Ring Binders"/>
    <x v="2227"/>
    <n v="7"/>
    <n v="0.7"/>
    <n v="-8.1311999999999998"/>
  </r>
  <r>
    <n v="2679"/>
    <s v="US-2011-160780"/>
    <x v="2"/>
    <x v="261"/>
    <d v="2011-06-21T00:00:00"/>
    <s v="Same Day"/>
    <s v="SV-20785"/>
    <s v="Stewart Visinsky"/>
    <x v="0"/>
    <s v="United States"/>
    <s v="Pueblo"/>
    <x v="22"/>
    <n v="81001"/>
    <x v="1"/>
    <s v="OFF-BI-10002931"/>
    <x v="1"/>
    <x v="8"/>
    <s v="Avery Trapezoid Extra Heavy Duty 4&quot; Binders"/>
    <x v="2228"/>
    <n v="2"/>
    <n v="0.7"/>
    <n v="-16.775999999999996"/>
  </r>
  <r>
    <n v="2680"/>
    <s v="CA-2014-127026"/>
    <x v="3"/>
    <x v="276"/>
    <d v="2014-01-28T00:00:00"/>
    <s v="Standard Class"/>
    <s v="MH-18115"/>
    <s v="Mick Hernandez"/>
    <x v="2"/>
    <s v="United States"/>
    <s v="Jackson"/>
    <x v="12"/>
    <n v="49201"/>
    <x v="2"/>
    <s v="OFF-BI-10000546"/>
    <x v="1"/>
    <x v="8"/>
    <s v="Avery Durable Binders"/>
    <x v="936"/>
    <n v="5"/>
    <n v="0"/>
    <n v="7.056"/>
  </r>
  <r>
    <n v="2681"/>
    <s v="CA-2014-127026"/>
    <x v="3"/>
    <x v="276"/>
    <d v="2014-01-28T00:00:00"/>
    <s v="Standard Class"/>
    <s v="MH-18115"/>
    <s v="Mick Hernandez"/>
    <x v="2"/>
    <s v="United States"/>
    <s v="Jackson"/>
    <x v="12"/>
    <n v="49201"/>
    <x v="2"/>
    <s v="TEC-AC-10002049"/>
    <x v="2"/>
    <x v="11"/>
    <s v="Logitech G19 Programmable Gaming Keyboard"/>
    <x v="1008"/>
    <n v="5"/>
    <n v="0"/>
    <n v="111.59099999999995"/>
  </r>
  <r>
    <n v="2682"/>
    <s v="CA-2014-127026"/>
    <x v="3"/>
    <x v="276"/>
    <d v="2014-01-28T00:00:00"/>
    <s v="Standard Class"/>
    <s v="MH-18115"/>
    <s v="Mick Hernandez"/>
    <x v="2"/>
    <s v="United States"/>
    <s v="Jackson"/>
    <x v="12"/>
    <n v="49201"/>
    <x v="2"/>
    <s v="OFF-BI-10001196"/>
    <x v="1"/>
    <x v="8"/>
    <s v="Avery Flip-Chart Easel Binder, Black"/>
    <x v="2229"/>
    <n v="4"/>
    <n v="0"/>
    <n v="42.074399999999997"/>
  </r>
  <r>
    <n v="2683"/>
    <s v="CA-2014-127026"/>
    <x v="3"/>
    <x v="276"/>
    <d v="2014-01-28T00:00:00"/>
    <s v="Standard Class"/>
    <s v="MH-18115"/>
    <s v="Mick Hernandez"/>
    <x v="2"/>
    <s v="United States"/>
    <s v="Jackson"/>
    <x v="12"/>
    <n v="49201"/>
    <x v="2"/>
    <s v="TEC-MA-10002981"/>
    <x v="2"/>
    <x v="15"/>
    <s v="I.R.I.S IRISCard Anywhere 5 Card Scanner"/>
    <x v="2230"/>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s v="United States"/>
    <s v="Los Angeles"/>
    <x v="1"/>
    <n v="90004"/>
    <x v="1"/>
    <s v="OFF-BI-10000632"/>
    <x v="1"/>
    <x v="8"/>
    <s v="Satellite Sectional Post Binders"/>
    <x v="2232"/>
    <n v="9"/>
    <n v="0.2"/>
    <n v="101.57939999999999"/>
  </r>
  <r>
    <n v="2686"/>
    <s v="CA-2013-133123"/>
    <x v="0"/>
    <x v="47"/>
    <d v="2013-09-12T00:00:00"/>
    <s v="Standard Class"/>
    <s v="KB-16315"/>
    <s v="Karl Braun"/>
    <x v="0"/>
    <s v="United States"/>
    <s v="Thomasville"/>
    <x v="3"/>
    <n v="27360"/>
    <x v="0"/>
    <s v="OFF-EN-10003055"/>
    <x v="1"/>
    <x v="12"/>
    <s v="Blue String-Tie &amp; Button Interoffice Envelopes, 10 x 13"/>
    <x v="2233"/>
    <n v="3"/>
    <n v="0.2"/>
    <n v="29.984999999999985"/>
  </r>
  <r>
    <n v="2687"/>
    <s v="CA-2013-133123"/>
    <x v="0"/>
    <x v="47"/>
    <d v="2013-09-12T00:00:00"/>
    <s v="Standard Class"/>
    <s v="KB-16315"/>
    <s v="Karl Braun"/>
    <x v="0"/>
    <s v="United States"/>
    <s v="Thomasville"/>
    <x v="3"/>
    <n v="27360"/>
    <x v="0"/>
    <s v="OFF-BI-10001031"/>
    <x v="1"/>
    <x v="8"/>
    <s v="Pressboard Data Binders by Wilson Jones"/>
    <x v="2234"/>
    <n v="2"/>
    <n v="0.7"/>
    <n v="-2.4563999999999995"/>
  </r>
  <r>
    <n v="2688"/>
    <s v="US-2013-128195"/>
    <x v="0"/>
    <x v="578"/>
    <d v="2013-08-06T00:00:00"/>
    <s v="First Class"/>
    <s v="RA-19285"/>
    <s v="Ralph Arnett"/>
    <x v="0"/>
    <s v="United States"/>
    <s v="Peoria"/>
    <x v="10"/>
    <n v="61604"/>
    <x v="2"/>
    <s v="OFF-BI-10002003"/>
    <x v="1"/>
    <x v="8"/>
    <s v="Ibico Presentation Index for Binding Systems"/>
    <x v="2235"/>
    <n v="5"/>
    <n v="0.8"/>
    <n v="-6.5670000000000019"/>
  </r>
  <r>
    <n v="2689"/>
    <s v="CA-2012-153220"/>
    <x v="1"/>
    <x v="768"/>
    <d v="2012-11-14T00:00:00"/>
    <s v="First Class"/>
    <s v="YC-21895"/>
    <s v="Yoseph Carroll"/>
    <x v="1"/>
    <s v="United States"/>
    <s v="Los Angeles"/>
    <x v="1"/>
    <n v="90032"/>
    <x v="1"/>
    <s v="OFF-PA-10003016"/>
    <x v="1"/>
    <x v="10"/>
    <s v="Adams &quot;While You Were Out&quot; Message Pads"/>
    <x v="2236"/>
    <n v="5"/>
    <n v="0"/>
    <n v="7.0649999999999995"/>
  </r>
  <r>
    <n v="2690"/>
    <s v="CA-2011-123064"/>
    <x v="2"/>
    <x v="479"/>
    <d v="2011-07-02T00:00:00"/>
    <s v="First Class"/>
    <s v="RA-19915"/>
    <s v="Russell Applegate"/>
    <x v="0"/>
    <s v="United States"/>
    <s v="Chicago"/>
    <x v="10"/>
    <n v="60653"/>
    <x v="2"/>
    <s v="OFF-AR-10004582"/>
    <x v="1"/>
    <x v="6"/>
    <s v="BIC Brite Liner Grip Highlighters"/>
    <x v="797"/>
    <n v="4"/>
    <n v="0.2"/>
    <n v="1.6399999999999995"/>
  </r>
  <r>
    <n v="2691"/>
    <s v="CA-2014-156412"/>
    <x v="3"/>
    <x v="769"/>
    <d v="2014-12-09T00:00:00"/>
    <s v="Standard Class"/>
    <s v="CM-12160"/>
    <s v="Charles McCrossin"/>
    <x v="0"/>
    <s v="United States"/>
    <s v="Philadelphia"/>
    <x v="9"/>
    <n v="19134"/>
    <x v="3"/>
    <s v="OFF-BI-10004364"/>
    <x v="1"/>
    <x v="8"/>
    <s v="Storex Dura Pro Binders"/>
    <x v="2237"/>
    <n v="3"/>
    <n v="0.7"/>
    <n v="-4.4550000000000001"/>
  </r>
  <r>
    <n v="2692"/>
    <s v="US-2013-144211"/>
    <x v="0"/>
    <x v="770"/>
    <d v="2013-09-03T00:00:00"/>
    <s v="Standard Class"/>
    <s v="CS-12130"/>
    <s v="Chad Sievert"/>
    <x v="0"/>
    <s v="United States"/>
    <s v="Englewood"/>
    <x v="22"/>
    <n v="80112"/>
    <x v="1"/>
    <s v="OFF-PA-10002246"/>
    <x v="1"/>
    <x v="10"/>
    <s v="Wirebound Four 2-3/4 x 5 Forms per Page, 400 Sets per Book"/>
    <x v="1154"/>
    <n v="3"/>
    <n v="0.2"/>
    <n v="5.6115000000000004"/>
  </r>
  <r>
    <n v="2693"/>
    <s v="US-2013-144211"/>
    <x v="0"/>
    <x v="770"/>
    <d v="2013-09-03T00:00:00"/>
    <s v="Standard Class"/>
    <s v="CS-12130"/>
    <s v="Chad Sievert"/>
    <x v="0"/>
    <s v="United States"/>
    <s v="Englewood"/>
    <x v="22"/>
    <n v="80112"/>
    <x v="1"/>
    <s v="TEC-PH-10002890"/>
    <x v="2"/>
    <x v="7"/>
    <s v="AT&amp;T 17929 Lendline Telephone"/>
    <x v="2238"/>
    <n v="3"/>
    <n v="0.2"/>
    <n v="8.1432000000000002"/>
  </r>
  <r>
    <n v="2694"/>
    <s v="CA-2013-138079"/>
    <x v="0"/>
    <x v="115"/>
    <d v="2013-01-28T00:00:00"/>
    <s v="Standard Class"/>
    <s v="AJ-10795"/>
    <s v="Anthony Johnson"/>
    <x v="1"/>
    <s v="United States"/>
    <s v="Seattle"/>
    <x v="4"/>
    <n v="98115"/>
    <x v="1"/>
    <s v="FUR-FU-10001475"/>
    <x v="0"/>
    <x v="5"/>
    <s v="Contract Clock, 14&quot;, Brown"/>
    <x v="2239"/>
    <n v="5"/>
    <n v="0"/>
    <n v="37.366"/>
  </r>
  <r>
    <n v="2695"/>
    <s v="CA-2011-143182"/>
    <x v="2"/>
    <x v="771"/>
    <d v="2011-10-20T00:00:00"/>
    <s v="Standard Class"/>
    <s v="DL-12865"/>
    <s v="Dan Lawera"/>
    <x v="0"/>
    <s v="United States"/>
    <s v="Hialeah"/>
    <x v="2"/>
    <n v="33012"/>
    <x v="0"/>
    <s v="FUR-FU-10004270"/>
    <x v="0"/>
    <x v="5"/>
    <s v="Executive Impressions 13&quot; Clairmont Wall Clock"/>
    <x v="2240"/>
    <n v="1"/>
    <n v="0.2"/>
    <n v="4.0383000000000013"/>
  </r>
  <r>
    <n v="2696"/>
    <s v="CA-2013-161662"/>
    <x v="0"/>
    <x v="569"/>
    <d v="2013-02-09T00:00:00"/>
    <s v="First Class"/>
    <s v="BE-11410"/>
    <s v="Bobby Elias"/>
    <x v="0"/>
    <s v="United States"/>
    <s v="Lancaster"/>
    <x v="24"/>
    <n v="43130"/>
    <x v="3"/>
    <s v="OFF-PA-10003465"/>
    <x v="1"/>
    <x v="10"/>
    <s v="Xerox 1912"/>
    <x v="2241"/>
    <n v="2"/>
    <n v="0.2"/>
    <n v="10.623199999999997"/>
  </r>
  <r>
    <n v="2697"/>
    <s v="CA-2011-145317"/>
    <x v="2"/>
    <x v="772"/>
    <d v="2011-03-23T00:00:00"/>
    <s v="Standard Class"/>
    <s v="SM-20320"/>
    <s v="Sean Miller"/>
    <x v="2"/>
    <s v="United States"/>
    <s v="Jacksonville"/>
    <x v="2"/>
    <n v="32216"/>
    <x v="0"/>
    <s v="TEC-MA-10003626"/>
    <x v="2"/>
    <x v="15"/>
    <s v="Hewlett-Packard Deskjet 6540 Color Inkjet Printer"/>
    <x v="2242"/>
    <n v="4"/>
    <n v="0.5"/>
    <n v="-16.426000000000045"/>
  </r>
  <r>
    <n v="2698"/>
    <s v="CA-2011-145317"/>
    <x v="2"/>
    <x v="772"/>
    <d v="2011-03-23T00:00:00"/>
    <s v="Standard Class"/>
    <s v="SM-20320"/>
    <s v="Sean Miller"/>
    <x v="2"/>
    <s v="United States"/>
    <s v="Jacksonville"/>
    <x v="2"/>
    <n v="32216"/>
    <x v="0"/>
    <s v="TEC-MA-10002412"/>
    <x v="2"/>
    <x v="15"/>
    <s v="Cisco TelePresence System EX90 Videoconferencing Unit"/>
    <x v="2243"/>
    <n v="6"/>
    <n v="0.5"/>
    <n v="-1811.0784000000021"/>
  </r>
  <r>
    <n v="2699"/>
    <s v="CA-2011-145317"/>
    <x v="2"/>
    <x v="772"/>
    <d v="2011-03-23T00:00:00"/>
    <s v="Standard Class"/>
    <s v="SM-20320"/>
    <s v="Sean Miller"/>
    <x v="2"/>
    <s v="United States"/>
    <s v="Jacksonville"/>
    <x v="2"/>
    <n v="32216"/>
    <x v="0"/>
    <s v="OFF-PA-10001804"/>
    <x v="1"/>
    <x v="10"/>
    <s v="Xerox 195"/>
    <x v="2244"/>
    <n v="4"/>
    <n v="0.2"/>
    <n v="7.4815999999999994"/>
  </r>
  <r>
    <n v="2700"/>
    <s v="CA-2011-145317"/>
    <x v="2"/>
    <x v="772"/>
    <d v="2011-03-23T00:00:00"/>
    <s v="Standard Class"/>
    <s v="SM-20320"/>
    <s v="Sean Miller"/>
    <x v="2"/>
    <s v="United States"/>
    <s v="Jacksonville"/>
    <x v="2"/>
    <n v="32216"/>
    <x v="0"/>
    <s v="OFF-AR-10003183"/>
    <x v="1"/>
    <x v="6"/>
    <s v="Avery Fluorescent Highlighter Four-Color Set"/>
    <x v="2245"/>
    <n v="3"/>
    <n v="0.2"/>
    <n v="1.0019999999999993"/>
  </r>
  <r>
    <n v="2701"/>
    <s v="CA-2011-145317"/>
    <x v="2"/>
    <x v="772"/>
    <d v="2011-03-23T00:00:00"/>
    <s v="Standard Class"/>
    <s v="SM-20320"/>
    <s v="Sean Miller"/>
    <x v="2"/>
    <s v="United States"/>
    <s v="Jacksonville"/>
    <x v="2"/>
    <n v="32216"/>
    <x v="0"/>
    <s v="FUR-FU-10004270"/>
    <x v="0"/>
    <x v="5"/>
    <s v="Executive Impressions 13&quot; Clairmont Wall Clock"/>
    <x v="2246"/>
    <n v="2"/>
    <n v="0.2"/>
    <n v="8.0766000000000027"/>
  </r>
  <r>
    <n v="2702"/>
    <s v="CA-2011-145317"/>
    <x v="2"/>
    <x v="772"/>
    <d v="2011-03-23T00:00:00"/>
    <s v="Standard Class"/>
    <s v="SM-20320"/>
    <s v="Sean Miller"/>
    <x v="2"/>
    <s v="United States"/>
    <s v="Jacksonville"/>
    <x v="2"/>
    <n v="32216"/>
    <x v="0"/>
    <s v="OFF-FA-10003112"/>
    <x v="1"/>
    <x v="13"/>
    <s v="Staples"/>
    <x v="2247"/>
    <n v="3"/>
    <n v="0.2"/>
    <n v="5.9174999999999986"/>
  </r>
  <r>
    <n v="2703"/>
    <s v="CA-2011-145317"/>
    <x v="2"/>
    <x v="772"/>
    <d v="2011-03-23T00:00:00"/>
    <s v="Standard Class"/>
    <s v="SM-20320"/>
    <s v="Sean Miller"/>
    <x v="2"/>
    <s v="United States"/>
    <s v="Jacksonville"/>
    <x v="2"/>
    <n v="32216"/>
    <x v="0"/>
    <s v="FUR-FU-10001986"/>
    <x v="0"/>
    <x v="5"/>
    <s v="Dana Fluorescent Magnifying Lamp, White, 36&quot;"/>
    <x v="1919"/>
    <n v="3"/>
    <n v="0.2"/>
    <n v="15.29399999999999"/>
  </r>
  <r>
    <n v="2704"/>
    <s v="CA-2011-143413"/>
    <x v="2"/>
    <x v="773"/>
    <d v="2011-05-30T00:00:00"/>
    <s v="Standard Class"/>
    <s v="RP-19390"/>
    <s v="Resi Pölking"/>
    <x v="0"/>
    <s v="United States"/>
    <s v="Baltimore"/>
    <x v="39"/>
    <n v="21215"/>
    <x v="3"/>
    <s v="OFF-PA-10002319"/>
    <x v="1"/>
    <x v="10"/>
    <s v="Xerox 1944"/>
    <x v="2248"/>
    <n v="3"/>
    <n v="0"/>
    <n v="56.977199999999996"/>
  </r>
  <r>
    <n v="2705"/>
    <s v="CA-2014-156818"/>
    <x v="3"/>
    <x v="497"/>
    <d v="2014-07-14T00:00:00"/>
    <s v="Second Class"/>
    <s v="JD-16015"/>
    <s v="Joy Daniels"/>
    <x v="0"/>
    <s v="United States"/>
    <s v="New York City"/>
    <x v="15"/>
    <n v="10009"/>
    <x v="3"/>
    <s v="TEC-AC-10002323"/>
    <x v="2"/>
    <x v="11"/>
    <s v="SanDisk Ultra 32 GB MicroSDHC Class 10 Memory Card"/>
    <x v="2249"/>
    <n v="6"/>
    <n v="0"/>
    <n v="17.238000000000007"/>
  </r>
  <r>
    <n v="2706"/>
    <s v="CA-2014-155873"/>
    <x v="3"/>
    <x v="114"/>
    <d v="2014-06-22T00:00:00"/>
    <s v="Standard Class"/>
    <s v="AB-10255"/>
    <s v="Alejandro Ballentine"/>
    <x v="2"/>
    <s v="United States"/>
    <s v="Carlsbad"/>
    <x v="27"/>
    <n v="88220"/>
    <x v="1"/>
    <s v="OFF-SU-10001165"/>
    <x v="1"/>
    <x v="14"/>
    <s v="Acme Elite Stainless Steel Scissors"/>
    <x v="1459"/>
    <n v="2"/>
    <n v="0"/>
    <n v="4.3368000000000002"/>
  </r>
  <r>
    <n v="2707"/>
    <s v="CA-2014-155873"/>
    <x v="3"/>
    <x v="114"/>
    <d v="2014-06-22T00:00:00"/>
    <s v="Standard Class"/>
    <s v="AB-10255"/>
    <s v="Alejandro Ballentine"/>
    <x v="2"/>
    <s v="United States"/>
    <s v="Carlsbad"/>
    <x v="27"/>
    <n v="88220"/>
    <x v="1"/>
    <s v="OFF-PA-10001246"/>
    <x v="1"/>
    <x v="10"/>
    <s v="Xerox 215"/>
    <x v="541"/>
    <n v="3"/>
    <n v="0"/>
    <n v="9.3312000000000008"/>
  </r>
  <r>
    <n v="2708"/>
    <s v="CA-2014-155873"/>
    <x v="3"/>
    <x v="114"/>
    <d v="2014-06-22T00:00:00"/>
    <s v="Standard Class"/>
    <s v="AB-10255"/>
    <s v="Alejandro Ballentine"/>
    <x v="2"/>
    <s v="United States"/>
    <s v="Carlsbad"/>
    <x v="27"/>
    <n v="88220"/>
    <x v="1"/>
    <s v="OFF-PA-10001815"/>
    <x v="1"/>
    <x v="10"/>
    <s v="Xerox 1885"/>
    <x v="2250"/>
    <n v="4"/>
    <n v="0"/>
    <n v="92.236799999999988"/>
  </r>
  <r>
    <n v="2709"/>
    <s v="CA-2012-121797"/>
    <x v="1"/>
    <x v="564"/>
    <d v="2012-02-06T00:00:00"/>
    <s v="Standard Class"/>
    <s v="CC-12145"/>
    <s v="Charles Crestani"/>
    <x v="0"/>
    <s v="United States"/>
    <s v="Los Angeles"/>
    <x v="1"/>
    <n v="90049"/>
    <x v="1"/>
    <s v="FUR-FU-10001876"/>
    <x v="0"/>
    <x v="5"/>
    <s v="Computer Room Manger, 14&quot;"/>
    <x v="2251"/>
    <n v="7"/>
    <n v="0"/>
    <n v="81.849599999999981"/>
  </r>
  <r>
    <n v="2710"/>
    <s v="CA-2012-121797"/>
    <x v="1"/>
    <x v="564"/>
    <d v="2012-02-06T00:00:00"/>
    <s v="Standard Class"/>
    <s v="CC-12145"/>
    <s v="Charles Crestani"/>
    <x v="0"/>
    <s v="United States"/>
    <s v="Los Angeles"/>
    <x v="1"/>
    <n v="90049"/>
    <x v="1"/>
    <s v="TEC-MA-10000488"/>
    <x v="2"/>
    <x v="15"/>
    <s v="Bady BDG101FRU Card Printer"/>
    <x v="2252"/>
    <n v="3"/>
    <n v="0.2"/>
    <n v="215.99729999999977"/>
  </r>
  <r>
    <n v="2711"/>
    <s v="US-2012-120572"/>
    <x v="1"/>
    <x v="555"/>
    <d v="2012-12-15T00:00:00"/>
    <s v="Standard Class"/>
    <s v="GH-14425"/>
    <s v="Gary Hwang"/>
    <x v="0"/>
    <s v="United States"/>
    <s v="Jacksonville"/>
    <x v="2"/>
    <n v="32216"/>
    <x v="0"/>
    <s v="OFF-BI-10001098"/>
    <x v="1"/>
    <x v="8"/>
    <s v="Acco D-Ring Binder w/DublLock"/>
    <x v="2253"/>
    <n v="2"/>
    <n v="0.7"/>
    <n v="-8.9795999999999978"/>
  </r>
  <r>
    <n v="2712"/>
    <s v="CA-2014-132430"/>
    <x v="3"/>
    <x v="449"/>
    <d v="2014-10-12T00:00:00"/>
    <s v="First Class"/>
    <s v="CP-12085"/>
    <s v="Cathy Prescott"/>
    <x v="1"/>
    <s v="United States"/>
    <s v="Lakewood"/>
    <x v="24"/>
    <n v="44107"/>
    <x v="3"/>
    <s v="FUR-FU-10003577"/>
    <x v="0"/>
    <x v="5"/>
    <s v="Nu-Dell Leatherette Frames"/>
    <x v="2254"/>
    <n v="4"/>
    <n v="0.2"/>
    <n v="9.1775999999999982"/>
  </r>
  <r>
    <n v="2713"/>
    <s v="CA-2014-146031"/>
    <x v="3"/>
    <x v="570"/>
    <d v="2014-08-02T00:00:00"/>
    <s v="Second Class"/>
    <s v="GM-14440"/>
    <s v="Gary McGarr"/>
    <x v="0"/>
    <s v="United States"/>
    <s v="Troy"/>
    <x v="15"/>
    <n v="12180"/>
    <x v="3"/>
    <s v="OFF-AR-10002656"/>
    <x v="1"/>
    <x v="6"/>
    <s v="Sanford Liquid Accent Highlighters"/>
    <x v="1847"/>
    <n v="9"/>
    <n v="0"/>
    <n v="22.244399999999995"/>
  </r>
  <r>
    <n v="2714"/>
    <s v="CA-2011-110100"/>
    <x v="2"/>
    <x v="573"/>
    <d v="2011-04-29T00:00:00"/>
    <s v="Standard Class"/>
    <s v="LC-16885"/>
    <s v="Lena Creighton"/>
    <x v="0"/>
    <s v="United States"/>
    <s v="Wilmington"/>
    <x v="3"/>
    <n v="28403"/>
    <x v="0"/>
    <s v="TEC-PH-10004531"/>
    <x v="2"/>
    <x v="7"/>
    <s v="AT&amp;T CL2909"/>
    <x v="214"/>
    <n v="3"/>
    <n v="0.2"/>
    <n v="37.796999999999997"/>
  </r>
  <r>
    <n v="2715"/>
    <s v="CA-2012-103723"/>
    <x v="1"/>
    <x v="494"/>
    <d v="2012-12-06T00:00:00"/>
    <s v="Standard Class"/>
    <s v="BT-11305"/>
    <s v="Beth Thompson"/>
    <x v="2"/>
    <s v="United States"/>
    <s v="Seattle"/>
    <x v="4"/>
    <n v="98105"/>
    <x v="1"/>
    <s v="OFF-AR-10003251"/>
    <x v="1"/>
    <x v="6"/>
    <s v="Prang Drawing Pencil Set"/>
    <x v="2255"/>
    <n v="5"/>
    <n v="0"/>
    <n v="5.56"/>
  </r>
  <r>
    <n v="2716"/>
    <s v="CA-2011-127187"/>
    <x v="2"/>
    <x v="774"/>
    <d v="2011-12-08T00:00:00"/>
    <s v="Standard Class"/>
    <s v="CP-12085"/>
    <s v="Cathy Prescott"/>
    <x v="1"/>
    <s v="United States"/>
    <s v="New York City"/>
    <x v="15"/>
    <n v="10024"/>
    <x v="3"/>
    <s v="TEC-PH-10000673"/>
    <x v="2"/>
    <x v="7"/>
    <s v="Plantronics Voyager Pro HD - Bluetooth Headset"/>
    <x v="2256"/>
    <n v="2"/>
    <n v="0"/>
    <n v="62.3904"/>
  </r>
  <r>
    <n v="2717"/>
    <s v="CA-2014-128475"/>
    <x v="3"/>
    <x v="775"/>
    <d v="2014-09-02T00:00:00"/>
    <s v="Standard Class"/>
    <s v="SC-20680"/>
    <s v="Steve Carroll"/>
    <x v="2"/>
    <s v="United States"/>
    <s v="Columbus"/>
    <x v="32"/>
    <n v="31907"/>
    <x v="0"/>
    <s v="TEC-AC-10000158"/>
    <x v="2"/>
    <x v="11"/>
    <s v="Sony 64GB Class 10 Micro SDHC R40 Memory Card"/>
    <x v="2257"/>
    <n v="2"/>
    <n v="0"/>
    <n v="15.1158"/>
  </r>
  <r>
    <n v="2718"/>
    <s v="CA-2011-100006"/>
    <x v="2"/>
    <x v="557"/>
    <d v="2011-09-13T00:00:00"/>
    <s v="Standard Class"/>
    <s v="DK-13375"/>
    <s v="Dennis Kane"/>
    <x v="0"/>
    <s v="United States"/>
    <s v="New York City"/>
    <x v="15"/>
    <n v="10024"/>
    <x v="3"/>
    <s v="TEC-PH-10002075"/>
    <x v="2"/>
    <x v="7"/>
    <s v="AT&amp;T EL51110 DECT"/>
    <x v="2258"/>
    <n v="3"/>
    <n v="0"/>
    <n v="109.61129999999999"/>
  </r>
  <r>
    <n v="2719"/>
    <s v="CA-2014-144827"/>
    <x v="3"/>
    <x v="202"/>
    <d v="2014-12-28T00:00:00"/>
    <s v="Standard Class"/>
    <s v="SE-20110"/>
    <s v="Sanjit Engle"/>
    <x v="0"/>
    <s v="United States"/>
    <s v="Costa Mesa"/>
    <x v="1"/>
    <n v="92627"/>
    <x v="1"/>
    <s v="OFF-ST-10004340"/>
    <x v="1"/>
    <x v="4"/>
    <s v="Fellowes Mobile File Cart, Black"/>
    <x v="2259"/>
    <n v="2"/>
    <n v="0"/>
    <n v="33.577200000000005"/>
  </r>
  <r>
    <n v="2720"/>
    <s v="CA-2011-110030"/>
    <x v="2"/>
    <x v="776"/>
    <d v="2011-12-08T00:00:00"/>
    <s v="Second Class"/>
    <s v="LF-17185"/>
    <s v="Luke Foster"/>
    <x v="0"/>
    <s v="United States"/>
    <s v="Houston"/>
    <x v="5"/>
    <n v="77095"/>
    <x v="2"/>
    <s v="FUR-FU-10002759"/>
    <x v="0"/>
    <x v="5"/>
    <s v="12-1/2 Diameter Round Wall Clock"/>
    <x v="112"/>
    <n v="3"/>
    <n v="0.6"/>
    <n v="-14.385599999999997"/>
  </r>
  <r>
    <n v="2721"/>
    <s v="CA-2011-121286"/>
    <x v="2"/>
    <x v="130"/>
    <d v="2011-11-08T00:00:00"/>
    <s v="Second Class"/>
    <s v="ON-18715"/>
    <s v="Odella Nelson"/>
    <x v="1"/>
    <s v="United States"/>
    <s v="Cary"/>
    <x v="3"/>
    <n v="27511"/>
    <x v="0"/>
    <s v="OFF-FA-10000585"/>
    <x v="1"/>
    <x v="13"/>
    <s v="OIC Bulk Pack Metal Binder Clips"/>
    <x v="1357"/>
    <n v="3"/>
    <n v="0.2"/>
    <n v="2.7222"/>
  </r>
  <r>
    <n v="2722"/>
    <s v="CA-2011-121286"/>
    <x v="2"/>
    <x v="130"/>
    <d v="2011-11-08T00:00:00"/>
    <s v="Second Class"/>
    <s v="ON-18715"/>
    <s v="Odella Nelson"/>
    <x v="1"/>
    <s v="United States"/>
    <s v="Cary"/>
    <x v="3"/>
    <n v="27511"/>
    <x v="0"/>
    <s v="OFF-AP-10004859"/>
    <x v="1"/>
    <x v="9"/>
    <s v="Acco 6 Outlet Guardian Premium Surge Suppressor"/>
    <x v="2260"/>
    <n v="5"/>
    <n v="0.2"/>
    <n v="5.0960000000000001"/>
  </r>
  <r>
    <n v="2723"/>
    <s v="CA-2013-164735"/>
    <x v="0"/>
    <x v="167"/>
    <d v="2013-04-20T00:00:00"/>
    <s v="Second Class"/>
    <s v="TB-21400"/>
    <s v="Tom Boeckenhauer"/>
    <x v="0"/>
    <s v="United States"/>
    <s v="Alexandria"/>
    <x v="17"/>
    <n v="22304"/>
    <x v="0"/>
    <s v="OFF-ST-10001558"/>
    <x v="1"/>
    <x v="4"/>
    <s v="Acco Perma 4000 Stacking Storage Drawers"/>
    <x v="2261"/>
    <n v="5"/>
    <n v="0"/>
    <n v="12.18"/>
  </r>
  <r>
    <n v="2724"/>
    <s v="CA-2011-153479"/>
    <x v="2"/>
    <x v="777"/>
    <d v="2011-10-08T00:00:00"/>
    <s v="Standard Class"/>
    <s v="DF-13135"/>
    <s v="David Flashing"/>
    <x v="0"/>
    <s v="United States"/>
    <s v="Vallejo"/>
    <x v="1"/>
    <n v="94591"/>
    <x v="1"/>
    <s v="OFF-LA-10004689"/>
    <x v="1"/>
    <x v="2"/>
    <s v="Avery 512"/>
    <x v="2262"/>
    <n v="5"/>
    <n v="0"/>
    <n v="6.7915000000000001"/>
  </r>
  <r>
    <n v="2725"/>
    <s v="CA-2011-153479"/>
    <x v="2"/>
    <x v="777"/>
    <d v="2011-10-08T00:00:00"/>
    <s v="Standard Class"/>
    <s v="DF-13135"/>
    <s v="David Flashing"/>
    <x v="0"/>
    <s v="United States"/>
    <s v="Vallejo"/>
    <x v="1"/>
    <n v="94591"/>
    <x v="1"/>
    <s v="OFF-BI-10002867"/>
    <x v="1"/>
    <x v="8"/>
    <s v="GBC Recycled Regency Composition Covers"/>
    <x v="2263"/>
    <n v="2"/>
    <n v="0.2"/>
    <n v="31.085599999999989"/>
  </r>
  <r>
    <n v="2726"/>
    <s v="CA-2014-149888"/>
    <x v="3"/>
    <x v="659"/>
    <d v="2014-11-14T00:00:00"/>
    <s v="Standard Class"/>
    <s v="EP-13915"/>
    <s v="Emily Phan"/>
    <x v="0"/>
    <s v="United States"/>
    <s v="Philadelphia"/>
    <x v="9"/>
    <n v="19120"/>
    <x v="3"/>
    <s v="TEC-PH-10003811"/>
    <x v="2"/>
    <x v="7"/>
    <s v="Jabra Supreme Plus Driver Edition Headset"/>
    <x v="2264"/>
    <n v="5"/>
    <n v="0.4"/>
    <n v="-71.994000000000028"/>
  </r>
  <r>
    <n v="2727"/>
    <s v="CA-2014-149888"/>
    <x v="3"/>
    <x v="659"/>
    <d v="2014-11-14T00:00:00"/>
    <s v="Standard Class"/>
    <s v="EP-13915"/>
    <s v="Emily Phan"/>
    <x v="0"/>
    <s v="United States"/>
    <s v="Philadelphia"/>
    <x v="9"/>
    <n v="19120"/>
    <x v="3"/>
    <s v="FUR-TA-10000849"/>
    <x v="0"/>
    <x v="3"/>
    <s v="Bevis Rectangular Conference Tables"/>
    <x v="2265"/>
    <n v="4"/>
    <n v="0.4"/>
    <n v="-140.14079999999996"/>
  </r>
  <r>
    <n v="2728"/>
    <s v="CA-2014-119193"/>
    <x v="3"/>
    <x v="66"/>
    <d v="2014-12-25T00:00:00"/>
    <s v="First Class"/>
    <s v="SK-19990"/>
    <s v="Sally Knutson"/>
    <x v="0"/>
    <s v="United States"/>
    <s v="Toledo"/>
    <x v="24"/>
    <n v="43615"/>
    <x v="3"/>
    <s v="OFF-BI-10000848"/>
    <x v="1"/>
    <x v="8"/>
    <s v="Angle-D Ring Binders"/>
    <x v="2266"/>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s v="United States"/>
    <s v="Seattle"/>
    <x v="4"/>
    <n v="98105"/>
    <x v="1"/>
    <s v="OFF-AR-10001547"/>
    <x v="1"/>
    <x v="6"/>
    <s v="Newell 311"/>
    <x v="153"/>
    <n v="3"/>
    <n v="0"/>
    <n v="1.7901"/>
  </r>
  <r>
    <n v="2731"/>
    <s v="CA-2014-104801"/>
    <x v="3"/>
    <x v="778"/>
    <d v="2014-02-20T00:00:00"/>
    <s v="Standard Class"/>
    <s v="FH-14350"/>
    <s v="Fred Harton"/>
    <x v="0"/>
    <s v="United States"/>
    <s v="Seattle"/>
    <x v="4"/>
    <n v="98105"/>
    <x v="1"/>
    <s v="TEC-AC-10001838"/>
    <x v="2"/>
    <x v="11"/>
    <s v="Razer Tiamat Over Ear 7.1 Surround Sound PC Gaming Headset"/>
    <x v="2268"/>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s v="United States"/>
    <s v="Plainfield"/>
    <x v="30"/>
    <n v="7060"/>
    <x v="3"/>
    <s v="TEC-PH-10002923"/>
    <x v="2"/>
    <x v="7"/>
    <s v="Logitech B530 USB Headset - headset - Full size, Binaural"/>
    <x v="2270"/>
    <n v="2"/>
    <n v="0"/>
    <n v="19.974600000000002"/>
  </r>
  <r>
    <n v="2734"/>
    <s v="CA-2011-107594"/>
    <x v="2"/>
    <x v="779"/>
    <d v="2011-07-06T00:00:00"/>
    <s v="Standard Class"/>
    <s v="EH-13945"/>
    <s v="Eric Hoffmann"/>
    <x v="0"/>
    <s v="United States"/>
    <s v="Plainfield"/>
    <x v="30"/>
    <n v="7060"/>
    <x v="3"/>
    <s v="OFF-AR-10000716"/>
    <x v="1"/>
    <x v="6"/>
    <s v="DIXON Ticonderoga Erasable Checking Pencils"/>
    <x v="2271"/>
    <n v="1"/>
    <n v="0"/>
    <n v="2.1762000000000001"/>
  </r>
  <r>
    <n v="2735"/>
    <s v="CA-2012-129770"/>
    <x v="1"/>
    <x v="780"/>
    <d v="2012-02-23T00:00:00"/>
    <s v="Second Class"/>
    <s v="JE-15715"/>
    <s v="Joe Elijah"/>
    <x v="0"/>
    <s v="United States"/>
    <s v="Las Cruces"/>
    <x v="27"/>
    <n v="88001"/>
    <x v="1"/>
    <s v="OFF-PA-10000249"/>
    <x v="1"/>
    <x v="10"/>
    <s v="Staples"/>
    <x v="338"/>
    <n v="4"/>
    <n v="0"/>
    <n v="23.086399999999998"/>
  </r>
  <r>
    <n v="2736"/>
    <s v="CA-2012-115798"/>
    <x v="1"/>
    <x v="50"/>
    <d v="2012-11-19T00:00:00"/>
    <s v="Standard Class"/>
    <s v="KL-16645"/>
    <s v="Ken Lonsdale"/>
    <x v="0"/>
    <s v="United States"/>
    <s v="Newark"/>
    <x v="13"/>
    <n v="19711"/>
    <x v="3"/>
    <s v="TEC-PH-10003691"/>
    <x v="2"/>
    <x v="7"/>
    <s v="BlackBerry Q10"/>
    <x v="2258"/>
    <n v="3"/>
    <n v="0"/>
    <n v="94.492500000000007"/>
  </r>
  <r>
    <n v="2737"/>
    <s v="CA-2012-115798"/>
    <x v="1"/>
    <x v="50"/>
    <d v="2012-11-19T00:00:00"/>
    <s v="Standard Class"/>
    <s v="KL-16645"/>
    <s v="Ken Lonsdale"/>
    <x v="0"/>
    <s v="United States"/>
    <s v="Newark"/>
    <x v="13"/>
    <n v="19711"/>
    <x v="3"/>
    <s v="OFF-PA-10001560"/>
    <x v="1"/>
    <x v="10"/>
    <s v="Adams Telephone Message Books, 5 1/4” x 11”"/>
    <x v="2272"/>
    <n v="7"/>
    <n v="0"/>
    <n v="19.871600000000001"/>
  </r>
  <r>
    <n v="2738"/>
    <s v="CA-2012-115798"/>
    <x v="1"/>
    <x v="50"/>
    <d v="2012-11-19T00:00:00"/>
    <s v="Standard Class"/>
    <s v="KL-16645"/>
    <s v="Ken Lonsdale"/>
    <x v="0"/>
    <s v="United States"/>
    <s v="Newark"/>
    <x v="13"/>
    <n v="19711"/>
    <x v="3"/>
    <s v="FUR-BO-10004467"/>
    <x v="0"/>
    <x v="0"/>
    <s v="Bestar Classic Bookcase"/>
    <x v="674"/>
    <n v="3"/>
    <n v="0"/>
    <n v="56.994299999999981"/>
  </r>
  <r>
    <n v="2739"/>
    <s v="CA-2012-115798"/>
    <x v="1"/>
    <x v="50"/>
    <d v="2012-11-19T00:00:00"/>
    <s v="Standard Class"/>
    <s v="KL-16645"/>
    <s v="Ken Lonsdale"/>
    <x v="0"/>
    <s v="United States"/>
    <s v="Newark"/>
    <x v="13"/>
    <n v="19711"/>
    <x v="3"/>
    <s v="TEC-PH-10001819"/>
    <x v="2"/>
    <x v="7"/>
    <s v="Innergie mMini Combo Duo USB Travel Charging Kit"/>
    <x v="2273"/>
    <n v="2"/>
    <n v="0"/>
    <n v="43.190399999999997"/>
  </r>
  <r>
    <n v="2740"/>
    <s v="CA-2014-122707"/>
    <x v="3"/>
    <x v="513"/>
    <d v="2014-04-19T00:00:00"/>
    <s v="First Class"/>
    <s v="EB-13750"/>
    <s v="Edward Becker"/>
    <x v="1"/>
    <s v="United States"/>
    <s v="Hoover"/>
    <x v="19"/>
    <n v="35244"/>
    <x v="0"/>
    <s v="OFF-SU-10000157"/>
    <x v="1"/>
    <x v="14"/>
    <s v="Compact Automatic Electric Letter Opener"/>
    <x v="2274"/>
    <n v="4"/>
    <n v="0"/>
    <n v="9.5448000000000093"/>
  </r>
  <r>
    <n v="2741"/>
    <s v="CA-2014-122707"/>
    <x v="3"/>
    <x v="513"/>
    <d v="2014-04-19T00:00:00"/>
    <s v="First Class"/>
    <s v="EB-13750"/>
    <s v="Edward Becker"/>
    <x v="1"/>
    <s v="United States"/>
    <s v="Hoover"/>
    <x v="19"/>
    <n v="35244"/>
    <x v="0"/>
    <s v="TEC-AC-10004227"/>
    <x v="2"/>
    <x v="11"/>
    <s v="SanDisk Ultra 16 GB MicroSDHC Class 10 Memory Card"/>
    <x v="2275"/>
    <n v="2"/>
    <n v="0"/>
    <n v="1.558799999999998"/>
  </r>
  <r>
    <n v="2742"/>
    <s v="CA-2013-165015"/>
    <x v="0"/>
    <x v="781"/>
    <d v="2013-02-27T00:00:00"/>
    <s v="Second Class"/>
    <s v="BD-11725"/>
    <s v="Bruce Degenhardt"/>
    <x v="0"/>
    <s v="United States"/>
    <s v="Newark"/>
    <x v="24"/>
    <n v="43055"/>
    <x v="3"/>
    <s v="OFF-EN-10003134"/>
    <x v="1"/>
    <x v="12"/>
    <s v="Staples"/>
    <x v="670"/>
    <n v="5"/>
    <n v="0.2"/>
    <n v="17.52"/>
  </r>
  <r>
    <n v="2743"/>
    <s v="CA-2011-149244"/>
    <x v="2"/>
    <x v="130"/>
    <d v="2011-11-08T00:00:00"/>
    <s v="Standard Class"/>
    <s v="MS-17530"/>
    <s v="MaryBeth Skach"/>
    <x v="0"/>
    <s v="United States"/>
    <s v="San Diego"/>
    <x v="1"/>
    <n v="92037"/>
    <x v="1"/>
    <s v="FUR-FU-10004671"/>
    <x v="0"/>
    <x v="5"/>
    <s v="Executive Impressions 12&quot; Wall Clock"/>
    <x v="2276"/>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x v="2277"/>
    <n v="6"/>
    <n v="0"/>
    <n v="100.4796"/>
  </r>
  <r>
    <n v="2745"/>
    <s v="CA-2012-140144"/>
    <x v="1"/>
    <x v="782"/>
    <d v="2012-06-25T00:00:00"/>
    <s v="Second Class"/>
    <s v="SC-20770"/>
    <s v="Stewart Carmichael"/>
    <x v="1"/>
    <s v="United States"/>
    <s v="San Francisco"/>
    <x v="1"/>
    <n v="94122"/>
    <x v="1"/>
    <s v="TEC-PH-10002726"/>
    <x v="2"/>
    <x v="7"/>
    <s v="netTALK DUO VoIP Telephone Service"/>
    <x v="2278"/>
    <n v="3"/>
    <n v="0.2"/>
    <n v="47.241"/>
  </r>
  <r>
    <n v="2746"/>
    <s v="CA-2014-163321"/>
    <x v="3"/>
    <x v="783"/>
    <d v="2014-08-12T00:00:00"/>
    <s v="Second Class"/>
    <s v="FM-14380"/>
    <s v="Fred McMath"/>
    <x v="0"/>
    <s v="United States"/>
    <s v="Jacksonville"/>
    <x v="3"/>
    <n v="28540"/>
    <x v="0"/>
    <s v="TEC-AC-10004571"/>
    <x v="2"/>
    <x v="11"/>
    <s v="Logitech G700s Rechargeable Gaming Mouse"/>
    <x v="2279"/>
    <n v="1"/>
    <n v="0.2"/>
    <n v="21.997800000000002"/>
  </r>
  <r>
    <n v="2747"/>
    <s v="CA-2011-155887"/>
    <x v="2"/>
    <x v="552"/>
    <d v="2011-05-17T00:00:00"/>
    <s v="Standard Class"/>
    <s v="KT-16480"/>
    <s v="Kean Thornton"/>
    <x v="0"/>
    <s v="United States"/>
    <s v="Franklin"/>
    <x v="31"/>
    <n v="2038"/>
    <x v="3"/>
    <s v="FUR-TA-10002228"/>
    <x v="0"/>
    <x v="3"/>
    <s v="Bevis Traditional Conference Table Top, Plinth Base"/>
    <x v="2280"/>
    <n v="3"/>
    <n v="0.3"/>
    <n v="-130.0104"/>
  </r>
  <r>
    <n v="2748"/>
    <s v="US-2012-165449"/>
    <x v="1"/>
    <x v="6"/>
    <d v="2012-11-26T00:00:00"/>
    <s v="Standard Class"/>
    <s v="AP-10720"/>
    <s v="Anne Pryor"/>
    <x v="2"/>
    <s v="United States"/>
    <s v="Frisco"/>
    <x v="5"/>
    <n v="75034"/>
    <x v="2"/>
    <s v="TEC-AC-10004127"/>
    <x v="2"/>
    <x v="11"/>
    <s v="SanDisk Cruzer 8 GB USB Flash Drive"/>
    <x v="220"/>
    <n v="4"/>
    <n v="0.2"/>
    <n v="-1.3583999999999987"/>
  </r>
  <r>
    <n v="2749"/>
    <s v="CA-2012-110247"/>
    <x v="1"/>
    <x v="784"/>
    <d v="2012-12-08T00:00:00"/>
    <s v="Standard Class"/>
    <s v="RH-19555"/>
    <s v="Ritsa Hightower"/>
    <x v="0"/>
    <s v="United States"/>
    <s v="Tallahassee"/>
    <x v="2"/>
    <n v="32303"/>
    <x v="0"/>
    <s v="OFF-BI-10001553"/>
    <x v="1"/>
    <x v="8"/>
    <s v="SpineVue Locking Slant-D Ring Binders by Cardinal"/>
    <x v="2281"/>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x v="2282"/>
    <n v="3"/>
    <n v="0.2"/>
    <n v="73.19399999999996"/>
  </r>
  <r>
    <n v="2751"/>
    <s v="CA-2011-154669"/>
    <x v="2"/>
    <x v="233"/>
    <d v="2011-08-11T00:00:00"/>
    <s v="Second Class"/>
    <s v="TM-21010"/>
    <s v="Tamara Manning"/>
    <x v="0"/>
    <s v="United States"/>
    <s v="Vacaville"/>
    <x v="1"/>
    <n v="95687"/>
    <x v="1"/>
    <s v="OFF-ST-10000532"/>
    <x v="1"/>
    <x v="4"/>
    <s v="Advantus Rolling Drawer Organizers"/>
    <x v="2283"/>
    <n v="11"/>
    <n v="0"/>
    <n v="110.05279999999999"/>
  </r>
  <r>
    <n v="2752"/>
    <s v="CA-2011-158029"/>
    <x v="2"/>
    <x v="542"/>
    <d v="2011-05-30T00:00:00"/>
    <s v="Standard Class"/>
    <s v="HF-14995"/>
    <s v="Herbert Flentye"/>
    <x v="0"/>
    <s v="United States"/>
    <s v="Los Angeles"/>
    <x v="1"/>
    <n v="90008"/>
    <x v="1"/>
    <s v="FUR-CH-10000988"/>
    <x v="0"/>
    <x v="1"/>
    <s v="Hon Olson Stacker Stools"/>
    <x v="2284"/>
    <n v="2"/>
    <n v="0.2"/>
    <n v="22.529599999999995"/>
  </r>
  <r>
    <n v="2753"/>
    <s v="CA-2012-155306"/>
    <x v="1"/>
    <x v="786"/>
    <d v="2012-04-21T00:00:00"/>
    <s v="Standard Class"/>
    <s v="GA-14515"/>
    <s v="George Ashbrook"/>
    <x v="0"/>
    <s v="United States"/>
    <s v="San Francisco"/>
    <x v="1"/>
    <n v="94122"/>
    <x v="1"/>
    <s v="OFF-AR-10003251"/>
    <x v="1"/>
    <x v="6"/>
    <s v="Prang Drawing Pencil Set"/>
    <x v="348"/>
    <n v="2"/>
    <n v="0"/>
    <n v="2.2239999999999998"/>
  </r>
  <r>
    <n v="2754"/>
    <s v="CA-2012-155306"/>
    <x v="1"/>
    <x v="786"/>
    <d v="2012-04-21T00:00:00"/>
    <s v="Standard Class"/>
    <s v="GA-14515"/>
    <s v="George Ashbrook"/>
    <x v="0"/>
    <s v="United States"/>
    <s v="San Francisco"/>
    <x v="1"/>
    <n v="94122"/>
    <x v="1"/>
    <s v="TEC-AC-10003174"/>
    <x v="2"/>
    <x v="11"/>
    <s v="Plantronics S12 Corded Telephone Headset System"/>
    <x v="2285"/>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x v="2286"/>
    <n v="5"/>
    <n v="0.2"/>
    <n v="68.59650000000002"/>
  </r>
  <r>
    <n v="2756"/>
    <s v="CA-2012-155306"/>
    <x v="1"/>
    <x v="786"/>
    <d v="2012-04-21T00:00:00"/>
    <s v="Standard Class"/>
    <s v="GA-14515"/>
    <s v="George Ashbrook"/>
    <x v="0"/>
    <s v="United States"/>
    <s v="San Francisco"/>
    <x v="1"/>
    <n v="94122"/>
    <x v="1"/>
    <s v="OFF-AP-10002651"/>
    <x v="1"/>
    <x v="9"/>
    <s v="Hoover Upright Vacuum With Dirt Cup"/>
    <x v="2287"/>
    <n v="5"/>
    <n v="0"/>
    <n v="419.8184999999998"/>
  </r>
  <r>
    <n v="2757"/>
    <s v="CA-2012-155306"/>
    <x v="1"/>
    <x v="786"/>
    <d v="2012-04-21T00:00:00"/>
    <s v="Standard Class"/>
    <s v="GA-14515"/>
    <s v="George Ashbrook"/>
    <x v="0"/>
    <s v="United States"/>
    <s v="San Francisco"/>
    <x v="1"/>
    <n v="94122"/>
    <x v="1"/>
    <s v="OFF-PA-10001184"/>
    <x v="1"/>
    <x v="10"/>
    <s v="Xerox 1903"/>
    <x v="493"/>
    <n v="2"/>
    <n v="0"/>
    <n v="5.8604000000000003"/>
  </r>
  <r>
    <n v="2758"/>
    <s v="CA-2013-127775"/>
    <x v="0"/>
    <x v="725"/>
    <d v="2013-06-14T00:00:00"/>
    <s v="Second Class"/>
    <s v="ES-14020"/>
    <s v="Erica Smith"/>
    <x v="0"/>
    <s v="United States"/>
    <s v="New York City"/>
    <x v="15"/>
    <n v="10035"/>
    <x v="3"/>
    <s v="TEC-AC-10002402"/>
    <x v="2"/>
    <x v="11"/>
    <s v="Razer Kraken PRO Over Ear PC and Music Headset"/>
    <x v="764"/>
    <n v="3"/>
    <n v="0"/>
    <n v="71.990999999999985"/>
  </r>
  <r>
    <n v="2759"/>
    <s v="CA-2013-146171"/>
    <x v="0"/>
    <x v="21"/>
    <d v="2013-03-16T00:00:00"/>
    <s v="Standard Class"/>
    <s v="JP-16135"/>
    <s v="Julie Prescott"/>
    <x v="2"/>
    <s v="United States"/>
    <s v="Columbus"/>
    <x v="32"/>
    <n v="31907"/>
    <x v="0"/>
    <s v="FUR-FU-10004270"/>
    <x v="0"/>
    <x v="5"/>
    <s v="Executive Impressions 13&quot; Clairmont Wall Clock"/>
    <x v="2288"/>
    <n v="4"/>
    <n v="0"/>
    <n v="31.537200000000006"/>
  </r>
  <r>
    <n v="2760"/>
    <s v="CA-2013-146171"/>
    <x v="0"/>
    <x v="21"/>
    <d v="2013-03-16T00:00:00"/>
    <s v="Standard Class"/>
    <s v="JP-16135"/>
    <s v="Julie Prescott"/>
    <x v="2"/>
    <s v="United States"/>
    <s v="Columbus"/>
    <x v="32"/>
    <n v="31907"/>
    <x v="0"/>
    <s v="OFF-ST-10001526"/>
    <x v="1"/>
    <x v="4"/>
    <s v="Iceberg Mobile Mega Data/Printer Cart "/>
    <x v="2289"/>
    <n v="4"/>
    <n v="0"/>
    <n v="125.14319999999998"/>
  </r>
  <r>
    <n v="2761"/>
    <s v="CA-2011-129574"/>
    <x v="2"/>
    <x v="542"/>
    <d v="2011-05-29T00:00:00"/>
    <s v="First Class"/>
    <s v="Dp-13240"/>
    <s v="Dean percer"/>
    <x v="2"/>
    <s v="United States"/>
    <s v="Murray"/>
    <x v="7"/>
    <n v="84107"/>
    <x v="1"/>
    <s v="OFF-PA-10002893"/>
    <x v="1"/>
    <x v="10"/>
    <s v="Wirebound Service Call Books, 5 1/2&quot; x 4&quot;"/>
    <x v="2290"/>
    <n v="5"/>
    <n v="0"/>
    <n v="23.231999999999999"/>
  </r>
  <r>
    <n v="2762"/>
    <s v="CA-2014-126536"/>
    <x v="3"/>
    <x v="386"/>
    <d v="2014-10-15T00:00:00"/>
    <s v="First Class"/>
    <s v="NK-18490"/>
    <s v="Neil Knudson"/>
    <x v="2"/>
    <s v="United States"/>
    <s v="San Francisco"/>
    <x v="1"/>
    <n v="94110"/>
    <x v="1"/>
    <s v="TEC-AC-10003709"/>
    <x v="2"/>
    <x v="11"/>
    <s v="Maxell 4.7GB DVD-R 5/Pack"/>
    <x v="2291"/>
    <n v="1"/>
    <n v="0"/>
    <n v="0.4356000000000001"/>
  </r>
  <r>
    <n v="2763"/>
    <s v="CA-2014-126536"/>
    <x v="3"/>
    <x v="386"/>
    <d v="2014-10-15T00:00:00"/>
    <s v="First Class"/>
    <s v="NK-18490"/>
    <s v="Neil Knudson"/>
    <x v="2"/>
    <s v="United States"/>
    <s v="San Francisco"/>
    <x v="1"/>
    <n v="94110"/>
    <x v="1"/>
    <s v="OFF-BI-10001191"/>
    <x v="1"/>
    <x v="8"/>
    <s v="Canvas Sectional Post Binders"/>
    <x v="2292"/>
    <n v="5"/>
    <n v="0.2"/>
    <n v="36.917000000000002"/>
  </r>
  <r>
    <n v="2764"/>
    <s v="CA-2014-165757"/>
    <x v="3"/>
    <x v="738"/>
    <d v="2014-06-29T00:00:00"/>
    <s v="Standard Class"/>
    <s v="PL-18925"/>
    <s v="Paul Lucas"/>
    <x v="2"/>
    <s v="United States"/>
    <s v="Philadelphia"/>
    <x v="9"/>
    <n v="19140"/>
    <x v="3"/>
    <s v="OFF-BI-10003166"/>
    <x v="1"/>
    <x v="8"/>
    <s v="GBC Plasticlear Binding Covers"/>
    <x v="2293"/>
    <n v="3"/>
    <n v="0.7"/>
    <n v="-7.5767999999999986"/>
  </r>
  <r>
    <n v="2765"/>
    <s v="CA-2014-165757"/>
    <x v="3"/>
    <x v="738"/>
    <d v="2014-06-29T00:00:00"/>
    <s v="Standard Class"/>
    <s v="PL-18925"/>
    <s v="Paul Lucas"/>
    <x v="2"/>
    <s v="United States"/>
    <s v="Philadelphia"/>
    <x v="9"/>
    <n v="19140"/>
    <x v="3"/>
    <s v="OFF-BI-10003982"/>
    <x v="1"/>
    <x v="8"/>
    <s v="Wilson Jones Century Plastic Molded Ring Binders"/>
    <x v="2294"/>
    <n v="5"/>
    <n v="0.7"/>
    <n v="-23.8855"/>
  </r>
  <r>
    <n v="2766"/>
    <s v="CA-2014-165757"/>
    <x v="3"/>
    <x v="738"/>
    <d v="2014-06-29T00:00:00"/>
    <s v="Standard Class"/>
    <s v="PL-18925"/>
    <s v="Paul Lucas"/>
    <x v="2"/>
    <s v="United States"/>
    <s v="Philadelphia"/>
    <x v="9"/>
    <n v="19140"/>
    <x v="3"/>
    <s v="OFF-ST-10004835"/>
    <x v="1"/>
    <x v="4"/>
    <s v="Plastic Stacking Crates &amp; Casters"/>
    <x v="436"/>
    <n v="2"/>
    <n v="0.2"/>
    <n v="0.66959999999999997"/>
  </r>
  <r>
    <n v="2767"/>
    <s v="CA-2014-167752"/>
    <x v="3"/>
    <x v="787"/>
    <d v="2014-01-19T00:00:00"/>
    <s v="First Class"/>
    <s v="RW-19690"/>
    <s v="Robert Waldorf"/>
    <x v="0"/>
    <s v="United States"/>
    <s v="Philadelphia"/>
    <x v="9"/>
    <n v="19134"/>
    <x v="3"/>
    <s v="OFF-AP-10000159"/>
    <x v="1"/>
    <x v="9"/>
    <s v="Belkin F9M820V08 8 Outlet Surge"/>
    <x v="2295"/>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s v="United States"/>
    <s v="Dallas"/>
    <x v="5"/>
    <n v="75220"/>
    <x v="2"/>
    <s v="OFF-AP-10001242"/>
    <x v="1"/>
    <x v="9"/>
    <s v="APC 7 Outlet Network SurgeArrest Surge Protector"/>
    <x v="2297"/>
    <n v="2"/>
    <n v="0.8"/>
    <n v="-80.48"/>
  </r>
  <r>
    <n v="2770"/>
    <s v="US-2012-122140"/>
    <x v="1"/>
    <x v="788"/>
    <d v="2012-04-07T00:00:00"/>
    <s v="Standard Class"/>
    <s v="MO-17950"/>
    <s v="Michael Oakman"/>
    <x v="0"/>
    <s v="United States"/>
    <s v="Dallas"/>
    <x v="5"/>
    <n v="75220"/>
    <x v="2"/>
    <s v="TEC-AC-10003038"/>
    <x v="2"/>
    <x v="11"/>
    <s v="Kingston Digital DataTraveler 16GB USB 2.0"/>
    <x v="2298"/>
    <n v="7"/>
    <n v="0.2"/>
    <n v="-0.62650000000000716"/>
  </r>
  <r>
    <n v="2771"/>
    <s v="US-2012-122140"/>
    <x v="1"/>
    <x v="788"/>
    <d v="2012-04-07T00:00:00"/>
    <s v="Standard Class"/>
    <s v="MO-17950"/>
    <s v="Michael Oakman"/>
    <x v="0"/>
    <s v="United States"/>
    <s v="Dallas"/>
    <x v="5"/>
    <n v="75220"/>
    <x v="2"/>
    <s v="TEC-AC-10003289"/>
    <x v="2"/>
    <x v="11"/>
    <s v="Anker Ultra-Slim Mini Bluetooth 3.0 Wireless Keyboard"/>
    <x v="334"/>
    <n v="3"/>
    <n v="0.2"/>
    <n v="1.7990999999999993"/>
  </r>
  <r>
    <n v="2772"/>
    <s v="CA-2013-163986"/>
    <x v="0"/>
    <x v="323"/>
    <d v="2013-09-11T00:00:00"/>
    <s v="Standard Class"/>
    <s v="JJ-15445"/>
    <s v="Jennifer Jackson"/>
    <x v="0"/>
    <s v="United States"/>
    <s v="Waukesha"/>
    <x v="6"/>
    <n v="53186"/>
    <x v="2"/>
    <s v="OFF-ST-10000918"/>
    <x v="1"/>
    <x v="4"/>
    <s v="Crate-A-Files"/>
    <x v="2299"/>
    <n v="5"/>
    <n v="0"/>
    <n v="14.169999999999998"/>
  </r>
  <r>
    <n v="2773"/>
    <s v="CA-2014-158967"/>
    <x v="3"/>
    <x v="389"/>
    <d v="2014-12-13T00:00:00"/>
    <s v="First Class"/>
    <s v="BT-11680"/>
    <s v="Brian Thompson"/>
    <x v="0"/>
    <s v="United States"/>
    <s v="Fort Lauderdale"/>
    <x v="2"/>
    <n v="33311"/>
    <x v="0"/>
    <s v="FUR-FU-10001940"/>
    <x v="0"/>
    <x v="5"/>
    <s v="Staples"/>
    <x v="2300"/>
    <n v="3"/>
    <n v="0.2"/>
    <n v="5.7312000000000012"/>
  </r>
  <r>
    <n v="2774"/>
    <s v="CA-2013-131576"/>
    <x v="0"/>
    <x v="441"/>
    <d v="2013-11-27T00:00:00"/>
    <s v="Standard Class"/>
    <s v="RD-19585"/>
    <s v="Rob Dowd"/>
    <x v="0"/>
    <s v="United States"/>
    <s v="Detroit"/>
    <x v="12"/>
    <n v="48205"/>
    <x v="2"/>
    <s v="OFF-BI-10002852"/>
    <x v="1"/>
    <x v="8"/>
    <s v="Ibico Standard Transparent Covers"/>
    <x v="2301"/>
    <n v="3"/>
    <n v="0"/>
    <n v="24.2256"/>
  </r>
  <r>
    <n v="2775"/>
    <s v="CA-2014-143455"/>
    <x v="3"/>
    <x v="343"/>
    <d v="2014-11-19T00:00:00"/>
    <s v="Standard Class"/>
    <s v="ML-17755"/>
    <s v="Max Ludwig"/>
    <x v="2"/>
    <s v="United States"/>
    <s v="Springfield"/>
    <x v="24"/>
    <n v="45503"/>
    <x v="3"/>
    <s v="OFF-PA-10004451"/>
    <x v="1"/>
    <x v="10"/>
    <s v="Xerox 222"/>
    <x v="563"/>
    <n v="2"/>
    <n v="0.2"/>
    <n v="3.6288"/>
  </r>
  <r>
    <n v="2776"/>
    <s v="CA-2013-144729"/>
    <x v="0"/>
    <x v="147"/>
    <d v="2013-10-26T00:00:00"/>
    <s v="Standard Class"/>
    <s v="JE-15745"/>
    <s v="Joel Eaton"/>
    <x v="0"/>
    <s v="United States"/>
    <s v="San Diego"/>
    <x v="1"/>
    <n v="92037"/>
    <x v="1"/>
    <s v="OFF-ST-10004804"/>
    <x v="1"/>
    <x v="4"/>
    <s v="Belkin 19&quot; Vented Equipment Shelf, Black"/>
    <x v="1248"/>
    <n v="3"/>
    <n v="0"/>
    <n v="1.5444000000000031"/>
  </r>
  <r>
    <n v="2777"/>
    <s v="CA-2012-127019"/>
    <x v="1"/>
    <x v="379"/>
    <d v="2012-12-25T00:00:00"/>
    <s v="Standard Class"/>
    <s v="ER-13855"/>
    <s v="Elpida Rittenbach"/>
    <x v="1"/>
    <s v="United States"/>
    <s v="Colorado Springs"/>
    <x v="22"/>
    <n v="80906"/>
    <x v="1"/>
    <s v="OFF-AP-10003971"/>
    <x v="1"/>
    <x v="9"/>
    <s v="Belkin 6 Outlet Metallic Surge Strip"/>
    <x v="2302"/>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s v="United States"/>
    <s v="Pompano Beach"/>
    <x v="2"/>
    <n v="33068"/>
    <x v="0"/>
    <s v="FUR-FU-10001935"/>
    <x v="0"/>
    <x v="5"/>
    <s v="3M Hangers With Command Adhesive"/>
    <x v="208"/>
    <n v="8"/>
    <n v="0.2"/>
    <n v="6.216000000000002"/>
  </r>
  <r>
    <n v="2780"/>
    <s v="CA-2014-108322"/>
    <x v="3"/>
    <x v="504"/>
    <d v="2014-05-06T00:00:00"/>
    <s v="Standard Class"/>
    <s v="SS-20140"/>
    <s v="Saphhira Shifley"/>
    <x v="1"/>
    <s v="United States"/>
    <s v="Pompano Beach"/>
    <x v="2"/>
    <n v="33068"/>
    <x v="0"/>
    <s v="TEC-AC-10003433"/>
    <x v="2"/>
    <x v="11"/>
    <s v="Maxell 4.7GB DVD+R 5/Pack"/>
    <x v="480"/>
    <n v="3"/>
    <n v="0.2"/>
    <n v="0.74249999999999994"/>
  </r>
  <r>
    <n v="2781"/>
    <s v="CA-2014-167668"/>
    <x v="3"/>
    <x v="636"/>
    <d v="2014-05-09T00:00:00"/>
    <s v="First Class"/>
    <s v="TC-21295"/>
    <s v="Toby Carlisle"/>
    <x v="0"/>
    <s v="United States"/>
    <s v="New York City"/>
    <x v="15"/>
    <n v="10035"/>
    <x v="3"/>
    <s v="OFF-LA-10004544"/>
    <x v="1"/>
    <x v="2"/>
    <s v="Avery 505"/>
    <x v="2304"/>
    <n v="4"/>
    <n v="0"/>
    <n v="29.6"/>
  </r>
  <r>
    <n v="2782"/>
    <s v="CA-2014-146724"/>
    <x v="3"/>
    <x v="225"/>
    <d v="2014-11-28T00:00:00"/>
    <s v="Standard Class"/>
    <s v="HG-15025"/>
    <s v="Hunter Glantz"/>
    <x v="0"/>
    <s v="United States"/>
    <s v="Lakeville"/>
    <x v="11"/>
    <n v="55044"/>
    <x v="2"/>
    <s v="OFF-AR-10001026"/>
    <x v="1"/>
    <x v="6"/>
    <s v="Sanford Uni-Blazer View Highlighters, Chisel Tip, Yellow"/>
    <x v="1114"/>
    <n v="10"/>
    <n v="0"/>
    <n v="9.6800000000000015"/>
  </r>
  <r>
    <n v="2783"/>
    <s v="CA-2013-139878"/>
    <x v="0"/>
    <x v="583"/>
    <d v="2013-11-17T00:00:00"/>
    <s v="Standard Class"/>
    <s v="LD-17005"/>
    <s v="Lisa DeCherney"/>
    <x v="0"/>
    <s v="United States"/>
    <s v="Detroit"/>
    <x v="12"/>
    <n v="48234"/>
    <x v="2"/>
    <s v="TEC-PH-10001336"/>
    <x v="2"/>
    <x v="7"/>
    <s v="Digium D40 VoIP phone"/>
    <x v="2052"/>
    <n v="2"/>
    <n v="0"/>
    <n v="74.8142"/>
  </r>
  <r>
    <n v="2784"/>
    <s v="US-2013-106677"/>
    <x v="0"/>
    <x v="732"/>
    <d v="2013-11-11T00:00:00"/>
    <s v="Standard Class"/>
    <s v="AS-10285"/>
    <s v="Alejandro Savely"/>
    <x v="1"/>
    <s v="United States"/>
    <s v="Philadelphia"/>
    <x v="9"/>
    <n v="19134"/>
    <x v="3"/>
    <s v="TEC-PH-10003187"/>
    <x v="2"/>
    <x v="7"/>
    <s v="Anker Astro Mini 3000mAh Ultra-Compact Portable Charger"/>
    <x v="1821"/>
    <n v="2"/>
    <n v="0.4"/>
    <n v="-15.991999999999999"/>
  </r>
  <r>
    <n v="2785"/>
    <s v="CA-2013-116974"/>
    <x v="0"/>
    <x v="790"/>
    <d v="2013-10-16T00:00:00"/>
    <s v="Standard Class"/>
    <s v="MP-17965"/>
    <s v="Michael Paige"/>
    <x v="1"/>
    <s v="United States"/>
    <s v="Troy"/>
    <x v="24"/>
    <n v="45373"/>
    <x v="3"/>
    <s v="TEC-PH-10004897"/>
    <x v="2"/>
    <x v="7"/>
    <s v="Mediabridge Sport Armband iPhone 5s"/>
    <x v="2305"/>
    <n v="4"/>
    <n v="0.4"/>
    <n v="-15.584400000000002"/>
  </r>
  <r>
    <n v="2786"/>
    <s v="CA-2012-149972"/>
    <x v="1"/>
    <x v="481"/>
    <d v="2012-09-23T00:00:00"/>
    <s v="First Class"/>
    <s v="CD-12790"/>
    <s v="Cynthia Delaney"/>
    <x v="2"/>
    <s v="United States"/>
    <s v="Los Angeles"/>
    <x v="1"/>
    <n v="90036"/>
    <x v="1"/>
    <s v="FUR-CH-10004997"/>
    <x v="0"/>
    <x v="1"/>
    <s v="Hon Every-Day Series Multi-Task Chairs"/>
    <x v="2306"/>
    <n v="4"/>
    <n v="0.2"/>
    <n v="0"/>
  </r>
  <r>
    <n v="2787"/>
    <s v="CA-2012-149972"/>
    <x v="1"/>
    <x v="481"/>
    <d v="2012-09-23T00:00:00"/>
    <s v="First Class"/>
    <s v="CD-12790"/>
    <s v="Cynthia Delaney"/>
    <x v="2"/>
    <s v="United States"/>
    <s v="Los Angeles"/>
    <x v="1"/>
    <n v="90036"/>
    <x v="1"/>
    <s v="OFF-FA-10002763"/>
    <x v="1"/>
    <x v="13"/>
    <s v="Advantus Map Pennant Flags and Round Head Tacks"/>
    <x v="2307"/>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s v="United States"/>
    <s v="Corpus Christi"/>
    <x v="5"/>
    <n v="78415"/>
    <x v="2"/>
    <s v="OFF-AR-10000940"/>
    <x v="1"/>
    <x v="6"/>
    <s v="Newell 343"/>
    <x v="2309"/>
    <n v="7"/>
    <n v="0.2"/>
    <n v="1.4406000000000008"/>
  </r>
  <r>
    <n v="2790"/>
    <s v="US-2011-117744"/>
    <x v="2"/>
    <x v="266"/>
    <d v="2011-12-06T00:00:00"/>
    <s v="Standard Class"/>
    <s v="MD-17860"/>
    <s v="Michael Dominguez"/>
    <x v="1"/>
    <s v="United States"/>
    <s v="Corpus Christi"/>
    <x v="5"/>
    <n v="78415"/>
    <x v="2"/>
    <s v="FUR-FU-10002759"/>
    <x v="0"/>
    <x v="5"/>
    <s v="12-1/2 Diameter Round Wall Clock"/>
    <x v="1409"/>
    <n v="5"/>
    <n v="0.6"/>
    <n v="-23.975999999999999"/>
  </r>
  <r>
    <n v="2791"/>
    <s v="CA-2011-125514"/>
    <x v="2"/>
    <x v="158"/>
    <d v="2011-09-22T00:00:00"/>
    <s v="First Class"/>
    <s v="BM-11650"/>
    <s v="Brian Moss"/>
    <x v="1"/>
    <s v="United States"/>
    <s v="Omaha"/>
    <x v="8"/>
    <n v="68104"/>
    <x v="2"/>
    <s v="OFF-AP-10000358"/>
    <x v="1"/>
    <x v="9"/>
    <s v="Fellowes Basic Home/Office Series Surge Protectors"/>
    <x v="2310"/>
    <n v="2"/>
    <n v="0"/>
    <n v="7.5283999999999978"/>
  </r>
  <r>
    <n v="2792"/>
    <s v="CA-2011-125514"/>
    <x v="2"/>
    <x v="158"/>
    <d v="2011-09-22T00:00:00"/>
    <s v="First Class"/>
    <s v="BM-11650"/>
    <s v="Brian Moss"/>
    <x v="1"/>
    <s v="United States"/>
    <s v="Omaha"/>
    <x v="8"/>
    <n v="68104"/>
    <x v="2"/>
    <s v="OFF-AP-10003281"/>
    <x v="1"/>
    <x v="9"/>
    <s v="Acco 6 Outlet Guardian Standard Surge Suppressor"/>
    <x v="2311"/>
    <n v="3"/>
    <n v="0"/>
    <n v="10.880999999999997"/>
  </r>
  <r>
    <n v="2793"/>
    <s v="CA-2011-125514"/>
    <x v="2"/>
    <x v="158"/>
    <d v="2011-09-22T00:00:00"/>
    <s v="First Class"/>
    <s v="BM-11650"/>
    <s v="Brian Moss"/>
    <x v="1"/>
    <s v="United States"/>
    <s v="Omaha"/>
    <x v="8"/>
    <n v="68104"/>
    <x v="2"/>
    <s v="OFF-PA-10000029"/>
    <x v="1"/>
    <x v="10"/>
    <s v="Xerox 224"/>
    <x v="90"/>
    <n v="1"/>
    <n v="0"/>
    <n v="3.1104000000000003"/>
  </r>
  <r>
    <n v="2794"/>
    <s v="CA-2011-154599"/>
    <x v="2"/>
    <x v="791"/>
    <d v="2011-04-17T00:00:00"/>
    <s v="Standard Class"/>
    <s v="KN-16450"/>
    <s v="Kean Nguyen"/>
    <x v="1"/>
    <s v="United States"/>
    <s v="Redondo Beach"/>
    <x v="1"/>
    <n v="90278"/>
    <x v="1"/>
    <s v="TEC-PH-10001557"/>
    <x v="2"/>
    <x v="7"/>
    <s v="Pyle PMP37LED"/>
    <x v="2312"/>
    <n v="14"/>
    <n v="0.2"/>
    <n v="94.070199999999943"/>
  </r>
  <r>
    <n v="2795"/>
    <s v="CA-2011-154599"/>
    <x v="2"/>
    <x v="791"/>
    <d v="2011-04-17T00:00:00"/>
    <s v="Standard Class"/>
    <s v="KN-16450"/>
    <s v="Kean Nguyen"/>
    <x v="1"/>
    <s v="United States"/>
    <s v="Redondo Beach"/>
    <x v="1"/>
    <n v="90278"/>
    <x v="1"/>
    <s v="TEC-PH-10000576"/>
    <x v="2"/>
    <x v="7"/>
    <s v="AT&amp;T 1080 Corded phone"/>
    <x v="2313"/>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x v="2314"/>
    <n v="7"/>
    <n v="0.2"/>
    <n v="6.5569000000000006"/>
  </r>
  <r>
    <n v="2797"/>
    <s v="CA-2011-154599"/>
    <x v="2"/>
    <x v="791"/>
    <d v="2011-04-17T00:00:00"/>
    <s v="Standard Class"/>
    <s v="KN-16450"/>
    <s v="Kean Nguyen"/>
    <x v="1"/>
    <s v="United States"/>
    <s v="Redondo Beach"/>
    <x v="1"/>
    <n v="90278"/>
    <x v="1"/>
    <s v="FUR-BO-10001337"/>
    <x v="0"/>
    <x v="0"/>
    <s v="O'Sullivan Living Dimensions 2-Shelf Bookcases"/>
    <x v="2315"/>
    <n v="3"/>
    <n v="0.15"/>
    <n v="-18.146999999999998"/>
  </r>
  <r>
    <n v="2798"/>
    <s v="CA-2014-158743"/>
    <x v="3"/>
    <x v="179"/>
    <d v="2014-10-28T00:00:00"/>
    <s v="Standard Class"/>
    <s v="IG-15085"/>
    <s v="Ivan Gibson"/>
    <x v="0"/>
    <s v="United States"/>
    <s v="Little Rock"/>
    <x v="36"/>
    <n v="72209"/>
    <x v="0"/>
    <s v="OFF-AR-10002257"/>
    <x v="1"/>
    <x v="6"/>
    <s v="Eldon Spacemaker Box, Quick-Snap Lid, Clear"/>
    <x v="522"/>
    <n v="4"/>
    <n v="0"/>
    <n v="4.1415999999999986"/>
  </r>
  <r>
    <n v="2799"/>
    <s v="CA-2014-158743"/>
    <x v="3"/>
    <x v="179"/>
    <d v="2014-10-28T00:00:00"/>
    <s v="Standard Class"/>
    <s v="IG-15085"/>
    <s v="Ivan Gibson"/>
    <x v="0"/>
    <s v="United States"/>
    <s v="Little Rock"/>
    <x v="36"/>
    <n v="72209"/>
    <x v="0"/>
    <s v="OFF-PA-10001019"/>
    <x v="1"/>
    <x v="10"/>
    <s v="Xerox 1884"/>
    <x v="792"/>
    <n v="2"/>
    <n v="0"/>
    <n v="18.781199999999998"/>
  </r>
  <r>
    <n v="2800"/>
    <s v="CA-2014-158743"/>
    <x v="3"/>
    <x v="179"/>
    <d v="2014-10-28T00:00:00"/>
    <s v="Standard Class"/>
    <s v="IG-15085"/>
    <s v="Ivan Gibson"/>
    <x v="0"/>
    <s v="United States"/>
    <s v="Little Rock"/>
    <x v="36"/>
    <n v="72209"/>
    <x v="0"/>
    <s v="OFF-BI-10003364"/>
    <x v="1"/>
    <x v="8"/>
    <s v="Binding Machine Supplies"/>
    <x v="2316"/>
    <n v="5"/>
    <n v="0"/>
    <n v="70.007999999999996"/>
  </r>
  <r>
    <n v="2801"/>
    <s v="CA-2013-153318"/>
    <x v="0"/>
    <x v="792"/>
    <d v="2013-10-29T00:00:00"/>
    <s v="First Class"/>
    <s v="JS-15595"/>
    <s v="Jill Stevenson"/>
    <x v="1"/>
    <s v="United States"/>
    <s v="Miami"/>
    <x v="2"/>
    <n v="33180"/>
    <x v="0"/>
    <s v="TEC-PH-10000984"/>
    <x v="2"/>
    <x v="7"/>
    <s v="Panasonic KX-TG9471B"/>
    <x v="2286"/>
    <n v="5"/>
    <n v="0.2"/>
    <n v="78.396000000000043"/>
  </r>
  <r>
    <n v="2802"/>
    <s v="US-2012-110163"/>
    <x v="1"/>
    <x v="549"/>
    <d v="2012-11-04T00:00:00"/>
    <s v="First Class"/>
    <s v="GA-14725"/>
    <s v="Guy Armstrong"/>
    <x v="0"/>
    <s v="United States"/>
    <s v="Salem"/>
    <x v="21"/>
    <n v="97301"/>
    <x v="1"/>
    <s v="OFF-AR-10001683"/>
    <x v="1"/>
    <x v="6"/>
    <s v="Lumber Crayons"/>
    <x v="2317"/>
    <n v="1"/>
    <n v="0.2"/>
    <n v="1.7730000000000004"/>
  </r>
  <r>
    <n v="2803"/>
    <s v="CA-2014-143329"/>
    <x v="3"/>
    <x v="132"/>
    <d v="2014-11-09T00:00:00"/>
    <s v="Standard Class"/>
    <s v="DL-13330"/>
    <s v="Denise Leinenbach"/>
    <x v="0"/>
    <s v="United States"/>
    <s v="Las Cruces"/>
    <x v="27"/>
    <n v="88001"/>
    <x v="1"/>
    <s v="FUR-FU-10000629"/>
    <x v="0"/>
    <x v="5"/>
    <s v="9-3/4 Diameter Round Wall Clock"/>
    <x v="1437"/>
    <n v="3"/>
    <n v="0"/>
    <n v="17.375399999999999"/>
  </r>
  <r>
    <n v="2804"/>
    <s v="CA-2012-159380"/>
    <x v="1"/>
    <x v="793"/>
    <d v="2012-05-16T00:00:00"/>
    <s v="Standard Class"/>
    <s v="CS-12505"/>
    <s v="Cindy Stewart"/>
    <x v="0"/>
    <s v="United States"/>
    <s v="San Francisco"/>
    <x v="1"/>
    <n v="94122"/>
    <x v="1"/>
    <s v="OFF-PA-10003893"/>
    <x v="1"/>
    <x v="10"/>
    <s v="Xerox 1962"/>
    <x v="1387"/>
    <n v="3"/>
    <n v="0"/>
    <n v="5.7779999999999987"/>
  </r>
  <r>
    <n v="2805"/>
    <s v="CA-2012-159380"/>
    <x v="1"/>
    <x v="793"/>
    <d v="2012-05-16T00:00:00"/>
    <s v="Standard Class"/>
    <s v="CS-12505"/>
    <s v="Cindy Stewart"/>
    <x v="0"/>
    <s v="United States"/>
    <s v="San Francisco"/>
    <x v="1"/>
    <n v="94122"/>
    <x v="1"/>
    <s v="OFF-PA-10004239"/>
    <x v="1"/>
    <x v="10"/>
    <s v="Xerox 1953"/>
    <x v="2318"/>
    <n v="6"/>
    <n v="0"/>
    <n v="11.555999999999997"/>
  </r>
  <r>
    <n v="2806"/>
    <s v="CA-2012-122623"/>
    <x v="1"/>
    <x v="67"/>
    <d v="2012-09-11T00:00:00"/>
    <s v="Standard Class"/>
    <s v="CC-12145"/>
    <s v="Charles Crestani"/>
    <x v="0"/>
    <s v="United States"/>
    <s v="El Paso"/>
    <x v="5"/>
    <n v="79907"/>
    <x v="2"/>
    <s v="FUR-CH-10000553"/>
    <x v="0"/>
    <x v="1"/>
    <s v="Metal Folding Chairs, Beige, 4/Carton"/>
    <x v="2319"/>
    <n v="2"/>
    <n v="0.3"/>
    <n v="-2.0364000000000004"/>
  </r>
  <r>
    <n v="2807"/>
    <s v="CA-2012-148635"/>
    <x v="1"/>
    <x v="395"/>
    <d v="2012-07-27T00:00:00"/>
    <s v="Second Class"/>
    <s v="MH-18025"/>
    <s v="Michelle Huthwaite"/>
    <x v="0"/>
    <s v="United States"/>
    <s v="Seattle"/>
    <x v="4"/>
    <n v="98115"/>
    <x v="1"/>
    <s v="OFF-FA-10004395"/>
    <x v="1"/>
    <x v="13"/>
    <s v="Plymouth Boxed Rubber Bands by Plymouth"/>
    <x v="2320"/>
    <n v="2"/>
    <n v="0"/>
    <n v="0.47100000000000009"/>
  </r>
  <r>
    <n v="2808"/>
    <s v="CA-2012-148635"/>
    <x v="1"/>
    <x v="395"/>
    <d v="2012-07-27T00:00:00"/>
    <s v="Second Class"/>
    <s v="MH-18025"/>
    <s v="Michelle Huthwaite"/>
    <x v="0"/>
    <s v="United States"/>
    <s v="Seattle"/>
    <x v="4"/>
    <n v="98115"/>
    <x v="1"/>
    <s v="OFF-PA-10004782"/>
    <x v="1"/>
    <x v="10"/>
    <s v="Xerox 228"/>
    <x v="91"/>
    <n v="2"/>
    <n v="0"/>
    <n v="6.2208000000000006"/>
  </r>
  <r>
    <n v="2809"/>
    <s v="CA-2012-148635"/>
    <x v="1"/>
    <x v="395"/>
    <d v="2012-07-27T00:00:00"/>
    <s v="Second Class"/>
    <s v="MH-18025"/>
    <s v="Michelle Huthwaite"/>
    <x v="0"/>
    <s v="United States"/>
    <s v="Seattle"/>
    <x v="4"/>
    <n v="98115"/>
    <x v="1"/>
    <s v="FUR-BO-10002213"/>
    <x v="0"/>
    <x v="0"/>
    <s v="Sauder Forest Hills Library, Woodland Oak Finish"/>
    <x v="2321"/>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s v="United States"/>
    <s v="Milwaukee"/>
    <x v="6"/>
    <n v="53209"/>
    <x v="2"/>
    <s v="OFF-PA-10000157"/>
    <x v="1"/>
    <x v="10"/>
    <s v="Xerox 191"/>
    <x v="2323"/>
    <n v="9"/>
    <n v="0"/>
    <n v="84.5154"/>
  </r>
  <r>
    <n v="2812"/>
    <s v="CA-2012-135685"/>
    <x v="1"/>
    <x v="547"/>
    <d v="2012-11-18T00:00:00"/>
    <s v="Second Class"/>
    <s v="MP-18175"/>
    <s v="Mike Pelletier"/>
    <x v="2"/>
    <s v="United States"/>
    <s v="Milwaukee"/>
    <x v="6"/>
    <n v="53209"/>
    <x v="2"/>
    <s v="FUR-FU-10001185"/>
    <x v="0"/>
    <x v="5"/>
    <s v="Advantus Employee of the Month Certificate Frame, 11 x 13-1/2"/>
    <x v="2324"/>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s v="United States"/>
    <s v="Milwaukee"/>
    <x v="6"/>
    <n v="53209"/>
    <x v="2"/>
    <s v="TEC-AC-10004145"/>
    <x v="2"/>
    <x v="11"/>
    <s v="Logitech diNovo Edge Keyboard"/>
    <x v="232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x v="2327"/>
    <n v="3"/>
    <n v="0"/>
    <n v="111.10349999999994"/>
  </r>
  <r>
    <n v="2816"/>
    <s v="CA-2012-104626"/>
    <x v="1"/>
    <x v="135"/>
    <d v="2012-09-08T00:00:00"/>
    <s v="Standard Class"/>
    <s v="DR-12940"/>
    <s v="Daniel Raglin"/>
    <x v="2"/>
    <s v="United States"/>
    <s v="Franklin"/>
    <x v="31"/>
    <n v="2038"/>
    <x v="3"/>
    <s v="OFF-BI-10001510"/>
    <x v="1"/>
    <x v="8"/>
    <s v="Deluxe Heavy-Duty Vinyl Round Ring Binder"/>
    <x v="2328"/>
    <n v="5"/>
    <n v="0"/>
    <n v="51.57"/>
  </r>
  <r>
    <n v="2817"/>
    <s v="CA-2012-104626"/>
    <x v="1"/>
    <x v="135"/>
    <d v="2012-09-08T00:00:00"/>
    <s v="Standard Class"/>
    <s v="DR-12940"/>
    <s v="Daniel Raglin"/>
    <x v="2"/>
    <s v="United States"/>
    <s v="Franklin"/>
    <x v="31"/>
    <n v="2038"/>
    <x v="3"/>
    <s v="FUR-CH-10003817"/>
    <x v="0"/>
    <x v="1"/>
    <s v="Global Value Steno Chair, Gray"/>
    <x v="2329"/>
    <n v="1"/>
    <n v="0"/>
    <n v="15.185000000000002"/>
  </r>
  <r>
    <n v="2818"/>
    <s v="CA-2012-104626"/>
    <x v="1"/>
    <x v="135"/>
    <d v="2012-09-08T00:00:00"/>
    <s v="Standard Class"/>
    <s v="DR-12940"/>
    <s v="Daniel Raglin"/>
    <x v="2"/>
    <s v="United States"/>
    <s v="Franklin"/>
    <x v="31"/>
    <n v="2038"/>
    <x v="3"/>
    <s v="FUR-FU-10000308"/>
    <x v="0"/>
    <x v="5"/>
    <s v="Deflect-o Glass Clear Studded Chair Mats"/>
    <x v="2259"/>
    <n v="2"/>
    <n v="0"/>
    <n v="27.359200000000001"/>
  </r>
  <r>
    <n v="2819"/>
    <s v="CA-2012-104626"/>
    <x v="1"/>
    <x v="135"/>
    <d v="2012-09-08T00:00:00"/>
    <s v="Standard Class"/>
    <s v="DR-12940"/>
    <s v="Daniel Raglin"/>
    <x v="2"/>
    <s v="United States"/>
    <s v="Franklin"/>
    <x v="31"/>
    <n v="2038"/>
    <x v="3"/>
    <s v="OFF-ST-10003208"/>
    <x v="1"/>
    <x v="4"/>
    <s v="Adjustable Depth Letter/Legal Cart"/>
    <x v="2330"/>
    <n v="6"/>
    <n v="0"/>
    <n v="315.74039999999985"/>
  </r>
  <r>
    <n v="2820"/>
    <s v="CA-2013-160500"/>
    <x v="0"/>
    <x v="465"/>
    <d v="2013-05-09T00:00:00"/>
    <s v="First Class"/>
    <s v="DM-13015"/>
    <s v="Darrin Martin"/>
    <x v="0"/>
    <s v="United States"/>
    <s v="Encinitas"/>
    <x v="1"/>
    <n v="92024"/>
    <x v="1"/>
    <s v="OFF-BI-10003784"/>
    <x v="1"/>
    <x v="8"/>
    <s v="Computer Printout Index Tabs"/>
    <x v="952"/>
    <n v="5"/>
    <n v="0.2"/>
    <n v="2.351999999999999"/>
  </r>
  <r>
    <n v="2821"/>
    <s v="CA-2013-160500"/>
    <x v="0"/>
    <x v="465"/>
    <d v="2013-05-09T00:00:00"/>
    <s v="First Class"/>
    <s v="DM-13015"/>
    <s v="Darrin Martin"/>
    <x v="0"/>
    <s v="United States"/>
    <s v="Encinitas"/>
    <x v="1"/>
    <n v="92024"/>
    <x v="1"/>
    <s v="FUR-TA-10003748"/>
    <x v="0"/>
    <x v="3"/>
    <s v="Bevis 36 x 72 Conference Tables"/>
    <x v="2331"/>
    <n v="3"/>
    <n v="0.2"/>
    <n v="7.4693999999999932"/>
  </r>
  <r>
    <n v="2822"/>
    <s v="CA-2014-100202"/>
    <x v="3"/>
    <x v="413"/>
    <d v="2014-01-06T00:00:00"/>
    <s v="Standard Class"/>
    <s v="BD-11620"/>
    <s v="Brian DeCherney"/>
    <x v="0"/>
    <s v="United States"/>
    <s v="Anaheim"/>
    <x v="1"/>
    <n v="92804"/>
    <x v="1"/>
    <s v="TEC-PH-10002563"/>
    <x v="2"/>
    <x v="7"/>
    <s v="Adtran 1202752G1"/>
    <x v="214"/>
    <n v="3"/>
    <n v="0.2"/>
    <n v="22.678200000000018"/>
  </r>
  <r>
    <n v="2823"/>
    <s v="CA-2014-131016"/>
    <x v="3"/>
    <x v="65"/>
    <d v="2014-09-21T00:00:00"/>
    <s v="First Class"/>
    <s v="DC-12850"/>
    <s v="Dan Campbell"/>
    <x v="0"/>
    <s v="United States"/>
    <s v="Arlington"/>
    <x v="5"/>
    <n v="76017"/>
    <x v="2"/>
    <s v="OFF-AR-10000122"/>
    <x v="1"/>
    <x v="6"/>
    <s v="Newell 314"/>
    <x v="436"/>
    <n v="2"/>
    <n v="0.2"/>
    <n v="0.55799999999999894"/>
  </r>
  <r>
    <n v="2824"/>
    <s v="CA-2014-131016"/>
    <x v="3"/>
    <x v="65"/>
    <d v="2014-09-21T00:00:00"/>
    <s v="First Class"/>
    <s v="DC-12850"/>
    <s v="Dan Campbell"/>
    <x v="0"/>
    <s v="United States"/>
    <s v="Arlington"/>
    <x v="5"/>
    <n v="76017"/>
    <x v="2"/>
    <s v="OFF-ST-10000352"/>
    <x v="1"/>
    <x v="4"/>
    <s v="Acco Perma 2700 Stacking Storage Drawers"/>
    <x v="2332"/>
    <n v="2"/>
    <n v="0.2"/>
    <n v="-2.9739999999999966"/>
  </r>
  <r>
    <n v="2825"/>
    <s v="US-2011-112914"/>
    <x v="2"/>
    <x v="794"/>
    <d v="2011-09-30T00:00:00"/>
    <s v="Standard Class"/>
    <s v="MT-18070"/>
    <s v="Michelle Tran"/>
    <x v="2"/>
    <s v="United States"/>
    <s v="Houston"/>
    <x v="5"/>
    <n v="77041"/>
    <x v="2"/>
    <s v="OFF-PA-10003270"/>
    <x v="1"/>
    <x v="10"/>
    <s v="Xerox 1954"/>
    <x v="2333"/>
    <n v="8"/>
    <n v="0.2"/>
    <n v="10.559999999999999"/>
  </r>
  <r>
    <n v="2826"/>
    <s v="US-2011-112914"/>
    <x v="2"/>
    <x v="794"/>
    <d v="2011-09-30T00:00:00"/>
    <s v="Standard Class"/>
    <s v="MT-18070"/>
    <s v="Michelle Tran"/>
    <x v="2"/>
    <s v="United States"/>
    <s v="Houston"/>
    <x v="5"/>
    <n v="77041"/>
    <x v="2"/>
    <s v="FUR-BO-10003272"/>
    <x v="0"/>
    <x v="0"/>
    <s v="O'Sullivan Living Dimensions 5-Shelf Bookcases"/>
    <x v="2334"/>
    <n v="2"/>
    <n v="0.32"/>
    <n v="-97.23120000000003"/>
  </r>
  <r>
    <n v="2827"/>
    <s v="US-2011-112914"/>
    <x v="2"/>
    <x v="794"/>
    <d v="2011-09-30T00:00:00"/>
    <s v="Standard Class"/>
    <s v="MT-18070"/>
    <s v="Michelle Tran"/>
    <x v="2"/>
    <s v="United States"/>
    <s v="Houston"/>
    <x v="5"/>
    <n v="77041"/>
    <x v="2"/>
    <s v="OFF-BI-10002982"/>
    <x v="1"/>
    <x v="8"/>
    <s v="Avery Self-Adhesive Photo Pockets for Polaroid Photos"/>
    <x v="629"/>
    <n v="2"/>
    <n v="0.8"/>
    <n v="-4.3584000000000014"/>
  </r>
  <r>
    <n v="2828"/>
    <s v="US-2011-112914"/>
    <x v="2"/>
    <x v="794"/>
    <d v="2011-09-30T00:00:00"/>
    <s v="Standard Class"/>
    <s v="MT-18070"/>
    <s v="Michelle Tran"/>
    <x v="2"/>
    <s v="United States"/>
    <s v="Houston"/>
    <x v="5"/>
    <n v="77041"/>
    <x v="2"/>
    <s v="OFF-EN-10001509"/>
    <x v="1"/>
    <x v="12"/>
    <s v="Poly String Tie Envelopes"/>
    <x v="30"/>
    <n v="2"/>
    <n v="0.2"/>
    <n v="1.1015999999999997"/>
  </r>
  <r>
    <n v="2829"/>
    <s v="CA-2013-124149"/>
    <x v="0"/>
    <x v="131"/>
    <d v="2013-04-27T00:00:00"/>
    <s v="First Class"/>
    <s v="MJ-17740"/>
    <s v="Max Jones"/>
    <x v="0"/>
    <s v="United States"/>
    <s v="Lancaster"/>
    <x v="24"/>
    <n v="43130"/>
    <x v="3"/>
    <s v="OFF-PA-10002421"/>
    <x v="1"/>
    <x v="10"/>
    <s v="Embossed Ink Jet Note Cards"/>
    <x v="2335"/>
    <n v="6"/>
    <n v="0.2"/>
    <n v="37.917599999999993"/>
  </r>
  <r>
    <n v="2830"/>
    <s v="CA-2013-124149"/>
    <x v="0"/>
    <x v="131"/>
    <d v="2013-04-27T00:00:00"/>
    <s v="First Class"/>
    <s v="MJ-17740"/>
    <s v="Max Jones"/>
    <x v="0"/>
    <s v="United States"/>
    <s v="Lancaster"/>
    <x v="24"/>
    <n v="43130"/>
    <x v="3"/>
    <s v="OFF-ST-10000760"/>
    <x v="1"/>
    <x v="4"/>
    <s v="Eldon Fold 'N Roll Cart System"/>
    <x v="2336"/>
    <n v="5"/>
    <n v="0.2"/>
    <n v="6.2910000000000004"/>
  </r>
  <r>
    <n v="2831"/>
    <s v="CA-2013-124149"/>
    <x v="0"/>
    <x v="131"/>
    <d v="2013-04-27T00:00:00"/>
    <s v="First Class"/>
    <s v="MJ-17740"/>
    <s v="Max Jones"/>
    <x v="0"/>
    <s v="United States"/>
    <s v="Lancaster"/>
    <x v="24"/>
    <n v="43130"/>
    <x v="3"/>
    <s v="OFF-PA-10002923"/>
    <x v="1"/>
    <x v="10"/>
    <s v="Xerox 1942"/>
    <x v="128"/>
    <n v="2"/>
    <n v="0.2"/>
    <n v="29.363999999999997"/>
  </r>
  <r>
    <n v="2832"/>
    <s v="CA-2011-148915"/>
    <x v="2"/>
    <x v="301"/>
    <d v="2011-11-05T00:00:00"/>
    <s v="Standard Class"/>
    <s v="ND-18370"/>
    <s v="Natalie DeCherney"/>
    <x v="0"/>
    <s v="United States"/>
    <s v="Portland"/>
    <x v="21"/>
    <n v="97206"/>
    <x v="1"/>
    <s v="OFF-ST-10001128"/>
    <x v="1"/>
    <x v="4"/>
    <s v="Carina Mini System Audio Rack, Model AR050B"/>
    <x v="2337"/>
    <n v="5"/>
    <n v="0.2"/>
    <n v="-94.33299999999997"/>
  </r>
  <r>
    <n v="2833"/>
    <s v="CA-2011-148915"/>
    <x v="2"/>
    <x v="301"/>
    <d v="2011-11-05T00:00:00"/>
    <s v="Standard Class"/>
    <s v="ND-18370"/>
    <s v="Natalie DeCherney"/>
    <x v="0"/>
    <s v="United States"/>
    <s v="Portland"/>
    <x v="21"/>
    <n v="97206"/>
    <x v="1"/>
    <s v="TEC-PH-10000673"/>
    <x v="2"/>
    <x v="7"/>
    <s v="Plantronics Voyager Pro HD - Bluetooth Headset"/>
    <x v="2338"/>
    <n v="3"/>
    <n v="0.2"/>
    <n v="54.5916"/>
  </r>
  <r>
    <n v="2834"/>
    <s v="CA-2014-134649"/>
    <x v="3"/>
    <x v="795"/>
    <d v="2014-02-01T00:00:00"/>
    <s v="Second Class"/>
    <s v="CA-11965"/>
    <s v="Carol Adams"/>
    <x v="1"/>
    <s v="United States"/>
    <s v="Hoover"/>
    <x v="19"/>
    <n v="35244"/>
    <x v="0"/>
    <s v="OFF-AR-10001547"/>
    <x v="1"/>
    <x v="6"/>
    <s v="Newell 311"/>
    <x v="2339"/>
    <n v="7"/>
    <n v="0"/>
    <n v="4.1768999999999998"/>
  </r>
  <r>
    <n v="2835"/>
    <s v="CA-2014-134649"/>
    <x v="3"/>
    <x v="795"/>
    <d v="2014-02-01T00:00:00"/>
    <s v="Second Class"/>
    <s v="CA-11965"/>
    <s v="Carol Adams"/>
    <x v="1"/>
    <s v="United States"/>
    <s v="Hoover"/>
    <x v="19"/>
    <n v="35244"/>
    <x v="0"/>
    <s v="OFF-BI-10001890"/>
    <x v="1"/>
    <x v="8"/>
    <s v="Avery Poly Binder Pockets"/>
    <x v="181"/>
    <n v="2"/>
    <n v="0"/>
    <n v="3.4367999999999999"/>
  </r>
  <r>
    <n v="2836"/>
    <s v="CA-2014-110842"/>
    <x v="3"/>
    <x v="343"/>
    <d v="2014-11-17T00:00:00"/>
    <s v="Standard Class"/>
    <s v="GA-14725"/>
    <s v="Guy Armstrong"/>
    <x v="0"/>
    <s v="United States"/>
    <s v="Los Angeles"/>
    <x v="1"/>
    <n v="90036"/>
    <x v="1"/>
    <s v="OFF-AP-10003971"/>
    <x v="1"/>
    <x v="9"/>
    <s v="Belkin 6 Outlet Metallic Surge Strip"/>
    <x v="2340"/>
    <n v="1"/>
    <n v="0"/>
    <n v="2.8314000000000004"/>
  </r>
  <r>
    <n v="2837"/>
    <s v="CA-2014-110842"/>
    <x v="3"/>
    <x v="343"/>
    <d v="2014-11-17T00:00:00"/>
    <s v="Standard Class"/>
    <s v="GA-14725"/>
    <s v="Guy Armstrong"/>
    <x v="0"/>
    <s v="United States"/>
    <s v="Los Angeles"/>
    <x v="1"/>
    <n v="90036"/>
    <x v="1"/>
    <s v="OFF-PA-10000520"/>
    <x v="1"/>
    <x v="10"/>
    <s v="Xerox 201"/>
    <x v="541"/>
    <n v="3"/>
    <n v="0"/>
    <n v="9.3312000000000008"/>
  </r>
  <r>
    <n v="2838"/>
    <s v="CA-2014-110842"/>
    <x v="3"/>
    <x v="343"/>
    <d v="2014-11-17T00:00:00"/>
    <s v="Standard Class"/>
    <s v="GA-14725"/>
    <s v="Guy Armstrong"/>
    <x v="0"/>
    <s v="United States"/>
    <s v="Los Angeles"/>
    <x v="1"/>
    <n v="90036"/>
    <x v="1"/>
    <s v="OFF-BI-10000977"/>
    <x v="1"/>
    <x v="8"/>
    <s v="Ibico Plastic Spiral Binding Combs"/>
    <x v="2114"/>
    <n v="5"/>
    <n v="0.2"/>
    <n v="39.519999999999989"/>
  </r>
  <r>
    <n v="2839"/>
    <s v="CA-2013-147368"/>
    <x v="0"/>
    <x v="632"/>
    <d v="2013-06-13T00:00:00"/>
    <s v="First Class"/>
    <s v="TC-21295"/>
    <s v="Toby Carlisle"/>
    <x v="0"/>
    <s v="United States"/>
    <s v="Tallahassee"/>
    <x v="2"/>
    <n v="32303"/>
    <x v="0"/>
    <s v="TEC-MA-10002178"/>
    <x v="2"/>
    <x v="15"/>
    <s v="Cisco CP-7937G Unified IP Conference Station Phone"/>
    <x v="1202"/>
    <n v="2"/>
    <n v="0.5"/>
    <n v="-27.827999999999975"/>
  </r>
  <r>
    <n v="2840"/>
    <s v="US-2012-104185"/>
    <x v="1"/>
    <x v="37"/>
    <d v="2012-09-08T00:00:00"/>
    <s v="Second Class"/>
    <s v="JB-15400"/>
    <s v="Jennifer Braxton"/>
    <x v="1"/>
    <s v="United States"/>
    <s v="New York City"/>
    <x v="15"/>
    <n v="10009"/>
    <x v="3"/>
    <s v="OFF-ST-10001526"/>
    <x v="1"/>
    <x v="4"/>
    <s v="Iceberg Mobile Mega Data/Printer Cart "/>
    <x v="2341"/>
    <n v="1"/>
    <n v="0"/>
    <n v="31.285799999999995"/>
  </r>
  <r>
    <n v="2841"/>
    <s v="US-2011-125521"/>
    <x v="2"/>
    <x v="619"/>
    <d v="2011-03-19T00:00:00"/>
    <s v="Standard Class"/>
    <s v="CK-12325"/>
    <s v="Christine Kargatis"/>
    <x v="2"/>
    <s v="United States"/>
    <s v="Chesapeake"/>
    <x v="17"/>
    <n v="23320"/>
    <x v="0"/>
    <s v="FUR-CH-10003379"/>
    <x v="0"/>
    <x v="1"/>
    <s v="Global Commerce Series High-Back Swivel/Tilt Chairs"/>
    <x v="2342"/>
    <n v="4"/>
    <n v="0"/>
    <n v="284.98"/>
  </r>
  <r>
    <n v="2842"/>
    <s v="US-2014-135062"/>
    <x v="3"/>
    <x v="515"/>
    <d v="2014-09-05T00:00:00"/>
    <s v="Second Class"/>
    <s v="RL-19615"/>
    <s v="Rob Lucas"/>
    <x v="0"/>
    <s v="United States"/>
    <s v="Fayetteville"/>
    <x v="3"/>
    <n v="28314"/>
    <x v="0"/>
    <s v="OFF-PA-10000100"/>
    <x v="1"/>
    <x v="10"/>
    <s v="Xerox 1945"/>
    <x v="2343"/>
    <n v="7"/>
    <n v="0.2"/>
    <n v="83.209699999999998"/>
  </r>
  <r>
    <n v="2843"/>
    <s v="CA-2014-135650"/>
    <x v="3"/>
    <x v="721"/>
    <d v="2014-03-28T00:00:00"/>
    <s v="Standard Class"/>
    <s v="AC-10660"/>
    <s v="Anna Chung"/>
    <x v="0"/>
    <s v="United States"/>
    <s v="Huntsville"/>
    <x v="5"/>
    <n v="77340"/>
    <x v="2"/>
    <s v="OFF-ST-10001809"/>
    <x v="1"/>
    <x v="4"/>
    <s v="Fellowes Officeware Wire Shelving"/>
    <x v="2344"/>
    <n v="2"/>
    <n v="0.2"/>
    <n v="-32.338800000000006"/>
  </r>
  <r>
    <n v="2844"/>
    <s v="CA-2014-112865"/>
    <x v="3"/>
    <x v="796"/>
    <d v="2014-05-23T00:00:00"/>
    <s v="Standard Class"/>
    <s v="BH-11710"/>
    <s v="Brosina Hoffman"/>
    <x v="0"/>
    <s v="United States"/>
    <s v="Philadelphia"/>
    <x v="9"/>
    <n v="19140"/>
    <x v="3"/>
    <s v="TEC-AC-10000387"/>
    <x v="2"/>
    <x v="11"/>
    <s v="KeyTronic KT800P2 - Keyboard - Black"/>
    <x v="2345"/>
    <n v="3"/>
    <n v="0.2"/>
    <n v="-0.90120000000000111"/>
  </r>
  <r>
    <n v="2845"/>
    <s v="US-2013-162852"/>
    <x v="0"/>
    <x v="797"/>
    <d v="2014-01-01T00:00:00"/>
    <s v="Standard Class"/>
    <s v="BG-11695"/>
    <s v="Brooke Gillingham"/>
    <x v="1"/>
    <s v="United States"/>
    <s v="Woodstock"/>
    <x v="10"/>
    <n v="60098"/>
    <x v="2"/>
    <s v="FUR-CH-10004853"/>
    <x v="0"/>
    <x v="1"/>
    <s v="Global Manager's Adjustable Task Chair, Storm"/>
    <x v="2346"/>
    <n v="8"/>
    <n v="0.3"/>
    <n v="-12.078400000000101"/>
  </r>
  <r>
    <n v="2846"/>
    <s v="CA-2014-138163"/>
    <x v="3"/>
    <x v="701"/>
    <d v="2014-11-21T00:00:00"/>
    <s v="First Class"/>
    <s v="XP-21865"/>
    <s v="Xylona Preis"/>
    <x v="0"/>
    <s v="United States"/>
    <s v="Everett"/>
    <x v="31"/>
    <n v="2149"/>
    <x v="3"/>
    <s v="OFF-AR-10001958"/>
    <x v="1"/>
    <x v="6"/>
    <s v="Stanley Bostitch Contemporary Electric Pencil Sharpeners"/>
    <x v="717"/>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s v="United States"/>
    <s v="Roswell"/>
    <x v="32"/>
    <n v="30076"/>
    <x v="0"/>
    <s v="OFF-BI-10001359"/>
    <x v="1"/>
    <x v="8"/>
    <s v="GBC DocuBind TL300 Electric Binding System"/>
    <x v="2349"/>
    <n v="3"/>
    <n v="0"/>
    <n v="1264.7558999999999"/>
  </r>
  <r>
    <n v="2850"/>
    <s v="CA-2013-123617"/>
    <x v="0"/>
    <x v="85"/>
    <d v="2013-12-04T00:00:00"/>
    <s v="Standard Class"/>
    <s v="AJ-10780"/>
    <s v="Anthony Jacobs"/>
    <x v="1"/>
    <s v="United States"/>
    <s v="Palm Coast"/>
    <x v="2"/>
    <n v="32137"/>
    <x v="0"/>
    <s v="OFF-BI-10002976"/>
    <x v="1"/>
    <x v="8"/>
    <s v="ACCOHIDE Binder by Acco"/>
    <x v="2350"/>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x v="146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x v="2351"/>
    <n v="4"/>
    <n v="0"/>
    <n v="13.235199999999999"/>
  </r>
  <r>
    <n v="2853"/>
    <s v="CA-2013-136371"/>
    <x v="0"/>
    <x v="690"/>
    <d v="2013-03-22T00:00:00"/>
    <s v="Second Class"/>
    <s v="SV-20935"/>
    <s v="Susan Vittorini"/>
    <x v="0"/>
    <s v="United States"/>
    <s v="Oceanside"/>
    <x v="15"/>
    <n v="11572"/>
    <x v="3"/>
    <s v="FUR-FU-10000409"/>
    <x v="0"/>
    <x v="5"/>
    <s v="GE 4 Foot Flourescent Tube, 40 Watt"/>
    <x v="1883"/>
    <n v="1"/>
    <n v="0"/>
    <n v="6.8908000000000005"/>
  </r>
  <r>
    <n v="2854"/>
    <s v="CA-2013-136371"/>
    <x v="0"/>
    <x v="690"/>
    <d v="2013-03-22T00:00:00"/>
    <s v="Second Class"/>
    <s v="SV-20935"/>
    <s v="Susan Vittorini"/>
    <x v="0"/>
    <s v="United States"/>
    <s v="Oceanside"/>
    <x v="15"/>
    <n v="11572"/>
    <x v="3"/>
    <s v="FUR-FU-10000221"/>
    <x v="0"/>
    <x v="5"/>
    <s v="Master Caster Door Stop, Brown"/>
    <x v="2352"/>
    <n v="4"/>
    <n v="0"/>
    <n v="6.9087999999999994"/>
  </r>
  <r>
    <n v="2855"/>
    <s v="CA-2014-137344"/>
    <x v="3"/>
    <x v="648"/>
    <d v="2014-08-21T00:00:00"/>
    <s v="Same Day"/>
    <s v="EM-13810"/>
    <s v="Eleni McCrary"/>
    <x v="1"/>
    <s v="United States"/>
    <s v="Franklin"/>
    <x v="31"/>
    <n v="2038"/>
    <x v="3"/>
    <s v="OFF-ST-10000344"/>
    <x v="1"/>
    <x v="4"/>
    <s v="Neat Ideas Personal Hanging Folder Files, Black"/>
    <x v="2353"/>
    <n v="3"/>
    <n v="0"/>
    <n v="10.475399999999999"/>
  </r>
  <r>
    <n v="2856"/>
    <s v="CA-2014-169810"/>
    <x v="3"/>
    <x v="800"/>
    <d v="2014-08-01T00:00:00"/>
    <s v="Standard Class"/>
    <s v="RB-19360"/>
    <s v="Raymond Buch"/>
    <x v="0"/>
    <s v="United States"/>
    <s v="Sioux Falls"/>
    <x v="44"/>
    <n v="57103"/>
    <x v="2"/>
    <s v="OFF-LA-10003663"/>
    <x v="1"/>
    <x v="2"/>
    <s v="Avery 498"/>
    <x v="2354"/>
    <n v="7"/>
    <n v="0"/>
    <n v="9.5081000000000007"/>
  </r>
  <r>
    <n v="2857"/>
    <s v="CA-2013-128594"/>
    <x v="0"/>
    <x v="370"/>
    <d v="2013-08-30T00:00:00"/>
    <s v="First Class"/>
    <s v="DJ-13510"/>
    <s v="Don Jones"/>
    <x v="1"/>
    <s v="United States"/>
    <s v="San Diego"/>
    <x v="1"/>
    <n v="92037"/>
    <x v="1"/>
    <s v="FUR-CH-10001215"/>
    <x v="0"/>
    <x v="1"/>
    <s v="Global Troy Executive Leather Low-Back Tilter"/>
    <x v="2355"/>
    <n v="4"/>
    <n v="0.2"/>
    <n v="100.19599999999997"/>
  </r>
  <r>
    <n v="2858"/>
    <s v="CA-2013-154690"/>
    <x v="0"/>
    <x v="243"/>
    <d v="2013-08-18T00:00:00"/>
    <s v="Second Class"/>
    <s v="CC-12370"/>
    <s v="Christopher Conant"/>
    <x v="0"/>
    <s v="United States"/>
    <s v="Fayetteville"/>
    <x v="3"/>
    <n v="28314"/>
    <x v="0"/>
    <s v="FUR-CH-10000988"/>
    <x v="0"/>
    <x v="1"/>
    <s v="Hon Olson Stacker Stools"/>
    <x v="2284"/>
    <n v="2"/>
    <n v="0.2"/>
    <n v="22.529599999999995"/>
  </r>
  <r>
    <n v="2859"/>
    <s v="CA-2014-138975"/>
    <x v="3"/>
    <x v="240"/>
    <d v="2014-05-24T00:00:00"/>
    <s v="Standard Class"/>
    <s v="SC-20380"/>
    <s v="Shahid Collister"/>
    <x v="0"/>
    <s v="United States"/>
    <s v="Atlanta"/>
    <x v="32"/>
    <n v="30318"/>
    <x v="0"/>
    <s v="TEC-AC-10003441"/>
    <x v="2"/>
    <x v="11"/>
    <s v="Kingston Digital DataTraveler 32GB USB 2.0"/>
    <x v="766"/>
    <n v="4"/>
    <n v="0"/>
    <n v="4.0679999999999978"/>
  </r>
  <r>
    <n v="2860"/>
    <s v="CA-2014-138975"/>
    <x v="3"/>
    <x v="240"/>
    <d v="2014-05-24T00:00:00"/>
    <s v="Standard Class"/>
    <s v="SC-20380"/>
    <s v="Shahid Collister"/>
    <x v="0"/>
    <s v="United States"/>
    <s v="Atlanta"/>
    <x v="32"/>
    <n v="30318"/>
    <x v="0"/>
    <s v="TEC-PH-10004389"/>
    <x v="2"/>
    <x v="7"/>
    <s v="Nokia Lumia 925"/>
    <x v="2258"/>
    <n v="3"/>
    <n v="0"/>
    <n v="98.272200000000012"/>
  </r>
  <r>
    <n v="2861"/>
    <s v="CA-2014-138975"/>
    <x v="3"/>
    <x v="240"/>
    <d v="2014-05-24T00:00:00"/>
    <s v="Standard Class"/>
    <s v="SC-20380"/>
    <s v="Shahid Collister"/>
    <x v="0"/>
    <s v="United States"/>
    <s v="Atlanta"/>
    <x v="32"/>
    <n v="30318"/>
    <x v="0"/>
    <s v="FUR-BO-10004695"/>
    <x v="0"/>
    <x v="0"/>
    <s v="O'Sullivan 2-Door Barrister Bookcase in Odessa Pine"/>
    <x v="2356"/>
    <n v="9"/>
    <n v="0"/>
    <n v="374.62859999999989"/>
  </r>
  <r>
    <n v="2862"/>
    <s v="CA-2014-138975"/>
    <x v="3"/>
    <x v="240"/>
    <d v="2014-05-24T00:00:00"/>
    <s v="Standard Class"/>
    <s v="SC-20380"/>
    <s v="Shahid Collister"/>
    <x v="0"/>
    <s v="United States"/>
    <s v="Atlanta"/>
    <x v="32"/>
    <n v="30318"/>
    <x v="0"/>
    <s v="OFF-PA-10000100"/>
    <x v="1"/>
    <x v="10"/>
    <s v="Xerox 1945"/>
    <x v="2357"/>
    <n v="7"/>
    <n v="0"/>
    <n v="140.59569999999999"/>
  </r>
  <r>
    <n v="2863"/>
    <s v="CA-2014-106537"/>
    <x v="3"/>
    <x v="801"/>
    <d v="2014-08-18T00:00:00"/>
    <s v="Standard Class"/>
    <s v="RH-19495"/>
    <s v="Rick Hansen"/>
    <x v="0"/>
    <s v="United States"/>
    <s v="Orlando"/>
    <x v="2"/>
    <n v="32839"/>
    <x v="0"/>
    <s v="OFF-PA-10000223"/>
    <x v="1"/>
    <x v="10"/>
    <s v="Xerox 2000"/>
    <x v="561"/>
    <n v="4"/>
    <n v="0.2"/>
    <n v="7.2576000000000001"/>
  </r>
  <r>
    <n v="2864"/>
    <s v="US-2014-103828"/>
    <x v="3"/>
    <x v="802"/>
    <d v="2014-08-14T00:00:00"/>
    <s v="Same Day"/>
    <s v="JK-15370"/>
    <s v="Jay Kimmel"/>
    <x v="0"/>
    <s v="United States"/>
    <s v="San Francisco"/>
    <x v="1"/>
    <n v="94122"/>
    <x v="1"/>
    <s v="OFF-ST-10001325"/>
    <x v="1"/>
    <x v="4"/>
    <s v="Sterilite Officeware Hinged File Box"/>
    <x v="974"/>
    <n v="3"/>
    <n v="0"/>
    <n v="8.4888000000000012"/>
  </r>
  <r>
    <n v="2865"/>
    <s v="US-2014-103828"/>
    <x v="3"/>
    <x v="802"/>
    <d v="2014-08-14T00:00:00"/>
    <s v="Same Day"/>
    <s v="JK-15370"/>
    <s v="Jay Kimmel"/>
    <x v="0"/>
    <s v="United States"/>
    <s v="San Francisco"/>
    <x v="1"/>
    <n v="94122"/>
    <x v="1"/>
    <s v="OFF-AP-10004249"/>
    <x v="1"/>
    <x v="9"/>
    <s v="Staples"/>
    <x v="2358"/>
    <n v="7"/>
    <n v="0"/>
    <n v="22.623299999999997"/>
  </r>
  <r>
    <n v="2866"/>
    <s v="US-2014-103828"/>
    <x v="3"/>
    <x v="802"/>
    <d v="2014-08-14T00:00:00"/>
    <s v="Same Day"/>
    <s v="JK-15370"/>
    <s v="Jay Kimmel"/>
    <x v="0"/>
    <s v="United States"/>
    <s v="San Francisco"/>
    <x v="1"/>
    <n v="94122"/>
    <x v="1"/>
    <s v="OFF-AR-10000588"/>
    <x v="1"/>
    <x v="6"/>
    <s v="Newell 345"/>
    <x v="426"/>
    <n v="3"/>
    <n v="0"/>
    <n v="15.475200000000001"/>
  </r>
  <r>
    <n v="2867"/>
    <s v="US-2014-103828"/>
    <x v="3"/>
    <x v="802"/>
    <d v="2014-08-14T00:00:00"/>
    <s v="Same Day"/>
    <s v="JK-15370"/>
    <s v="Jay Kimmel"/>
    <x v="0"/>
    <s v="United States"/>
    <s v="San Francisco"/>
    <x v="1"/>
    <n v="94122"/>
    <x v="1"/>
    <s v="OFF-SU-10000946"/>
    <x v="1"/>
    <x v="14"/>
    <s v="Staples"/>
    <x v="1051"/>
    <n v="4"/>
    <n v="0"/>
    <n v="9.2567999999999984"/>
  </r>
  <r>
    <n v="2868"/>
    <s v="CA-2013-115588"/>
    <x v="0"/>
    <x v="338"/>
    <d v="2013-11-13T00:00:00"/>
    <s v="Second Class"/>
    <s v="AF-10885"/>
    <s v="Art Foster"/>
    <x v="0"/>
    <s v="United States"/>
    <s v="Toledo"/>
    <x v="24"/>
    <n v="43615"/>
    <x v="3"/>
    <s v="OFF-SU-10001225"/>
    <x v="1"/>
    <x v="14"/>
    <s v="Staples"/>
    <x v="2359"/>
    <n v="5"/>
    <n v="0.2"/>
    <n v="-3.3120000000000012"/>
  </r>
  <r>
    <n v="2869"/>
    <s v="CA-2013-115588"/>
    <x v="0"/>
    <x v="338"/>
    <d v="2013-11-13T00:00:00"/>
    <s v="Second Class"/>
    <s v="AF-10885"/>
    <s v="Art Foster"/>
    <x v="0"/>
    <s v="United States"/>
    <s v="Toledo"/>
    <x v="24"/>
    <n v="43615"/>
    <x v="3"/>
    <s v="OFF-ST-10001558"/>
    <x v="1"/>
    <x v="4"/>
    <s v="Acco Perma 4000 Stacking Storage Drawers"/>
    <x v="2360"/>
    <n v="3"/>
    <n v="0.2"/>
    <n v="-2.4359999999999999"/>
  </r>
  <r>
    <n v="2870"/>
    <s v="CA-2014-143861"/>
    <x v="3"/>
    <x v="492"/>
    <d v="2014-06-20T00:00:00"/>
    <s v="Standard Class"/>
    <s v="LC-16885"/>
    <s v="Lena Creighton"/>
    <x v="0"/>
    <s v="United States"/>
    <s v="Saint Petersburg"/>
    <x v="2"/>
    <n v="33710"/>
    <x v="0"/>
    <s v="FUR-FU-10001546"/>
    <x v="0"/>
    <x v="5"/>
    <s v="Dana Swing-Arm Lamps"/>
    <x v="1232"/>
    <n v="2"/>
    <n v="0.2"/>
    <n v="1.0679999999999996"/>
  </r>
  <r>
    <n v="2871"/>
    <s v="CA-2011-148040"/>
    <x v="2"/>
    <x v="579"/>
    <d v="2011-03-26T00:00:00"/>
    <s v="Standard Class"/>
    <s v="BF-11275"/>
    <s v="Beth Fritzler"/>
    <x v="1"/>
    <s v="United States"/>
    <s v="Tucson"/>
    <x v="16"/>
    <n v="85705"/>
    <x v="1"/>
    <s v="OFF-PA-10002581"/>
    <x v="1"/>
    <x v="10"/>
    <s v="Xerox 1951"/>
    <x v="1355"/>
    <n v="3"/>
    <n v="0.2"/>
    <n v="23.234999999999992"/>
  </r>
  <r>
    <n v="2872"/>
    <s v="CA-2011-148040"/>
    <x v="2"/>
    <x v="579"/>
    <d v="2011-03-26T00:00:00"/>
    <s v="Standard Class"/>
    <s v="BF-11275"/>
    <s v="Beth Fritzler"/>
    <x v="1"/>
    <s v="United States"/>
    <s v="Tucson"/>
    <x v="16"/>
    <n v="85705"/>
    <x v="1"/>
    <s v="FUR-CH-10001482"/>
    <x v="0"/>
    <x v="1"/>
    <s v="Office Star - Mesh Screen back chair with Vinyl seat"/>
    <x v="2361"/>
    <n v="3"/>
    <n v="0.2"/>
    <n v="-35.36460000000001"/>
  </r>
  <r>
    <n v="2873"/>
    <s v="CA-2014-135167"/>
    <x v="3"/>
    <x v="140"/>
    <d v="2014-06-21T00:00:00"/>
    <s v="Standard Class"/>
    <s v="SC-20800"/>
    <s v="Stuart Calhoun"/>
    <x v="0"/>
    <s v="United States"/>
    <s v="Los Angeles"/>
    <x v="1"/>
    <n v="90036"/>
    <x v="1"/>
    <s v="OFF-AR-10002399"/>
    <x v="1"/>
    <x v="6"/>
    <s v="Dixon Prang Watercolor Pencils, 10-Color Set with Brush"/>
    <x v="2362"/>
    <n v="1"/>
    <n v="0"/>
    <n v="1.7465999999999999"/>
  </r>
  <r>
    <n v="2874"/>
    <s v="CA-2014-137022"/>
    <x v="3"/>
    <x v="673"/>
    <d v="2014-11-23T00:00:00"/>
    <s v="Standard Class"/>
    <s v="SW-20275"/>
    <s v="Scott Williamson"/>
    <x v="0"/>
    <s v="United States"/>
    <s v="San Diego"/>
    <x v="1"/>
    <n v="92105"/>
    <x v="1"/>
    <s v="OFF-ST-10001963"/>
    <x v="1"/>
    <x v="4"/>
    <s v="Tennsco Regal Shelving Units"/>
    <x v="2363"/>
    <n v="8"/>
    <n v="0"/>
    <n v="24.338399999999979"/>
  </r>
  <r>
    <n v="2875"/>
    <s v="US-2014-102638"/>
    <x v="3"/>
    <x v="614"/>
    <d v="2015-01-01T00:00:00"/>
    <s v="First Class"/>
    <s v="MC-17845"/>
    <s v="Michael Chen"/>
    <x v="0"/>
    <s v="United States"/>
    <s v="New York City"/>
    <x v="15"/>
    <n v="10035"/>
    <x v="3"/>
    <s v="OFF-FA-10002988"/>
    <x v="1"/>
    <x v="13"/>
    <s v="Ideal Clamps"/>
    <x v="2364"/>
    <n v="3"/>
    <n v="0"/>
    <n v="2.9546999999999999"/>
  </r>
  <r>
    <n v="2876"/>
    <s v="US-2013-167339"/>
    <x v="0"/>
    <x v="803"/>
    <d v="2013-01-23T00:00:00"/>
    <s v="Second Class"/>
    <s v="TD-20995"/>
    <s v="Tamara Dahlen"/>
    <x v="0"/>
    <s v="United States"/>
    <s v="San Diego"/>
    <x v="1"/>
    <n v="92037"/>
    <x v="1"/>
    <s v="FUR-CH-10004289"/>
    <x v="0"/>
    <x v="1"/>
    <s v="Global Super Steno Chair"/>
    <x v="2365"/>
    <n v="2"/>
    <n v="0.2"/>
    <n v="-5.758800000000015"/>
  </r>
  <r>
    <n v="2877"/>
    <s v="US-2013-167339"/>
    <x v="0"/>
    <x v="803"/>
    <d v="2013-01-23T00:00:00"/>
    <s v="Second Class"/>
    <s v="TD-20995"/>
    <s v="Tamara Dahlen"/>
    <x v="0"/>
    <s v="United States"/>
    <s v="San Diego"/>
    <x v="1"/>
    <n v="92037"/>
    <x v="1"/>
    <s v="FUR-CH-10000785"/>
    <x v="0"/>
    <x v="1"/>
    <s v="Global Ergonomic Managers Chair"/>
    <x v="2366"/>
    <n v="7"/>
    <n v="0.2"/>
    <n v="76.011600000000016"/>
  </r>
  <r>
    <n v="2878"/>
    <s v="CA-2013-152072"/>
    <x v="0"/>
    <x v="804"/>
    <d v="2013-01-19T00:00:00"/>
    <s v="Standard Class"/>
    <s v="Dp-13240"/>
    <s v="Dean percer"/>
    <x v="2"/>
    <s v="United States"/>
    <s v="Westfield"/>
    <x v="30"/>
    <n v="7090"/>
    <x v="3"/>
    <s v="OFF-EN-10003040"/>
    <x v="1"/>
    <x v="12"/>
    <s v="Quality Park Security Envelopes"/>
    <x v="2367"/>
    <n v="2"/>
    <n v="0"/>
    <n v="24.599800000000002"/>
  </r>
  <r>
    <n v="2879"/>
    <s v="CA-2013-152072"/>
    <x v="0"/>
    <x v="804"/>
    <d v="2013-01-19T00:00:00"/>
    <s v="Standard Class"/>
    <s v="Dp-13240"/>
    <s v="Dean percer"/>
    <x v="2"/>
    <s v="United States"/>
    <s v="Westfield"/>
    <x v="30"/>
    <n v="7090"/>
    <x v="3"/>
    <s v="OFF-AR-10001573"/>
    <x v="1"/>
    <x v="6"/>
    <s v="American Pencil"/>
    <x v="2368"/>
    <n v="2"/>
    <n v="0"/>
    <n v="1.3513999999999995"/>
  </r>
  <r>
    <n v="2880"/>
    <s v="CA-2013-152072"/>
    <x v="0"/>
    <x v="804"/>
    <d v="2013-01-19T00:00:00"/>
    <s v="Standard Class"/>
    <s v="Dp-13240"/>
    <s v="Dean percer"/>
    <x v="2"/>
    <s v="United States"/>
    <s v="Westfield"/>
    <x v="30"/>
    <n v="7090"/>
    <x v="3"/>
    <s v="TEC-AC-10000844"/>
    <x v="2"/>
    <x v="11"/>
    <s v="Logitech Gaming G510s - Keyboard"/>
    <x v="2369"/>
    <n v="3"/>
    <n v="0"/>
    <n v="91.789199999999994"/>
  </r>
  <r>
    <n v="2881"/>
    <s v="CA-2013-102932"/>
    <x v="0"/>
    <x v="251"/>
    <d v="2013-09-24T00:00:00"/>
    <s v="Second Class"/>
    <s v="SD-20485"/>
    <s v="Shirley Daniels"/>
    <x v="2"/>
    <s v="United States"/>
    <s v="Orange"/>
    <x v="30"/>
    <n v="7050"/>
    <x v="3"/>
    <s v="OFF-BI-10000756"/>
    <x v="1"/>
    <x v="8"/>
    <s v="Storex DuraTech Recycled Plastic Frosted Binders"/>
    <x v="2370"/>
    <n v="6"/>
    <n v="0"/>
    <n v="12.72"/>
  </r>
  <r>
    <n v="2882"/>
    <s v="CA-2013-102932"/>
    <x v="0"/>
    <x v="251"/>
    <d v="2013-09-24T00:00:00"/>
    <s v="Second Class"/>
    <s v="SD-20485"/>
    <s v="Shirley Daniels"/>
    <x v="2"/>
    <s v="United States"/>
    <s v="Orange"/>
    <x v="30"/>
    <n v="7050"/>
    <x v="3"/>
    <s v="OFF-SU-10000381"/>
    <x v="1"/>
    <x v="14"/>
    <s v="Acme Forged Steel Scissors with Black Enamel Handles"/>
    <x v="1056"/>
    <n v="3"/>
    <n v="0"/>
    <n v="8.0996999999999986"/>
  </r>
  <r>
    <n v="2883"/>
    <s v="CA-2011-165540"/>
    <x v="2"/>
    <x v="805"/>
    <d v="2011-02-26T00:00:00"/>
    <s v="Standard Class"/>
    <s v="TM-21010"/>
    <s v="Tamara Manning"/>
    <x v="0"/>
    <s v="United States"/>
    <s v="Woodstock"/>
    <x v="10"/>
    <n v="60098"/>
    <x v="2"/>
    <s v="OFF-BI-10004094"/>
    <x v="1"/>
    <x v="8"/>
    <s v="GBC Standard Plastic Binding Systems Combs"/>
    <x v="2371"/>
    <n v="5"/>
    <n v="0.8"/>
    <n v="-13.717499999999998"/>
  </r>
  <r>
    <n v="2884"/>
    <s v="CA-2013-130799"/>
    <x v="0"/>
    <x v="583"/>
    <d v="2013-11-17T00:00:00"/>
    <s v="Second Class"/>
    <s v="BK-11260"/>
    <s v="Berenike Kampe"/>
    <x v="0"/>
    <s v="United States"/>
    <s v="San Francisco"/>
    <x v="1"/>
    <n v="94110"/>
    <x v="1"/>
    <s v="FUR-FU-10001852"/>
    <x v="0"/>
    <x v="5"/>
    <s v="Eldon Regeneration Recycled Desk Accessories, Smoke"/>
    <x v="2372"/>
    <n v="4"/>
    <n v="0"/>
    <n v="2.2271999999999998"/>
  </r>
  <r>
    <n v="2885"/>
    <s v="CA-2013-164483"/>
    <x v="0"/>
    <x v="806"/>
    <d v="2013-02-03T00:00:00"/>
    <s v="Standard Class"/>
    <s v="JF-15490"/>
    <s v="Jeremy Farry"/>
    <x v="0"/>
    <s v="United States"/>
    <s v="San Francisco"/>
    <x v="1"/>
    <n v="94122"/>
    <x v="1"/>
    <s v="OFF-BI-10000014"/>
    <x v="1"/>
    <x v="8"/>
    <s v="Heavy-Duty E-Z-D Binders"/>
    <x v="738"/>
    <n v="2"/>
    <n v="0.2"/>
    <n v="5.8914"/>
  </r>
  <r>
    <n v="2886"/>
    <s v="US-2013-159856"/>
    <x v="0"/>
    <x v="807"/>
    <d v="2013-10-23T00:00:00"/>
    <s v="Standard Class"/>
    <s v="EP-13915"/>
    <s v="Emily Phan"/>
    <x v="0"/>
    <s v="United States"/>
    <s v="Tempe"/>
    <x v="16"/>
    <n v="85281"/>
    <x v="1"/>
    <s v="FUR-CH-10003396"/>
    <x v="0"/>
    <x v="1"/>
    <s v="Global Deluxe Steno Chair"/>
    <x v="2373"/>
    <n v="5"/>
    <n v="0.2"/>
    <n v="-34.64100000000002"/>
  </r>
  <r>
    <n v="2887"/>
    <s v="CA-2014-102099"/>
    <x v="3"/>
    <x v="404"/>
    <d v="2014-12-20T00:00:00"/>
    <s v="First Class"/>
    <s v="EP-13915"/>
    <s v="Emily Phan"/>
    <x v="0"/>
    <s v="United States"/>
    <s v="Los Angeles"/>
    <x v="1"/>
    <n v="90008"/>
    <x v="1"/>
    <s v="OFF-AR-10003811"/>
    <x v="1"/>
    <x v="6"/>
    <s v="Newell 327"/>
    <x v="153"/>
    <n v="3"/>
    <n v="0"/>
    <n v="1.7901"/>
  </r>
  <r>
    <n v="2888"/>
    <s v="CA-2014-102099"/>
    <x v="3"/>
    <x v="404"/>
    <d v="2014-12-20T00:00:00"/>
    <s v="First Class"/>
    <s v="EP-13915"/>
    <s v="Emily Phan"/>
    <x v="0"/>
    <s v="United States"/>
    <s v="Los Angeles"/>
    <x v="1"/>
    <n v="90008"/>
    <x v="1"/>
    <s v="OFF-PA-10003172"/>
    <x v="1"/>
    <x v="10"/>
    <s v="Xerox 1996"/>
    <x v="91"/>
    <n v="2"/>
    <n v="0"/>
    <n v="6.2208000000000006"/>
  </r>
  <r>
    <n v="2889"/>
    <s v="CA-2014-102099"/>
    <x v="3"/>
    <x v="404"/>
    <d v="2014-12-20T00:00:00"/>
    <s v="First Class"/>
    <s v="EP-13915"/>
    <s v="Emily Phan"/>
    <x v="0"/>
    <s v="United States"/>
    <s v="Los Angeles"/>
    <x v="1"/>
    <n v="90008"/>
    <x v="1"/>
    <s v="OFF-PA-10000289"/>
    <x v="1"/>
    <x v="10"/>
    <s v="Xerox 213"/>
    <x v="5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s v="CA-2011-142727"/>
    <x v="2"/>
    <x v="333"/>
    <d v="2011-05-01T00:00:00"/>
    <s v="Second Class"/>
    <s v="HG-14845"/>
    <s v="Harry Greene"/>
    <x v="0"/>
    <s v="United States"/>
    <s v="Lake Charles"/>
    <x v="28"/>
    <n v="70601"/>
    <x v="0"/>
    <s v="FUR-CH-10002304"/>
    <x v="0"/>
    <x v="1"/>
    <s v="Global Stack Chair without Arms, Black"/>
    <x v="2375"/>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x v="1465"/>
    <n v="3"/>
    <n v="0"/>
    <n v="8.6112000000000002"/>
  </r>
  <r>
    <n v="2893"/>
    <s v="CA-2014-139913"/>
    <x v="3"/>
    <x v="436"/>
    <d v="2014-10-30T00:00:00"/>
    <s v="Standard Class"/>
    <s v="JC-16105"/>
    <s v="Julie Creighton"/>
    <x v="1"/>
    <s v="United States"/>
    <s v="Rochester"/>
    <x v="15"/>
    <n v="14609"/>
    <x v="3"/>
    <s v="OFF-PA-10003739"/>
    <x v="1"/>
    <x v="10"/>
    <s v="Xerox 1969"/>
    <x v="1057"/>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s v="United States"/>
    <s v="Rochester"/>
    <x v="15"/>
    <n v="14609"/>
    <x v="3"/>
    <s v="FUR-FU-10000771"/>
    <x v="0"/>
    <x v="5"/>
    <s v="Eldon 200 Class Desk Accessories, Smoke"/>
    <x v="2376"/>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s v="United States"/>
    <s v="Long Beach"/>
    <x v="15"/>
    <n v="11561"/>
    <x v="3"/>
    <s v="OFF-AR-10001915"/>
    <x v="1"/>
    <x v="6"/>
    <s v="Peel-Off China Markers"/>
    <x v="2377"/>
    <n v="5"/>
    <n v="0"/>
    <n v="20.853000000000002"/>
  </r>
  <r>
    <n v="2898"/>
    <s v="US-2013-164630"/>
    <x v="0"/>
    <x v="810"/>
    <d v="2013-01-09T00:00:00"/>
    <s v="Standard Class"/>
    <s v="EB-13975"/>
    <s v="Erica Bern"/>
    <x v="1"/>
    <s v="United States"/>
    <s v="Charlotte"/>
    <x v="3"/>
    <n v="28205"/>
    <x v="0"/>
    <s v="TEC-CO-10000971"/>
    <x v="2"/>
    <x v="16"/>
    <s v="Hewlett Packard 310 Color Digital Copier"/>
    <x v="2378"/>
    <n v="4"/>
    <n v="0.2"/>
    <n v="119.99599999999992"/>
  </r>
  <r>
    <n v="2899"/>
    <s v="US-2012-114839"/>
    <x v="1"/>
    <x v="33"/>
    <d v="2012-04-30T00:00:00"/>
    <s v="Standard Class"/>
    <s v="PW-19240"/>
    <s v="Pierre Wener"/>
    <x v="0"/>
    <s v="United States"/>
    <s v="Houston"/>
    <x v="5"/>
    <n v="77036"/>
    <x v="2"/>
    <s v="FUR-CH-10004086"/>
    <x v="0"/>
    <x v="1"/>
    <s v="Hon 4070 Series Pagoda Armless Upholstered Stacking Chairs"/>
    <x v="2379"/>
    <n v="2"/>
    <n v="0.3"/>
    <n v="-5.8346000000000231"/>
  </r>
  <r>
    <n v="2900"/>
    <s v="CA-2012-166464"/>
    <x v="1"/>
    <x v="811"/>
    <d v="2012-09-17T00:00:00"/>
    <s v="Standard Class"/>
    <s v="PG-18895"/>
    <s v="Paul Gonzalez"/>
    <x v="0"/>
    <s v="United States"/>
    <s v="New York City"/>
    <x v="15"/>
    <n v="10035"/>
    <x v="3"/>
    <s v="TEC-CO-10000971"/>
    <x v="2"/>
    <x v="16"/>
    <s v="Hewlett Packard 310 Color Digital Copier"/>
    <x v="2006"/>
    <n v="2"/>
    <n v="0.2"/>
    <n v="59.997999999999962"/>
  </r>
  <r>
    <n v="2901"/>
    <s v="CA-2012-166464"/>
    <x v="1"/>
    <x v="811"/>
    <d v="2012-09-17T00:00:00"/>
    <s v="Standard Class"/>
    <s v="PG-18895"/>
    <s v="Paul Gonzalez"/>
    <x v="0"/>
    <s v="United States"/>
    <s v="New York City"/>
    <x v="15"/>
    <n v="10035"/>
    <x v="3"/>
    <s v="OFF-LA-10001317"/>
    <x v="1"/>
    <x v="2"/>
    <s v="Avery 520"/>
    <x v="2380"/>
    <n v="4"/>
    <n v="0"/>
    <n v="6.048"/>
  </r>
  <r>
    <n v="2902"/>
    <s v="CA-2014-124898"/>
    <x v="3"/>
    <x v="220"/>
    <d v="2014-09-16T00:00:00"/>
    <s v="Standard Class"/>
    <s v="DB-12910"/>
    <s v="Daniel Byrd"/>
    <x v="2"/>
    <s v="United States"/>
    <s v="Columbus"/>
    <x v="32"/>
    <n v="31907"/>
    <x v="0"/>
    <s v="OFF-PA-10003656"/>
    <x v="1"/>
    <x v="10"/>
    <s v="Xerox 1935"/>
    <x v="2381"/>
    <n v="7"/>
    <n v="0"/>
    <n v="84.943599999999989"/>
  </r>
  <r>
    <n v="2903"/>
    <s v="CA-2013-164035"/>
    <x v="0"/>
    <x v="1"/>
    <d v="2013-06-18T00:00:00"/>
    <s v="Standard Class"/>
    <s v="CR-12730"/>
    <s v="Craig Reiter"/>
    <x v="0"/>
    <s v="United States"/>
    <s v="Chicago"/>
    <x v="10"/>
    <n v="60610"/>
    <x v="2"/>
    <s v="OFF-PA-10002160"/>
    <x v="1"/>
    <x v="10"/>
    <s v="Xerox 1978"/>
    <x v="238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s v="United States"/>
    <s v="Highland Park"/>
    <x v="10"/>
    <n v="60035"/>
    <x v="2"/>
    <s v="FUR-CH-10003981"/>
    <x v="0"/>
    <x v="1"/>
    <s v="Global Commerce Series Low-Back Swivel/Tilt Chairs"/>
    <x v="2384"/>
    <n v="3"/>
    <n v="0.3"/>
    <n v="-7.7094000000001017"/>
  </r>
  <r>
    <n v="2906"/>
    <s v="CA-2011-127586"/>
    <x v="2"/>
    <x v="467"/>
    <d v="2011-09-30T00:00:00"/>
    <s v="Standard Class"/>
    <s v="CS-12400"/>
    <s v="Christopher Schild"/>
    <x v="2"/>
    <s v="United States"/>
    <s v="Seattle"/>
    <x v="4"/>
    <n v="98115"/>
    <x v="1"/>
    <s v="OFF-ST-10002615"/>
    <x v="1"/>
    <x v="4"/>
    <s v="Dual Level, Single-Width Filing Carts"/>
    <x v="2385"/>
    <n v="2"/>
    <n v="0"/>
    <n v="80.631200000000007"/>
  </r>
  <r>
    <n v="2907"/>
    <s v="CA-2014-121615"/>
    <x v="3"/>
    <x v="132"/>
    <d v="2014-11-10T00:00:00"/>
    <s v="Standard Class"/>
    <s v="DL-12925"/>
    <s v="Daniel Lacy"/>
    <x v="0"/>
    <s v="United States"/>
    <s v="Eagan"/>
    <x v="11"/>
    <n v="55122"/>
    <x v="2"/>
    <s v="OFF-PA-10000327"/>
    <x v="1"/>
    <x v="10"/>
    <s v="Xerox 1971"/>
    <x v="18"/>
    <n v="2"/>
    <n v="0"/>
    <n v="3.8519999999999994"/>
  </r>
  <r>
    <n v="2908"/>
    <s v="CA-2014-121615"/>
    <x v="3"/>
    <x v="132"/>
    <d v="2014-11-10T00:00:00"/>
    <s v="Standard Class"/>
    <s v="DL-12925"/>
    <s v="Daniel Lacy"/>
    <x v="0"/>
    <s v="United States"/>
    <s v="Eagan"/>
    <x v="11"/>
    <n v="55122"/>
    <x v="2"/>
    <s v="OFF-ST-10001325"/>
    <x v="1"/>
    <x v="4"/>
    <s v="Sterilite Officeware Hinged File Box"/>
    <x v="2386"/>
    <n v="5"/>
    <n v="0"/>
    <n v="14.148"/>
  </r>
  <r>
    <n v="2909"/>
    <s v="CA-2014-121615"/>
    <x v="3"/>
    <x v="132"/>
    <d v="2014-11-10T00:00:00"/>
    <s v="Standard Class"/>
    <s v="DL-12925"/>
    <s v="Daniel Lacy"/>
    <x v="0"/>
    <s v="United States"/>
    <s v="Eagan"/>
    <x v="11"/>
    <n v="55122"/>
    <x v="2"/>
    <s v="OFF-LA-10001771"/>
    <x v="1"/>
    <x v="2"/>
    <s v="Avery 513"/>
    <x v="1830"/>
    <n v="3"/>
    <n v="0"/>
    <n v="6.8723999999999998"/>
  </r>
  <r>
    <n v="2910"/>
    <s v="CA-2014-166415"/>
    <x v="3"/>
    <x v="600"/>
    <d v="2014-02-24T00:00:00"/>
    <s v="Standard Class"/>
    <s v="ME-17725"/>
    <s v="Max Engle"/>
    <x v="0"/>
    <s v="United States"/>
    <s v="Seattle"/>
    <x v="4"/>
    <n v="98103"/>
    <x v="1"/>
    <s v="OFF-FA-10004968"/>
    <x v="1"/>
    <x v="13"/>
    <s v="Rubber Band Ball"/>
    <x v="2387"/>
    <n v="3"/>
    <n v="0"/>
    <n v="0.2244000000000006"/>
  </r>
  <r>
    <n v="2911"/>
    <s v="CA-2012-118444"/>
    <x v="1"/>
    <x v="599"/>
    <d v="2012-11-09T00:00:00"/>
    <s v="Standard Class"/>
    <s v="VD-21670"/>
    <s v="Valerie Dominguez"/>
    <x v="0"/>
    <s v="United States"/>
    <s v="Coral Springs"/>
    <x v="2"/>
    <n v="33065"/>
    <x v="0"/>
    <s v="OFF-AP-10000576"/>
    <x v="1"/>
    <x v="9"/>
    <s v="Belkin 325VA UPS Surge Protector, 6'"/>
    <x v="2388"/>
    <n v="4"/>
    <n v="0.2"/>
    <n v="24.196000000000012"/>
  </r>
  <r>
    <n v="2912"/>
    <s v="CA-2011-113929"/>
    <x v="2"/>
    <x v="737"/>
    <d v="2011-06-21T00:00:00"/>
    <s v="Standard Class"/>
    <s v="CK-12205"/>
    <s v="Chloris Kastensmidt"/>
    <x v="0"/>
    <s v="United States"/>
    <s v="Hempstead"/>
    <x v="15"/>
    <n v="11550"/>
    <x v="3"/>
    <s v="OFF-EN-10003286"/>
    <x v="1"/>
    <x v="12"/>
    <s v="Staples"/>
    <x v="1417"/>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x v="768"/>
    <n v="4"/>
    <n v="0"/>
    <n v="10.499999999999996"/>
  </r>
  <r>
    <n v="2914"/>
    <s v="CA-2011-113929"/>
    <x v="2"/>
    <x v="737"/>
    <d v="2011-06-21T00:00:00"/>
    <s v="Standard Class"/>
    <s v="CK-12205"/>
    <s v="Chloris Kastensmidt"/>
    <x v="0"/>
    <s v="United States"/>
    <s v="Hempstead"/>
    <x v="15"/>
    <n v="11550"/>
    <x v="3"/>
    <s v="OFF-BI-10002852"/>
    <x v="1"/>
    <x v="8"/>
    <s v="Ibico Standard Transparent Covers"/>
    <x v="2389"/>
    <n v="3"/>
    <n v="0.2"/>
    <n v="14.337599999999998"/>
  </r>
  <r>
    <n v="2915"/>
    <s v="CA-2012-134747"/>
    <x v="1"/>
    <x v="88"/>
    <d v="2012-10-17T00:00:00"/>
    <s v="Second Class"/>
    <s v="DL-12925"/>
    <s v="Daniel Lacy"/>
    <x v="0"/>
    <s v="United States"/>
    <s v="Noblesville"/>
    <x v="14"/>
    <n v="46060"/>
    <x v="2"/>
    <s v="TEC-PH-10002890"/>
    <x v="2"/>
    <x v="7"/>
    <s v="AT&amp;T 17929 Lendline Telephone"/>
    <x v="2390"/>
    <n v="3"/>
    <n v="0"/>
    <n v="35.287199999999999"/>
  </r>
  <r>
    <n v="2916"/>
    <s v="CA-2012-134747"/>
    <x v="1"/>
    <x v="88"/>
    <d v="2012-10-17T00:00:00"/>
    <s v="Second Class"/>
    <s v="DL-12925"/>
    <s v="Daniel Lacy"/>
    <x v="0"/>
    <s v="United States"/>
    <s v="Noblesville"/>
    <x v="14"/>
    <n v="46060"/>
    <x v="2"/>
    <s v="OFF-BI-10001308"/>
    <x v="1"/>
    <x v="8"/>
    <s v="GBC Standard Plastic Binding Systems' Combs"/>
    <x v="2391"/>
    <n v="2"/>
    <n v="0"/>
    <n v="5.6519999999999992"/>
  </r>
  <r>
    <n v="2917"/>
    <s v="CA-2012-134747"/>
    <x v="1"/>
    <x v="88"/>
    <d v="2012-10-17T00:00:00"/>
    <s v="Second Class"/>
    <s v="DL-12925"/>
    <s v="Daniel Lacy"/>
    <x v="0"/>
    <s v="United States"/>
    <s v="Noblesville"/>
    <x v="14"/>
    <n v="46060"/>
    <x v="2"/>
    <s v="TEC-PH-10001750"/>
    <x v="2"/>
    <x v="7"/>
    <s v="Samsung Rugby III"/>
    <x v="2392"/>
    <n v="4"/>
    <n v="0"/>
    <n v="71.269200000000012"/>
  </r>
  <r>
    <n v="2918"/>
    <s v="CA-2014-155047"/>
    <x v="3"/>
    <x v="151"/>
    <d v="2014-08-31T00:00:00"/>
    <s v="First Class"/>
    <s v="SE-20110"/>
    <s v="Sanjit Engle"/>
    <x v="0"/>
    <s v="United States"/>
    <s v="Dallas"/>
    <x v="5"/>
    <n v="75220"/>
    <x v="2"/>
    <s v="OFF-AR-10003338"/>
    <x v="1"/>
    <x v="6"/>
    <s v="Eberhard Faber 3 1/2&quot; Golf Pencils"/>
    <x v="2393"/>
    <n v="1"/>
    <n v="0.2"/>
    <n v="0.37200000000000011"/>
  </r>
  <r>
    <n v="2919"/>
    <s v="CA-2013-160129"/>
    <x v="0"/>
    <x v="813"/>
    <d v="2013-11-24T00:00:00"/>
    <s v="Same Day"/>
    <s v="LS-17200"/>
    <s v="Luke Schmidt"/>
    <x v="1"/>
    <s v="United States"/>
    <s v="Philadelphia"/>
    <x v="9"/>
    <n v="19140"/>
    <x v="3"/>
    <s v="OFF-FA-10002763"/>
    <x v="1"/>
    <x v="13"/>
    <s v="Advantus Map Pennant Flags and Round Head Tacks"/>
    <x v="2394"/>
    <n v="5"/>
    <n v="0.2"/>
    <n v="2.3699999999999983"/>
  </r>
  <r>
    <n v="2920"/>
    <s v="CA-2013-160129"/>
    <x v="0"/>
    <x v="813"/>
    <d v="2013-11-24T00:00:00"/>
    <s v="Same Day"/>
    <s v="LS-17200"/>
    <s v="Luke Schmidt"/>
    <x v="1"/>
    <s v="United States"/>
    <s v="Philadelphia"/>
    <x v="9"/>
    <n v="19140"/>
    <x v="3"/>
    <s v="FUR-FU-10002088"/>
    <x v="0"/>
    <x v="5"/>
    <s v="Nu-Dell Float Frame 11 x 14 1/2"/>
    <x v="325"/>
    <n v="2"/>
    <n v="0.2"/>
    <n v="3.9512"/>
  </r>
  <r>
    <n v="2921"/>
    <s v="CA-2013-160129"/>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s v="United States"/>
    <s v="San Francisco"/>
    <x v="1"/>
    <n v="94109"/>
    <x v="1"/>
    <s v="OFF-ST-10001511"/>
    <x v="1"/>
    <x v="4"/>
    <s v="Space Solutions Commercial Steel Shelving"/>
    <x v="2396"/>
    <n v="2"/>
    <n v="0"/>
    <n v="6.4649999999999892"/>
  </r>
  <r>
    <n v="2923"/>
    <s v="US-2012-141453"/>
    <x v="1"/>
    <x v="672"/>
    <d v="2012-12-03T00:00:00"/>
    <s v="Second Class"/>
    <s v="DB-13270"/>
    <s v="Deborah Brumfield"/>
    <x v="2"/>
    <s v="United States"/>
    <s v="Austin"/>
    <x v="5"/>
    <n v="78745"/>
    <x v="2"/>
    <s v="OFF-BI-10000301"/>
    <x v="1"/>
    <x v="8"/>
    <s v="GBC Instant Report Kit"/>
    <x v="2397"/>
    <n v="3"/>
    <n v="0.8"/>
    <n v="-5.8230000000000004"/>
  </r>
  <r>
    <n v="2924"/>
    <s v="CA-2011-156993"/>
    <x v="2"/>
    <x v="307"/>
    <d v="2011-07-04T00:00:00"/>
    <s v="Standard Class"/>
    <s v="RW-19630"/>
    <s v="Rob Williams"/>
    <x v="1"/>
    <s v="United States"/>
    <s v="Detroit"/>
    <x v="12"/>
    <n v="48234"/>
    <x v="2"/>
    <s v="OFF-FA-10003495"/>
    <x v="1"/>
    <x v="13"/>
    <s v="Staples"/>
    <x v="239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s v="United States"/>
    <s v="Columbus"/>
    <x v="32"/>
    <n v="31907"/>
    <x v="0"/>
    <s v="FUR-FU-10000771"/>
    <x v="0"/>
    <x v="5"/>
    <s v="Eldon 200 Class Desk Accessories, Smoke"/>
    <x v="609"/>
    <n v="3"/>
    <n v="0"/>
    <n v="7.9128000000000007"/>
  </r>
  <r>
    <n v="2928"/>
    <s v="CA-2014-158106"/>
    <x v="3"/>
    <x v="400"/>
    <d v="2014-06-11T00:00:00"/>
    <s v="Standard Class"/>
    <s v="CT-11995"/>
    <s v="Carol Triggs"/>
    <x v="0"/>
    <s v="United States"/>
    <s v="Apple Valley"/>
    <x v="11"/>
    <n v="55124"/>
    <x v="2"/>
    <s v="OFF-AR-10002255"/>
    <x v="1"/>
    <x v="6"/>
    <s v="Newell 346"/>
    <x v="880"/>
    <n v="3"/>
    <n v="0"/>
    <n v="2.5055999999999998"/>
  </r>
  <r>
    <n v="2929"/>
    <s v="US-2014-120390"/>
    <x v="3"/>
    <x v="15"/>
    <d v="2014-10-27T00:00:00"/>
    <s v="Standard Class"/>
    <s v="TH-21550"/>
    <s v="Tracy Hopkins"/>
    <x v="2"/>
    <s v="United States"/>
    <s v="Burlington"/>
    <x v="3"/>
    <n v="27217"/>
    <x v="0"/>
    <s v="OFF-BI-10004995"/>
    <x v="1"/>
    <x v="8"/>
    <s v="GBC DocuBind P400 Electric Binding System"/>
    <x v="2400"/>
    <n v="4"/>
    <n v="0.7"/>
    <n v="-1306.5504000000001"/>
  </r>
  <r>
    <n v="2930"/>
    <s v="CA-2014-143434"/>
    <x v="3"/>
    <x v="551"/>
    <d v="2014-11-25T00:00:00"/>
    <s v="Standard Class"/>
    <s v="ME-17320"/>
    <s v="Maria Etezadi"/>
    <x v="2"/>
    <s v="United States"/>
    <s v="Saginaw"/>
    <x v="12"/>
    <n v="48601"/>
    <x v="2"/>
    <s v="FUR-FU-10002597"/>
    <x v="0"/>
    <x v="5"/>
    <s v="C-Line Magnetic Cubicle Keepers, Clear Polypropylene"/>
    <x v="2401"/>
    <n v="4"/>
    <n v="0"/>
    <n v="8.2992000000000008"/>
  </r>
  <r>
    <n v="2931"/>
    <s v="CA-2012-168564"/>
    <x v="1"/>
    <x v="816"/>
    <d v="2012-08-08T00:00:00"/>
    <s v="Same Day"/>
    <s v="TT-21220"/>
    <s v="Thomas Thornton"/>
    <x v="0"/>
    <s v="United States"/>
    <s v="San Francisco"/>
    <x v="1"/>
    <n v="94109"/>
    <x v="1"/>
    <s v="OFF-BI-10004970"/>
    <x v="1"/>
    <x v="8"/>
    <s v="ACCOHIDE 3-Ring Binder, Blue, 1&quot;"/>
    <x v="2164"/>
    <n v="2"/>
    <n v="0.2"/>
    <n v="2.2302"/>
  </r>
  <r>
    <n v="2932"/>
    <s v="CA-2012-168564"/>
    <x v="1"/>
    <x v="816"/>
    <d v="2012-08-08T00:00:00"/>
    <s v="Same Day"/>
    <s v="TT-21220"/>
    <s v="Thomas Thornton"/>
    <x v="0"/>
    <s v="United States"/>
    <s v="San Francisco"/>
    <x v="1"/>
    <n v="94109"/>
    <x v="1"/>
    <s v="OFF-BI-10002557"/>
    <x v="1"/>
    <x v="8"/>
    <s v="Presstex Flexible Ring Binders"/>
    <x v="6"/>
    <n v="2"/>
    <n v="0.2"/>
    <n v="2.7299999999999995"/>
  </r>
  <r>
    <n v="2933"/>
    <s v="CA-2012-168564"/>
    <x v="1"/>
    <x v="816"/>
    <d v="2012-08-08T00:00:00"/>
    <s v="Same Day"/>
    <s v="TT-21220"/>
    <s v="Thomas Thornton"/>
    <x v="0"/>
    <s v="United States"/>
    <s v="San Francisco"/>
    <x v="1"/>
    <n v="94109"/>
    <x v="1"/>
    <s v="FUR-CH-10000785"/>
    <x v="0"/>
    <x v="1"/>
    <s v="Global Ergonomic Managers Chair"/>
    <x v="2402"/>
    <n v="1"/>
    <n v="0.2"/>
    <n v="10.858800000000002"/>
  </r>
  <r>
    <n v="2934"/>
    <s v="US-2013-169040"/>
    <x v="0"/>
    <x v="409"/>
    <d v="2013-12-13T00:00:00"/>
    <s v="Standard Class"/>
    <s v="GT-14710"/>
    <s v="Greg Tran"/>
    <x v="0"/>
    <s v="United States"/>
    <s v="Seattle"/>
    <x v="4"/>
    <n v="98105"/>
    <x v="1"/>
    <s v="TEC-PH-10002310"/>
    <x v="2"/>
    <x v="7"/>
    <s v="Plantronics Calisto P620-M USB Wireless Speakerphone System"/>
    <x v="2403"/>
    <n v="1"/>
    <n v="0.2"/>
    <n v="13.719300000000004"/>
  </r>
  <r>
    <n v="2935"/>
    <s v="US-2013-169040"/>
    <x v="0"/>
    <x v="409"/>
    <d v="2013-12-13T00:00:00"/>
    <s v="Standard Class"/>
    <s v="GT-14710"/>
    <s v="Greg Tran"/>
    <x v="0"/>
    <s v="United States"/>
    <s v="Seattle"/>
    <x v="4"/>
    <n v="98105"/>
    <x v="1"/>
    <s v="TEC-PH-10002834"/>
    <x v="2"/>
    <x v="7"/>
    <s v="Google Nexus 5"/>
    <x v="2404"/>
    <n v="3"/>
    <n v="0.2"/>
    <n v="26.998499999999993"/>
  </r>
  <r>
    <n v="2936"/>
    <s v="US-2013-169040"/>
    <x v="0"/>
    <x v="409"/>
    <d v="2013-12-13T00:00:00"/>
    <s v="Standard Class"/>
    <s v="GT-14710"/>
    <s v="Greg Tran"/>
    <x v="0"/>
    <s v="United States"/>
    <s v="Seattle"/>
    <x v="4"/>
    <n v="98105"/>
    <x v="1"/>
    <s v="OFF-EN-10000927"/>
    <x v="1"/>
    <x v="12"/>
    <s v="Jet-Pak Recycled Peel 'N' Seal Padded Mailers"/>
    <x v="2405"/>
    <n v="1"/>
    <n v="0"/>
    <n v="16.150499999999997"/>
  </r>
  <r>
    <n v="2937"/>
    <s v="US-2013-169040"/>
    <x v="0"/>
    <x v="409"/>
    <d v="2013-12-13T00:00:00"/>
    <s v="Standard Class"/>
    <s v="GT-14710"/>
    <s v="Greg Tran"/>
    <x v="0"/>
    <s v="United States"/>
    <s v="Seattle"/>
    <x v="4"/>
    <n v="98105"/>
    <x v="1"/>
    <s v="OFF-BI-10001636"/>
    <x v="1"/>
    <x v="8"/>
    <s v="Ibico Plastic and Wire Spiral Binding Combs"/>
    <x v="2406"/>
    <n v="7"/>
    <n v="0.2"/>
    <n v="15.342599999999997"/>
  </r>
  <r>
    <n v="2938"/>
    <s v="US-2013-169040"/>
    <x v="0"/>
    <x v="409"/>
    <d v="2013-12-13T00:00:00"/>
    <s v="Standard Class"/>
    <s v="GT-14710"/>
    <s v="Greg Tran"/>
    <x v="0"/>
    <s v="United States"/>
    <s v="Seattle"/>
    <x v="4"/>
    <n v="98105"/>
    <x v="1"/>
    <s v="OFF-PA-10001736"/>
    <x v="1"/>
    <x v="10"/>
    <s v="Xerox 1880"/>
    <x v="2407"/>
    <n v="7"/>
    <n v="0"/>
    <n v="116.59759999999997"/>
  </r>
  <r>
    <n v="2939"/>
    <s v="US-2013-169040"/>
    <x v="0"/>
    <x v="409"/>
    <d v="2013-12-13T00:00:00"/>
    <s v="Standard Class"/>
    <s v="GT-14710"/>
    <s v="Greg Tran"/>
    <x v="0"/>
    <s v="United States"/>
    <s v="Seattle"/>
    <x v="4"/>
    <n v="98105"/>
    <x v="1"/>
    <s v="OFF-PA-10000482"/>
    <x v="1"/>
    <x v="10"/>
    <s v="Snap-A-Way Black Print Carbonless Ruled Speed Letter, Triplicate"/>
    <x v="2408"/>
    <n v="5"/>
    <n v="0"/>
    <n v="89.158999999999992"/>
  </r>
  <r>
    <n v="2940"/>
    <s v="US-2013-169040"/>
    <x v="0"/>
    <x v="409"/>
    <d v="2013-12-13T00:00:00"/>
    <s v="Standard Class"/>
    <s v="GT-14710"/>
    <s v="Greg Tran"/>
    <x v="0"/>
    <s v="United States"/>
    <s v="Seattle"/>
    <x v="4"/>
    <n v="98105"/>
    <x v="1"/>
    <s v="OFF-BI-10001658"/>
    <x v="1"/>
    <x v="8"/>
    <s v="GBC Standard Therm-A-Bind Covers"/>
    <x v="676"/>
    <n v="3"/>
    <n v="0.2"/>
    <n v="19.4376"/>
  </r>
  <r>
    <n v="2941"/>
    <s v="CA-2014-155880"/>
    <x v="3"/>
    <x v="613"/>
    <d v="2014-04-01T00:00:00"/>
    <s v="Standard Class"/>
    <s v="JD-16150"/>
    <s v="Justin Deggeller"/>
    <x v="1"/>
    <s v="United States"/>
    <s v="Milwaukee"/>
    <x v="6"/>
    <n v="53209"/>
    <x v="2"/>
    <s v="FUR-CH-10000422"/>
    <x v="0"/>
    <x v="1"/>
    <s v="Global Highback Leather Tilter in Burgundy"/>
    <x v="2409"/>
    <n v="1"/>
    <n v="0"/>
    <n v="14.558400000000006"/>
  </r>
  <r>
    <n v="2942"/>
    <s v="CA-2014-155880"/>
    <x v="3"/>
    <x v="613"/>
    <d v="2014-04-01T00:00:00"/>
    <s v="Standard Class"/>
    <s v="JD-16150"/>
    <s v="Justin Deggeller"/>
    <x v="1"/>
    <s v="United States"/>
    <s v="Milwaukee"/>
    <x v="6"/>
    <n v="53209"/>
    <x v="2"/>
    <s v="FUR-CH-10004675"/>
    <x v="0"/>
    <x v="1"/>
    <s v="Lifetime Advantage Folding Chairs, 4/Carton"/>
    <x v="2410"/>
    <n v="7"/>
    <n v="0"/>
    <n v="427.43679999999995"/>
  </r>
  <r>
    <n v="2943"/>
    <s v="CA-2014-155880"/>
    <x v="3"/>
    <x v="613"/>
    <d v="2014-04-01T00:00:00"/>
    <s v="Standard Class"/>
    <s v="JD-16150"/>
    <s v="Justin Deggeller"/>
    <x v="1"/>
    <s v="United States"/>
    <s v="Milwaukee"/>
    <x v="6"/>
    <n v="53209"/>
    <x v="2"/>
    <s v="FUR-CH-10002880"/>
    <x v="0"/>
    <x v="1"/>
    <s v="Global High-Back Leather Tilter, Burgundy"/>
    <x v="2411"/>
    <n v="3"/>
    <n v="0"/>
    <n v="40.586699999999979"/>
  </r>
  <r>
    <n v="2944"/>
    <s v="CA-2014-126242"/>
    <x v="3"/>
    <x v="123"/>
    <d v="2014-11-25T00:00:00"/>
    <s v="Standard Class"/>
    <s v="MC-18100"/>
    <s v="Mick Crebagga"/>
    <x v="0"/>
    <s v="United States"/>
    <s v="Los Angeles"/>
    <x v="1"/>
    <n v="90049"/>
    <x v="1"/>
    <s v="OFF-ST-10000675"/>
    <x v="1"/>
    <x v="4"/>
    <s v="File Shuttle II and Handi-File, Black"/>
    <x v="2412"/>
    <n v="9"/>
    <n v="0"/>
    <n v="76.252499999999998"/>
  </r>
  <r>
    <n v="2945"/>
    <s v="CA-2014-126242"/>
    <x v="3"/>
    <x v="123"/>
    <d v="2014-11-25T00:00:00"/>
    <s v="Standard Class"/>
    <s v="MC-18100"/>
    <s v="Mick Crebagga"/>
    <x v="0"/>
    <s v="United States"/>
    <s v="Los Angeles"/>
    <x v="1"/>
    <n v="90049"/>
    <x v="1"/>
    <s v="FUR-FU-10002685"/>
    <x v="0"/>
    <x v="5"/>
    <s v="Executive Impressions 13-1/2&quot; Indoor/Outdoor Wall Clock"/>
    <x v="2413"/>
    <n v="1"/>
    <n v="0"/>
    <n v="7.1059999999999999"/>
  </r>
  <r>
    <n v="2946"/>
    <s v="CA-2013-166443"/>
    <x v="0"/>
    <x v="254"/>
    <d v="2013-11-06T00:00:00"/>
    <s v="First Class"/>
    <s v="LH-17020"/>
    <s v="Lisa Hazard"/>
    <x v="0"/>
    <s v="United States"/>
    <s v="San Francisco"/>
    <x v="1"/>
    <n v="94122"/>
    <x v="1"/>
    <s v="FUR-FU-10004020"/>
    <x v="0"/>
    <x v="5"/>
    <s v="Advantus Panel Wall Acrylic Frame"/>
    <x v="2414"/>
    <n v="7"/>
    <n v="0"/>
    <n v="16.464700000000001"/>
  </r>
  <r>
    <n v="2947"/>
    <s v="CA-2014-169859"/>
    <x v="3"/>
    <x v="817"/>
    <d v="2014-12-19T00:00:00"/>
    <s v="Standard Class"/>
    <s v="MP-18175"/>
    <s v="Mike Pelletier"/>
    <x v="2"/>
    <s v="United States"/>
    <s v="San Diego"/>
    <x v="1"/>
    <n v="92024"/>
    <x v="1"/>
    <s v="FUR-FU-10004963"/>
    <x v="0"/>
    <x v="5"/>
    <s v="Eldon 400 Class Desk Accessories, Black Carbon"/>
    <x v="611"/>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s v="United States"/>
    <s v="San Diego"/>
    <x v="1"/>
    <n v="92024"/>
    <x v="1"/>
    <s v="OFF-EN-10000461"/>
    <x v="1"/>
    <x v="12"/>
    <s v="#10- 4 1/8&quot; x 9 1/2&quot; Recycled Envelopes"/>
    <x v="2415"/>
    <n v="5"/>
    <n v="0"/>
    <n v="20.539000000000001"/>
  </r>
  <r>
    <n v="2950"/>
    <s v="CA-2014-134915"/>
    <x v="3"/>
    <x v="105"/>
    <d v="2014-11-13T00:00:00"/>
    <s v="Same Day"/>
    <s v="EM-14140"/>
    <s v="Eugene Moren"/>
    <x v="2"/>
    <s v="United States"/>
    <s v="Glendale"/>
    <x v="16"/>
    <n v="85301"/>
    <x v="1"/>
    <s v="TEC-AC-10001266"/>
    <x v="2"/>
    <x v="11"/>
    <s v="Memorex Micro Travel Drive 8 GB"/>
    <x v="2416"/>
    <n v="4"/>
    <n v="0.2"/>
    <n v="12.999999999999998"/>
  </r>
  <r>
    <n v="2951"/>
    <s v="CA-2014-134915"/>
    <x v="3"/>
    <x v="105"/>
    <d v="2014-11-13T00:00:00"/>
    <s v="Same Day"/>
    <s v="EM-14140"/>
    <s v="Eugene Moren"/>
    <x v="2"/>
    <s v="United States"/>
    <s v="Glendale"/>
    <x v="16"/>
    <n v="85301"/>
    <x v="1"/>
    <s v="OFF-PA-10002160"/>
    <x v="1"/>
    <x v="10"/>
    <s v="Xerox 1978"/>
    <x v="2382"/>
    <n v="5"/>
    <n v="0.2"/>
    <n v="8.3810000000000002"/>
  </r>
  <r>
    <n v="2952"/>
    <s v="CA-2014-134915"/>
    <x v="3"/>
    <x v="105"/>
    <d v="2014-11-13T00:00:00"/>
    <s v="Same Day"/>
    <s v="EM-14140"/>
    <s v="Eugene Moren"/>
    <x v="2"/>
    <s v="United States"/>
    <s v="Glendale"/>
    <x v="16"/>
    <n v="85301"/>
    <x v="1"/>
    <s v="FUR-CH-10004875"/>
    <x v="0"/>
    <x v="1"/>
    <s v="Harbour Creations 67200 Series Stacking Chairs"/>
    <x v="2417"/>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x v="2418"/>
    <n v="2"/>
    <n v="0.2"/>
    <n v="0.69299999999999984"/>
  </r>
  <r>
    <n v="2955"/>
    <s v="CA-2014-134915"/>
    <x v="3"/>
    <x v="105"/>
    <d v="2014-11-13T00:00:00"/>
    <s v="Same Day"/>
    <s v="EM-14140"/>
    <s v="Eugene Moren"/>
    <x v="2"/>
    <s v="United States"/>
    <s v="Glendale"/>
    <x v="16"/>
    <n v="85301"/>
    <x v="1"/>
    <s v="TEC-PH-10001459"/>
    <x v="2"/>
    <x v="7"/>
    <s v="Samsung Galaxy Mega 6.3"/>
    <x v="2419"/>
    <n v="2"/>
    <n v="0.2"/>
    <n v="50.398800000000023"/>
  </r>
  <r>
    <n v="2956"/>
    <s v="CA-2013-153353"/>
    <x v="0"/>
    <x v="298"/>
    <d v="2013-08-25T00:00:00"/>
    <s v="Standard Class"/>
    <s v="GG-14650"/>
    <s v="Greg Guthrie"/>
    <x v="1"/>
    <s v="United States"/>
    <s v="New York City"/>
    <x v="15"/>
    <n v="10035"/>
    <x v="3"/>
    <s v="TEC-PH-10000439"/>
    <x v="2"/>
    <x v="7"/>
    <s v="GE DSL Phone Line Filter"/>
    <x v="1362"/>
    <n v="1"/>
    <n v="0"/>
    <n v="11.597099999999998"/>
  </r>
  <r>
    <n v="2957"/>
    <s v="CA-2014-123638"/>
    <x v="3"/>
    <x v="818"/>
    <d v="2014-07-05T00:00:00"/>
    <s v="Standard Class"/>
    <s v="MA-17995"/>
    <s v="Michelle Arnett"/>
    <x v="2"/>
    <s v="United States"/>
    <s v="Watertown"/>
    <x v="15"/>
    <n v="13601"/>
    <x v="3"/>
    <s v="FUR-CH-10002647"/>
    <x v="0"/>
    <x v="1"/>
    <s v="Situations Contoured Folding Chairs, 4/Set"/>
    <x v="2420"/>
    <n v="3"/>
    <n v="0.1"/>
    <n v="31.94100000000001"/>
  </r>
  <r>
    <n v="2958"/>
    <s v="CA-2014-168900"/>
    <x v="3"/>
    <x v="464"/>
    <d v="2014-05-10T00:00:00"/>
    <s v="Standard Class"/>
    <s v="SH-20395"/>
    <s v="Shahid Hopkins"/>
    <x v="0"/>
    <s v="United States"/>
    <s v="Springfield"/>
    <x v="24"/>
    <n v="45503"/>
    <x v="3"/>
    <s v="OFF-BI-10003910"/>
    <x v="1"/>
    <x v="8"/>
    <s v="DXL Angle-View Binders with Locking Rings by Samsill"/>
    <x v="2421"/>
    <n v="1"/>
    <n v="0.7"/>
    <n v="-1.9274999999999993"/>
  </r>
  <r>
    <n v="2959"/>
    <s v="CA-2012-158456"/>
    <x v="1"/>
    <x v="100"/>
    <d v="2012-12-29T00:00:00"/>
    <s v="Standard Class"/>
    <s v="KT-16465"/>
    <s v="Kean Takahito"/>
    <x v="0"/>
    <s v="United States"/>
    <s v="Los Angeles"/>
    <x v="1"/>
    <n v="90032"/>
    <x v="1"/>
    <s v="OFF-BI-10001097"/>
    <x v="1"/>
    <x v="8"/>
    <s v="Avery Hole Reinforcements"/>
    <x v="958"/>
    <n v="4"/>
    <n v="0.2"/>
    <n v="7.2267999999999999"/>
  </r>
  <r>
    <n v="2960"/>
    <s v="CA-2012-158456"/>
    <x v="1"/>
    <x v="100"/>
    <d v="2012-12-29T00:00:00"/>
    <s v="Standard Class"/>
    <s v="KT-16465"/>
    <s v="Kean Takahito"/>
    <x v="0"/>
    <s v="United States"/>
    <s v="Los Angeles"/>
    <x v="1"/>
    <n v="90032"/>
    <x v="1"/>
    <s v="OFF-FA-10004854"/>
    <x v="1"/>
    <x v="13"/>
    <s v="Vinyl Coated Wire Paper Clips in Organizer Box, 800/Box"/>
    <x v="1962"/>
    <n v="4"/>
    <n v="0"/>
    <n v="21.5824"/>
  </r>
  <r>
    <n v="2961"/>
    <s v="CA-2014-143665"/>
    <x v="3"/>
    <x v="466"/>
    <d v="2014-05-02T00:00:00"/>
    <s v="Standard Class"/>
    <s v="PO-19180"/>
    <s v="Philisse Overcash"/>
    <x v="2"/>
    <s v="United States"/>
    <s v="Seattle"/>
    <x v="4"/>
    <n v="98115"/>
    <x v="1"/>
    <s v="OFF-PA-10003673"/>
    <x v="1"/>
    <x v="10"/>
    <s v="Strathmore Photo Mount Cards"/>
    <x v="2422"/>
    <n v="3"/>
    <n v="0"/>
    <n v="9.3563999999999989"/>
  </r>
  <r>
    <n v="2962"/>
    <s v="CA-2014-143665"/>
    <x v="3"/>
    <x v="466"/>
    <d v="2014-05-02T00:00:00"/>
    <s v="Standard Class"/>
    <s v="PO-19180"/>
    <s v="Philisse Overcash"/>
    <x v="2"/>
    <s v="United States"/>
    <s v="Seattle"/>
    <x v="4"/>
    <n v="98115"/>
    <x v="1"/>
    <s v="OFF-LA-10002034"/>
    <x v="1"/>
    <x v="2"/>
    <s v="Avery 478"/>
    <x v="2423"/>
    <n v="8"/>
    <n v="0"/>
    <n v="19.247199999999999"/>
  </r>
  <r>
    <n v="2963"/>
    <s v="CA-2014-137428"/>
    <x v="3"/>
    <x v="819"/>
    <d v="2014-12-22T00:00:00"/>
    <s v="Second Class"/>
    <s v="AY-10555"/>
    <s v="Andy Yotov"/>
    <x v="1"/>
    <s v="United States"/>
    <s v="Oceanside"/>
    <x v="1"/>
    <n v="92054"/>
    <x v="1"/>
    <s v="FUR-CH-10002774"/>
    <x v="0"/>
    <x v="1"/>
    <s v="Global Deluxe Stacking Chair, Gray"/>
    <x v="2424"/>
    <n v="2"/>
    <n v="0.2"/>
    <n v="9.1763999999999974"/>
  </r>
  <r>
    <n v="2964"/>
    <s v="CA-2014-137428"/>
    <x v="3"/>
    <x v="819"/>
    <d v="2014-12-22T00:00:00"/>
    <s v="Second Class"/>
    <s v="AY-10555"/>
    <s v="Andy Yotov"/>
    <x v="1"/>
    <s v="United States"/>
    <s v="Oceanside"/>
    <x v="1"/>
    <n v="92054"/>
    <x v="1"/>
    <s v="FUR-CH-10003817"/>
    <x v="0"/>
    <x v="1"/>
    <s v="Global Value Steno Chair, Gray"/>
    <x v="2425"/>
    <n v="2"/>
    <n v="0.2"/>
    <n v="6.0740000000000016"/>
  </r>
  <r>
    <n v="2965"/>
    <s v="CA-2014-137428"/>
    <x v="3"/>
    <x v="819"/>
    <d v="2014-12-22T00:00:00"/>
    <s v="Second Class"/>
    <s v="AY-10555"/>
    <s v="Andy Yotov"/>
    <x v="1"/>
    <s v="United States"/>
    <s v="Oceanside"/>
    <x v="1"/>
    <n v="92054"/>
    <x v="1"/>
    <s v="OFF-BI-10002949"/>
    <x v="1"/>
    <x v="8"/>
    <s v="Prestige Round Ring Binders"/>
    <x v="2426"/>
    <n v="5"/>
    <n v="0.2"/>
    <n v="8.2079999999999984"/>
  </r>
  <r>
    <n v="2966"/>
    <s v="CA-2014-137428"/>
    <x v="3"/>
    <x v="819"/>
    <d v="2014-12-22T00:00:00"/>
    <s v="Second Class"/>
    <s v="AY-10555"/>
    <s v="Andy Yotov"/>
    <x v="1"/>
    <s v="United States"/>
    <s v="Oceanside"/>
    <x v="1"/>
    <n v="92054"/>
    <x v="1"/>
    <s v="FUR-FU-10002445"/>
    <x v="0"/>
    <x v="5"/>
    <s v="DAX Two-Tone Rosewood/Black Document Frame, Desktop, 5 x 7"/>
    <x v="1651"/>
    <n v="2"/>
    <n v="0"/>
    <n v="7.5840000000000014"/>
  </r>
  <r>
    <n v="2967"/>
    <s v="CA-2011-162866"/>
    <x v="2"/>
    <x v="422"/>
    <d v="2011-12-31T00:00:00"/>
    <s v="Standard Class"/>
    <s v="Co-12640"/>
    <s v="Corey-Lock"/>
    <x v="0"/>
    <s v="United States"/>
    <s v="Skokie"/>
    <x v="10"/>
    <n v="60076"/>
    <x v="2"/>
    <s v="FUR-FU-10001473"/>
    <x v="0"/>
    <x v="5"/>
    <s v="DAX Wood Document Frame"/>
    <x v="2427"/>
    <n v="6"/>
    <n v="0.6"/>
    <n v="-19.771199999999997"/>
  </r>
  <r>
    <n v="2968"/>
    <s v="CA-2011-162866"/>
    <x v="2"/>
    <x v="422"/>
    <d v="2011-12-31T00:00:00"/>
    <s v="Standard Class"/>
    <s v="Co-12640"/>
    <s v="Corey-Lock"/>
    <x v="0"/>
    <s v="United States"/>
    <s v="Skokie"/>
    <x v="10"/>
    <n v="60076"/>
    <x v="2"/>
    <s v="OFF-ST-10002562"/>
    <x v="1"/>
    <x v="4"/>
    <s v="Staples"/>
    <x v="2428"/>
    <n v="4"/>
    <n v="0.2"/>
    <n v="3.0015999999999998"/>
  </r>
  <r>
    <n v="2969"/>
    <s v="CA-2014-167941"/>
    <x v="3"/>
    <x v="44"/>
    <d v="2014-11-10T00:00:00"/>
    <s v="Second Class"/>
    <s v="JF-15565"/>
    <s v="Jill Fjeld"/>
    <x v="0"/>
    <s v="United States"/>
    <s v="Fayetteville"/>
    <x v="3"/>
    <n v="28314"/>
    <x v="0"/>
    <s v="OFF-AP-10002118"/>
    <x v="1"/>
    <x v="9"/>
    <s v="1.7 Cubic Foot Compact &quot;Cube&quot; Office Refrigerators"/>
    <x v="2429"/>
    <n v="3"/>
    <n v="0.2"/>
    <n v="43.713600000000014"/>
  </r>
  <r>
    <n v="2970"/>
    <s v="CA-2014-167941"/>
    <x v="3"/>
    <x v="44"/>
    <d v="2014-11-10T00:00:00"/>
    <s v="Second Class"/>
    <s v="JF-15565"/>
    <s v="Jill Fjeld"/>
    <x v="0"/>
    <s v="United States"/>
    <s v="Fayetteville"/>
    <x v="3"/>
    <n v="28314"/>
    <x v="0"/>
    <s v="OFF-PA-10001800"/>
    <x v="1"/>
    <x v="10"/>
    <s v="Xerox 220"/>
    <x v="277"/>
    <n v="6"/>
    <n v="0.2"/>
    <n v="10.8864"/>
  </r>
  <r>
    <n v="2971"/>
    <s v="CA-2014-167941"/>
    <x v="3"/>
    <x v="44"/>
    <d v="2014-11-10T00:00:00"/>
    <s v="Second Class"/>
    <s v="JF-15565"/>
    <s v="Jill Fjeld"/>
    <x v="0"/>
    <s v="United States"/>
    <s v="Fayetteville"/>
    <x v="3"/>
    <n v="28314"/>
    <x v="0"/>
    <s v="OFF-BI-10002827"/>
    <x v="1"/>
    <x v="8"/>
    <s v="Avery Durable Poly Binders"/>
    <x v="1349"/>
    <n v="8"/>
    <n v="0.7"/>
    <n v="-10.617599999999999"/>
  </r>
  <r>
    <n v="2972"/>
    <s v="CA-2014-167941"/>
    <x v="3"/>
    <x v="44"/>
    <d v="2014-11-10T00:00:00"/>
    <s v="Second Class"/>
    <s v="JF-15565"/>
    <s v="Jill Fjeld"/>
    <x v="0"/>
    <s v="United States"/>
    <s v="Fayetteville"/>
    <x v="3"/>
    <n v="28314"/>
    <x v="0"/>
    <s v="FUR-FU-10004671"/>
    <x v="0"/>
    <x v="5"/>
    <s v="Executive Impressions 12&quot; Wall Clock"/>
    <x v="2430"/>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x v="1793"/>
    <n v="4"/>
    <n v="0.2"/>
    <n v="-51.827200000000019"/>
  </r>
  <r>
    <n v="2974"/>
    <s v="CA-2014-111808"/>
    <x v="3"/>
    <x v="819"/>
    <d v="2014-12-21T00:00:00"/>
    <s v="Standard Class"/>
    <s v="AR-10510"/>
    <s v="Andrew Roberts"/>
    <x v="0"/>
    <s v="United States"/>
    <s v="Tulsa"/>
    <x v="26"/>
    <n v="74133"/>
    <x v="2"/>
    <s v="OFF-BI-10004656"/>
    <x v="1"/>
    <x v="8"/>
    <s v="Peel &amp; Stick Add-On Corner Pockets"/>
    <x v="2431"/>
    <n v="5"/>
    <n v="0"/>
    <n v="5.1839999999999993"/>
  </r>
  <r>
    <n v="2975"/>
    <s v="CA-2012-137512"/>
    <x v="1"/>
    <x v="820"/>
    <d v="2012-05-12T00:00:00"/>
    <s v="Standard Class"/>
    <s v="AG-10675"/>
    <s v="Anna Gayman"/>
    <x v="0"/>
    <s v="United States"/>
    <s v="Allen"/>
    <x v="5"/>
    <n v="75002"/>
    <x v="2"/>
    <s v="FUR-TA-10001095"/>
    <x v="0"/>
    <x v="3"/>
    <s v="Chromcraft Round Conference Tables"/>
    <x v="1304"/>
    <n v="2"/>
    <n v="0.3"/>
    <n v="-31.372200000000007"/>
  </r>
  <r>
    <n v="2976"/>
    <s v="CA-2012-137512"/>
    <x v="1"/>
    <x v="820"/>
    <d v="2012-05-12T00:00:00"/>
    <s v="Standard Class"/>
    <s v="AG-10675"/>
    <s v="Anna Gayman"/>
    <x v="0"/>
    <s v="United States"/>
    <s v="Allen"/>
    <x v="5"/>
    <n v="75002"/>
    <x v="2"/>
    <s v="OFF-PA-10000213"/>
    <x v="1"/>
    <x v="10"/>
    <s v="Xerox 198"/>
    <x v="801"/>
    <n v="4"/>
    <n v="0.2"/>
    <n v="5.378400000000001"/>
  </r>
  <r>
    <n v="2977"/>
    <s v="CA-2014-139773"/>
    <x v="3"/>
    <x v="769"/>
    <d v="2014-12-05T00:00:00"/>
    <s v="Same Day"/>
    <s v="DV-13045"/>
    <s v="Darrin Van Huff"/>
    <x v="1"/>
    <s v="United States"/>
    <s v="Philadelphia"/>
    <x v="9"/>
    <n v="19143"/>
    <x v="3"/>
    <s v="FUR-CH-10001797"/>
    <x v="0"/>
    <x v="1"/>
    <s v="Safco Chair Connectors, 6/Carton"/>
    <x v="2432"/>
    <n v="7"/>
    <n v="0.3"/>
    <n v="-2.693600000000032"/>
  </r>
  <r>
    <n v="2978"/>
    <s v="CA-2014-134607"/>
    <x v="3"/>
    <x v="621"/>
    <d v="2014-10-09T00:00:00"/>
    <s v="Second Class"/>
    <s v="HL-15040"/>
    <s v="Hunter Lopez"/>
    <x v="0"/>
    <s v="United States"/>
    <s v="Rochester"/>
    <x v="15"/>
    <n v="14609"/>
    <x v="3"/>
    <s v="OFF-ST-10002214"/>
    <x v="1"/>
    <x v="4"/>
    <s v="X-Rack File for Hanging Folders"/>
    <x v="2433"/>
    <n v="2"/>
    <n v="0"/>
    <n v="5.8707999999999991"/>
  </r>
  <r>
    <n v="2979"/>
    <s v="CA-2011-109232"/>
    <x v="2"/>
    <x v="286"/>
    <d v="2011-01-17T00:00:00"/>
    <s v="Second Class"/>
    <s v="ND-18370"/>
    <s v="Natalie DeCherney"/>
    <x v="0"/>
    <s v="United States"/>
    <s v="Mount Pleasant"/>
    <x v="20"/>
    <n v="29464"/>
    <x v="0"/>
    <s v="FUR-CH-10000422"/>
    <x v="0"/>
    <x v="1"/>
    <s v="Global Highback Leather Tilter in Burgundy"/>
    <x v="2434"/>
    <n v="6"/>
    <n v="0"/>
    <n v="87.350400000000036"/>
  </r>
  <r>
    <n v="2980"/>
    <s v="CA-2012-139850"/>
    <x v="1"/>
    <x v="821"/>
    <d v="2012-06-17T00:00:00"/>
    <s v="Standard Class"/>
    <s v="GB-14575"/>
    <s v="Giulietta Baptist"/>
    <x v="0"/>
    <s v="United States"/>
    <s v="Philadelphia"/>
    <x v="9"/>
    <n v="19134"/>
    <x v="3"/>
    <s v="OFF-PA-10003848"/>
    <x v="1"/>
    <x v="10"/>
    <s v="Xerox 1997"/>
    <x v="561"/>
    <n v="4"/>
    <n v="0.2"/>
    <n v="7.2576000000000001"/>
  </r>
  <r>
    <n v="2981"/>
    <s v="CA-2012-139850"/>
    <x v="1"/>
    <x v="821"/>
    <d v="2012-06-17T00:00:00"/>
    <s v="Standard Class"/>
    <s v="GB-14575"/>
    <s v="Giulietta Baptist"/>
    <x v="0"/>
    <s v="United States"/>
    <s v="Philadelphia"/>
    <x v="9"/>
    <n v="19134"/>
    <x v="3"/>
    <s v="FUR-FU-10003623"/>
    <x v="0"/>
    <x v="5"/>
    <s v="DataProducts Ampli Magnifier Task Lamp, Black,"/>
    <x v="2435"/>
    <n v="2"/>
    <n v="0.2"/>
    <n v="4.3295999999999975"/>
  </r>
  <r>
    <n v="2982"/>
    <s v="CA-2011-131310"/>
    <x v="2"/>
    <x v="136"/>
    <d v="2011-07-18T00:00:00"/>
    <s v="Standard Class"/>
    <s v="CL-12565"/>
    <s v="Clay Ludtke"/>
    <x v="0"/>
    <s v="United States"/>
    <s v="Seattle"/>
    <x v="4"/>
    <n v="98115"/>
    <x v="1"/>
    <s v="FUR-CH-10001797"/>
    <x v="0"/>
    <x v="1"/>
    <s v="Safco Chair Connectors, 6/Carton"/>
    <x v="2436"/>
    <n v="4"/>
    <n v="0.2"/>
    <n v="13.852799999999981"/>
  </r>
  <r>
    <n v="2983"/>
    <s v="CA-2011-131310"/>
    <x v="2"/>
    <x v="136"/>
    <d v="2011-07-18T00:00:00"/>
    <s v="Standard Class"/>
    <s v="CL-12565"/>
    <s v="Clay Ludtke"/>
    <x v="0"/>
    <s v="United States"/>
    <s v="Seattle"/>
    <x v="4"/>
    <n v="98115"/>
    <x v="1"/>
    <s v="OFF-BI-10003094"/>
    <x v="1"/>
    <x v="8"/>
    <s v="Self-Adhesive Ring Binder Labels"/>
    <x v="2437"/>
    <n v="4"/>
    <n v="0.2"/>
    <n v="3.8015999999999992"/>
  </r>
  <r>
    <n v="2984"/>
    <s v="US-2011-112872"/>
    <x v="2"/>
    <x v="776"/>
    <d v="2011-12-11T00:00:00"/>
    <s v="Second Class"/>
    <s v="RC-19960"/>
    <s v="Ryan Crowe"/>
    <x v="0"/>
    <s v="United States"/>
    <s v="Springfield"/>
    <x v="21"/>
    <n v="97477"/>
    <x v="1"/>
    <s v="OFF-ST-10002205"/>
    <x v="1"/>
    <x v="4"/>
    <s v="File Shuttle I and Handi-File"/>
    <x v="354"/>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s v="United States"/>
    <s v="Columbus"/>
    <x v="32"/>
    <n v="31907"/>
    <x v="0"/>
    <s v="FUR-FU-10000755"/>
    <x v="0"/>
    <x v="5"/>
    <s v="Eldon Expressions Mahogany Wood Desk Collection"/>
    <x v="1614"/>
    <n v="4"/>
    <n v="0"/>
    <n v="6.240000000000002"/>
  </r>
  <r>
    <n v="2987"/>
    <s v="CA-2013-139269"/>
    <x v="0"/>
    <x v="822"/>
    <d v="2013-05-31T00:00:00"/>
    <s v="Standard Class"/>
    <s v="JB-16045"/>
    <s v="Julia Barnett"/>
    <x v="2"/>
    <s v="United States"/>
    <s v="Columbus"/>
    <x v="32"/>
    <n v="31907"/>
    <x v="0"/>
    <s v="OFF-PA-10002893"/>
    <x v="1"/>
    <x v="10"/>
    <s v="Wirebound Service Call Books, 5 1/2&quot; x 4&quot;"/>
    <x v="2439"/>
    <n v="2"/>
    <n v="0"/>
    <n v="9.2927999999999997"/>
  </r>
  <r>
    <n v="2988"/>
    <s v="CA-2013-139269"/>
    <x v="0"/>
    <x v="822"/>
    <d v="2013-05-31T00:00:00"/>
    <s v="Standard Class"/>
    <s v="JB-16045"/>
    <s v="Julia Barnett"/>
    <x v="2"/>
    <s v="United States"/>
    <s v="Columbus"/>
    <x v="32"/>
    <n v="31907"/>
    <x v="0"/>
    <s v="OFF-ST-10000689"/>
    <x v="1"/>
    <x v="4"/>
    <s v="Fellowes Strictly Business Drawer File, Letter/Legal Size"/>
    <x v="2440"/>
    <n v="9"/>
    <n v="0"/>
    <n v="152.11799999999999"/>
  </r>
  <r>
    <n v="2989"/>
    <s v="CA-2013-139010"/>
    <x v="0"/>
    <x v="823"/>
    <d v="2013-02-26T00:00:00"/>
    <s v="Second Class"/>
    <s v="MC-17635"/>
    <s v="Matthew Clasen"/>
    <x v="1"/>
    <s v="United States"/>
    <s v="Los Angeles"/>
    <x v="1"/>
    <n v="90032"/>
    <x v="1"/>
    <s v="TEC-AC-10004227"/>
    <x v="2"/>
    <x v="11"/>
    <s v="SanDisk Ultra 16 GB MicroSDHC Class 10 Memory Card"/>
    <x v="2441"/>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s v="United States"/>
    <s v="Los Angeles"/>
    <x v="1"/>
    <n v="90032"/>
    <x v="1"/>
    <s v="OFF-ST-10001809"/>
    <x v="1"/>
    <x v="4"/>
    <s v="Fellowes Officeware Wire Shelving"/>
    <x v="468"/>
    <n v="5"/>
    <n v="0"/>
    <n v="8.9829999999999899"/>
  </r>
  <r>
    <n v="2992"/>
    <s v="CA-2013-139010"/>
    <x v="0"/>
    <x v="823"/>
    <d v="2013-02-26T00:00:00"/>
    <s v="Second Class"/>
    <s v="MC-17635"/>
    <s v="Matthew Clasen"/>
    <x v="1"/>
    <s v="United States"/>
    <s v="Los Angeles"/>
    <x v="1"/>
    <n v="90032"/>
    <x v="1"/>
    <s v="OFF-BI-10002309"/>
    <x v="1"/>
    <x v="8"/>
    <s v="Avery Heavy-Duty EZD  Binder With Locking Rings"/>
    <x v="2443"/>
    <n v="7"/>
    <n v="0.2"/>
    <n v="10.936799999999998"/>
  </r>
  <r>
    <n v="2993"/>
    <s v="CA-2013-134376"/>
    <x v="0"/>
    <x v="824"/>
    <d v="2013-10-07T00:00:00"/>
    <s v="Standard Class"/>
    <s v="TT-21265"/>
    <s v="Tim Taslimi"/>
    <x v="1"/>
    <s v="United States"/>
    <s v="New York City"/>
    <x v="15"/>
    <n v="10024"/>
    <x v="3"/>
    <s v="OFF-AP-10004532"/>
    <x v="1"/>
    <x v="9"/>
    <s v="Kensington 6 Outlet Guardian Standard Surge Protector"/>
    <x v="639"/>
    <n v="3"/>
    <n v="0"/>
    <n v="16.588799999999999"/>
  </r>
  <r>
    <n v="2994"/>
    <s v="CA-2014-147291"/>
    <x v="3"/>
    <x v="825"/>
    <d v="2014-03-18T00:00:00"/>
    <s v="Standard Class"/>
    <s v="MJ-17740"/>
    <s v="Max Jones"/>
    <x v="0"/>
    <s v="United States"/>
    <s v="Detroit"/>
    <x v="12"/>
    <n v="48227"/>
    <x v="2"/>
    <s v="OFF-BI-10003091"/>
    <x v="1"/>
    <x v="8"/>
    <s v="GBC DocuBind TL200 Manual Binding Machine"/>
    <x v="1658"/>
    <n v="4"/>
    <n v="0"/>
    <n v="421.08239999999995"/>
  </r>
  <r>
    <n v="2995"/>
    <s v="CA-2013-112893"/>
    <x v="0"/>
    <x v="369"/>
    <d v="2013-09-14T00:00:00"/>
    <s v="Second Class"/>
    <s v="AT-10735"/>
    <s v="Annie Thurman"/>
    <x v="0"/>
    <s v="United States"/>
    <s v="Stockton"/>
    <x v="1"/>
    <n v="95207"/>
    <x v="1"/>
    <s v="OFF-BI-10004654"/>
    <x v="1"/>
    <x v="8"/>
    <s v="VariCap6 Expandable Binder"/>
    <x v="2444"/>
    <n v="4"/>
    <n v="0.2"/>
    <n v="18.683999999999997"/>
  </r>
  <r>
    <n v="2996"/>
    <s v="US-2011-150532"/>
    <x v="2"/>
    <x v="686"/>
    <d v="2011-07-21T00:00:00"/>
    <s v="Standard Class"/>
    <s v="PB-19150"/>
    <s v="Philip Brown"/>
    <x v="0"/>
    <s v="United States"/>
    <s v="Phoenix"/>
    <x v="16"/>
    <n v="85023"/>
    <x v="1"/>
    <s v="OFF-ST-10000760"/>
    <x v="1"/>
    <x v="4"/>
    <s v="Eldon Fold 'N Roll Cart System"/>
    <x v="2336"/>
    <n v="5"/>
    <n v="0.2"/>
    <n v="6.2910000000000004"/>
  </r>
  <r>
    <n v="2997"/>
    <s v="CA-2011-138317"/>
    <x v="2"/>
    <x v="261"/>
    <d v="2011-06-25T00:00:00"/>
    <s v="Standard Class"/>
    <s v="NW-18400"/>
    <s v="Natalie Webber"/>
    <x v="0"/>
    <s v="United States"/>
    <s v="Philadelphia"/>
    <x v="9"/>
    <n v="19120"/>
    <x v="3"/>
    <s v="OFF-EN-10001539"/>
    <x v="1"/>
    <x v="12"/>
    <s v="Staples"/>
    <x v="1730"/>
    <n v="4"/>
    <n v="0.2"/>
    <n v="8.4024000000000001"/>
  </r>
  <r>
    <n v="2998"/>
    <s v="CA-2011-138317"/>
    <x v="2"/>
    <x v="261"/>
    <d v="2011-06-25T00:00:00"/>
    <s v="Standard Class"/>
    <s v="NW-18400"/>
    <s v="Natalie Webber"/>
    <x v="0"/>
    <s v="United States"/>
    <s v="Philadelphia"/>
    <x v="9"/>
    <n v="19120"/>
    <x v="3"/>
    <s v="FUR-FU-10000550"/>
    <x v="0"/>
    <x v="5"/>
    <s v="Stacking Trays by OIC"/>
    <x v="2217"/>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x v="1679"/>
    <n v="4"/>
    <n v="0.2"/>
    <n v="28.790400000000009"/>
  </r>
  <r>
    <n v="3000"/>
    <s v="CA-2011-138317"/>
    <x v="2"/>
    <x v="261"/>
    <d v="2011-06-25T00:00:00"/>
    <s v="Standard Class"/>
    <s v="NW-18400"/>
    <s v="Natalie Webber"/>
    <x v="0"/>
    <s v="United States"/>
    <s v="Philadelphia"/>
    <x v="9"/>
    <n v="19120"/>
    <x v="3"/>
    <s v="TEC-MA-10004521"/>
    <x v="2"/>
    <x v="15"/>
    <s v="Epson Perfection V600 Photo Scanner"/>
    <x v="2445"/>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s v="United States"/>
    <s v="Philadelphia"/>
    <x v="9"/>
    <n v="19120"/>
    <x v="3"/>
    <s v="OFF-BI-10000069"/>
    <x v="1"/>
    <x v="8"/>
    <s v="GBC Prepunched Paper, 19-Hole, for Binding Systems, 24-lb"/>
    <x v="2447"/>
    <n v="2"/>
    <n v="0.7"/>
    <n v="-7.2048000000000023"/>
  </r>
  <r>
    <n v="3003"/>
    <s v="CA-2012-130610"/>
    <x v="1"/>
    <x v="761"/>
    <d v="2012-07-10T00:00:00"/>
    <s v="Standard Class"/>
    <s v="VP-21730"/>
    <s v="Victor Preis"/>
    <x v="2"/>
    <s v="United States"/>
    <s v="Sterling Heights"/>
    <x v="12"/>
    <n v="48310"/>
    <x v="2"/>
    <s v="OFF-BI-10003655"/>
    <x v="1"/>
    <x v="8"/>
    <s v="Durable Pressboard Binders"/>
    <x v="2448"/>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s v="United States"/>
    <s v="Eau Claire"/>
    <x v="6"/>
    <n v="54703"/>
    <x v="2"/>
    <s v="OFF-BI-10000666"/>
    <x v="1"/>
    <x v="8"/>
    <s v="Surelock Post Binders"/>
    <x v="1296"/>
    <n v="3"/>
    <n v="0"/>
    <n v="45.839999999999996"/>
  </r>
  <r>
    <n v="3007"/>
    <s v="CA-2014-116519"/>
    <x v="3"/>
    <x v="119"/>
    <d v="2014-10-16T00:00:00"/>
    <s v="First Class"/>
    <s v="CR-12730"/>
    <s v="Craig Reiter"/>
    <x v="0"/>
    <s v="United States"/>
    <s v="New York City"/>
    <x v="15"/>
    <n v="10009"/>
    <x v="3"/>
    <s v="OFF-AP-10000828"/>
    <x v="1"/>
    <x v="9"/>
    <s v="Avanti 4.4 Cu. Ft. Refrigerator"/>
    <x v="2451"/>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x v="2452"/>
    <n v="3"/>
    <n v="0.2"/>
    <n v="11.138399999999999"/>
  </r>
  <r>
    <n v="3009"/>
    <s v="CA-2013-124772"/>
    <x v="0"/>
    <x v="5"/>
    <d v="2013-12-07T00:00:00"/>
    <s v="First Class"/>
    <s v="JG-15160"/>
    <s v="James Galang"/>
    <x v="0"/>
    <s v="United States"/>
    <s v="Murray"/>
    <x v="0"/>
    <n v="42071"/>
    <x v="0"/>
    <s v="FUR-FU-10004748"/>
    <x v="0"/>
    <x v="5"/>
    <s v="Howard Miller 16&quot; Diameter Gallery Wall Clock"/>
    <x v="1868"/>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x v="2453"/>
    <n v="5"/>
    <n v="0.2"/>
    <n v="27.43649999999996"/>
  </r>
  <r>
    <n v="3011"/>
    <s v="CA-2014-134845"/>
    <x v="3"/>
    <x v="827"/>
    <d v="2014-04-24T00:00:00"/>
    <s v="Standard Class"/>
    <s v="SR-20425"/>
    <s v="Sharelle Roach"/>
    <x v="2"/>
    <s v="United States"/>
    <s v="Louisville"/>
    <x v="22"/>
    <n v="80027"/>
    <x v="1"/>
    <s v="OFF-BI-10000773"/>
    <x v="1"/>
    <x v="8"/>
    <s v="Insertable Tab Post Binder Dividers"/>
    <x v="2454"/>
    <n v="5"/>
    <n v="0.7"/>
    <n v="-9.222999999999999"/>
  </r>
  <r>
    <n v="3012"/>
    <s v="CA-2014-134845"/>
    <x v="3"/>
    <x v="827"/>
    <d v="2014-04-24T00:00:00"/>
    <s v="Standard Class"/>
    <s v="SR-20425"/>
    <s v="Sharelle Roach"/>
    <x v="2"/>
    <s v="United States"/>
    <s v="Louisville"/>
    <x v="22"/>
    <n v="80027"/>
    <x v="1"/>
    <s v="TEC-MA-10000822"/>
    <x v="2"/>
    <x v="15"/>
    <s v="Lexmark MX611dhe Monochrome Laser Printer"/>
    <x v="2455"/>
    <n v="5"/>
    <n v="0.7"/>
    <n v="-3399.9800000000009"/>
  </r>
  <r>
    <n v="3013"/>
    <s v="CA-2014-134845"/>
    <x v="3"/>
    <x v="827"/>
    <d v="2014-04-24T00:00:00"/>
    <s v="Standard Class"/>
    <s v="SR-20425"/>
    <s v="Sharelle Roach"/>
    <x v="2"/>
    <s v="United States"/>
    <s v="Louisville"/>
    <x v="22"/>
    <n v="80027"/>
    <x v="1"/>
    <s v="OFF-BI-10001543"/>
    <x v="1"/>
    <x v="8"/>
    <s v="GBC VeloBinder Manual Binding System"/>
    <x v="2456"/>
    <n v="2"/>
    <n v="0.7"/>
    <n v="-15.835599999999999"/>
  </r>
  <r>
    <n v="3014"/>
    <s v="CA-2014-134845"/>
    <x v="3"/>
    <x v="827"/>
    <d v="2014-04-24T00:00:00"/>
    <s v="Standard Class"/>
    <s v="SR-20425"/>
    <s v="Sharelle Roach"/>
    <x v="2"/>
    <s v="United States"/>
    <s v="Louisville"/>
    <x v="22"/>
    <n v="80027"/>
    <x v="1"/>
    <s v="OFF-BI-10003355"/>
    <x v="1"/>
    <x v="8"/>
    <s v="Cardinal Holdit Business Card Pockets"/>
    <x v="2457"/>
    <n v="6"/>
    <n v="0.7"/>
    <n v="-6.573599999999999"/>
  </r>
  <r>
    <n v="3015"/>
    <s v="CA-2014-134845"/>
    <x v="3"/>
    <x v="827"/>
    <d v="2014-04-24T00:00:00"/>
    <s v="Standard Class"/>
    <s v="SR-20425"/>
    <s v="Sharelle Roach"/>
    <x v="2"/>
    <s v="United States"/>
    <s v="Louisville"/>
    <x v="22"/>
    <n v="80027"/>
    <x v="1"/>
    <s v="OFF-PA-10002005"/>
    <x v="1"/>
    <x v="10"/>
    <s v="Xerox 225"/>
    <x v="56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s v="United States"/>
    <s v="Pharr"/>
    <x v="5"/>
    <n v="78577"/>
    <x v="2"/>
    <s v="OFF-ST-10002743"/>
    <x v="1"/>
    <x v="4"/>
    <s v="SAFCO Boltless Steel Shelving"/>
    <x v="2459"/>
    <n v="8"/>
    <n v="0.2"/>
    <n v="-172.73280000000005"/>
  </r>
  <r>
    <n v="3018"/>
    <s v="US-2013-160528"/>
    <x v="0"/>
    <x v="828"/>
    <d v="2013-08-31T00:00:00"/>
    <s v="Standard Class"/>
    <s v="MH-18115"/>
    <s v="Mick Hernandez"/>
    <x v="2"/>
    <s v="United States"/>
    <s v="Pharr"/>
    <x v="5"/>
    <n v="78577"/>
    <x v="2"/>
    <s v="FUR-FU-10004973"/>
    <x v="0"/>
    <x v="5"/>
    <s v="Flat Face Poster Frame"/>
    <x v="1832"/>
    <n v="3"/>
    <n v="0.6"/>
    <n v="-10.173599999999997"/>
  </r>
  <r>
    <n v="3019"/>
    <s v="US-2013-160528"/>
    <x v="0"/>
    <x v="828"/>
    <d v="2013-08-31T00:00:00"/>
    <s v="Standard Class"/>
    <s v="MH-18115"/>
    <s v="Mick Hernandez"/>
    <x v="2"/>
    <s v="United States"/>
    <s v="Pharr"/>
    <x v="5"/>
    <n v="78577"/>
    <x v="2"/>
    <s v="TEC-AC-10002842"/>
    <x v="2"/>
    <x v="11"/>
    <s v="WD My Passport Ultra 2TB Portable External Hard Drive"/>
    <x v="2460"/>
    <n v="7"/>
    <n v="0.2"/>
    <n v="-33.319999999999965"/>
  </r>
  <r>
    <n v="3020"/>
    <s v="CA-2012-123568"/>
    <x v="1"/>
    <x v="627"/>
    <d v="2012-11-14T00:00:00"/>
    <s v="Standard Class"/>
    <s v="SC-20095"/>
    <s v="Sanjit Chand"/>
    <x v="0"/>
    <s v="United States"/>
    <s v="West Jordan"/>
    <x v="7"/>
    <n v="84084"/>
    <x v="1"/>
    <s v="OFF-FA-10002701"/>
    <x v="1"/>
    <x v="13"/>
    <s v="Alliance Rubber Bands"/>
    <x v="1325"/>
    <n v="3"/>
    <n v="0"/>
    <n v="0.20159999999999978"/>
  </r>
  <r>
    <n v="3021"/>
    <s v="CA-2012-123568"/>
    <x v="1"/>
    <x v="627"/>
    <d v="2012-11-14T00:00:00"/>
    <s v="Standard Class"/>
    <s v="SC-20095"/>
    <s v="Sanjit Chand"/>
    <x v="0"/>
    <s v="United States"/>
    <s v="West Jordan"/>
    <x v="7"/>
    <n v="84084"/>
    <x v="1"/>
    <s v="OFF-PA-10001125"/>
    <x v="1"/>
    <x v="10"/>
    <s v="Xerox 1988"/>
    <x v="1663"/>
    <n v="3"/>
    <n v="0"/>
    <n v="41.822999999999993"/>
  </r>
  <r>
    <n v="3022"/>
    <s v="CA-2012-123568"/>
    <x v="1"/>
    <x v="627"/>
    <d v="2012-11-14T00:00:00"/>
    <s v="Standard Class"/>
    <s v="SC-20095"/>
    <s v="Sanjit Chand"/>
    <x v="0"/>
    <s v="United States"/>
    <s v="West Jordan"/>
    <x v="7"/>
    <n v="84084"/>
    <x v="1"/>
    <s v="FUR-FU-10004090"/>
    <x v="0"/>
    <x v="5"/>
    <s v="Executive Impressions 14&quot; Contract Wall Clock"/>
    <x v="2461"/>
    <n v="3"/>
    <n v="0"/>
    <n v="22.007699999999996"/>
  </r>
  <r>
    <n v="3023"/>
    <s v="CA-2012-123568"/>
    <x v="1"/>
    <x v="627"/>
    <d v="2012-11-14T00:00:00"/>
    <s v="Standard Class"/>
    <s v="SC-20095"/>
    <s v="Sanjit Chand"/>
    <x v="0"/>
    <s v="United States"/>
    <s v="West Jordan"/>
    <x v="7"/>
    <n v="84084"/>
    <x v="1"/>
    <s v="OFF-BI-10001510"/>
    <x v="1"/>
    <x v="8"/>
    <s v="Deluxe Heavy-Duty Vinyl Round Ring Binder"/>
    <x v="2462"/>
    <n v="5"/>
    <n v="0.2"/>
    <n v="28.65"/>
  </r>
  <r>
    <n v="3024"/>
    <s v="CA-2014-124674"/>
    <x v="3"/>
    <x v="701"/>
    <d v="2014-11-24T00:00:00"/>
    <s v="Standard Class"/>
    <s v="JB-16000"/>
    <s v="Joy Bell-"/>
    <x v="0"/>
    <s v="United States"/>
    <s v="Brownsville"/>
    <x v="5"/>
    <n v="78521"/>
    <x v="2"/>
    <s v="FUR-BO-10002202"/>
    <x v="0"/>
    <x v="0"/>
    <s v="Atlantic Metals Mobile 2-Shelf Bookcases, Custom Colors"/>
    <x v="2463"/>
    <n v="2"/>
    <n v="0.32"/>
    <n v="-14.458800000000025"/>
  </r>
  <r>
    <n v="3025"/>
    <s v="CA-2012-164441"/>
    <x v="1"/>
    <x v="627"/>
    <d v="2012-11-13T00:00:00"/>
    <s v="Standard Class"/>
    <s v="AC-10450"/>
    <s v="Amy Cox"/>
    <x v="0"/>
    <s v="United States"/>
    <s v="New York City"/>
    <x v="15"/>
    <n v="10011"/>
    <x v="3"/>
    <s v="OFF-BI-10001922"/>
    <x v="1"/>
    <x v="8"/>
    <s v="Storex Dura Pro Binders"/>
    <x v="2464"/>
    <n v="11"/>
    <n v="0.2"/>
    <n v="17.641799999999996"/>
  </r>
  <r>
    <n v="3026"/>
    <s v="CA-2012-164441"/>
    <x v="1"/>
    <x v="627"/>
    <d v="2012-11-13T00:00:00"/>
    <s v="Standard Class"/>
    <s v="AC-10450"/>
    <s v="Amy Cox"/>
    <x v="0"/>
    <s v="United States"/>
    <s v="New York City"/>
    <x v="15"/>
    <n v="10011"/>
    <x v="3"/>
    <s v="OFF-PA-10001667"/>
    <x v="1"/>
    <x v="10"/>
    <s v="Great White Multi-Use Recycled Paper (20Lb. and 84 Bright)"/>
    <x v="1465"/>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x v="1825"/>
    <n v="3"/>
    <n v="0.2"/>
    <n v="0"/>
  </r>
  <r>
    <n v="3028"/>
    <s v="CA-2011-106719"/>
    <x v="2"/>
    <x v="829"/>
    <d v="2011-08-24T00:00:00"/>
    <s v="Same Day"/>
    <s v="RB-19645"/>
    <s v="Robert Barroso"/>
    <x v="1"/>
    <s v="United States"/>
    <s v="Billings"/>
    <x v="37"/>
    <n v="59102"/>
    <x v="1"/>
    <s v="OFF-BI-10002799"/>
    <x v="1"/>
    <x v="8"/>
    <s v="SlimView Poly Binder, 3/8&quot;"/>
    <x v="1838"/>
    <n v="2"/>
    <n v="0.2"/>
    <n v="2.6935999999999991"/>
  </r>
  <r>
    <n v="3029"/>
    <s v="CA-2014-116855"/>
    <x v="3"/>
    <x v="94"/>
    <d v="2014-12-22T00:00:00"/>
    <s v="Standard Class"/>
    <s v="AI-10855"/>
    <s v="Arianne Irving"/>
    <x v="0"/>
    <s v="United States"/>
    <s v="Chesapeake"/>
    <x v="17"/>
    <n v="23320"/>
    <x v="0"/>
    <s v="FUR-CH-10003846"/>
    <x v="0"/>
    <x v="1"/>
    <s v="Hon Valutask Swivel Chairs"/>
    <x v="2465"/>
    <n v="5"/>
    <n v="0"/>
    <n v="80.78400000000002"/>
  </r>
  <r>
    <n v="3030"/>
    <s v="US-2013-164189"/>
    <x v="0"/>
    <x v="830"/>
    <d v="2013-03-29T00:00:00"/>
    <s v="Standard Class"/>
    <s v="DR-12880"/>
    <s v="Dan Reichenbach"/>
    <x v="1"/>
    <s v="United States"/>
    <s v="Gresham"/>
    <x v="21"/>
    <n v="97030"/>
    <x v="1"/>
    <s v="TEC-PH-10003691"/>
    <x v="2"/>
    <x v="7"/>
    <s v="BlackBerry Q10"/>
    <x v="2466"/>
    <n v="4"/>
    <n v="0.2"/>
    <n v="25.198000000000008"/>
  </r>
  <r>
    <n v="3031"/>
    <s v="CA-2012-168480"/>
    <x v="1"/>
    <x v="481"/>
    <d v="2012-09-27T00:00:00"/>
    <s v="Standard Class"/>
    <s v="DM-12955"/>
    <s v="Dario Medina"/>
    <x v="1"/>
    <s v="United States"/>
    <s v="Lincoln Park"/>
    <x v="12"/>
    <n v="48146"/>
    <x v="2"/>
    <s v="FUR-BO-10000468"/>
    <x v="0"/>
    <x v="0"/>
    <s v="O'Sullivan 2-Shelf Heavy-Duty Bookcases"/>
    <x v="1949"/>
    <n v="4"/>
    <n v="0"/>
    <n v="31.091200000000015"/>
  </r>
  <r>
    <n v="3032"/>
    <s v="CA-2012-168480"/>
    <x v="1"/>
    <x v="481"/>
    <d v="2012-09-27T00:00:00"/>
    <s v="Standard Class"/>
    <s v="DM-12955"/>
    <s v="Dario Medina"/>
    <x v="1"/>
    <s v="United States"/>
    <s v="Lincoln Park"/>
    <x v="12"/>
    <n v="48146"/>
    <x v="2"/>
    <s v="OFF-AR-10001044"/>
    <x v="1"/>
    <x v="6"/>
    <s v="BOSTON Ranger #55 Pencil Sharpener, Black"/>
    <x v="2467"/>
    <n v="1"/>
    <n v="0"/>
    <n v="7.5370999999999988"/>
  </r>
  <r>
    <n v="3033"/>
    <s v="US-2013-114293"/>
    <x v="0"/>
    <x v="831"/>
    <d v="2013-11-27T00:00:00"/>
    <s v="Standard Class"/>
    <s v="JH-16180"/>
    <s v="Justin Hirsh"/>
    <x v="0"/>
    <s v="United States"/>
    <s v="Gresham"/>
    <x v="21"/>
    <n v="97030"/>
    <x v="1"/>
    <s v="FUR-CH-10003833"/>
    <x v="0"/>
    <x v="1"/>
    <s v="Novimex Fabric Task Chair"/>
    <x v="2468"/>
    <n v="4"/>
    <n v="0.2"/>
    <n v="-12.196000000000005"/>
  </r>
  <r>
    <n v="3034"/>
    <s v="CA-2014-134173"/>
    <x v="3"/>
    <x v="118"/>
    <d v="2014-09-22T00:00:00"/>
    <s v="Standard Class"/>
    <s v="AB-10060"/>
    <s v="Adam Bellavance"/>
    <x v="2"/>
    <s v="United States"/>
    <s v="Philadelphia"/>
    <x v="9"/>
    <n v="19143"/>
    <x v="3"/>
    <s v="OFF-PA-10004355"/>
    <x v="1"/>
    <x v="10"/>
    <s v="Xerox 231"/>
    <x v="561"/>
    <n v="4"/>
    <n v="0.2"/>
    <n v="7.2576000000000001"/>
  </r>
  <r>
    <n v="3035"/>
    <s v="US-2012-123960"/>
    <x v="1"/>
    <x v="832"/>
    <d v="2012-06-16T00:00:00"/>
    <s v="Standard Class"/>
    <s v="BD-11605"/>
    <s v="Brian Dahlen"/>
    <x v="0"/>
    <s v="United States"/>
    <s v="Monroe"/>
    <x v="28"/>
    <n v="71203"/>
    <x v="0"/>
    <s v="TEC-AC-10003038"/>
    <x v="2"/>
    <x v="11"/>
    <s v="Kingston Digital DataTraveler 16GB USB 2.0"/>
    <x v="2469"/>
    <n v="6"/>
    <n v="0"/>
    <n v="10.202999999999994"/>
  </r>
  <r>
    <n v="3036"/>
    <s v="US-2012-123960"/>
    <x v="1"/>
    <x v="832"/>
    <d v="2012-06-16T00:00:00"/>
    <s v="Standard Class"/>
    <s v="BD-11605"/>
    <s v="Brian Dahlen"/>
    <x v="0"/>
    <s v="United States"/>
    <s v="Monroe"/>
    <x v="28"/>
    <n v="71203"/>
    <x v="0"/>
    <s v="OFF-BI-10002799"/>
    <x v="1"/>
    <x v="8"/>
    <s v="SlimView Poly Binder, 3/8&quot;"/>
    <x v="2470"/>
    <n v="7"/>
    <n v="0"/>
    <n v="16.679599999999997"/>
  </r>
  <r>
    <n v="3037"/>
    <s v="US-2012-123960"/>
    <x v="1"/>
    <x v="832"/>
    <d v="2012-06-16T00:00:00"/>
    <s v="Standard Class"/>
    <s v="BD-11605"/>
    <s v="Brian Dahlen"/>
    <x v="0"/>
    <s v="United States"/>
    <s v="Monroe"/>
    <x v="28"/>
    <n v="71203"/>
    <x v="0"/>
    <s v="OFF-AR-10003582"/>
    <x v="1"/>
    <x v="6"/>
    <s v="Boston Electric Pencil Sharpener, Model 1818, Charcoal Black"/>
    <x v="2471"/>
    <n v="2"/>
    <n v="0"/>
    <n v="15.764000000000003"/>
  </r>
  <r>
    <n v="3038"/>
    <s v="US-2012-123960"/>
    <x v="1"/>
    <x v="832"/>
    <d v="2012-06-16T00:00:00"/>
    <s v="Standard Class"/>
    <s v="BD-11605"/>
    <s v="Brian Dahlen"/>
    <x v="0"/>
    <s v="United States"/>
    <s v="Monroe"/>
    <x v="28"/>
    <n v="71203"/>
    <x v="0"/>
    <s v="OFF-PA-10004451"/>
    <x v="1"/>
    <x v="10"/>
    <s v="Xerox 222"/>
    <x v="56"/>
    <n v="5"/>
    <n v="0"/>
    <n v="15.552000000000001"/>
  </r>
  <r>
    <n v="3039"/>
    <s v="US-2012-123960"/>
    <x v="1"/>
    <x v="832"/>
    <d v="2012-06-16T00:00:00"/>
    <s v="Standard Class"/>
    <s v="BD-11605"/>
    <s v="Brian Dahlen"/>
    <x v="0"/>
    <s v="United States"/>
    <s v="Monroe"/>
    <x v="28"/>
    <n v="71203"/>
    <x v="0"/>
    <s v="FUR-FU-10004666"/>
    <x v="0"/>
    <x v="5"/>
    <s v="DAX Clear Channel Poster Frame"/>
    <x v="2472"/>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s v="United States"/>
    <s v="Chattanooga"/>
    <x v="18"/>
    <n v="37421"/>
    <x v="0"/>
    <s v="FUR-FU-10004270"/>
    <x v="0"/>
    <x v="5"/>
    <s v="Eldon Image Series Desk Accessories, Burgundy"/>
    <x v="2474"/>
    <n v="5"/>
    <n v="0.2"/>
    <n v="3.3439999999999994"/>
  </r>
  <r>
    <n v="3042"/>
    <s v="CA-2014-149559"/>
    <x v="3"/>
    <x v="220"/>
    <d v="2014-09-13T00:00:00"/>
    <s v="Same Day"/>
    <s v="KF-16285"/>
    <s v="Karen Ferguson"/>
    <x v="2"/>
    <s v="United States"/>
    <s v="Long Beach"/>
    <x v="1"/>
    <n v="90805"/>
    <x v="1"/>
    <s v="OFF-PA-10003172"/>
    <x v="1"/>
    <x v="10"/>
    <s v="Xerox 1996"/>
    <x v="91"/>
    <n v="2"/>
    <n v="0"/>
    <n v="6.2208000000000006"/>
  </r>
  <r>
    <n v="3043"/>
    <s v="CA-2014-149559"/>
    <x v="3"/>
    <x v="220"/>
    <d v="2014-09-13T00:00:00"/>
    <s v="Same Day"/>
    <s v="KF-16285"/>
    <s v="Karen Ferguson"/>
    <x v="2"/>
    <s v="United States"/>
    <s v="Long Beach"/>
    <x v="1"/>
    <n v="90805"/>
    <x v="1"/>
    <s v="OFF-EN-10002312"/>
    <x v="1"/>
    <x v="12"/>
    <s v="#10 Self-Seal White Envelopes"/>
    <x v="2475"/>
    <n v="2"/>
    <n v="0"/>
    <n v="10.8682"/>
  </r>
  <r>
    <n v="3044"/>
    <s v="CA-2014-149559"/>
    <x v="3"/>
    <x v="220"/>
    <d v="2014-09-13T00:00:00"/>
    <s v="Same Day"/>
    <s v="KF-16285"/>
    <s v="Karen Ferguson"/>
    <x v="2"/>
    <s v="United States"/>
    <s v="Long Beach"/>
    <x v="1"/>
    <n v="90805"/>
    <x v="1"/>
    <s v="FUR-CH-10002320"/>
    <x v="0"/>
    <x v="1"/>
    <s v="Hon Pagoda Stacking Chairs"/>
    <x v="2476"/>
    <n v="8"/>
    <n v="0.2"/>
    <n v="256.78399999999976"/>
  </r>
  <r>
    <n v="3045"/>
    <s v="CA-2012-135174"/>
    <x v="1"/>
    <x v="28"/>
    <d v="2012-05-02T00:00:00"/>
    <s v="Second Class"/>
    <s v="BP-11230"/>
    <s v="Benjamin Patterson"/>
    <x v="0"/>
    <s v="United States"/>
    <s v="Troy"/>
    <x v="24"/>
    <n v="45373"/>
    <x v="3"/>
    <s v="TEC-PH-10001530"/>
    <x v="2"/>
    <x v="7"/>
    <s v="Cisco Unified IP Phone 7945G VoIP phone"/>
    <x v="2477"/>
    <n v="5"/>
    <n v="0.4"/>
    <n v="-255.74250000000001"/>
  </r>
  <r>
    <n v="3046"/>
    <s v="CA-2014-125290"/>
    <x v="3"/>
    <x v="44"/>
    <d v="2014-11-11T00:00:00"/>
    <s v="Second Class"/>
    <s v="CC-12430"/>
    <s v="Chuck Clark"/>
    <x v="2"/>
    <s v="United States"/>
    <s v="Minneapolis"/>
    <x v="11"/>
    <n v="55407"/>
    <x v="2"/>
    <s v="OFF-AR-10001216"/>
    <x v="1"/>
    <x v="6"/>
    <s v="Newell 339"/>
    <x v="2255"/>
    <n v="5"/>
    <n v="0"/>
    <n v="3.6139999999999994"/>
  </r>
  <r>
    <n v="3047"/>
    <s v="CA-2014-125290"/>
    <x v="3"/>
    <x v="44"/>
    <d v="2014-11-11T00:00:00"/>
    <s v="Second Class"/>
    <s v="CC-12430"/>
    <s v="Chuck Clark"/>
    <x v="2"/>
    <s v="United States"/>
    <s v="Minneapolis"/>
    <x v="11"/>
    <n v="55407"/>
    <x v="2"/>
    <s v="OFF-PA-10003127"/>
    <x v="1"/>
    <x v="10"/>
    <s v="Staples"/>
    <x v="978"/>
    <n v="1"/>
    <n v="0"/>
    <n v="12.134799999999998"/>
  </r>
  <r>
    <n v="3048"/>
    <s v="CA-2011-137351"/>
    <x v="2"/>
    <x v="587"/>
    <d v="2011-10-04T00:00:00"/>
    <s v="Standard Class"/>
    <s v="DB-13615"/>
    <s v="Doug Bickford"/>
    <x v="0"/>
    <s v="United States"/>
    <s v="Seattle"/>
    <x v="4"/>
    <n v="98105"/>
    <x v="1"/>
    <s v="OFF-BI-10003910"/>
    <x v="1"/>
    <x v="8"/>
    <s v="DXL Angle-View Binders with Locking Rings by Samsill"/>
    <x v="752"/>
    <n v="7"/>
    <n v="0.2"/>
    <n v="13.4925"/>
  </r>
  <r>
    <n v="3049"/>
    <s v="CA-2014-121419"/>
    <x v="3"/>
    <x v="459"/>
    <d v="2014-04-05T00:00:00"/>
    <s v="First Class"/>
    <s v="TC-21475"/>
    <s v="Tony Chapman"/>
    <x v="2"/>
    <s v="United States"/>
    <s v="Columbus"/>
    <x v="32"/>
    <n v="31907"/>
    <x v="0"/>
    <s v="FUR-TA-10004534"/>
    <x v="0"/>
    <x v="3"/>
    <s v="Bevis 44 x 96 Conference Tables"/>
    <x v="1764"/>
    <n v="2"/>
    <n v="0"/>
    <n v="70.005999999999972"/>
  </r>
  <r>
    <n v="3050"/>
    <s v="CA-2014-121419"/>
    <x v="3"/>
    <x v="459"/>
    <d v="2014-04-05T00:00:00"/>
    <s v="First Class"/>
    <s v="TC-21475"/>
    <s v="Tony Chapman"/>
    <x v="2"/>
    <s v="United States"/>
    <s v="Columbus"/>
    <x v="32"/>
    <n v="31907"/>
    <x v="0"/>
    <s v="TEC-AC-10000892"/>
    <x v="2"/>
    <x v="11"/>
    <s v="NETGEAR N750 Dual Band Wi-Fi Gigabit Router"/>
    <x v="310"/>
    <n v="4"/>
    <n v="0"/>
    <n v="129.6"/>
  </r>
  <r>
    <n v="3051"/>
    <s v="US-2014-148054"/>
    <x v="3"/>
    <x v="833"/>
    <d v="2014-10-12T00:00:00"/>
    <s v="Standard Class"/>
    <s v="NZ-18565"/>
    <s v="Nick Zandusky"/>
    <x v="2"/>
    <s v="United States"/>
    <s v="Meridian"/>
    <x v="45"/>
    <n v="83642"/>
    <x v="1"/>
    <s v="FUR-FU-10003247"/>
    <x v="0"/>
    <x v="5"/>
    <s v="36X48 HARDFLOOR CHAIRMAT"/>
    <x v="108"/>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s v="United States"/>
    <s v="Meridian"/>
    <x v="45"/>
    <n v="83642"/>
    <x v="1"/>
    <s v="OFF-PA-10001295"/>
    <x v="1"/>
    <x v="10"/>
    <s v="Computer Printout Paper with Letter-Trim Perforations"/>
    <x v="2479"/>
    <n v="2"/>
    <n v="0"/>
    <n v="18.211199999999998"/>
  </r>
  <r>
    <n v="3054"/>
    <s v="CA-2013-128517"/>
    <x v="0"/>
    <x v="526"/>
    <d v="2013-04-15T00:00:00"/>
    <s v="Second Class"/>
    <s v="SW-20350"/>
    <s v="Sean Wendt"/>
    <x v="2"/>
    <s v="United States"/>
    <s v="Detroit"/>
    <x v="12"/>
    <n v="48227"/>
    <x v="2"/>
    <s v="TEC-PH-10002555"/>
    <x v="2"/>
    <x v="7"/>
    <s v="Nortel Meridian M5316 Digital phone"/>
    <x v="2480"/>
    <n v="2"/>
    <n v="0"/>
    <n v="134.654"/>
  </r>
  <r>
    <n v="3055"/>
    <s v="CA-2013-128517"/>
    <x v="0"/>
    <x v="526"/>
    <d v="2013-04-15T00:00:00"/>
    <s v="Second Class"/>
    <s v="SW-20350"/>
    <s v="Sean Wendt"/>
    <x v="2"/>
    <s v="United States"/>
    <s v="Detroit"/>
    <x v="12"/>
    <n v="48227"/>
    <x v="2"/>
    <s v="OFF-BI-10000831"/>
    <x v="1"/>
    <x v="8"/>
    <s v="Storex Flexible Poly Binders with Double Pockets"/>
    <x v="267"/>
    <n v="2"/>
    <n v="0"/>
    <n v="2.4287999999999998"/>
  </r>
  <r>
    <n v="3056"/>
    <s v="US-2012-100377"/>
    <x v="1"/>
    <x v="834"/>
    <d v="2012-09-01T00:00:00"/>
    <s v="Standard Class"/>
    <s v="TS-21370"/>
    <s v="Todd Sumrall"/>
    <x v="1"/>
    <s v="United States"/>
    <s v="Chicago"/>
    <x v="10"/>
    <n v="60623"/>
    <x v="2"/>
    <s v="TEC-CO-10001046"/>
    <x v="2"/>
    <x v="16"/>
    <s v="Canon Imageclass D680 Copier / Fax"/>
    <x v="2481"/>
    <n v="5"/>
    <n v="0.2"/>
    <n v="874.98749999999984"/>
  </r>
  <r>
    <n v="3057"/>
    <s v="CA-2014-131492"/>
    <x v="3"/>
    <x v="15"/>
    <d v="2014-10-25T00:00:00"/>
    <s v="Second Class"/>
    <s v="HH-15010"/>
    <s v="Hilary Holden"/>
    <x v="1"/>
    <s v="United States"/>
    <s v="San Francisco"/>
    <x v="1"/>
    <n v="94110"/>
    <x v="1"/>
    <s v="OFF-EN-10002973"/>
    <x v="1"/>
    <x v="12"/>
    <s v="Ampad #10 Peel &amp; Seel Holiday Envelopes"/>
    <x v="2482"/>
    <n v="2"/>
    <n v="0"/>
    <n v="4.3008000000000006"/>
  </r>
  <r>
    <n v="3058"/>
    <s v="CA-2014-131492"/>
    <x v="3"/>
    <x v="15"/>
    <d v="2014-10-25T00:00:00"/>
    <s v="Second Class"/>
    <s v="HH-15010"/>
    <s v="Hilary Holden"/>
    <x v="1"/>
    <s v="United States"/>
    <s v="San Francisco"/>
    <x v="1"/>
    <n v="94110"/>
    <x v="1"/>
    <s v="OFF-LA-10001641"/>
    <x v="1"/>
    <x v="2"/>
    <s v="Avery 518"/>
    <x v="2483"/>
    <n v="10"/>
    <n v="0"/>
    <n v="15.120000000000001"/>
  </r>
  <r>
    <n v="3059"/>
    <s v="CA-2014-131492"/>
    <x v="3"/>
    <x v="15"/>
    <d v="2014-10-25T00:00:00"/>
    <s v="Second Class"/>
    <s v="HH-15010"/>
    <s v="Hilary Holden"/>
    <x v="1"/>
    <s v="United States"/>
    <s v="San Francisco"/>
    <x v="1"/>
    <n v="94110"/>
    <x v="1"/>
    <s v="FUR-FU-10003878"/>
    <x v="0"/>
    <x v="5"/>
    <s v="Linden 10&quot; Round Wall Clock, Black"/>
    <x v="2484"/>
    <n v="2"/>
    <n v="0"/>
    <n v="10.3904"/>
  </r>
  <r>
    <n v="3060"/>
    <s v="CA-2014-131492"/>
    <x v="3"/>
    <x v="15"/>
    <d v="2014-10-25T00:00:00"/>
    <s v="Second Class"/>
    <s v="HH-15010"/>
    <s v="Hilary Holden"/>
    <x v="1"/>
    <s v="United States"/>
    <s v="San Francisco"/>
    <x v="1"/>
    <n v="94110"/>
    <x v="1"/>
    <s v="FUR-TA-10003837"/>
    <x v="0"/>
    <x v="3"/>
    <s v="Anderson Hickey Conga Table Tops &amp; Accessories"/>
    <x v="2485"/>
    <n v="2"/>
    <n v="0.2"/>
    <n v="-3.3506000000000018"/>
  </r>
  <r>
    <n v="3061"/>
    <s v="CA-2013-144554"/>
    <x v="0"/>
    <x v="77"/>
    <d v="2013-11-13T00:00:00"/>
    <s v="Standard Class"/>
    <s v="DM-13345"/>
    <s v="Denise Monton"/>
    <x v="1"/>
    <s v="United States"/>
    <s v="Newark"/>
    <x v="24"/>
    <n v="43055"/>
    <x v="3"/>
    <s v="TEC-AC-10002800"/>
    <x v="2"/>
    <x v="11"/>
    <s v="Plantronics Audio 478 Stereo USB Headset"/>
    <x v="2486"/>
    <n v="3"/>
    <n v="0.2"/>
    <n v="22.495499999999989"/>
  </r>
  <r>
    <n v="3062"/>
    <s v="CA-2014-127621"/>
    <x v="3"/>
    <x v="448"/>
    <d v="2014-03-08T00:00:00"/>
    <s v="Standard Class"/>
    <s v="RE-19450"/>
    <s v="Richard Eichhorn"/>
    <x v="0"/>
    <s v="United States"/>
    <s v="Dallas"/>
    <x v="5"/>
    <n v="75081"/>
    <x v="2"/>
    <s v="OFF-PA-10001307"/>
    <x v="1"/>
    <x v="10"/>
    <s v="Important Message Pads, 50 4-1/4 x 5-1/2 Forms per Pad"/>
    <x v="2051"/>
    <n v="8"/>
    <n v="0.2"/>
    <n v="9.743999999999998"/>
  </r>
  <r>
    <n v="3063"/>
    <s v="CA-2012-145184"/>
    <x v="1"/>
    <x v="154"/>
    <d v="2012-11-29T00:00:00"/>
    <s v="First Class"/>
    <s v="JD-16150"/>
    <s v="Justin Deggeller"/>
    <x v="1"/>
    <s v="United States"/>
    <s v="Newark"/>
    <x v="13"/>
    <n v="19711"/>
    <x v="3"/>
    <s v="TEC-PH-10002350"/>
    <x v="2"/>
    <x v="7"/>
    <s v="Apple EarPods with Remote and Mic"/>
    <x v="2487"/>
    <n v="3"/>
    <n v="0"/>
    <n v="23.511599999999998"/>
  </r>
  <r>
    <n v="3064"/>
    <s v="CA-2012-145184"/>
    <x v="1"/>
    <x v="154"/>
    <d v="2012-11-29T00:00:00"/>
    <s v="First Class"/>
    <s v="JD-16150"/>
    <s v="Justin Deggeller"/>
    <x v="1"/>
    <s v="United States"/>
    <s v="Newark"/>
    <x v="13"/>
    <n v="19711"/>
    <x v="3"/>
    <s v="TEC-AC-10000397"/>
    <x v="2"/>
    <x v="11"/>
    <s v="Perixx PERIBOARD-512B, Ergonomic Split Keyboard"/>
    <x v="2488"/>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x v="2489"/>
    <n v="8"/>
    <n v="0"/>
    <n v="25.424000000000007"/>
  </r>
  <r>
    <n v="3066"/>
    <s v="CA-2014-106859"/>
    <x v="3"/>
    <x v="677"/>
    <d v="2014-03-19T00:00:00"/>
    <s v="Second Class"/>
    <s v="BF-11215"/>
    <s v="Benjamin Farhat"/>
    <x v="2"/>
    <s v="United States"/>
    <s v="Albuquerque"/>
    <x v="27"/>
    <n v="87105"/>
    <x v="1"/>
    <s v="TEC-PH-10004531"/>
    <x v="2"/>
    <x v="7"/>
    <s v="OtterBox Commuter Series Case - iPhone 5 &amp; 5s"/>
    <x v="1196"/>
    <n v="8"/>
    <n v="0.2"/>
    <n v="49.257599999999996"/>
  </r>
  <r>
    <n v="3067"/>
    <s v="CA-2014-106859"/>
    <x v="3"/>
    <x v="677"/>
    <d v="2014-03-19T00:00:00"/>
    <s v="Second Class"/>
    <s v="BF-11215"/>
    <s v="Benjamin Farhat"/>
    <x v="2"/>
    <s v="United States"/>
    <s v="Albuquerque"/>
    <x v="27"/>
    <n v="87105"/>
    <x v="1"/>
    <s v="TEC-AC-10004001"/>
    <x v="2"/>
    <x v="11"/>
    <s v="Logitech Wireless Headset H600 Over-The-Head Design"/>
    <x v="2490"/>
    <n v="5"/>
    <n v="0"/>
    <n v="88.129500000000007"/>
  </r>
  <r>
    <n v="3068"/>
    <s v="CA-2014-106859"/>
    <x v="3"/>
    <x v="677"/>
    <d v="2014-03-19T00:00:00"/>
    <s v="Second Class"/>
    <s v="BF-11215"/>
    <s v="Benjamin Farhat"/>
    <x v="2"/>
    <s v="United States"/>
    <s v="Albuquerque"/>
    <x v="27"/>
    <n v="87105"/>
    <x v="1"/>
    <s v="OFF-PA-10001534"/>
    <x v="1"/>
    <x v="10"/>
    <s v="Xerox 230"/>
    <x v="1568"/>
    <n v="7"/>
    <n v="0"/>
    <n v="21.772800000000004"/>
  </r>
  <r>
    <n v="3069"/>
    <s v="CA-2014-106859"/>
    <x v="3"/>
    <x v="677"/>
    <d v="2014-03-19T00:00:00"/>
    <s v="Second Class"/>
    <s v="BF-11215"/>
    <s v="Benjamin Farhat"/>
    <x v="2"/>
    <s v="United States"/>
    <s v="Albuquerque"/>
    <x v="27"/>
    <n v="87105"/>
    <x v="1"/>
    <s v="OFF-PA-10001815"/>
    <x v="1"/>
    <x v="10"/>
    <s v="Xerox 1885"/>
    <x v="2491"/>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s v="United States"/>
    <s v="Newark"/>
    <x v="13"/>
    <n v="19711"/>
    <x v="3"/>
    <s v="OFF-ST-10002011"/>
    <x v="1"/>
    <x v="4"/>
    <s v="Smead Adjustable Mobile File Trolley with Lockable Top"/>
    <x v="2493"/>
    <n v="7"/>
    <n v="0"/>
    <n v="792.26910000000021"/>
  </r>
  <r>
    <n v="3072"/>
    <s v="CA-2011-119375"/>
    <x v="2"/>
    <x v="664"/>
    <d v="2011-11-22T00:00:00"/>
    <s v="Standard Class"/>
    <s v="YC-21895"/>
    <s v="Yoseph Carroll"/>
    <x v="1"/>
    <s v="United States"/>
    <s v="Newark"/>
    <x v="13"/>
    <n v="19711"/>
    <x v="3"/>
    <s v="FUR-FU-10002379"/>
    <x v="0"/>
    <x v="5"/>
    <s v="Eldon Econocleat Chair Mats for Low Pile Carpets"/>
    <x v="2494"/>
    <n v="3"/>
    <n v="0"/>
    <n v="14.929199999999994"/>
  </r>
  <r>
    <n v="3073"/>
    <s v="CA-2011-119375"/>
    <x v="2"/>
    <x v="664"/>
    <d v="2011-11-22T00:00:00"/>
    <s v="Standard Class"/>
    <s v="YC-21895"/>
    <s v="Yoseph Carroll"/>
    <x v="1"/>
    <s v="United States"/>
    <s v="Newark"/>
    <x v="13"/>
    <n v="19711"/>
    <x v="3"/>
    <s v="OFF-AR-10003752"/>
    <x v="1"/>
    <x v="6"/>
    <s v="Deluxe Chalkboard Eraser Cleaner"/>
    <x v="2495"/>
    <n v="5"/>
    <n v="0"/>
    <n v="26.564999999999998"/>
  </r>
  <r>
    <n v="3074"/>
    <s v="CA-2013-125206"/>
    <x v="0"/>
    <x v="835"/>
    <d v="2013-01-05T00:00:00"/>
    <s v="First Class"/>
    <s v="LR-16915"/>
    <s v="Lena Radford"/>
    <x v="0"/>
    <s v="United States"/>
    <s v="Los Angeles"/>
    <x v="1"/>
    <n v="90045"/>
    <x v="1"/>
    <s v="OFF-ST-10003692"/>
    <x v="1"/>
    <x v="4"/>
    <s v="Recycled Steel Personal File for Hanging File Folders"/>
    <x v="249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s v="United States"/>
    <s v="Dallas"/>
    <x v="5"/>
    <n v="75217"/>
    <x v="2"/>
    <s v="OFF-ST-10003306"/>
    <x v="1"/>
    <x v="4"/>
    <s v="Letter Size Cart"/>
    <x v="2498"/>
    <n v="3"/>
    <n v="0.2"/>
    <n v="38.572199999999953"/>
  </r>
  <r>
    <n v="3077"/>
    <s v="CA-2011-143903"/>
    <x v="2"/>
    <x v="836"/>
    <d v="2011-07-24T00:00:00"/>
    <s v="Standard Class"/>
    <s v="KM-16375"/>
    <s v="Katherine Murray"/>
    <x v="2"/>
    <s v="United States"/>
    <s v="Dallas"/>
    <x v="5"/>
    <n v="75217"/>
    <x v="2"/>
    <s v="FUR-FU-10003724"/>
    <x v="0"/>
    <x v="5"/>
    <s v="Westinghouse Clip-On Gooseneck Lamps"/>
    <x v="2499"/>
    <n v="5"/>
    <n v="0.6"/>
    <n v="-14.228999999999997"/>
  </r>
  <r>
    <n v="3078"/>
    <s v="CA-2011-143903"/>
    <x v="2"/>
    <x v="836"/>
    <d v="2011-07-24T00:00:00"/>
    <s v="Standard Class"/>
    <s v="KM-16375"/>
    <s v="Katherine Murray"/>
    <x v="2"/>
    <s v="United States"/>
    <s v="Dallas"/>
    <x v="5"/>
    <n v="75217"/>
    <x v="2"/>
    <s v="FUR-CH-10002024"/>
    <x v="0"/>
    <x v="1"/>
    <s v="HON 5400 Series Task Chairs for Big and Tall"/>
    <x v="2500"/>
    <n v="2"/>
    <n v="0.3"/>
    <n v="-140.19599999999997"/>
  </r>
  <r>
    <n v="3079"/>
    <s v="CA-2011-104780"/>
    <x v="2"/>
    <x v="371"/>
    <d v="2011-05-25T00:00:00"/>
    <s v="Standard Class"/>
    <s v="BT-11530"/>
    <s v="Bradley Talbott"/>
    <x v="2"/>
    <s v="United States"/>
    <s v="San Diego"/>
    <x v="1"/>
    <n v="92037"/>
    <x v="1"/>
    <s v="OFF-AR-10003514"/>
    <x v="1"/>
    <x v="6"/>
    <s v="4009 Highlighters by Sanford"/>
    <x v="2501"/>
    <n v="8"/>
    <n v="0"/>
    <n v="10.507199999999997"/>
  </r>
  <r>
    <n v="3080"/>
    <s v="CA-2014-101182"/>
    <x v="3"/>
    <x v="507"/>
    <d v="2014-09-06T00:00:00"/>
    <s v="First Class"/>
    <s v="KB-16405"/>
    <s v="Katrina Bavinger"/>
    <x v="2"/>
    <s v="United States"/>
    <s v="Apple Valley"/>
    <x v="1"/>
    <n v="92307"/>
    <x v="1"/>
    <s v="OFF-PA-10001800"/>
    <x v="1"/>
    <x v="10"/>
    <s v="Xerox 220"/>
    <x v="91"/>
    <n v="2"/>
    <n v="0"/>
    <n v="6.2208000000000006"/>
  </r>
  <r>
    <n v="3081"/>
    <s v="CA-2014-101182"/>
    <x v="3"/>
    <x v="507"/>
    <d v="2014-09-06T00:00:00"/>
    <s v="First Class"/>
    <s v="KB-16405"/>
    <s v="Katrina Bavinger"/>
    <x v="2"/>
    <s v="United States"/>
    <s v="Apple Valley"/>
    <x v="1"/>
    <n v="92307"/>
    <x v="1"/>
    <s v="TEC-PH-10003589"/>
    <x v="2"/>
    <x v="7"/>
    <s v="invisibleSHIELD by ZAGG Smudge-Free Screen Protector"/>
    <x v="752"/>
    <n v="3"/>
    <n v="0.2"/>
    <n v="15.111599999999999"/>
  </r>
  <r>
    <n v="3082"/>
    <s v="US-2014-132297"/>
    <x v="3"/>
    <x v="837"/>
    <d v="2014-06-03T00:00:00"/>
    <s v="Standard Class"/>
    <s v="DW-13480"/>
    <s v="Dianna Wilson"/>
    <x v="2"/>
    <s v="United States"/>
    <s v="Louisville"/>
    <x v="0"/>
    <n v="40214"/>
    <x v="0"/>
    <s v="OFF-BI-10003364"/>
    <x v="1"/>
    <x v="8"/>
    <s v="Binding Machine Supplies"/>
    <x v="2502"/>
    <n v="2"/>
    <n v="0"/>
    <n v="28.0032"/>
  </r>
  <r>
    <n v="3083"/>
    <s v="US-2014-132297"/>
    <x v="3"/>
    <x v="837"/>
    <d v="2014-06-03T00:00:00"/>
    <s v="Standard Class"/>
    <s v="DW-13480"/>
    <s v="Dianna Wilson"/>
    <x v="2"/>
    <s v="United States"/>
    <s v="Louisville"/>
    <x v="0"/>
    <n v="40214"/>
    <x v="0"/>
    <s v="TEC-PH-10002834"/>
    <x v="2"/>
    <x v="7"/>
    <s v="Google Nexus 5"/>
    <x v="2503"/>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s v="United States"/>
    <s v="Houston"/>
    <x v="5"/>
    <n v="77070"/>
    <x v="2"/>
    <s v="OFF-BI-10004584"/>
    <x v="1"/>
    <x v="8"/>
    <s v="GBC ProClick 150 Presentation Binding System"/>
    <x v="2505"/>
    <n v="4"/>
    <n v="0.8"/>
    <n v="-417.09360000000004"/>
  </r>
  <r>
    <n v="3086"/>
    <s v="CA-2014-118773"/>
    <x v="3"/>
    <x v="839"/>
    <d v="2014-02-15T00:00:00"/>
    <s v="Standard Class"/>
    <s v="TP-21415"/>
    <s v="Tom Prescott"/>
    <x v="0"/>
    <s v="United States"/>
    <s v="Houston"/>
    <x v="5"/>
    <n v="77070"/>
    <x v="2"/>
    <s v="TEC-AC-10002402"/>
    <x v="2"/>
    <x v="11"/>
    <s v="Razer Kraken PRO Over Ear PC and Music Headset"/>
    <x v="2506"/>
    <n v="2"/>
    <n v="0.2"/>
    <n v="15.997999999999987"/>
  </r>
  <r>
    <n v="3087"/>
    <s v="CA-2014-118773"/>
    <x v="3"/>
    <x v="839"/>
    <d v="2014-02-15T00:00:00"/>
    <s v="Standard Class"/>
    <s v="TP-21415"/>
    <s v="Tom Prescott"/>
    <x v="0"/>
    <s v="United States"/>
    <s v="Houston"/>
    <x v="5"/>
    <n v="77070"/>
    <x v="2"/>
    <s v="FUR-FU-10000550"/>
    <x v="0"/>
    <x v="5"/>
    <s v="Stacking Trays by OIC"/>
    <x v="2217"/>
    <n v="2"/>
    <n v="0.6"/>
    <n v="-2.6892000000000005"/>
  </r>
  <r>
    <n v="3088"/>
    <s v="CA-2014-118773"/>
    <x v="3"/>
    <x v="839"/>
    <d v="2014-02-15T00:00:00"/>
    <s v="Standard Class"/>
    <s v="TP-21415"/>
    <s v="Tom Prescott"/>
    <x v="0"/>
    <s v="United States"/>
    <s v="Houston"/>
    <x v="5"/>
    <n v="77070"/>
    <x v="2"/>
    <s v="OFF-AP-10000055"/>
    <x v="1"/>
    <x v="9"/>
    <s v="Belkin F9S820V06 8 Outlet Surge"/>
    <x v="2507"/>
    <n v="2"/>
    <n v="0.8"/>
    <n v="-32.480000000000004"/>
  </r>
  <r>
    <n v="3089"/>
    <s v="US-2014-159205"/>
    <x v="3"/>
    <x v="185"/>
    <d v="2014-04-03T00:00:00"/>
    <s v="Second Class"/>
    <s v="DB-12910"/>
    <s v="Daniel Byrd"/>
    <x v="2"/>
    <s v="United States"/>
    <s v="Henderson"/>
    <x v="0"/>
    <n v="42420"/>
    <x v="0"/>
    <s v="FUR-FU-10001591"/>
    <x v="0"/>
    <x v="5"/>
    <s v="Advantus Panel Wall Certificate Holder - 8.5x11"/>
    <x v="2508"/>
    <n v="5"/>
    <n v="0"/>
    <n v="25.620000000000005"/>
  </r>
  <r>
    <n v="3090"/>
    <s v="US-2014-159205"/>
    <x v="3"/>
    <x v="185"/>
    <d v="2014-04-03T00:00:00"/>
    <s v="Second Class"/>
    <s v="DB-12910"/>
    <s v="Daniel Byrd"/>
    <x v="2"/>
    <s v="United States"/>
    <s v="Henderson"/>
    <x v="0"/>
    <n v="42420"/>
    <x v="0"/>
    <s v="TEC-PH-10000526"/>
    <x v="2"/>
    <x v="7"/>
    <s v="Vtech CS6719"/>
    <x v="142"/>
    <n v="7"/>
    <n v="0"/>
    <n v="188.1404"/>
  </r>
  <r>
    <n v="3091"/>
    <s v="CA-2013-112123"/>
    <x v="0"/>
    <x v="840"/>
    <d v="2013-03-09T00:00:00"/>
    <s v="Standard Class"/>
    <s v="BH-11710"/>
    <s v="Brosina Hoffman"/>
    <x v="0"/>
    <s v="United States"/>
    <s v="Newark"/>
    <x v="13"/>
    <n v="19711"/>
    <x v="3"/>
    <s v="OFF-BI-10001071"/>
    <x v="1"/>
    <x v="8"/>
    <s v="GBC ProClick Punch Binding System"/>
    <x v="2509"/>
    <n v="7"/>
    <n v="0"/>
    <n v="219.45140000000001"/>
  </r>
  <r>
    <n v="3092"/>
    <s v="CA-2013-112123"/>
    <x v="0"/>
    <x v="840"/>
    <d v="2013-03-09T00:00:00"/>
    <s v="Standard Class"/>
    <s v="BH-11710"/>
    <s v="Brosina Hoffman"/>
    <x v="0"/>
    <s v="United States"/>
    <s v="Newark"/>
    <x v="13"/>
    <n v="19711"/>
    <x v="3"/>
    <s v="TEC-PH-10001557"/>
    <x v="2"/>
    <x v="7"/>
    <s v="Pyle PMP37LED"/>
    <x v="2510"/>
    <n v="5"/>
    <n v="0"/>
    <n v="129.5865"/>
  </r>
  <r>
    <n v="3093"/>
    <s v="CA-2013-112123"/>
    <x v="0"/>
    <x v="840"/>
    <d v="2013-03-09T00:00:00"/>
    <s v="Standard Class"/>
    <s v="BH-11710"/>
    <s v="Brosina Hoffman"/>
    <x v="0"/>
    <s v="United States"/>
    <s v="Newark"/>
    <x v="13"/>
    <n v="19711"/>
    <x v="3"/>
    <s v="OFF-PA-10001977"/>
    <x v="1"/>
    <x v="10"/>
    <s v="Xerox 194"/>
    <x v="1696"/>
    <n v="3"/>
    <n v="0"/>
    <n v="79.891199999999998"/>
  </r>
  <r>
    <n v="3094"/>
    <s v="CA-2012-114468"/>
    <x v="1"/>
    <x v="841"/>
    <d v="2012-08-23T00:00:00"/>
    <s v="Same Day"/>
    <s v="TD-20995"/>
    <s v="Tamara Dahlen"/>
    <x v="0"/>
    <s v="United States"/>
    <s v="Bolingbrook"/>
    <x v="10"/>
    <n v="60440"/>
    <x v="2"/>
    <s v="OFF-SU-10004231"/>
    <x v="1"/>
    <x v="14"/>
    <s v="Acme Tagit Stainless Steel Antibacterial Scissors"/>
    <x v="2511"/>
    <n v="4"/>
    <n v="0.2"/>
    <n v="2.7719999999999994"/>
  </r>
  <r>
    <n v="3095"/>
    <s v="CA-2012-114468"/>
    <x v="1"/>
    <x v="841"/>
    <d v="2012-08-23T00:00:00"/>
    <s v="Same Day"/>
    <s v="TD-20995"/>
    <s v="Tamara Dahlen"/>
    <x v="0"/>
    <s v="United States"/>
    <s v="Bolingbrook"/>
    <x v="10"/>
    <n v="60440"/>
    <x v="2"/>
    <s v="OFF-PA-10000809"/>
    <x v="1"/>
    <x v="10"/>
    <s v="Xerox 206"/>
    <x v="563"/>
    <n v="2"/>
    <n v="0.2"/>
    <n v="3.6288"/>
  </r>
  <r>
    <n v="3096"/>
    <s v="CA-2012-114468"/>
    <x v="1"/>
    <x v="841"/>
    <d v="2012-08-23T00:00:00"/>
    <s v="Same Day"/>
    <s v="TD-20995"/>
    <s v="Tamara Dahlen"/>
    <x v="0"/>
    <s v="United States"/>
    <s v="Bolingbrook"/>
    <x v="10"/>
    <n v="60440"/>
    <x v="2"/>
    <s v="OFF-FA-10003021"/>
    <x v="1"/>
    <x v="13"/>
    <s v="Staples"/>
    <x v="2512"/>
    <n v="8"/>
    <n v="0.2"/>
    <n v="2.2559999999999993"/>
  </r>
  <r>
    <n v="3097"/>
    <s v="CA-2012-114468"/>
    <x v="1"/>
    <x v="841"/>
    <d v="2012-08-23T00:00:00"/>
    <s v="Same Day"/>
    <s v="TD-20995"/>
    <s v="Tamara Dahlen"/>
    <x v="0"/>
    <s v="United States"/>
    <s v="Bolingbrook"/>
    <x v="10"/>
    <n v="60440"/>
    <x v="2"/>
    <s v="OFF-AP-10000696"/>
    <x v="1"/>
    <x v="9"/>
    <s v="Holmes Odor Grabber"/>
    <x v="2513"/>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x v="2514"/>
    <n v="4"/>
    <n v="0.2"/>
    <n v="11.592000000000001"/>
  </r>
  <r>
    <n v="3099"/>
    <s v="CA-2014-135692"/>
    <x v="3"/>
    <x v="842"/>
    <d v="2014-05-02T00:00:00"/>
    <s v="Standard Class"/>
    <s v="CV-12805"/>
    <s v="Cynthia Voltz"/>
    <x v="1"/>
    <s v="United States"/>
    <s v="Fort Worth"/>
    <x v="5"/>
    <n v="76106"/>
    <x v="2"/>
    <s v="FUR-BO-10002268"/>
    <x v="0"/>
    <x v="0"/>
    <s v="Sauder Barrister Bookcases"/>
    <x v="2515"/>
    <n v="4"/>
    <n v="0.32"/>
    <n v="-42.1096"/>
  </r>
  <r>
    <n v="3100"/>
    <s v="CA-2014-131233"/>
    <x v="3"/>
    <x v="349"/>
    <d v="2014-04-20T00:00:00"/>
    <s v="Standard Class"/>
    <s v="CS-12355"/>
    <s v="Christine Sundaresam"/>
    <x v="0"/>
    <s v="United States"/>
    <s v="New York City"/>
    <x v="15"/>
    <n v="10024"/>
    <x v="3"/>
    <s v="OFF-BI-10000829"/>
    <x v="1"/>
    <x v="8"/>
    <s v="Avery Non-Stick Binders"/>
    <x v="2209"/>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x v="2516"/>
    <n v="3"/>
    <n v="0.2"/>
    <n v="9.0881999999999721"/>
  </r>
  <r>
    <n v="3102"/>
    <s v="CA-2014-119578"/>
    <x v="3"/>
    <x v="66"/>
    <d v="2014-12-28T00:00:00"/>
    <s v="Second Class"/>
    <s v="JG-15310"/>
    <s v="Jason Gross"/>
    <x v="1"/>
    <s v="United States"/>
    <s v="Providence"/>
    <x v="34"/>
    <n v="2908"/>
    <x v="3"/>
    <s v="OFF-SU-10003505"/>
    <x v="1"/>
    <x v="14"/>
    <s v="Premier Electric Letter Opener"/>
    <x v="2517"/>
    <n v="6"/>
    <n v="0"/>
    <n v="34.757999999999953"/>
  </r>
  <r>
    <n v="3103"/>
    <s v="CA-2014-119578"/>
    <x v="3"/>
    <x v="66"/>
    <d v="2014-12-28T00:00:00"/>
    <s v="Second Class"/>
    <s v="JG-15310"/>
    <s v="Jason Gross"/>
    <x v="1"/>
    <s v="United States"/>
    <s v="Providence"/>
    <x v="34"/>
    <n v="2908"/>
    <x v="3"/>
    <s v="FUR-BO-10003660"/>
    <x v="0"/>
    <x v="0"/>
    <s v="Bush Cubix Collection Bookcases, Fully Assembled"/>
    <x v="251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s v="US-2014-140074"/>
    <x v="3"/>
    <x v="721"/>
    <d v="2014-03-30T00:00:00"/>
    <s v="Standard Class"/>
    <s v="EC-14050"/>
    <s v="Erin Creighton"/>
    <x v="0"/>
    <s v="United States"/>
    <s v="New York City"/>
    <x v="15"/>
    <n v="10024"/>
    <x v="3"/>
    <s v="OFF-PA-10002741"/>
    <x v="1"/>
    <x v="10"/>
    <s v="Xerox 1980"/>
    <x v="2318"/>
    <n v="6"/>
    <n v="0"/>
    <n v="11.555999999999997"/>
  </r>
  <r>
    <n v="3106"/>
    <s v="CA-2013-103037"/>
    <x v="0"/>
    <x v="197"/>
    <d v="2013-07-30T00:00:00"/>
    <s v="Standard Class"/>
    <s v="KH-16630"/>
    <s v="Ken Heidel"/>
    <x v="1"/>
    <s v="United States"/>
    <s v="Houston"/>
    <x v="5"/>
    <n v="77070"/>
    <x v="2"/>
    <s v="OFF-LA-10004345"/>
    <x v="1"/>
    <x v="2"/>
    <s v="Avery 493"/>
    <x v="581"/>
    <n v="4"/>
    <n v="0.2"/>
    <n v="5.6955999999999989"/>
  </r>
  <r>
    <n v="3107"/>
    <s v="CA-2014-127460"/>
    <x v="3"/>
    <x v="815"/>
    <d v="2014-07-15T00:00:00"/>
    <s v="Standard Class"/>
    <s v="FG-14260"/>
    <s v="Frank Gastineau"/>
    <x v="2"/>
    <s v="United States"/>
    <s v="Aurora"/>
    <x v="10"/>
    <n v="60505"/>
    <x v="2"/>
    <s v="OFF-ST-10004340"/>
    <x v="1"/>
    <x v="4"/>
    <s v="Fellowes Mobile File Cart, Black"/>
    <x v="2520"/>
    <n v="6"/>
    <n v="0.2"/>
    <n v="26.115600000000015"/>
  </r>
  <r>
    <n v="3108"/>
    <s v="CA-2013-121671"/>
    <x v="0"/>
    <x v="19"/>
    <d v="2013-07-23T00:00:00"/>
    <s v="Standard Class"/>
    <s v="AA-10480"/>
    <s v="Andrew Allen"/>
    <x v="0"/>
    <s v="United States"/>
    <s v="Springfield"/>
    <x v="25"/>
    <n v="65807"/>
    <x v="2"/>
    <s v="OFF-PA-10001471"/>
    <x v="1"/>
    <x v="10"/>
    <s v="Strathmore Photo Frame Cards"/>
    <x v="2521"/>
    <n v="3"/>
    <n v="0"/>
    <n v="10.087799999999998"/>
  </r>
  <r>
    <n v="3109"/>
    <s v="CA-2013-121671"/>
    <x v="0"/>
    <x v="19"/>
    <d v="2013-07-23T00:00:00"/>
    <s v="Standard Class"/>
    <s v="AA-10480"/>
    <s v="Andrew Allen"/>
    <x v="0"/>
    <s v="United States"/>
    <s v="Springfield"/>
    <x v="25"/>
    <n v="65807"/>
    <x v="2"/>
    <s v="OFF-ST-10002344"/>
    <x v="1"/>
    <x v="4"/>
    <s v="Carina 42&quot;Hx23 3/4&quot;W Media Storage Unit"/>
    <x v="423"/>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x v="2522"/>
    <n v="1"/>
    <n v="0"/>
    <n v="3.7435999999999998"/>
  </r>
  <r>
    <n v="3111"/>
    <s v="CA-2013-121671"/>
    <x v="0"/>
    <x v="19"/>
    <d v="2013-07-23T00:00:00"/>
    <s v="Standard Class"/>
    <s v="AA-10480"/>
    <s v="Andrew Allen"/>
    <x v="0"/>
    <s v="United States"/>
    <s v="Springfield"/>
    <x v="25"/>
    <n v="65807"/>
    <x v="2"/>
    <s v="OFF-PA-10001934"/>
    <x v="1"/>
    <x v="10"/>
    <s v="Xerox 1993"/>
    <x v="187"/>
    <n v="8"/>
    <n v="0"/>
    <n v="25.401600000000002"/>
  </r>
  <r>
    <n v="3112"/>
    <s v="CA-2013-121671"/>
    <x v="0"/>
    <x v="19"/>
    <d v="2013-07-23T00:00:00"/>
    <s v="Standard Class"/>
    <s v="AA-10480"/>
    <s v="Andrew Allen"/>
    <x v="0"/>
    <s v="United States"/>
    <s v="Springfield"/>
    <x v="25"/>
    <n v="65807"/>
    <x v="2"/>
    <s v="OFF-ST-10000078"/>
    <x v="1"/>
    <x v="4"/>
    <s v="Tennsco 6- and 18-Compartment Lockers"/>
    <x v="2523"/>
    <n v="1"/>
    <n v="0"/>
    <n v="47.730599999999981"/>
  </r>
  <r>
    <n v="3113"/>
    <s v="CA-2013-150350"/>
    <x v="0"/>
    <x v="828"/>
    <d v="2013-08-31T00:00:00"/>
    <s v="Standard Class"/>
    <s v="MS-17770"/>
    <s v="Maxwell Schwartz"/>
    <x v="0"/>
    <s v="United States"/>
    <s v="Seattle"/>
    <x v="4"/>
    <n v="98105"/>
    <x v="1"/>
    <s v="TEC-MA-10001972"/>
    <x v="2"/>
    <x v="15"/>
    <s v="Okidata C331dn Printer"/>
    <x v="2524"/>
    <n v="3"/>
    <n v="0.2"/>
    <n v="62.82000000000005"/>
  </r>
  <r>
    <n v="3114"/>
    <s v="CA-2013-150350"/>
    <x v="0"/>
    <x v="828"/>
    <d v="2013-08-31T00:00:00"/>
    <s v="Standard Class"/>
    <s v="MS-17770"/>
    <s v="Maxwell Schwartz"/>
    <x v="0"/>
    <s v="United States"/>
    <s v="Seattle"/>
    <x v="4"/>
    <n v="98105"/>
    <x v="1"/>
    <s v="OFF-EN-10002504"/>
    <x v="1"/>
    <x v="12"/>
    <s v="Tyvek  Top-Opening Peel &amp; Seel Envelopes, Plain White"/>
    <x v="2525"/>
    <n v="5"/>
    <n v="0"/>
    <n v="63.872999999999998"/>
  </r>
  <r>
    <n v="3115"/>
    <s v="CA-2013-150350"/>
    <x v="0"/>
    <x v="828"/>
    <d v="2013-08-31T00:00:00"/>
    <s v="Standard Class"/>
    <s v="MS-17770"/>
    <s v="Maxwell Schwartz"/>
    <x v="0"/>
    <s v="United States"/>
    <s v="Seattle"/>
    <x v="4"/>
    <n v="98105"/>
    <x v="1"/>
    <s v="OFF-PA-10002160"/>
    <x v="1"/>
    <x v="10"/>
    <s v="Xerox 1978"/>
    <x v="819"/>
    <n v="6"/>
    <n v="0"/>
    <n v="16.993200000000002"/>
  </r>
  <r>
    <n v="3116"/>
    <s v="CA-2013-150350"/>
    <x v="0"/>
    <x v="828"/>
    <d v="2013-08-31T00:00:00"/>
    <s v="Standard Class"/>
    <s v="MS-17770"/>
    <s v="Maxwell Schwartz"/>
    <x v="0"/>
    <s v="United States"/>
    <s v="Seattle"/>
    <x v="4"/>
    <n v="98105"/>
    <x v="1"/>
    <s v="FUR-CH-10001973"/>
    <x v="0"/>
    <x v="1"/>
    <s v="Office Star Flex Back Scooter Chair with White Frame"/>
    <x v="1988"/>
    <n v="6"/>
    <n v="0.2"/>
    <n v="-39.952800000000025"/>
  </r>
  <r>
    <n v="3117"/>
    <s v="CA-2013-150350"/>
    <x v="0"/>
    <x v="828"/>
    <d v="2013-08-31T00:00:00"/>
    <s v="Standard Class"/>
    <s v="MS-17770"/>
    <s v="Maxwell Schwartz"/>
    <x v="0"/>
    <s v="United States"/>
    <s v="Seattle"/>
    <x v="4"/>
    <n v="98105"/>
    <x v="1"/>
    <s v="OFF-AP-10001492"/>
    <x v="1"/>
    <x v="9"/>
    <s v="Acco Six-Outlet Power Strip, 4' Cord Length"/>
    <x v="2526"/>
    <n v="5"/>
    <n v="0"/>
    <n v="11.206"/>
  </r>
  <r>
    <n v="3118"/>
    <s v="CA-2013-150350"/>
    <x v="0"/>
    <x v="828"/>
    <d v="2013-08-31T00:00:00"/>
    <s v="Standard Class"/>
    <s v="MS-17770"/>
    <s v="Maxwell Schwartz"/>
    <x v="0"/>
    <s v="United States"/>
    <s v="Seattle"/>
    <x v="4"/>
    <n v="98105"/>
    <x v="1"/>
    <s v="OFF-SU-10002189"/>
    <x v="1"/>
    <x v="14"/>
    <s v="Acme Rosewood Handle Letter Opener"/>
    <x v="174"/>
    <n v="4"/>
    <n v="0"/>
    <n v="0.15879999999999939"/>
  </r>
  <r>
    <n v="3119"/>
    <s v="CA-2012-121720"/>
    <x v="1"/>
    <x v="832"/>
    <d v="2012-06-12T00:00:00"/>
    <s v="First Class"/>
    <s v="JE-15610"/>
    <s v="Jim Epp"/>
    <x v="1"/>
    <s v="United States"/>
    <s v="Lakeland"/>
    <x v="2"/>
    <n v="33801"/>
    <x v="0"/>
    <s v="FUR-CH-10003312"/>
    <x v="0"/>
    <x v="1"/>
    <s v="Hon 2090 “Pillow Soft” Series Mid Back Swivel/Tilt Chairs"/>
    <x v="2527"/>
    <n v="5"/>
    <n v="0.2"/>
    <n v="-182.63700000000017"/>
  </r>
  <r>
    <n v="3120"/>
    <s v="CA-2012-121720"/>
    <x v="1"/>
    <x v="832"/>
    <d v="2012-06-12T00:00:00"/>
    <s v="First Class"/>
    <s v="JE-15610"/>
    <s v="Jim Epp"/>
    <x v="1"/>
    <s v="United States"/>
    <s v="Lakeland"/>
    <x v="2"/>
    <n v="33801"/>
    <x v="0"/>
    <s v="TEC-PH-10002496"/>
    <x v="2"/>
    <x v="7"/>
    <s v="Cisco SPA301"/>
    <x v="2528"/>
    <n v="2"/>
    <n v="0.2"/>
    <n v="31.197999999999986"/>
  </r>
  <r>
    <n v="3121"/>
    <s v="CA-2012-121720"/>
    <x v="1"/>
    <x v="832"/>
    <d v="2012-06-12T00:00:00"/>
    <s v="First Class"/>
    <s v="JE-15610"/>
    <s v="Jim Epp"/>
    <x v="1"/>
    <s v="United States"/>
    <s v="Lakeland"/>
    <x v="2"/>
    <n v="33801"/>
    <x v="0"/>
    <s v="FUR-FU-10003464"/>
    <x v="0"/>
    <x v="5"/>
    <s v="Seth Thomas 8 1/2&quot; Cubicle Clock"/>
    <x v="2529"/>
    <n v="3"/>
    <n v="0.2"/>
    <n v="7.3007999999999988"/>
  </r>
  <r>
    <n v="3122"/>
    <s v="CA-2012-121720"/>
    <x v="1"/>
    <x v="832"/>
    <d v="2012-06-12T00:00:00"/>
    <s v="First Class"/>
    <s v="JE-15610"/>
    <s v="Jim Epp"/>
    <x v="1"/>
    <s v="United States"/>
    <s v="Lakeland"/>
    <x v="2"/>
    <n v="33801"/>
    <x v="0"/>
    <s v="OFF-AR-10000380"/>
    <x v="1"/>
    <x v="6"/>
    <s v="Hunt PowerHouse Electric Pencil Sharpener, Blue"/>
    <x v="2530"/>
    <n v="2"/>
    <n v="0.2"/>
    <n v="7.5959999999999894"/>
  </r>
  <r>
    <n v="3123"/>
    <s v="CA-2012-121720"/>
    <x v="1"/>
    <x v="832"/>
    <d v="2012-06-12T00:00:00"/>
    <s v="First Class"/>
    <s v="JE-15610"/>
    <s v="Jim Epp"/>
    <x v="1"/>
    <s v="United States"/>
    <s v="Lakeland"/>
    <x v="2"/>
    <n v="33801"/>
    <x v="0"/>
    <s v="OFF-BI-10004593"/>
    <x v="1"/>
    <x v="8"/>
    <s v="Ibico Laser Imprintable Binding System Covers"/>
    <x v="288"/>
    <n v="5"/>
    <n v="0.7"/>
    <n v="-62.88000000000001"/>
  </r>
  <r>
    <n v="3124"/>
    <s v="CA-2012-121720"/>
    <x v="1"/>
    <x v="832"/>
    <d v="2012-06-12T00:00:00"/>
    <s v="First Class"/>
    <s v="JE-15610"/>
    <s v="Jim Epp"/>
    <x v="1"/>
    <s v="United States"/>
    <s v="Lakeland"/>
    <x v="2"/>
    <n v="33801"/>
    <x v="0"/>
    <s v="OFF-BI-10001308"/>
    <x v="1"/>
    <x v="8"/>
    <s v="GBC Standard Plastic Binding Systems' Combs"/>
    <x v="2531"/>
    <n v="2"/>
    <n v="0.7"/>
    <n v="-3.1400000000000006"/>
  </r>
  <r>
    <n v="3125"/>
    <s v="CA-2012-121720"/>
    <x v="1"/>
    <x v="832"/>
    <d v="2012-06-12T00:00:00"/>
    <s v="First Class"/>
    <s v="JE-15610"/>
    <s v="Jim Epp"/>
    <x v="1"/>
    <s v="United States"/>
    <s v="Lakeland"/>
    <x v="2"/>
    <n v="33801"/>
    <x v="0"/>
    <s v="OFF-ST-10001780"/>
    <x v="1"/>
    <x v="4"/>
    <s v="Tennsco 16-Compartment Lockers with Coat Rack"/>
    <x v="2532"/>
    <n v="2"/>
    <n v="0.2"/>
    <n v="51.831200000000024"/>
  </r>
  <r>
    <n v="3126"/>
    <s v="CA-2012-121720"/>
    <x v="1"/>
    <x v="832"/>
    <d v="2012-06-12T00:00:00"/>
    <s v="First Class"/>
    <s v="JE-15610"/>
    <s v="Jim Epp"/>
    <x v="1"/>
    <s v="United States"/>
    <s v="Lakeland"/>
    <x v="2"/>
    <n v="33801"/>
    <x v="0"/>
    <s v="OFF-ST-10003816"/>
    <x v="1"/>
    <x v="4"/>
    <s v="Fellowes High-Stak Drawer Files"/>
    <x v="2533"/>
    <n v="4"/>
    <n v="0.2"/>
    <n v="21.142799999999966"/>
  </r>
  <r>
    <n v="3127"/>
    <s v="CA-2014-149895"/>
    <x v="3"/>
    <x v="565"/>
    <d v="2014-09-13T00:00:00"/>
    <s v="Standard Class"/>
    <s v="EB-14110"/>
    <s v="Eugene Barchas"/>
    <x v="0"/>
    <s v="United States"/>
    <s v="Philadelphia"/>
    <x v="9"/>
    <n v="19134"/>
    <x v="3"/>
    <s v="TEC-PH-10002200"/>
    <x v="2"/>
    <x v="7"/>
    <s v="Aastra 6757i CT Wireless VoIP phone"/>
    <x v="2534"/>
    <n v="2"/>
    <n v="0.4"/>
    <n v="-47.396800000000013"/>
  </r>
  <r>
    <n v="3128"/>
    <s v="CA-2014-147564"/>
    <x v="3"/>
    <x v="280"/>
    <d v="2014-10-07T00:00:00"/>
    <s v="Standard Class"/>
    <s v="BP-11155"/>
    <s v="Becky Pak"/>
    <x v="0"/>
    <s v="United States"/>
    <s v="New York City"/>
    <x v="15"/>
    <n v="10011"/>
    <x v="3"/>
    <s v="OFF-PA-10004438"/>
    <x v="1"/>
    <x v="10"/>
    <s v="Xerox 1907"/>
    <x v="338"/>
    <n v="4"/>
    <n v="0"/>
    <n v="23.086399999999998"/>
  </r>
  <r>
    <n v="3129"/>
    <s v="CA-2011-136399"/>
    <x v="2"/>
    <x v="757"/>
    <d v="2011-12-17T00:00:00"/>
    <s v="First Class"/>
    <s v="CC-12100"/>
    <s v="Chad Cunningham"/>
    <x v="2"/>
    <s v="United States"/>
    <s v="Los Angeles"/>
    <x v="1"/>
    <n v="90049"/>
    <x v="1"/>
    <s v="FUR-FU-10004090"/>
    <x v="0"/>
    <x v="5"/>
    <s v="Executive Impressions 14&quot; Contract Wall Clock"/>
    <x v="791"/>
    <n v="2"/>
    <n v="0"/>
    <n v="14.671799999999998"/>
  </r>
  <r>
    <n v="3130"/>
    <s v="CA-2011-136399"/>
    <x v="2"/>
    <x v="757"/>
    <d v="2011-12-17T00:00:00"/>
    <s v="First Class"/>
    <s v="CC-12100"/>
    <s v="Chad Cunningham"/>
    <x v="2"/>
    <s v="United States"/>
    <s v="Los Angeles"/>
    <x v="1"/>
    <n v="90049"/>
    <x v="1"/>
    <s v="FUR-CH-10002602"/>
    <x v="0"/>
    <x v="1"/>
    <s v="DMI Arturo Collection Mission-style Design Wood Chair"/>
    <x v="475"/>
    <n v="2"/>
    <n v="0.2"/>
    <n v="18.11760000000001"/>
  </r>
  <r>
    <n v="3131"/>
    <s v="CA-2011-136399"/>
    <x v="2"/>
    <x v="757"/>
    <d v="2011-12-17T00:00:00"/>
    <s v="First Class"/>
    <s v="CC-12100"/>
    <s v="Chad Cunningham"/>
    <x v="2"/>
    <s v="United States"/>
    <s v="Los Angeles"/>
    <x v="1"/>
    <n v="90049"/>
    <x v="1"/>
    <s v="TEC-AC-10001142"/>
    <x v="2"/>
    <x v="11"/>
    <s v="First Data FD10 PIN Pad"/>
    <x v="2535"/>
    <n v="5"/>
    <n v="0"/>
    <n v="39.499999999999957"/>
  </r>
  <r>
    <n v="3132"/>
    <s v="CA-2011-136399"/>
    <x v="2"/>
    <x v="757"/>
    <d v="2011-12-17T00:00:00"/>
    <s v="First Class"/>
    <s v="CC-12100"/>
    <s v="Chad Cunningham"/>
    <x v="2"/>
    <s v="United States"/>
    <s v="Los Angeles"/>
    <x v="1"/>
    <n v="90049"/>
    <x v="1"/>
    <s v="TEC-PH-10004977"/>
    <x v="2"/>
    <x v="7"/>
    <s v="GE 30524EE4"/>
    <x v="2536"/>
    <n v="4"/>
    <n v="0.2"/>
    <n v="70.55639999999994"/>
  </r>
  <r>
    <n v="3133"/>
    <s v="CA-2011-107916"/>
    <x v="2"/>
    <x v="829"/>
    <d v="2011-08-26T00:00:00"/>
    <s v="First Class"/>
    <s v="JP-15460"/>
    <s v="Jennifer Patt"/>
    <x v="1"/>
    <s v="United States"/>
    <s v="Oceanside"/>
    <x v="15"/>
    <n v="11572"/>
    <x v="3"/>
    <s v="FUR-FU-10004586"/>
    <x v="0"/>
    <x v="5"/>
    <s v="G.E. Longer-Life Indoor Recessed Floodlight Bulbs"/>
    <x v="2537"/>
    <n v="2"/>
    <n v="0"/>
    <n v="6.3743999999999996"/>
  </r>
  <r>
    <n v="3134"/>
    <s v="CA-2011-107916"/>
    <x v="2"/>
    <x v="829"/>
    <d v="2011-08-26T00:00:00"/>
    <s v="First Class"/>
    <s v="JP-15460"/>
    <s v="Jennifer Patt"/>
    <x v="1"/>
    <s v="United States"/>
    <s v="Oceanside"/>
    <x v="15"/>
    <n v="11572"/>
    <x v="3"/>
    <s v="OFF-BI-10001116"/>
    <x v="1"/>
    <x v="8"/>
    <s v="Wilson Jones 1&quot; Hanging DublLock Ring Binders"/>
    <x v="2538"/>
    <n v="3"/>
    <n v="0.2"/>
    <n v="4.4352000000000009"/>
  </r>
  <r>
    <n v="3135"/>
    <s v="CA-2014-164168"/>
    <x v="3"/>
    <x v="105"/>
    <d v="2014-11-19T00:00:00"/>
    <s v="Standard Class"/>
    <s v="LS-16975"/>
    <s v="Lindsay Shagiari"/>
    <x v="2"/>
    <s v="United States"/>
    <s v="Dallas"/>
    <x v="5"/>
    <n v="75081"/>
    <x v="2"/>
    <s v="OFF-BI-10000666"/>
    <x v="1"/>
    <x v="8"/>
    <s v="Surelock Post Binders"/>
    <x v="2539"/>
    <n v="5"/>
    <n v="0.8"/>
    <n v="-45.840000000000018"/>
  </r>
  <r>
    <n v="3136"/>
    <s v="CA-2014-164168"/>
    <x v="3"/>
    <x v="105"/>
    <d v="2014-11-19T00:00:00"/>
    <s v="Standard Class"/>
    <s v="LS-16975"/>
    <s v="Lindsay Shagiari"/>
    <x v="2"/>
    <s v="United States"/>
    <s v="Dallas"/>
    <x v="5"/>
    <n v="75081"/>
    <x v="2"/>
    <s v="OFF-ST-10002583"/>
    <x v="1"/>
    <x v="4"/>
    <s v="Fellowes Neat Ideas Storage Cubes"/>
    <x v="2540"/>
    <n v="3"/>
    <n v="0.2"/>
    <n v="-15.590400000000002"/>
  </r>
  <r>
    <n v="3137"/>
    <s v="CA-2014-164168"/>
    <x v="3"/>
    <x v="105"/>
    <d v="2014-11-19T00:00:00"/>
    <s v="Standard Class"/>
    <s v="LS-16975"/>
    <s v="Lindsay Shagiari"/>
    <x v="2"/>
    <s v="United States"/>
    <s v="Dallas"/>
    <x v="5"/>
    <n v="75081"/>
    <x v="2"/>
    <s v="TEC-PH-10004908"/>
    <x v="2"/>
    <x v="7"/>
    <s v="Panasonic KX TS3282W Corded phone"/>
    <x v="2541"/>
    <n v="1"/>
    <n v="0.2"/>
    <n v="8.4989999999999917"/>
  </r>
  <r>
    <n v="3138"/>
    <s v="CA-2014-164168"/>
    <x v="3"/>
    <x v="105"/>
    <d v="2014-11-19T00:00:00"/>
    <s v="Standard Class"/>
    <s v="LS-16975"/>
    <s v="Lindsay Shagiari"/>
    <x v="2"/>
    <s v="United States"/>
    <s v="Dallas"/>
    <x v="5"/>
    <n v="75081"/>
    <x v="2"/>
    <s v="OFF-EN-10001219"/>
    <x v="1"/>
    <x v="12"/>
    <s v="#10- 4 1/8&quot; x 9 1/2&quot; Security-Tint Envelopes"/>
    <x v="2096"/>
    <n v="2"/>
    <n v="0.2"/>
    <n v="4.4311999999999996"/>
  </r>
  <r>
    <n v="3139"/>
    <s v="CA-2014-164168"/>
    <x v="3"/>
    <x v="105"/>
    <d v="2014-11-19T00:00:00"/>
    <s v="Standard Class"/>
    <s v="LS-16975"/>
    <s v="Lindsay Shagiari"/>
    <x v="2"/>
    <s v="United States"/>
    <s v="Dallas"/>
    <x v="5"/>
    <n v="75081"/>
    <x v="2"/>
    <s v="TEC-AC-10004568"/>
    <x v="2"/>
    <x v="11"/>
    <s v="Maxell LTO Ultrium - 800 GB"/>
    <x v="2542"/>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x v="2543"/>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s v="United States"/>
    <s v="San Antonio"/>
    <x v="5"/>
    <n v="78207"/>
    <x v="2"/>
    <s v="OFF-BI-10003650"/>
    <x v="1"/>
    <x v="8"/>
    <s v="GBC DocuBind 300 Electric Binding Machine"/>
    <x v="2545"/>
    <n v="2"/>
    <n v="0.8"/>
    <n v="-336.62720000000013"/>
  </r>
  <r>
    <n v="3143"/>
    <s v="CA-2014-162572"/>
    <x v="3"/>
    <x v="145"/>
    <d v="2014-09-28T00:00:00"/>
    <s v="Second Class"/>
    <s v="RB-19360"/>
    <s v="Raymond Buch"/>
    <x v="0"/>
    <s v="United States"/>
    <s v="Cincinnati"/>
    <x v="24"/>
    <n v="45231"/>
    <x v="3"/>
    <s v="TEC-AC-10003628"/>
    <x v="2"/>
    <x v="11"/>
    <s v="Logitech 910-002974 M325 Wireless Mouse for Web Scrolling"/>
    <x v="2546"/>
    <n v="5"/>
    <n v="0.2"/>
    <n v="35.988000000000007"/>
  </r>
  <r>
    <n v="3144"/>
    <s v="CA-2014-162572"/>
    <x v="3"/>
    <x v="145"/>
    <d v="2014-09-28T00:00:00"/>
    <s v="Second Class"/>
    <s v="RB-19360"/>
    <s v="Raymond Buch"/>
    <x v="0"/>
    <s v="United States"/>
    <s v="Cincinnati"/>
    <x v="24"/>
    <n v="45231"/>
    <x v="3"/>
    <s v="OFF-AR-10001547"/>
    <x v="1"/>
    <x v="6"/>
    <s v="Newell 311"/>
    <x v="2547"/>
    <n v="6"/>
    <n v="0.2"/>
    <n v="0.92819999999999991"/>
  </r>
  <r>
    <n v="3145"/>
    <s v="US-2013-148110"/>
    <x v="0"/>
    <x v="64"/>
    <d v="2013-09-12T00:00:00"/>
    <s v="Standard Class"/>
    <s v="AR-10825"/>
    <s v="Anthony Rawles"/>
    <x v="1"/>
    <s v="United States"/>
    <s v="Austin"/>
    <x v="5"/>
    <n v="78745"/>
    <x v="2"/>
    <s v="FUR-CH-10002647"/>
    <x v="0"/>
    <x v="1"/>
    <s v="Situations Contoured Folding Chairs, 4/Set"/>
    <x v="2548"/>
    <n v="7"/>
    <n v="0.3"/>
    <n v="-24.842999999999961"/>
  </r>
  <r>
    <n v="3146"/>
    <s v="CA-2014-131828"/>
    <x v="3"/>
    <x v="512"/>
    <d v="2014-02-14T00:00:00"/>
    <s v="Second Class"/>
    <s v="CS-11845"/>
    <s v="Cari Sayre"/>
    <x v="1"/>
    <s v="United States"/>
    <s v="Seattle"/>
    <x v="4"/>
    <n v="98105"/>
    <x v="1"/>
    <s v="FUR-CH-10004495"/>
    <x v="0"/>
    <x v="1"/>
    <s v="Global Leather and Oak Executive Chair, Black"/>
    <x v="2549"/>
    <n v="4"/>
    <n v="0.2"/>
    <n v="108.35279999999986"/>
  </r>
  <r>
    <n v="3147"/>
    <s v="CA-2014-131828"/>
    <x v="3"/>
    <x v="512"/>
    <d v="2014-02-14T00:00:00"/>
    <s v="Second Class"/>
    <s v="CS-11845"/>
    <s v="Cari Sayre"/>
    <x v="1"/>
    <s v="United States"/>
    <s v="Seattle"/>
    <x v="4"/>
    <n v="98105"/>
    <x v="1"/>
    <s v="TEC-PH-10002923"/>
    <x v="2"/>
    <x v="7"/>
    <s v="Logitech B530 USB Headset - headset - Full size, Binaural"/>
    <x v="2550"/>
    <n v="3"/>
    <n v="0.2"/>
    <n v="7.7679000000000009"/>
  </r>
  <r>
    <n v="3148"/>
    <s v="CA-2011-109218"/>
    <x v="2"/>
    <x v="479"/>
    <d v="2011-07-03T00:00:00"/>
    <s v="Second Class"/>
    <s v="AR-10825"/>
    <s v="Anthony Rawles"/>
    <x v="1"/>
    <s v="United States"/>
    <s v="Los Angeles"/>
    <x v="1"/>
    <n v="90004"/>
    <x v="1"/>
    <s v="OFF-AR-10001374"/>
    <x v="1"/>
    <x v="6"/>
    <s v="BIC Brite Liner Highlighters, Chisel Tip"/>
    <x v="56"/>
    <n v="5"/>
    <n v="0"/>
    <n v="10.367999999999999"/>
  </r>
  <r>
    <n v="3149"/>
    <s v="CA-2013-120558"/>
    <x v="0"/>
    <x v="843"/>
    <d v="2013-06-11T00:00:00"/>
    <s v="First Class"/>
    <s v="RD-19810"/>
    <s v="Ross DeVincentis"/>
    <x v="2"/>
    <s v="United States"/>
    <s v="New York City"/>
    <x v="15"/>
    <n v="10035"/>
    <x v="3"/>
    <s v="OFF-PA-10003441"/>
    <x v="1"/>
    <x v="10"/>
    <s v="Xerox 226"/>
    <x v="56"/>
    <n v="5"/>
    <n v="0"/>
    <n v="15.552000000000001"/>
  </r>
  <r>
    <n v="3150"/>
    <s v="US-2011-109036"/>
    <x v="2"/>
    <x v="414"/>
    <d v="2011-12-25T00:00:00"/>
    <s v="Standard Class"/>
    <s v="KH-16510"/>
    <s v="Keith Herrera"/>
    <x v="0"/>
    <s v="United States"/>
    <s v="Seattle"/>
    <x v="4"/>
    <n v="98103"/>
    <x v="1"/>
    <s v="OFF-LA-10002043"/>
    <x v="1"/>
    <x v="2"/>
    <s v="Avery 489"/>
    <x v="2551"/>
    <n v="3"/>
    <n v="0"/>
    <n v="14.904"/>
  </r>
  <r>
    <n v="3151"/>
    <s v="CA-2012-147830"/>
    <x v="1"/>
    <x v="83"/>
    <d v="2012-12-18T00:00:00"/>
    <s v="First Class"/>
    <s v="NF-18385"/>
    <s v="Natalie Fritzler"/>
    <x v="0"/>
    <s v="United States"/>
    <s v="Newark"/>
    <x v="24"/>
    <n v="43055"/>
    <x v="3"/>
    <s v="TEC-AC-10002049"/>
    <x v="2"/>
    <x v="11"/>
    <s v="Plantronics Savi W720 Multi-Device Wireless Headset System"/>
    <x v="2552"/>
    <n v="6"/>
    <n v="0.2"/>
    <n v="607.60800000000006"/>
  </r>
  <r>
    <n v="3152"/>
    <s v="CA-2012-147830"/>
    <x v="1"/>
    <x v="83"/>
    <d v="2012-12-18T00:00:00"/>
    <s v="First Class"/>
    <s v="NF-18385"/>
    <s v="Natalie Fritzler"/>
    <x v="0"/>
    <s v="United States"/>
    <s v="Newark"/>
    <x v="24"/>
    <n v="43055"/>
    <x v="3"/>
    <s v="TEC-MA-10000418"/>
    <x v="2"/>
    <x v="15"/>
    <s v="Cubify CubeX 3D Printer Double Head Print"/>
    <x v="2553"/>
    <n v="2"/>
    <n v="0.7"/>
    <n v="-2639.9912000000004"/>
  </r>
  <r>
    <n v="3153"/>
    <s v="CA-2012-147830"/>
    <x v="1"/>
    <x v="83"/>
    <d v="2012-12-18T00:00:00"/>
    <s v="First Class"/>
    <s v="NF-18385"/>
    <s v="Natalie Fritzler"/>
    <x v="0"/>
    <s v="United States"/>
    <s v="Newark"/>
    <x v="24"/>
    <n v="43055"/>
    <x v="3"/>
    <s v="TEC-PH-10004908"/>
    <x v="2"/>
    <x v="7"/>
    <s v="Panasonic KX TS3282W Corded phone"/>
    <x v="2554"/>
    <n v="2"/>
    <n v="0.4"/>
    <n v="-16.998000000000019"/>
  </r>
  <r>
    <n v="3154"/>
    <s v="CA-2012-147830"/>
    <x v="1"/>
    <x v="83"/>
    <d v="2012-12-18T00:00:00"/>
    <s v="First Class"/>
    <s v="NF-18385"/>
    <s v="Natalie Fritzler"/>
    <x v="0"/>
    <s v="United States"/>
    <s v="Newark"/>
    <x v="24"/>
    <n v="43055"/>
    <x v="3"/>
    <s v="FUR-FU-10004091"/>
    <x v="0"/>
    <x v="5"/>
    <s v="Howard Miller 13&quot; Diameter Goldtone Round Wall Clock"/>
    <x v="2555"/>
    <n v="7"/>
    <n v="0.2"/>
    <n v="69.001800000000017"/>
  </r>
  <r>
    <n v="3155"/>
    <s v="CA-2014-150497"/>
    <x v="3"/>
    <x v="228"/>
    <d v="2014-07-25T00:00:00"/>
    <s v="Standard Class"/>
    <s v="SM-20950"/>
    <s v="Suzanne McNair"/>
    <x v="1"/>
    <s v="United States"/>
    <s v="Maple Grove"/>
    <x v="11"/>
    <n v="55369"/>
    <x v="2"/>
    <s v="OFF-BI-10004600"/>
    <x v="1"/>
    <x v="8"/>
    <s v="Ibico Ibimaster 300 Manual Binding System"/>
    <x v="2556"/>
    <n v="2"/>
    <n v="0"/>
    <n v="331.19099999999997"/>
  </r>
  <r>
    <n v="3156"/>
    <s v="CA-2011-128986"/>
    <x v="2"/>
    <x v="93"/>
    <d v="2011-08-05T00:00:00"/>
    <s v="Second Class"/>
    <s v="GH-14410"/>
    <s v="Gary Hansen"/>
    <x v="2"/>
    <s v="United States"/>
    <s v="Glendale"/>
    <x v="16"/>
    <n v="85301"/>
    <x v="1"/>
    <s v="OFF-PA-10001289"/>
    <x v="1"/>
    <x v="10"/>
    <s v="White Computer Printout Paper by Universal"/>
    <x v="2557"/>
    <n v="3"/>
    <n v="0.2"/>
    <n v="33.721199999999996"/>
  </r>
  <r>
    <n v="3157"/>
    <s v="CA-2012-139584"/>
    <x v="1"/>
    <x v="252"/>
    <d v="2012-08-28T00:00:00"/>
    <s v="Standard Class"/>
    <s v="EM-13810"/>
    <s v="Eleni McCrary"/>
    <x v="1"/>
    <s v="United States"/>
    <s v="New York City"/>
    <x v="15"/>
    <n v="10009"/>
    <x v="3"/>
    <s v="FUR-TA-10001539"/>
    <x v="0"/>
    <x v="3"/>
    <s v="Chromcraft Rectangular Conference Tables"/>
    <x v="431"/>
    <n v="2"/>
    <n v="0.4"/>
    <n v="-75.830400000000054"/>
  </r>
  <r>
    <n v="3158"/>
    <s v="CA-2012-139584"/>
    <x v="1"/>
    <x v="252"/>
    <d v="2012-08-28T00:00:00"/>
    <s v="Standard Class"/>
    <s v="EM-13810"/>
    <s v="Eleni McCrary"/>
    <x v="1"/>
    <s v="United States"/>
    <s v="New York City"/>
    <x v="15"/>
    <n v="10009"/>
    <x v="3"/>
    <s v="TEC-AC-10001266"/>
    <x v="2"/>
    <x v="11"/>
    <s v="Memorex Micro Travel Drive 8 GB"/>
    <x v="1795"/>
    <n v="2"/>
    <n v="0"/>
    <n v="11.7"/>
  </r>
  <r>
    <n v="3159"/>
    <s v="US-2013-162677"/>
    <x v="0"/>
    <x v="253"/>
    <d v="2013-03-28T00:00:00"/>
    <s v="First Class"/>
    <s v="DB-13210"/>
    <s v="Dean Braden"/>
    <x v="0"/>
    <s v="United States"/>
    <s v="Jacksonville"/>
    <x v="3"/>
    <n v="28540"/>
    <x v="0"/>
    <s v="OFF-ST-10001291"/>
    <x v="1"/>
    <x v="4"/>
    <s v="Tenex Personal Self-Stacking Standard File Box, Black/Gray"/>
    <x v="2558"/>
    <n v="5"/>
    <n v="0.2"/>
    <n v="5.9184999999999981"/>
  </r>
  <r>
    <n v="3160"/>
    <s v="US-2013-162677"/>
    <x v="0"/>
    <x v="253"/>
    <d v="2013-03-28T00:00:00"/>
    <s v="First Class"/>
    <s v="DB-13210"/>
    <s v="Dean Braden"/>
    <x v="0"/>
    <s v="United States"/>
    <s v="Jacksonville"/>
    <x v="3"/>
    <n v="28540"/>
    <x v="0"/>
    <s v="TEC-AC-10001314"/>
    <x v="2"/>
    <x v="11"/>
    <s v="Case Logic 2.4GHz Wireless Keyboard"/>
    <x v="2486"/>
    <n v="3"/>
    <n v="0.2"/>
    <n v="-17.996400000000019"/>
  </r>
  <r>
    <n v="3161"/>
    <s v="US-2011-150924"/>
    <x v="2"/>
    <x v="171"/>
    <d v="2011-09-16T00:00:00"/>
    <s v="Second Class"/>
    <s v="PT-19090"/>
    <s v="Pete Takahito"/>
    <x v="0"/>
    <s v="United States"/>
    <s v="Houston"/>
    <x v="5"/>
    <n v="77070"/>
    <x v="2"/>
    <s v="OFF-BI-10004040"/>
    <x v="1"/>
    <x v="8"/>
    <s v="Wilson Jones Impact Binders"/>
    <x v="2559"/>
    <n v="5"/>
    <n v="0.8"/>
    <n v="-8.0289999999999999"/>
  </r>
  <r>
    <n v="3162"/>
    <s v="CA-2011-153969"/>
    <x v="2"/>
    <x v="158"/>
    <d v="2011-09-25T00:00:00"/>
    <s v="Standard Class"/>
    <s v="HF-14995"/>
    <s v="Herbert Flentye"/>
    <x v="0"/>
    <s v="United States"/>
    <s v="San Francisco"/>
    <x v="1"/>
    <n v="94109"/>
    <x v="1"/>
    <s v="OFF-EN-10001539"/>
    <x v="1"/>
    <x v="12"/>
    <s v="Staples"/>
    <x v="2560"/>
    <n v="2"/>
    <n v="0"/>
    <n v="7.3132000000000001"/>
  </r>
  <r>
    <n v="3163"/>
    <s v="CA-2011-153969"/>
    <x v="2"/>
    <x v="158"/>
    <d v="2011-09-25T00:00:00"/>
    <s v="Standard Class"/>
    <s v="HF-14995"/>
    <s v="Herbert Flentye"/>
    <x v="0"/>
    <s v="United States"/>
    <s v="San Francisco"/>
    <x v="1"/>
    <n v="94109"/>
    <x v="1"/>
    <s v="OFF-EN-10004483"/>
    <x v="1"/>
    <x v="12"/>
    <s v="#10 White Business Envelopes,4 1/8 x 9 1/2"/>
    <x v="2561"/>
    <n v="5"/>
    <n v="0"/>
    <n v="36.824499999999993"/>
  </r>
  <r>
    <n v="3164"/>
    <s v="CA-2011-153969"/>
    <x v="2"/>
    <x v="158"/>
    <d v="2011-09-25T00:00:00"/>
    <s v="Standard Class"/>
    <s v="HF-14995"/>
    <s v="Herbert Flentye"/>
    <x v="0"/>
    <s v="United States"/>
    <s v="San Francisco"/>
    <x v="1"/>
    <n v="94109"/>
    <x v="1"/>
    <s v="OFF-AR-10001615"/>
    <x v="1"/>
    <x v="6"/>
    <s v="Newell 34"/>
    <x v="426"/>
    <n v="3"/>
    <n v="0"/>
    <n v="15.475200000000001"/>
  </r>
  <r>
    <n v="3165"/>
    <s v="CA-2011-153969"/>
    <x v="2"/>
    <x v="158"/>
    <d v="2011-09-25T00:00:00"/>
    <s v="Standard Class"/>
    <s v="HF-14995"/>
    <s v="Herbert Flentye"/>
    <x v="0"/>
    <s v="United States"/>
    <s v="San Francisco"/>
    <x v="1"/>
    <n v="94109"/>
    <x v="1"/>
    <s v="OFF-PA-10000327"/>
    <x v="1"/>
    <x v="10"/>
    <s v="Xerox 1971"/>
    <x v="1811"/>
    <n v="9"/>
    <n v="0"/>
    <n v="17.333999999999996"/>
  </r>
  <r>
    <n v="3166"/>
    <s v="CA-2011-153969"/>
    <x v="2"/>
    <x v="158"/>
    <d v="2011-09-25T00:00:00"/>
    <s v="Standard Class"/>
    <s v="HF-14995"/>
    <s v="Herbert Flentye"/>
    <x v="0"/>
    <s v="United States"/>
    <s v="San Francisco"/>
    <x v="1"/>
    <n v="94109"/>
    <x v="1"/>
    <s v="TEC-PH-10001299"/>
    <x v="2"/>
    <x v="7"/>
    <s v="Polycom CX300 Desktop Phone USB VoIP phone"/>
    <x v="2562"/>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x v="2563"/>
    <n v="3"/>
    <n v="0"/>
    <n v="9.4815000000000005"/>
  </r>
  <r>
    <n v="3168"/>
    <s v="CA-2013-146682"/>
    <x v="0"/>
    <x v="517"/>
    <d v="2013-11-01T00:00:00"/>
    <s v="First Class"/>
    <s v="KW-16435"/>
    <s v="Katrina Willman"/>
    <x v="0"/>
    <s v="United States"/>
    <s v="Lansing"/>
    <x v="12"/>
    <n v="48911"/>
    <x v="2"/>
    <s v="FUR-FU-10002671"/>
    <x v="0"/>
    <x v="5"/>
    <s v="Electrix 20W Halogen Replacement Bulb for Zoom-In Desk Lamp"/>
    <x v="2564"/>
    <n v="5"/>
    <n v="0"/>
    <n v="32.159999999999997"/>
  </r>
  <r>
    <n v="3169"/>
    <s v="CA-2013-138695"/>
    <x v="0"/>
    <x v="316"/>
    <d v="2013-06-04T00:00:00"/>
    <s v="Standard Class"/>
    <s v="KC-16675"/>
    <s v="Kimberly Carter"/>
    <x v="1"/>
    <s v="United States"/>
    <s v="Tallahassee"/>
    <x v="2"/>
    <n v="32303"/>
    <x v="0"/>
    <s v="FUR-CH-10003833"/>
    <x v="0"/>
    <x v="1"/>
    <s v="Novimex Fabric Task Chair"/>
    <x v="2565"/>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x v="2566"/>
    <n v="13"/>
    <n v="0.2"/>
    <n v="19.434999999999995"/>
  </r>
  <r>
    <n v="3171"/>
    <s v="CA-2014-107461"/>
    <x v="3"/>
    <x v="202"/>
    <d v="2014-12-27T00:00:00"/>
    <s v="Second Class"/>
    <s v="PK-19075"/>
    <s v="Pete Kriz"/>
    <x v="0"/>
    <s v="United States"/>
    <s v="Columbia"/>
    <x v="20"/>
    <n v="29203"/>
    <x v="0"/>
    <s v="OFF-BI-10002003"/>
    <x v="1"/>
    <x v="8"/>
    <s v="Ibico Presentation Index for Binding Systems"/>
    <x v="1708"/>
    <n v="6"/>
    <n v="0"/>
    <n v="11.223600000000001"/>
  </r>
  <r>
    <n v="3172"/>
    <s v="US-2013-133879"/>
    <x v="0"/>
    <x v="844"/>
    <d v="2013-03-29T00:00:00"/>
    <s v="Standard Class"/>
    <s v="KT-16465"/>
    <s v="Kean Takahito"/>
    <x v="0"/>
    <s v="United States"/>
    <s v="Chicago"/>
    <x v="10"/>
    <n v="60623"/>
    <x v="2"/>
    <s v="OFF-BI-10004465"/>
    <x v="1"/>
    <x v="8"/>
    <s v="Avery Durable Slant Ring Binders"/>
    <x v="2567"/>
    <n v="2"/>
    <n v="0.8"/>
    <n v="-4.7520000000000007"/>
  </r>
  <r>
    <n v="3173"/>
    <s v="US-2013-133879"/>
    <x v="0"/>
    <x v="844"/>
    <d v="2013-03-29T00:00:00"/>
    <s v="Standard Class"/>
    <s v="KT-16465"/>
    <s v="Kean Takahito"/>
    <x v="0"/>
    <s v="United States"/>
    <s v="Chicago"/>
    <x v="10"/>
    <n v="60623"/>
    <x v="2"/>
    <s v="FUR-CH-10000665"/>
    <x v="0"/>
    <x v="1"/>
    <s v="Global Airflow Leather Mesh Back Chair, Black"/>
    <x v="2568"/>
    <n v="5"/>
    <n v="0.3"/>
    <n v="0"/>
  </r>
  <r>
    <n v="3174"/>
    <s v="US-2013-133879"/>
    <x v="0"/>
    <x v="844"/>
    <d v="2013-03-29T00:00:00"/>
    <s v="Standard Class"/>
    <s v="KT-16465"/>
    <s v="Kean Takahito"/>
    <x v="0"/>
    <s v="United States"/>
    <s v="Chicago"/>
    <x v="10"/>
    <n v="60623"/>
    <x v="2"/>
    <s v="OFF-AR-10004956"/>
    <x v="1"/>
    <x v="6"/>
    <s v="Newell 33"/>
    <x v="2569"/>
    <n v="3"/>
    <n v="0.2"/>
    <n v="1.5065999999999975"/>
  </r>
  <r>
    <n v="3175"/>
    <s v="CA-2014-157483"/>
    <x v="3"/>
    <x v="343"/>
    <d v="2014-11-19T00:00:00"/>
    <s v="Standard Class"/>
    <s v="EP-13915"/>
    <s v="Emily Phan"/>
    <x v="0"/>
    <s v="United States"/>
    <s v="Detroit"/>
    <x v="12"/>
    <n v="48227"/>
    <x v="2"/>
    <s v="OFF-AR-10004260"/>
    <x v="1"/>
    <x v="6"/>
    <s v="Boston 1799 Powerhouse Electric Pencil Sharpener"/>
    <x v="2570"/>
    <n v="7"/>
    <n v="0"/>
    <n v="50.9208"/>
  </r>
  <r>
    <n v="3176"/>
    <s v="US-2014-132059"/>
    <x v="3"/>
    <x v="397"/>
    <d v="2014-09-30T00:00:00"/>
    <s v="Standard Class"/>
    <s v="AP-10915"/>
    <s v="Arthur Prichep"/>
    <x v="0"/>
    <s v="United States"/>
    <s v="Fort Collins"/>
    <x v="22"/>
    <n v="80525"/>
    <x v="1"/>
    <s v="FUR-BO-10001811"/>
    <x v="0"/>
    <x v="0"/>
    <s v="Atlantic Metals Mobile 5-Shelf Bookcases, Custom Colors"/>
    <x v="2571"/>
    <n v="2"/>
    <n v="0.7"/>
    <n v="-240.78400000000005"/>
  </r>
  <r>
    <n v="3177"/>
    <s v="US-2014-132059"/>
    <x v="3"/>
    <x v="397"/>
    <d v="2014-09-30T00:00:00"/>
    <s v="Standard Class"/>
    <s v="AP-10915"/>
    <s v="Arthur Prichep"/>
    <x v="0"/>
    <s v="United States"/>
    <s v="Fort Collins"/>
    <x v="22"/>
    <n v="80525"/>
    <x v="1"/>
    <s v="TEC-AC-10003280"/>
    <x v="2"/>
    <x v="11"/>
    <s v="Belkin F8E887 USB Wired Ergonomic Keyboard"/>
    <x v="736"/>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s v="United States"/>
    <s v="New York City"/>
    <x v="15"/>
    <n v="10011"/>
    <x v="3"/>
    <s v="FUR-FU-10000521"/>
    <x v="0"/>
    <x v="5"/>
    <s v="Seth Thomas 14&quot; Putty-Colored Wall Clock"/>
    <x v="2573"/>
    <n v="2"/>
    <n v="0"/>
    <n v="18.190799999999996"/>
  </r>
  <r>
    <n v="3181"/>
    <s v="CA-2014-105235"/>
    <x v="3"/>
    <x v="256"/>
    <d v="2014-12-12T00:00:00"/>
    <s v="Standard Class"/>
    <s v="SM-20950"/>
    <s v="Suzanne McNair"/>
    <x v="1"/>
    <s v="United States"/>
    <s v="New York City"/>
    <x v="15"/>
    <n v="10011"/>
    <x v="3"/>
    <s v="OFF-AP-10001271"/>
    <x v="1"/>
    <x v="9"/>
    <s v="Eureka The Boss Cordless Rechargeable Stick Vac"/>
    <x v="2574"/>
    <n v="5"/>
    <n v="0"/>
    <n v="68.823000000000008"/>
  </r>
  <r>
    <n v="3182"/>
    <s v="CA-2014-152912"/>
    <x v="3"/>
    <x v="45"/>
    <d v="2014-11-13T00:00:00"/>
    <s v="Second Class"/>
    <s v="BM-11650"/>
    <s v="Brian Moss"/>
    <x v="1"/>
    <s v="United States"/>
    <s v="Columbia"/>
    <x v="39"/>
    <n v="21044"/>
    <x v="3"/>
    <s v="OFF-BI-10004728"/>
    <x v="1"/>
    <x v="8"/>
    <s v="Wilson Jones Turn Tabs Binder Tool for Ring Binders"/>
    <x v="1328"/>
    <n v="2"/>
    <n v="0"/>
    <n v="4.4344000000000001"/>
  </r>
  <r>
    <n v="3183"/>
    <s v="CA-2014-152912"/>
    <x v="3"/>
    <x v="45"/>
    <d v="2014-11-13T00:00:00"/>
    <s v="Second Class"/>
    <s v="BM-11650"/>
    <s v="Brian Moss"/>
    <x v="1"/>
    <s v="United States"/>
    <s v="Columbia"/>
    <x v="39"/>
    <n v="21044"/>
    <x v="3"/>
    <s v="TEC-AC-10004666"/>
    <x v="2"/>
    <x v="11"/>
    <s v="Maxell iVDR EX 500GB Cartridge"/>
    <x v="2575"/>
    <n v="3"/>
    <n v="0"/>
    <n v="355.4466000000001"/>
  </r>
  <r>
    <n v="3184"/>
    <s v="CA-2014-152912"/>
    <x v="3"/>
    <x v="45"/>
    <d v="2014-11-13T00:00:00"/>
    <s v="Second Class"/>
    <s v="BM-11650"/>
    <s v="Brian Moss"/>
    <x v="1"/>
    <s v="United States"/>
    <s v="Columbia"/>
    <x v="39"/>
    <n v="21044"/>
    <x v="3"/>
    <s v="OFF-ST-10003208"/>
    <x v="1"/>
    <x v="4"/>
    <s v="Adjustable Depth Letter/Legal Cart"/>
    <x v="2576"/>
    <n v="9"/>
    <n v="0"/>
    <n v="473.61059999999975"/>
  </r>
  <r>
    <n v="3185"/>
    <s v="CA-2014-152912"/>
    <x v="3"/>
    <x v="45"/>
    <d v="2014-11-13T00:00:00"/>
    <s v="Second Class"/>
    <s v="BM-11650"/>
    <s v="Brian Moss"/>
    <x v="1"/>
    <s v="United States"/>
    <s v="Columbia"/>
    <x v="39"/>
    <n v="21044"/>
    <x v="3"/>
    <s v="OFF-ST-10003208"/>
    <x v="1"/>
    <x v="4"/>
    <s v="Adjustable Depth Letter/Legal Cart"/>
    <x v="2577"/>
    <n v="3"/>
    <n v="0"/>
    <n v="157.87019999999993"/>
  </r>
  <r>
    <n v="3186"/>
    <s v="CA-2011-123498"/>
    <x v="2"/>
    <x v="845"/>
    <d v="2011-11-09T00:00:00"/>
    <s v="First Class"/>
    <s v="TC-20980"/>
    <s v="Tamara Chand"/>
    <x v="1"/>
    <s v="United States"/>
    <s v="Houston"/>
    <x v="5"/>
    <n v="77041"/>
    <x v="2"/>
    <s v="OFF-BI-10000632"/>
    <x v="1"/>
    <x v="8"/>
    <s v="Satellite Sectional Post Binders"/>
    <x v="2578"/>
    <n v="3"/>
    <n v="0.8"/>
    <n v="-44.278199999999998"/>
  </r>
  <r>
    <n v="3187"/>
    <s v="CA-2011-123498"/>
    <x v="2"/>
    <x v="845"/>
    <d v="2011-11-09T00:00:00"/>
    <s v="First Class"/>
    <s v="TC-20980"/>
    <s v="Tamara Chand"/>
    <x v="1"/>
    <s v="United States"/>
    <s v="Houston"/>
    <x v="5"/>
    <n v="77041"/>
    <x v="2"/>
    <s v="OFF-EN-10004773"/>
    <x v="1"/>
    <x v="12"/>
    <s v="Staples"/>
    <x v="1355"/>
    <n v="3"/>
    <n v="0.2"/>
    <n v="26.952599999999997"/>
  </r>
  <r>
    <n v="3188"/>
    <s v="CA-2014-159352"/>
    <x v="3"/>
    <x v="846"/>
    <d v="2014-03-18T00:00:00"/>
    <s v="Standard Class"/>
    <s v="KB-16585"/>
    <s v="Ken Black"/>
    <x v="1"/>
    <s v="United States"/>
    <s v="Lowell"/>
    <x v="31"/>
    <n v="1852"/>
    <x v="3"/>
    <s v="TEC-PH-10004700"/>
    <x v="2"/>
    <x v="7"/>
    <s v="PowerGen Dual USB Car Charger"/>
    <x v="1570"/>
    <n v="7"/>
    <n v="0"/>
    <n v="32.1678"/>
  </r>
  <r>
    <n v="3189"/>
    <s v="US-2014-146416"/>
    <x v="3"/>
    <x v="179"/>
    <d v="2014-10-23T00:00:00"/>
    <s v="Second Class"/>
    <s v="JE-16165"/>
    <s v="Justin Ellison"/>
    <x v="1"/>
    <s v="United States"/>
    <s v="Woodland"/>
    <x v="1"/>
    <n v="95695"/>
    <x v="1"/>
    <s v="OFF-LA-10003714"/>
    <x v="1"/>
    <x v="2"/>
    <s v="Avery 510"/>
    <x v="1416"/>
    <n v="1"/>
    <n v="0"/>
    <n v="1.7999999999999998"/>
  </r>
  <r>
    <n v="3190"/>
    <s v="US-2014-146416"/>
    <x v="3"/>
    <x v="179"/>
    <d v="2014-10-23T00:00:00"/>
    <s v="Second Class"/>
    <s v="JE-16165"/>
    <s v="Justin Ellison"/>
    <x v="1"/>
    <s v="United States"/>
    <s v="Woodland"/>
    <x v="1"/>
    <n v="95695"/>
    <x v="1"/>
    <s v="OFF-BI-10001787"/>
    <x v="1"/>
    <x v="8"/>
    <s v="Wilson Jones Four-Pocket Poly Binders"/>
    <x v="2579"/>
    <n v="4"/>
    <n v="0.2"/>
    <n v="7.5864000000000003"/>
  </r>
  <r>
    <n v="3191"/>
    <s v="US-2012-163783"/>
    <x v="1"/>
    <x v="17"/>
    <d v="2013-01-01T00:00:00"/>
    <s v="Standard Class"/>
    <s v="DR-12940"/>
    <s v="Daniel Raglin"/>
    <x v="2"/>
    <s v="United States"/>
    <s v="Chicago"/>
    <x v="10"/>
    <n v="60610"/>
    <x v="2"/>
    <s v="OFF-ST-10002957"/>
    <x v="1"/>
    <x v="4"/>
    <s v="Sterilite Show Offs Storage Containers"/>
    <x v="2538"/>
    <n v="3"/>
    <n v="0.2"/>
    <n v="-3.1680000000000001"/>
  </r>
  <r>
    <n v="3192"/>
    <s v="CA-2014-123981"/>
    <x v="3"/>
    <x v="280"/>
    <d v="2014-10-09T00:00:00"/>
    <s v="Standard Class"/>
    <s v="RW-19630"/>
    <s v="Rob Williams"/>
    <x v="1"/>
    <s v="United States"/>
    <s v="New York City"/>
    <x v="15"/>
    <n v="10035"/>
    <x v="3"/>
    <s v="TEC-PH-10002115"/>
    <x v="2"/>
    <x v="7"/>
    <s v="Plantronics 81402"/>
    <x v="773"/>
    <n v="1"/>
    <n v="0"/>
    <n v="17.157400000000003"/>
  </r>
  <r>
    <n v="3193"/>
    <s v="CA-2014-158953"/>
    <x v="3"/>
    <x v="400"/>
    <d v="2014-06-09T00:00:00"/>
    <s v="Standard Class"/>
    <s v="ML-18040"/>
    <s v="Michelle Lonsdale"/>
    <x v="1"/>
    <s v="United States"/>
    <s v="Missouri City"/>
    <x v="5"/>
    <n v="77489"/>
    <x v="2"/>
    <s v="OFF-BI-10002557"/>
    <x v="1"/>
    <x v="8"/>
    <s v="Presstex Flexible Ring Binders"/>
    <x v="2580"/>
    <n v="7"/>
    <n v="0.8"/>
    <n v="-9.5550000000000015"/>
  </r>
  <r>
    <n v="3194"/>
    <s v="CA-2011-165428"/>
    <x v="2"/>
    <x v="416"/>
    <d v="2011-09-04T00:00:00"/>
    <s v="First Class"/>
    <s v="JL-15130"/>
    <s v="Jack Lebron"/>
    <x v="0"/>
    <s v="United States"/>
    <s v="Houston"/>
    <x v="5"/>
    <n v="77036"/>
    <x v="2"/>
    <s v="OFF-BI-10002949"/>
    <x v="1"/>
    <x v="8"/>
    <s v="Prestige Round Ring Binders"/>
    <x v="2581"/>
    <n v="3"/>
    <n v="0.8"/>
    <n v="-6.0192000000000032"/>
  </r>
  <r>
    <n v="3195"/>
    <s v="CA-2011-165428"/>
    <x v="2"/>
    <x v="416"/>
    <d v="2011-09-04T00:00:00"/>
    <s v="First Class"/>
    <s v="JL-15130"/>
    <s v="Jack Lebron"/>
    <x v="0"/>
    <s v="United States"/>
    <s v="Houston"/>
    <x v="5"/>
    <n v="77036"/>
    <x v="2"/>
    <s v="OFF-PA-10004100"/>
    <x v="1"/>
    <x v="10"/>
    <s v="Xerox 216"/>
    <x v="277"/>
    <n v="6"/>
    <n v="0.2"/>
    <n v="10.8864"/>
  </r>
  <r>
    <n v="3196"/>
    <s v="CA-2013-169026"/>
    <x v="0"/>
    <x v="590"/>
    <d v="2013-08-14T00:00:00"/>
    <s v="Standard Class"/>
    <s v="CM-12655"/>
    <s v="Corinna Mitchell"/>
    <x v="2"/>
    <s v="United States"/>
    <s v="Jackson"/>
    <x v="35"/>
    <n v="39212"/>
    <x v="0"/>
    <s v="OFF-FA-10001883"/>
    <x v="1"/>
    <x v="13"/>
    <s v="Alliance Super-Size Bands, Assorted Sizes"/>
    <x v="1013"/>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x v="2065"/>
    <n v="3"/>
    <n v="0"/>
    <n v="14.085899999999999"/>
  </r>
  <r>
    <n v="3198"/>
    <s v="CA-2012-149384"/>
    <x v="1"/>
    <x v="848"/>
    <d v="2012-07-10T00:00:00"/>
    <s v="Same Day"/>
    <s v="EH-13945"/>
    <s v="Eric Hoffmann"/>
    <x v="0"/>
    <s v="United States"/>
    <s v="Tempe"/>
    <x v="16"/>
    <n v="85281"/>
    <x v="1"/>
    <s v="OFF-BI-10003196"/>
    <x v="1"/>
    <x v="8"/>
    <s v="Accohide Poly Flexible Ring Binders"/>
    <x v="2582"/>
    <n v="3"/>
    <n v="0.7"/>
    <n v="-2.2439999999999989"/>
  </r>
  <r>
    <n v="3199"/>
    <s v="CA-2011-131527"/>
    <x v="2"/>
    <x v="588"/>
    <d v="2011-12-07T00:00:00"/>
    <s v="Standard Class"/>
    <s v="TB-21280"/>
    <s v="Toby Braunhardt"/>
    <x v="0"/>
    <s v="United States"/>
    <s v="Jacksonville"/>
    <x v="3"/>
    <n v="28540"/>
    <x v="0"/>
    <s v="TEC-PH-10001644"/>
    <x v="2"/>
    <x v="7"/>
    <s v="BlueLounge Milo Smartphone Stand, White/Metallic"/>
    <x v="1679"/>
    <n v="4"/>
    <n v="0.2"/>
    <n v="9.5968000000000053"/>
  </r>
  <r>
    <n v="3200"/>
    <s v="CA-2014-164000"/>
    <x v="3"/>
    <x v="404"/>
    <d v="2014-12-23T00:00:00"/>
    <s v="Standard Class"/>
    <s v="AH-10030"/>
    <s v="Aaron Hawkins"/>
    <x v="1"/>
    <s v="United States"/>
    <s v="Philadelphia"/>
    <x v="9"/>
    <n v="19134"/>
    <x v="3"/>
    <s v="OFF-AR-10003183"/>
    <x v="1"/>
    <x v="6"/>
    <s v="Avery Fluorescent Highlighter Four-Color Set"/>
    <x v="2583"/>
    <n v="7"/>
    <n v="0.2"/>
    <n v="2.3379999999999983"/>
  </r>
  <r>
    <n v="3201"/>
    <s v="CA-2011-164224"/>
    <x v="2"/>
    <x v="598"/>
    <d v="2011-05-20T00:00:00"/>
    <s v="Second Class"/>
    <s v="TT-21070"/>
    <s v="Ted Trevino"/>
    <x v="0"/>
    <s v="United States"/>
    <s v="Akron"/>
    <x v="24"/>
    <n v="44312"/>
    <x v="3"/>
    <s v="FUR-FU-10000308"/>
    <x v="0"/>
    <x v="5"/>
    <s v="Deflect-o Glass Clear Studded Chair Mats"/>
    <x v="2584"/>
    <n v="3"/>
    <n v="0.2"/>
    <n v="3.7308000000000021"/>
  </r>
  <r>
    <n v="3202"/>
    <s v="CA-2011-164224"/>
    <x v="2"/>
    <x v="598"/>
    <d v="2011-05-20T00:00:00"/>
    <s v="Second Class"/>
    <s v="TT-21070"/>
    <s v="Ted Trevino"/>
    <x v="0"/>
    <s v="United States"/>
    <s v="Akron"/>
    <x v="24"/>
    <n v="44312"/>
    <x v="3"/>
    <s v="OFF-PA-10001526"/>
    <x v="1"/>
    <x v="10"/>
    <s v="Xerox 1949"/>
    <x v="801"/>
    <n v="4"/>
    <n v="0.2"/>
    <n v="5.7768000000000015"/>
  </r>
  <r>
    <n v="3203"/>
    <s v="CA-2011-158372"/>
    <x v="2"/>
    <x v="849"/>
    <d v="2011-11-16T00:00:00"/>
    <s v="Standard Class"/>
    <s v="RD-19900"/>
    <s v="Ruben Dartt"/>
    <x v="0"/>
    <s v="United States"/>
    <s v="San Diego"/>
    <x v="1"/>
    <n v="92037"/>
    <x v="1"/>
    <s v="TEC-PH-10002103"/>
    <x v="2"/>
    <x v="7"/>
    <s v="Jabra SPEAK 410"/>
    <x v="2306"/>
    <n v="8"/>
    <n v="0.2"/>
    <n v="60.153600000000012"/>
  </r>
  <r>
    <n v="3204"/>
    <s v="CA-2011-158372"/>
    <x v="2"/>
    <x v="849"/>
    <d v="2011-11-16T00:00:00"/>
    <s v="Standard Class"/>
    <s v="RD-19900"/>
    <s v="Ruben Dartt"/>
    <x v="0"/>
    <s v="United States"/>
    <s v="San Diego"/>
    <x v="1"/>
    <n v="92037"/>
    <x v="1"/>
    <s v="TEC-AC-10004209"/>
    <x v="2"/>
    <x v="11"/>
    <s v="Memorex Froggy Flash Drive 4 GB"/>
    <x v="2585"/>
    <n v="1"/>
    <n v="0"/>
    <n v="4.2861000000000002"/>
  </r>
  <r>
    <n v="3205"/>
    <s v="CA-2011-158372"/>
    <x v="2"/>
    <x v="849"/>
    <d v="2011-11-16T00:00:00"/>
    <s v="Standard Class"/>
    <s v="RD-19900"/>
    <s v="Ruben Dartt"/>
    <x v="0"/>
    <s v="United States"/>
    <s v="San Diego"/>
    <x v="1"/>
    <n v="92037"/>
    <x v="1"/>
    <s v="FUR-FU-10000397"/>
    <x v="0"/>
    <x v="5"/>
    <s v="Luxo Economy Swing Arm Lamp"/>
    <x v="1155"/>
    <n v="2"/>
    <n v="0"/>
    <n v="11.166400000000003"/>
  </r>
  <r>
    <n v="3206"/>
    <s v="CA-2011-158372"/>
    <x v="2"/>
    <x v="849"/>
    <d v="2011-11-16T00:00:00"/>
    <s v="Standard Class"/>
    <s v="RD-19900"/>
    <s v="Ruben Dartt"/>
    <x v="0"/>
    <s v="United States"/>
    <s v="San Diego"/>
    <x v="1"/>
    <n v="92037"/>
    <x v="1"/>
    <s v="OFF-PA-10002137"/>
    <x v="1"/>
    <x v="10"/>
    <s v="Southworth 100% Résumé Paper, 24lb."/>
    <x v="2586"/>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s v="United States"/>
    <s v="San Diego"/>
    <x v="1"/>
    <n v="92037"/>
    <x v="1"/>
    <s v="OFF-LA-10000407"/>
    <x v="1"/>
    <x v="2"/>
    <s v="Avery White Multi-Purpose Labels"/>
    <x v="2588"/>
    <n v="8"/>
    <n v="0"/>
    <n v="18.3264"/>
  </r>
  <r>
    <n v="3209"/>
    <s v="CA-2013-108882"/>
    <x v="0"/>
    <x v="850"/>
    <d v="2013-01-15T00:00:00"/>
    <s v="Standard Class"/>
    <s v="LA-16780"/>
    <s v="Laura Armstrong"/>
    <x v="1"/>
    <s v="United States"/>
    <s v="Fresno"/>
    <x v="1"/>
    <n v="93727"/>
    <x v="1"/>
    <s v="TEC-AC-10000420"/>
    <x v="2"/>
    <x v="11"/>
    <s v="Logitech G500s Laser Gaming Mouse with Adjustable Weight Tuning"/>
    <x v="2589"/>
    <n v="5"/>
    <n v="0"/>
    <n v="118.98299999999999"/>
  </r>
  <r>
    <n v="3210"/>
    <s v="CA-2013-108882"/>
    <x v="0"/>
    <x v="850"/>
    <d v="2013-01-15T00:00:00"/>
    <s v="Standard Class"/>
    <s v="LA-16780"/>
    <s v="Laura Armstrong"/>
    <x v="1"/>
    <s v="United States"/>
    <s v="Fresno"/>
    <x v="1"/>
    <n v="93727"/>
    <x v="1"/>
    <s v="TEC-PH-10002726"/>
    <x v="2"/>
    <x v="7"/>
    <s v="netTALK DUO VoIP Telephone Service"/>
    <x v="2590"/>
    <n v="9"/>
    <n v="0.2"/>
    <n v="141.72300000000001"/>
  </r>
  <r>
    <n v="3211"/>
    <s v="US-2014-108245"/>
    <x v="3"/>
    <x v="585"/>
    <d v="2014-09-28T00:00:00"/>
    <s v="Standard Class"/>
    <s v="SH-19975"/>
    <s v="Sally Hughsby"/>
    <x v="1"/>
    <s v="United States"/>
    <s v="Pearland"/>
    <x v="5"/>
    <n v="77581"/>
    <x v="2"/>
    <s v="OFF-EN-10001415"/>
    <x v="1"/>
    <x v="12"/>
    <s v="Staples"/>
    <x v="2569"/>
    <n v="3"/>
    <n v="0.2"/>
    <n v="5.0220000000000002"/>
  </r>
  <r>
    <n v="3212"/>
    <s v="US-2014-108245"/>
    <x v="3"/>
    <x v="585"/>
    <d v="2014-09-28T00:00:00"/>
    <s v="Standard Class"/>
    <s v="SH-19975"/>
    <s v="Sally Hughsby"/>
    <x v="1"/>
    <s v="United States"/>
    <s v="Pearland"/>
    <x v="5"/>
    <n v="77581"/>
    <x v="2"/>
    <s v="OFF-BI-10000773"/>
    <x v="1"/>
    <x v="8"/>
    <s v="Insertable Tab Post Binder Dividers"/>
    <x v="2591"/>
    <n v="7"/>
    <n v="0.8"/>
    <n v="-18.52620000000001"/>
  </r>
  <r>
    <n v="3213"/>
    <s v="CA-2011-142314"/>
    <x v="2"/>
    <x v="851"/>
    <d v="2011-12-28T00:00:00"/>
    <s v="Standard Class"/>
    <s v="SF-20200"/>
    <s v="Sarah Foster"/>
    <x v="0"/>
    <s v="United States"/>
    <s v="Richmond"/>
    <x v="14"/>
    <n v="47374"/>
    <x v="2"/>
    <s v="OFF-AP-10002350"/>
    <x v="1"/>
    <x v="9"/>
    <s v="Belkin F9H710-06 7 Outlet SurgeMaster Surge Protector"/>
    <x v="2592"/>
    <n v="11"/>
    <n v="0"/>
    <n v="58.027200000000001"/>
  </r>
  <r>
    <n v="3214"/>
    <s v="CA-2013-132409"/>
    <x v="0"/>
    <x v="439"/>
    <d v="2013-06-02T00:00:00"/>
    <s v="Standard Class"/>
    <s v="TH-21235"/>
    <s v="Tiffany House"/>
    <x v="1"/>
    <s v="United States"/>
    <s v="Philadelphia"/>
    <x v="9"/>
    <n v="19134"/>
    <x v="3"/>
    <s v="OFF-AR-10001919"/>
    <x v="1"/>
    <x v="6"/>
    <s v="OIC #2 Pencils, Medium Soft"/>
    <x v="2593"/>
    <n v="1"/>
    <n v="0.2"/>
    <n v="0.16919999999999991"/>
  </r>
  <r>
    <n v="3215"/>
    <s v="CA-2013-132409"/>
    <x v="0"/>
    <x v="439"/>
    <d v="2013-06-02T00:00:00"/>
    <s v="Standard Class"/>
    <s v="TH-21235"/>
    <s v="Tiffany House"/>
    <x v="1"/>
    <s v="United States"/>
    <s v="Philadelphia"/>
    <x v="9"/>
    <n v="19134"/>
    <x v="3"/>
    <s v="OFF-AP-10002082"/>
    <x v="1"/>
    <x v="9"/>
    <s v="Holmes HEPA Air Purifier"/>
    <x v="1510"/>
    <n v="2"/>
    <n v="0.2"/>
    <n v="6.5339999999999971"/>
  </r>
  <r>
    <n v="3216"/>
    <s v="CA-2014-150189"/>
    <x v="3"/>
    <x v="141"/>
    <d v="2014-07-11T00:00:00"/>
    <s v="First Class"/>
    <s v="VG-21790"/>
    <s v="Vivek Gonzalez"/>
    <x v="0"/>
    <s v="United States"/>
    <s v="San Mateo"/>
    <x v="1"/>
    <n v="94403"/>
    <x v="1"/>
    <s v="OFF-LA-10002762"/>
    <x v="1"/>
    <x v="2"/>
    <s v="Avery 485"/>
    <x v="50"/>
    <n v="6"/>
    <n v="0"/>
    <n v="35.334599999999995"/>
  </r>
  <r>
    <n v="3217"/>
    <s v="CA-2011-114433"/>
    <x v="2"/>
    <x v="8"/>
    <d v="2011-05-17T00:00:00"/>
    <s v="Standard Class"/>
    <s v="NP-18325"/>
    <s v="Naresj Patel"/>
    <x v="0"/>
    <s v="United States"/>
    <s v="Oakland"/>
    <x v="1"/>
    <n v="94601"/>
    <x v="1"/>
    <s v="TEC-AC-10002800"/>
    <x v="2"/>
    <x v="11"/>
    <s v="Plantronics Audio 478 Stereo USB Headset"/>
    <x v="145"/>
    <n v="3"/>
    <n v="0"/>
    <n v="52.489499999999992"/>
  </r>
  <r>
    <n v="3218"/>
    <s v="CA-2014-104640"/>
    <x v="3"/>
    <x v="468"/>
    <d v="2014-11-17T00:00:00"/>
    <s v="Standard Class"/>
    <s v="FH-14275"/>
    <s v="Frank Hawley"/>
    <x v="1"/>
    <s v="United States"/>
    <s v="New York City"/>
    <x v="15"/>
    <n v="10024"/>
    <x v="3"/>
    <s v="OFF-BI-10003925"/>
    <x v="1"/>
    <x v="8"/>
    <s v="Fellowes PB300 Plastic Comb Binding Machine"/>
    <x v="2594"/>
    <n v="3"/>
    <n v="0.2"/>
    <n v="314.27190000000002"/>
  </r>
  <r>
    <n v="3219"/>
    <s v="CA-2014-104640"/>
    <x v="3"/>
    <x v="468"/>
    <d v="2014-11-17T00:00:00"/>
    <s v="Standard Class"/>
    <s v="FH-14275"/>
    <s v="Frank Hawley"/>
    <x v="1"/>
    <s v="United States"/>
    <s v="New York City"/>
    <x v="15"/>
    <n v="10024"/>
    <x v="3"/>
    <s v="TEC-PH-10002200"/>
    <x v="2"/>
    <x v="7"/>
    <s v="Aastra 6757i CT Wireless VoIP phone"/>
    <x v="2595"/>
    <n v="2"/>
    <n v="0"/>
    <n v="124.95519999999999"/>
  </r>
  <r>
    <n v="3220"/>
    <s v="US-2012-137008"/>
    <x v="1"/>
    <x v="653"/>
    <d v="2012-10-08T00:00:00"/>
    <s v="Standard Class"/>
    <s v="JP-15460"/>
    <s v="Jennifer Patt"/>
    <x v="1"/>
    <s v="United States"/>
    <s v="Lakewood"/>
    <x v="30"/>
    <n v="8701"/>
    <x v="3"/>
    <s v="OFF-PA-10001295"/>
    <x v="1"/>
    <x v="10"/>
    <s v="Computer Printout Paper with Letter-Trim Perforations"/>
    <x v="453"/>
    <n v="5"/>
    <n v="0"/>
    <n v="45.527999999999992"/>
  </r>
  <r>
    <n v="3221"/>
    <s v="US-2012-137008"/>
    <x v="1"/>
    <x v="653"/>
    <d v="2012-10-08T00:00:00"/>
    <s v="Standard Class"/>
    <s v="JP-15460"/>
    <s v="Jennifer Patt"/>
    <x v="1"/>
    <s v="United States"/>
    <s v="Lakewood"/>
    <x v="30"/>
    <n v="8701"/>
    <x v="3"/>
    <s v="OFF-EN-10002500"/>
    <x v="1"/>
    <x v="12"/>
    <s v="Globe Weis Peel &amp; Seel First Class Envelopes"/>
    <x v="2596"/>
    <n v="4"/>
    <n v="0"/>
    <n v="23.003999999999998"/>
  </r>
  <r>
    <n v="3222"/>
    <s v="US-2012-137008"/>
    <x v="1"/>
    <x v="653"/>
    <d v="2012-10-08T00:00:00"/>
    <s v="Standard Class"/>
    <s v="JP-15460"/>
    <s v="Jennifer Patt"/>
    <x v="1"/>
    <s v="United States"/>
    <s v="Lakewood"/>
    <x v="30"/>
    <n v="8701"/>
    <x v="3"/>
    <s v="TEC-AC-10000892"/>
    <x v="2"/>
    <x v="11"/>
    <s v="NETGEAR N750 Dual Band Wi-Fi Gigabit Router"/>
    <x v="2597"/>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s v="United States"/>
    <s v="Tempe"/>
    <x v="16"/>
    <n v="85281"/>
    <x v="1"/>
    <s v="OFF-FA-10000735"/>
    <x v="1"/>
    <x v="13"/>
    <s v="Staples"/>
    <x v="1091"/>
    <n v="2"/>
    <n v="0.2"/>
    <n v="1.4599999999999997"/>
  </r>
  <r>
    <n v="3225"/>
    <s v="CA-2011-108189"/>
    <x v="2"/>
    <x v="852"/>
    <d v="2011-10-05T00:00:00"/>
    <s v="First Class"/>
    <s v="ES-14080"/>
    <s v="Erin Smith"/>
    <x v="1"/>
    <s v="United States"/>
    <s v="Tempe"/>
    <x v="16"/>
    <n v="85281"/>
    <x v="1"/>
    <s v="TEC-PH-10001760"/>
    <x v="2"/>
    <x v="7"/>
    <s v="Bose SoundLink Bluetooth Speaker"/>
    <x v="2599"/>
    <n v="2"/>
    <n v="0.2"/>
    <n v="107.46"/>
  </r>
  <r>
    <n v="3226"/>
    <s v="CA-2011-108189"/>
    <x v="2"/>
    <x v="852"/>
    <d v="2011-10-05T00:00:00"/>
    <s v="First Class"/>
    <s v="ES-14080"/>
    <s v="Erin Smith"/>
    <x v="1"/>
    <s v="United States"/>
    <s v="Tempe"/>
    <x v="16"/>
    <n v="85281"/>
    <x v="1"/>
    <s v="OFF-EN-10004846"/>
    <x v="1"/>
    <x v="12"/>
    <s v="Letter or Legal Size Expandable Poly String Tie Envelopes"/>
    <x v="2600"/>
    <n v="6"/>
    <n v="0.2"/>
    <n v="4.628400000000001"/>
  </r>
  <r>
    <n v="3227"/>
    <s v="CA-2011-108189"/>
    <x v="2"/>
    <x v="852"/>
    <d v="2011-10-05T00:00:00"/>
    <s v="First Class"/>
    <s v="ES-14080"/>
    <s v="Erin Smith"/>
    <x v="1"/>
    <s v="United States"/>
    <s v="Tempe"/>
    <x v="16"/>
    <n v="85281"/>
    <x v="1"/>
    <s v="OFF-SU-10003567"/>
    <x v="1"/>
    <x v="14"/>
    <s v="Stiletto Hand Letter Openers"/>
    <x v="2601"/>
    <n v="2"/>
    <n v="0.2"/>
    <n v="-3.2639999999999993"/>
  </r>
  <r>
    <n v="3228"/>
    <s v="CA-2011-108189"/>
    <x v="2"/>
    <x v="852"/>
    <d v="2011-10-05T00:00:00"/>
    <s v="First Class"/>
    <s v="ES-14080"/>
    <s v="Erin Smith"/>
    <x v="1"/>
    <s v="United States"/>
    <s v="Tempe"/>
    <x v="16"/>
    <n v="85281"/>
    <x v="1"/>
    <s v="TEC-PH-10001557"/>
    <x v="2"/>
    <x v="7"/>
    <s v="Pyle PMP37LED"/>
    <x v="84"/>
    <n v="3"/>
    <n v="0.2"/>
    <n v="20.157899999999991"/>
  </r>
  <r>
    <n v="3229"/>
    <s v="CA-2011-108189"/>
    <x v="2"/>
    <x v="852"/>
    <d v="2011-10-05T00:00:00"/>
    <s v="First Class"/>
    <s v="ES-14080"/>
    <s v="Erin Smith"/>
    <x v="1"/>
    <s v="United States"/>
    <s v="Tempe"/>
    <x v="16"/>
    <n v="85281"/>
    <x v="1"/>
    <s v="TEC-AC-10003038"/>
    <x v="2"/>
    <x v="11"/>
    <s v="Kingston Digital DataTraveler 16GB USB 2.0"/>
    <x v="181"/>
    <n v="1"/>
    <n v="0.2"/>
    <n v="-8.9500000000001023E-2"/>
  </r>
  <r>
    <n v="3230"/>
    <s v="CA-2011-154641"/>
    <x v="2"/>
    <x v="430"/>
    <d v="2011-08-16T00:00:00"/>
    <s v="Standard Class"/>
    <s v="KL-16645"/>
    <s v="Ken Lonsdale"/>
    <x v="0"/>
    <s v="United States"/>
    <s v="New York City"/>
    <x v="15"/>
    <n v="10035"/>
    <x v="3"/>
    <s v="OFF-ST-10004459"/>
    <x v="1"/>
    <x v="4"/>
    <s v="Tennsco Single-Tier Lockers"/>
    <x v="2602"/>
    <n v="1"/>
    <n v="0"/>
    <n v="18.766999999999996"/>
  </r>
  <r>
    <n v="3231"/>
    <s v="CA-2014-131625"/>
    <x v="3"/>
    <x v="853"/>
    <d v="2014-09-06T00:00:00"/>
    <s v="Second Class"/>
    <s v="BN-11515"/>
    <s v="Bradley Nguyen"/>
    <x v="0"/>
    <s v="United States"/>
    <s v="New York City"/>
    <x v="15"/>
    <n v="10009"/>
    <x v="3"/>
    <s v="FUR-FU-10004960"/>
    <x v="0"/>
    <x v="5"/>
    <s v="Seth Thomas 12&quot; Clock w/ Goldtone Case"/>
    <x v="9"/>
    <n v="5"/>
    <n v="0"/>
    <n v="39.066000000000003"/>
  </r>
  <r>
    <n v="3232"/>
    <s v="US-2014-156356"/>
    <x v="3"/>
    <x v="513"/>
    <d v="2014-04-23T00:00:00"/>
    <s v="Standard Class"/>
    <s v="ND-18370"/>
    <s v="Natalie DeCherney"/>
    <x v="0"/>
    <s v="United States"/>
    <s v="Houston"/>
    <x v="5"/>
    <n v="77095"/>
    <x v="2"/>
    <s v="OFF-BI-10000632"/>
    <x v="1"/>
    <x v="8"/>
    <s v="Satellite Sectional Post Binders"/>
    <x v="2578"/>
    <n v="3"/>
    <n v="0.8"/>
    <n v="-44.278199999999998"/>
  </r>
  <r>
    <n v="3233"/>
    <s v="US-2014-156356"/>
    <x v="3"/>
    <x v="513"/>
    <d v="2014-04-23T00:00:00"/>
    <s v="Standard Class"/>
    <s v="ND-18370"/>
    <s v="Natalie DeCherney"/>
    <x v="0"/>
    <s v="United States"/>
    <s v="Houston"/>
    <x v="5"/>
    <n v="77095"/>
    <x v="2"/>
    <s v="OFF-BI-10001107"/>
    <x v="1"/>
    <x v="8"/>
    <s v="GBC White Gloss Covers, Plain Front"/>
    <x v="2603"/>
    <n v="1"/>
    <n v="0.8"/>
    <n v="-4.7784000000000013"/>
  </r>
  <r>
    <n v="3234"/>
    <s v="US-2014-156356"/>
    <x v="3"/>
    <x v="513"/>
    <d v="2014-04-23T00:00:00"/>
    <s v="Standard Class"/>
    <s v="ND-18370"/>
    <s v="Natalie DeCherney"/>
    <x v="0"/>
    <s v="United States"/>
    <s v="Houston"/>
    <x v="5"/>
    <n v="77095"/>
    <x v="2"/>
    <s v="OFF-ST-10002301"/>
    <x v="1"/>
    <x v="4"/>
    <s v="Tennsco Commercial Shelving"/>
    <x v="2604"/>
    <n v="2"/>
    <n v="0.2"/>
    <n v="-7.7292000000000041"/>
  </r>
  <r>
    <n v="3235"/>
    <s v="CA-2013-138933"/>
    <x v="0"/>
    <x v="423"/>
    <d v="2013-04-28T00:00:00"/>
    <s v="First Class"/>
    <s v="JL-15130"/>
    <s v="Jack Lebron"/>
    <x v="0"/>
    <s v="United States"/>
    <s v="Riverside"/>
    <x v="1"/>
    <n v="92503"/>
    <x v="1"/>
    <s v="OFF-BI-10003355"/>
    <x v="1"/>
    <x v="8"/>
    <s v="Cardinal Holdit Business Card Pockets"/>
    <x v="2217"/>
    <n v="1"/>
    <n v="0.2"/>
    <n v="1.3944000000000001"/>
  </r>
  <r>
    <n v="3236"/>
    <s v="CA-2013-140746"/>
    <x v="0"/>
    <x v="804"/>
    <d v="2013-01-15T00:00:00"/>
    <s v="Same Day"/>
    <s v="RC-19825"/>
    <s v="Roy Collins"/>
    <x v="0"/>
    <s v="United States"/>
    <s v="Fairfield"/>
    <x v="29"/>
    <n v="6824"/>
    <x v="3"/>
    <s v="FUR-TA-10002903"/>
    <x v="0"/>
    <x v="3"/>
    <s v="Bevis Round Bullnose 29&quot; High Table Top"/>
    <x v="2605"/>
    <n v="1"/>
    <n v="0.3"/>
    <n v="-15.582599999999999"/>
  </r>
  <r>
    <n v="3237"/>
    <s v="CA-2013-146836"/>
    <x v="0"/>
    <x v="440"/>
    <d v="2013-05-03T00:00:00"/>
    <s v="Same Day"/>
    <s v="CC-12475"/>
    <s v="Cindy Chapman"/>
    <x v="0"/>
    <s v="United States"/>
    <s v="New York City"/>
    <x v="15"/>
    <n v="10024"/>
    <x v="3"/>
    <s v="OFF-ST-10001580"/>
    <x v="1"/>
    <x v="4"/>
    <s v="Super Decoflex Portable Personal File"/>
    <x v="2606"/>
    <n v="3"/>
    <n v="0"/>
    <n v="12.5832"/>
  </r>
  <r>
    <n v="3238"/>
    <s v="CA-2013-146836"/>
    <x v="0"/>
    <x v="440"/>
    <d v="2013-05-03T00:00:00"/>
    <s v="Same Day"/>
    <s v="CC-12475"/>
    <s v="Cindy Chapman"/>
    <x v="0"/>
    <s v="United States"/>
    <s v="New York City"/>
    <x v="15"/>
    <n v="10024"/>
    <x v="3"/>
    <s v="OFF-BI-10000315"/>
    <x v="1"/>
    <x v="8"/>
    <s v="Poly Designer Cover &amp; Back"/>
    <x v="2607"/>
    <n v="3"/>
    <n v="0.2"/>
    <n v="15.951599999999997"/>
  </r>
  <r>
    <n v="3239"/>
    <s v="US-2013-127971"/>
    <x v="0"/>
    <x v="73"/>
    <d v="2013-11-28T00:00:00"/>
    <s v="Standard Class"/>
    <s v="DW-13195"/>
    <s v="David Wiener"/>
    <x v="1"/>
    <s v="United States"/>
    <s v="Houston"/>
    <x v="5"/>
    <n v="77095"/>
    <x v="2"/>
    <s v="FUR-CH-10003774"/>
    <x v="0"/>
    <x v="1"/>
    <s v="Global Wood Trimmed Manager's Task Chair, Khaki"/>
    <x v="2608"/>
    <n v="5"/>
    <n v="0.3"/>
    <n v="-77.333000000000013"/>
  </r>
  <r>
    <n v="3240"/>
    <s v="US-2013-127971"/>
    <x v="0"/>
    <x v="73"/>
    <d v="2013-11-28T00:00:00"/>
    <s v="Standard Class"/>
    <s v="DW-13195"/>
    <s v="David Wiener"/>
    <x v="1"/>
    <s v="United States"/>
    <s v="Houston"/>
    <x v="5"/>
    <n v="77095"/>
    <x v="2"/>
    <s v="TEC-PH-10003095"/>
    <x v="2"/>
    <x v="7"/>
    <s v="Samsung HM1900 Bluetooth Headset"/>
    <x v="2609"/>
    <n v="7"/>
    <n v="0.2"/>
    <n v="46.095000000000006"/>
  </r>
  <r>
    <n v="3241"/>
    <s v="US-2013-127971"/>
    <x v="0"/>
    <x v="73"/>
    <d v="2013-11-28T00:00:00"/>
    <s v="Standard Class"/>
    <s v="DW-13195"/>
    <s v="David Wiener"/>
    <x v="1"/>
    <s v="United States"/>
    <s v="Houston"/>
    <x v="5"/>
    <n v="77095"/>
    <x v="2"/>
    <s v="FUR-FU-10000023"/>
    <x v="0"/>
    <x v="5"/>
    <s v="Eldon Wave Desk Accessories"/>
    <x v="2610"/>
    <n v="3"/>
    <n v="0.6"/>
    <n v="-2.8271999999999995"/>
  </r>
  <r>
    <n v="3242"/>
    <s v="US-2013-140809"/>
    <x v="0"/>
    <x v="854"/>
    <d v="2013-02-03T00:00:00"/>
    <s v="First Class"/>
    <s v="CK-12760"/>
    <s v="Cyma Kinney"/>
    <x v="1"/>
    <s v="United States"/>
    <s v="Arlington"/>
    <x v="17"/>
    <n v="22204"/>
    <x v="0"/>
    <s v="OFF-ST-10002214"/>
    <x v="1"/>
    <x v="4"/>
    <s v="X-Rack File for Hanging Folders"/>
    <x v="2015"/>
    <n v="5"/>
    <n v="0"/>
    <n v="14.676999999999998"/>
  </r>
  <r>
    <n v="3243"/>
    <s v="CA-2014-114524"/>
    <x v="3"/>
    <x v="185"/>
    <d v="2014-04-06T00:00:00"/>
    <s v="Second Class"/>
    <s v="EG-13900"/>
    <s v="Emily Grady"/>
    <x v="0"/>
    <s v="United States"/>
    <s v="Chicago"/>
    <x v="10"/>
    <n v="60623"/>
    <x v="2"/>
    <s v="OFF-BI-10002799"/>
    <x v="1"/>
    <x v="8"/>
    <s v="SlimView Poly Binder, 3/8&quot;"/>
    <x v="2611"/>
    <n v="13"/>
    <n v="0.8"/>
    <n v="-22.895600000000005"/>
  </r>
  <r>
    <n v="3244"/>
    <s v="CA-2014-113355"/>
    <x v="3"/>
    <x v="96"/>
    <d v="2014-12-06T00:00:00"/>
    <s v="Standard Class"/>
    <s v="SJ-20215"/>
    <s v="Sarah Jordon"/>
    <x v="0"/>
    <s v="United States"/>
    <s v="Grand Prairie"/>
    <x v="5"/>
    <n v="75051"/>
    <x v="2"/>
    <s v="TEC-PH-10004912"/>
    <x v="2"/>
    <x v="7"/>
    <s v="Cisco SPA112 2 Port Phone Adapter"/>
    <x v="2612"/>
    <n v="5"/>
    <n v="0.2"/>
    <n v="24.727499999999971"/>
  </r>
  <r>
    <n v="3245"/>
    <s v="CA-2014-113355"/>
    <x v="3"/>
    <x v="96"/>
    <d v="2014-12-06T00:00:00"/>
    <s v="Standard Class"/>
    <s v="SJ-20215"/>
    <s v="Sarah Jordon"/>
    <x v="0"/>
    <s v="United States"/>
    <s v="Grand Prairie"/>
    <x v="5"/>
    <n v="75051"/>
    <x v="2"/>
    <s v="FUR-CH-10002602"/>
    <x v="0"/>
    <x v="1"/>
    <s v="DMI Arturo Collection Mission-style Design Wood Chair"/>
    <x v="2613"/>
    <n v="3"/>
    <n v="0.3"/>
    <n v="-18.117599999999996"/>
  </r>
  <r>
    <n v="3246"/>
    <s v="US-2014-140907"/>
    <x v="3"/>
    <x v="389"/>
    <d v="2014-12-13T00:00:00"/>
    <s v="Second Class"/>
    <s v="BP-11185"/>
    <s v="Ben Peterman"/>
    <x v="1"/>
    <s v="United States"/>
    <s v="Seattle"/>
    <x v="4"/>
    <n v="98103"/>
    <x v="1"/>
    <s v="TEC-AC-10004510"/>
    <x v="2"/>
    <x v="11"/>
    <s v="Logitech Desktop MK120 Mouse and keyboard Combo"/>
    <x v="1231"/>
    <n v="3"/>
    <n v="0"/>
    <n v="4.9079999999999977"/>
  </r>
  <r>
    <n v="3247"/>
    <s v="US-2014-140907"/>
    <x v="3"/>
    <x v="389"/>
    <d v="2014-12-13T00:00:00"/>
    <s v="Second Class"/>
    <s v="BP-11185"/>
    <s v="Ben Peterman"/>
    <x v="1"/>
    <s v="United States"/>
    <s v="Seattle"/>
    <x v="4"/>
    <n v="98103"/>
    <x v="1"/>
    <s v="OFF-ST-10000060"/>
    <x v="1"/>
    <x v="4"/>
    <s v="Fellowes Bankers Box Staxonsteel Drawer File/Stacking System"/>
    <x v="1783"/>
    <n v="5"/>
    <n v="0"/>
    <n v="38.988000000000014"/>
  </r>
  <r>
    <n v="3248"/>
    <s v="US-2014-140907"/>
    <x v="3"/>
    <x v="389"/>
    <d v="2014-12-13T00:00:00"/>
    <s v="Second Class"/>
    <s v="BP-11185"/>
    <s v="Ben Peterman"/>
    <x v="1"/>
    <s v="United States"/>
    <s v="Seattle"/>
    <x v="4"/>
    <n v="98103"/>
    <x v="1"/>
    <s v="OFF-AR-10000799"/>
    <x v="1"/>
    <x v="6"/>
    <s v="Col-Erase Pencils with Erasers"/>
    <x v="2614"/>
    <n v="3"/>
    <n v="0"/>
    <n v="5.2895999999999983"/>
  </r>
  <r>
    <n v="3249"/>
    <s v="CA-2013-159730"/>
    <x v="0"/>
    <x v="42"/>
    <d v="2013-09-22T00:00:00"/>
    <s v="Standard Class"/>
    <s v="SJ-20125"/>
    <s v="Sanjit Jacobs"/>
    <x v="2"/>
    <s v="United States"/>
    <s v="Seattle"/>
    <x v="4"/>
    <n v="98103"/>
    <x v="1"/>
    <s v="FUR-CH-10004875"/>
    <x v="0"/>
    <x v="1"/>
    <s v="Harbour Creations 67200 Series Stacking Chairs"/>
    <x v="2417"/>
    <n v="2"/>
    <n v="0.2"/>
    <n v="9.9651999999999994"/>
  </r>
  <r>
    <n v="3250"/>
    <s v="CA-2013-159730"/>
    <x v="0"/>
    <x v="42"/>
    <d v="2013-09-22T00:00:00"/>
    <s v="Standard Class"/>
    <s v="SJ-20125"/>
    <s v="Sanjit Jacobs"/>
    <x v="2"/>
    <s v="United States"/>
    <s v="Seattle"/>
    <x v="4"/>
    <n v="98103"/>
    <x v="1"/>
    <s v="TEC-PH-10002085"/>
    <x v="2"/>
    <x v="7"/>
    <s v="Clarity 53712"/>
    <x v="55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x v="2615"/>
    <n v="7"/>
    <n v="0"/>
    <n v="11.679499999999999"/>
  </r>
  <r>
    <n v="3252"/>
    <s v="CA-2014-119389"/>
    <x v="3"/>
    <x v="827"/>
    <d v="2014-04-20T00:00:00"/>
    <s v="First Class"/>
    <s v="BG-11740"/>
    <s v="Bruce Geld"/>
    <x v="0"/>
    <s v="United States"/>
    <s v="Philadelphia"/>
    <x v="9"/>
    <n v="19120"/>
    <x v="3"/>
    <s v="FUR-FU-10001473"/>
    <x v="0"/>
    <x v="5"/>
    <s v="Eldon Executive Woodline II Desk Accessories, Mahogany"/>
    <x v="2616"/>
    <n v="3"/>
    <n v="0.2"/>
    <n v="5.2773000000000003"/>
  </r>
  <r>
    <n v="3253"/>
    <s v="CA-2014-110373"/>
    <x v="3"/>
    <x v="855"/>
    <d v="2014-10-31T00:00:00"/>
    <s v="Second Class"/>
    <s v="MA-17560"/>
    <s v="Matt Abelman"/>
    <x v="2"/>
    <s v="United States"/>
    <s v="Chicago"/>
    <x v="10"/>
    <n v="60610"/>
    <x v="2"/>
    <s v="OFF-AR-10003045"/>
    <x v="1"/>
    <x v="6"/>
    <s v="Prang Colored Pencils"/>
    <x v="2617"/>
    <n v="3"/>
    <n v="0.2"/>
    <n v="2.2050000000000001"/>
  </r>
  <r>
    <n v="3254"/>
    <s v="CA-2014-110373"/>
    <x v="3"/>
    <x v="855"/>
    <d v="2014-10-31T00:00:00"/>
    <s v="Second Class"/>
    <s v="MA-17560"/>
    <s v="Matt Abelman"/>
    <x v="2"/>
    <s v="United States"/>
    <s v="Chicago"/>
    <x v="10"/>
    <n v="60610"/>
    <x v="2"/>
    <s v="TEC-PH-10001536"/>
    <x v="2"/>
    <x v="7"/>
    <s v="Spigen Samsung Galaxy S5 Case Wallet"/>
    <x v="2618"/>
    <n v="2"/>
    <n v="0.2"/>
    <n v="2.0387999999999984"/>
  </r>
  <r>
    <n v="3255"/>
    <s v="CA-2013-155474"/>
    <x v="0"/>
    <x v="630"/>
    <d v="2013-07-15T00:00:00"/>
    <s v="Standard Class"/>
    <s v="CC-12220"/>
    <s v="Chris Cortes"/>
    <x v="0"/>
    <s v="United States"/>
    <s v="Seattle"/>
    <x v="4"/>
    <n v="98105"/>
    <x v="1"/>
    <s v="TEC-PH-10001580"/>
    <x v="2"/>
    <x v="7"/>
    <s v="Logitech Mobile Speakerphone P710e - speaker phone"/>
    <x v="2619"/>
    <n v="1"/>
    <n v="0.2"/>
    <n v="9.4485999999999954"/>
  </r>
  <r>
    <n v="3256"/>
    <s v="CA-2013-155474"/>
    <x v="0"/>
    <x v="630"/>
    <d v="2013-07-15T00:00:00"/>
    <s v="Standard Class"/>
    <s v="CC-12220"/>
    <s v="Chris Cortes"/>
    <x v="0"/>
    <s v="United States"/>
    <s v="Seattle"/>
    <x v="4"/>
    <n v="98105"/>
    <x v="1"/>
    <s v="OFF-BI-10004209"/>
    <x v="1"/>
    <x v="8"/>
    <s v="Fellowes Twister Kit, Gray/Clear, 3/pkg"/>
    <x v="1768"/>
    <n v="3"/>
    <n v="0.2"/>
    <n v="6.0299999999999994"/>
  </r>
  <r>
    <n v="3257"/>
    <s v="CA-2012-155453"/>
    <x v="1"/>
    <x v="101"/>
    <d v="2012-08-14T00:00:00"/>
    <s v="Standard Class"/>
    <s v="RA-19885"/>
    <s v="Ruben Ausman"/>
    <x v="1"/>
    <s v="United States"/>
    <s v="Jacksonville"/>
    <x v="2"/>
    <n v="32216"/>
    <x v="0"/>
    <s v="OFF-LA-10001613"/>
    <x v="1"/>
    <x v="2"/>
    <s v="Avery File Folder Labels"/>
    <x v="877"/>
    <n v="2"/>
    <n v="0.2"/>
    <n v="1.6704000000000001"/>
  </r>
  <r>
    <n v="3258"/>
    <s v="US-2013-161844"/>
    <x v="0"/>
    <x v="10"/>
    <d v="2013-12-15T00:00:00"/>
    <s v="Second Class"/>
    <s v="DK-12835"/>
    <s v="Damala Kotsonis"/>
    <x v="1"/>
    <s v="United States"/>
    <s v="Franklin"/>
    <x v="18"/>
    <n v="37064"/>
    <x v="0"/>
    <s v="FUR-TA-10001676"/>
    <x v="0"/>
    <x v="3"/>
    <s v="Hon 61000 Series Interactive Training Tables"/>
    <x v="2620"/>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s v="United States"/>
    <s v="Highland Park"/>
    <x v="10"/>
    <n v="60035"/>
    <x v="2"/>
    <s v="OFF-BI-10000285"/>
    <x v="1"/>
    <x v="8"/>
    <s v="XtraLife ClearVue Slant-D Ring Binders by Cardinal"/>
    <x v="2621"/>
    <n v="2"/>
    <n v="0.8"/>
    <n v="-4.7040000000000006"/>
  </r>
  <r>
    <n v="3261"/>
    <s v="CA-2011-151554"/>
    <x v="2"/>
    <x v="687"/>
    <d v="2011-11-15T00:00:00"/>
    <s v="First Class"/>
    <s v="CM-11815"/>
    <s v="Candace McMahon"/>
    <x v="1"/>
    <s v="United States"/>
    <s v="Pasadena"/>
    <x v="5"/>
    <n v="77506"/>
    <x v="2"/>
    <s v="OFF-PA-10004609"/>
    <x v="1"/>
    <x v="10"/>
    <s v="Xerox 221"/>
    <x v="561"/>
    <n v="4"/>
    <n v="0.2"/>
    <n v="7.2576000000000001"/>
  </r>
  <r>
    <n v="3262"/>
    <s v="CA-2011-140662"/>
    <x v="2"/>
    <x v="664"/>
    <d v="2011-11-19T00:00:00"/>
    <s v="First Class"/>
    <s v="TS-21205"/>
    <s v="Thomas Seio"/>
    <x v="1"/>
    <s v="United States"/>
    <s v="San Francisco"/>
    <x v="1"/>
    <n v="94109"/>
    <x v="1"/>
    <s v="TEC-AC-10001314"/>
    <x v="2"/>
    <x v="11"/>
    <s v="Case Logic 2.4GHz Wireless Keyboard"/>
    <x v="2622"/>
    <n v="2"/>
    <n v="0"/>
    <n v="7.9983999999999895"/>
  </r>
  <r>
    <n v="3263"/>
    <s v="CA-2011-140662"/>
    <x v="2"/>
    <x v="664"/>
    <d v="2011-11-19T00:00:00"/>
    <s v="First Class"/>
    <s v="TS-21205"/>
    <s v="Thomas Seio"/>
    <x v="1"/>
    <s v="United States"/>
    <s v="San Francisco"/>
    <x v="1"/>
    <n v="94109"/>
    <x v="1"/>
    <s v="OFF-PA-10003395"/>
    <x v="1"/>
    <x v="10"/>
    <s v="Xerox 1941"/>
    <x v="2623"/>
    <n v="7"/>
    <n v="0"/>
    <n v="352.29599999999999"/>
  </r>
  <r>
    <n v="3264"/>
    <s v="CA-2011-140662"/>
    <x v="2"/>
    <x v="664"/>
    <d v="2011-11-19T00:00:00"/>
    <s v="First Class"/>
    <s v="TS-21205"/>
    <s v="Thomas Seio"/>
    <x v="1"/>
    <s v="United States"/>
    <s v="San Francisco"/>
    <x v="1"/>
    <n v="94109"/>
    <x v="1"/>
    <s v="OFF-AP-10001242"/>
    <x v="1"/>
    <x v="9"/>
    <s v="APC 7 Outlet Network SurgeArrest Surge Protector"/>
    <x v="2624"/>
    <n v="3"/>
    <n v="0"/>
    <n v="72.431999999999988"/>
  </r>
  <r>
    <n v="3265"/>
    <s v="CA-2013-122518"/>
    <x v="0"/>
    <x v="758"/>
    <d v="2013-03-09T00:00:00"/>
    <s v="Second Class"/>
    <s v="RF-19345"/>
    <s v="Randy Ferguson"/>
    <x v="1"/>
    <s v="United States"/>
    <s v="Miami"/>
    <x v="2"/>
    <n v="33180"/>
    <x v="0"/>
    <s v="OFF-LA-10001641"/>
    <x v="1"/>
    <x v="2"/>
    <s v="Avery 518"/>
    <x v="1973"/>
    <n v="4"/>
    <n v="0.2"/>
    <n v="3.528"/>
  </r>
  <r>
    <n v="3266"/>
    <s v="US-2011-126571"/>
    <x v="2"/>
    <x v="856"/>
    <d v="2011-10-15T00:00:00"/>
    <s v="Standard Class"/>
    <s v="JF-15565"/>
    <s v="Jill Fjeld"/>
    <x v="0"/>
    <s v="United States"/>
    <s v="Philadelphia"/>
    <x v="9"/>
    <n v="19120"/>
    <x v="3"/>
    <s v="OFF-ST-10003816"/>
    <x v="1"/>
    <x v="4"/>
    <s v="Fellowes High-Stak Drawer Files"/>
    <x v="2625"/>
    <n v="2"/>
    <n v="0.2"/>
    <n v="10.571399999999983"/>
  </r>
  <r>
    <n v="3267"/>
    <s v="US-2011-126571"/>
    <x v="2"/>
    <x v="856"/>
    <d v="2011-10-15T00:00:00"/>
    <s v="Standard Class"/>
    <s v="JF-15565"/>
    <s v="Jill Fjeld"/>
    <x v="0"/>
    <s v="United States"/>
    <s v="Philadelphia"/>
    <x v="9"/>
    <n v="19120"/>
    <x v="3"/>
    <s v="OFF-EN-10002230"/>
    <x v="1"/>
    <x v="12"/>
    <s v="Airmail Envelopes"/>
    <x v="2626"/>
    <n v="3"/>
    <n v="0.2"/>
    <n v="67.983299999999986"/>
  </r>
  <r>
    <n v="3268"/>
    <s v="CA-2011-143840"/>
    <x v="2"/>
    <x v="857"/>
    <d v="2011-05-29T00:00:00"/>
    <s v="Standard Class"/>
    <s v="EH-14185"/>
    <s v="Evan Henry"/>
    <x v="0"/>
    <s v="United States"/>
    <s v="Decatur"/>
    <x v="19"/>
    <n v="35601"/>
    <x v="0"/>
    <s v="TEC-PH-10002660"/>
    <x v="2"/>
    <x v="7"/>
    <s v="Nortel Networks T7316 E Nt8 B27"/>
    <x v="2627"/>
    <n v="2"/>
    <n v="0"/>
    <n v="33.995000000000005"/>
  </r>
  <r>
    <n v="3269"/>
    <s v="CA-2011-143840"/>
    <x v="2"/>
    <x v="857"/>
    <d v="2011-05-29T00:00:00"/>
    <s v="Standard Class"/>
    <s v="EH-14185"/>
    <s v="Evan Henry"/>
    <x v="0"/>
    <s v="United States"/>
    <s v="Decatur"/>
    <x v="19"/>
    <n v="35601"/>
    <x v="0"/>
    <s v="TEC-PH-10003171"/>
    <x v="2"/>
    <x v="7"/>
    <s v="Plantronics Encore H101 Dual Earpieces Headset"/>
    <x v="2628"/>
    <n v="1"/>
    <n v="0"/>
    <n v="12.585999999999999"/>
  </r>
  <r>
    <n v="3270"/>
    <s v="CA-2011-115980"/>
    <x v="2"/>
    <x v="858"/>
    <d v="2011-07-19T00:00:00"/>
    <s v="Standard Class"/>
    <s v="VW-21775"/>
    <s v="Victoria Wilson"/>
    <x v="1"/>
    <s v="United States"/>
    <s v="Sioux Falls"/>
    <x v="44"/>
    <n v="57103"/>
    <x v="2"/>
    <s v="TEC-AC-10003709"/>
    <x v="2"/>
    <x v="11"/>
    <s v="Maxell 4.7GB DVD-R 5/Pack"/>
    <x v="2629"/>
    <n v="3"/>
    <n v="0"/>
    <n v="1.3068000000000004"/>
  </r>
  <r>
    <n v="3271"/>
    <s v="CA-2011-115980"/>
    <x v="2"/>
    <x v="858"/>
    <d v="2011-07-19T00:00:00"/>
    <s v="Standard Class"/>
    <s v="VW-21775"/>
    <s v="Victoria Wilson"/>
    <x v="1"/>
    <s v="United States"/>
    <s v="Sioux Falls"/>
    <x v="44"/>
    <n v="57103"/>
    <x v="2"/>
    <s v="OFF-FA-10000304"/>
    <x v="1"/>
    <x v="13"/>
    <s v="Advantus Push Pins"/>
    <x v="2630"/>
    <n v="3"/>
    <n v="0"/>
    <n v="2.6814000000000004"/>
  </r>
  <r>
    <n v="3272"/>
    <s v="CA-2012-155145"/>
    <x v="1"/>
    <x v="17"/>
    <d v="2012-12-29T00:00:00"/>
    <s v="Second Class"/>
    <s v="KN-16450"/>
    <s v="Kean Nguyen"/>
    <x v="1"/>
    <s v="United States"/>
    <s v="Visalia"/>
    <x v="1"/>
    <n v="93277"/>
    <x v="1"/>
    <s v="TEC-AC-10003709"/>
    <x v="2"/>
    <x v="11"/>
    <s v="Maxell 4.7GB DVD-R 5/Pack"/>
    <x v="1063"/>
    <n v="8"/>
    <n v="0"/>
    <n v="3.4848000000000008"/>
  </r>
  <r>
    <n v="3273"/>
    <s v="CA-2012-146038"/>
    <x v="1"/>
    <x v="97"/>
    <d v="2012-02-16T00:00:00"/>
    <s v="Standard Class"/>
    <s v="SJ-20215"/>
    <s v="Sarah Jordon"/>
    <x v="0"/>
    <s v="United States"/>
    <s v="Los Angeles"/>
    <x v="1"/>
    <n v="90049"/>
    <x v="1"/>
    <s v="FUR-CH-10002774"/>
    <x v="0"/>
    <x v="1"/>
    <s v="Global Deluxe Stacking Chair, Gray"/>
    <x v="2631"/>
    <n v="5"/>
    <n v="0.2"/>
    <n v="22.940999999999995"/>
  </r>
  <r>
    <n v="3274"/>
    <s v="CA-2014-133865"/>
    <x v="3"/>
    <x v="540"/>
    <d v="2014-05-13T00:00:00"/>
    <s v="Standard Class"/>
    <s v="PS-19045"/>
    <s v="Penelope Sewall"/>
    <x v="2"/>
    <s v="United States"/>
    <s v="Los Angeles"/>
    <x v="1"/>
    <n v="90032"/>
    <x v="1"/>
    <s v="TEC-CO-10001046"/>
    <x v="2"/>
    <x v="16"/>
    <s v="Canon Imageclass D680 Copier / Fax"/>
    <x v="2632"/>
    <n v="6"/>
    <n v="0.2"/>
    <n v="1049.9849999999999"/>
  </r>
  <r>
    <n v="3275"/>
    <s v="CA-2014-116358"/>
    <x v="3"/>
    <x v="808"/>
    <d v="2014-11-07T00:00:00"/>
    <s v="Standard Class"/>
    <s v="KM-16225"/>
    <s v="Kalyca Meade"/>
    <x v="1"/>
    <s v="United States"/>
    <s v="Overland Park"/>
    <x v="41"/>
    <n v="66212"/>
    <x v="2"/>
    <s v="OFF-FA-10003495"/>
    <x v="1"/>
    <x v="13"/>
    <s v="Staples"/>
    <x v="2614"/>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x v="2633"/>
    <n v="6"/>
    <n v="0"/>
    <n v="9.1673999999999989"/>
  </r>
  <r>
    <n v="3277"/>
    <s v="CA-2011-102988"/>
    <x v="2"/>
    <x v="267"/>
    <d v="2011-04-09T00:00:00"/>
    <s v="Second Class"/>
    <s v="GM-14695"/>
    <s v="Greg Maxwell"/>
    <x v="1"/>
    <s v="United States"/>
    <s v="Alexandria"/>
    <x v="17"/>
    <n v="22304"/>
    <x v="0"/>
    <s v="OFF-AR-10004757"/>
    <x v="1"/>
    <x v="6"/>
    <s v="Crayola Colored Pencils"/>
    <x v="1011"/>
    <n v="7"/>
    <n v="0"/>
    <n v="7.5767999999999986"/>
  </r>
  <r>
    <n v="3278"/>
    <s v="CA-2011-102988"/>
    <x v="2"/>
    <x v="267"/>
    <d v="2011-04-09T00:00:00"/>
    <s v="Second Class"/>
    <s v="GM-14695"/>
    <s v="Greg Maxwell"/>
    <x v="1"/>
    <s v="United States"/>
    <s v="Alexandria"/>
    <x v="17"/>
    <n v="22304"/>
    <x v="0"/>
    <s v="TEC-PH-10001615"/>
    <x v="2"/>
    <x v="7"/>
    <s v="AT&amp;T CL82213"/>
    <x v="2634"/>
    <n v="1"/>
    <n v="0"/>
    <n v="8.4070999999999962"/>
  </r>
  <r>
    <n v="3279"/>
    <s v="CA-2011-102988"/>
    <x v="2"/>
    <x v="267"/>
    <d v="2011-04-09T00:00:00"/>
    <s v="Second Class"/>
    <s v="GM-14695"/>
    <s v="Greg Maxwell"/>
    <x v="1"/>
    <s v="United States"/>
    <s v="Alexandria"/>
    <x v="17"/>
    <n v="22304"/>
    <x v="0"/>
    <s v="OFF-PA-10003349"/>
    <x v="1"/>
    <x v="10"/>
    <s v="Xerox 1957"/>
    <x v="91"/>
    <n v="2"/>
    <n v="0"/>
    <n v="6.3504000000000005"/>
  </r>
  <r>
    <n v="3280"/>
    <s v="CA-2011-102988"/>
    <x v="2"/>
    <x v="267"/>
    <d v="2011-04-09T00:00:00"/>
    <s v="Second Class"/>
    <s v="GM-14695"/>
    <s v="Greg Maxwell"/>
    <x v="1"/>
    <s v="United States"/>
    <s v="Alexandria"/>
    <x v="17"/>
    <n v="22304"/>
    <x v="0"/>
    <s v="OFF-AR-10000127"/>
    <x v="1"/>
    <x v="6"/>
    <s v="Newell 321"/>
    <x v="1011"/>
    <n v="7"/>
    <n v="0"/>
    <n v="6.6583999999999968"/>
  </r>
  <r>
    <n v="3281"/>
    <s v="CA-2011-102988"/>
    <x v="2"/>
    <x v="267"/>
    <d v="2011-04-09T00:00:00"/>
    <s v="Second Class"/>
    <s v="GM-14695"/>
    <s v="Greg Maxwell"/>
    <x v="1"/>
    <s v="United States"/>
    <s v="Alexandria"/>
    <x v="17"/>
    <n v="22304"/>
    <x v="0"/>
    <s v="OFF-SU-10002881"/>
    <x v="1"/>
    <x v="14"/>
    <s v="Martin Yale Chadless Opener Electric Letter Opener"/>
    <x v="2635"/>
    <n v="5"/>
    <n v="0"/>
    <n v="83.281000000000063"/>
  </r>
  <r>
    <n v="3282"/>
    <s v="US-2011-117170"/>
    <x v="2"/>
    <x v="328"/>
    <d v="2011-09-24T00:00:00"/>
    <s v="Standard Class"/>
    <s v="KT-16465"/>
    <s v="Kean Takahito"/>
    <x v="0"/>
    <s v="United States"/>
    <s v="Raleigh"/>
    <x v="3"/>
    <n v="27604"/>
    <x v="0"/>
    <s v="TEC-AC-10001109"/>
    <x v="2"/>
    <x v="11"/>
    <s v="Logitech Trackman Marble Mouse"/>
    <x v="736"/>
    <n v="2"/>
    <n v="0.2"/>
    <n v="13.195600000000001"/>
  </r>
  <r>
    <n v="3283"/>
    <s v="US-2011-117170"/>
    <x v="2"/>
    <x v="328"/>
    <d v="2011-09-24T00:00:00"/>
    <s v="Standard Class"/>
    <s v="KT-16465"/>
    <s v="Kean Takahito"/>
    <x v="0"/>
    <s v="United States"/>
    <s v="Raleigh"/>
    <x v="3"/>
    <n v="27604"/>
    <x v="0"/>
    <s v="OFF-PA-10000682"/>
    <x v="1"/>
    <x v="10"/>
    <s v="Xerox 1924"/>
    <x v="701"/>
    <n v="1"/>
    <n v="0.2"/>
    <n v="1.6762000000000001"/>
  </r>
  <r>
    <n v="3284"/>
    <s v="CA-2011-159478"/>
    <x v="2"/>
    <x v="587"/>
    <d v="2011-10-06T00:00:00"/>
    <s v="Standard Class"/>
    <s v="MH-17785"/>
    <s v="Maya Herman"/>
    <x v="1"/>
    <s v="United States"/>
    <s v="New York City"/>
    <x v="15"/>
    <n v="10035"/>
    <x v="3"/>
    <s v="FUR-FU-10000221"/>
    <x v="0"/>
    <x v="5"/>
    <s v="Master Caster Door Stop, Brown"/>
    <x v="597"/>
    <n v="3"/>
    <n v="0"/>
    <n v="5.1815999999999995"/>
  </r>
  <r>
    <n v="3285"/>
    <s v="CA-2011-103702"/>
    <x v="2"/>
    <x v="171"/>
    <d v="2011-09-17T00:00:00"/>
    <s v="Standard Class"/>
    <s v="AF-10885"/>
    <s v="Art Foster"/>
    <x v="0"/>
    <s v="United States"/>
    <s v="Fairfield"/>
    <x v="24"/>
    <n v="45014"/>
    <x v="3"/>
    <s v="OFF-BI-10002429"/>
    <x v="1"/>
    <x v="8"/>
    <s v="Premier Elliptical Ring Binder, Black"/>
    <x v="2636"/>
    <n v="7"/>
    <n v="0.7"/>
    <n v="-46.877600000000001"/>
  </r>
  <r>
    <n v="3286"/>
    <s v="CA-2014-150525"/>
    <x v="3"/>
    <x v="297"/>
    <d v="2014-02-26T00:00:00"/>
    <s v="Standard Class"/>
    <s v="JP-16135"/>
    <s v="Julie Prescott"/>
    <x v="2"/>
    <s v="United States"/>
    <s v="Muskogee"/>
    <x v="26"/>
    <n v="74403"/>
    <x v="2"/>
    <s v="OFF-AR-10002375"/>
    <x v="1"/>
    <x v="6"/>
    <s v="Newell 351"/>
    <x v="2637"/>
    <n v="2"/>
    <n v="0"/>
    <n v="1.9023999999999992"/>
  </r>
  <r>
    <n v="3287"/>
    <s v="CA-2014-150525"/>
    <x v="3"/>
    <x v="297"/>
    <d v="2014-02-26T00:00:00"/>
    <s v="Standard Class"/>
    <s v="JP-16135"/>
    <s v="Julie Prescott"/>
    <x v="2"/>
    <s v="United States"/>
    <s v="Muskogee"/>
    <x v="26"/>
    <n v="74403"/>
    <x v="2"/>
    <s v="OFF-AP-10000595"/>
    <x v="1"/>
    <x v="9"/>
    <s v="Disposable Triple-Filter Dust Bags"/>
    <x v="2638"/>
    <n v="3"/>
    <n v="0"/>
    <n v="3.4086000000000003"/>
  </r>
  <r>
    <n v="3288"/>
    <s v="CA-2012-157770"/>
    <x v="1"/>
    <x v="350"/>
    <d v="2012-12-15T00:00:00"/>
    <s v="First Class"/>
    <s v="RD-19585"/>
    <s v="Rob Dowd"/>
    <x v="0"/>
    <s v="United States"/>
    <s v="Temecula"/>
    <x v="1"/>
    <n v="92592"/>
    <x v="1"/>
    <s v="TEC-PH-10001530"/>
    <x v="2"/>
    <x v="7"/>
    <s v="Plantronics Voyager Pro Legend"/>
    <x v="2639"/>
    <n v="3"/>
    <n v="0.2"/>
    <n v="49.437599999999975"/>
  </r>
  <r>
    <n v="3289"/>
    <s v="CA-2012-157770"/>
    <x v="1"/>
    <x v="350"/>
    <d v="2012-12-15T00:00:00"/>
    <s v="First Class"/>
    <s v="RD-19585"/>
    <s v="Rob Dowd"/>
    <x v="0"/>
    <s v="United States"/>
    <s v="Temecula"/>
    <x v="1"/>
    <n v="92592"/>
    <x v="1"/>
    <s v="OFF-BI-10000050"/>
    <x v="1"/>
    <x v="8"/>
    <s v="Angle-D Binders with Locking Rings, Label Holders"/>
    <x v="2640"/>
    <n v="5"/>
    <n v="0.2"/>
    <n v="9.8549999999999969"/>
  </r>
  <r>
    <n v="3290"/>
    <s v="CA-2012-157770"/>
    <x v="1"/>
    <x v="350"/>
    <d v="2012-12-15T00:00:00"/>
    <s v="First Class"/>
    <s v="RD-19585"/>
    <s v="Rob Dowd"/>
    <x v="0"/>
    <s v="United States"/>
    <s v="Temecula"/>
    <x v="1"/>
    <n v="92592"/>
    <x v="1"/>
    <s v="TEC-AC-10001552"/>
    <x v="2"/>
    <x v="11"/>
    <s v="Logitech K350 2.4Ghz Wireless Keyboard"/>
    <x v="2641"/>
    <n v="5"/>
    <n v="0"/>
    <n v="27.373499999999993"/>
  </r>
  <r>
    <n v="3291"/>
    <s v="CA-2012-157770"/>
    <x v="1"/>
    <x v="350"/>
    <d v="2012-12-15T00:00:00"/>
    <s v="First Class"/>
    <s v="RD-19585"/>
    <s v="Rob Dowd"/>
    <x v="0"/>
    <s v="United States"/>
    <s v="Temecula"/>
    <x v="1"/>
    <n v="92592"/>
    <x v="1"/>
    <s v="TEC-AC-10003399"/>
    <x v="2"/>
    <x v="11"/>
    <s v="Memorex Mini Travel Drive 64 GB USB 2.0 Flash Drive"/>
    <x v="2642"/>
    <n v="1"/>
    <n v="0"/>
    <n v="15.220800000000001"/>
  </r>
  <r>
    <n v="3292"/>
    <s v="CA-2013-167290"/>
    <x v="0"/>
    <x v="859"/>
    <d v="2013-11-05T00:00:00"/>
    <s v="Standard Class"/>
    <s v="JF-15295"/>
    <s v="Jason Fortune-"/>
    <x v="0"/>
    <s v="United States"/>
    <s v="Sterling Heights"/>
    <x v="12"/>
    <n v="48310"/>
    <x v="2"/>
    <s v="OFF-AR-10004078"/>
    <x v="1"/>
    <x v="6"/>
    <s v="Newell 312"/>
    <x v="2643"/>
    <n v="2"/>
    <n v="0"/>
    <n v="3.5039999999999996"/>
  </r>
  <r>
    <n v="3293"/>
    <s v="CA-2011-106264"/>
    <x v="2"/>
    <x v="58"/>
    <d v="2011-12-30T00:00:00"/>
    <s v="Standard Class"/>
    <s v="CK-12595"/>
    <s v="Clytie Kelty"/>
    <x v="0"/>
    <s v="United States"/>
    <s v="San Diego"/>
    <x v="1"/>
    <n v="92024"/>
    <x v="1"/>
    <s v="OFF-SU-10002189"/>
    <x v="1"/>
    <x v="14"/>
    <s v="Acme Rosewood Handle Letter Opener"/>
    <x v="2644"/>
    <n v="3"/>
    <n v="0"/>
    <n v="0.11909999999999954"/>
  </r>
  <r>
    <n v="3294"/>
    <s v="CA-2011-106264"/>
    <x v="2"/>
    <x v="58"/>
    <d v="2011-12-30T00:00:00"/>
    <s v="Standard Class"/>
    <s v="CK-12595"/>
    <s v="Clytie Kelty"/>
    <x v="0"/>
    <s v="United States"/>
    <s v="San Diego"/>
    <x v="1"/>
    <n v="92024"/>
    <x v="1"/>
    <s v="FUR-FU-10001852"/>
    <x v="0"/>
    <x v="5"/>
    <s v="Eldon Regeneration Recycled Desk Accessories, Smoke"/>
    <x v="2645"/>
    <n v="2"/>
    <n v="0"/>
    <n v="1.1135999999999999"/>
  </r>
  <r>
    <n v="3295"/>
    <s v="CA-2011-138023"/>
    <x v="2"/>
    <x v="860"/>
    <d v="2011-08-18T00:00:00"/>
    <s v="First Class"/>
    <s v="KH-16510"/>
    <s v="Keith Herrera"/>
    <x v="0"/>
    <s v="United States"/>
    <s v="Dallas"/>
    <x v="5"/>
    <n v="75081"/>
    <x v="2"/>
    <s v="OFF-BI-10003638"/>
    <x v="1"/>
    <x v="8"/>
    <s v="GBC Durable Plastic Covers"/>
    <x v="2646"/>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x v="2647"/>
    <n v="11"/>
    <n v="0"/>
    <n v="767.20049999999992"/>
  </r>
  <r>
    <n v="3297"/>
    <s v="US-2012-110569"/>
    <x v="1"/>
    <x v="293"/>
    <d v="2012-05-30T00:00:00"/>
    <s v="Standard Class"/>
    <s v="EB-13870"/>
    <s v="Emily Burns"/>
    <x v="0"/>
    <s v="United States"/>
    <s v="Phoenix"/>
    <x v="16"/>
    <n v="85023"/>
    <x v="1"/>
    <s v="OFF-BI-10001036"/>
    <x v="1"/>
    <x v="8"/>
    <s v="Cardinal EasyOpen D-Ring Binders"/>
    <x v="2648"/>
    <n v="7"/>
    <n v="0.7"/>
    <n v="-12.795999999999999"/>
  </r>
  <r>
    <n v="3298"/>
    <s v="US-2012-110569"/>
    <x v="1"/>
    <x v="293"/>
    <d v="2012-05-30T00:00:00"/>
    <s v="Standard Class"/>
    <s v="EB-13870"/>
    <s v="Emily Burns"/>
    <x v="0"/>
    <s v="United States"/>
    <s v="Phoenix"/>
    <x v="16"/>
    <n v="85023"/>
    <x v="1"/>
    <s v="OFF-AP-10004708"/>
    <x v="1"/>
    <x v="9"/>
    <s v="Fellowes Superior 10 Outlet Split Surge Protector"/>
    <x v="1632"/>
    <n v="4"/>
    <n v="0.2"/>
    <n v="13.701599999999988"/>
  </r>
  <r>
    <n v="3299"/>
    <s v="CA-2014-136308"/>
    <x v="3"/>
    <x v="673"/>
    <d v="2014-11-17T00:00:00"/>
    <s v="Same Day"/>
    <s v="MW-18235"/>
    <s v="Mitch Willingham"/>
    <x v="1"/>
    <s v="United States"/>
    <s v="San Francisco"/>
    <x v="1"/>
    <n v="94122"/>
    <x v="1"/>
    <s v="TEC-MA-10000488"/>
    <x v="2"/>
    <x v="15"/>
    <s v="Bady BDG101FRU Card Printer"/>
    <x v="2252"/>
    <n v="3"/>
    <n v="0.2"/>
    <n v="215.99729999999977"/>
  </r>
  <r>
    <n v="3300"/>
    <s v="US-2011-159926"/>
    <x v="2"/>
    <x v="728"/>
    <d v="2011-11-22T00:00:00"/>
    <s v="Standard Class"/>
    <s v="CS-11950"/>
    <s v="Carlos Soltero"/>
    <x v="0"/>
    <s v="United States"/>
    <s v="Philadelphia"/>
    <x v="9"/>
    <n v="19140"/>
    <x v="3"/>
    <s v="OFF-BI-10003656"/>
    <x v="1"/>
    <x v="8"/>
    <s v="Fellowes PB200 Plastic Comb Binding Machine"/>
    <x v="2649"/>
    <n v="1"/>
    <n v="0.7"/>
    <n v="-40.797600000000003"/>
  </r>
  <r>
    <n v="3301"/>
    <s v="US-2011-159926"/>
    <x v="2"/>
    <x v="728"/>
    <d v="2011-11-22T00:00:00"/>
    <s v="Standard Class"/>
    <s v="CS-11950"/>
    <s v="Carlos Soltero"/>
    <x v="0"/>
    <s v="United States"/>
    <s v="Philadelphia"/>
    <x v="9"/>
    <n v="19140"/>
    <x v="3"/>
    <s v="OFF-ST-10003656"/>
    <x v="1"/>
    <x v="4"/>
    <s v="Safco Industrial Wire Shelving"/>
    <x v="2650"/>
    <n v="1"/>
    <n v="0.2"/>
    <n v="-16.318300000000001"/>
  </r>
  <r>
    <n v="3302"/>
    <s v="US-2011-159926"/>
    <x v="2"/>
    <x v="728"/>
    <d v="2011-11-22T00:00:00"/>
    <s v="Standard Class"/>
    <s v="CS-11950"/>
    <s v="Carlos Soltero"/>
    <x v="0"/>
    <s v="United States"/>
    <s v="Philadelphia"/>
    <x v="9"/>
    <n v="19140"/>
    <x v="3"/>
    <s v="TEC-PH-10001128"/>
    <x v="2"/>
    <x v="7"/>
    <s v="Motorola Droid Maxx"/>
    <x v="2651"/>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x v="2616"/>
    <n v="3"/>
    <n v="0.2"/>
    <n v="5.2773000000000003"/>
  </r>
  <r>
    <n v="3304"/>
    <s v="US-2011-159926"/>
    <x v="2"/>
    <x v="728"/>
    <d v="2011-11-22T00:00:00"/>
    <s v="Standard Class"/>
    <s v="CS-11950"/>
    <s v="Carlos Soltero"/>
    <x v="0"/>
    <s v="United States"/>
    <s v="Philadelphia"/>
    <x v="9"/>
    <n v="19140"/>
    <x v="3"/>
    <s v="OFF-BI-10004656"/>
    <x v="1"/>
    <x v="8"/>
    <s v="Peel &amp; Stick Add-On Corner Pockets"/>
    <x v="2652"/>
    <n v="3"/>
    <n v="0.7"/>
    <n v="-1.4255999999999998"/>
  </r>
  <r>
    <n v="3305"/>
    <s v="CA-2011-104738"/>
    <x v="2"/>
    <x v="125"/>
    <d v="2012-01-01T00:00:00"/>
    <s v="Second Class"/>
    <s v="SP-20620"/>
    <s v="Stefania Perrino"/>
    <x v="1"/>
    <s v="United States"/>
    <s v="Laredo"/>
    <x v="5"/>
    <n v="78041"/>
    <x v="2"/>
    <s v="OFF-EN-10004955"/>
    <x v="1"/>
    <x v="12"/>
    <s v="Fashion Color Clasp Envelopes"/>
    <x v="2653"/>
    <n v="3"/>
    <n v="0.2"/>
    <n v="4.7066999999999997"/>
  </r>
  <r>
    <n v="3306"/>
    <s v="CA-2011-104738"/>
    <x v="2"/>
    <x v="125"/>
    <d v="2012-01-01T00:00:00"/>
    <s v="Second Class"/>
    <s v="SP-20620"/>
    <s v="Stefania Perrino"/>
    <x v="1"/>
    <s v="United States"/>
    <s v="Laredo"/>
    <x v="5"/>
    <n v="78041"/>
    <x v="2"/>
    <s v="TEC-PH-10002468"/>
    <x v="2"/>
    <x v="7"/>
    <s v="Plantronics CS 50-USB - headset - Convertible, Monaural"/>
    <x v="2075"/>
    <n v="2"/>
    <n v="0.2"/>
    <n v="19.03860000000001"/>
  </r>
  <r>
    <n v="3307"/>
    <s v="CA-2011-104738"/>
    <x v="2"/>
    <x v="125"/>
    <d v="2012-01-01T00:00:00"/>
    <s v="Second Class"/>
    <s v="SP-20620"/>
    <s v="Stefania Perrino"/>
    <x v="1"/>
    <s v="United States"/>
    <s v="Laredo"/>
    <x v="5"/>
    <n v="78041"/>
    <x v="2"/>
    <s v="TEC-PH-10000576"/>
    <x v="2"/>
    <x v="7"/>
    <s v="AT&amp;T 1080 Corded phone"/>
    <x v="2654"/>
    <n v="3"/>
    <n v="0.2"/>
    <n v="28.767899999999997"/>
  </r>
  <r>
    <n v="3308"/>
    <s v="CA-2011-104738"/>
    <x v="2"/>
    <x v="125"/>
    <d v="2012-01-01T00:00:00"/>
    <s v="Second Class"/>
    <s v="SP-20620"/>
    <s v="Stefania Perrino"/>
    <x v="1"/>
    <s v="United States"/>
    <s v="Laredo"/>
    <x v="5"/>
    <n v="78041"/>
    <x v="2"/>
    <s v="OFF-BI-10002160"/>
    <x v="1"/>
    <x v="8"/>
    <s v="Acco Hanging Data Binders"/>
    <x v="2655"/>
    <n v="3"/>
    <n v="0.8"/>
    <n v="-3.6576000000000004"/>
  </r>
  <r>
    <n v="3309"/>
    <s v="CA-2011-104738"/>
    <x v="2"/>
    <x v="125"/>
    <d v="2012-01-01T00:00:00"/>
    <s v="Second Class"/>
    <s v="SP-20620"/>
    <s v="Stefania Perrino"/>
    <x v="1"/>
    <s v="United States"/>
    <s v="Laredo"/>
    <x v="5"/>
    <n v="78041"/>
    <x v="2"/>
    <s v="TEC-AC-10003628"/>
    <x v="2"/>
    <x v="11"/>
    <s v="Logitech 910-002974 M325 Wireless Mouse for Web Scrolling"/>
    <x v="736"/>
    <n v="2"/>
    <n v="0.2"/>
    <n v="14.395200000000004"/>
  </r>
  <r>
    <n v="3310"/>
    <s v="CA-2012-144386"/>
    <x v="1"/>
    <x v="599"/>
    <d v="2012-11-11T00:00:00"/>
    <s v="Standard Class"/>
    <s v="GT-14635"/>
    <s v="Grant Thornton"/>
    <x v="1"/>
    <s v="United States"/>
    <s v="New York City"/>
    <x v="15"/>
    <n v="10009"/>
    <x v="3"/>
    <s v="OFF-BI-10001116"/>
    <x v="1"/>
    <x v="8"/>
    <s v="Wilson Jones 1&quot; Hanging DublLock Ring Binders"/>
    <x v="869"/>
    <n v="6"/>
    <n v="0.2"/>
    <n v="8.8704000000000018"/>
  </r>
  <r>
    <n v="3311"/>
    <s v="CA-2013-111416"/>
    <x v="0"/>
    <x v="42"/>
    <d v="2013-09-23T00:00:00"/>
    <s v="Standard Class"/>
    <s v="LW-17215"/>
    <s v="Luke Weiss"/>
    <x v="0"/>
    <s v="United States"/>
    <s v="New York City"/>
    <x v="15"/>
    <n v="10035"/>
    <x v="3"/>
    <s v="OFF-BI-10002026"/>
    <x v="1"/>
    <x v="8"/>
    <s v="Avery Arch Ring Binders"/>
    <x v="2656"/>
    <n v="5"/>
    <n v="0.2"/>
    <n v="78.434999999999988"/>
  </r>
  <r>
    <n v="3312"/>
    <s v="CA-2013-162747"/>
    <x v="0"/>
    <x v="231"/>
    <d v="2013-03-26T00:00:00"/>
    <s v="Second Class"/>
    <s v="AH-10030"/>
    <s v="Aaron Hawkins"/>
    <x v="1"/>
    <s v="United States"/>
    <s v="Gulfport"/>
    <x v="35"/>
    <n v="39503"/>
    <x v="0"/>
    <s v="FUR-FU-10003691"/>
    <x v="0"/>
    <x v="5"/>
    <s v="Eldon Image Series Desk Accessories, Ebony"/>
    <x v="2657"/>
    <n v="7"/>
    <n v="0"/>
    <n v="38.038000000000004"/>
  </r>
  <r>
    <n v="3313"/>
    <s v="US-2011-133130"/>
    <x v="2"/>
    <x v="127"/>
    <d v="2011-10-01T00:00:00"/>
    <s v="Standard Class"/>
    <s v="TH-21100"/>
    <s v="Thea Hendricks"/>
    <x v="0"/>
    <s v="United States"/>
    <s v="San Diego"/>
    <x v="1"/>
    <n v="92037"/>
    <x v="1"/>
    <s v="FUR-CH-10002602"/>
    <x v="0"/>
    <x v="1"/>
    <s v="DMI Arturo Collection Mission-style Design Wood Chair"/>
    <x v="891"/>
    <n v="5"/>
    <n v="0.2"/>
    <n v="45.294000000000011"/>
  </r>
  <r>
    <n v="3314"/>
    <s v="US-2011-133130"/>
    <x v="2"/>
    <x v="127"/>
    <d v="2011-10-01T00:00:00"/>
    <s v="Standard Class"/>
    <s v="TH-21100"/>
    <s v="Thea Hendricks"/>
    <x v="0"/>
    <s v="United States"/>
    <s v="San Diego"/>
    <x v="1"/>
    <n v="92037"/>
    <x v="1"/>
    <s v="OFF-PA-10000675"/>
    <x v="1"/>
    <x v="10"/>
    <s v="Xerox 1919"/>
    <x v="2658"/>
    <n v="2"/>
    <n v="0"/>
    <n v="40.170200000000001"/>
  </r>
  <r>
    <n v="3315"/>
    <s v="CA-2014-169978"/>
    <x v="3"/>
    <x v="165"/>
    <d v="2014-12-29T00:00:00"/>
    <s v="Standard Class"/>
    <s v="HG-15025"/>
    <s v="Hunter Glantz"/>
    <x v="0"/>
    <s v="United States"/>
    <s v="Oceanside"/>
    <x v="15"/>
    <n v="11572"/>
    <x v="3"/>
    <s v="FUR-CH-10002602"/>
    <x v="0"/>
    <x v="1"/>
    <s v="DMI Arturo Collection Mission-style Design Wood Chair"/>
    <x v="2659"/>
    <n v="2"/>
    <n v="0.1"/>
    <n v="48.313600000000008"/>
  </r>
  <r>
    <n v="3316"/>
    <s v="CA-2014-169978"/>
    <x v="3"/>
    <x v="165"/>
    <d v="2014-12-29T00:00:00"/>
    <s v="Standard Class"/>
    <s v="HG-15025"/>
    <s v="Hunter Glantz"/>
    <x v="0"/>
    <s v="United States"/>
    <s v="Oceanside"/>
    <x v="15"/>
    <n v="11572"/>
    <x v="3"/>
    <s v="OFF-BI-10001900"/>
    <x v="1"/>
    <x v="8"/>
    <s v="DXL Angle-View Binders with Locking Rings, Black"/>
    <x v="2660"/>
    <n v="3"/>
    <n v="0.2"/>
    <n v="4.8518999999999997"/>
  </r>
  <r>
    <n v="3317"/>
    <s v="CA-2014-161739"/>
    <x v="3"/>
    <x v="468"/>
    <d v="2014-11-16T00:00:00"/>
    <s v="Second Class"/>
    <s v="EB-13750"/>
    <s v="Edward Becker"/>
    <x v="1"/>
    <s v="United States"/>
    <s v="Round Rock"/>
    <x v="5"/>
    <n v="78664"/>
    <x v="2"/>
    <s v="FUR-FU-10001468"/>
    <x v="0"/>
    <x v="5"/>
    <s v="Tenex Antistatic Computer Chair Mats"/>
    <x v="2661"/>
    <n v="5"/>
    <n v="0.6"/>
    <n v="-427.45000000000005"/>
  </r>
  <r>
    <n v="3318"/>
    <s v="CA-2012-165057"/>
    <x v="1"/>
    <x v="861"/>
    <d v="2012-09-15T00:00:00"/>
    <s v="Standard Class"/>
    <s v="SC-20725"/>
    <s v="Steven Cartwright"/>
    <x v="0"/>
    <s v="United States"/>
    <s v="Redlands"/>
    <x v="1"/>
    <n v="92374"/>
    <x v="1"/>
    <s v="OFF-AR-10004648"/>
    <x v="1"/>
    <x v="6"/>
    <s v="Boston 19500 Mighty Mite Electric Pencil Sharpener"/>
    <x v="2662"/>
    <n v="9"/>
    <n v="0"/>
    <n v="48.964500000000001"/>
  </r>
  <r>
    <n v="3319"/>
    <s v="CA-2012-165057"/>
    <x v="1"/>
    <x v="861"/>
    <d v="2012-09-15T00:00:00"/>
    <s v="Standard Class"/>
    <s v="SC-20725"/>
    <s v="Steven Cartwright"/>
    <x v="0"/>
    <s v="United States"/>
    <s v="Redlands"/>
    <x v="1"/>
    <n v="92374"/>
    <x v="1"/>
    <s v="OFF-LA-10003190"/>
    <x v="1"/>
    <x v="2"/>
    <s v="Avery 474"/>
    <x v="880"/>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s v="United States"/>
    <s v="Columbia"/>
    <x v="18"/>
    <n v="38401"/>
    <x v="0"/>
    <s v="FUR-CH-10004287"/>
    <x v="0"/>
    <x v="1"/>
    <s v="SAFCO Arco Folding Chair"/>
    <x v="1677"/>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x v="233"/>
    <n v="5"/>
    <n v="0.2"/>
    <n v="9.0719999999999992"/>
  </r>
  <r>
    <n v="3323"/>
    <s v="CA-2012-120810"/>
    <x v="1"/>
    <x v="862"/>
    <d v="2012-07-27T00:00:00"/>
    <s v="Standard Class"/>
    <s v="TH-21550"/>
    <s v="Tracy Hopkins"/>
    <x v="2"/>
    <s v="United States"/>
    <s v="New York City"/>
    <x v="15"/>
    <n v="10009"/>
    <x v="3"/>
    <s v="OFF-AP-10002892"/>
    <x v="1"/>
    <x v="9"/>
    <s v="Belkin F5C206VTEL 6 Outlet Surge"/>
    <x v="266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x v="2665"/>
    <n v="3"/>
    <n v="0"/>
    <n v="50.239800000000002"/>
  </r>
  <r>
    <n v="3325"/>
    <s v="CA-2011-165309"/>
    <x v="2"/>
    <x v="7"/>
    <d v="2011-11-15T00:00:00"/>
    <s v="Standard Class"/>
    <s v="KD-16270"/>
    <s v="Karen Daniels"/>
    <x v="0"/>
    <s v="United States"/>
    <s v="Houston"/>
    <x v="5"/>
    <n v="77095"/>
    <x v="2"/>
    <s v="OFF-BI-10001359"/>
    <x v="1"/>
    <x v="8"/>
    <s v="GBC DocuBind TL300 Electric Binding System"/>
    <x v="2666"/>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x v="2667"/>
    <n v="1"/>
    <n v="0.8"/>
    <n v="-1.9744000000000002"/>
  </r>
  <r>
    <n v="3327"/>
    <s v="CA-2011-165309"/>
    <x v="2"/>
    <x v="7"/>
    <d v="2011-11-15T00:00:00"/>
    <s v="Standard Class"/>
    <s v="KD-16270"/>
    <s v="Karen Daniels"/>
    <x v="0"/>
    <s v="United States"/>
    <s v="Houston"/>
    <x v="5"/>
    <n v="77095"/>
    <x v="2"/>
    <s v="OFF-AR-10003582"/>
    <x v="1"/>
    <x v="6"/>
    <s v="Boston Electric Pencil Sharpener, Model 1818, Charcoal Black"/>
    <x v="1870"/>
    <n v="3"/>
    <n v="0.2"/>
    <n v="6.7560000000000038"/>
  </r>
  <r>
    <n v="3328"/>
    <s v="CA-2011-165309"/>
    <x v="2"/>
    <x v="7"/>
    <d v="2011-11-15T00:00:00"/>
    <s v="Standard Class"/>
    <s v="KD-16270"/>
    <s v="Karen Daniels"/>
    <x v="0"/>
    <s v="United States"/>
    <s v="Houston"/>
    <x v="5"/>
    <n v="77095"/>
    <x v="2"/>
    <s v="OFF-PA-10003724"/>
    <x v="1"/>
    <x v="10"/>
    <s v="Wirebound Message Book, 4 per Page"/>
    <x v="2668"/>
    <n v="5"/>
    <n v="0.2"/>
    <n v="7.8734999999999991"/>
  </r>
  <r>
    <n v="3329"/>
    <s v="CA-2011-165309"/>
    <x v="2"/>
    <x v="7"/>
    <d v="2011-11-15T00:00:00"/>
    <s v="Standard Class"/>
    <s v="KD-16270"/>
    <s v="Karen Daniels"/>
    <x v="0"/>
    <s v="United States"/>
    <s v="Houston"/>
    <x v="5"/>
    <n v="77095"/>
    <x v="2"/>
    <s v="OFF-PA-10001033"/>
    <x v="1"/>
    <x v="10"/>
    <s v="Xerox 1893"/>
    <x v="2669"/>
    <n v="8"/>
    <n v="0.2"/>
    <n v="95.096800000000002"/>
  </r>
  <r>
    <n v="3330"/>
    <s v="CA-2011-165309"/>
    <x v="2"/>
    <x v="7"/>
    <d v="2011-11-15T00:00:00"/>
    <s v="Standard Class"/>
    <s v="KD-16270"/>
    <s v="Karen Daniels"/>
    <x v="0"/>
    <s v="United States"/>
    <s v="Houston"/>
    <x v="5"/>
    <n v="77095"/>
    <x v="2"/>
    <s v="TEC-PH-10003505"/>
    <x v="2"/>
    <x v="7"/>
    <s v="Geemarc AmpliPOWER60"/>
    <x v="1490"/>
    <n v="2"/>
    <n v="0.2"/>
    <n v="16.703999999999986"/>
  </r>
  <r>
    <n v="3331"/>
    <s v="CA-2011-165309"/>
    <x v="2"/>
    <x v="7"/>
    <d v="2011-11-15T00:00:00"/>
    <s v="Standard Class"/>
    <s v="KD-16270"/>
    <s v="Karen Daniels"/>
    <x v="0"/>
    <s v="United States"/>
    <s v="Houston"/>
    <x v="5"/>
    <n v="77095"/>
    <x v="2"/>
    <s v="TEC-PH-10004959"/>
    <x v="2"/>
    <x v="7"/>
    <s v="Classic Ivory Antique Telephone ZL1810"/>
    <x v="2670"/>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x v="2671"/>
    <n v="3"/>
    <n v="0.2"/>
    <n v="28.496999999999957"/>
  </r>
  <r>
    <n v="3333"/>
    <s v="CA-2014-122595"/>
    <x v="3"/>
    <x v="817"/>
    <d v="2014-12-21T00:00:00"/>
    <s v="Standard Class"/>
    <s v="GM-14455"/>
    <s v="Gary Mitchum"/>
    <x v="2"/>
    <s v="United States"/>
    <s v="Chicago"/>
    <x v="10"/>
    <n v="60653"/>
    <x v="2"/>
    <s v="TEC-PH-10003095"/>
    <x v="2"/>
    <x v="7"/>
    <s v="Samsung HM1900 Bluetooth Headset"/>
    <x v="2672"/>
    <n v="3"/>
    <n v="0.2"/>
    <n v="19.754999999999999"/>
  </r>
  <r>
    <n v="3334"/>
    <s v="CA-2014-122595"/>
    <x v="3"/>
    <x v="817"/>
    <d v="2014-12-21T00:00:00"/>
    <s v="Standard Class"/>
    <s v="GM-14455"/>
    <s v="Gary Mitchum"/>
    <x v="2"/>
    <s v="United States"/>
    <s v="Chicago"/>
    <x v="10"/>
    <n v="60653"/>
    <x v="2"/>
    <s v="FUR-FU-10002963"/>
    <x v="0"/>
    <x v="5"/>
    <s v="Master Caster Door Stop, Gray"/>
    <x v="2673"/>
    <n v="1"/>
    <n v="0.6"/>
    <n v="-1.3208000000000002"/>
  </r>
  <r>
    <n v="3335"/>
    <s v="US-2014-109253"/>
    <x v="3"/>
    <x v="170"/>
    <d v="2014-08-23T00:00:00"/>
    <s v="First Class"/>
    <s v="PR-18880"/>
    <s v="Patrick Ryan"/>
    <x v="0"/>
    <s v="United States"/>
    <s v="Oakland"/>
    <x v="1"/>
    <n v="94601"/>
    <x v="1"/>
    <s v="OFF-AR-10000203"/>
    <x v="1"/>
    <x v="6"/>
    <s v="Newell 336"/>
    <x v="860"/>
    <n v="4"/>
    <n v="0"/>
    <n v="4.9647999999999985"/>
  </r>
  <r>
    <n v="3336"/>
    <s v="US-2014-109253"/>
    <x v="3"/>
    <x v="170"/>
    <d v="2014-08-23T00:00:00"/>
    <s v="First Class"/>
    <s v="PR-18880"/>
    <s v="Patrick Ryan"/>
    <x v="0"/>
    <s v="United States"/>
    <s v="Oakland"/>
    <x v="1"/>
    <n v="94601"/>
    <x v="1"/>
    <s v="TEC-PH-10004667"/>
    <x v="2"/>
    <x v="7"/>
    <s v="Cisco 8x8 Inc. 6753i IP Business Phone System"/>
    <x v="2674"/>
    <n v="4"/>
    <n v="0.2"/>
    <n v="37.797199999999975"/>
  </r>
  <r>
    <n v="3337"/>
    <s v="US-2014-109253"/>
    <x v="3"/>
    <x v="170"/>
    <d v="2014-08-23T00:00:00"/>
    <s v="First Class"/>
    <s v="PR-18880"/>
    <s v="Patrick Ryan"/>
    <x v="0"/>
    <s v="United States"/>
    <s v="Oakland"/>
    <x v="1"/>
    <n v="94601"/>
    <x v="1"/>
    <s v="FUR-FU-10000193"/>
    <x v="0"/>
    <x v="5"/>
    <s v="Tenex Chairmats For Use with Hard Floors"/>
    <x v="681"/>
    <n v="4"/>
    <n v="0"/>
    <n v="10.393599999999992"/>
  </r>
  <r>
    <n v="3338"/>
    <s v="US-2014-109253"/>
    <x v="3"/>
    <x v="170"/>
    <d v="2014-08-23T00:00:00"/>
    <s v="First Class"/>
    <s v="PR-18880"/>
    <s v="Patrick Ryan"/>
    <x v="0"/>
    <s v="United States"/>
    <s v="Oakland"/>
    <x v="1"/>
    <n v="94601"/>
    <x v="1"/>
    <s v="FUR-TA-10001539"/>
    <x v="0"/>
    <x v="3"/>
    <s v="Chromcraft Rectangular Conference Tables"/>
    <x v="2675"/>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s v="United States"/>
    <s v="Oakland"/>
    <x v="1"/>
    <n v="94601"/>
    <x v="1"/>
    <s v="OFF-AP-10002867"/>
    <x v="1"/>
    <x v="9"/>
    <s v="Fellowes Command Center 5-outlet power strip"/>
    <x v="2677"/>
    <n v="3"/>
    <n v="0"/>
    <n v="54.950400000000002"/>
  </r>
  <r>
    <n v="3341"/>
    <s v="US-2014-109253"/>
    <x v="3"/>
    <x v="170"/>
    <d v="2014-08-23T00:00:00"/>
    <s v="First Class"/>
    <s v="PR-18880"/>
    <s v="Patrick Ryan"/>
    <x v="0"/>
    <s v="United States"/>
    <s v="Oakland"/>
    <x v="1"/>
    <n v="94601"/>
    <x v="1"/>
    <s v="OFF-LA-10001158"/>
    <x v="1"/>
    <x v="2"/>
    <s v="Avery Address/Shipping Labels for Typewriters, 4&quot; x 2&quot;"/>
    <x v="2678"/>
    <n v="5"/>
    <n v="0"/>
    <n v="24.84"/>
  </r>
  <r>
    <n v="3342"/>
    <s v="CA-2013-145982"/>
    <x v="0"/>
    <x v="278"/>
    <d v="2013-09-02T00:00:00"/>
    <s v="Second Class"/>
    <s v="TB-21055"/>
    <s v="Ted Butterfield"/>
    <x v="0"/>
    <s v="United States"/>
    <s v="Quincy"/>
    <x v="31"/>
    <n v="2169"/>
    <x v="3"/>
    <s v="OFF-PA-10000675"/>
    <x v="1"/>
    <x v="10"/>
    <s v="Xerox 1919"/>
    <x v="124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s v="United States"/>
    <s v="Quincy"/>
    <x v="31"/>
    <n v="2169"/>
    <x v="3"/>
    <s v="TEC-PH-10000011"/>
    <x v="2"/>
    <x v="7"/>
    <s v="PureGear Roll-On Screen Protector"/>
    <x v="1543"/>
    <n v="3"/>
    <n v="0"/>
    <n v="28.785599999999995"/>
  </r>
  <r>
    <n v="3345"/>
    <s v="CA-2013-145982"/>
    <x v="0"/>
    <x v="278"/>
    <d v="2013-09-02T00:00:00"/>
    <s v="Second Class"/>
    <s v="TB-21055"/>
    <s v="Ted Butterfield"/>
    <x v="0"/>
    <s v="United States"/>
    <s v="Quincy"/>
    <x v="31"/>
    <n v="2169"/>
    <x v="3"/>
    <s v="OFF-PA-10002666"/>
    <x v="1"/>
    <x v="10"/>
    <s v="Southworth 25% Cotton Linen-Finish Paper &amp; Envelopes"/>
    <x v="2680"/>
    <n v="9"/>
    <n v="0"/>
    <n v="36.692999999999998"/>
  </r>
  <r>
    <n v="3346"/>
    <s v="CA-2013-145982"/>
    <x v="0"/>
    <x v="278"/>
    <d v="2013-09-02T00:00:00"/>
    <s v="Second Class"/>
    <s v="TB-21055"/>
    <s v="Ted Butterfield"/>
    <x v="0"/>
    <s v="United States"/>
    <s v="Quincy"/>
    <x v="31"/>
    <n v="2169"/>
    <x v="3"/>
    <s v="OFF-FA-10000735"/>
    <x v="1"/>
    <x v="13"/>
    <s v="Staples"/>
    <x v="2643"/>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x v="180"/>
    <n v="5"/>
    <n v="0"/>
    <n v="13.919999999999998"/>
  </r>
  <r>
    <n v="3348"/>
    <s v="CA-2012-112011"/>
    <x v="1"/>
    <x v="863"/>
    <d v="2012-08-20T00:00:00"/>
    <s v="Standard Class"/>
    <s v="ON-18715"/>
    <s v="Odella Nelson"/>
    <x v="1"/>
    <s v="United States"/>
    <s v="Yucaipa"/>
    <x v="1"/>
    <n v="92399"/>
    <x v="1"/>
    <s v="OFF-AR-10003156"/>
    <x v="1"/>
    <x v="6"/>
    <s v="50 Colored Long Pencils"/>
    <x v="2681"/>
    <n v="5"/>
    <n v="0"/>
    <n v="13.208000000000002"/>
  </r>
  <r>
    <n v="3349"/>
    <s v="CA-2014-154732"/>
    <x v="3"/>
    <x v="60"/>
    <d v="2014-11-08T00:00:00"/>
    <s v="First Class"/>
    <s v="AH-10195"/>
    <s v="Alan Haines"/>
    <x v="1"/>
    <s v="United States"/>
    <s v="Chicago"/>
    <x v="10"/>
    <n v="60623"/>
    <x v="2"/>
    <s v="OFF-BI-10000474"/>
    <x v="1"/>
    <x v="8"/>
    <s v="Avery Recycled Flexi-View Covers for Binding Systems"/>
    <x v="2682"/>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s v="United States"/>
    <s v="New York City"/>
    <x v="15"/>
    <n v="10024"/>
    <x v="3"/>
    <s v="TEC-AC-10003280"/>
    <x v="2"/>
    <x v="11"/>
    <s v="Belkin F8E887 USB Wired Ergonomic Keyboard"/>
    <x v="1324"/>
    <n v="3"/>
    <n v="0"/>
    <n v="18.893699999999995"/>
  </r>
  <r>
    <n v="3352"/>
    <s v="US-2011-134733"/>
    <x v="2"/>
    <x v="865"/>
    <d v="2011-09-28T00:00:00"/>
    <s v="Standard Class"/>
    <s v="BM-11650"/>
    <s v="Brian Moss"/>
    <x v="1"/>
    <s v="United States"/>
    <s v="San Diego"/>
    <x v="1"/>
    <n v="92037"/>
    <x v="1"/>
    <s v="FUR-BO-10002916"/>
    <x v="0"/>
    <x v="0"/>
    <s v="Rush Hierlooms Collection 1&quot; Thick Stackable Bookcases"/>
    <x v="2683"/>
    <n v="3"/>
    <n v="0.15"/>
    <n v="20.517599999999987"/>
  </r>
  <r>
    <n v="3353"/>
    <s v="US-2011-134733"/>
    <x v="2"/>
    <x v="865"/>
    <d v="2011-09-28T00:00:00"/>
    <s v="Standard Class"/>
    <s v="BM-11650"/>
    <s v="Brian Moss"/>
    <x v="1"/>
    <s v="United States"/>
    <s v="San Diego"/>
    <x v="1"/>
    <n v="92037"/>
    <x v="1"/>
    <s v="TEC-PH-10002726"/>
    <x v="2"/>
    <x v="7"/>
    <s v="netTALK DUO VoIP Telephone Service"/>
    <x v="1414"/>
    <n v="2"/>
    <n v="0.2"/>
    <n v="31.494"/>
  </r>
  <r>
    <n v="3354"/>
    <s v="US-2011-150434"/>
    <x v="2"/>
    <x v="866"/>
    <d v="2011-07-24T00:00:00"/>
    <s v="Standard Class"/>
    <s v="CA-12310"/>
    <s v="Christine Abelman"/>
    <x v="1"/>
    <s v="United States"/>
    <s v="Bristol"/>
    <x v="29"/>
    <n v="6010"/>
    <x v="3"/>
    <s v="TEC-PH-10000895"/>
    <x v="2"/>
    <x v="7"/>
    <s v="Polycom VVX 310 VoIP phone"/>
    <x v="2684"/>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x v="2685"/>
    <n v="1"/>
    <n v="0.3"/>
    <n v="-4.032"/>
  </r>
  <r>
    <n v="3356"/>
    <s v="US-2011-150434"/>
    <x v="2"/>
    <x v="866"/>
    <d v="2011-07-24T00:00:00"/>
    <s v="Standard Class"/>
    <s v="CA-12310"/>
    <s v="Christine Abelman"/>
    <x v="1"/>
    <s v="United States"/>
    <s v="Bristol"/>
    <x v="29"/>
    <n v="6010"/>
    <x v="3"/>
    <s v="OFF-BI-10003694"/>
    <x v="1"/>
    <x v="8"/>
    <s v="Avery 3 1/2&quot; Diskette Storage Pages, 10/Pack"/>
    <x v="1513"/>
    <n v="2"/>
    <n v="0"/>
    <n v="9.6047999999999991"/>
  </r>
  <r>
    <n v="3357"/>
    <s v="US-2011-150434"/>
    <x v="2"/>
    <x v="866"/>
    <d v="2011-07-24T00:00:00"/>
    <s v="Standard Class"/>
    <s v="CA-12310"/>
    <s v="Christine Abelman"/>
    <x v="1"/>
    <s v="United States"/>
    <s v="Bristol"/>
    <x v="29"/>
    <n v="6010"/>
    <x v="3"/>
    <s v="OFF-BI-10002160"/>
    <x v="1"/>
    <x v="8"/>
    <s v="Acco Hanging Data Binders"/>
    <x v="2686"/>
    <n v="1"/>
    <n v="0"/>
    <n v="1.8288"/>
  </r>
  <r>
    <n v="3358"/>
    <s v="CA-2014-100335"/>
    <x v="3"/>
    <x v="210"/>
    <d v="2014-09-14T00:00:00"/>
    <s v="Standard Class"/>
    <s v="NF-18595"/>
    <s v="Nicole Fjeld"/>
    <x v="2"/>
    <s v="United States"/>
    <s v="Chicago"/>
    <x v="10"/>
    <n v="60610"/>
    <x v="2"/>
    <s v="OFF-PA-10001685"/>
    <x v="1"/>
    <x v="10"/>
    <s v="Staples"/>
    <x v="2687"/>
    <n v="9"/>
    <n v="0.2"/>
    <n v="26.465400000000006"/>
  </r>
  <r>
    <n v="3359"/>
    <s v="CA-2013-139234"/>
    <x v="0"/>
    <x v="715"/>
    <d v="2013-05-11T00:00:00"/>
    <s v="Standard Class"/>
    <s v="AF-10870"/>
    <s v="Art Ferguson"/>
    <x v="0"/>
    <s v="United States"/>
    <s v="Chicago"/>
    <x v="10"/>
    <n v="60610"/>
    <x v="2"/>
    <s v="OFF-BI-10000773"/>
    <x v="1"/>
    <x v="8"/>
    <s v="Insertable Tab Post Binder Dividers"/>
    <x v="2688"/>
    <n v="2"/>
    <n v="0.8"/>
    <n v="-5.2932000000000023"/>
  </r>
  <r>
    <n v="3360"/>
    <s v="CA-2013-139234"/>
    <x v="0"/>
    <x v="715"/>
    <d v="2013-05-11T00:00:00"/>
    <s v="Standard Class"/>
    <s v="AF-10870"/>
    <s v="Art Ferguson"/>
    <x v="0"/>
    <s v="United States"/>
    <s v="Chicago"/>
    <x v="10"/>
    <n v="60610"/>
    <x v="2"/>
    <s v="TEC-AC-10004510"/>
    <x v="2"/>
    <x v="11"/>
    <s v="Logitech Desktop MK120 Mouse and keyboard Combo"/>
    <x v="2689"/>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x v="2690"/>
    <n v="4"/>
    <n v="0"/>
    <n v="14.306799999999999"/>
  </r>
  <r>
    <n v="3362"/>
    <s v="US-2012-142020"/>
    <x v="1"/>
    <x v="593"/>
    <d v="2012-06-08T00:00:00"/>
    <s v="Second Class"/>
    <s v="TC-21535"/>
    <s v="Tracy Collins"/>
    <x v="2"/>
    <s v="United States"/>
    <s v="New York City"/>
    <x v="15"/>
    <n v="10024"/>
    <x v="3"/>
    <s v="FUR-FU-10000672"/>
    <x v="0"/>
    <x v="5"/>
    <s v="Executive Impressions 10&quot; Spectator Wall Clock"/>
    <x v="2691"/>
    <n v="3"/>
    <n v="0"/>
    <n v="11.995199999999997"/>
  </r>
  <r>
    <n v="3363"/>
    <s v="CA-2012-139962"/>
    <x v="1"/>
    <x v="350"/>
    <d v="2012-12-20T00:00:00"/>
    <s v="Standard Class"/>
    <s v="Dp-13240"/>
    <s v="Dean percer"/>
    <x v="2"/>
    <s v="United States"/>
    <s v="Revere"/>
    <x v="31"/>
    <n v="2151"/>
    <x v="3"/>
    <s v="OFF-PA-10004451"/>
    <x v="1"/>
    <x v="10"/>
    <s v="Xerox 222"/>
    <x v="541"/>
    <n v="3"/>
    <n v="0"/>
    <n v="9.3312000000000008"/>
  </r>
  <r>
    <n v="3364"/>
    <s v="CA-2012-139962"/>
    <x v="1"/>
    <x v="350"/>
    <d v="2012-12-20T00:00:00"/>
    <s v="Standard Class"/>
    <s v="Dp-13240"/>
    <s v="Dean percer"/>
    <x v="2"/>
    <s v="United States"/>
    <s v="Revere"/>
    <x v="31"/>
    <n v="2151"/>
    <x v="3"/>
    <s v="OFF-BI-10004738"/>
    <x v="1"/>
    <x v="8"/>
    <s v="Flexible Leather- Look Classic Collection Ring Binder"/>
    <x v="2692"/>
    <n v="2"/>
    <n v="0"/>
    <n v="18.940000000000001"/>
  </r>
  <r>
    <n v="3365"/>
    <s v="CA-2013-130050"/>
    <x v="0"/>
    <x v="87"/>
    <d v="2013-07-19T00:00:00"/>
    <s v="Second Class"/>
    <s v="MC-17425"/>
    <s v="Mark Cousins"/>
    <x v="1"/>
    <s v="United States"/>
    <s v="Houston"/>
    <x v="5"/>
    <n v="77036"/>
    <x v="2"/>
    <s v="FUR-FU-10001940"/>
    <x v="0"/>
    <x v="5"/>
    <s v="Staples"/>
    <x v="1250"/>
    <n v="3"/>
    <n v="0.6"/>
    <n v="-3.8207999999999984"/>
  </r>
  <r>
    <n v="3366"/>
    <s v="CA-2011-115161"/>
    <x v="2"/>
    <x v="867"/>
    <d v="2011-02-03T00:00:00"/>
    <s v="First Class"/>
    <s v="LC-17050"/>
    <s v="Liz Carlisle"/>
    <x v="0"/>
    <s v="United States"/>
    <s v="Mission Viejo"/>
    <x v="1"/>
    <n v="92691"/>
    <x v="1"/>
    <s v="FUR-BO-10003966"/>
    <x v="0"/>
    <x v="0"/>
    <s v="Sauder Facets Collection Library, Sky Alder Finish"/>
    <x v="1413"/>
    <n v="2"/>
    <n v="0.15"/>
    <n v="3.4195999999999884"/>
  </r>
  <r>
    <n v="3367"/>
    <s v="CA-2011-165379"/>
    <x v="2"/>
    <x v="868"/>
    <d v="2011-07-15T00:00:00"/>
    <s v="Standard Class"/>
    <s v="BM-11650"/>
    <s v="Brian Moss"/>
    <x v="1"/>
    <s v="United States"/>
    <s v="Dallas"/>
    <x v="5"/>
    <n v="75217"/>
    <x v="2"/>
    <s v="OFF-PA-10003072"/>
    <x v="1"/>
    <x v="10"/>
    <s v="Eureka Recycled Copy Paper 8 1/2&quot; x 11&quot;, Ream"/>
    <x v="563"/>
    <n v="2"/>
    <n v="0.2"/>
    <n v="3.6288"/>
  </r>
  <r>
    <n v="3368"/>
    <s v="CA-2011-165379"/>
    <x v="2"/>
    <x v="868"/>
    <d v="2011-07-15T00:00:00"/>
    <s v="Standard Class"/>
    <s v="BM-11650"/>
    <s v="Brian Moss"/>
    <x v="1"/>
    <s v="United States"/>
    <s v="Dallas"/>
    <x v="5"/>
    <n v="75217"/>
    <x v="2"/>
    <s v="OFF-PA-10002245"/>
    <x v="1"/>
    <x v="10"/>
    <s v="Xerox 1895"/>
    <x v="646"/>
    <n v="3"/>
    <n v="0.2"/>
    <n v="4.4849999999999994"/>
  </r>
  <r>
    <n v="3369"/>
    <s v="CA-2012-115511"/>
    <x v="1"/>
    <x v="82"/>
    <d v="2012-11-25T00:00:00"/>
    <s v="Standard Class"/>
    <s v="NW-18400"/>
    <s v="Natalie Webber"/>
    <x v="0"/>
    <s v="United States"/>
    <s v="Las Vegas"/>
    <x v="33"/>
    <n v="89115"/>
    <x v="1"/>
    <s v="FUR-BO-10002598"/>
    <x v="0"/>
    <x v="0"/>
    <s v="Hon Metal Bookcases, Putty"/>
    <x v="1741"/>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x v="2693"/>
    <n v="4"/>
    <n v="0.2"/>
    <n v="23.116799999999998"/>
  </r>
  <r>
    <n v="3371"/>
    <s v="CA-2013-134887"/>
    <x v="0"/>
    <x v="869"/>
    <d v="2013-03-26T00:00:00"/>
    <s v="Same Day"/>
    <s v="TB-21280"/>
    <s v="Toby Braunhardt"/>
    <x v="0"/>
    <s v="United States"/>
    <s v="Norman"/>
    <x v="26"/>
    <n v="73071"/>
    <x v="2"/>
    <s v="TEC-AC-10003832"/>
    <x v="2"/>
    <x v="11"/>
    <s v="Logitech P710e Mobile Speakerphone"/>
    <x v="2694"/>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s v="United States"/>
    <s v="San Francisco"/>
    <x v="1"/>
    <n v="94122"/>
    <x v="1"/>
    <s v="OFF-AP-10001242"/>
    <x v="1"/>
    <x v="9"/>
    <s v="APC 7 Outlet Network SurgeArrest Surge Protector"/>
    <x v="2695"/>
    <n v="2"/>
    <n v="0"/>
    <n v="48.287999999999997"/>
  </r>
  <r>
    <n v="3374"/>
    <s v="CA-2012-161718"/>
    <x v="1"/>
    <x v="784"/>
    <d v="2012-12-10T00:00:00"/>
    <s v="Standard Class"/>
    <s v="SO-20335"/>
    <s v="Sean O'Donnell"/>
    <x v="0"/>
    <s v="United States"/>
    <s v="Hempstead"/>
    <x v="15"/>
    <n v="11550"/>
    <x v="3"/>
    <s v="FUR-FU-10002445"/>
    <x v="0"/>
    <x v="5"/>
    <s v="DAX Two-Tone Rosewood/Black Document Frame, Desktop, 5 x 7"/>
    <x v="2696"/>
    <n v="3"/>
    <n v="0"/>
    <n v="11.376000000000001"/>
  </r>
  <r>
    <n v="3375"/>
    <s v="CA-2012-161718"/>
    <x v="1"/>
    <x v="784"/>
    <d v="2012-12-10T00:00:00"/>
    <s v="Standard Class"/>
    <s v="SO-20335"/>
    <s v="Sean O'Donnell"/>
    <x v="0"/>
    <s v="United States"/>
    <s v="Hempstead"/>
    <x v="15"/>
    <n v="11550"/>
    <x v="3"/>
    <s v="FUR-CH-10002372"/>
    <x v="0"/>
    <x v="1"/>
    <s v="Office Star - Ergonomically Designed Knee Chair"/>
    <x v="2697"/>
    <n v="5"/>
    <n v="0.1"/>
    <n v="8.0980000000000203"/>
  </r>
  <r>
    <n v="3376"/>
    <s v="CA-2012-161718"/>
    <x v="1"/>
    <x v="784"/>
    <d v="2012-12-10T00:00:00"/>
    <s v="Standard Class"/>
    <s v="SO-20335"/>
    <s v="Sean O'Donnell"/>
    <x v="0"/>
    <s v="United States"/>
    <s v="Hempstead"/>
    <x v="15"/>
    <n v="11550"/>
    <x v="3"/>
    <s v="TEC-PH-10000376"/>
    <x v="2"/>
    <x v="7"/>
    <s v="Square Credit Card Reader"/>
    <x v="792"/>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x v="2699"/>
    <n v="9"/>
    <n v="0.2"/>
    <n v="6.9794999999999909"/>
  </r>
  <r>
    <n v="3379"/>
    <s v="CA-2014-142867"/>
    <x v="3"/>
    <x v="294"/>
    <d v="2014-03-22T00:00:00"/>
    <s v="Standard Class"/>
    <s v="PO-19180"/>
    <s v="Philisse Overcash"/>
    <x v="2"/>
    <s v="United States"/>
    <s v="Houston"/>
    <x v="5"/>
    <n v="77095"/>
    <x v="2"/>
    <s v="OFF-BI-10003166"/>
    <x v="1"/>
    <x v="8"/>
    <s v="GBC Plasticlear Binding Covers"/>
    <x v="2700"/>
    <n v="6"/>
    <n v="0.8"/>
    <n v="-22.04160000000001"/>
  </r>
  <r>
    <n v="3380"/>
    <s v="CA-2014-142867"/>
    <x v="3"/>
    <x v="294"/>
    <d v="2014-03-22T00:00:00"/>
    <s v="Standard Class"/>
    <s v="PO-19180"/>
    <s v="Philisse Overcash"/>
    <x v="2"/>
    <s v="United States"/>
    <s v="Houston"/>
    <x v="5"/>
    <n v="77095"/>
    <x v="2"/>
    <s v="OFF-PA-10004610"/>
    <x v="1"/>
    <x v="10"/>
    <s v="Xerox 1900"/>
    <x v="1518"/>
    <n v="3"/>
    <n v="0.2"/>
    <n v="3.2099999999999982"/>
  </r>
  <r>
    <n v="3381"/>
    <s v="CA-2014-103156"/>
    <x v="3"/>
    <x v="51"/>
    <d v="2014-11-25T00:00:00"/>
    <s v="First Class"/>
    <s v="TD-20995"/>
    <s v="Tamara Dahlen"/>
    <x v="0"/>
    <s v="United States"/>
    <s v="Philadelphia"/>
    <x v="9"/>
    <n v="19120"/>
    <x v="3"/>
    <s v="FUR-FU-10000320"/>
    <x v="0"/>
    <x v="5"/>
    <s v="OIC Stacking Trays"/>
    <x v="2701"/>
    <n v="9"/>
    <n v="0.2"/>
    <n v="7.2144000000000013"/>
  </r>
  <r>
    <n v="3382"/>
    <s v="US-2014-162208"/>
    <x v="3"/>
    <x v="151"/>
    <d v="2014-08-31T00:00:00"/>
    <s v="First Class"/>
    <s v="SP-20620"/>
    <s v="Stefania Perrino"/>
    <x v="1"/>
    <s v="United States"/>
    <s v="Tampa"/>
    <x v="2"/>
    <n v="33614"/>
    <x v="0"/>
    <s v="OFF-EN-10004030"/>
    <x v="1"/>
    <x v="12"/>
    <s v="Convenience Packs of Business Envelopes"/>
    <x v="1699"/>
    <n v="1"/>
    <n v="0.2"/>
    <n v="0.97739999999999994"/>
  </r>
  <r>
    <n v="3383"/>
    <s v="CA-2012-130659"/>
    <x v="1"/>
    <x v="784"/>
    <d v="2012-12-09T00:00:00"/>
    <s v="Second Class"/>
    <s v="MS-17365"/>
    <s v="Maribeth Schnelling"/>
    <x v="0"/>
    <s v="United States"/>
    <s v="New York City"/>
    <x v="15"/>
    <n v="10035"/>
    <x v="3"/>
    <s v="OFF-EN-10004147"/>
    <x v="1"/>
    <x v="12"/>
    <s v="Wausau Papers Astrobrights Colored Envelopes"/>
    <x v="1465"/>
    <n v="3"/>
    <n v="0"/>
    <n v="8.7906000000000013"/>
  </r>
  <r>
    <n v="3384"/>
    <s v="CA-2012-130659"/>
    <x v="1"/>
    <x v="784"/>
    <d v="2012-12-09T00:00:00"/>
    <s v="Second Class"/>
    <s v="MS-17365"/>
    <s v="Maribeth Schnelling"/>
    <x v="0"/>
    <s v="United States"/>
    <s v="New York City"/>
    <x v="15"/>
    <n v="10035"/>
    <x v="3"/>
    <s v="FUR-CH-10003535"/>
    <x v="0"/>
    <x v="1"/>
    <s v="Global Armless Task Chair, Royal Blue"/>
    <x v="2702"/>
    <n v="7"/>
    <n v="0.1"/>
    <n v="29.880199999999981"/>
  </r>
  <r>
    <n v="3385"/>
    <s v="CA-2012-130659"/>
    <x v="1"/>
    <x v="784"/>
    <d v="2012-12-09T00:00:00"/>
    <s v="Second Class"/>
    <s v="MS-17365"/>
    <s v="Maribeth Schnelling"/>
    <x v="0"/>
    <s v="United States"/>
    <s v="New York City"/>
    <x v="15"/>
    <n v="10035"/>
    <x v="3"/>
    <s v="TEC-PH-10004586"/>
    <x v="2"/>
    <x v="7"/>
    <s v="Wilson SignalBoost 841262 DB PRO Amplifier Kit"/>
    <x v="2703"/>
    <n v="5"/>
    <n v="0"/>
    <n v="539.92499999999995"/>
  </r>
  <r>
    <n v="3386"/>
    <s v="CA-2014-148404"/>
    <x v="3"/>
    <x v="566"/>
    <d v="2014-10-12T00:00:00"/>
    <s v="Standard Class"/>
    <s v="Dp-13240"/>
    <s v="Dean percer"/>
    <x v="2"/>
    <s v="United States"/>
    <s v="Charlotte"/>
    <x v="3"/>
    <n v="28205"/>
    <x v="0"/>
    <s v="OFF-ST-10003208"/>
    <x v="1"/>
    <x v="4"/>
    <s v="Adjustable Depth Letter/Legal Cart"/>
    <x v="2704"/>
    <n v="4"/>
    <n v="0.2"/>
    <n v="65.325599999999895"/>
  </r>
  <r>
    <n v="3387"/>
    <s v="CA-2014-148404"/>
    <x v="3"/>
    <x v="566"/>
    <d v="2014-10-12T00:00:00"/>
    <s v="Standard Class"/>
    <s v="Dp-13240"/>
    <s v="Dean percer"/>
    <x v="2"/>
    <s v="United States"/>
    <s v="Charlotte"/>
    <x v="3"/>
    <n v="28205"/>
    <x v="0"/>
    <s v="OFF-FA-10003112"/>
    <x v="1"/>
    <x v="13"/>
    <s v="Staples"/>
    <x v="2247"/>
    <n v="3"/>
    <n v="0.2"/>
    <n v="5.9174999999999986"/>
  </r>
  <r>
    <n v="3388"/>
    <s v="CA-2014-148404"/>
    <x v="3"/>
    <x v="566"/>
    <d v="2014-10-12T00:00:00"/>
    <s v="Standard Class"/>
    <s v="Dp-13240"/>
    <s v="Dean percer"/>
    <x v="2"/>
    <s v="United States"/>
    <s v="Charlotte"/>
    <x v="3"/>
    <n v="28205"/>
    <x v="0"/>
    <s v="TEC-PH-10004447"/>
    <x v="2"/>
    <x v="7"/>
    <s v="Toshiba IPT2010-SD IP Telephone"/>
    <x v="2705"/>
    <n v="2"/>
    <n v="0.2"/>
    <n v="16.678799999999995"/>
  </r>
  <r>
    <n v="3389"/>
    <s v="CA-2014-148404"/>
    <x v="3"/>
    <x v="566"/>
    <d v="2014-10-12T00:00:00"/>
    <s v="Standard Class"/>
    <s v="Dp-13240"/>
    <s v="Dean percer"/>
    <x v="2"/>
    <s v="United States"/>
    <s v="Charlotte"/>
    <x v="3"/>
    <n v="28205"/>
    <x v="0"/>
    <s v="OFF-BI-10002854"/>
    <x v="1"/>
    <x v="8"/>
    <s v="Performers Binder/Pad Holder, Black"/>
    <x v="2706"/>
    <n v="6"/>
    <n v="0.7"/>
    <n v="-33.635999999999996"/>
  </r>
  <r>
    <n v="3390"/>
    <s v="CA-2014-148404"/>
    <x v="3"/>
    <x v="566"/>
    <d v="2014-10-12T00:00:00"/>
    <s v="Standard Class"/>
    <s v="Dp-13240"/>
    <s v="Dean percer"/>
    <x v="2"/>
    <s v="United States"/>
    <s v="Charlotte"/>
    <x v="3"/>
    <n v="28205"/>
    <x v="0"/>
    <s v="FUR-TA-10001039"/>
    <x v="0"/>
    <x v="3"/>
    <s v="KI Adjustable-Height Table"/>
    <x v="1259"/>
    <n v="3"/>
    <n v="0.4"/>
    <n v="-36.11160000000001"/>
  </r>
  <r>
    <n v="3391"/>
    <s v="CA-2014-101077"/>
    <x v="3"/>
    <x v="613"/>
    <d v="2014-03-31T00:00:00"/>
    <s v="Second Class"/>
    <s v="DB-13660"/>
    <s v="Duane Benoit"/>
    <x v="0"/>
    <s v="United States"/>
    <s v="Dallas"/>
    <x v="5"/>
    <n v="75081"/>
    <x v="2"/>
    <s v="OFF-PA-10004239"/>
    <x v="1"/>
    <x v="10"/>
    <s v="Xerox 1953"/>
    <x v="1312"/>
    <n v="2"/>
    <n v="0.2"/>
    <n v="2.1399999999999992"/>
  </r>
  <r>
    <n v="3392"/>
    <s v="CA-2011-166471"/>
    <x v="2"/>
    <x v="128"/>
    <d v="2011-08-13T00:00:00"/>
    <s v="Standard Class"/>
    <s v="MG-17650"/>
    <s v="Matthew Grinstein"/>
    <x v="2"/>
    <s v="United States"/>
    <s v="Seattle"/>
    <x v="4"/>
    <n v="98103"/>
    <x v="1"/>
    <s v="TEC-PH-10001530"/>
    <x v="2"/>
    <x v="7"/>
    <s v="Cisco Unified IP Phone 7945G VoIP phone"/>
    <x v="2707"/>
    <n v="4"/>
    <n v="0.2"/>
    <n v="68.197999999999979"/>
  </r>
  <r>
    <n v="3393"/>
    <s v="CA-2011-166471"/>
    <x v="2"/>
    <x v="128"/>
    <d v="2011-08-13T00:00:00"/>
    <s v="Standard Class"/>
    <s v="MG-17650"/>
    <s v="Matthew Grinstein"/>
    <x v="2"/>
    <s v="United States"/>
    <s v="Seattle"/>
    <x v="4"/>
    <n v="98103"/>
    <x v="1"/>
    <s v="TEC-PH-10000038"/>
    <x v="2"/>
    <x v="7"/>
    <s v="Jawbone MINI JAMBOX Wireless Bluetooth Speaker"/>
    <x v="2708"/>
    <n v="2"/>
    <n v="0.2"/>
    <n v="-43.833600000000018"/>
  </r>
  <r>
    <n v="3394"/>
    <s v="CA-2011-105340"/>
    <x v="2"/>
    <x v="754"/>
    <d v="2011-11-25T00:00:00"/>
    <s v="First Class"/>
    <s v="EH-14185"/>
    <s v="Evan Henry"/>
    <x v="0"/>
    <s v="United States"/>
    <s v="Pasadena"/>
    <x v="5"/>
    <n v="77506"/>
    <x v="2"/>
    <s v="OFF-BI-10001765"/>
    <x v="1"/>
    <x v="8"/>
    <s v="Wilson Jones Heavy-Duty Casebound Ring Binders with Metal Hinges"/>
    <x v="2709"/>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s v="United States"/>
    <s v="Indianapolis"/>
    <x v="14"/>
    <n v="46203"/>
    <x v="2"/>
    <s v="OFF-ST-10001128"/>
    <x v="1"/>
    <x v="4"/>
    <s v="Carina Mini System Audio Rack, Model AR050B"/>
    <x v="2337"/>
    <n v="4"/>
    <n v="0"/>
    <n v="13.317600000000027"/>
  </r>
  <r>
    <n v="3397"/>
    <s v="US-2014-148362"/>
    <x v="3"/>
    <x v="870"/>
    <d v="2014-07-09T00:00:00"/>
    <s v="Standard Class"/>
    <s v="KF-16285"/>
    <s v="Karen Ferguson"/>
    <x v="2"/>
    <s v="United States"/>
    <s v="Indianapolis"/>
    <x v="14"/>
    <n v="46203"/>
    <x v="2"/>
    <s v="OFF-BI-10003656"/>
    <x v="1"/>
    <x v="8"/>
    <s v="Fellowes PB200 Plastic Comb Binding Machine"/>
    <x v="2711"/>
    <n v="1"/>
    <n v="0"/>
    <n v="78.195399999999992"/>
  </r>
  <r>
    <n v="3398"/>
    <s v="US-2014-148362"/>
    <x v="3"/>
    <x v="870"/>
    <d v="2014-07-09T00:00:00"/>
    <s v="Standard Class"/>
    <s v="KF-16285"/>
    <s v="Karen Ferguson"/>
    <x v="2"/>
    <s v="United States"/>
    <s v="Indianapolis"/>
    <x v="14"/>
    <n v="46203"/>
    <x v="2"/>
    <s v="OFF-PA-10003441"/>
    <x v="1"/>
    <x v="10"/>
    <s v="Xerox 226"/>
    <x v="243"/>
    <n v="4"/>
    <n v="0"/>
    <n v="12.441600000000001"/>
  </r>
  <r>
    <n v="3399"/>
    <s v="CA-2011-102274"/>
    <x v="2"/>
    <x v="871"/>
    <d v="2011-11-26T00:00:00"/>
    <s v="Standard Class"/>
    <s v="DH-13075"/>
    <s v="Dave Hallsten"/>
    <x v="1"/>
    <s v="United States"/>
    <s v="Richmond"/>
    <x v="0"/>
    <n v="40475"/>
    <x v="0"/>
    <s v="TEC-PH-10002923"/>
    <x v="2"/>
    <x v="7"/>
    <s v="Logitech B530 USB Headset - headset - Full size, Binaural"/>
    <x v="2712"/>
    <n v="1"/>
    <n v="0"/>
    <n v="9.9873000000000012"/>
  </r>
  <r>
    <n v="3400"/>
    <s v="CA-2011-102274"/>
    <x v="2"/>
    <x v="871"/>
    <d v="2011-11-26T00:00:00"/>
    <s v="Standard Class"/>
    <s v="DH-13075"/>
    <s v="Dave Hallsten"/>
    <x v="1"/>
    <s v="United States"/>
    <s v="Richmond"/>
    <x v="0"/>
    <n v="40475"/>
    <x v="0"/>
    <s v="OFF-PA-10004359"/>
    <x v="1"/>
    <x v="10"/>
    <s v="Multicolor Computer Printout Paper"/>
    <x v="2713"/>
    <n v="6"/>
    <n v="0"/>
    <n v="301.96799999999996"/>
  </r>
  <r>
    <n v="3401"/>
    <s v="CA-2011-102274"/>
    <x v="2"/>
    <x v="871"/>
    <d v="2011-11-26T00:00:00"/>
    <s v="Standard Class"/>
    <s v="DH-13075"/>
    <s v="Dave Hallsten"/>
    <x v="1"/>
    <s v="United States"/>
    <s v="Richmond"/>
    <x v="0"/>
    <n v="40475"/>
    <x v="0"/>
    <s v="OFF-ST-10001511"/>
    <x v="1"/>
    <x v="4"/>
    <s v="Space Solutions Commercial Steel Shelving"/>
    <x v="2714"/>
    <n v="3"/>
    <n v="0"/>
    <n v="9.6974999999999838"/>
  </r>
  <r>
    <n v="3402"/>
    <s v="CA-2011-102274"/>
    <x v="2"/>
    <x v="871"/>
    <d v="2011-11-26T00:00:00"/>
    <s v="Standard Class"/>
    <s v="DH-13075"/>
    <s v="Dave Hallsten"/>
    <x v="1"/>
    <s v="United States"/>
    <s v="Richmond"/>
    <x v="0"/>
    <n v="40475"/>
    <x v="0"/>
    <s v="OFF-AR-10002833"/>
    <x v="1"/>
    <x v="6"/>
    <s v="Newell 322"/>
    <x v="1410"/>
    <n v="3"/>
    <n v="0"/>
    <n v="1.4742000000000002"/>
  </r>
  <r>
    <n v="3403"/>
    <s v="CA-2012-129700"/>
    <x v="1"/>
    <x v="124"/>
    <d v="2012-05-05T00:00:00"/>
    <s v="First Class"/>
    <s v="LA-16780"/>
    <s v="Laura Armstrong"/>
    <x v="1"/>
    <s v="United States"/>
    <s v="Tinley Park"/>
    <x v="10"/>
    <n v="60477"/>
    <x v="2"/>
    <s v="FUR-FU-10001940"/>
    <x v="0"/>
    <x v="5"/>
    <s v="Staples"/>
    <x v="2715"/>
    <n v="7"/>
    <n v="0.6"/>
    <n v="-8.9151999999999987"/>
  </r>
  <r>
    <n v="3404"/>
    <s v="CA-2014-168739"/>
    <x v="3"/>
    <x v="148"/>
    <d v="2014-06-06T00:00:00"/>
    <s v="Standard Class"/>
    <s v="HZ-14950"/>
    <s v="Henia Zydlo"/>
    <x v="0"/>
    <s v="United States"/>
    <s v="Houston"/>
    <x v="5"/>
    <n v="77095"/>
    <x v="2"/>
    <s v="FUR-FU-10003919"/>
    <x v="0"/>
    <x v="5"/>
    <s v="Eldon Executive Woodline II Cherry Finish Desk Accessories"/>
    <x v="2716"/>
    <n v="4"/>
    <n v="0.6"/>
    <n v="-52.339199999999991"/>
  </r>
  <r>
    <n v="3405"/>
    <s v="CA-2012-152527"/>
    <x v="1"/>
    <x v="872"/>
    <d v="2012-10-17T00:00:00"/>
    <s v="Same Day"/>
    <s v="CM-12190"/>
    <s v="Charlotte Melton"/>
    <x v="0"/>
    <s v="United States"/>
    <s v="Los Angeles"/>
    <x v="1"/>
    <n v="90004"/>
    <x v="1"/>
    <s v="OFF-ST-10003479"/>
    <x v="1"/>
    <x v="4"/>
    <s v="Eldon Base for stackable storage shelf, platinum"/>
    <x v="42"/>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s v="United States"/>
    <s v="Columbus"/>
    <x v="24"/>
    <n v="43229"/>
    <x v="3"/>
    <s v="OFF-BI-10000145"/>
    <x v="1"/>
    <x v="8"/>
    <s v="Zipper Ring Binder Pockets"/>
    <x v="2718"/>
    <n v="8"/>
    <n v="0.7"/>
    <n v="-5.2415999999999983"/>
  </r>
  <r>
    <n v="3409"/>
    <s v="US-2011-150119"/>
    <x v="2"/>
    <x v="488"/>
    <d v="2011-04-27T00:00:00"/>
    <s v="Standard Class"/>
    <s v="LB-16795"/>
    <s v="Laurel Beltran"/>
    <x v="2"/>
    <s v="United States"/>
    <s v="Columbus"/>
    <x v="24"/>
    <n v="43229"/>
    <x v="3"/>
    <s v="FUR-FU-10002191"/>
    <x v="0"/>
    <x v="5"/>
    <s v="G.E. Halogen Desk Lamp Bulbs"/>
    <x v="2719"/>
    <n v="4"/>
    <n v="0.2"/>
    <n v="7.8175999999999997"/>
  </r>
  <r>
    <n v="3410"/>
    <s v="US-2014-150847"/>
    <x v="3"/>
    <x v="504"/>
    <d v="2014-05-07T00:00:00"/>
    <s v="Standard Class"/>
    <s v="JF-15490"/>
    <s v="Jeremy Farry"/>
    <x v="0"/>
    <s v="United States"/>
    <s v="Columbus"/>
    <x v="24"/>
    <n v="43229"/>
    <x v="3"/>
    <s v="OFF-PA-10004451"/>
    <x v="1"/>
    <x v="10"/>
    <s v="Xerox 222"/>
    <x v="563"/>
    <n v="2"/>
    <n v="0.2"/>
    <n v="3.6288"/>
  </r>
  <r>
    <n v="3411"/>
    <s v="CA-2013-100244"/>
    <x v="0"/>
    <x v="873"/>
    <d v="2013-09-25T00:00:00"/>
    <s v="Standard Class"/>
    <s v="GM-14695"/>
    <s v="Greg Maxwell"/>
    <x v="1"/>
    <s v="United States"/>
    <s v="San Francisco"/>
    <x v="1"/>
    <n v="94122"/>
    <x v="1"/>
    <s v="OFF-PA-10001471"/>
    <x v="1"/>
    <x v="10"/>
    <s v="Strathmore Photo Frame Cards"/>
    <x v="2720"/>
    <n v="9"/>
    <n v="0"/>
    <n v="30.263399999999997"/>
  </r>
  <r>
    <n v="3412"/>
    <s v="CA-2013-100244"/>
    <x v="0"/>
    <x v="873"/>
    <d v="2013-09-25T00:00:00"/>
    <s v="Standard Class"/>
    <s v="GM-14695"/>
    <s v="Greg Maxwell"/>
    <x v="1"/>
    <s v="United States"/>
    <s v="San Francisco"/>
    <x v="1"/>
    <n v="94122"/>
    <x v="1"/>
    <s v="OFF-BI-10003656"/>
    <x v="1"/>
    <x v="8"/>
    <s v="Fellowes PB200 Plastic Comb Binding Machine"/>
    <x v="2721"/>
    <n v="2"/>
    <n v="0.2"/>
    <n v="88.394799999999975"/>
  </r>
  <r>
    <n v="3413"/>
    <s v="CA-2013-100244"/>
    <x v="0"/>
    <x v="873"/>
    <d v="2013-09-25T00:00:00"/>
    <s v="Standard Class"/>
    <s v="GM-14695"/>
    <s v="Greg Maxwell"/>
    <x v="1"/>
    <s v="United States"/>
    <s v="San Francisco"/>
    <x v="1"/>
    <n v="94122"/>
    <x v="1"/>
    <s v="OFF-AR-10000940"/>
    <x v="1"/>
    <x v="6"/>
    <s v="Newell 343"/>
    <x v="2722"/>
    <n v="4"/>
    <n v="0"/>
    <n v="3.1752000000000002"/>
  </r>
  <r>
    <n v="3414"/>
    <s v="CA-2013-100244"/>
    <x v="0"/>
    <x v="873"/>
    <d v="2013-09-25T00:00:00"/>
    <s v="Standard Class"/>
    <s v="GM-14695"/>
    <s v="Greg Maxwell"/>
    <x v="1"/>
    <s v="United States"/>
    <s v="San Francisco"/>
    <x v="1"/>
    <n v="94122"/>
    <x v="1"/>
    <s v="OFF-PA-10002319"/>
    <x v="1"/>
    <x v="10"/>
    <s v="Xerox 1944"/>
    <x v="2723"/>
    <n v="2"/>
    <n v="0"/>
    <n v="37.9848"/>
  </r>
  <r>
    <n v="3415"/>
    <s v="CA-2013-100244"/>
    <x v="0"/>
    <x v="873"/>
    <d v="2013-09-25T00:00:00"/>
    <s v="Standard Class"/>
    <s v="GM-14695"/>
    <s v="Greg Maxwell"/>
    <x v="1"/>
    <s v="United States"/>
    <s v="San Francisco"/>
    <x v="1"/>
    <n v="94122"/>
    <x v="1"/>
    <s v="OFF-BI-10000977"/>
    <x v="1"/>
    <x v="8"/>
    <s v="Ibico Plastic Spiral Binding Combs"/>
    <x v="2724"/>
    <n v="2"/>
    <n v="0.2"/>
    <n v="15.807999999999996"/>
  </r>
  <r>
    <n v="3416"/>
    <s v="CA-2013-116540"/>
    <x v="0"/>
    <x v="476"/>
    <d v="2013-09-03T00:00:00"/>
    <s v="Same Day"/>
    <s v="SS-20590"/>
    <s v="Sonia Sunley"/>
    <x v="0"/>
    <s v="United States"/>
    <s v="Madison"/>
    <x v="6"/>
    <n v="53711"/>
    <x v="2"/>
    <s v="OFF-FA-10002676"/>
    <x v="1"/>
    <x v="13"/>
    <s v="Colored Push Pins"/>
    <x v="2725"/>
    <n v="1"/>
    <n v="0"/>
    <n v="0.65159999999999996"/>
  </r>
  <r>
    <n v="3417"/>
    <s v="CA-2013-116540"/>
    <x v="0"/>
    <x v="476"/>
    <d v="2013-09-03T00:00:00"/>
    <s v="Same Day"/>
    <s v="SS-20590"/>
    <s v="Sonia Sunley"/>
    <x v="0"/>
    <s v="United States"/>
    <s v="Madison"/>
    <x v="6"/>
    <n v="53711"/>
    <x v="2"/>
    <s v="OFF-BI-10004970"/>
    <x v="1"/>
    <x v="8"/>
    <s v="ACCOHIDE 3-Ring Binder, Blue, 1&quot;"/>
    <x v="341"/>
    <n v="2"/>
    <n v="0"/>
    <n v="3.8822000000000001"/>
  </r>
  <r>
    <n v="3418"/>
    <s v="CA-2012-151841"/>
    <x v="1"/>
    <x v="381"/>
    <d v="2012-05-02T00:00:00"/>
    <s v="Standard Class"/>
    <s v="TC-21475"/>
    <s v="Tony Chapman"/>
    <x v="2"/>
    <s v="United States"/>
    <s v="Aurora"/>
    <x v="22"/>
    <n v="80013"/>
    <x v="1"/>
    <s v="OFF-AP-10003971"/>
    <x v="1"/>
    <x v="9"/>
    <s v="Belkin 6 Outlet Metallic Surge Strip"/>
    <x v="2726"/>
    <n v="5"/>
    <n v="0.2"/>
    <n v="3.2669999999999995"/>
  </r>
  <r>
    <n v="3419"/>
    <s v="CA-2012-151841"/>
    <x v="1"/>
    <x v="381"/>
    <d v="2012-05-02T00:00:00"/>
    <s v="Standard Class"/>
    <s v="TC-21475"/>
    <s v="Tony Chapman"/>
    <x v="2"/>
    <s v="United States"/>
    <s v="Aurora"/>
    <x v="22"/>
    <n v="80013"/>
    <x v="1"/>
    <s v="OFF-SU-10001574"/>
    <x v="1"/>
    <x v="14"/>
    <s v="Acme Value Line Scissors"/>
    <x v="572"/>
    <n v="2"/>
    <n v="0.2"/>
    <n v="0.72999999999999954"/>
  </r>
  <r>
    <n v="3420"/>
    <s v="CA-2012-150791"/>
    <x v="1"/>
    <x v="684"/>
    <d v="2012-09-13T00:00:00"/>
    <s v="Standard Class"/>
    <s v="CC-12430"/>
    <s v="Chuck Clark"/>
    <x v="2"/>
    <s v="United States"/>
    <s v="New York City"/>
    <x v="15"/>
    <n v="10024"/>
    <x v="3"/>
    <s v="FUR-CH-10000665"/>
    <x v="0"/>
    <x v="1"/>
    <s v="Global Airflow Leather Mesh Back Chair, Black"/>
    <x v="2659"/>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x v="2727"/>
    <n v="2"/>
    <n v="0"/>
    <n v="78.671999999999997"/>
  </r>
  <r>
    <n v="3422"/>
    <s v="CA-2013-134803"/>
    <x v="0"/>
    <x v="316"/>
    <d v="2013-06-04T00:00:00"/>
    <s v="Standard Class"/>
    <s v="CL-12565"/>
    <s v="Clay Ludtke"/>
    <x v="0"/>
    <s v="United States"/>
    <s v="Los Angeles"/>
    <x v="1"/>
    <n v="90004"/>
    <x v="1"/>
    <s v="OFF-PA-10003790"/>
    <x v="1"/>
    <x v="10"/>
    <s v="Xerox 1991"/>
    <x v="685"/>
    <n v="8"/>
    <n v="0"/>
    <n v="84.051199999999994"/>
  </r>
  <r>
    <n v="3423"/>
    <s v="CA-2013-134803"/>
    <x v="0"/>
    <x v="316"/>
    <d v="2013-06-04T00:00:00"/>
    <s v="Standard Class"/>
    <s v="CL-12565"/>
    <s v="Clay Ludtke"/>
    <x v="0"/>
    <s v="United States"/>
    <s v="Los Angeles"/>
    <x v="1"/>
    <n v="90004"/>
    <x v="1"/>
    <s v="TEC-AC-10002217"/>
    <x v="2"/>
    <x v="11"/>
    <s v="Imation Clip USB flash drive - 8 GB"/>
    <x v="2728"/>
    <n v="7"/>
    <n v="0"/>
    <n v="7.8960000000000008"/>
  </r>
  <r>
    <n v="3424"/>
    <s v="CA-2013-134803"/>
    <x v="0"/>
    <x v="316"/>
    <d v="2013-06-04T00:00:00"/>
    <s v="Standard Class"/>
    <s v="CL-12565"/>
    <s v="Clay Ludtke"/>
    <x v="0"/>
    <s v="United States"/>
    <s v="Los Angeles"/>
    <x v="1"/>
    <n v="90004"/>
    <x v="1"/>
    <s v="OFF-BI-10002215"/>
    <x v="1"/>
    <x v="8"/>
    <s v="Wilson Jones Hanging View Binder, White, 1&quot;"/>
    <x v="20"/>
    <n v="4"/>
    <n v="0.2"/>
    <n v="7.3839999999999986"/>
  </r>
  <r>
    <n v="3425"/>
    <s v="CA-2013-134803"/>
    <x v="0"/>
    <x v="316"/>
    <d v="2013-06-04T00:00:00"/>
    <s v="Standard Class"/>
    <s v="CL-12565"/>
    <s v="Clay Ludtke"/>
    <x v="0"/>
    <s v="United States"/>
    <s v="Los Angeles"/>
    <x v="1"/>
    <n v="90004"/>
    <x v="1"/>
    <s v="TEC-MA-10001972"/>
    <x v="2"/>
    <x v="15"/>
    <s v="Okidata C331dn Printer"/>
    <x v="2729"/>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s v="United States"/>
    <s v="Dubuque"/>
    <x v="23"/>
    <n v="52001"/>
    <x v="2"/>
    <s v="FUR-CH-10000988"/>
    <x v="0"/>
    <x v="1"/>
    <s v="Hon Olson Stacker Stools"/>
    <x v="2730"/>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s v="United States"/>
    <s v="Lancaster"/>
    <x v="24"/>
    <n v="43130"/>
    <x v="3"/>
    <s v="FUR-TA-10002041"/>
    <x v="0"/>
    <x v="3"/>
    <s v="Bevis Round Conference Table Top, X-Base"/>
    <x v="2732"/>
    <n v="2"/>
    <n v="0.4"/>
    <n v="-103.98819999999998"/>
  </r>
  <r>
    <n v="3430"/>
    <s v="US-2014-111024"/>
    <x v="3"/>
    <x v="445"/>
    <d v="2014-07-07T00:00:00"/>
    <s v="Second Class"/>
    <s v="SZ-20035"/>
    <s v="Sam Zeldin"/>
    <x v="2"/>
    <s v="United States"/>
    <s v="Lancaster"/>
    <x v="24"/>
    <n v="43130"/>
    <x v="3"/>
    <s v="OFF-PA-10002246"/>
    <x v="1"/>
    <x v="10"/>
    <s v="Wirebound Four 2-3/4 x 5 Forms per Page, 400 Sets per Book"/>
    <x v="2733"/>
    <n v="6"/>
    <n v="0.2"/>
    <n v="11.223000000000001"/>
  </r>
  <r>
    <n v="3431"/>
    <s v="CA-2014-148264"/>
    <x v="3"/>
    <x v="166"/>
    <d v="2014-12-10T00:00:00"/>
    <s v="First Class"/>
    <s v="LF-17185"/>
    <s v="Luke Foster"/>
    <x v="0"/>
    <s v="United States"/>
    <s v="Inglewood"/>
    <x v="1"/>
    <n v="90301"/>
    <x v="1"/>
    <s v="OFF-ST-10003327"/>
    <x v="1"/>
    <x v="4"/>
    <s v="Akro-Mils 12-Gallon Tote"/>
    <x v="1418"/>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s v="CA-2014-148264"/>
    <x v="3"/>
    <x v="166"/>
    <d v="2014-12-10T00:00:00"/>
    <s v="First Class"/>
    <s v="LF-17185"/>
    <s v="Luke Foster"/>
    <x v="0"/>
    <s v="United States"/>
    <s v="Inglewood"/>
    <x v="1"/>
    <n v="90301"/>
    <x v="1"/>
    <s v="OFF-PA-10003651"/>
    <x v="1"/>
    <x v="10"/>
    <s v="Xerox 1968"/>
    <x v="1847"/>
    <n v="9"/>
    <n v="0"/>
    <n v="28.857599999999998"/>
  </r>
  <r>
    <n v="3434"/>
    <s v="CA-2014-131212"/>
    <x v="3"/>
    <x v="256"/>
    <d v="2014-12-10T00:00:00"/>
    <s v="Standard Class"/>
    <s v="AB-10165"/>
    <s v="Alan Barnes"/>
    <x v="0"/>
    <s v="United States"/>
    <s v="Bellevue"/>
    <x v="4"/>
    <n v="98006"/>
    <x v="1"/>
    <s v="OFF-BI-10001617"/>
    <x v="1"/>
    <x v="8"/>
    <s v="GBC Wire Binding Combs"/>
    <x v="176"/>
    <n v="3"/>
    <n v="0.2"/>
    <n v="8.3753999999999991"/>
  </r>
  <r>
    <n v="3435"/>
    <s v="CA-2014-131212"/>
    <x v="3"/>
    <x v="256"/>
    <d v="2014-12-10T00:00:00"/>
    <s v="Standard Class"/>
    <s v="AB-10165"/>
    <s v="Alan Barnes"/>
    <x v="0"/>
    <s v="United States"/>
    <s v="Bellevue"/>
    <x v="4"/>
    <n v="98006"/>
    <x v="1"/>
    <s v="OFF-BI-10000145"/>
    <x v="1"/>
    <x v="8"/>
    <s v="Zipper Ring Binder Pockets"/>
    <x v="2735"/>
    <n v="6"/>
    <n v="0.2"/>
    <n v="5.4287999999999981"/>
  </r>
  <r>
    <n v="3436"/>
    <s v="US-2012-100531"/>
    <x v="1"/>
    <x v="874"/>
    <d v="2012-09-29T00:00:00"/>
    <s v="First Class"/>
    <s v="NM-18520"/>
    <s v="Neoma Murray"/>
    <x v="0"/>
    <s v="United States"/>
    <s v="Chicago"/>
    <x v="10"/>
    <n v="60610"/>
    <x v="2"/>
    <s v="OFF-BI-10001670"/>
    <x v="1"/>
    <x v="8"/>
    <s v="Vinyl Sectional Post Binders"/>
    <x v="2736"/>
    <n v="2"/>
    <n v="0.8"/>
    <n v="-22.620000000000005"/>
  </r>
  <r>
    <n v="3437"/>
    <s v="US-2012-100531"/>
    <x v="1"/>
    <x v="874"/>
    <d v="2012-09-29T00:00:00"/>
    <s v="First Class"/>
    <s v="NM-18520"/>
    <s v="Neoma Murray"/>
    <x v="0"/>
    <s v="United States"/>
    <s v="Chicago"/>
    <x v="10"/>
    <n v="60610"/>
    <x v="2"/>
    <s v="FUR-FU-10003849"/>
    <x v="0"/>
    <x v="5"/>
    <s v="DAX Metal Frame, Desktop, Stepped-Edge"/>
    <x v="2737"/>
    <n v="3"/>
    <n v="0.6"/>
    <n v="-12.751199999999997"/>
  </r>
  <r>
    <n v="3438"/>
    <s v="CA-2014-152583"/>
    <x v="3"/>
    <x v="505"/>
    <d v="2014-10-31T00:00:00"/>
    <s v="Same Day"/>
    <s v="RA-19945"/>
    <s v="Ryan Akin"/>
    <x v="0"/>
    <s v="United States"/>
    <s v="Dallas"/>
    <x v="5"/>
    <n v="75217"/>
    <x v="2"/>
    <s v="FUR-FU-10003849"/>
    <x v="0"/>
    <x v="5"/>
    <s v="DAX Metal Frame, Desktop, Stepped-Edge"/>
    <x v="2738"/>
    <n v="2"/>
    <n v="0.6"/>
    <n v="-8.5007999999999981"/>
  </r>
  <r>
    <n v="3439"/>
    <s v="CA-2014-152583"/>
    <x v="3"/>
    <x v="505"/>
    <d v="2014-10-31T00:00:00"/>
    <s v="Same Day"/>
    <s v="RA-19945"/>
    <s v="Ryan Akin"/>
    <x v="0"/>
    <s v="United States"/>
    <s v="Dallas"/>
    <x v="5"/>
    <n v="75217"/>
    <x v="2"/>
    <s v="FUR-TA-10002041"/>
    <x v="0"/>
    <x v="3"/>
    <s v="Bevis Round Conference Table Top, X-Base"/>
    <x v="2739"/>
    <n v="2"/>
    <n v="0.3"/>
    <n v="-68.130199999999988"/>
  </r>
  <r>
    <n v="3440"/>
    <s v="CA-2014-152583"/>
    <x v="3"/>
    <x v="505"/>
    <d v="2014-10-31T00:00:00"/>
    <s v="Same Day"/>
    <s v="RA-19945"/>
    <s v="Ryan Akin"/>
    <x v="0"/>
    <s v="United States"/>
    <s v="Dallas"/>
    <x v="5"/>
    <n v="75217"/>
    <x v="2"/>
    <s v="OFF-ST-10002214"/>
    <x v="1"/>
    <x v="4"/>
    <s v="X-Rack File for Hanging Folders"/>
    <x v="2740"/>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x v="2741"/>
    <n v="1"/>
    <n v="0.2"/>
    <n v="1.5602"/>
  </r>
  <r>
    <n v="3442"/>
    <s v="CA-2011-158337"/>
    <x v="2"/>
    <x v="518"/>
    <d v="2011-03-14T00:00:00"/>
    <s v="Second Class"/>
    <s v="KA-16525"/>
    <s v="Kelly Andreada"/>
    <x v="0"/>
    <s v="United States"/>
    <s v="New York City"/>
    <x v="15"/>
    <n v="10024"/>
    <x v="3"/>
    <s v="OFF-PA-10002137"/>
    <x v="1"/>
    <x v="10"/>
    <s v="Southworth 100% Résumé Paper, 24lb."/>
    <x v="2742"/>
    <n v="14"/>
    <n v="0"/>
    <n v="49.013999999999996"/>
  </r>
  <r>
    <n v="3443"/>
    <s v="CA-2014-168858"/>
    <x v="3"/>
    <x v="123"/>
    <d v="2014-11-24T00:00:00"/>
    <s v="Standard Class"/>
    <s v="JD-16150"/>
    <s v="Justin Deggeller"/>
    <x v="1"/>
    <s v="United States"/>
    <s v="New York City"/>
    <x v="15"/>
    <n v="10011"/>
    <x v="3"/>
    <s v="OFF-EN-10001415"/>
    <x v="1"/>
    <x v="12"/>
    <s v="Staples"/>
    <x v="80"/>
    <n v="3"/>
    <n v="0"/>
    <n v="8.370000000000001"/>
  </r>
  <r>
    <n v="3444"/>
    <s v="CA-2014-168858"/>
    <x v="3"/>
    <x v="123"/>
    <d v="2014-11-24T00:00:00"/>
    <s v="Standard Class"/>
    <s v="JD-16150"/>
    <s v="Justin Deggeller"/>
    <x v="1"/>
    <s v="United States"/>
    <s v="New York City"/>
    <x v="15"/>
    <n v="10011"/>
    <x v="3"/>
    <s v="OFF-AP-10003849"/>
    <x v="1"/>
    <x v="9"/>
    <s v="Hoover Shoulder Vac Commercial Portable Vacuum"/>
    <x v="2743"/>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x v="560"/>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s v="CA-2013-158869"/>
    <x v="0"/>
    <x v="876"/>
    <d v="2013-08-08T00:00:00"/>
    <s v="First Class"/>
    <s v="AH-10690"/>
    <s v="Anna Häberlin"/>
    <x v="1"/>
    <s v="United States"/>
    <s v="New York City"/>
    <x v="15"/>
    <n v="10024"/>
    <x v="3"/>
    <s v="OFF-PA-10000474"/>
    <x v="1"/>
    <x v="10"/>
    <s v="Staples"/>
    <x v="2745"/>
    <n v="2"/>
    <n v="0"/>
    <n v="33.313599999999994"/>
  </r>
  <r>
    <n v="3448"/>
    <s v="CA-2014-102554"/>
    <x v="3"/>
    <x v="532"/>
    <d v="2014-06-16T00:00:00"/>
    <s v="Standard Class"/>
    <s v="KN-16705"/>
    <s v="Kristina Nunn"/>
    <x v="2"/>
    <s v="United States"/>
    <s v="Auburn"/>
    <x v="19"/>
    <n v="36830"/>
    <x v="0"/>
    <s v="OFF-AR-10001919"/>
    <x v="1"/>
    <x v="6"/>
    <s v="OIC #2 Pencils, Medium Soft"/>
    <x v="1061"/>
    <n v="2"/>
    <n v="0"/>
    <n v="1.0903999999999998"/>
  </r>
  <r>
    <n v="3449"/>
    <s v="CA-2013-162614"/>
    <x v="0"/>
    <x v="877"/>
    <d v="2013-10-14T00:00:00"/>
    <s v="Standard Class"/>
    <s v="TB-21250"/>
    <s v="Tim Brockman"/>
    <x v="0"/>
    <s v="United States"/>
    <s v="Los Angeles"/>
    <x v="1"/>
    <n v="90049"/>
    <x v="1"/>
    <s v="OFF-BI-10004001"/>
    <x v="1"/>
    <x v="8"/>
    <s v="GBC Recycled VeloBinder Covers"/>
    <x v="2746"/>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x v="2747"/>
    <n v="5"/>
    <n v="0"/>
    <n v="24.359500000000004"/>
  </r>
  <r>
    <n v="3451"/>
    <s v="CA-2011-168592"/>
    <x v="2"/>
    <x v="78"/>
    <d v="2011-09-14T00:00:00"/>
    <s v="Standard Class"/>
    <s v="DP-13390"/>
    <s v="Dennis Pardue"/>
    <x v="2"/>
    <s v="United States"/>
    <s v="San Francisco"/>
    <x v="1"/>
    <n v="94110"/>
    <x v="1"/>
    <s v="OFF-ST-10002406"/>
    <x v="1"/>
    <x v="4"/>
    <s v="Pizazz Global Quick File"/>
    <x v="2748"/>
    <n v="1"/>
    <n v="0"/>
    <n v="4.1916000000000011"/>
  </r>
  <r>
    <n v="3452"/>
    <s v="CA-2011-168592"/>
    <x v="2"/>
    <x v="78"/>
    <d v="2011-09-14T00:00:00"/>
    <s v="Standard Class"/>
    <s v="DP-13390"/>
    <s v="Dennis Pardue"/>
    <x v="2"/>
    <s v="United States"/>
    <s v="San Francisco"/>
    <x v="1"/>
    <n v="94110"/>
    <x v="1"/>
    <s v="OFF-FA-10002988"/>
    <x v="1"/>
    <x v="13"/>
    <s v="Ideal Clamps"/>
    <x v="133"/>
    <n v="2"/>
    <n v="0"/>
    <n v="1.9697999999999998"/>
  </r>
  <r>
    <n v="3453"/>
    <s v="CA-2011-157609"/>
    <x v="2"/>
    <x v="878"/>
    <d v="2011-03-21T00:00:00"/>
    <s v="Second Class"/>
    <s v="KN-16705"/>
    <s v="Kristina Nunn"/>
    <x v="2"/>
    <s v="United States"/>
    <s v="Raleigh"/>
    <x v="3"/>
    <n v="27604"/>
    <x v="0"/>
    <s v="TEC-PH-10002415"/>
    <x v="2"/>
    <x v="7"/>
    <s v="Polycom VoiceStation 500 Conference phone"/>
    <x v="2749"/>
    <n v="2"/>
    <n v="0.2"/>
    <n v="29.495000000000019"/>
  </r>
  <r>
    <n v="3454"/>
    <s v="CA-2012-153325"/>
    <x v="1"/>
    <x v="879"/>
    <d v="2012-03-02T00:00:00"/>
    <s v="Second Class"/>
    <s v="ST-20530"/>
    <s v="Shui Tom"/>
    <x v="0"/>
    <s v="United States"/>
    <s v="Macon"/>
    <x v="32"/>
    <n v="31204"/>
    <x v="0"/>
    <s v="OFF-BI-10004236"/>
    <x v="1"/>
    <x v="8"/>
    <s v="XtraLife ClearVue Slant-D Ring Binder, White, 3&quot;"/>
    <x v="2750"/>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x v="788"/>
    <n v="3"/>
    <n v="0.2"/>
    <n v="0.83849999999999936"/>
  </r>
  <r>
    <n v="3456"/>
    <s v="CA-2013-166485"/>
    <x v="0"/>
    <x v="880"/>
    <d v="2013-02-27T00:00:00"/>
    <s v="Standard Class"/>
    <s v="AH-10210"/>
    <s v="Alan Hwang"/>
    <x v="0"/>
    <s v="United States"/>
    <s v="Nashville"/>
    <x v="18"/>
    <n v="37211"/>
    <x v="0"/>
    <s v="OFF-PA-10004996"/>
    <x v="1"/>
    <x v="10"/>
    <s v="Speediset Carbonless Redi-Letter 7&quot; x 8 1/2&quot;"/>
    <x v="2751"/>
    <n v="2"/>
    <n v="0.2"/>
    <n v="5.5673999999999992"/>
  </r>
  <r>
    <n v="3457"/>
    <s v="CA-2014-136448"/>
    <x v="3"/>
    <x v="118"/>
    <d v="2014-09-19T00:00:00"/>
    <s v="First Class"/>
    <s v="AS-10090"/>
    <s v="Adam Shillingsburg"/>
    <x v="0"/>
    <s v="United States"/>
    <s v="Philadelphia"/>
    <x v="9"/>
    <n v="19143"/>
    <x v="3"/>
    <s v="TEC-AC-10001109"/>
    <x v="2"/>
    <x v="11"/>
    <s v="Logitech Trackman Marble Mouse"/>
    <x v="981"/>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s v="United States"/>
    <s v="Philadelphia"/>
    <x v="9"/>
    <n v="19143"/>
    <x v="3"/>
    <s v="OFF-BI-10002393"/>
    <x v="1"/>
    <x v="8"/>
    <s v="Binder Posts"/>
    <x v="2753"/>
    <n v="2"/>
    <n v="0.7"/>
    <n v="-2.7551999999999994"/>
  </r>
  <r>
    <n v="3460"/>
    <s v="CA-2014-136448"/>
    <x v="3"/>
    <x v="118"/>
    <d v="2014-09-19T00:00:00"/>
    <s v="First Class"/>
    <s v="AS-10090"/>
    <s v="Adam Shillingsburg"/>
    <x v="0"/>
    <s v="United States"/>
    <s v="Philadelphia"/>
    <x v="9"/>
    <n v="19143"/>
    <x v="3"/>
    <s v="OFF-BI-10001359"/>
    <x v="1"/>
    <x v="8"/>
    <s v="GBC DocuBind TL300 Electric Binding System"/>
    <x v="2754"/>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x v="736"/>
    <n v="2"/>
    <n v="0.2"/>
    <n v="14.395200000000004"/>
  </r>
  <r>
    <n v="3462"/>
    <s v="CA-2014-114258"/>
    <x v="3"/>
    <x v="60"/>
    <d v="2014-11-11T00:00:00"/>
    <s v="Second Class"/>
    <s v="EM-13825"/>
    <s v="Elizabeth Moffitt"/>
    <x v="1"/>
    <s v="United States"/>
    <s v="Dallas"/>
    <x v="5"/>
    <n v="75081"/>
    <x v="2"/>
    <s v="TEC-PH-10003012"/>
    <x v="2"/>
    <x v="7"/>
    <s v="Nortel Meridian M3904 Professional Digital phone"/>
    <x v="2755"/>
    <n v="4"/>
    <n v="0.2"/>
    <n v="55.436399999999935"/>
  </r>
  <r>
    <n v="3463"/>
    <s v="CA-2012-152611"/>
    <x v="1"/>
    <x v="763"/>
    <d v="2012-02-23T00:00:00"/>
    <s v="Second Class"/>
    <s v="KA-16525"/>
    <s v="Kelly Andreada"/>
    <x v="0"/>
    <s v="United States"/>
    <s v="Perth Amboy"/>
    <x v="30"/>
    <n v="8861"/>
    <x v="3"/>
    <s v="OFF-AR-10003903"/>
    <x v="1"/>
    <x v="6"/>
    <s v="Sanford 52201 APSCO Electric Pencil Sharpener"/>
    <x v="275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x v="2758"/>
    <n v="1"/>
    <n v="0.2"/>
    <n v="7.198799999999995"/>
  </r>
  <r>
    <n v="3466"/>
    <s v="US-2012-147242"/>
    <x v="1"/>
    <x v="229"/>
    <d v="2012-09-14T00:00:00"/>
    <s v="Standard Class"/>
    <s v="EH-13765"/>
    <s v="Edward Hooks"/>
    <x v="1"/>
    <s v="United States"/>
    <s v="Revere"/>
    <x v="31"/>
    <n v="2151"/>
    <x v="3"/>
    <s v="OFF-AP-10003842"/>
    <x v="1"/>
    <x v="9"/>
    <s v="Euro-Pro Shark Turbo Vacuum"/>
    <x v="1168"/>
    <n v="2"/>
    <n v="0"/>
    <n v="16.1096"/>
  </r>
  <r>
    <n v="3467"/>
    <s v="US-2012-147242"/>
    <x v="1"/>
    <x v="229"/>
    <d v="2012-09-14T00:00:00"/>
    <s v="Standard Class"/>
    <s v="EH-13765"/>
    <s v="Edward Hooks"/>
    <x v="1"/>
    <s v="United States"/>
    <s v="Revere"/>
    <x v="31"/>
    <n v="2151"/>
    <x v="3"/>
    <s v="FUR-BO-10004695"/>
    <x v="0"/>
    <x v="0"/>
    <s v="O'Sullivan 2-Door Barrister Bookcase in Odessa Pine"/>
    <x v="2759"/>
    <n v="2"/>
    <n v="0"/>
    <n v="83.25079999999997"/>
  </r>
  <r>
    <n v="3468"/>
    <s v="US-2012-147242"/>
    <x v="1"/>
    <x v="229"/>
    <d v="2012-09-14T00:00:00"/>
    <s v="Standard Class"/>
    <s v="EH-13765"/>
    <s v="Edward Hooks"/>
    <x v="1"/>
    <s v="United States"/>
    <s v="Revere"/>
    <x v="31"/>
    <n v="2151"/>
    <x v="3"/>
    <s v="OFF-PA-10003039"/>
    <x v="1"/>
    <x v="10"/>
    <s v="Xerox 1960"/>
    <x v="2760"/>
    <n v="9"/>
    <n v="0"/>
    <n v="125.46899999999999"/>
  </r>
  <r>
    <n v="3469"/>
    <s v="CA-2013-146143"/>
    <x v="0"/>
    <x v="882"/>
    <d v="2013-12-20T00:00:00"/>
    <s v="Standard Class"/>
    <s v="MC-17845"/>
    <s v="Michael Chen"/>
    <x v="0"/>
    <s v="United States"/>
    <s v="Jackson"/>
    <x v="35"/>
    <n v="39212"/>
    <x v="0"/>
    <s v="FUR-FU-10002045"/>
    <x v="0"/>
    <x v="5"/>
    <s v="Executive Impressions 14&quot;"/>
    <x v="2761"/>
    <n v="6"/>
    <n v="0"/>
    <n v="58.687200000000011"/>
  </r>
  <r>
    <n v="3470"/>
    <s v="CA-2012-100888"/>
    <x v="1"/>
    <x v="744"/>
    <d v="2012-04-10T00:00:00"/>
    <s v="Standard Class"/>
    <s v="MH-17455"/>
    <s v="Mark Hamilton"/>
    <x v="0"/>
    <s v="United States"/>
    <s v="Jacksonville"/>
    <x v="3"/>
    <n v="28540"/>
    <x v="0"/>
    <s v="OFF-PA-10001019"/>
    <x v="1"/>
    <x v="10"/>
    <s v="Xerox 1884"/>
    <x v="1107"/>
    <n v="3"/>
    <n v="0.2"/>
    <n v="16.183799999999998"/>
  </r>
  <r>
    <n v="3471"/>
    <s v="US-2013-150035"/>
    <x v="0"/>
    <x v="49"/>
    <d v="2013-12-06T00:00:00"/>
    <s v="Standard Class"/>
    <s v="CL-11890"/>
    <s v="Carl Ludwig"/>
    <x v="0"/>
    <s v="United States"/>
    <s v="San Francisco"/>
    <x v="1"/>
    <n v="94122"/>
    <x v="1"/>
    <s v="FUR-FU-10003724"/>
    <x v="0"/>
    <x v="5"/>
    <s v="Westinghouse Clip-On Gooseneck Lamps"/>
    <x v="2499"/>
    <n v="2"/>
    <n v="0"/>
    <n v="4.3523999999999994"/>
  </r>
  <r>
    <n v="3472"/>
    <s v="CA-2014-122644"/>
    <x v="3"/>
    <x v="105"/>
    <d v="2014-11-18T00:00:00"/>
    <s v="Standard Class"/>
    <s v="SF-20965"/>
    <s v="Sylvia Foulston"/>
    <x v="1"/>
    <s v="United States"/>
    <s v="Columbus"/>
    <x v="24"/>
    <n v="43229"/>
    <x v="3"/>
    <s v="OFF-PA-10003673"/>
    <x v="1"/>
    <x v="10"/>
    <s v="Strathmore Photo Mount Cards"/>
    <x v="2762"/>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x v="2763"/>
    <n v="2"/>
    <n v="0.2"/>
    <n v="3.0133999999999981"/>
  </r>
  <r>
    <n v="3474"/>
    <s v="CA-2014-111815"/>
    <x v="3"/>
    <x v="448"/>
    <d v="2014-03-11T00:00:00"/>
    <s v="Standard Class"/>
    <s v="EP-13915"/>
    <s v="Emily Phan"/>
    <x v="0"/>
    <s v="United States"/>
    <s v="Dearborn Heights"/>
    <x v="12"/>
    <n v="48127"/>
    <x v="2"/>
    <s v="FUR-CH-10000785"/>
    <x v="0"/>
    <x v="1"/>
    <s v="Global Ergonomic Managers Chair"/>
    <x v="2764"/>
    <n v="1"/>
    <n v="0"/>
    <n v="47.0548"/>
  </r>
  <r>
    <n v="3475"/>
    <s v="CA-2014-111815"/>
    <x v="3"/>
    <x v="448"/>
    <d v="2014-03-11T00:00:00"/>
    <s v="Standard Class"/>
    <s v="EP-13915"/>
    <s v="Emily Phan"/>
    <x v="0"/>
    <s v="United States"/>
    <s v="Dearborn Heights"/>
    <x v="12"/>
    <n v="48127"/>
    <x v="2"/>
    <s v="TEC-AC-10002926"/>
    <x v="2"/>
    <x v="11"/>
    <s v="Logitech Wireless Marathon Mouse M705"/>
    <x v="2622"/>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x v="2765"/>
    <n v="5"/>
    <n v="0"/>
    <n v="15.378000000000004"/>
  </r>
  <r>
    <n v="3477"/>
    <s v="CA-2013-144911"/>
    <x v="0"/>
    <x v="581"/>
    <d v="2013-12-01T00:00:00"/>
    <s v="First Class"/>
    <s v="RW-19630"/>
    <s v="Rob Williams"/>
    <x v="1"/>
    <s v="United States"/>
    <s v="Overland Park"/>
    <x v="41"/>
    <n v="66212"/>
    <x v="2"/>
    <s v="OFF-BI-10000977"/>
    <x v="1"/>
    <x v="8"/>
    <s v="Ibico Plastic Spiral Binding Combs"/>
    <x v="2766"/>
    <n v="5"/>
    <n v="0"/>
    <n v="69.919999999999987"/>
  </r>
  <r>
    <n v="3478"/>
    <s v="CA-2011-143385"/>
    <x v="2"/>
    <x v="883"/>
    <d v="2011-09-05T00:00:00"/>
    <s v="Standard Class"/>
    <s v="SJ-20500"/>
    <s v="Shirley Jackson"/>
    <x v="0"/>
    <s v="United States"/>
    <s v="Santa Fe"/>
    <x v="27"/>
    <n v="87505"/>
    <x v="1"/>
    <s v="TEC-AC-10001635"/>
    <x v="2"/>
    <x v="11"/>
    <s v="KeyTronic KT400U2 - Keyboard - Black"/>
    <x v="451"/>
    <n v="9"/>
    <n v="0"/>
    <n v="18.503999999999991"/>
  </r>
  <r>
    <n v="3479"/>
    <s v="CA-2013-131289"/>
    <x v="0"/>
    <x v="16"/>
    <d v="2013-12-15T00:00:00"/>
    <s v="Standard Class"/>
    <s v="SP-20620"/>
    <s v="Stefania Perrino"/>
    <x v="1"/>
    <s v="United States"/>
    <s v="San Francisco"/>
    <x v="1"/>
    <n v="94110"/>
    <x v="1"/>
    <s v="OFF-AR-10003056"/>
    <x v="1"/>
    <x v="6"/>
    <s v="Newell 341"/>
    <x v="18"/>
    <n v="2"/>
    <n v="0"/>
    <n v="2.4823999999999993"/>
  </r>
  <r>
    <n v="3480"/>
    <s v="CA-2013-131289"/>
    <x v="0"/>
    <x v="16"/>
    <d v="2013-12-15T00:00:00"/>
    <s v="Standard Class"/>
    <s v="SP-20620"/>
    <s v="Stefania Perrino"/>
    <x v="1"/>
    <s v="United States"/>
    <s v="San Francisco"/>
    <x v="1"/>
    <n v="94110"/>
    <x v="1"/>
    <s v="OFF-PA-10003363"/>
    <x v="1"/>
    <x v="10"/>
    <s v="Xerox 204"/>
    <x v="1568"/>
    <n v="7"/>
    <n v="0"/>
    <n v="21.772800000000004"/>
  </r>
  <r>
    <n v="3481"/>
    <s v="CA-2013-131289"/>
    <x v="0"/>
    <x v="16"/>
    <d v="2013-12-15T00:00:00"/>
    <s v="Standard Class"/>
    <s v="SP-20620"/>
    <s v="Stefania Perrino"/>
    <x v="1"/>
    <s v="United States"/>
    <s v="San Francisco"/>
    <x v="1"/>
    <n v="94110"/>
    <x v="1"/>
    <s v="FUR-TA-10003954"/>
    <x v="0"/>
    <x v="3"/>
    <s v="Hon 94000 Series Round Tables"/>
    <x v="2767"/>
    <n v="6"/>
    <n v="0.2"/>
    <n v="-195.47879999999998"/>
  </r>
  <r>
    <n v="3482"/>
    <s v="CA-2011-124023"/>
    <x v="2"/>
    <x v="884"/>
    <d v="2011-04-10T00:00:00"/>
    <s v="First Class"/>
    <s v="PJ-19015"/>
    <s v="Pauline Johnson"/>
    <x v="0"/>
    <s v="United States"/>
    <s v="Mobile"/>
    <x v="19"/>
    <n v="36608"/>
    <x v="0"/>
    <s v="FUR-FU-10004415"/>
    <x v="0"/>
    <x v="5"/>
    <s v="Stacking Tray, Side-Loading, Legal, Smoke"/>
    <x v="2482"/>
    <n v="2"/>
    <n v="0"/>
    <n v="2.7775999999999996"/>
  </r>
  <r>
    <n v="3483"/>
    <s v="CA-2011-124688"/>
    <x v="2"/>
    <x v="9"/>
    <d v="2011-08-29T00:00:00"/>
    <s v="First Class"/>
    <s v="CC-12610"/>
    <s v="Corey Catlett"/>
    <x v="1"/>
    <s v="United States"/>
    <s v="Springfield"/>
    <x v="17"/>
    <n v="22153"/>
    <x v="0"/>
    <s v="TEC-PH-10000455"/>
    <x v="2"/>
    <x v="7"/>
    <s v="GE 30522EE2"/>
    <x v="2768"/>
    <n v="5"/>
    <n v="0"/>
    <n v="168.18549999999993"/>
  </r>
  <r>
    <n v="3484"/>
    <s v="CA-2011-124688"/>
    <x v="2"/>
    <x v="9"/>
    <d v="2011-08-29T00:00:00"/>
    <s v="First Class"/>
    <s v="CC-12610"/>
    <s v="Corey Catlett"/>
    <x v="1"/>
    <s v="United States"/>
    <s v="Springfield"/>
    <x v="17"/>
    <n v="22153"/>
    <x v="0"/>
    <s v="FUR-FU-10002456"/>
    <x v="0"/>
    <x v="5"/>
    <s v="Master Caster Door Stop, Large Neon Orange"/>
    <x v="2769"/>
    <n v="4"/>
    <n v="0"/>
    <n v="12.521600000000003"/>
  </r>
  <r>
    <n v="3485"/>
    <s v="CA-2011-124688"/>
    <x v="2"/>
    <x v="9"/>
    <d v="2011-08-29T00:00:00"/>
    <s v="First Class"/>
    <s v="CC-12610"/>
    <s v="Corey Catlett"/>
    <x v="1"/>
    <s v="United States"/>
    <s v="Springfield"/>
    <x v="17"/>
    <n v="22153"/>
    <x v="0"/>
    <s v="FUR-TA-10003569"/>
    <x v="0"/>
    <x v="3"/>
    <s v="Bretford CR8500 Series Meeting Room Furniture"/>
    <x v="2770"/>
    <n v="3"/>
    <n v="0"/>
    <n v="300.73500000000001"/>
  </r>
  <r>
    <n v="3486"/>
    <s v="CA-2013-151169"/>
    <x v="0"/>
    <x v="147"/>
    <d v="2013-10-27T00:00:00"/>
    <s v="Standard Class"/>
    <s v="MY-18295"/>
    <s v="Muhammed Yedwab"/>
    <x v="1"/>
    <s v="United States"/>
    <s v="Newark"/>
    <x v="13"/>
    <n v="19711"/>
    <x v="3"/>
    <s v="OFF-BI-10002813"/>
    <x v="1"/>
    <x v="8"/>
    <s v="Avery Reinforcements for Hole-Punch Pages"/>
    <x v="1063"/>
    <n v="4"/>
    <n v="0"/>
    <n v="3.5640000000000001"/>
  </r>
  <r>
    <n v="3487"/>
    <s v="US-2013-134761"/>
    <x v="0"/>
    <x v="885"/>
    <d v="2013-12-01T00:00:00"/>
    <s v="Same Day"/>
    <s v="DB-13210"/>
    <s v="Dean Braden"/>
    <x v="0"/>
    <s v="United States"/>
    <s v="Hickory"/>
    <x v="3"/>
    <n v="28601"/>
    <x v="0"/>
    <s v="TEC-PH-10002890"/>
    <x v="2"/>
    <x v="7"/>
    <s v="AT&amp;T 17929 Lendline Telephone"/>
    <x v="2771"/>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x v="2772"/>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x v="2379"/>
    <n v="2"/>
    <n v="0.3"/>
    <n v="-5.8346000000000231"/>
  </r>
  <r>
    <n v="3490"/>
    <s v="CA-2012-157322"/>
    <x v="1"/>
    <x v="740"/>
    <d v="2012-07-06T00:00:00"/>
    <s v="Standard Class"/>
    <s v="RH-19600"/>
    <s v="Rob Haberlin"/>
    <x v="0"/>
    <s v="United States"/>
    <s v="Carol Stream"/>
    <x v="10"/>
    <n v="60188"/>
    <x v="2"/>
    <s v="FUR-CH-10003774"/>
    <x v="0"/>
    <x v="1"/>
    <s v="Global Wood Trimmed Manager's Task Chair, Khaki"/>
    <x v="2773"/>
    <n v="6"/>
    <n v="0.3"/>
    <n v="-92.799600000000027"/>
  </r>
  <r>
    <n v="3491"/>
    <s v="CA-2012-157322"/>
    <x v="1"/>
    <x v="740"/>
    <d v="2012-07-06T00:00:00"/>
    <s v="Standard Class"/>
    <s v="RH-19600"/>
    <s v="Rob Haberlin"/>
    <x v="0"/>
    <s v="United States"/>
    <s v="Carol Stream"/>
    <x v="10"/>
    <n v="60188"/>
    <x v="2"/>
    <s v="OFF-ST-10004507"/>
    <x v="1"/>
    <x v="4"/>
    <s v="Advantus Rolling Storage Box"/>
    <x v="648"/>
    <n v="5"/>
    <n v="0.2"/>
    <n v="6.0024999999999977"/>
  </r>
  <r>
    <n v="3492"/>
    <s v="CA-2012-157322"/>
    <x v="1"/>
    <x v="740"/>
    <d v="2012-07-06T00:00:00"/>
    <s v="Standard Class"/>
    <s v="RH-19600"/>
    <s v="Rob Haberlin"/>
    <x v="0"/>
    <s v="United States"/>
    <s v="Carol Stream"/>
    <x v="10"/>
    <n v="60188"/>
    <x v="2"/>
    <s v="OFF-ST-10003208"/>
    <x v="1"/>
    <x v="4"/>
    <s v="Adjustable Depth Letter/Legal Cart"/>
    <x v="2774"/>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s v="United States"/>
    <s v="Saint Cloud"/>
    <x v="11"/>
    <n v="56301"/>
    <x v="2"/>
    <s v="TEC-AC-10002305"/>
    <x v="2"/>
    <x v="11"/>
    <s v="KeyTronic E03601U1 - Keyboard - Beige"/>
    <x v="2775"/>
    <n v="4"/>
    <n v="0"/>
    <n v="12.959999999999994"/>
  </r>
  <r>
    <n v="3495"/>
    <s v="CA-2014-142034"/>
    <x v="3"/>
    <x v="241"/>
    <d v="2014-09-29T00:00:00"/>
    <s v="Standard Class"/>
    <s v="KB-16240"/>
    <s v="Karen Bern"/>
    <x v="1"/>
    <s v="United States"/>
    <s v="Saint Cloud"/>
    <x v="11"/>
    <n v="56301"/>
    <x v="2"/>
    <s v="TEC-AC-10000990"/>
    <x v="2"/>
    <x v="11"/>
    <s v="Imation Bio 2GB USB Flash Drive Imation Corp"/>
    <x v="2776"/>
    <n v="5"/>
    <n v="0"/>
    <n v="275.47800000000001"/>
  </r>
  <r>
    <n v="3496"/>
    <s v="CA-2014-142034"/>
    <x v="3"/>
    <x v="241"/>
    <d v="2014-09-29T00:00:00"/>
    <s v="Standard Class"/>
    <s v="KB-16240"/>
    <s v="Karen Bern"/>
    <x v="1"/>
    <s v="United States"/>
    <s v="Saint Cloud"/>
    <x v="11"/>
    <n v="56301"/>
    <x v="2"/>
    <s v="FUR-CH-10000665"/>
    <x v="0"/>
    <x v="1"/>
    <s v="Global Airflow Leather Mesh Back Chair, Black"/>
    <x v="891"/>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x v="2777"/>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x v="2778"/>
    <n v="6"/>
    <n v="0"/>
    <n v="136.61759999999998"/>
  </r>
  <r>
    <n v="3499"/>
    <s v="CA-2013-107328"/>
    <x v="0"/>
    <x v="590"/>
    <d v="2013-08-16T00:00:00"/>
    <s v="Standard Class"/>
    <s v="CA-12055"/>
    <s v="Cathy Armstrong"/>
    <x v="2"/>
    <s v="United States"/>
    <s v="Los Angeles"/>
    <x v="1"/>
    <n v="90036"/>
    <x v="1"/>
    <s v="OFF-BI-10002160"/>
    <x v="1"/>
    <x v="8"/>
    <s v="Acco Hanging Data Binders"/>
    <x v="597"/>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x v="2779"/>
    <n v="3"/>
    <n v="0"/>
    <n v="71.389799999999994"/>
  </r>
  <r>
    <n v="3501"/>
    <s v="CA-2013-108616"/>
    <x v="0"/>
    <x v="321"/>
    <d v="2013-10-04T00:00:00"/>
    <s v="Standard Class"/>
    <s v="JK-15730"/>
    <s v="Joe Kamberova"/>
    <x v="0"/>
    <s v="United States"/>
    <s v="Mobile"/>
    <x v="19"/>
    <n v="36608"/>
    <x v="0"/>
    <s v="OFF-BI-10001989"/>
    <x v="1"/>
    <x v="8"/>
    <s v="Premium Transparent Presentation Covers by GBC"/>
    <x v="2780"/>
    <n v="3"/>
    <n v="0"/>
    <n v="30.211199999999998"/>
  </r>
  <r>
    <n v="3502"/>
    <s v="CA-2013-108616"/>
    <x v="0"/>
    <x v="321"/>
    <d v="2013-10-04T00:00:00"/>
    <s v="Standard Class"/>
    <s v="JK-15730"/>
    <s v="Joe Kamberova"/>
    <x v="0"/>
    <s v="United States"/>
    <s v="Mobile"/>
    <x v="19"/>
    <n v="36608"/>
    <x v="0"/>
    <s v="OFF-AR-10001149"/>
    <x v="1"/>
    <x v="6"/>
    <s v="Sanford Colorific Colored Pencils, 12/Box"/>
    <x v="2781"/>
    <n v="9"/>
    <n v="0"/>
    <n v="7.7759999999999989"/>
  </r>
  <r>
    <n v="3503"/>
    <s v="CA-2014-125115"/>
    <x v="3"/>
    <x v="318"/>
    <d v="2014-04-11T00:00:00"/>
    <s v="Same Day"/>
    <s v="RD-19930"/>
    <s v="Russell D'Ascenzo"/>
    <x v="0"/>
    <s v="United States"/>
    <s v="Austin"/>
    <x v="5"/>
    <n v="78745"/>
    <x v="2"/>
    <s v="OFF-PA-10004101"/>
    <x v="1"/>
    <x v="10"/>
    <s v="Xerox 1894"/>
    <x v="563"/>
    <n v="2"/>
    <n v="0.2"/>
    <n v="3.6288"/>
  </r>
  <r>
    <n v="3504"/>
    <s v="CA-2014-125115"/>
    <x v="3"/>
    <x v="318"/>
    <d v="2014-04-11T00:00:00"/>
    <s v="Same Day"/>
    <s v="RD-19930"/>
    <s v="Russell D'Ascenzo"/>
    <x v="0"/>
    <s v="United States"/>
    <s v="Austin"/>
    <x v="5"/>
    <n v="78745"/>
    <x v="2"/>
    <s v="TEC-AC-10001714"/>
    <x v="2"/>
    <x v="11"/>
    <s v="Logitech MX Performance Wireless Mouse"/>
    <x v="2782"/>
    <n v="3"/>
    <n v="0.2"/>
    <n v="20.343900000000001"/>
  </r>
  <r>
    <n v="3505"/>
    <s v="CA-2013-150945"/>
    <x v="0"/>
    <x v="122"/>
    <d v="2013-12-21T00:00:00"/>
    <s v="Second Class"/>
    <s v="JK-16120"/>
    <s v="Julie Kriz"/>
    <x v="2"/>
    <s v="United States"/>
    <s v="New York City"/>
    <x v="15"/>
    <n v="10009"/>
    <x v="3"/>
    <s v="OFF-ST-10003716"/>
    <x v="1"/>
    <x v="4"/>
    <s v="Tennsco Double-Tier Lockers"/>
    <x v="1734"/>
    <n v="4"/>
    <n v="0"/>
    <n v="117.0104"/>
  </r>
  <r>
    <n v="3506"/>
    <s v="CA-2011-166863"/>
    <x v="2"/>
    <x v="886"/>
    <d v="2011-06-24T00:00:00"/>
    <s v="Standard Class"/>
    <s v="SC-20020"/>
    <s v="Sam Craven"/>
    <x v="0"/>
    <s v="United States"/>
    <s v="Plano"/>
    <x v="5"/>
    <n v="75023"/>
    <x v="2"/>
    <s v="TEC-PH-10000369"/>
    <x v="2"/>
    <x v="7"/>
    <s v="HTC One Mini"/>
    <x v="1227"/>
    <n v="2"/>
    <n v="0.2"/>
    <n v="20.158400000000015"/>
  </r>
  <r>
    <n v="3507"/>
    <s v="CA-2011-166863"/>
    <x v="2"/>
    <x v="886"/>
    <d v="2011-06-24T00:00:00"/>
    <s v="Standard Class"/>
    <s v="SC-20020"/>
    <s v="Sam Craven"/>
    <x v="0"/>
    <s v="United States"/>
    <s v="Plano"/>
    <x v="5"/>
    <n v="75023"/>
    <x v="2"/>
    <s v="OFF-BI-10000756"/>
    <x v="1"/>
    <x v="8"/>
    <s v="Storex DuraTech Recycled Plastic Frosted Binders"/>
    <x v="2783"/>
    <n v="4"/>
    <n v="0.8"/>
    <n v="-5.088000000000001"/>
  </r>
  <r>
    <n v="3508"/>
    <s v="CA-2011-166863"/>
    <x v="2"/>
    <x v="886"/>
    <d v="2011-06-24T00:00:00"/>
    <s v="Standard Class"/>
    <s v="SC-20020"/>
    <s v="Sam Craven"/>
    <x v="0"/>
    <s v="United States"/>
    <s v="Plano"/>
    <x v="5"/>
    <n v="75023"/>
    <x v="2"/>
    <s v="FUR-BO-10001608"/>
    <x v="0"/>
    <x v="0"/>
    <s v="Hon Metal Bookcases, Black"/>
    <x v="2784"/>
    <n v="4"/>
    <n v="0.32"/>
    <n v="-19.874399999999994"/>
  </r>
  <r>
    <n v="3509"/>
    <s v="CA-2011-166863"/>
    <x v="2"/>
    <x v="886"/>
    <d v="2011-06-24T00:00:00"/>
    <s v="Standard Class"/>
    <s v="SC-20020"/>
    <s v="Sam Craven"/>
    <x v="0"/>
    <s v="United States"/>
    <s v="Plano"/>
    <x v="5"/>
    <n v="75023"/>
    <x v="2"/>
    <s v="OFF-PA-10001166"/>
    <x v="1"/>
    <x v="10"/>
    <s v="Xerox 2"/>
    <x v="12"/>
    <n v="3"/>
    <n v="0.2"/>
    <n v="5.4432"/>
  </r>
  <r>
    <n v="3510"/>
    <s v="CA-2011-166863"/>
    <x v="2"/>
    <x v="886"/>
    <d v="2011-06-24T00:00:00"/>
    <s v="Standard Class"/>
    <s v="SC-20020"/>
    <s v="Sam Craven"/>
    <x v="0"/>
    <s v="United States"/>
    <s v="Plano"/>
    <x v="5"/>
    <n v="75023"/>
    <x v="2"/>
    <s v="OFF-PA-10000587"/>
    <x v="1"/>
    <x v="10"/>
    <s v="Array Parchment Paper, Assorted Colors"/>
    <x v="25"/>
    <n v="2"/>
    <n v="0.2"/>
    <n v="4.0768000000000004"/>
  </r>
  <r>
    <n v="3511"/>
    <s v="CA-2011-166863"/>
    <x v="2"/>
    <x v="886"/>
    <d v="2011-06-24T00:00:00"/>
    <s v="Standard Class"/>
    <s v="SC-20020"/>
    <s v="Sam Craven"/>
    <x v="0"/>
    <s v="United States"/>
    <s v="Plano"/>
    <x v="5"/>
    <n v="75023"/>
    <x v="2"/>
    <s v="TEC-MA-10001972"/>
    <x v="2"/>
    <x v="15"/>
    <s v="Okidata C331dn Printer"/>
    <x v="2785"/>
    <n v="2"/>
    <n v="0.4"/>
    <n v="-97.71999999999997"/>
  </r>
  <r>
    <n v="3512"/>
    <s v="CA-2011-166863"/>
    <x v="2"/>
    <x v="886"/>
    <d v="2011-06-24T00:00:00"/>
    <s v="Standard Class"/>
    <s v="SC-20020"/>
    <s v="Sam Craven"/>
    <x v="0"/>
    <s v="United States"/>
    <s v="Plano"/>
    <x v="5"/>
    <n v="75023"/>
    <x v="2"/>
    <s v="OFF-ST-10004123"/>
    <x v="1"/>
    <x v="4"/>
    <s v="Safco Industrial Wire Shelving System"/>
    <x v="2786"/>
    <n v="7"/>
    <n v="0.2"/>
    <n v="-127.37200000000001"/>
  </r>
  <r>
    <n v="3513"/>
    <s v="CA-2014-140326"/>
    <x v="3"/>
    <x v="507"/>
    <d v="2014-09-07T00:00:00"/>
    <s v="First Class"/>
    <s v="HW-14935"/>
    <s v="Helen Wasserman"/>
    <x v="1"/>
    <s v="United States"/>
    <s v="Chicago"/>
    <x v="10"/>
    <n v="60653"/>
    <x v="2"/>
    <s v="FUR-BO-10000112"/>
    <x v="0"/>
    <x v="0"/>
    <s v="Bush Birmingham Collection Bookcase, Dark Cherry"/>
    <x v="2787"/>
    <n v="9"/>
    <n v="0.3"/>
    <n v="-117.88199999999998"/>
  </r>
  <r>
    <n v="3514"/>
    <s v="CA-2014-140326"/>
    <x v="3"/>
    <x v="507"/>
    <d v="2014-09-07T00:00:00"/>
    <s v="First Class"/>
    <s v="HW-14935"/>
    <s v="Helen Wasserman"/>
    <x v="1"/>
    <s v="United States"/>
    <s v="Chicago"/>
    <x v="10"/>
    <n v="60653"/>
    <x v="2"/>
    <s v="OFF-PA-10004041"/>
    <x v="1"/>
    <x v="10"/>
    <s v="It's Hot Message Books with Stickers, 2 3/4&quot; x 5&quot;"/>
    <x v="2788"/>
    <n v="3"/>
    <n v="0.2"/>
    <n v="5.55"/>
  </r>
  <r>
    <n v="3515"/>
    <s v="CA-2014-140326"/>
    <x v="3"/>
    <x v="507"/>
    <d v="2014-09-07T00:00:00"/>
    <s v="First Class"/>
    <s v="HW-14935"/>
    <s v="Helen Wasserman"/>
    <x v="1"/>
    <s v="United States"/>
    <s v="Chicago"/>
    <x v="10"/>
    <n v="60653"/>
    <x v="2"/>
    <s v="OFF-AR-10001149"/>
    <x v="1"/>
    <x v="6"/>
    <s v="Sanford Colorific Colored Pencils, 12/Box"/>
    <x v="2789"/>
    <n v="3"/>
    <n v="0.2"/>
    <n v="0.86399999999999988"/>
  </r>
  <r>
    <n v="3516"/>
    <s v="CA-2013-168536"/>
    <x v="0"/>
    <x v="887"/>
    <d v="2013-12-25T00:00:00"/>
    <s v="Standard Class"/>
    <s v="SC-20800"/>
    <s v="Stuart Calhoun"/>
    <x v="0"/>
    <s v="United States"/>
    <s v="Jackson"/>
    <x v="35"/>
    <n v="39212"/>
    <x v="0"/>
    <s v="TEC-AC-10002323"/>
    <x v="2"/>
    <x v="11"/>
    <s v="SanDisk Ultra 32 GB MicroSDHC Class 10 Memory Card"/>
    <x v="2790"/>
    <n v="3"/>
    <n v="0"/>
    <n v="8.6190000000000033"/>
  </r>
  <r>
    <n v="3517"/>
    <s v="US-2013-113649"/>
    <x v="0"/>
    <x v="888"/>
    <d v="2013-08-13T00:00:00"/>
    <s v="First Class"/>
    <s v="HA-14920"/>
    <s v="Helen Andreada"/>
    <x v="0"/>
    <s v="United States"/>
    <s v="Fayetteville"/>
    <x v="3"/>
    <n v="28314"/>
    <x v="0"/>
    <s v="OFF-PA-10000130"/>
    <x v="1"/>
    <x v="10"/>
    <s v="Xerox 199"/>
    <x v="2791"/>
    <n v="9"/>
    <n v="0.2"/>
    <n v="9.6299999999999955"/>
  </r>
  <r>
    <n v="3518"/>
    <s v="US-2013-113649"/>
    <x v="0"/>
    <x v="888"/>
    <d v="2013-08-13T00:00:00"/>
    <s v="First Class"/>
    <s v="HA-14920"/>
    <s v="Helen Andreada"/>
    <x v="0"/>
    <s v="United States"/>
    <s v="Fayetteville"/>
    <x v="3"/>
    <n v="28314"/>
    <x v="0"/>
    <s v="TEC-PH-10002350"/>
    <x v="2"/>
    <x v="7"/>
    <s v="Apple EarPods with Remote and Mic"/>
    <x v="2542"/>
    <n v="2"/>
    <n v="0.2"/>
    <n v="4.4783999999999988"/>
  </r>
  <r>
    <n v="3519"/>
    <s v="US-2013-113649"/>
    <x v="0"/>
    <x v="888"/>
    <d v="2013-08-13T00:00:00"/>
    <s v="First Class"/>
    <s v="HA-14920"/>
    <s v="Helen Andreada"/>
    <x v="0"/>
    <s v="United States"/>
    <s v="Fayetteville"/>
    <x v="3"/>
    <n v="28314"/>
    <x v="0"/>
    <s v="OFF-AP-10002518"/>
    <x v="1"/>
    <x v="9"/>
    <s v="Kensington 7 Outlet MasterPiece Power Center"/>
    <x v="2792"/>
    <n v="4"/>
    <n v="0.2"/>
    <n v="64.072799999999944"/>
  </r>
  <r>
    <n v="3520"/>
    <s v="CA-2012-124975"/>
    <x v="1"/>
    <x v="137"/>
    <d v="2012-06-25T00:00:00"/>
    <s v="First Class"/>
    <s v="MG-17875"/>
    <s v="Michael Grace"/>
    <x v="2"/>
    <s v="United States"/>
    <s v="Aurora"/>
    <x v="10"/>
    <n v="60505"/>
    <x v="2"/>
    <s v="FUR-TA-10002645"/>
    <x v="0"/>
    <x v="3"/>
    <s v="Hon Rectangular Conference Tables"/>
    <x v="2793"/>
    <n v="7"/>
    <n v="0.5"/>
    <n v="-525.6405000000002"/>
  </r>
  <r>
    <n v="3521"/>
    <s v="CA-2012-168767"/>
    <x v="1"/>
    <x v="889"/>
    <d v="2012-04-15T00:00:00"/>
    <s v="Standard Class"/>
    <s v="DM-12955"/>
    <s v="Dario Medina"/>
    <x v="1"/>
    <s v="United States"/>
    <s v="Sacramento"/>
    <x v="1"/>
    <n v="95823"/>
    <x v="1"/>
    <s v="OFF-BI-10000773"/>
    <x v="1"/>
    <x v="8"/>
    <s v="Insertable Tab Post Binder Dividers"/>
    <x v="2794"/>
    <n v="2"/>
    <n v="0.2"/>
    <n v="4.3307999999999982"/>
  </r>
  <r>
    <n v="3522"/>
    <s v="CA-2013-114482"/>
    <x v="0"/>
    <x v="831"/>
    <d v="2013-11-26T00:00:00"/>
    <s v="Second Class"/>
    <s v="DM-13345"/>
    <s v="Denise Monton"/>
    <x v="1"/>
    <s v="United States"/>
    <s v="Des Moines"/>
    <x v="23"/>
    <n v="50315"/>
    <x v="2"/>
    <s v="OFF-PA-10003845"/>
    <x v="1"/>
    <x v="10"/>
    <s v="Xerox 1987"/>
    <x v="1319"/>
    <n v="7"/>
    <n v="0"/>
    <n v="19.825400000000002"/>
  </r>
  <r>
    <n v="3523"/>
    <s v="CA-2013-114482"/>
    <x v="0"/>
    <x v="831"/>
    <d v="2013-11-26T00:00:00"/>
    <s v="Second Class"/>
    <s v="DM-13345"/>
    <s v="Denise Monton"/>
    <x v="1"/>
    <s v="United States"/>
    <s v="Des Moines"/>
    <x v="23"/>
    <n v="50315"/>
    <x v="2"/>
    <s v="TEC-PH-10001580"/>
    <x v="2"/>
    <x v="7"/>
    <s v="Logitech Mobile Speakerphone P710e - speaker phone"/>
    <x v="2795"/>
    <n v="3"/>
    <n v="0"/>
    <n v="109.33379999999998"/>
  </r>
  <r>
    <n v="3524"/>
    <s v="CA-2013-137673"/>
    <x v="0"/>
    <x v="64"/>
    <d v="2013-09-11T00:00:00"/>
    <s v="Standard Class"/>
    <s v="ML-17395"/>
    <s v="Marina Lichtenstein"/>
    <x v="1"/>
    <s v="United States"/>
    <s v="San Diego"/>
    <x v="1"/>
    <n v="92105"/>
    <x v="1"/>
    <s v="TEC-AC-10002345"/>
    <x v="2"/>
    <x v="11"/>
    <s v="HP Standard 104 key PS/2 Keyboard"/>
    <x v="2796"/>
    <n v="8"/>
    <n v="0"/>
    <n v="29"/>
  </r>
  <r>
    <n v="3525"/>
    <s v="CA-2013-132731"/>
    <x v="0"/>
    <x v="390"/>
    <d v="2013-11-29T00:00:00"/>
    <s v="Standard Class"/>
    <s v="GA-14515"/>
    <s v="George Ashbrook"/>
    <x v="0"/>
    <s v="United States"/>
    <s v="Dallas"/>
    <x v="5"/>
    <n v="75081"/>
    <x v="2"/>
    <s v="TEC-PH-10004120"/>
    <x v="2"/>
    <x v="7"/>
    <s v="AT&amp;T 1080 Phone"/>
    <x v="2797"/>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x v="2798"/>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x v="2799"/>
    <n v="3"/>
    <n v="0"/>
    <n v="0.77940000000000076"/>
  </r>
  <r>
    <n v="3528"/>
    <s v="CA-2014-148922"/>
    <x v="3"/>
    <x v="389"/>
    <d v="2014-12-16T00:00:00"/>
    <s v="Second Class"/>
    <s v="SU-20665"/>
    <s v="Stephanie Ulpright"/>
    <x v="2"/>
    <s v="United States"/>
    <s v="Jackson"/>
    <x v="35"/>
    <n v="39212"/>
    <x v="0"/>
    <s v="OFF-BI-10003476"/>
    <x v="1"/>
    <x v="8"/>
    <s v="Avery Metallic Poly Binders"/>
    <x v="2800"/>
    <n v="8"/>
    <n v="0"/>
    <n v="22.0032"/>
  </r>
  <r>
    <n v="3529"/>
    <s v="CA-2013-130680"/>
    <x v="0"/>
    <x v="890"/>
    <d v="2013-06-30T00:00:00"/>
    <s v="Standard Class"/>
    <s v="BD-11320"/>
    <s v="Bill Donatelli"/>
    <x v="0"/>
    <s v="United States"/>
    <s v="San Diego"/>
    <x v="1"/>
    <n v="92024"/>
    <x v="1"/>
    <s v="TEC-PH-10004833"/>
    <x v="2"/>
    <x v="7"/>
    <s v="Macally Suction Cup Mount"/>
    <x v="2801"/>
    <n v="4"/>
    <n v="0.2"/>
    <n v="-9.56"/>
  </r>
  <r>
    <n v="3530"/>
    <s v="CA-2012-141145"/>
    <x v="1"/>
    <x v="14"/>
    <d v="2012-09-23T00:00:00"/>
    <s v="Standard Class"/>
    <s v="DB-13405"/>
    <s v="Denny Blanton"/>
    <x v="0"/>
    <s v="United States"/>
    <s v="Orlando"/>
    <x v="2"/>
    <n v="32839"/>
    <x v="0"/>
    <s v="TEC-AC-10001465"/>
    <x v="2"/>
    <x v="11"/>
    <s v="SanDisk Cruzer 64 GB USB Flash Drive"/>
    <x v="2802"/>
    <n v="3"/>
    <n v="0.2"/>
    <n v="10.895999999999987"/>
  </r>
  <r>
    <n v="3531"/>
    <s v="US-2013-152835"/>
    <x v="0"/>
    <x v="288"/>
    <d v="2013-05-24T00:00:00"/>
    <s v="Standard Class"/>
    <s v="RP-19855"/>
    <s v="Roy Phan"/>
    <x v="1"/>
    <s v="United States"/>
    <s v="Lafayette"/>
    <x v="14"/>
    <n v="47905"/>
    <x v="2"/>
    <s v="OFF-AR-10003056"/>
    <x v="1"/>
    <x v="6"/>
    <s v="Newell 341"/>
    <x v="1591"/>
    <n v="5"/>
    <n v="0"/>
    <n v="6.2059999999999977"/>
  </r>
  <r>
    <n v="3532"/>
    <s v="CA-2013-155565"/>
    <x v="0"/>
    <x v="316"/>
    <d v="2013-05-29T00:00:00"/>
    <s v="Same Day"/>
    <s v="EH-13765"/>
    <s v="Edward Hooks"/>
    <x v="1"/>
    <s v="United States"/>
    <s v="New York City"/>
    <x v="15"/>
    <n v="10035"/>
    <x v="3"/>
    <s v="OFF-SU-10001218"/>
    <x v="1"/>
    <x v="14"/>
    <s v="Fiskars Softgrip Scissors"/>
    <x v="2803"/>
    <n v="5"/>
    <n v="0"/>
    <n v="15.372000000000003"/>
  </r>
  <r>
    <n v="3533"/>
    <s v="CA-2011-110849"/>
    <x v="2"/>
    <x v="891"/>
    <d v="2011-04-23T00:00:00"/>
    <s v="Standard Class"/>
    <s v="JL-15835"/>
    <s v="John Lee"/>
    <x v="0"/>
    <s v="United States"/>
    <s v="Los Angeles"/>
    <x v="1"/>
    <n v="90049"/>
    <x v="1"/>
    <s v="TEC-MA-10002859"/>
    <x v="2"/>
    <x v="15"/>
    <s v="Ativa MDM8000 8-Sheet Micro-Cut Shredder"/>
    <x v="2804"/>
    <n v="4"/>
    <n v="0.2"/>
    <n v="97.189199999999985"/>
  </r>
  <r>
    <n v="3534"/>
    <s v="CA-2011-110849"/>
    <x v="2"/>
    <x v="891"/>
    <d v="2011-04-23T00:00:00"/>
    <s v="Standard Class"/>
    <s v="JL-15835"/>
    <s v="John Lee"/>
    <x v="0"/>
    <s v="United States"/>
    <s v="Los Angeles"/>
    <x v="1"/>
    <n v="90049"/>
    <x v="1"/>
    <s v="OFF-AR-10002375"/>
    <x v="1"/>
    <x v="6"/>
    <s v="Newell 351"/>
    <x v="2805"/>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x v="2806"/>
    <n v="5"/>
    <n v="0"/>
    <n v="3.547499999999999"/>
  </r>
  <r>
    <n v="3536"/>
    <s v="CA-2011-110849"/>
    <x v="2"/>
    <x v="891"/>
    <d v="2011-04-23T00:00:00"/>
    <s v="Standard Class"/>
    <s v="JL-15835"/>
    <s v="John Lee"/>
    <x v="0"/>
    <s v="United States"/>
    <s v="Los Angeles"/>
    <x v="1"/>
    <n v="90049"/>
    <x v="1"/>
    <s v="OFF-FA-10000134"/>
    <x v="1"/>
    <x v="13"/>
    <s v="Advantus Push Pins, Aluminum Head"/>
    <x v="2807"/>
    <n v="2"/>
    <n v="0"/>
    <n v="3.6021999999999998"/>
  </r>
  <r>
    <n v="3537"/>
    <s v="CA-2013-145842"/>
    <x v="0"/>
    <x v="26"/>
    <d v="2013-06-21T00:00:00"/>
    <s v="Second Class"/>
    <s v="FM-14380"/>
    <s v="Fred McMath"/>
    <x v="0"/>
    <s v="United States"/>
    <s v="New York City"/>
    <x v="15"/>
    <n v="10024"/>
    <x v="3"/>
    <s v="OFF-ST-10000419"/>
    <x v="1"/>
    <x v="4"/>
    <s v="Rogers Jumbo File, Granite"/>
    <x v="1360"/>
    <n v="3"/>
    <n v="0"/>
    <n v="0.4073999999999991"/>
  </r>
  <r>
    <n v="3538"/>
    <s v="CA-2011-158771"/>
    <x v="2"/>
    <x v="309"/>
    <d v="2011-05-09T00:00:00"/>
    <s v="Same Day"/>
    <s v="SB-20290"/>
    <s v="Sean Braxton"/>
    <x v="1"/>
    <s v="United States"/>
    <s v="Henderson"/>
    <x v="0"/>
    <n v="42420"/>
    <x v="0"/>
    <s v="OFF-ST-10000107"/>
    <x v="1"/>
    <x v="4"/>
    <s v="Fellowes Super Stor/Drawer"/>
    <x v="2808"/>
    <n v="3"/>
    <n v="0"/>
    <n v="14.984999999999992"/>
  </r>
  <r>
    <n v="3539"/>
    <s v="CA-2011-158771"/>
    <x v="2"/>
    <x v="309"/>
    <d v="2011-05-09T00:00:00"/>
    <s v="Same Day"/>
    <s v="SB-20290"/>
    <s v="Sean Braxton"/>
    <x v="1"/>
    <s v="United States"/>
    <s v="Henderson"/>
    <x v="0"/>
    <n v="42420"/>
    <x v="0"/>
    <s v="OFF-LA-10001641"/>
    <x v="1"/>
    <x v="2"/>
    <s v="Avery 518"/>
    <x v="1242"/>
    <n v="3"/>
    <n v="0"/>
    <n v="4.5359999999999996"/>
  </r>
  <r>
    <n v="3540"/>
    <s v="CA-2011-158771"/>
    <x v="2"/>
    <x v="309"/>
    <d v="2011-05-09T00:00:00"/>
    <s v="Same Day"/>
    <s v="SB-20290"/>
    <s v="Sean Braxton"/>
    <x v="1"/>
    <s v="United States"/>
    <s v="Henderson"/>
    <x v="0"/>
    <n v="42420"/>
    <x v="0"/>
    <s v="OFF-LA-10003121"/>
    <x v="1"/>
    <x v="2"/>
    <s v="Avery 506"/>
    <x v="2809"/>
    <n v="5"/>
    <n v="0"/>
    <n v="9.4989999999999988"/>
  </r>
  <r>
    <n v="3541"/>
    <s v="CA-2011-158771"/>
    <x v="2"/>
    <x v="309"/>
    <d v="2011-05-09T00:00:00"/>
    <s v="Same Day"/>
    <s v="SB-20290"/>
    <s v="Sean Braxton"/>
    <x v="1"/>
    <s v="United States"/>
    <s v="Henderson"/>
    <x v="0"/>
    <n v="42420"/>
    <x v="0"/>
    <s v="OFF-PA-10002689"/>
    <x v="1"/>
    <x v="10"/>
    <s v="Weyerhaeuser First Choice Laser/Copy Paper (20Lb. and 88 Bright)"/>
    <x v="1568"/>
    <n v="7"/>
    <n v="0"/>
    <n v="21.772800000000004"/>
  </r>
  <r>
    <n v="3542"/>
    <s v="CA-2013-157511"/>
    <x v="0"/>
    <x v="31"/>
    <d v="2013-09-21T00:00:00"/>
    <s v="First Class"/>
    <s v="SV-20365"/>
    <s v="Seth Vernon"/>
    <x v="0"/>
    <s v="United States"/>
    <s v="Columbus"/>
    <x v="24"/>
    <n v="43229"/>
    <x v="3"/>
    <s v="FUR-FU-10002107"/>
    <x v="0"/>
    <x v="5"/>
    <s v="Eldon Pizzaz Desk Accessories"/>
    <x v="2810"/>
    <n v="3"/>
    <n v="0.2"/>
    <n v="1.6055999999999999"/>
  </r>
  <r>
    <n v="3543"/>
    <s v="CA-2013-157511"/>
    <x v="0"/>
    <x v="31"/>
    <d v="2013-09-21T00:00:00"/>
    <s v="First Class"/>
    <s v="SV-20365"/>
    <s v="Seth Vernon"/>
    <x v="0"/>
    <s v="United States"/>
    <s v="Columbus"/>
    <x v="24"/>
    <n v="43229"/>
    <x v="3"/>
    <s v="FUR-CH-10002647"/>
    <x v="0"/>
    <x v="1"/>
    <s v="Situations Contoured Folding Chairs, 4/Set"/>
    <x v="2811"/>
    <n v="2"/>
    <n v="0.3"/>
    <n v="-7.0979999999999919"/>
  </r>
  <r>
    <n v="3544"/>
    <s v="CA-2013-157511"/>
    <x v="0"/>
    <x v="31"/>
    <d v="2013-09-21T00:00:00"/>
    <s v="First Class"/>
    <s v="SV-20365"/>
    <s v="Seth Vernon"/>
    <x v="0"/>
    <s v="United States"/>
    <s v="Columbus"/>
    <x v="24"/>
    <n v="43229"/>
    <x v="3"/>
    <s v="OFF-AR-10002257"/>
    <x v="1"/>
    <x v="6"/>
    <s v="Eldon Spacemaker Box, Quick-Snap Lid, Clear"/>
    <x v="2812"/>
    <n v="1"/>
    <n v="0.2"/>
    <n v="0.36739999999999962"/>
  </r>
  <r>
    <n v="3545"/>
    <s v="CA-2014-121216"/>
    <x v="3"/>
    <x v="331"/>
    <d v="2014-12-26T00:00:00"/>
    <s v="Second Class"/>
    <s v="MM-17920"/>
    <s v="Michael Moore"/>
    <x v="0"/>
    <s v="United States"/>
    <s v="College Station"/>
    <x v="5"/>
    <n v="77840"/>
    <x v="2"/>
    <s v="OFF-PA-10004519"/>
    <x v="1"/>
    <x v="10"/>
    <s v="Spiral Phone Message Books with Labels by Adams"/>
    <x v="2813"/>
    <n v="8"/>
    <n v="0.2"/>
    <n v="10.393600000000001"/>
  </r>
  <r>
    <n v="3546"/>
    <s v="CA-2014-121216"/>
    <x v="3"/>
    <x v="331"/>
    <d v="2014-12-26T00:00:00"/>
    <s v="Second Class"/>
    <s v="MM-17920"/>
    <s v="Michael Moore"/>
    <x v="0"/>
    <s v="United States"/>
    <s v="College Station"/>
    <x v="5"/>
    <n v="77840"/>
    <x v="2"/>
    <s v="OFF-AP-10001947"/>
    <x v="1"/>
    <x v="9"/>
    <s v="Acco 6 Outlet Guardian Premium Plus Surge Suppressor"/>
    <x v="2814"/>
    <n v="8"/>
    <n v="0.8"/>
    <n v="-74.74560000000001"/>
  </r>
  <r>
    <n v="3547"/>
    <s v="CA-2014-155292"/>
    <x v="3"/>
    <x v="505"/>
    <d v="2014-11-02T00:00:00"/>
    <s v="First Class"/>
    <s v="RD-19810"/>
    <s v="Ross DeVincentis"/>
    <x v="2"/>
    <s v="United States"/>
    <s v="Richmond"/>
    <x v="0"/>
    <n v="40475"/>
    <x v="0"/>
    <s v="OFF-ST-10004963"/>
    <x v="1"/>
    <x v="4"/>
    <s v="Eldon Gobal File Keepers"/>
    <x v="2815"/>
    <n v="7"/>
    <n v="0"/>
    <n v="4.2391999999999932"/>
  </r>
  <r>
    <n v="3548"/>
    <s v="CA-2014-155292"/>
    <x v="3"/>
    <x v="505"/>
    <d v="2014-11-02T00:00:00"/>
    <s v="First Class"/>
    <s v="RD-19810"/>
    <s v="Ross DeVincentis"/>
    <x v="2"/>
    <s v="United States"/>
    <s v="Richmond"/>
    <x v="0"/>
    <n v="40475"/>
    <x v="0"/>
    <s v="OFF-SU-10002573"/>
    <x v="1"/>
    <x v="14"/>
    <s v="Acme 10&quot; Easy Grip Assistive Scissors"/>
    <x v="1530"/>
    <n v="2"/>
    <n v="0"/>
    <n v="10.517999999999997"/>
  </r>
  <r>
    <n v="3549"/>
    <s v="CA-2014-155292"/>
    <x v="3"/>
    <x v="505"/>
    <d v="2014-11-02T00:00:00"/>
    <s v="First Class"/>
    <s v="RD-19810"/>
    <s v="Ross DeVincentis"/>
    <x v="2"/>
    <s v="United States"/>
    <s v="Richmond"/>
    <x v="0"/>
    <n v="40475"/>
    <x v="0"/>
    <s v="FUR-CH-10000553"/>
    <x v="0"/>
    <x v="1"/>
    <s v="Metal Folding Chairs, Beige, 4/Carton"/>
    <x v="2816"/>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x v="59"/>
    <n v="8"/>
    <n v="0"/>
    <n v="14.399999999999999"/>
  </r>
  <r>
    <n v="3551"/>
    <s v="CA-2013-152555"/>
    <x v="0"/>
    <x v="892"/>
    <d v="2013-04-03T00:00:00"/>
    <s v="Second Class"/>
    <s v="ME-17320"/>
    <s v="Maria Etezadi"/>
    <x v="2"/>
    <s v="United States"/>
    <s v="Chicago"/>
    <x v="10"/>
    <n v="60653"/>
    <x v="2"/>
    <s v="OFF-PA-10001295"/>
    <x v="1"/>
    <x v="10"/>
    <s v="Computer Printout Paper with Letter-Trim Perforations"/>
    <x v="2817"/>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s v="United States"/>
    <s v="Chicago"/>
    <x v="10"/>
    <n v="60653"/>
    <x v="2"/>
    <s v="TEC-PH-10001254"/>
    <x v="2"/>
    <x v="7"/>
    <s v="Jabra BIZ 2300 Duo QD Duo Corded Headset"/>
    <x v="2819"/>
    <n v="8"/>
    <n v="0.2"/>
    <n v="60.955199999999962"/>
  </r>
  <r>
    <n v="3554"/>
    <s v="CA-2014-107832"/>
    <x v="3"/>
    <x v="51"/>
    <d v="2014-11-27T00:00:00"/>
    <s v="Second Class"/>
    <s v="FH-14275"/>
    <s v="Frank Hawley"/>
    <x v="1"/>
    <s v="United States"/>
    <s v="Philadelphia"/>
    <x v="9"/>
    <n v="19120"/>
    <x v="3"/>
    <s v="OFF-BI-10001658"/>
    <x v="1"/>
    <x v="8"/>
    <s v="GBC Standard Therm-A-Bind Covers"/>
    <x v="2820"/>
    <n v="1"/>
    <n v="0.7"/>
    <n v="-5.9807999999999986"/>
  </r>
  <r>
    <n v="3555"/>
    <s v="CA-2011-120838"/>
    <x v="2"/>
    <x v="893"/>
    <d v="2011-03-26T00:00:00"/>
    <s v="Second Class"/>
    <s v="PO-18865"/>
    <s v="Patrick O'Donnell"/>
    <x v="0"/>
    <s v="United States"/>
    <s v="Los Angeles"/>
    <x v="1"/>
    <n v="90036"/>
    <x v="1"/>
    <s v="OFF-ST-10000585"/>
    <x v="1"/>
    <x v="4"/>
    <s v="Economy Rollaway Files"/>
    <x v="610"/>
    <n v="2"/>
    <n v="0"/>
    <n v="85.903999999999996"/>
  </r>
  <r>
    <n v="3556"/>
    <s v="CA-2011-120838"/>
    <x v="2"/>
    <x v="893"/>
    <d v="2011-03-26T00:00:00"/>
    <s v="Second Class"/>
    <s v="PO-18865"/>
    <s v="Patrick O'Donnell"/>
    <x v="0"/>
    <s v="United States"/>
    <s v="Los Angeles"/>
    <x v="1"/>
    <n v="90036"/>
    <x v="1"/>
    <s v="TEC-PH-10003484"/>
    <x v="2"/>
    <x v="7"/>
    <s v="Ooma Telo VoIP Home Phone System"/>
    <x v="2821"/>
    <n v="6"/>
    <n v="0.2"/>
    <n v="37.797000000000025"/>
  </r>
  <r>
    <n v="3557"/>
    <s v="CA-2014-118542"/>
    <x v="3"/>
    <x v="96"/>
    <d v="2014-12-06T00:00:00"/>
    <s v="Standard Class"/>
    <s v="CC-12550"/>
    <s v="Clay Cheatham"/>
    <x v="0"/>
    <s v="United States"/>
    <s v="Los Angeles"/>
    <x v="1"/>
    <n v="90008"/>
    <x v="1"/>
    <s v="OFF-PA-10004735"/>
    <x v="1"/>
    <x v="10"/>
    <s v="Xerox 1905"/>
    <x v="1568"/>
    <n v="7"/>
    <n v="0"/>
    <n v="21.772800000000004"/>
  </r>
  <r>
    <n v="3558"/>
    <s v="CA-2014-118542"/>
    <x v="3"/>
    <x v="96"/>
    <d v="2014-12-06T00:00:00"/>
    <s v="Standard Class"/>
    <s v="CC-12550"/>
    <s v="Clay Cheatham"/>
    <x v="0"/>
    <s v="United States"/>
    <s v="Los Angeles"/>
    <x v="1"/>
    <n v="90008"/>
    <x v="1"/>
    <s v="OFF-BI-10003429"/>
    <x v="1"/>
    <x v="8"/>
    <s v="Cardinal HOLDit! Binder Insert Strips,Extra Strips"/>
    <x v="2822"/>
    <n v="2"/>
    <n v="0.2"/>
    <n v="3.6714000000000002"/>
  </r>
  <r>
    <n v="3559"/>
    <s v="CA-2014-152737"/>
    <x v="3"/>
    <x v="659"/>
    <d v="2014-11-13T00:00:00"/>
    <s v="Standard Class"/>
    <s v="TS-21505"/>
    <s v="Tony Sayre"/>
    <x v="0"/>
    <s v="United States"/>
    <s v="San Francisco"/>
    <x v="1"/>
    <n v="94122"/>
    <x v="1"/>
    <s v="OFF-BI-10002982"/>
    <x v="1"/>
    <x v="8"/>
    <s v="Avery Self-Adhesive Photo Pockets for Polaroid Photos"/>
    <x v="2823"/>
    <n v="4"/>
    <n v="0.2"/>
    <n v="7.6271999999999984"/>
  </r>
  <r>
    <n v="3560"/>
    <s v="CA-2014-152737"/>
    <x v="3"/>
    <x v="659"/>
    <d v="2014-11-13T00:00:00"/>
    <s v="Standard Class"/>
    <s v="TS-21505"/>
    <s v="Tony Sayre"/>
    <x v="0"/>
    <s v="United States"/>
    <s v="San Francisco"/>
    <x v="1"/>
    <n v="94122"/>
    <x v="1"/>
    <s v="TEC-AC-10004975"/>
    <x v="2"/>
    <x v="11"/>
    <s v="Plantronics Audio 995 Wireless Stereo Headset"/>
    <x v="2824"/>
    <n v="4"/>
    <n v="0"/>
    <n v="145.13400000000001"/>
  </r>
  <r>
    <n v="3561"/>
    <s v="CA-2014-109757"/>
    <x v="3"/>
    <x v="507"/>
    <d v="2014-09-10T00:00:00"/>
    <s v="Second Class"/>
    <s v="MD-17350"/>
    <s v="Maribeth Dona"/>
    <x v="0"/>
    <s v="United States"/>
    <s v="Akron"/>
    <x v="24"/>
    <n v="44312"/>
    <x v="3"/>
    <s v="OFF-AR-10002335"/>
    <x v="1"/>
    <x v="6"/>
    <s v="DIXON Oriole Pencils"/>
    <x v="2825"/>
    <n v="4"/>
    <n v="0.2"/>
    <n v="0.61920000000000019"/>
  </r>
  <r>
    <n v="3562"/>
    <s v="CA-2014-109757"/>
    <x v="3"/>
    <x v="507"/>
    <d v="2014-09-10T00:00:00"/>
    <s v="Second Class"/>
    <s v="MD-17350"/>
    <s v="Maribeth Dona"/>
    <x v="0"/>
    <s v="United States"/>
    <s v="Akron"/>
    <x v="24"/>
    <n v="44312"/>
    <x v="3"/>
    <s v="OFF-BI-10004001"/>
    <x v="1"/>
    <x v="8"/>
    <s v="GBC Recycled VeloBinder Covers"/>
    <x v="2826"/>
    <n v="5"/>
    <n v="0.7"/>
    <n v="-20.448"/>
  </r>
  <r>
    <n v="3563"/>
    <s v="CA-2014-109757"/>
    <x v="3"/>
    <x v="507"/>
    <d v="2014-09-10T00:00:00"/>
    <s v="Second Class"/>
    <s v="MD-17350"/>
    <s v="Maribeth Dona"/>
    <x v="0"/>
    <s v="United States"/>
    <s v="Akron"/>
    <x v="24"/>
    <n v="44312"/>
    <x v="3"/>
    <s v="OFF-BI-10001634"/>
    <x v="1"/>
    <x v="8"/>
    <s v="Wilson Jones Active Use Binders"/>
    <x v="2827"/>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x v="2828"/>
    <n v="4"/>
    <n v="0.2"/>
    <n v="3.7439999999999993"/>
  </r>
  <r>
    <n v="3565"/>
    <s v="CA-2013-130029"/>
    <x v="0"/>
    <x v="894"/>
    <d v="2013-07-07T00:00:00"/>
    <s v="First Class"/>
    <s v="GT-14755"/>
    <s v="Guy Thornton"/>
    <x v="0"/>
    <s v="United States"/>
    <s v="Los Angeles"/>
    <x v="1"/>
    <n v="90049"/>
    <x v="1"/>
    <s v="OFF-PA-10000552"/>
    <x v="1"/>
    <x v="10"/>
    <s v="Xerox 200"/>
    <x v="91"/>
    <n v="2"/>
    <n v="0"/>
    <n v="6.2208000000000006"/>
  </r>
  <r>
    <n v="3566"/>
    <s v="CA-2013-130029"/>
    <x v="0"/>
    <x v="894"/>
    <d v="2013-07-07T00:00:00"/>
    <s v="First Class"/>
    <s v="GT-14755"/>
    <s v="Guy Thornton"/>
    <x v="0"/>
    <s v="United States"/>
    <s v="Los Angeles"/>
    <x v="1"/>
    <n v="90049"/>
    <x v="1"/>
    <s v="OFF-FA-10001135"/>
    <x v="1"/>
    <x v="13"/>
    <s v="Brites Rubber Bands, 1 1/2 oz. Box"/>
    <x v="536"/>
    <n v="2"/>
    <n v="0"/>
    <n v="7.9200000000000159E-2"/>
  </r>
  <r>
    <n v="3567"/>
    <s v="CA-2014-103877"/>
    <x v="3"/>
    <x v="210"/>
    <d v="2014-09-15T00:00:00"/>
    <s v="Standard Class"/>
    <s v="RD-19660"/>
    <s v="Robert Dilbeck"/>
    <x v="2"/>
    <s v="United States"/>
    <s v="Independence"/>
    <x v="25"/>
    <n v="64055"/>
    <x v="2"/>
    <s v="OFF-BI-10003650"/>
    <x v="1"/>
    <x v="8"/>
    <s v="GBC DocuBind 300 Electric Binding Machine"/>
    <x v="2829"/>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s v="CA-2014-168109"/>
    <x v="3"/>
    <x v="445"/>
    <d v="2014-07-04T00:00:00"/>
    <s v="Same Day"/>
    <s v="JK-15640"/>
    <s v="Jim Kriz"/>
    <x v="2"/>
    <s v="United States"/>
    <s v="Seattle"/>
    <x v="4"/>
    <n v="98105"/>
    <x v="1"/>
    <s v="TEC-AC-10003628"/>
    <x v="2"/>
    <x v="11"/>
    <s v="Logitech 910-002974 M325 Wireless Mouse for Web Scrolling"/>
    <x v="2830"/>
    <n v="2"/>
    <n v="0"/>
    <n v="26.391200000000005"/>
  </r>
  <r>
    <n v="3570"/>
    <s v="CA-2014-168109"/>
    <x v="3"/>
    <x v="445"/>
    <d v="2014-07-04T00:00:00"/>
    <s v="Same Day"/>
    <s v="JK-15640"/>
    <s v="Jim Kriz"/>
    <x v="2"/>
    <s v="United States"/>
    <s v="Seattle"/>
    <x v="4"/>
    <n v="98105"/>
    <x v="1"/>
    <s v="TEC-MA-10001148"/>
    <x v="2"/>
    <x v="15"/>
    <s v="Okidata MB491 Multifunction Printer"/>
    <x v="2831"/>
    <n v="6"/>
    <n v="0.2"/>
    <n v="209.58000000000004"/>
  </r>
  <r>
    <n v="3571"/>
    <s v="CA-2014-168109"/>
    <x v="3"/>
    <x v="445"/>
    <d v="2014-07-04T00:00:00"/>
    <s v="Same Day"/>
    <s v="JK-15640"/>
    <s v="Jim Kriz"/>
    <x v="2"/>
    <s v="United States"/>
    <s v="Seattle"/>
    <x v="4"/>
    <n v="98105"/>
    <x v="1"/>
    <s v="TEC-AC-10002049"/>
    <x v="2"/>
    <x v="11"/>
    <s v="Plantronics Savi W720 Multi-Device Wireless Headset System"/>
    <x v="2832"/>
    <n v="4"/>
    <n v="0"/>
    <n v="742.63200000000006"/>
  </r>
  <r>
    <n v="3572"/>
    <s v="CA-2014-168109"/>
    <x v="3"/>
    <x v="445"/>
    <d v="2014-07-04T00:00:00"/>
    <s v="Same Day"/>
    <s v="JK-15640"/>
    <s v="Jim Kriz"/>
    <x v="2"/>
    <s v="United States"/>
    <s v="Seattle"/>
    <x v="4"/>
    <n v="98105"/>
    <x v="1"/>
    <s v="TEC-PH-10000702"/>
    <x v="2"/>
    <x v="7"/>
    <s v="Square Credit Card Reader, 4 1/2&quot; x 4 1/2&quot; x 1&quot;, White"/>
    <x v="465"/>
    <n v="1"/>
    <n v="0.2"/>
    <n v="2.6972999999999994"/>
  </r>
  <r>
    <n v="3573"/>
    <s v="US-2014-126081"/>
    <x v="3"/>
    <x v="222"/>
    <d v="2014-07-05T00:00:00"/>
    <s v="Standard Class"/>
    <s v="FC-14335"/>
    <s v="Fred Chung"/>
    <x v="1"/>
    <s v="United States"/>
    <s v="Mesquite"/>
    <x v="5"/>
    <n v="75150"/>
    <x v="2"/>
    <s v="OFF-PA-10003953"/>
    <x v="1"/>
    <x v="10"/>
    <s v="Xerox 218"/>
    <x v="1182"/>
    <n v="1"/>
    <n v="0.2"/>
    <n v="1.8144"/>
  </r>
  <r>
    <n v="3574"/>
    <s v="CA-2014-117023"/>
    <x v="3"/>
    <x v="783"/>
    <d v="2014-08-13T00:00:00"/>
    <s v="Standard Class"/>
    <s v="JW-15955"/>
    <s v="Joni Wasserman"/>
    <x v="0"/>
    <s v="United States"/>
    <s v="Long Beach"/>
    <x v="15"/>
    <n v="11561"/>
    <x v="3"/>
    <s v="OFF-AR-10003602"/>
    <x v="1"/>
    <x v="6"/>
    <s v="Quartet Omega Colored Chalk, 12/Pack"/>
    <x v="2643"/>
    <n v="2"/>
    <n v="0"/>
    <n v="5.4895999999999994"/>
  </r>
  <r>
    <n v="3575"/>
    <s v="CA-2014-117023"/>
    <x v="3"/>
    <x v="783"/>
    <d v="2014-08-13T00:00:00"/>
    <s v="Standard Class"/>
    <s v="JW-15955"/>
    <s v="Joni Wasserman"/>
    <x v="0"/>
    <s v="United States"/>
    <s v="Long Beach"/>
    <x v="15"/>
    <n v="11561"/>
    <x v="3"/>
    <s v="OFF-AR-10004062"/>
    <x v="1"/>
    <x v="6"/>
    <s v="Staples"/>
    <x v="2833"/>
    <n v="10"/>
    <n v="0"/>
    <n v="26.200000000000003"/>
  </r>
  <r>
    <n v="3576"/>
    <s v="CA-2012-143532"/>
    <x v="1"/>
    <x v="531"/>
    <d v="2012-03-24T00:00:00"/>
    <s v="Standard Class"/>
    <s v="DC-12850"/>
    <s v="Dan Campbell"/>
    <x v="0"/>
    <s v="United States"/>
    <s v="North Miami"/>
    <x v="2"/>
    <n v="33161"/>
    <x v="0"/>
    <s v="OFF-PA-10001560"/>
    <x v="1"/>
    <x v="10"/>
    <s v="Adams Telephone Message Books, 5 1/4” x 11”"/>
    <x v="2834"/>
    <n v="3"/>
    <n v="0.2"/>
    <n v="4.8924000000000003"/>
  </r>
  <r>
    <n v="3577"/>
    <s v="CA-2013-103163"/>
    <x v="0"/>
    <x v="843"/>
    <d v="2013-06-12T00:00:00"/>
    <s v="Standard Class"/>
    <s v="FM-14290"/>
    <s v="Frank Merwin"/>
    <x v="2"/>
    <s v="United States"/>
    <s v="Bakersfield"/>
    <x v="1"/>
    <n v="93309"/>
    <x v="1"/>
    <s v="OFF-BI-10003305"/>
    <x v="1"/>
    <x v="8"/>
    <s v="Avery Hanging File Binders"/>
    <x v="2835"/>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x v="2836"/>
    <n v="1"/>
    <n v="0"/>
    <n v="2.3177000000000003"/>
  </r>
  <r>
    <n v="3579"/>
    <s v="CA-2013-104157"/>
    <x v="0"/>
    <x v="197"/>
    <d v="2013-07-30T00:00:00"/>
    <s v="Standard Class"/>
    <s v="MT-17815"/>
    <s v="Meg Tillman"/>
    <x v="0"/>
    <s v="United States"/>
    <s v="Jackson"/>
    <x v="35"/>
    <n v="39212"/>
    <x v="0"/>
    <s v="OFF-ST-10000321"/>
    <x v="1"/>
    <x v="4"/>
    <s v="Akro Stacking Bins"/>
    <x v="2837"/>
    <n v="1"/>
    <n v="0"/>
    <n v="0.31559999999999899"/>
  </r>
  <r>
    <n v="3580"/>
    <s v="CA-2013-104157"/>
    <x v="0"/>
    <x v="197"/>
    <d v="2013-07-30T00:00:00"/>
    <s v="Standard Class"/>
    <s v="MT-17815"/>
    <s v="Meg Tillman"/>
    <x v="0"/>
    <s v="United States"/>
    <s v="Jackson"/>
    <x v="35"/>
    <n v="39212"/>
    <x v="0"/>
    <s v="OFF-PA-10004665"/>
    <x v="1"/>
    <x v="10"/>
    <s v="Advantus Motivational Note Cards"/>
    <x v="2838"/>
    <n v="5"/>
    <n v="0"/>
    <n v="32.094999999999999"/>
  </r>
  <r>
    <n v="3581"/>
    <s v="CA-2013-104157"/>
    <x v="0"/>
    <x v="197"/>
    <d v="2013-07-30T00:00:00"/>
    <s v="Standard Class"/>
    <s v="MT-17815"/>
    <s v="Meg Tillman"/>
    <x v="0"/>
    <s v="United States"/>
    <s v="Jackson"/>
    <x v="35"/>
    <n v="39212"/>
    <x v="0"/>
    <s v="FUR-TA-10004915"/>
    <x v="0"/>
    <x v="3"/>
    <s v="Office Impressions End Table, 20-1/2&quot;H x 24&quot;W x 20&quot;D"/>
    <x v="2839"/>
    <n v="8"/>
    <n v="0"/>
    <n v="388.81280000000015"/>
  </r>
  <r>
    <n v="3582"/>
    <s v="CA-2014-117807"/>
    <x v="3"/>
    <x v="172"/>
    <d v="2014-10-08T00:00:00"/>
    <s v="Standard Class"/>
    <s v="DK-13090"/>
    <s v="Dave Kipp"/>
    <x v="0"/>
    <s v="United States"/>
    <s v="Fremont"/>
    <x v="8"/>
    <n v="68025"/>
    <x v="2"/>
    <s v="OFF-PA-10000994"/>
    <x v="1"/>
    <x v="10"/>
    <s v="Xerox 1915"/>
    <x v="2840"/>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x v="2841"/>
    <n v="2"/>
    <n v="0"/>
    <n v="1.5209999999999999"/>
  </r>
  <r>
    <n v="3584"/>
    <s v="CA-2012-121650"/>
    <x v="1"/>
    <x v="895"/>
    <d v="2012-12-16T00:00:00"/>
    <s v="Standard Class"/>
    <s v="KD-16495"/>
    <s v="Keith Dawkins"/>
    <x v="1"/>
    <s v="United States"/>
    <s v="Jackson"/>
    <x v="12"/>
    <n v="49201"/>
    <x v="2"/>
    <s v="FUR-TA-10003569"/>
    <x v="0"/>
    <x v="3"/>
    <s v="Bretford CR8500 Series Meeting Room Furniture"/>
    <x v="2842"/>
    <n v="2"/>
    <n v="0"/>
    <n v="200.49"/>
  </r>
  <r>
    <n v="3585"/>
    <s v="CA-2012-121650"/>
    <x v="1"/>
    <x v="895"/>
    <d v="2012-12-16T00:00:00"/>
    <s v="Standard Class"/>
    <s v="KD-16495"/>
    <s v="Keith Dawkins"/>
    <x v="1"/>
    <s v="United States"/>
    <s v="Jackson"/>
    <x v="12"/>
    <n v="49201"/>
    <x v="2"/>
    <s v="FUR-CH-10004289"/>
    <x v="0"/>
    <x v="1"/>
    <s v="Global Super Steno Chair"/>
    <x v="2843"/>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s v="United States"/>
    <s v="Lancaster"/>
    <x v="24"/>
    <n v="43130"/>
    <x v="3"/>
    <s v="TEC-PH-10002885"/>
    <x v="2"/>
    <x v="7"/>
    <s v="Apple iPhone 5"/>
    <x v="2844"/>
    <n v="3"/>
    <n v="0.4"/>
    <n v="-253.43369999999993"/>
  </r>
  <r>
    <n v="3589"/>
    <s v="CA-2014-158729"/>
    <x v="3"/>
    <x v="484"/>
    <d v="2014-12-22T00:00:00"/>
    <s v="First Class"/>
    <s v="AC-10450"/>
    <s v="Amy Cox"/>
    <x v="0"/>
    <s v="United States"/>
    <s v="Lafayette"/>
    <x v="28"/>
    <n v="70506"/>
    <x v="0"/>
    <s v="OFF-SU-10002881"/>
    <x v="1"/>
    <x v="14"/>
    <s v="Martin Yale Chadless Opener Electric Letter Opener"/>
    <x v="2845"/>
    <n v="2"/>
    <n v="0"/>
    <n v="33.312400000000025"/>
  </r>
  <r>
    <n v="3590"/>
    <s v="CA-2014-146535"/>
    <x v="3"/>
    <x v="221"/>
    <d v="2014-12-01T00:00:00"/>
    <s v="Standard Class"/>
    <s v="FM-14290"/>
    <s v="Frank Merwin"/>
    <x v="2"/>
    <s v="United States"/>
    <s v="Richmond"/>
    <x v="0"/>
    <n v="40475"/>
    <x v="0"/>
    <s v="OFF-BI-10000546"/>
    <x v="1"/>
    <x v="8"/>
    <s v="Avery Durable Binders"/>
    <x v="709"/>
    <n v="1"/>
    <n v="0"/>
    <n v="1.4112"/>
  </r>
  <r>
    <n v="3591"/>
    <s v="CA-2014-146535"/>
    <x v="3"/>
    <x v="221"/>
    <d v="2014-12-01T00:00:00"/>
    <s v="Standard Class"/>
    <s v="FM-14290"/>
    <s v="Frank Merwin"/>
    <x v="2"/>
    <s v="United States"/>
    <s v="Richmond"/>
    <x v="0"/>
    <n v="40475"/>
    <x v="0"/>
    <s v="OFF-ST-10001526"/>
    <x v="1"/>
    <x v="4"/>
    <s v="Iceberg Mobile Mega Data/Printer Cart "/>
    <x v="2846"/>
    <n v="12"/>
    <n v="0"/>
    <n v="375.42959999999994"/>
  </r>
  <r>
    <n v="3592"/>
    <s v="CA-2011-154186"/>
    <x v="2"/>
    <x v="736"/>
    <d v="2011-12-15T00:00:00"/>
    <s v="Second Class"/>
    <s v="RA-19285"/>
    <s v="Ralph Arnett"/>
    <x v="0"/>
    <s v="United States"/>
    <s v="Houston"/>
    <x v="5"/>
    <n v="77070"/>
    <x v="2"/>
    <s v="OFF-SU-10001574"/>
    <x v="1"/>
    <x v="14"/>
    <s v="Acme Value Line Scissors"/>
    <x v="2847"/>
    <n v="1"/>
    <n v="0.2"/>
    <n v="0.36499999999999977"/>
  </r>
  <r>
    <n v="3593"/>
    <s v="CA-2013-108434"/>
    <x v="0"/>
    <x v="5"/>
    <d v="2013-12-08T00:00:00"/>
    <s v="Second Class"/>
    <s v="JG-15160"/>
    <s v="James Galang"/>
    <x v="0"/>
    <s v="United States"/>
    <s v="New York City"/>
    <x v="15"/>
    <n v="10024"/>
    <x v="3"/>
    <s v="OFF-ST-10002615"/>
    <x v="1"/>
    <x v="4"/>
    <s v="Dual Level, Single-Width Filing Carts"/>
    <x v="2848"/>
    <n v="3"/>
    <n v="0"/>
    <n v="120.94680000000001"/>
  </r>
  <r>
    <n v="3594"/>
    <s v="CA-2013-164154"/>
    <x v="0"/>
    <x v="108"/>
    <d v="2013-09-18T00:00:00"/>
    <s v="Standard Class"/>
    <s v="NZ-18565"/>
    <s v="Nick Zandusky"/>
    <x v="2"/>
    <s v="United States"/>
    <s v="Toledo"/>
    <x v="24"/>
    <n v="43615"/>
    <x v="3"/>
    <s v="OFF-BI-10001658"/>
    <x v="1"/>
    <x v="8"/>
    <s v="GBC Standard Therm-A-Bind Covers"/>
    <x v="2849"/>
    <n v="3"/>
    <n v="0.7"/>
    <n v="-17.942399999999992"/>
  </r>
  <r>
    <n v="3595"/>
    <s v="CA-2013-164154"/>
    <x v="0"/>
    <x v="108"/>
    <d v="2013-09-18T00:00:00"/>
    <s v="Standard Class"/>
    <s v="NZ-18565"/>
    <s v="Nick Zandusky"/>
    <x v="2"/>
    <s v="United States"/>
    <s v="Toledo"/>
    <x v="24"/>
    <n v="43615"/>
    <x v="3"/>
    <s v="OFF-ST-10002562"/>
    <x v="1"/>
    <x v="4"/>
    <s v="Staples"/>
    <x v="2850"/>
    <n v="5"/>
    <n v="0.2"/>
    <n v="3.7519999999999989"/>
  </r>
  <r>
    <n v="3596"/>
    <s v="CA-2014-148012"/>
    <x v="3"/>
    <x v="34"/>
    <d v="2014-12-16T00:00:00"/>
    <s v="Standard Class"/>
    <s v="KM-16225"/>
    <s v="Kalyca Meade"/>
    <x v="1"/>
    <s v="United States"/>
    <s v="Philadelphia"/>
    <x v="9"/>
    <n v="19143"/>
    <x v="3"/>
    <s v="OFF-AR-10004757"/>
    <x v="1"/>
    <x v="6"/>
    <s v="Crayola Colored Pencils"/>
    <x v="370"/>
    <n v="1"/>
    <n v="0.2"/>
    <n v="0.42639999999999978"/>
  </r>
  <r>
    <n v="3597"/>
    <s v="CA-2011-102869"/>
    <x v="2"/>
    <x v="340"/>
    <d v="2011-09-14T00:00:00"/>
    <s v="Second Class"/>
    <s v="LC-17140"/>
    <s v="Logan Currie"/>
    <x v="0"/>
    <s v="United States"/>
    <s v="Philadelphia"/>
    <x v="9"/>
    <n v="19140"/>
    <x v="3"/>
    <s v="OFF-PA-10000788"/>
    <x v="1"/>
    <x v="10"/>
    <s v="Xerox 210"/>
    <x v="12"/>
    <n v="3"/>
    <n v="0.2"/>
    <n v="5.4432"/>
  </r>
  <r>
    <n v="3598"/>
    <s v="CA-2011-102869"/>
    <x v="2"/>
    <x v="340"/>
    <d v="2011-09-14T00:00:00"/>
    <s v="Second Class"/>
    <s v="LC-17140"/>
    <s v="Logan Currie"/>
    <x v="0"/>
    <s v="United States"/>
    <s v="Philadelphia"/>
    <x v="9"/>
    <n v="19140"/>
    <x v="3"/>
    <s v="TEC-AC-10002134"/>
    <x v="2"/>
    <x v="11"/>
    <s v="Rosewill 107 Normal Keys USB Wired Standard Keyboard"/>
    <x v="2851"/>
    <n v="6"/>
    <n v="0.2"/>
    <n v="-4.852800000000002"/>
  </r>
  <r>
    <n v="3599"/>
    <s v="CA-2011-102869"/>
    <x v="2"/>
    <x v="340"/>
    <d v="2011-09-14T00:00:00"/>
    <s v="Second Class"/>
    <s v="LC-17140"/>
    <s v="Logan Currie"/>
    <x v="0"/>
    <s v="United States"/>
    <s v="Philadelphia"/>
    <x v="9"/>
    <n v="19140"/>
    <x v="3"/>
    <s v="FUR-FU-10002456"/>
    <x v="0"/>
    <x v="5"/>
    <s v="Master Caster Door Stop, Large Neon Orange"/>
    <x v="1133"/>
    <n v="3"/>
    <n v="0.2"/>
    <n v="5.023200000000001"/>
  </r>
  <r>
    <n v="3600"/>
    <s v="CA-2011-102869"/>
    <x v="2"/>
    <x v="340"/>
    <d v="2011-09-14T00:00:00"/>
    <s v="Second Class"/>
    <s v="LC-17140"/>
    <s v="Logan Currie"/>
    <x v="0"/>
    <s v="United States"/>
    <s v="Philadelphia"/>
    <x v="9"/>
    <n v="19140"/>
    <x v="3"/>
    <s v="TEC-PH-10002549"/>
    <x v="2"/>
    <x v="7"/>
    <s v="Polycom SoundPoint IP 450 VoIP phone"/>
    <x v="2852"/>
    <n v="1"/>
    <n v="0.4"/>
    <n v="-31.620400000000004"/>
  </r>
  <r>
    <n v="3601"/>
    <s v="CA-2014-138310"/>
    <x v="3"/>
    <x v="335"/>
    <d v="2014-07-01T00:00:00"/>
    <s v="Standard Class"/>
    <s v="NP-18700"/>
    <s v="Nora Preis"/>
    <x v="0"/>
    <s v="United States"/>
    <s v="Denver"/>
    <x v="22"/>
    <n v="80219"/>
    <x v="1"/>
    <s v="TEC-AC-10001990"/>
    <x v="2"/>
    <x v="11"/>
    <s v="Kensington Orbit Wireless Mobile Trackball for PC and Mac"/>
    <x v="1074"/>
    <n v="9"/>
    <n v="0.2"/>
    <n v="64.789199999999951"/>
  </r>
  <r>
    <n v="3602"/>
    <s v="CA-2011-159835"/>
    <x v="2"/>
    <x v="664"/>
    <d v="2011-11-24T00:00:00"/>
    <s v="Standard Class"/>
    <s v="RB-19330"/>
    <s v="Randy Bradley"/>
    <x v="0"/>
    <s v="United States"/>
    <s v="Philadelphia"/>
    <x v="9"/>
    <n v="19143"/>
    <x v="3"/>
    <s v="OFF-PA-10002137"/>
    <x v="1"/>
    <x v="10"/>
    <s v="Southworth 100% Résumé Paper, 24lb."/>
    <x v="2853"/>
    <n v="2"/>
    <n v="0.2"/>
    <n v="3.8899999999999988"/>
  </r>
  <r>
    <n v="3603"/>
    <s v="CA-2011-159835"/>
    <x v="2"/>
    <x v="664"/>
    <d v="2011-11-24T00:00:00"/>
    <s v="Standard Class"/>
    <s v="RB-19330"/>
    <s v="Randy Bradley"/>
    <x v="0"/>
    <s v="United States"/>
    <s v="Philadelphia"/>
    <x v="9"/>
    <n v="19143"/>
    <x v="3"/>
    <s v="FUR-CH-10004997"/>
    <x v="0"/>
    <x v="1"/>
    <s v="Hon Every-Day Series Multi-Task Chairs"/>
    <x v="2854"/>
    <n v="5"/>
    <n v="0.3"/>
    <n v="-93.989999999999952"/>
  </r>
  <r>
    <n v="3604"/>
    <s v="CA-2014-112956"/>
    <x v="3"/>
    <x v="170"/>
    <d v="2014-08-28T00:00:00"/>
    <s v="Standard Class"/>
    <s v="TH-21550"/>
    <s v="Tracy Hopkins"/>
    <x v="2"/>
    <s v="United States"/>
    <s v="Columbia"/>
    <x v="39"/>
    <n v="21044"/>
    <x v="3"/>
    <s v="OFF-PA-10000357"/>
    <x v="1"/>
    <x v="10"/>
    <s v="Xerox 1888"/>
    <x v="1959"/>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s v="United States"/>
    <s v="Columbia"/>
    <x v="39"/>
    <n v="21044"/>
    <x v="3"/>
    <s v="FUR-FU-10004960"/>
    <x v="0"/>
    <x v="5"/>
    <s v="Seth Thomas 12&quot; Clock w/ Goldtone Case"/>
    <x v="2856"/>
    <n v="4"/>
    <n v="0"/>
    <n v="31.252800000000001"/>
  </r>
  <r>
    <n v="3607"/>
    <s v="CA-2013-119683"/>
    <x v="0"/>
    <x v="299"/>
    <d v="2013-03-17T00:00:00"/>
    <s v="Second Class"/>
    <s v="CK-12595"/>
    <s v="Clytie Kelty"/>
    <x v="0"/>
    <s v="United States"/>
    <s v="New York City"/>
    <x v="15"/>
    <n v="10024"/>
    <x v="3"/>
    <s v="OFF-EN-10001099"/>
    <x v="1"/>
    <x v="12"/>
    <s v="Staples"/>
    <x v="1624"/>
    <n v="3"/>
    <n v="0"/>
    <n v="13.496399999999998"/>
  </r>
  <r>
    <n v="3608"/>
    <s v="CA-2011-163559"/>
    <x v="2"/>
    <x v="865"/>
    <d v="2011-09-28T00:00:00"/>
    <s v="Second Class"/>
    <s v="ST-20530"/>
    <s v="Shui Tom"/>
    <x v="0"/>
    <s v="United States"/>
    <s v="New York City"/>
    <x v="15"/>
    <n v="10035"/>
    <x v="3"/>
    <s v="OFF-BI-10002026"/>
    <x v="1"/>
    <x v="8"/>
    <s v="Avery Arch Ring Binders"/>
    <x v="2857"/>
    <n v="3"/>
    <n v="0.2"/>
    <n v="47.060999999999993"/>
  </r>
  <r>
    <n v="3609"/>
    <s v="CA-2011-140228"/>
    <x v="2"/>
    <x v="582"/>
    <d v="2011-05-03T00:00:00"/>
    <s v="Standard Class"/>
    <s v="GB-14530"/>
    <s v="George Bell"/>
    <x v="1"/>
    <s v="United States"/>
    <s v="Newark"/>
    <x v="24"/>
    <n v="43055"/>
    <x v="3"/>
    <s v="OFF-LA-10001613"/>
    <x v="1"/>
    <x v="2"/>
    <s v="Avery File Folder Labels"/>
    <x v="2789"/>
    <n v="3"/>
    <n v="0.2"/>
    <n v="2.5056000000000003"/>
  </r>
  <r>
    <n v="3610"/>
    <s v="CA-2011-140228"/>
    <x v="2"/>
    <x v="582"/>
    <d v="2011-05-03T00:00:00"/>
    <s v="Standard Class"/>
    <s v="GB-14530"/>
    <s v="George Bell"/>
    <x v="1"/>
    <s v="United States"/>
    <s v="Newark"/>
    <x v="24"/>
    <n v="43055"/>
    <x v="3"/>
    <s v="OFF-ST-10002214"/>
    <x v="1"/>
    <x v="4"/>
    <s v="X-Rack File for Hanging Folders"/>
    <x v="2858"/>
    <n v="3"/>
    <n v="0.2"/>
    <n v="2.0321999999999987"/>
  </r>
  <r>
    <n v="3611"/>
    <s v="CA-2011-140228"/>
    <x v="2"/>
    <x v="582"/>
    <d v="2011-05-03T00:00:00"/>
    <s v="Standard Class"/>
    <s v="GB-14530"/>
    <s v="George Bell"/>
    <x v="1"/>
    <s v="United States"/>
    <s v="Newark"/>
    <x v="24"/>
    <n v="43055"/>
    <x v="3"/>
    <s v="OFF-ST-10001128"/>
    <x v="1"/>
    <x v="4"/>
    <s v="Carina Mini System Audio Rack, Model AR050B"/>
    <x v="2859"/>
    <n v="2"/>
    <n v="0.2"/>
    <n v="-37.733199999999989"/>
  </r>
  <r>
    <n v="3612"/>
    <s v="US-2013-131674"/>
    <x v="0"/>
    <x v="896"/>
    <d v="2013-12-02T00:00:00"/>
    <s v="Second Class"/>
    <s v="NC-18535"/>
    <s v="Nick Crebassa"/>
    <x v="1"/>
    <s v="United States"/>
    <s v="Dallas"/>
    <x v="5"/>
    <n v="75217"/>
    <x v="2"/>
    <s v="TEC-AC-10004864"/>
    <x v="2"/>
    <x v="11"/>
    <s v="Memorex Micro Travel Drive 32 GB"/>
    <x v="2860"/>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x v="2862"/>
    <n v="2"/>
    <n v="0.2"/>
    <n v="10.5754"/>
  </r>
  <r>
    <n v="3615"/>
    <s v="CA-2014-112529"/>
    <x v="3"/>
    <x v="123"/>
    <d v="2014-11-22T00:00:00"/>
    <s v="First Class"/>
    <s v="SC-20770"/>
    <s v="Stewart Carmichael"/>
    <x v="1"/>
    <s v="United States"/>
    <s v="San Antonio"/>
    <x v="5"/>
    <n v="78207"/>
    <x v="2"/>
    <s v="FUR-TA-10002622"/>
    <x v="0"/>
    <x v="3"/>
    <s v="Bush Andora Conference Table, Maple/Graphite Gray Finish"/>
    <x v="2863"/>
    <n v="6"/>
    <n v="0.3"/>
    <n v="-71.811599999999999"/>
  </r>
  <r>
    <n v="3616"/>
    <s v="CA-2014-112529"/>
    <x v="3"/>
    <x v="123"/>
    <d v="2014-11-22T00:00:00"/>
    <s v="First Class"/>
    <s v="SC-20770"/>
    <s v="Stewart Carmichael"/>
    <x v="1"/>
    <s v="United States"/>
    <s v="San Antonio"/>
    <x v="5"/>
    <n v="78207"/>
    <x v="2"/>
    <s v="OFF-AR-10001915"/>
    <x v="1"/>
    <x v="6"/>
    <s v="Peel-Off China Markers"/>
    <x v="2864"/>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x v="2865"/>
    <n v="5"/>
    <n v="0.7"/>
    <n v="-7.3254999999999981"/>
  </r>
  <r>
    <n v="3618"/>
    <s v="CA-2014-141929"/>
    <x v="3"/>
    <x v="507"/>
    <d v="2014-09-09T00:00:00"/>
    <s v="Standard Class"/>
    <s v="RA-19285"/>
    <s v="Ralph Arnett"/>
    <x v="0"/>
    <s v="United States"/>
    <s v="Los Angeles"/>
    <x v="1"/>
    <n v="90004"/>
    <x v="1"/>
    <s v="OFF-BI-10004632"/>
    <x v="1"/>
    <x v="8"/>
    <s v="Ibico Hi-Tech Manual Binding System"/>
    <x v="1638"/>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x v="2866"/>
    <n v="1"/>
    <n v="0.2"/>
    <n v="1.7374999999999998"/>
  </r>
  <r>
    <n v="3620"/>
    <s v="CA-2014-141929"/>
    <x v="3"/>
    <x v="507"/>
    <d v="2014-09-09T00:00:00"/>
    <s v="Standard Class"/>
    <s v="RA-19285"/>
    <s v="Ralph Arnett"/>
    <x v="0"/>
    <s v="United States"/>
    <s v="Los Angeles"/>
    <x v="1"/>
    <n v="90004"/>
    <x v="1"/>
    <s v="OFF-ST-10002974"/>
    <x v="1"/>
    <x v="4"/>
    <s v="Trav-L-File Heavy-Duty Shuttle II, Black"/>
    <x v="2867"/>
    <n v="5"/>
    <n v="0"/>
    <n v="65.35499999999999"/>
  </r>
  <r>
    <n v="3621"/>
    <s v="CA-2013-109743"/>
    <x v="0"/>
    <x v="897"/>
    <d v="2013-09-30T00:00:00"/>
    <s v="Standard Class"/>
    <s v="SH-19975"/>
    <s v="Sally Hughsby"/>
    <x v="1"/>
    <s v="United States"/>
    <s v="Smyrna"/>
    <x v="18"/>
    <n v="37167"/>
    <x v="0"/>
    <s v="OFF-AR-10003727"/>
    <x v="1"/>
    <x v="6"/>
    <s v="Berol Giant Pencil Sharpener"/>
    <x v="2868"/>
    <n v="3"/>
    <n v="0.2"/>
    <n v="4.5872999999999937"/>
  </r>
  <r>
    <n v="3622"/>
    <s v="CA-2013-109743"/>
    <x v="0"/>
    <x v="897"/>
    <d v="2013-09-30T00:00:00"/>
    <s v="Standard Class"/>
    <s v="SH-19975"/>
    <s v="Sally Hughsby"/>
    <x v="1"/>
    <s v="United States"/>
    <s v="Smyrna"/>
    <x v="18"/>
    <n v="37167"/>
    <x v="0"/>
    <s v="TEC-PH-10004071"/>
    <x v="2"/>
    <x v="7"/>
    <s v="PayAnywhere Card Reader"/>
    <x v="2869"/>
    <n v="8"/>
    <n v="0.2"/>
    <n v="5.5944000000000003"/>
  </r>
  <r>
    <n v="3623"/>
    <s v="CA-2011-159184"/>
    <x v="2"/>
    <x v="80"/>
    <d v="2011-09-19T00:00:00"/>
    <s v="Standard Class"/>
    <s v="JC-15775"/>
    <s v="John Castell"/>
    <x v="0"/>
    <s v="United States"/>
    <s v="Macon"/>
    <x v="32"/>
    <n v="31204"/>
    <x v="0"/>
    <s v="FUR-FU-10002878"/>
    <x v="0"/>
    <x v="5"/>
    <s v="Seth Thomas 14&quot; Day/Date Wall Clock"/>
    <x v="2870"/>
    <n v="5"/>
    <n v="0"/>
    <n v="52.688000000000002"/>
  </r>
  <r>
    <n v="3624"/>
    <s v="CA-2011-159184"/>
    <x v="2"/>
    <x v="80"/>
    <d v="2011-09-19T00:00:00"/>
    <s v="Standard Class"/>
    <s v="JC-15775"/>
    <s v="John Castell"/>
    <x v="0"/>
    <s v="United States"/>
    <s v="Macon"/>
    <x v="32"/>
    <n v="31204"/>
    <x v="0"/>
    <s v="OFF-BI-10001890"/>
    <x v="1"/>
    <x v="8"/>
    <s v="Avery Poly Binder Pockets"/>
    <x v="181"/>
    <n v="2"/>
    <n v="0"/>
    <n v="3.4367999999999999"/>
  </r>
  <r>
    <n v="3625"/>
    <s v="CA-2014-113530"/>
    <x v="3"/>
    <x v="240"/>
    <d v="2014-05-22T00:00:00"/>
    <s v="Second Class"/>
    <s v="BC-11125"/>
    <s v="Becky Castell"/>
    <x v="2"/>
    <s v="United States"/>
    <s v="San Francisco"/>
    <x v="1"/>
    <n v="94109"/>
    <x v="1"/>
    <s v="FUR-CH-10002647"/>
    <x v="0"/>
    <x v="1"/>
    <s v="Situations Contoured Folding Chairs, 4/Set"/>
    <x v="2871"/>
    <n v="12"/>
    <n v="0.2"/>
    <n v="42.588000000000022"/>
  </r>
  <r>
    <n v="3626"/>
    <s v="CA-2014-113530"/>
    <x v="3"/>
    <x v="240"/>
    <d v="2014-05-22T00:00:00"/>
    <s v="Second Class"/>
    <s v="BC-11125"/>
    <s v="Becky Castell"/>
    <x v="2"/>
    <s v="United States"/>
    <s v="San Francisco"/>
    <x v="1"/>
    <n v="94109"/>
    <x v="1"/>
    <s v="OFF-AR-10001315"/>
    <x v="1"/>
    <x v="6"/>
    <s v="Newell 310"/>
    <x v="2872"/>
    <n v="2"/>
    <n v="0"/>
    <n v="1.0207999999999999"/>
  </r>
  <r>
    <n v="3627"/>
    <s v="CA-2014-113530"/>
    <x v="3"/>
    <x v="240"/>
    <d v="2014-05-22T00:00:00"/>
    <s v="Second Class"/>
    <s v="BC-11125"/>
    <s v="Becky Castell"/>
    <x v="2"/>
    <s v="United States"/>
    <s v="San Francisco"/>
    <x v="1"/>
    <n v="94109"/>
    <x v="1"/>
    <s v="OFF-AR-10000122"/>
    <x v="1"/>
    <x v="6"/>
    <s v="Newell 314"/>
    <x v="2271"/>
    <n v="1"/>
    <n v="0"/>
    <n v="1.3949999999999996"/>
  </r>
  <r>
    <n v="3628"/>
    <s v="CA-2014-113530"/>
    <x v="3"/>
    <x v="240"/>
    <d v="2014-05-22T00:00:00"/>
    <s v="Second Class"/>
    <s v="BC-11125"/>
    <s v="Becky Castell"/>
    <x v="2"/>
    <s v="United States"/>
    <s v="San Francisco"/>
    <x v="1"/>
    <n v="94109"/>
    <x v="1"/>
    <s v="TEC-AC-10001465"/>
    <x v="2"/>
    <x v="11"/>
    <s v="SanDisk Cruzer 64 GB USB Flash Drive"/>
    <x v="2873"/>
    <n v="1"/>
    <n v="0"/>
    <n v="10.895999999999997"/>
  </r>
  <r>
    <n v="3629"/>
    <s v="CA-2011-169726"/>
    <x v="2"/>
    <x v="128"/>
    <d v="2011-08-13T00:00:00"/>
    <s v="Standard Class"/>
    <s v="JH-15985"/>
    <s v="Joseph Holt"/>
    <x v="0"/>
    <s v="United States"/>
    <s v="Seattle"/>
    <x v="4"/>
    <n v="98103"/>
    <x v="1"/>
    <s v="OFF-BI-10004600"/>
    <x v="1"/>
    <x v="8"/>
    <s v="Ibico Ibimaster 300 Manual Binding System"/>
    <x v="2874"/>
    <n v="7"/>
    <n v="0.2"/>
    <n v="643.98249999999996"/>
  </r>
  <r>
    <n v="3630"/>
    <s v="CA-2014-155957"/>
    <x v="3"/>
    <x v="200"/>
    <d v="2014-12-01T00:00:00"/>
    <s v="Standard Class"/>
    <s v="CC-12610"/>
    <s v="Corey Catlett"/>
    <x v="1"/>
    <s v="United States"/>
    <s v="Columbus"/>
    <x v="24"/>
    <n v="43229"/>
    <x v="3"/>
    <s v="OFF-AP-10002082"/>
    <x v="1"/>
    <x v="9"/>
    <s v="Holmes HEPA Air Purifier"/>
    <x v="2464"/>
    <n v="3"/>
    <n v="0.2"/>
    <n v="9.8009999999999984"/>
  </r>
  <r>
    <n v="3631"/>
    <s v="CA-2014-155957"/>
    <x v="3"/>
    <x v="200"/>
    <d v="2014-12-01T00:00:00"/>
    <s v="Standard Class"/>
    <s v="CC-12610"/>
    <s v="Corey Catlett"/>
    <x v="1"/>
    <s v="United States"/>
    <s v="Columbus"/>
    <x v="24"/>
    <n v="43229"/>
    <x v="3"/>
    <s v="OFF-AP-10004708"/>
    <x v="1"/>
    <x v="9"/>
    <s v="Fellowes Superior 10 Outlet Split Surge Protector"/>
    <x v="2875"/>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x v="2876"/>
    <n v="2"/>
    <n v="0"/>
    <n v="19.465600000000002"/>
  </r>
  <r>
    <n v="3633"/>
    <s v="CA-2014-132178"/>
    <x v="3"/>
    <x v="898"/>
    <d v="2014-05-09T00:00:00"/>
    <s v="Second Class"/>
    <s v="DB-12970"/>
    <s v="Darren Budd"/>
    <x v="1"/>
    <s v="United States"/>
    <s v="Los Angeles"/>
    <x v="1"/>
    <n v="90004"/>
    <x v="1"/>
    <s v="OFF-ST-10000025"/>
    <x v="1"/>
    <x v="4"/>
    <s v="Fellowes Stor/Drawer Steel Plus Storage Drawers"/>
    <x v="2877"/>
    <n v="8"/>
    <n v="0"/>
    <n v="45.80639999999994"/>
  </r>
  <r>
    <n v="3634"/>
    <s v="CA-2013-145177"/>
    <x v="0"/>
    <x v="338"/>
    <d v="2013-11-15T00:00:00"/>
    <s v="Standard Class"/>
    <s v="PP-18955"/>
    <s v="Paul Prost"/>
    <x v="2"/>
    <s v="United States"/>
    <s v="Springfield"/>
    <x v="24"/>
    <n v="45503"/>
    <x v="3"/>
    <s v="OFF-LA-10001613"/>
    <x v="1"/>
    <x v="2"/>
    <s v="Avery File Folder Labels"/>
    <x v="2145"/>
    <n v="4"/>
    <n v="0.2"/>
    <n v="3.3408000000000002"/>
  </r>
  <r>
    <n v="3635"/>
    <s v="CA-2013-145177"/>
    <x v="0"/>
    <x v="338"/>
    <d v="2013-11-15T00:00:00"/>
    <s v="Standard Class"/>
    <s v="PP-18955"/>
    <s v="Paul Prost"/>
    <x v="2"/>
    <s v="United States"/>
    <s v="Springfield"/>
    <x v="24"/>
    <n v="45503"/>
    <x v="3"/>
    <s v="TEC-PH-10000376"/>
    <x v="2"/>
    <x v="7"/>
    <s v="Square Credit Card Reader"/>
    <x v="2878"/>
    <n v="7"/>
    <n v="0.4"/>
    <n v="-9.7901999999999987"/>
  </r>
  <r>
    <n v="3636"/>
    <s v="CA-2013-145177"/>
    <x v="0"/>
    <x v="338"/>
    <d v="2013-11-15T00:00:00"/>
    <s v="Standard Class"/>
    <s v="PP-18955"/>
    <s v="Paul Prost"/>
    <x v="2"/>
    <s v="United States"/>
    <s v="Springfield"/>
    <x v="24"/>
    <n v="45503"/>
    <x v="3"/>
    <s v="OFF-PA-10004039"/>
    <x v="1"/>
    <x v="10"/>
    <s v="Xerox 1882"/>
    <x v="2879"/>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s v="United States"/>
    <s v="Springfield"/>
    <x v="24"/>
    <n v="45503"/>
    <x v="3"/>
    <s v="OFF-AP-10002457"/>
    <x v="1"/>
    <x v="9"/>
    <s v="Eureka The Boss Plus 12-Amp Hard Box Upright Vacuum, Red"/>
    <x v="2881"/>
    <n v="4"/>
    <n v="0.2"/>
    <n v="29.301999999999978"/>
  </r>
  <r>
    <n v="3639"/>
    <s v="CA-2013-145177"/>
    <x v="0"/>
    <x v="338"/>
    <d v="2013-11-15T00:00:00"/>
    <s v="Standard Class"/>
    <s v="PP-18955"/>
    <s v="Paul Prost"/>
    <x v="2"/>
    <s v="United States"/>
    <s v="Springfield"/>
    <x v="24"/>
    <n v="45503"/>
    <x v="3"/>
    <s v="FUR-FU-10000758"/>
    <x v="0"/>
    <x v="5"/>
    <s v="DAX Natural Wood-Tone Poster Frame"/>
    <x v="2882"/>
    <n v="7"/>
    <n v="0.2"/>
    <n v="29.657599999999988"/>
  </r>
  <r>
    <n v="3640"/>
    <s v="CA-2013-145177"/>
    <x v="0"/>
    <x v="338"/>
    <d v="2013-11-15T00:00:00"/>
    <s v="Standard Class"/>
    <s v="PP-18955"/>
    <s v="Paul Prost"/>
    <x v="2"/>
    <s v="United States"/>
    <s v="Springfield"/>
    <x v="24"/>
    <n v="45503"/>
    <x v="3"/>
    <s v="OFF-PA-10000682"/>
    <x v="1"/>
    <x v="10"/>
    <s v="Xerox 1924"/>
    <x v="701"/>
    <n v="1"/>
    <n v="0.2"/>
    <n v="1.6762000000000001"/>
  </r>
  <r>
    <n v="3641"/>
    <s v="CA-2013-145177"/>
    <x v="0"/>
    <x v="338"/>
    <d v="2013-11-15T00:00:00"/>
    <s v="Standard Class"/>
    <s v="PP-18955"/>
    <s v="Paul Prost"/>
    <x v="2"/>
    <s v="United States"/>
    <s v="Springfield"/>
    <x v="24"/>
    <n v="45503"/>
    <x v="3"/>
    <s v="TEC-AC-10002550"/>
    <x v="2"/>
    <x v="11"/>
    <s v="Memorex 25GB 6X Branded Blu-Ray Recordable Disc, 30/Pack"/>
    <x v="2883"/>
    <n v="7"/>
    <n v="0.2"/>
    <n v="-29.074500000000008"/>
  </r>
  <r>
    <n v="3642"/>
    <s v="CA-2013-145177"/>
    <x v="0"/>
    <x v="338"/>
    <d v="2013-11-15T00:00:00"/>
    <s v="Standard Class"/>
    <s v="PP-18955"/>
    <s v="Paul Prost"/>
    <x v="2"/>
    <s v="United States"/>
    <s v="Springfield"/>
    <x v="24"/>
    <n v="45503"/>
    <x v="3"/>
    <s v="OFF-BI-10002082"/>
    <x v="1"/>
    <x v="8"/>
    <s v="GBC Twin Loop Wire Binding Elements"/>
    <x v="2884"/>
    <n v="7"/>
    <n v="0.7"/>
    <n v="-46.591999999999999"/>
  </r>
  <r>
    <n v="3643"/>
    <s v="CA-2011-156594"/>
    <x v="2"/>
    <x v="414"/>
    <d v="2011-12-23T00:00:00"/>
    <s v="Second Class"/>
    <s v="MC-17845"/>
    <s v="Michael Chen"/>
    <x v="0"/>
    <s v="United States"/>
    <s v="Los Angeles"/>
    <x v="1"/>
    <n v="90008"/>
    <x v="1"/>
    <s v="OFF-BI-10004632"/>
    <x v="1"/>
    <x v="8"/>
    <s v="Ibico Hi-Tech Manual Binding System"/>
    <x v="1638"/>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x v="2885"/>
    <n v="2"/>
    <n v="0"/>
    <n v="12.298000000000002"/>
  </r>
  <r>
    <n v="3645"/>
    <s v="CA-2011-156594"/>
    <x v="2"/>
    <x v="414"/>
    <d v="2011-12-23T00:00:00"/>
    <s v="Second Class"/>
    <s v="MC-17845"/>
    <s v="Michael Chen"/>
    <x v="0"/>
    <s v="United States"/>
    <s v="Los Angeles"/>
    <x v="1"/>
    <n v="90008"/>
    <x v="1"/>
    <s v="OFF-AR-10004269"/>
    <x v="1"/>
    <x v="6"/>
    <s v="Newell 31"/>
    <x v="1531"/>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s v="United States"/>
    <s v="Los Angeles"/>
    <x v="1"/>
    <n v="90045"/>
    <x v="1"/>
    <s v="OFF-PA-10002195"/>
    <x v="1"/>
    <x v="10"/>
    <s v="Xerox 1966"/>
    <x v="90"/>
    <n v="1"/>
    <n v="0"/>
    <n v="3.1752000000000002"/>
  </r>
  <r>
    <n v="3648"/>
    <s v="CA-2011-146528"/>
    <x v="2"/>
    <x v="739"/>
    <d v="2011-07-27T00:00:00"/>
    <s v="Second Class"/>
    <s v="VF-21715"/>
    <s v="Vicky Freymann"/>
    <x v="2"/>
    <s v="United States"/>
    <s v="Los Angeles"/>
    <x v="1"/>
    <n v="90045"/>
    <x v="1"/>
    <s v="OFF-SU-10002522"/>
    <x v="1"/>
    <x v="14"/>
    <s v="Acme Kleen Earth Office Shears"/>
    <x v="2887"/>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x v="194"/>
    <n v="2"/>
    <n v="0.7"/>
    <n v="-2.0621999999999998"/>
  </r>
  <r>
    <n v="3650"/>
    <s v="CA-2012-168459"/>
    <x v="1"/>
    <x v="6"/>
    <d v="2012-11-27T00:00:00"/>
    <s v="Standard Class"/>
    <s v="MC-17275"/>
    <s v="Marc Crier"/>
    <x v="0"/>
    <s v="United States"/>
    <s v="Memphis"/>
    <x v="18"/>
    <n v="38109"/>
    <x v="0"/>
    <s v="OFF-FA-10004854"/>
    <x v="1"/>
    <x v="13"/>
    <s v="Vinyl Coated Wire Paper Clips in Organizer Box, 800/Box"/>
    <x v="2888"/>
    <n v="6"/>
    <n v="0.2"/>
    <n v="18.597599999999993"/>
  </r>
  <r>
    <n v="3651"/>
    <s v="CA-2014-109960"/>
    <x v="3"/>
    <x v="34"/>
    <d v="2014-12-12T00:00:00"/>
    <s v="Second Class"/>
    <s v="DB-13210"/>
    <s v="Dean Braden"/>
    <x v="0"/>
    <s v="United States"/>
    <s v="Detroit"/>
    <x v="12"/>
    <n v="48234"/>
    <x v="2"/>
    <s v="TEC-AC-10004859"/>
    <x v="2"/>
    <x v="11"/>
    <s v="Maxell Pro 80 Minute CD-R, 10/Pack"/>
    <x v="2889"/>
    <n v="6"/>
    <n v="0"/>
    <n v="41.952000000000005"/>
  </r>
  <r>
    <n v="3652"/>
    <s v="CA-2014-109960"/>
    <x v="3"/>
    <x v="34"/>
    <d v="2014-12-12T00:00:00"/>
    <s v="Second Class"/>
    <s v="DB-13210"/>
    <s v="Dean Braden"/>
    <x v="0"/>
    <s v="United States"/>
    <s v="Detroit"/>
    <x v="12"/>
    <n v="48234"/>
    <x v="2"/>
    <s v="OFF-AR-10001860"/>
    <x v="1"/>
    <x v="6"/>
    <s v="BIC Liqua Brite Liner"/>
    <x v="2890"/>
    <n v="5"/>
    <n v="0"/>
    <n v="12.492000000000001"/>
  </r>
  <r>
    <n v="3653"/>
    <s v="CA-2014-109960"/>
    <x v="3"/>
    <x v="34"/>
    <d v="2014-12-12T00:00:00"/>
    <s v="Second Class"/>
    <s v="DB-13210"/>
    <s v="Dean Braden"/>
    <x v="0"/>
    <s v="United States"/>
    <s v="Detroit"/>
    <x v="12"/>
    <n v="48234"/>
    <x v="2"/>
    <s v="OFF-BI-10001636"/>
    <x v="1"/>
    <x v="8"/>
    <s v="Ibico Plastic and Wire Spiral Binding Combs"/>
    <x v="2891"/>
    <n v="4"/>
    <n v="0"/>
    <n v="15.511199999999999"/>
  </r>
  <r>
    <n v="3654"/>
    <s v="CA-2014-109960"/>
    <x v="3"/>
    <x v="34"/>
    <d v="2014-12-12T00:00:00"/>
    <s v="Second Class"/>
    <s v="DB-13210"/>
    <s v="Dean Braden"/>
    <x v="0"/>
    <s v="United States"/>
    <s v="Detroit"/>
    <x v="12"/>
    <n v="48234"/>
    <x v="2"/>
    <s v="OFF-PA-10000349"/>
    <x v="1"/>
    <x v="10"/>
    <s v="Staples"/>
    <x v="1830"/>
    <n v="3"/>
    <n v="0"/>
    <n v="7.0218000000000007"/>
  </r>
  <r>
    <n v="3655"/>
    <s v="CA-2014-133004"/>
    <x v="3"/>
    <x v="515"/>
    <d v="2014-09-06T00:00:00"/>
    <s v="Standard Class"/>
    <s v="AJ-10945"/>
    <s v="Ashley Jarboe"/>
    <x v="0"/>
    <s v="United States"/>
    <s v="Lawrence"/>
    <x v="14"/>
    <n v="46226"/>
    <x v="2"/>
    <s v="OFF-AP-10002439"/>
    <x v="1"/>
    <x v="9"/>
    <s v="Tripp Lite Isotel 8 Ultra 8 Outlet Metal Surge"/>
    <x v="2892"/>
    <n v="9"/>
    <n v="0"/>
    <n v="166.06979999999999"/>
  </r>
  <r>
    <n v="3656"/>
    <s v="CA-2014-168102"/>
    <x v="3"/>
    <x v="558"/>
    <d v="2014-05-01T00:00:00"/>
    <s v="Standard Class"/>
    <s v="CP-12340"/>
    <s v="Christine Phan"/>
    <x v="1"/>
    <s v="United States"/>
    <s v="Jacksonville"/>
    <x v="2"/>
    <n v="32216"/>
    <x v="0"/>
    <s v="OFF-ST-10001370"/>
    <x v="1"/>
    <x v="4"/>
    <s v="Sensible Storage WireTech Storage Systems"/>
    <x v="394"/>
    <n v="2"/>
    <n v="0.2"/>
    <n v="-21.294000000000018"/>
  </r>
  <r>
    <n v="3657"/>
    <s v="CA-2014-158036"/>
    <x v="3"/>
    <x v="565"/>
    <d v="2014-09-15T00:00:00"/>
    <s v="Standard Class"/>
    <s v="DB-13555"/>
    <s v="Dorothy Badders"/>
    <x v="1"/>
    <s v="United States"/>
    <s v="Dublin"/>
    <x v="24"/>
    <n v="43017"/>
    <x v="3"/>
    <s v="TEC-AC-10002558"/>
    <x v="2"/>
    <x v="11"/>
    <s v="Imation Swivel Flash Drive USB flash drive - 8 GB"/>
    <x v="2893"/>
    <n v="1"/>
    <n v="0.2"/>
    <n v="1.7054999999999998"/>
  </r>
  <r>
    <n v="3658"/>
    <s v="CA-2012-128083"/>
    <x v="1"/>
    <x v="899"/>
    <d v="2012-03-17T00:00:00"/>
    <s v="Standard Class"/>
    <s v="EB-13750"/>
    <s v="Edward Becker"/>
    <x v="1"/>
    <s v="United States"/>
    <s v="Plantation"/>
    <x v="2"/>
    <n v="33317"/>
    <x v="0"/>
    <s v="OFF-EN-10004030"/>
    <x v="1"/>
    <x v="12"/>
    <s v="Convenience Packs of Business Envelopes"/>
    <x v="2894"/>
    <n v="3"/>
    <n v="0.2"/>
    <n v="2.9322000000000004"/>
  </r>
  <r>
    <n v="3659"/>
    <s v="CA-2012-128083"/>
    <x v="1"/>
    <x v="899"/>
    <d v="2012-03-17T00:00:00"/>
    <s v="Standard Class"/>
    <s v="EB-13750"/>
    <s v="Edward Becker"/>
    <x v="1"/>
    <s v="United States"/>
    <s v="Plantation"/>
    <x v="2"/>
    <n v="33317"/>
    <x v="0"/>
    <s v="FUR-FU-10003194"/>
    <x v="0"/>
    <x v="5"/>
    <s v="Eldon Expressions Desk Accessory, Wood Pencil Holder, Oak"/>
    <x v="2895"/>
    <n v="4"/>
    <n v="0.2"/>
    <n v="3.8599999999999977"/>
  </r>
  <r>
    <n v="3660"/>
    <s v="CA-2012-128083"/>
    <x v="1"/>
    <x v="899"/>
    <d v="2012-03-17T00:00:00"/>
    <s v="Standard Class"/>
    <s v="EB-13750"/>
    <s v="Edward Becker"/>
    <x v="1"/>
    <s v="United States"/>
    <s v="Plantation"/>
    <x v="2"/>
    <n v="33317"/>
    <x v="0"/>
    <s v="FUR-FU-10001731"/>
    <x v="0"/>
    <x v="5"/>
    <s v="Acrylic Self-Standing Desk Frames"/>
    <x v="1697"/>
    <n v="3"/>
    <n v="0.2"/>
    <n v="1.4418"/>
  </r>
  <r>
    <n v="3661"/>
    <s v="CA-2013-161676"/>
    <x v="0"/>
    <x v="427"/>
    <d v="2013-07-24T00:00:00"/>
    <s v="Standard Class"/>
    <s v="JP-15460"/>
    <s v="Jennifer Patt"/>
    <x v="1"/>
    <s v="United States"/>
    <s v="Glendale"/>
    <x v="16"/>
    <n v="85301"/>
    <x v="1"/>
    <s v="OFF-SU-10004782"/>
    <x v="1"/>
    <x v="14"/>
    <s v="Elite 5&quot; Scissors"/>
    <x v="2896"/>
    <n v="5"/>
    <n v="0.2"/>
    <n v="4.2249999999999979"/>
  </r>
  <r>
    <n v="3662"/>
    <s v="CA-2013-155005"/>
    <x v="0"/>
    <x v="900"/>
    <d v="2013-06-16T00:00:00"/>
    <s v="Second Class"/>
    <s v="SC-20050"/>
    <s v="Sample Company A"/>
    <x v="2"/>
    <s v="United States"/>
    <s v="Jackson"/>
    <x v="12"/>
    <n v="49201"/>
    <x v="2"/>
    <s v="TEC-PH-10003484"/>
    <x v="2"/>
    <x v="7"/>
    <s v="Ooma Telo VoIP Home Phone System"/>
    <x v="2258"/>
    <n v="3"/>
    <n v="0"/>
    <n v="94.492500000000007"/>
  </r>
  <r>
    <n v="3663"/>
    <s v="US-2014-129777"/>
    <x v="3"/>
    <x v="445"/>
    <d v="2014-07-10T00:00:00"/>
    <s v="Standard Class"/>
    <s v="FM-14290"/>
    <s v="Frank Merwin"/>
    <x v="2"/>
    <s v="United States"/>
    <s v="Quincy"/>
    <x v="31"/>
    <n v="2169"/>
    <x v="3"/>
    <s v="TEC-AC-10003590"/>
    <x v="2"/>
    <x v="11"/>
    <s v="TRENDnet 56K USB 2.0 Phone, Internet and Fax Modem"/>
    <x v="2897"/>
    <n v="10"/>
    <n v="0"/>
    <n v="93.203999999999994"/>
  </r>
  <r>
    <n v="3664"/>
    <s v="US-2014-129777"/>
    <x v="3"/>
    <x v="445"/>
    <d v="2014-07-10T00:00:00"/>
    <s v="Standard Class"/>
    <s v="FM-14290"/>
    <s v="Frank Merwin"/>
    <x v="2"/>
    <s v="United States"/>
    <s v="Quincy"/>
    <x v="31"/>
    <n v="2169"/>
    <x v="3"/>
    <s v="OFF-PA-10001970"/>
    <x v="1"/>
    <x v="10"/>
    <s v="Xerox 1881"/>
    <x v="335"/>
    <n v="2"/>
    <n v="0"/>
    <n v="11.543199999999999"/>
  </r>
  <r>
    <n v="3665"/>
    <s v="CA-2011-129364"/>
    <x v="2"/>
    <x v="589"/>
    <d v="2011-12-13T00:00:00"/>
    <s v="Standard Class"/>
    <s v="TB-21250"/>
    <s v="Tim Brockman"/>
    <x v="0"/>
    <s v="United States"/>
    <s v="Salem"/>
    <x v="21"/>
    <n v="97301"/>
    <x v="1"/>
    <s v="OFF-LA-10001569"/>
    <x v="1"/>
    <x v="2"/>
    <s v="Avery 499"/>
    <x v="2898"/>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s v="United States"/>
    <s v="Salem"/>
    <x v="21"/>
    <n v="97301"/>
    <x v="1"/>
    <s v="TEC-PH-10003095"/>
    <x v="2"/>
    <x v="7"/>
    <s v="Samsung HM1900 Bluetooth Headset"/>
    <x v="2672"/>
    <n v="3"/>
    <n v="0.2"/>
    <n v="19.754999999999999"/>
  </r>
  <r>
    <n v="3668"/>
    <s v="CA-2011-129364"/>
    <x v="2"/>
    <x v="589"/>
    <d v="2011-12-13T00:00:00"/>
    <s v="Standard Class"/>
    <s v="TB-21250"/>
    <s v="Tim Brockman"/>
    <x v="0"/>
    <s v="United States"/>
    <s v="Salem"/>
    <x v="21"/>
    <n v="97301"/>
    <x v="1"/>
    <s v="OFF-SU-10000432"/>
    <x v="1"/>
    <x v="14"/>
    <s v="Acco Side-Punched Conventional Columnar Pads"/>
    <x v="2900"/>
    <n v="5"/>
    <n v="0.2"/>
    <n v="-2.6025000000000014"/>
  </r>
  <r>
    <n v="3669"/>
    <s v="CA-2011-129364"/>
    <x v="2"/>
    <x v="589"/>
    <d v="2011-12-13T00:00:00"/>
    <s v="Standard Class"/>
    <s v="TB-21250"/>
    <s v="Tim Brockman"/>
    <x v="0"/>
    <s v="United States"/>
    <s v="Salem"/>
    <x v="21"/>
    <n v="97301"/>
    <x v="1"/>
    <s v="TEC-AC-10004227"/>
    <x v="2"/>
    <x v="11"/>
    <s v="SanDisk Ultra 16 GB MicroSDHC Class 10 Memory Card"/>
    <x v="2901"/>
    <n v="10"/>
    <n v="0.2"/>
    <n v="-18.186000000000014"/>
  </r>
  <r>
    <n v="3670"/>
    <s v="CA-2011-129364"/>
    <x v="2"/>
    <x v="589"/>
    <d v="2011-12-13T00:00:00"/>
    <s v="Standard Class"/>
    <s v="TB-21250"/>
    <s v="Tim Brockman"/>
    <x v="0"/>
    <s v="United States"/>
    <s v="Salem"/>
    <x v="21"/>
    <n v="97301"/>
    <x v="1"/>
    <s v="OFF-LA-10004409"/>
    <x v="1"/>
    <x v="2"/>
    <s v="Avery 492"/>
    <x v="132"/>
    <n v="5"/>
    <n v="0.2"/>
    <n v="3.7439999999999989"/>
  </r>
  <r>
    <n v="3671"/>
    <s v="CA-2011-129364"/>
    <x v="2"/>
    <x v="589"/>
    <d v="2011-12-13T00:00:00"/>
    <s v="Standard Class"/>
    <s v="TB-21250"/>
    <s v="Tim Brockman"/>
    <x v="0"/>
    <s v="United States"/>
    <s v="Salem"/>
    <x v="21"/>
    <n v="97301"/>
    <x v="1"/>
    <s v="OFF-PA-10001569"/>
    <x v="1"/>
    <x v="10"/>
    <s v="Xerox 232"/>
    <x v="563"/>
    <n v="2"/>
    <n v="0.2"/>
    <n v="3.6288"/>
  </r>
  <r>
    <n v="3672"/>
    <s v="CA-2011-129364"/>
    <x v="2"/>
    <x v="589"/>
    <d v="2011-12-13T00:00:00"/>
    <s v="Standard Class"/>
    <s v="TB-21250"/>
    <s v="Tim Brockman"/>
    <x v="0"/>
    <s v="United States"/>
    <s v="Salem"/>
    <x v="21"/>
    <n v="97301"/>
    <x v="1"/>
    <s v="OFF-ST-10001031"/>
    <x v="1"/>
    <x v="4"/>
    <s v="Adjustable Personal File Tote"/>
    <x v="384"/>
    <n v="3"/>
    <n v="0.2"/>
    <n v="2.9304000000000023"/>
  </r>
  <r>
    <n v="3673"/>
    <s v="CA-2013-104969"/>
    <x v="0"/>
    <x v="143"/>
    <d v="2013-04-15T00:00:00"/>
    <s v="Standard Class"/>
    <s v="EH-14125"/>
    <s v="Eugene Hildebrand"/>
    <x v="2"/>
    <s v="United States"/>
    <s v="Troy"/>
    <x v="24"/>
    <n v="45373"/>
    <x v="3"/>
    <s v="OFF-EN-10002312"/>
    <x v="1"/>
    <x v="12"/>
    <s v="#10 Self-Seal White Envelopes"/>
    <x v="2902"/>
    <n v="1"/>
    <n v="0.2"/>
    <n v="3.2161"/>
  </r>
  <r>
    <n v="3674"/>
    <s v="CA-2013-104969"/>
    <x v="0"/>
    <x v="143"/>
    <d v="2013-04-15T00:00:00"/>
    <s v="Standard Class"/>
    <s v="EH-14125"/>
    <s v="Eugene Hildebrand"/>
    <x v="2"/>
    <s v="United States"/>
    <s v="Troy"/>
    <x v="24"/>
    <n v="45373"/>
    <x v="3"/>
    <s v="OFF-BI-10004224"/>
    <x v="1"/>
    <x v="8"/>
    <s v="Catalog Binders with Expanding Posts"/>
    <x v="1444"/>
    <n v="6"/>
    <n v="0.7"/>
    <n v="-100.91999999999999"/>
  </r>
  <r>
    <n v="3675"/>
    <s v="CA-2014-154109"/>
    <x v="3"/>
    <x v="44"/>
    <d v="2014-11-12T00:00:00"/>
    <s v="Standard Class"/>
    <s v="ML-17410"/>
    <s v="Maris LaWare"/>
    <x v="0"/>
    <s v="United States"/>
    <s v="Philadelphia"/>
    <x v="9"/>
    <n v="19143"/>
    <x v="3"/>
    <s v="FUR-CH-10003774"/>
    <x v="0"/>
    <x v="1"/>
    <s v="Global Wood Trimmed Manager's Task Chair, Khaki"/>
    <x v="2903"/>
    <n v="2"/>
    <n v="0.3"/>
    <n v="-30.933200000000006"/>
  </r>
  <r>
    <n v="3676"/>
    <s v="CA-2014-154109"/>
    <x v="3"/>
    <x v="44"/>
    <d v="2014-11-12T00:00:00"/>
    <s v="Standard Class"/>
    <s v="ML-17410"/>
    <s v="Maris LaWare"/>
    <x v="0"/>
    <s v="United States"/>
    <s v="Philadelphia"/>
    <x v="9"/>
    <n v="19143"/>
    <x v="3"/>
    <s v="OFF-PA-10000157"/>
    <x v="1"/>
    <x v="10"/>
    <s v="Xerox 191"/>
    <x v="1107"/>
    <n v="3"/>
    <n v="0.2"/>
    <n v="16.183799999999998"/>
  </r>
  <r>
    <n v="3677"/>
    <s v="CA-2012-156440"/>
    <x v="1"/>
    <x v="901"/>
    <d v="2012-12-09T00:00:00"/>
    <s v="Standard Class"/>
    <s v="MH-17620"/>
    <s v="Matt Hagelstein"/>
    <x v="1"/>
    <s v="United States"/>
    <s v="San Diego"/>
    <x v="1"/>
    <n v="92105"/>
    <x v="1"/>
    <s v="FUR-FU-10004090"/>
    <x v="0"/>
    <x v="5"/>
    <s v="Executive Impressions 14&quot; Contract Wall Clock"/>
    <x v="791"/>
    <n v="2"/>
    <n v="0"/>
    <n v="14.671799999999998"/>
  </r>
  <r>
    <n v="3678"/>
    <s v="CA-2012-132626"/>
    <x v="1"/>
    <x v="584"/>
    <d v="2012-07-14T00:00:00"/>
    <s v="Standard Class"/>
    <s v="BT-11680"/>
    <s v="Brian Thompson"/>
    <x v="0"/>
    <s v="United States"/>
    <s v="Clinton"/>
    <x v="39"/>
    <n v="20735"/>
    <x v="3"/>
    <s v="OFF-FA-10002763"/>
    <x v="1"/>
    <x v="13"/>
    <s v="Advantus Map Pennant Flags and Round Head Tacks"/>
    <x v="2394"/>
    <n v="4"/>
    <n v="0"/>
    <n v="5.0559999999999992"/>
  </r>
  <r>
    <n v="3679"/>
    <s v="CA-2012-132626"/>
    <x v="1"/>
    <x v="584"/>
    <d v="2012-07-14T00:00:00"/>
    <s v="Standard Class"/>
    <s v="BT-11680"/>
    <s v="Brian Thompson"/>
    <x v="0"/>
    <s v="United States"/>
    <s v="Clinton"/>
    <x v="39"/>
    <n v="20735"/>
    <x v="3"/>
    <s v="TEC-MA-10002428"/>
    <x v="2"/>
    <x v="15"/>
    <s v="Fellowes Powershred HS-440 4-Sheet High Security Shredder"/>
    <x v="2904"/>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x v="2905"/>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s v="United States"/>
    <s v="Clinton"/>
    <x v="39"/>
    <n v="20735"/>
    <x v="3"/>
    <s v="OFF-BI-10002854"/>
    <x v="1"/>
    <x v="8"/>
    <s v="Performers Binder/Pad Holder, Black"/>
    <x v="2906"/>
    <n v="3"/>
    <n v="0"/>
    <n v="42.045000000000002"/>
  </r>
  <r>
    <n v="3683"/>
    <s v="CA-2012-132626"/>
    <x v="1"/>
    <x v="584"/>
    <d v="2012-07-14T00:00:00"/>
    <s v="Standard Class"/>
    <s v="BT-11680"/>
    <s v="Brian Thompson"/>
    <x v="0"/>
    <s v="United States"/>
    <s v="Clinton"/>
    <x v="39"/>
    <n v="20735"/>
    <x v="3"/>
    <s v="OFF-AR-10002987"/>
    <x v="1"/>
    <x v="6"/>
    <s v="Prismacolor Color Pencil Set"/>
    <x v="1378"/>
    <n v="4"/>
    <n v="0"/>
    <n v="32.537600000000005"/>
  </r>
  <r>
    <n v="3684"/>
    <s v="CA-2012-132626"/>
    <x v="1"/>
    <x v="584"/>
    <d v="2012-07-14T00:00:00"/>
    <s v="Standard Class"/>
    <s v="BT-11680"/>
    <s v="Brian Thompson"/>
    <x v="0"/>
    <s v="United States"/>
    <s v="Clinton"/>
    <x v="39"/>
    <n v="20735"/>
    <x v="3"/>
    <s v="OFF-BI-10004001"/>
    <x v="1"/>
    <x v="8"/>
    <s v="GBC Recycled VeloBinder Covers"/>
    <x v="2907"/>
    <n v="9"/>
    <n v="0"/>
    <n v="70.545599999999979"/>
  </r>
  <r>
    <n v="3685"/>
    <s v="CA-2012-132626"/>
    <x v="1"/>
    <x v="584"/>
    <d v="2012-07-14T00:00:00"/>
    <s v="Standard Class"/>
    <s v="BT-11680"/>
    <s v="Brian Thompson"/>
    <x v="0"/>
    <s v="United States"/>
    <s v="Clinton"/>
    <x v="39"/>
    <n v="20735"/>
    <x v="3"/>
    <s v="OFF-BI-10001634"/>
    <x v="1"/>
    <x v="8"/>
    <s v="Wilson Jones Active Use Binders"/>
    <x v="2908"/>
    <n v="6"/>
    <n v="0"/>
    <n v="21.403200000000002"/>
  </r>
  <r>
    <n v="3686"/>
    <s v="CA-2012-132626"/>
    <x v="1"/>
    <x v="584"/>
    <d v="2012-07-14T00:00:00"/>
    <s v="Standard Class"/>
    <s v="BT-11680"/>
    <s v="Brian Thompson"/>
    <x v="0"/>
    <s v="United States"/>
    <s v="Clinton"/>
    <x v="39"/>
    <n v="20735"/>
    <x v="3"/>
    <s v="OFF-ST-10003722"/>
    <x v="1"/>
    <x v="4"/>
    <s v="Project Tote Personal File"/>
    <x v="2909"/>
    <n v="7"/>
    <n v="0"/>
    <n v="28.480899999999984"/>
  </r>
  <r>
    <n v="3687"/>
    <s v="CA-2013-102792"/>
    <x v="0"/>
    <x v="180"/>
    <d v="2013-12-20T00:00:00"/>
    <s v="Standard Class"/>
    <s v="JC-15340"/>
    <s v="Jasper Cacioppo"/>
    <x v="0"/>
    <s v="United States"/>
    <s v="Riverside"/>
    <x v="1"/>
    <n v="92503"/>
    <x v="1"/>
    <s v="OFF-AR-10004757"/>
    <x v="1"/>
    <x v="6"/>
    <s v="Crayola Colored Pencils"/>
    <x v="296"/>
    <n v="3"/>
    <n v="0"/>
    <n v="3.2471999999999994"/>
  </r>
  <r>
    <n v="3688"/>
    <s v="CA-2013-108567"/>
    <x v="0"/>
    <x v="244"/>
    <d v="2013-05-25T00:00:00"/>
    <s v="Standard Class"/>
    <s v="DB-13210"/>
    <s v="Dean Braden"/>
    <x v="0"/>
    <s v="United States"/>
    <s v="Port Saint Lucie"/>
    <x v="2"/>
    <n v="34952"/>
    <x v="0"/>
    <s v="OFF-BI-10004140"/>
    <x v="1"/>
    <x v="8"/>
    <s v="Avery Non-Stick Binders"/>
    <x v="2910"/>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x v="869"/>
    <n v="6"/>
    <n v="0.2"/>
    <n v="7.92"/>
  </r>
  <r>
    <n v="3690"/>
    <s v="CA-2014-140760"/>
    <x v="3"/>
    <x v="455"/>
    <d v="2014-06-06T00:00:00"/>
    <s v="Second Class"/>
    <s v="DO-13435"/>
    <s v="Denny Ordway"/>
    <x v="0"/>
    <s v="United States"/>
    <s v="Mesa"/>
    <x v="16"/>
    <n v="85204"/>
    <x v="1"/>
    <s v="OFF-EN-10001141"/>
    <x v="1"/>
    <x v="12"/>
    <s v="Manila Recycled Extra-Heavyweight Clasp Envelopes, 6&quot; x 9&quot;"/>
    <x v="2911"/>
    <n v="5"/>
    <n v="0.2"/>
    <n v="15.921000000000003"/>
  </r>
  <r>
    <n v="3691"/>
    <s v="US-2012-131359"/>
    <x v="1"/>
    <x v="628"/>
    <d v="2012-11-02T00:00:00"/>
    <s v="Second Class"/>
    <s v="FA-14230"/>
    <s v="Frank Atkinson"/>
    <x v="1"/>
    <s v="United States"/>
    <s v="Denver"/>
    <x v="22"/>
    <n v="80219"/>
    <x v="1"/>
    <s v="TEC-MA-10000597"/>
    <x v="2"/>
    <x v="15"/>
    <s v="Lexmark S315 Color Inkjet Printer"/>
    <x v="2912"/>
    <n v="2"/>
    <n v="0.7"/>
    <n v="-45.995400000000004"/>
  </r>
  <r>
    <n v="3692"/>
    <s v="US-2012-131359"/>
    <x v="1"/>
    <x v="628"/>
    <d v="2012-11-02T00:00:00"/>
    <s v="Second Class"/>
    <s v="FA-14230"/>
    <s v="Frank Atkinson"/>
    <x v="1"/>
    <s v="United States"/>
    <s v="Denver"/>
    <x v="22"/>
    <n v="80219"/>
    <x v="1"/>
    <s v="TEC-CO-10001571"/>
    <x v="2"/>
    <x v="16"/>
    <s v="Sharp 1540cs Digital Laser Copier"/>
    <x v="2913"/>
    <n v="1"/>
    <n v="0.2"/>
    <n v="164.99700000000001"/>
  </r>
  <r>
    <n v="3693"/>
    <s v="US-2012-131359"/>
    <x v="1"/>
    <x v="628"/>
    <d v="2012-11-02T00:00:00"/>
    <s v="Second Class"/>
    <s v="FA-14230"/>
    <s v="Frank Atkinson"/>
    <x v="1"/>
    <s v="United States"/>
    <s v="Denver"/>
    <x v="22"/>
    <n v="80219"/>
    <x v="1"/>
    <s v="TEC-PH-10004531"/>
    <x v="2"/>
    <x v="7"/>
    <s v="OtterBox Commuter Series Case - iPhone 5 &amp; 5s"/>
    <x v="2914"/>
    <n v="5"/>
    <n v="0.2"/>
    <n v="30.785999999999998"/>
  </r>
  <r>
    <n v="3694"/>
    <s v="US-2012-131359"/>
    <x v="1"/>
    <x v="628"/>
    <d v="2012-11-02T00:00:00"/>
    <s v="Second Class"/>
    <s v="FA-14230"/>
    <s v="Frank Atkinson"/>
    <x v="1"/>
    <s v="United States"/>
    <s v="Denver"/>
    <x v="22"/>
    <n v="80219"/>
    <x v="1"/>
    <s v="FUR-FU-10003026"/>
    <x v="0"/>
    <x v="5"/>
    <s v="Eldon Regeneration Recycled Desk Accessories, Black"/>
    <x v="2915"/>
    <n v="4"/>
    <n v="0.2"/>
    <n v="3.6783999999999999"/>
  </r>
  <r>
    <n v="3695"/>
    <s v="CA-2013-142097"/>
    <x v="0"/>
    <x v="680"/>
    <d v="2013-10-21T00:00:00"/>
    <s v="Standard Class"/>
    <s v="QJ-19255"/>
    <s v="Quincy Jones"/>
    <x v="1"/>
    <s v="United States"/>
    <s v="Springfield"/>
    <x v="17"/>
    <n v="22153"/>
    <x v="0"/>
    <s v="OFF-BI-10002082"/>
    <x v="1"/>
    <x v="8"/>
    <s v="GBC Twin Loop Wire Binding Elements"/>
    <x v="2916"/>
    <n v="7"/>
    <n v="0"/>
    <n v="116.48"/>
  </r>
  <r>
    <n v="3696"/>
    <s v="CA-2013-142097"/>
    <x v="0"/>
    <x v="680"/>
    <d v="2013-10-21T00:00:00"/>
    <s v="Standard Class"/>
    <s v="QJ-19255"/>
    <s v="Quincy Jones"/>
    <x v="1"/>
    <s v="United States"/>
    <s v="Springfield"/>
    <x v="17"/>
    <n v="22153"/>
    <x v="0"/>
    <s v="OFF-EN-10002312"/>
    <x v="1"/>
    <x v="12"/>
    <s v="#10 Self-Seal White Envelopes"/>
    <x v="2917"/>
    <n v="6"/>
    <n v="0"/>
    <n v="32.604599999999998"/>
  </r>
  <r>
    <n v="3697"/>
    <s v="CA-2013-142097"/>
    <x v="0"/>
    <x v="680"/>
    <d v="2013-10-21T00:00:00"/>
    <s v="Standard Class"/>
    <s v="QJ-19255"/>
    <s v="Quincy Jones"/>
    <x v="1"/>
    <s v="United States"/>
    <s v="Springfield"/>
    <x v="17"/>
    <n v="22153"/>
    <x v="0"/>
    <s v="OFF-AP-10000696"/>
    <x v="1"/>
    <x v="9"/>
    <s v="Holmes Odor Grabber"/>
    <x v="1905"/>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s v="United States"/>
    <s v="Tempe"/>
    <x v="16"/>
    <n v="85281"/>
    <x v="1"/>
    <s v="OFF-ST-10001034"/>
    <x v="1"/>
    <x v="4"/>
    <s v="Eldon File Chest Portable File"/>
    <x v="2918"/>
    <n v="5"/>
    <n v="0.2"/>
    <n v="5.9550000000000054"/>
  </r>
  <r>
    <n v="3700"/>
    <s v="CA-2014-160416"/>
    <x v="3"/>
    <x v="38"/>
    <d v="2014-11-19T00:00:00"/>
    <s v="Second Class"/>
    <s v="AD-10180"/>
    <s v="Alan Dominguez"/>
    <x v="2"/>
    <s v="United States"/>
    <s v="Yonkers"/>
    <x v="15"/>
    <n v="10701"/>
    <x v="3"/>
    <s v="TEC-AC-10004114"/>
    <x v="2"/>
    <x v="11"/>
    <s v="KeyTronic 6101 Series - Keyboard - Black"/>
    <x v="2919"/>
    <n v="4"/>
    <n v="0"/>
    <n v="70.502800000000008"/>
  </r>
  <r>
    <n v="3701"/>
    <s v="CA-2014-169411"/>
    <x v="3"/>
    <x v="165"/>
    <d v="2014-12-30T00:00:00"/>
    <s v="Standard Class"/>
    <s v="AC-10615"/>
    <s v="Ann Chong"/>
    <x v="1"/>
    <s v="United States"/>
    <s v="Rochester"/>
    <x v="15"/>
    <n v="14609"/>
    <x v="3"/>
    <s v="FUR-FU-10001602"/>
    <x v="0"/>
    <x v="5"/>
    <s v="Eldon Delta Triangular Chair Mat, 52&quot; x 58&quot;, Clear"/>
    <x v="2920"/>
    <n v="1"/>
    <n v="0"/>
    <n v="6.8273999999999972"/>
  </r>
  <r>
    <n v="3702"/>
    <s v="CA-2013-126543"/>
    <x v="0"/>
    <x v="850"/>
    <d v="2013-01-13T00:00:00"/>
    <s v="Second Class"/>
    <s v="MF-17665"/>
    <s v="Maureen Fritzler"/>
    <x v="1"/>
    <s v="United States"/>
    <s v="Toledo"/>
    <x v="24"/>
    <n v="43615"/>
    <x v="3"/>
    <s v="FUR-FU-10002445"/>
    <x v="0"/>
    <x v="5"/>
    <s v="DAX Two-Tone Rosewood/Black Document Frame, Desktop, 5 x 7"/>
    <x v="2921"/>
    <n v="2"/>
    <n v="0.2"/>
    <n v="3.7920000000000011"/>
  </r>
  <r>
    <n v="3703"/>
    <s v="CA-2012-104941"/>
    <x v="1"/>
    <x v="385"/>
    <d v="2012-06-19T00:00:00"/>
    <s v="Standard Class"/>
    <s v="DH-13075"/>
    <s v="Dave Hallsten"/>
    <x v="1"/>
    <s v="United States"/>
    <s v="Decatur"/>
    <x v="19"/>
    <n v="35601"/>
    <x v="0"/>
    <s v="OFF-AR-10004269"/>
    <x v="1"/>
    <x v="6"/>
    <s v="Newell 31"/>
    <x v="2922"/>
    <n v="6"/>
    <n v="0"/>
    <n v="6.9384000000000006"/>
  </r>
  <r>
    <n v="3704"/>
    <s v="CA-2012-104941"/>
    <x v="1"/>
    <x v="385"/>
    <d v="2012-06-19T00:00:00"/>
    <s v="Standard Class"/>
    <s v="DH-13075"/>
    <s v="Dave Hallsten"/>
    <x v="1"/>
    <s v="United States"/>
    <s v="Decatur"/>
    <x v="19"/>
    <n v="35601"/>
    <x v="0"/>
    <s v="OFF-BI-10001249"/>
    <x v="1"/>
    <x v="8"/>
    <s v="Avery Heavy-Duty EZD View Binder with Locking Rings"/>
    <x v="2923"/>
    <n v="3"/>
    <n v="0"/>
    <n v="8.8043999999999993"/>
  </r>
  <r>
    <n v="3705"/>
    <s v="CA-2012-104941"/>
    <x v="1"/>
    <x v="385"/>
    <d v="2012-06-19T00:00:00"/>
    <s v="Standard Class"/>
    <s v="DH-13075"/>
    <s v="Dave Hallsten"/>
    <x v="1"/>
    <s v="United States"/>
    <s v="Decatur"/>
    <x v="19"/>
    <n v="35601"/>
    <x v="0"/>
    <s v="TEC-CO-10004202"/>
    <x v="2"/>
    <x v="16"/>
    <s v="Brother DCP1000 Digital 3 in 1 Multifunction Machine"/>
    <x v="2924"/>
    <n v="3"/>
    <n v="0"/>
    <n v="314.98950000000002"/>
  </r>
  <r>
    <n v="3706"/>
    <s v="CA-2012-104941"/>
    <x v="1"/>
    <x v="385"/>
    <d v="2012-06-19T00:00:00"/>
    <s v="Standard Class"/>
    <s v="DH-13075"/>
    <s v="Dave Hallsten"/>
    <x v="1"/>
    <s v="United States"/>
    <s v="Decatur"/>
    <x v="19"/>
    <n v="35601"/>
    <x v="0"/>
    <s v="OFF-PA-10003363"/>
    <x v="1"/>
    <x v="10"/>
    <s v="Xerox 204"/>
    <x v="56"/>
    <n v="5"/>
    <n v="0"/>
    <n v="15.552000000000001"/>
  </r>
  <r>
    <n v="3707"/>
    <s v="CA-2014-160087"/>
    <x v="3"/>
    <x v="257"/>
    <d v="2014-03-23T00:00:00"/>
    <s v="Standard Class"/>
    <s v="EN-13780"/>
    <s v="Edward Nazzal"/>
    <x v="0"/>
    <s v="United States"/>
    <s v="Dallas"/>
    <x v="5"/>
    <n v="75220"/>
    <x v="2"/>
    <s v="OFF-AR-10001915"/>
    <x v="1"/>
    <x v="6"/>
    <s v="Peel-Off China Markers"/>
    <x v="361"/>
    <n v="3"/>
    <n v="0.2"/>
    <n v="6.5538000000000007"/>
  </r>
  <r>
    <n v="3708"/>
    <s v="CA-2011-120544"/>
    <x v="2"/>
    <x v="533"/>
    <d v="2011-11-27T00:00:00"/>
    <s v="Standard Class"/>
    <s v="SS-20140"/>
    <s v="Saphhira Shifley"/>
    <x v="1"/>
    <s v="United States"/>
    <s v="Mesquite"/>
    <x v="5"/>
    <n v="75150"/>
    <x v="2"/>
    <s v="FUR-FU-10001940"/>
    <x v="0"/>
    <x v="5"/>
    <s v="Staples"/>
    <x v="2925"/>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s v="United States"/>
    <s v="Mesquite"/>
    <x v="5"/>
    <n v="75150"/>
    <x v="2"/>
    <s v="TEC-AC-10003709"/>
    <x v="2"/>
    <x v="11"/>
    <s v="Maxell 4.7GB DVD-R 5/Pack"/>
    <x v="2927"/>
    <n v="7"/>
    <n v="0.2"/>
    <n v="1.6632000000000007"/>
  </r>
  <r>
    <n v="3711"/>
    <s v="CA-2014-113670"/>
    <x v="3"/>
    <x v="453"/>
    <d v="2014-10-18T00:00:00"/>
    <s v="First Class"/>
    <s v="RS-19765"/>
    <s v="Roland Schwarz"/>
    <x v="1"/>
    <s v="United States"/>
    <s v="Los Angeles"/>
    <x v="1"/>
    <n v="90045"/>
    <x v="1"/>
    <s v="FUR-TA-10001705"/>
    <x v="0"/>
    <x v="3"/>
    <s v="Bush Advantage Collection Round Conference Table"/>
    <x v="2928"/>
    <n v="3"/>
    <n v="0.2"/>
    <n v="6.3779999999999575"/>
  </r>
  <r>
    <n v="3712"/>
    <s v="CA-2014-113670"/>
    <x v="3"/>
    <x v="453"/>
    <d v="2014-10-18T00:00:00"/>
    <s v="First Class"/>
    <s v="RS-19765"/>
    <s v="Roland Schwarz"/>
    <x v="1"/>
    <s v="United States"/>
    <s v="Los Angeles"/>
    <x v="1"/>
    <n v="90045"/>
    <x v="1"/>
    <s v="OFF-PA-10000675"/>
    <x v="1"/>
    <x v="10"/>
    <s v="Xerox 1919"/>
    <x v="2929"/>
    <n v="5"/>
    <n v="0"/>
    <n v="100.4255"/>
  </r>
  <r>
    <n v="3713"/>
    <s v="CA-2014-166198"/>
    <x v="3"/>
    <x v="81"/>
    <d v="2014-04-25T00:00:00"/>
    <s v="First Class"/>
    <s v="JW-15955"/>
    <s v="Joni Wasserman"/>
    <x v="0"/>
    <s v="United States"/>
    <s v="Seattle"/>
    <x v="4"/>
    <n v="98103"/>
    <x v="1"/>
    <s v="TEC-AC-10000521"/>
    <x v="2"/>
    <x v="11"/>
    <s v="Verbatim Slim CD and DVD Storage Cases, 50/Pack"/>
    <x v="1042"/>
    <n v="1"/>
    <n v="0"/>
    <n v="3.4619999999999997"/>
  </r>
  <r>
    <n v="3714"/>
    <s v="CA-2014-166198"/>
    <x v="3"/>
    <x v="81"/>
    <d v="2014-04-25T00:00:00"/>
    <s v="First Class"/>
    <s v="JW-15955"/>
    <s v="Joni Wasserman"/>
    <x v="0"/>
    <s v="United States"/>
    <s v="Seattle"/>
    <x v="4"/>
    <n v="98103"/>
    <x v="1"/>
    <s v="FUR-FU-10004622"/>
    <x v="0"/>
    <x v="5"/>
    <s v="Eldon Advantage Foldable Chair Mats for Low Pile Carpets"/>
    <x v="2930"/>
    <n v="3"/>
    <n v="0"/>
    <n v="34.145999999999994"/>
  </r>
  <r>
    <n v="3715"/>
    <s v="CA-2011-135608"/>
    <x v="2"/>
    <x v="589"/>
    <d v="2011-12-10T00:00:00"/>
    <s v="Second Class"/>
    <s v="JK-15625"/>
    <s v="Jim Karlsson"/>
    <x v="0"/>
    <s v="United States"/>
    <s v="Olympia"/>
    <x v="4"/>
    <n v="98502"/>
    <x v="1"/>
    <s v="OFF-PA-10001954"/>
    <x v="1"/>
    <x v="10"/>
    <s v="Xerox 1964"/>
    <x v="1846"/>
    <n v="2"/>
    <n v="0"/>
    <n v="21.012799999999999"/>
  </r>
  <r>
    <n v="3716"/>
    <s v="CA-2011-135608"/>
    <x v="2"/>
    <x v="589"/>
    <d v="2011-12-10T00:00:00"/>
    <s v="Second Class"/>
    <s v="JK-15625"/>
    <s v="Jim Karlsson"/>
    <x v="0"/>
    <s v="United States"/>
    <s v="Olympia"/>
    <x v="4"/>
    <n v="98502"/>
    <x v="1"/>
    <s v="FUR-CH-10002602"/>
    <x v="0"/>
    <x v="1"/>
    <s v="DMI Arturo Collection Mission-style Design Wood Chair"/>
    <x v="891"/>
    <n v="5"/>
    <n v="0.2"/>
    <n v="45.294000000000011"/>
  </r>
  <r>
    <n v="3717"/>
    <s v="CA-2014-144568"/>
    <x v="3"/>
    <x v="148"/>
    <d v="2014-06-03T00:00:00"/>
    <s v="Standard Class"/>
    <s v="JO-15550"/>
    <s v="Jesus Ocampo"/>
    <x v="2"/>
    <s v="United States"/>
    <s v="Omaha"/>
    <x v="8"/>
    <n v="68104"/>
    <x v="2"/>
    <s v="OFF-FA-10004395"/>
    <x v="1"/>
    <x v="13"/>
    <s v="Plymouth Boxed Rubber Bands by Plymouth"/>
    <x v="2931"/>
    <n v="5"/>
    <n v="0"/>
    <n v="1.1775000000000002"/>
  </r>
  <r>
    <n v="3718"/>
    <s v="CA-2013-142370"/>
    <x v="0"/>
    <x v="251"/>
    <d v="2013-09-24T00:00:00"/>
    <s v="Standard Class"/>
    <s v="TP-21130"/>
    <s v="Theone Pippenger"/>
    <x v="0"/>
    <s v="United States"/>
    <s v="Columbus"/>
    <x v="32"/>
    <n v="31907"/>
    <x v="0"/>
    <s v="OFF-SU-10003002"/>
    <x v="1"/>
    <x v="14"/>
    <s v="Letter Slitter"/>
    <x v="1325"/>
    <n v="2"/>
    <n v="0"/>
    <n v="0.15120000000000022"/>
  </r>
  <r>
    <n v="3719"/>
    <s v="CA-2013-142370"/>
    <x v="0"/>
    <x v="251"/>
    <d v="2013-09-24T00:00:00"/>
    <s v="Standard Class"/>
    <s v="TP-21130"/>
    <s v="Theone Pippenger"/>
    <x v="0"/>
    <s v="United States"/>
    <s v="Columbus"/>
    <x v="32"/>
    <n v="31907"/>
    <x v="0"/>
    <s v="TEC-AC-10002926"/>
    <x v="2"/>
    <x v="11"/>
    <s v="Logitech Wireless Marathon Mouse M705"/>
    <x v="2932"/>
    <n v="5"/>
    <n v="0"/>
    <n v="107.47850000000001"/>
  </r>
  <r>
    <n v="3720"/>
    <s v="CA-2013-105900"/>
    <x v="0"/>
    <x v="42"/>
    <d v="2013-09-24T00:00:00"/>
    <s v="Standard Class"/>
    <s v="BS-11590"/>
    <s v="Brendan Sweed"/>
    <x v="1"/>
    <s v="United States"/>
    <s v="Columbus"/>
    <x v="14"/>
    <n v="47201"/>
    <x v="2"/>
    <s v="OFF-AR-10002656"/>
    <x v="1"/>
    <x v="6"/>
    <s v="Sanford Liquid Accent Highlighters"/>
    <x v="657"/>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s v="United States"/>
    <s v="Jackson"/>
    <x v="35"/>
    <n v="39212"/>
    <x v="0"/>
    <s v="OFF-BI-10003910"/>
    <x v="1"/>
    <x v="8"/>
    <s v="DXL Angle-View Binders with Locking Rings by Samsill"/>
    <x v="741"/>
    <n v="2"/>
    <n v="0"/>
    <n v="6.9390000000000001"/>
  </r>
  <r>
    <n v="3723"/>
    <s v="CA-2014-144036"/>
    <x v="3"/>
    <x v="903"/>
    <d v="2014-11-27T00:00:00"/>
    <s v="Standard Class"/>
    <s v="FO-14305"/>
    <s v="Frank Olsen"/>
    <x v="0"/>
    <s v="United States"/>
    <s v="Houston"/>
    <x v="5"/>
    <n v="77070"/>
    <x v="2"/>
    <s v="OFF-AR-10000122"/>
    <x v="1"/>
    <x v="6"/>
    <s v="Newell 314"/>
    <x v="2934"/>
    <n v="8"/>
    <n v="0.2"/>
    <n v="2.2319999999999958"/>
  </r>
  <r>
    <n v="3724"/>
    <s v="US-2011-169789"/>
    <x v="2"/>
    <x v="125"/>
    <d v="2012-01-04T00:00:00"/>
    <s v="Standard Class"/>
    <s v="MF-17665"/>
    <s v="Maureen Fritzler"/>
    <x v="1"/>
    <s v="United States"/>
    <s v="Phoenix"/>
    <x v="16"/>
    <n v="85023"/>
    <x v="1"/>
    <s v="OFF-BI-10004600"/>
    <x v="1"/>
    <x v="8"/>
    <s v="Ibico Ibimaster 300 Manual Binding System"/>
    <x v="2935"/>
    <n v="5"/>
    <n v="0.7"/>
    <n v="-459.98750000000018"/>
  </r>
  <r>
    <n v="3725"/>
    <s v="CA-2014-127264"/>
    <x v="3"/>
    <x v="355"/>
    <d v="2014-04-06T00:00:00"/>
    <s v="First Class"/>
    <s v="SA-20830"/>
    <s v="Sue Ann Reed"/>
    <x v="0"/>
    <s v="United States"/>
    <s v="Chicago"/>
    <x v="10"/>
    <n v="60653"/>
    <x v="2"/>
    <s v="OFF-AR-10003045"/>
    <x v="1"/>
    <x v="6"/>
    <s v="Prang Colored Pencils"/>
    <x v="2617"/>
    <n v="3"/>
    <n v="0.2"/>
    <n v="2.2050000000000001"/>
  </r>
  <r>
    <n v="3726"/>
    <s v="CA-2013-151512"/>
    <x v="0"/>
    <x v="482"/>
    <d v="2014-01-03T00:00:00"/>
    <s v="Standard Class"/>
    <s v="SH-19975"/>
    <s v="Sally Hughsby"/>
    <x v="1"/>
    <s v="United States"/>
    <s v="Denver"/>
    <x v="22"/>
    <n v="80219"/>
    <x v="1"/>
    <s v="OFF-AP-10000252"/>
    <x v="1"/>
    <x v="9"/>
    <s v="Harmony HEPA Quiet Air Purifiers"/>
    <x v="694"/>
    <n v="2"/>
    <n v="0.2"/>
    <n v="3.51"/>
  </r>
  <r>
    <n v="3727"/>
    <s v="CA-2013-165169"/>
    <x v="0"/>
    <x v="410"/>
    <d v="2013-06-12T00:00:00"/>
    <s v="Standard Class"/>
    <s v="JL-15235"/>
    <s v="Janet Lee"/>
    <x v="0"/>
    <s v="United States"/>
    <s v="Newark"/>
    <x v="13"/>
    <n v="19711"/>
    <x v="3"/>
    <s v="OFF-ST-10001496"/>
    <x v="1"/>
    <x v="4"/>
    <s v="Standard Rollaway File with Lock"/>
    <x v="2936"/>
    <n v="2"/>
    <n v="0"/>
    <n v="93.698800000000006"/>
  </r>
  <r>
    <n v="3728"/>
    <s v="CA-2013-165169"/>
    <x v="0"/>
    <x v="410"/>
    <d v="2013-06-12T00:00:00"/>
    <s v="Standard Class"/>
    <s v="JL-15235"/>
    <s v="Janet Lee"/>
    <x v="0"/>
    <s v="United States"/>
    <s v="Newark"/>
    <x v="13"/>
    <n v="19711"/>
    <x v="3"/>
    <s v="OFF-AR-10000122"/>
    <x v="1"/>
    <x v="6"/>
    <s v="Newell 314"/>
    <x v="954"/>
    <n v="2"/>
    <n v="0"/>
    <n v="2.7899999999999991"/>
  </r>
  <r>
    <n v="3729"/>
    <s v="CA-2013-165169"/>
    <x v="0"/>
    <x v="410"/>
    <d v="2013-06-12T00:00:00"/>
    <s v="Standard Class"/>
    <s v="JL-15235"/>
    <s v="Janet Lee"/>
    <x v="0"/>
    <s v="United States"/>
    <s v="Newark"/>
    <x v="13"/>
    <n v="19711"/>
    <x v="3"/>
    <s v="OFF-LA-10000407"/>
    <x v="1"/>
    <x v="2"/>
    <s v="Avery White Multi-Purpose Labels"/>
    <x v="1830"/>
    <n v="3"/>
    <n v="0"/>
    <n v="6.8723999999999998"/>
  </r>
  <r>
    <n v="3730"/>
    <s v="CA-2012-109575"/>
    <x v="1"/>
    <x v="227"/>
    <d v="2012-09-23T00:00:00"/>
    <s v="Standard Class"/>
    <s v="KH-16630"/>
    <s v="Ken Heidel"/>
    <x v="1"/>
    <s v="United States"/>
    <s v="Clinton"/>
    <x v="39"/>
    <n v="20735"/>
    <x v="3"/>
    <s v="OFF-ST-10004950"/>
    <x v="1"/>
    <x v="4"/>
    <s v="Acco Perma 3000 Stacking Storage Drawers"/>
    <x v="108"/>
    <n v="2"/>
    <n v="0"/>
    <n v="7.9724000000000004"/>
  </r>
  <r>
    <n v="3731"/>
    <s v="CA-2012-109575"/>
    <x v="1"/>
    <x v="227"/>
    <d v="2012-09-23T00:00:00"/>
    <s v="Standard Class"/>
    <s v="KH-16630"/>
    <s v="Ken Heidel"/>
    <x v="1"/>
    <s v="United States"/>
    <s v="Clinton"/>
    <x v="39"/>
    <n v="20735"/>
    <x v="3"/>
    <s v="OFF-ST-10004123"/>
    <x v="1"/>
    <x v="4"/>
    <s v="Safco Industrial Wire Shelving System"/>
    <x v="2937"/>
    <n v="7"/>
    <n v="0"/>
    <n v="0"/>
  </r>
  <r>
    <n v="3732"/>
    <s v="CA-2012-109575"/>
    <x v="1"/>
    <x v="227"/>
    <d v="2012-09-23T00:00:00"/>
    <s v="Standard Class"/>
    <s v="KH-16630"/>
    <s v="Ken Heidel"/>
    <x v="1"/>
    <s v="United States"/>
    <s v="Clinton"/>
    <x v="39"/>
    <n v="20735"/>
    <x v="3"/>
    <s v="TEC-PH-10000730"/>
    <x v="2"/>
    <x v="7"/>
    <s v="Samsung Galaxy S4 Active"/>
    <x v="2938"/>
    <n v="1"/>
    <n v="0"/>
    <n v="129.99740000000003"/>
  </r>
  <r>
    <n v="3733"/>
    <s v="CA-2012-109575"/>
    <x v="1"/>
    <x v="227"/>
    <d v="2012-09-23T00:00:00"/>
    <s v="Standard Class"/>
    <s v="KH-16630"/>
    <s v="Ken Heidel"/>
    <x v="1"/>
    <s v="United States"/>
    <s v="Clinton"/>
    <x v="39"/>
    <n v="20735"/>
    <x v="3"/>
    <s v="TEC-PH-10000895"/>
    <x v="2"/>
    <x v="7"/>
    <s v="Polycom VVX 310 VoIP phone"/>
    <x v="2939"/>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s v="United States"/>
    <s v="New York City"/>
    <x v="15"/>
    <n v="10011"/>
    <x v="3"/>
    <s v="OFF-PA-10002254"/>
    <x v="1"/>
    <x v="10"/>
    <s v="Xerox 1883"/>
    <x v="978"/>
    <n v="1"/>
    <n v="0"/>
    <n v="12.134799999999998"/>
  </r>
  <r>
    <n v="3736"/>
    <s v="CA-2014-168193"/>
    <x v="3"/>
    <x v="904"/>
    <d v="2014-03-12T00:00:00"/>
    <s v="Second Class"/>
    <s v="RM-19750"/>
    <s v="Roland Murray"/>
    <x v="0"/>
    <s v="United States"/>
    <s v="New York City"/>
    <x v="15"/>
    <n v="10011"/>
    <x v="3"/>
    <s v="FUR-FU-10002554"/>
    <x v="0"/>
    <x v="5"/>
    <s v="Westinghouse Floor Lamp with Metal Mesh Shade, Black"/>
    <x v="2941"/>
    <n v="3"/>
    <n v="0"/>
    <n v="16.553099999999993"/>
  </r>
  <r>
    <n v="3737"/>
    <s v="CA-2013-115476"/>
    <x v="0"/>
    <x v="716"/>
    <d v="2013-03-18T00:00:00"/>
    <s v="Same Day"/>
    <s v="VM-21835"/>
    <s v="Vivian Mathis"/>
    <x v="0"/>
    <s v="United States"/>
    <s v="Newark"/>
    <x v="13"/>
    <n v="19711"/>
    <x v="3"/>
    <s v="TEC-PH-10000673"/>
    <x v="2"/>
    <x v="7"/>
    <s v="Plantronics Voyager Pro HD - Bluetooth Headset"/>
    <x v="2256"/>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s v="United States"/>
    <s v="Jackson"/>
    <x v="12"/>
    <n v="49201"/>
    <x v="2"/>
    <s v="TEC-AC-10001109"/>
    <x v="2"/>
    <x v="11"/>
    <s v="Logitech Trackman Marble Mouse"/>
    <x v="2830"/>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s v="United States"/>
    <s v="New York City"/>
    <x v="15"/>
    <n v="10011"/>
    <x v="3"/>
    <s v="OFF-EN-10001137"/>
    <x v="1"/>
    <x v="12"/>
    <s v="#10 Gummed Flap White Envelopes, 100/Box"/>
    <x v="1873"/>
    <n v="4"/>
    <n v="0"/>
    <n v="7.5991999999999997"/>
  </r>
  <r>
    <n v="3743"/>
    <s v="CA-2013-137848"/>
    <x v="0"/>
    <x v="804"/>
    <d v="2013-01-21T00:00:00"/>
    <s v="Standard Class"/>
    <s v="WB-21850"/>
    <s v="William Brown"/>
    <x v="0"/>
    <s v="United States"/>
    <s v="New York City"/>
    <x v="15"/>
    <n v="10011"/>
    <x v="3"/>
    <s v="OFF-PA-10004285"/>
    <x v="1"/>
    <x v="10"/>
    <s v="Xerox 1959"/>
    <x v="1847"/>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s v="CA-2011-113047"/>
    <x v="2"/>
    <x v="745"/>
    <d v="2011-10-24T00:00:00"/>
    <s v="Same Day"/>
    <s v="AP-10915"/>
    <s v="Arthur Prichep"/>
    <x v="0"/>
    <s v="United States"/>
    <s v="Rock Hill"/>
    <x v="20"/>
    <n v="29730"/>
    <x v="0"/>
    <s v="OFF-FA-10002763"/>
    <x v="1"/>
    <x v="13"/>
    <s v="Advantus Map Pennant Flags and Round Head Tacks"/>
    <x v="2945"/>
    <n v="3"/>
    <n v="0"/>
    <n v="3.7919999999999994"/>
  </r>
  <r>
    <n v="3746"/>
    <s v="CA-2013-149979"/>
    <x v="0"/>
    <x v="713"/>
    <d v="2013-09-29T00:00:00"/>
    <s v="Second Class"/>
    <s v="RA-19915"/>
    <s v="Russell Applegate"/>
    <x v="0"/>
    <s v="United States"/>
    <s v="Columbus"/>
    <x v="32"/>
    <n v="31907"/>
    <x v="0"/>
    <s v="OFF-ST-10003058"/>
    <x v="1"/>
    <x v="4"/>
    <s v="Eldon Mobile Mega Data Cart  Mega Stackable  Add-On Trays"/>
    <x v="2946"/>
    <n v="5"/>
    <n v="0"/>
    <n v="34.292499999999997"/>
  </r>
  <r>
    <n v="3747"/>
    <s v="CA-2013-149979"/>
    <x v="0"/>
    <x v="713"/>
    <d v="2013-09-29T00:00:00"/>
    <s v="Second Class"/>
    <s v="RA-19915"/>
    <s v="Russell Applegate"/>
    <x v="0"/>
    <s v="United States"/>
    <s v="Columbus"/>
    <x v="32"/>
    <n v="31907"/>
    <x v="0"/>
    <s v="FUR-CH-10002084"/>
    <x v="0"/>
    <x v="1"/>
    <s v="Hon Mobius Operator's Chair"/>
    <x v="2411"/>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x v="1421"/>
    <n v="2"/>
    <n v="0"/>
    <n v="99.23"/>
  </r>
  <r>
    <n v="3749"/>
    <s v="CA-2014-161956"/>
    <x v="3"/>
    <x v="151"/>
    <d v="2014-08-30T00:00:00"/>
    <s v="Second Class"/>
    <s v="DR-12880"/>
    <s v="Dan Reichenbach"/>
    <x v="1"/>
    <s v="United States"/>
    <s v="Inglewood"/>
    <x v="1"/>
    <n v="90301"/>
    <x v="1"/>
    <s v="OFF-AP-10001242"/>
    <x v="1"/>
    <x v="9"/>
    <s v="APC 7 Outlet Network SurgeArrest Surge Protector"/>
    <x v="2947"/>
    <n v="4"/>
    <n v="0"/>
    <n v="96.575999999999993"/>
  </r>
  <r>
    <n v="3750"/>
    <s v="CA-2014-161956"/>
    <x v="3"/>
    <x v="151"/>
    <d v="2014-08-30T00:00:00"/>
    <s v="Second Class"/>
    <s v="DR-12880"/>
    <s v="Dan Reichenbach"/>
    <x v="1"/>
    <s v="United States"/>
    <s v="Inglewood"/>
    <x v="1"/>
    <n v="90301"/>
    <x v="1"/>
    <s v="TEC-CO-10001571"/>
    <x v="2"/>
    <x v="16"/>
    <s v="Sharp 1540cs Digital Laser Copier"/>
    <x v="2948"/>
    <n v="2"/>
    <n v="0.2"/>
    <n v="329.99400000000003"/>
  </r>
  <r>
    <n v="3751"/>
    <s v="CA-2014-161956"/>
    <x v="3"/>
    <x v="151"/>
    <d v="2014-08-30T00:00:00"/>
    <s v="Second Class"/>
    <s v="DR-12880"/>
    <s v="Dan Reichenbach"/>
    <x v="1"/>
    <s v="United States"/>
    <s v="Inglewood"/>
    <x v="1"/>
    <n v="90301"/>
    <x v="1"/>
    <s v="OFF-SU-10002503"/>
    <x v="1"/>
    <x v="14"/>
    <s v="Acme Preferred Stainless Steel Scissors"/>
    <x v="158"/>
    <n v="5"/>
    <n v="0"/>
    <n v="8.2359999999999989"/>
  </r>
  <r>
    <n v="3752"/>
    <s v="CA-2014-161956"/>
    <x v="3"/>
    <x v="151"/>
    <d v="2014-08-30T00:00:00"/>
    <s v="Second Class"/>
    <s v="DR-12880"/>
    <s v="Dan Reichenbach"/>
    <x v="1"/>
    <s v="United States"/>
    <s v="Inglewood"/>
    <x v="1"/>
    <n v="90301"/>
    <x v="1"/>
    <s v="FUR-CH-10004886"/>
    <x v="0"/>
    <x v="1"/>
    <s v="Bevis Steel Folding Chairs"/>
    <x v="2186"/>
    <n v="3"/>
    <n v="0.2"/>
    <n v="23.027999999999992"/>
  </r>
  <r>
    <n v="3753"/>
    <s v="CA-2014-161956"/>
    <x v="3"/>
    <x v="151"/>
    <d v="2014-08-30T00:00:00"/>
    <s v="Second Class"/>
    <s v="DR-12880"/>
    <s v="Dan Reichenbach"/>
    <x v="1"/>
    <s v="United States"/>
    <s v="Inglewood"/>
    <x v="1"/>
    <n v="90301"/>
    <x v="1"/>
    <s v="OFF-PA-10001289"/>
    <x v="1"/>
    <x v="10"/>
    <s v="White Computer Printout Paper by Universal"/>
    <x v="2248"/>
    <n v="3"/>
    <n v="0"/>
    <n v="56.977199999999996"/>
  </r>
  <r>
    <n v="3754"/>
    <s v="CA-2014-161956"/>
    <x v="3"/>
    <x v="151"/>
    <d v="2014-08-30T00:00:00"/>
    <s v="Second Class"/>
    <s v="DR-12880"/>
    <s v="Dan Reichenbach"/>
    <x v="1"/>
    <s v="United States"/>
    <s v="Inglewood"/>
    <x v="1"/>
    <n v="90301"/>
    <x v="1"/>
    <s v="OFF-BI-10003650"/>
    <x v="1"/>
    <x v="8"/>
    <s v="GBC DocuBind 300 Electric Binding Machine"/>
    <x v="847"/>
    <n v="2"/>
    <n v="0.2"/>
    <n v="294.54879999999991"/>
  </r>
  <r>
    <n v="3755"/>
    <s v="CA-2014-161956"/>
    <x v="3"/>
    <x v="151"/>
    <d v="2014-08-30T00:00:00"/>
    <s v="Second Class"/>
    <s v="DR-12880"/>
    <s v="Dan Reichenbach"/>
    <x v="1"/>
    <s v="United States"/>
    <s v="Inglewood"/>
    <x v="1"/>
    <n v="90301"/>
    <x v="1"/>
    <s v="OFF-ST-10001370"/>
    <x v="1"/>
    <x v="4"/>
    <s v="Sensible Storage WireTech Storage Systems"/>
    <x v="1383"/>
    <n v="5"/>
    <n v="0"/>
    <n v="17.744999999999962"/>
  </r>
  <r>
    <n v="3756"/>
    <s v="CA-2013-116799"/>
    <x v="0"/>
    <x v="840"/>
    <d v="2013-03-07T00:00:00"/>
    <s v="First Class"/>
    <s v="JG-15310"/>
    <s v="Jason Gross"/>
    <x v="1"/>
    <s v="United States"/>
    <s v="Odessa"/>
    <x v="5"/>
    <n v="79762"/>
    <x v="2"/>
    <s v="OFF-PA-10001892"/>
    <x v="1"/>
    <x v="10"/>
    <s v="Rediform Wirebound &quot;Phone Memo&quot; Message Book, 11 x 5-3/4"/>
    <x v="294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s v="United States"/>
    <s v="Newark"/>
    <x v="24"/>
    <n v="43055"/>
    <x v="3"/>
    <s v="OFF-AR-10001615"/>
    <x v="1"/>
    <x v="6"/>
    <s v="Newell 34"/>
    <x v="2951"/>
    <n v="7"/>
    <n v="0.2"/>
    <n v="8.3328000000000024"/>
  </r>
  <r>
    <n v="3759"/>
    <s v="CA-2012-167745"/>
    <x v="1"/>
    <x v="227"/>
    <d v="2012-09-23T00:00:00"/>
    <s v="Standard Class"/>
    <s v="GB-14530"/>
    <s v="George Bell"/>
    <x v="1"/>
    <s v="United States"/>
    <s v="Los Angeles"/>
    <x v="1"/>
    <n v="90049"/>
    <x v="1"/>
    <s v="OFF-AR-10003602"/>
    <x v="1"/>
    <x v="6"/>
    <s v="Quartet Omega Colored Chalk, 12/Pack"/>
    <x v="2643"/>
    <n v="2"/>
    <n v="0"/>
    <n v="5.4895999999999994"/>
  </r>
  <r>
    <n v="3760"/>
    <s v="CA-2012-167745"/>
    <x v="1"/>
    <x v="227"/>
    <d v="2012-09-23T00:00:00"/>
    <s v="Standard Class"/>
    <s v="GB-14530"/>
    <s v="George Bell"/>
    <x v="1"/>
    <s v="United States"/>
    <s v="Los Angeles"/>
    <x v="1"/>
    <n v="90049"/>
    <x v="1"/>
    <s v="OFF-SU-10004782"/>
    <x v="1"/>
    <x v="14"/>
    <s v="Elite 5&quot; Scissors"/>
    <x v="2952"/>
    <n v="2"/>
    <n v="0"/>
    <n v="5.0699999999999985"/>
  </r>
  <r>
    <n v="3761"/>
    <s v="CA-2012-167745"/>
    <x v="1"/>
    <x v="227"/>
    <d v="2012-09-23T00:00:00"/>
    <s v="Standard Class"/>
    <s v="GB-14530"/>
    <s v="George Bell"/>
    <x v="1"/>
    <s v="United States"/>
    <s v="Los Angeles"/>
    <x v="1"/>
    <n v="90049"/>
    <x v="1"/>
    <s v="FUR-FU-10001591"/>
    <x v="0"/>
    <x v="5"/>
    <s v="Advantus Panel Wall Certificate Holder - 8.5x11"/>
    <x v="2953"/>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s v="CA-2013-156251"/>
    <x v="0"/>
    <x v="572"/>
    <d v="2013-08-19T00:00:00"/>
    <s v="Second Class"/>
    <s v="TS-21160"/>
    <s v="Theresa Swint"/>
    <x v="1"/>
    <s v="United States"/>
    <s v="West Allis"/>
    <x v="6"/>
    <n v="53214"/>
    <x v="2"/>
    <s v="FUR-BO-10001337"/>
    <x v="0"/>
    <x v="0"/>
    <s v="O'Sullivan Living Dimensions 2-Shelf Bookcases"/>
    <x v="1805"/>
    <n v="2"/>
    <n v="0"/>
    <n v="24.195999999999998"/>
  </r>
  <r>
    <n v="3764"/>
    <s v="CA-2013-156251"/>
    <x v="0"/>
    <x v="572"/>
    <d v="2013-08-19T00:00:00"/>
    <s v="Second Class"/>
    <s v="TS-21160"/>
    <s v="Theresa Swint"/>
    <x v="1"/>
    <s v="United States"/>
    <s v="West Allis"/>
    <x v="6"/>
    <n v="53214"/>
    <x v="2"/>
    <s v="OFF-BI-10003529"/>
    <x v="1"/>
    <x v="8"/>
    <s v="Avery Round Ring Poly Binders"/>
    <x v="2955"/>
    <n v="3"/>
    <n v="0"/>
    <n v="4.1747999999999994"/>
  </r>
  <r>
    <n v="3765"/>
    <s v="CA-2014-125878"/>
    <x v="3"/>
    <x v="906"/>
    <d v="2014-03-03T00:00:00"/>
    <s v="Standard Class"/>
    <s v="MH-18025"/>
    <s v="Michelle Huthwaite"/>
    <x v="0"/>
    <s v="United States"/>
    <s v="Chicago"/>
    <x v="10"/>
    <n v="60623"/>
    <x v="2"/>
    <s v="OFF-BI-10002609"/>
    <x v="1"/>
    <x v="8"/>
    <s v="Avery Hidden Tab Dividers for Binding Systems"/>
    <x v="99"/>
    <n v="3"/>
    <n v="0.8"/>
    <n v="-3.0396000000000001"/>
  </r>
  <r>
    <n v="3766"/>
    <s v="CA-2013-163153"/>
    <x v="0"/>
    <x v="844"/>
    <d v="2013-03-26T00:00:00"/>
    <s v="Standard Class"/>
    <s v="DM-12955"/>
    <s v="Dario Medina"/>
    <x v="1"/>
    <s v="United States"/>
    <s v="Houston"/>
    <x v="5"/>
    <n v="77036"/>
    <x v="2"/>
    <s v="FUR-TA-10004767"/>
    <x v="0"/>
    <x v="3"/>
    <s v="Safco Drafting Table"/>
    <x v="2811"/>
    <n v="2"/>
    <n v="0.3"/>
    <n v="-1.4196000000000097"/>
  </r>
  <r>
    <n v="3767"/>
    <s v="CA-2013-163153"/>
    <x v="0"/>
    <x v="844"/>
    <d v="2013-03-26T00:00:00"/>
    <s v="Standard Class"/>
    <s v="DM-12955"/>
    <s v="Dario Medina"/>
    <x v="1"/>
    <s v="United States"/>
    <s v="Houston"/>
    <x v="5"/>
    <n v="77036"/>
    <x v="2"/>
    <s v="OFF-AR-10001868"/>
    <x v="1"/>
    <x v="6"/>
    <s v="Prang Dustless Chalk Sticks"/>
    <x v="2956"/>
    <n v="1"/>
    <n v="0.2"/>
    <n v="0.504"/>
  </r>
  <r>
    <n v="3768"/>
    <s v="CA-2012-103205"/>
    <x v="1"/>
    <x v="575"/>
    <d v="2012-12-10T00:00:00"/>
    <s v="Second Class"/>
    <s v="JJ-15760"/>
    <s v="Joel Jenkins"/>
    <x v="2"/>
    <s v="United States"/>
    <s v="Houston"/>
    <x v="5"/>
    <n v="77036"/>
    <x v="2"/>
    <s v="TEC-PH-10004896"/>
    <x v="2"/>
    <x v="7"/>
    <s v="Nokia Lumia 521 (T-Mobile)"/>
    <x v="2546"/>
    <n v="5"/>
    <n v="0.2"/>
    <n v="11.996000000000002"/>
  </r>
  <r>
    <n v="3769"/>
    <s v="CA-2011-153913"/>
    <x v="2"/>
    <x v="757"/>
    <d v="2011-12-20T00:00:00"/>
    <s v="Second Class"/>
    <s v="KB-16585"/>
    <s v="Ken Black"/>
    <x v="1"/>
    <s v="United States"/>
    <s v="Hialeah"/>
    <x v="2"/>
    <n v="33012"/>
    <x v="0"/>
    <s v="FUR-CH-10000988"/>
    <x v="0"/>
    <x v="1"/>
    <s v="Hon Olson Stacker Stools"/>
    <x v="2957"/>
    <n v="9"/>
    <n v="0.2"/>
    <n v="101.38319999999999"/>
  </r>
  <r>
    <n v="3770"/>
    <s v="CA-2011-153913"/>
    <x v="2"/>
    <x v="757"/>
    <d v="2011-12-20T00:00:00"/>
    <s v="Second Class"/>
    <s v="KB-16585"/>
    <s v="Ken Black"/>
    <x v="1"/>
    <s v="United States"/>
    <s v="Hialeah"/>
    <x v="2"/>
    <n v="33012"/>
    <x v="0"/>
    <s v="OFF-FA-10000490"/>
    <x v="1"/>
    <x v="13"/>
    <s v="OIC Binder Clips, Mini, 1/4&quot; Capacity, Black"/>
    <x v="2958"/>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s v="US-2013-101196"/>
    <x v="0"/>
    <x v="536"/>
    <d v="2013-05-18T00:00:00"/>
    <s v="Standard Class"/>
    <s v="FM-14215"/>
    <s v="Filia McAdams"/>
    <x v="1"/>
    <s v="United States"/>
    <s v="Philadelphia"/>
    <x v="9"/>
    <n v="19140"/>
    <x v="3"/>
    <s v="OFF-ST-10004804"/>
    <x v="1"/>
    <x v="4"/>
    <s v="Belkin 19&quot; Vented Equipment Shelf, Black"/>
    <x v="250"/>
    <n v="2"/>
    <n v="0.2"/>
    <n v="-19.562399999999997"/>
  </r>
  <r>
    <n v="3773"/>
    <s v="CA-2011-115357"/>
    <x v="2"/>
    <x v="908"/>
    <d v="2011-08-11T00:00:00"/>
    <s v="Second Class"/>
    <s v="RF-19735"/>
    <s v="Roland Fjeld"/>
    <x v="0"/>
    <s v="United States"/>
    <s v="Columbia"/>
    <x v="20"/>
    <n v="29203"/>
    <x v="0"/>
    <s v="TEC-AC-10000023"/>
    <x v="2"/>
    <x v="11"/>
    <s v="Maxell 74 Minute CD-R Spindle, 50/Pack"/>
    <x v="2960"/>
    <n v="3"/>
    <n v="0"/>
    <n v="22.647599999999997"/>
  </r>
  <r>
    <n v="3774"/>
    <s v="US-2011-102715"/>
    <x v="2"/>
    <x v="909"/>
    <d v="2011-04-13T00:00:00"/>
    <s v="Second Class"/>
    <s v="JK-15370"/>
    <s v="Jay Kimmel"/>
    <x v="0"/>
    <s v="United States"/>
    <s v="Miami"/>
    <x v="2"/>
    <n v="33180"/>
    <x v="0"/>
    <s v="OFF-FA-10001332"/>
    <x v="1"/>
    <x v="13"/>
    <s v="Acco Banker's Clasps, 5 3/4&quot;-Long"/>
    <x v="2789"/>
    <n v="3"/>
    <n v="0.2"/>
    <n v="2.3327999999999998"/>
  </r>
  <r>
    <n v="3775"/>
    <s v="US-2011-102715"/>
    <x v="2"/>
    <x v="909"/>
    <d v="2011-04-13T00:00:00"/>
    <s v="Second Class"/>
    <s v="JK-15370"/>
    <s v="Jay Kimmel"/>
    <x v="0"/>
    <s v="United States"/>
    <s v="Miami"/>
    <x v="2"/>
    <n v="33180"/>
    <x v="0"/>
    <s v="TEC-AC-10002001"/>
    <x v="2"/>
    <x v="11"/>
    <s v="Logitech Wireless Gaming Headset G930"/>
    <x v="2961"/>
    <n v="3"/>
    <n v="0.2"/>
    <n v="81.59490000000001"/>
  </r>
  <r>
    <n v="3776"/>
    <s v="US-2011-102715"/>
    <x v="2"/>
    <x v="909"/>
    <d v="2011-04-13T00:00:00"/>
    <s v="Second Class"/>
    <s v="JK-15370"/>
    <s v="Jay Kimmel"/>
    <x v="0"/>
    <s v="United States"/>
    <s v="Miami"/>
    <x v="2"/>
    <n v="33180"/>
    <x v="0"/>
    <s v="OFF-PA-10000029"/>
    <x v="1"/>
    <x v="10"/>
    <s v="Xerox 224"/>
    <x v="563"/>
    <n v="2"/>
    <n v="0.2"/>
    <n v="3.6288"/>
  </r>
  <r>
    <n v="3777"/>
    <s v="US-2011-102715"/>
    <x v="2"/>
    <x v="909"/>
    <d v="2011-04-13T00:00:00"/>
    <s v="Second Class"/>
    <s v="JK-15370"/>
    <s v="Jay Kimmel"/>
    <x v="0"/>
    <s v="United States"/>
    <s v="Miami"/>
    <x v="2"/>
    <n v="33180"/>
    <x v="0"/>
    <s v="TEC-AC-10001874"/>
    <x v="2"/>
    <x v="11"/>
    <s v="Logitech Wireless Anywhere Mouse MX for PC and Mac"/>
    <x v="296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s v="United States"/>
    <s v="Miami"/>
    <x v="2"/>
    <n v="33180"/>
    <x v="0"/>
    <s v="TEC-PH-10002564"/>
    <x v="2"/>
    <x v="7"/>
    <s v="OtterBox Defender Series Case - Samsung Galaxy S4"/>
    <x v="981"/>
    <n v="3"/>
    <n v="0.2"/>
    <n v="8.9969999999999892"/>
  </r>
  <r>
    <n v="3780"/>
    <s v="CA-2014-118521"/>
    <x v="3"/>
    <x v="911"/>
    <d v="2014-02-21T00:00:00"/>
    <s v="Standard Class"/>
    <s v="LF-17185"/>
    <s v="Luke Foster"/>
    <x v="0"/>
    <s v="United States"/>
    <s v="New York City"/>
    <x v="15"/>
    <n v="10035"/>
    <x v="3"/>
    <s v="OFF-PA-10003465"/>
    <x v="1"/>
    <x v="10"/>
    <s v="Xerox 1912"/>
    <x v="2479"/>
    <n v="2"/>
    <n v="0"/>
    <n v="18.211199999999998"/>
  </r>
  <r>
    <n v="3781"/>
    <s v="CA-2011-149643"/>
    <x v="2"/>
    <x v="912"/>
    <d v="2011-11-20T00:00:00"/>
    <s v="Standard Class"/>
    <s v="RH-19510"/>
    <s v="Rick Huthwaite"/>
    <x v="2"/>
    <s v="United States"/>
    <s v="Manhattan"/>
    <x v="41"/>
    <n v="66502"/>
    <x v="2"/>
    <s v="TEC-PH-10000038"/>
    <x v="2"/>
    <x v="7"/>
    <s v="Jawbone MINI JAMBOX Wireless Bluetooth Speaker"/>
    <x v="2963"/>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s v="United States"/>
    <s v="Memphis"/>
    <x v="18"/>
    <n v="38109"/>
    <x v="0"/>
    <s v="OFF-PA-10003424"/>
    <x v="1"/>
    <x v="10"/>
    <s v="&quot;While you Were Out&quot; Message Book, One Form per Page"/>
    <x v="2965"/>
    <n v="3"/>
    <n v="0.2"/>
    <n v="3.3389999999999995"/>
  </r>
  <r>
    <n v="3784"/>
    <s v="CA-2014-165204"/>
    <x v="3"/>
    <x v="38"/>
    <d v="2014-11-17T00:00:00"/>
    <s v="Second Class"/>
    <s v="MN-17935"/>
    <s v="Michael Nguyen"/>
    <x v="0"/>
    <s v="United States"/>
    <s v="Memphis"/>
    <x v="18"/>
    <n v="38109"/>
    <x v="0"/>
    <s v="OFF-ST-10003716"/>
    <x v="1"/>
    <x v="4"/>
    <s v="Tennsco Double-Tier Lockers"/>
    <x v="2966"/>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x v="2967"/>
    <n v="2"/>
    <n v="0.2"/>
    <n v="8.2847999999999971"/>
  </r>
  <r>
    <n v="3786"/>
    <s v="CA-2014-112487"/>
    <x v="3"/>
    <x v="377"/>
    <d v="2014-12-31T00:00:00"/>
    <s v="Standard Class"/>
    <s v="TC-21535"/>
    <s v="Tracy Collins"/>
    <x v="2"/>
    <s v="United States"/>
    <s v="Columbus"/>
    <x v="24"/>
    <n v="43229"/>
    <x v="3"/>
    <s v="OFF-BI-10000494"/>
    <x v="1"/>
    <x v="8"/>
    <s v="Acco Economy Flexible Poly Round Ring Binder"/>
    <x v="2968"/>
    <n v="2"/>
    <n v="0.7"/>
    <n v="-2.6099999999999994"/>
  </r>
  <r>
    <n v="3787"/>
    <s v="CA-2013-144218"/>
    <x v="0"/>
    <x v="731"/>
    <d v="2013-11-05T00:00:00"/>
    <s v="Standard Class"/>
    <s v="JD-15895"/>
    <s v="Jonathan Doherty"/>
    <x v="1"/>
    <s v="United States"/>
    <s v="Los Angeles"/>
    <x v="1"/>
    <n v="90045"/>
    <x v="1"/>
    <s v="OFF-ST-10002615"/>
    <x v="1"/>
    <x v="4"/>
    <s v="Dual Level, Single-Width Filing Carts"/>
    <x v="2969"/>
    <n v="7"/>
    <n v="0"/>
    <n v="282.20920000000001"/>
  </r>
  <r>
    <n v="3788"/>
    <s v="CA-2013-169971"/>
    <x v="0"/>
    <x v="913"/>
    <d v="2013-09-10T00:00:00"/>
    <s v="Standard Class"/>
    <s v="IL-15100"/>
    <s v="Ivan Liston"/>
    <x v="0"/>
    <s v="United States"/>
    <s v="Houston"/>
    <x v="5"/>
    <n v="77041"/>
    <x v="2"/>
    <s v="OFF-AR-10002804"/>
    <x v="1"/>
    <x v="6"/>
    <s v="Faber Castell Col-Erase Pencils"/>
    <x v="2970"/>
    <n v="1"/>
    <n v="0.2"/>
    <n v="1.0269000000000001"/>
  </r>
  <r>
    <n v="3789"/>
    <s v="CA-2013-169971"/>
    <x v="0"/>
    <x v="913"/>
    <d v="2013-09-10T00:00:00"/>
    <s v="Standard Class"/>
    <s v="IL-15100"/>
    <s v="Ivan Liston"/>
    <x v="0"/>
    <s v="United States"/>
    <s v="Houston"/>
    <x v="5"/>
    <n v="77041"/>
    <x v="2"/>
    <s v="OFF-AR-10001044"/>
    <x v="1"/>
    <x v="6"/>
    <s v="BOSTON Ranger #55 Pencil Sharpener, Black"/>
    <x v="2971"/>
    <n v="3"/>
    <n v="0.2"/>
    <n v="7.0172999999999952"/>
  </r>
  <r>
    <n v="3790"/>
    <s v="US-2013-133508"/>
    <x v="0"/>
    <x v="764"/>
    <d v="2013-04-22T00:00:00"/>
    <s v="Standard Class"/>
    <s v="SW-20350"/>
    <s v="Sean Wendt"/>
    <x v="2"/>
    <s v="United States"/>
    <s v="Omaha"/>
    <x v="8"/>
    <n v="68104"/>
    <x v="2"/>
    <s v="OFF-FA-10000134"/>
    <x v="1"/>
    <x v="13"/>
    <s v="Advantus Push Pins, Aluminum Head"/>
    <x v="2972"/>
    <n v="5"/>
    <n v="0"/>
    <n v="9.0054999999999996"/>
  </r>
  <r>
    <n v="3791"/>
    <s v="CA-2011-107139"/>
    <x v="2"/>
    <x v="260"/>
    <d v="2011-07-11T00:00:00"/>
    <s v="Standard Class"/>
    <s v="DP-13390"/>
    <s v="Dennis Pardue"/>
    <x v="2"/>
    <s v="United States"/>
    <s v="Los Angeles"/>
    <x v="1"/>
    <n v="90004"/>
    <x v="1"/>
    <s v="OFF-BI-10001670"/>
    <x v="1"/>
    <x v="8"/>
    <s v="Vinyl Sectional Post Binders"/>
    <x v="2973"/>
    <n v="6"/>
    <n v="0.2"/>
    <n v="67.86"/>
  </r>
  <r>
    <n v="3792"/>
    <s v="CA-2012-111325"/>
    <x v="1"/>
    <x v="914"/>
    <d v="2012-02-28T00:00:00"/>
    <s v="First Class"/>
    <s v="BT-11395"/>
    <s v="Bill Tyler"/>
    <x v="1"/>
    <s v="United States"/>
    <s v="Altoona"/>
    <x v="9"/>
    <n v="16602"/>
    <x v="3"/>
    <s v="OFF-BI-10000343"/>
    <x v="1"/>
    <x v="8"/>
    <s v="Pressboard Covers with Storage Hooks, 9 1/2&quot; x 11&quot;, Light Blue"/>
    <x v="2974"/>
    <n v="3"/>
    <n v="0.7"/>
    <n v="-3.3879000000000001"/>
  </r>
  <r>
    <n v="3793"/>
    <s v="CA-2012-111325"/>
    <x v="1"/>
    <x v="914"/>
    <d v="2012-02-28T00:00:00"/>
    <s v="First Class"/>
    <s v="BT-11395"/>
    <s v="Bill Tyler"/>
    <x v="1"/>
    <s v="United States"/>
    <s v="Altoona"/>
    <x v="9"/>
    <n v="16602"/>
    <x v="3"/>
    <s v="OFF-AR-10002257"/>
    <x v="1"/>
    <x v="6"/>
    <s v="Eldon Spacemaker Box, Quick-Snap Lid, Clear"/>
    <x v="2975"/>
    <n v="6"/>
    <n v="0.2"/>
    <n v="2.2043999999999979"/>
  </r>
  <r>
    <n v="3794"/>
    <s v="CA-2012-163762"/>
    <x v="1"/>
    <x v="154"/>
    <d v="2012-12-01T00:00:00"/>
    <s v="Standard Class"/>
    <s v="JE-15475"/>
    <s v="Jeremy Ellison"/>
    <x v="0"/>
    <s v="United States"/>
    <s v="New York City"/>
    <x v="15"/>
    <n v="10024"/>
    <x v="3"/>
    <s v="OFF-AR-10001915"/>
    <x v="1"/>
    <x v="6"/>
    <s v="Peel-Off China Markers"/>
    <x v="1418"/>
    <n v="3"/>
    <n v="0"/>
    <n v="12.511800000000001"/>
  </r>
  <r>
    <n v="3795"/>
    <s v="US-2011-117163"/>
    <x v="2"/>
    <x v="915"/>
    <d v="2011-02-03T00:00:00"/>
    <s v="Standard Class"/>
    <s v="EJ-13720"/>
    <s v="Ed Jacobs"/>
    <x v="0"/>
    <s v="United States"/>
    <s v="San Diego"/>
    <x v="1"/>
    <n v="92037"/>
    <x v="1"/>
    <s v="OFF-ST-10003692"/>
    <x v="1"/>
    <x v="4"/>
    <s v="Recycled Steel Personal File for Hanging File Folders"/>
    <x v="2976"/>
    <n v="1"/>
    <n v="0"/>
    <n v="14.307499999999997"/>
  </r>
  <r>
    <n v="3796"/>
    <s v="US-2011-117163"/>
    <x v="2"/>
    <x v="915"/>
    <d v="2011-02-03T00:00:00"/>
    <s v="Standard Class"/>
    <s v="EJ-13720"/>
    <s v="Ed Jacobs"/>
    <x v="0"/>
    <s v="United States"/>
    <s v="San Diego"/>
    <x v="1"/>
    <n v="92037"/>
    <x v="1"/>
    <s v="FUR-TA-10003469"/>
    <x v="0"/>
    <x v="3"/>
    <s v="Balt Split Level Computer Training Table"/>
    <x v="2977"/>
    <n v="3"/>
    <n v="0.2"/>
    <n v="-16.649999999999991"/>
  </r>
  <r>
    <n v="3797"/>
    <s v="US-2011-117163"/>
    <x v="2"/>
    <x v="915"/>
    <d v="2011-02-03T00:00:00"/>
    <s v="Standard Class"/>
    <s v="EJ-13720"/>
    <s v="Ed Jacobs"/>
    <x v="0"/>
    <s v="United States"/>
    <s v="San Diego"/>
    <x v="1"/>
    <n v="92037"/>
    <x v="1"/>
    <s v="OFF-AR-10003179"/>
    <x v="1"/>
    <x v="6"/>
    <s v="Dixon Ticonderoga Core-Lock Colored Pencils"/>
    <x v="2978"/>
    <n v="4"/>
    <n v="0"/>
    <n v="12.025199999999998"/>
  </r>
  <r>
    <n v="3798"/>
    <s v="CA-2014-121314"/>
    <x v="3"/>
    <x v="397"/>
    <d v="2014-09-27T00:00:00"/>
    <s v="First Class"/>
    <s v="BE-11410"/>
    <s v="Bobby Elias"/>
    <x v="0"/>
    <s v="United States"/>
    <s v="Miami"/>
    <x v="2"/>
    <n v="33178"/>
    <x v="0"/>
    <s v="OFF-PA-10003395"/>
    <x v="1"/>
    <x v="10"/>
    <s v="Xerox 1941"/>
    <x v="1152"/>
    <n v="3"/>
    <n v="0.2"/>
    <n v="88.073999999999984"/>
  </r>
  <r>
    <n v="3799"/>
    <s v="CA-2014-147760"/>
    <x v="3"/>
    <x v="259"/>
    <d v="2014-11-06T00:00:00"/>
    <s v="First Class"/>
    <s v="KL-16555"/>
    <s v="Kelly Lampkin"/>
    <x v="1"/>
    <s v="United States"/>
    <s v="Greensboro"/>
    <x v="3"/>
    <n v="27405"/>
    <x v="0"/>
    <s v="FUR-TA-10004575"/>
    <x v="0"/>
    <x v="3"/>
    <s v="Hon 5100 Series Wood Tables"/>
    <x v="2979"/>
    <n v="3"/>
    <n v="0.4"/>
    <n v="-192.04680000000008"/>
  </r>
  <r>
    <n v="3800"/>
    <s v="CA-2014-147760"/>
    <x v="3"/>
    <x v="259"/>
    <d v="2014-11-06T00:00:00"/>
    <s v="First Class"/>
    <s v="KL-16555"/>
    <s v="Kelly Lampkin"/>
    <x v="1"/>
    <s v="United States"/>
    <s v="Greensboro"/>
    <x v="3"/>
    <n v="27405"/>
    <x v="0"/>
    <s v="TEC-PH-10002483"/>
    <x v="2"/>
    <x v="7"/>
    <s v="Motorola Moto X"/>
    <x v="2980"/>
    <n v="5"/>
    <n v="0.2"/>
    <n v="118.99650000000003"/>
  </r>
  <r>
    <n v="3801"/>
    <s v="CA-2013-156503"/>
    <x v="0"/>
    <x v="500"/>
    <d v="2013-10-21T00:00:00"/>
    <s v="Standard Class"/>
    <s v="NC-18415"/>
    <s v="Nathan Cano"/>
    <x v="0"/>
    <s v="United States"/>
    <s v="Jacksonville"/>
    <x v="3"/>
    <n v="28540"/>
    <x v="0"/>
    <s v="FUR-CH-10003606"/>
    <x v="0"/>
    <x v="1"/>
    <s v="SAFCO Folding Chair Trolley"/>
    <x v="2981"/>
    <n v="1"/>
    <n v="0.2"/>
    <n v="10.2592"/>
  </r>
  <r>
    <n v="3802"/>
    <s v="CA-2013-156503"/>
    <x v="0"/>
    <x v="500"/>
    <d v="2013-10-21T00:00:00"/>
    <s v="Standard Class"/>
    <s v="NC-18415"/>
    <s v="Nathan Cano"/>
    <x v="0"/>
    <s v="United States"/>
    <s v="Jacksonville"/>
    <x v="3"/>
    <n v="28540"/>
    <x v="0"/>
    <s v="TEC-AC-10002473"/>
    <x v="2"/>
    <x v="11"/>
    <s v="Maxell 4.7GB DVD-R"/>
    <x v="2982"/>
    <n v="1"/>
    <n v="0.2"/>
    <n v="5.9597999999999995"/>
  </r>
  <r>
    <n v="3803"/>
    <s v="CA-2013-156503"/>
    <x v="0"/>
    <x v="500"/>
    <d v="2013-10-21T00:00:00"/>
    <s v="Standard Class"/>
    <s v="NC-18415"/>
    <s v="Nathan Cano"/>
    <x v="0"/>
    <s v="United States"/>
    <s v="Jacksonville"/>
    <x v="3"/>
    <n v="28540"/>
    <x v="0"/>
    <s v="OFF-PA-10002319"/>
    <x v="1"/>
    <x v="10"/>
    <s v="Xerox 1944"/>
    <x v="2557"/>
    <n v="3"/>
    <n v="0.2"/>
    <n v="33.721199999999996"/>
  </r>
  <r>
    <n v="3804"/>
    <s v="CA-2013-156503"/>
    <x v="0"/>
    <x v="500"/>
    <d v="2013-10-21T00:00:00"/>
    <s v="Standard Class"/>
    <s v="NC-18415"/>
    <s v="Nathan Cano"/>
    <x v="0"/>
    <s v="United States"/>
    <s v="Jacksonville"/>
    <x v="3"/>
    <n v="28540"/>
    <x v="0"/>
    <s v="OFF-SU-10000946"/>
    <x v="1"/>
    <x v="14"/>
    <s v="Staples"/>
    <x v="2600"/>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s v="United States"/>
    <s v="Jacksonville"/>
    <x v="3"/>
    <n v="28540"/>
    <x v="0"/>
    <s v="OFF-PA-10002377"/>
    <x v="1"/>
    <x v="10"/>
    <s v="Xerox 1916"/>
    <x v="2984"/>
    <n v="1"/>
    <n v="0.2"/>
    <n v="14.681999999999999"/>
  </r>
  <r>
    <n v="3807"/>
    <s v="CA-2012-113628"/>
    <x v="1"/>
    <x v="768"/>
    <d v="2012-11-19T00:00:00"/>
    <s v="Standard Class"/>
    <s v="AH-10690"/>
    <s v="Anna Häberlin"/>
    <x v="1"/>
    <s v="United States"/>
    <s v="Plantation"/>
    <x v="2"/>
    <n v="33317"/>
    <x v="0"/>
    <s v="OFF-AR-10001246"/>
    <x v="1"/>
    <x v="6"/>
    <s v="Newell 317"/>
    <x v="2722"/>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x v="2985"/>
    <n v="2"/>
    <n v="0.7"/>
    <n v="-4.0158000000000005"/>
  </r>
  <r>
    <n v="3809"/>
    <s v="CA-2012-113628"/>
    <x v="1"/>
    <x v="768"/>
    <d v="2012-11-19T00:00:00"/>
    <s v="Standard Class"/>
    <s v="AH-10690"/>
    <s v="Anna Häberlin"/>
    <x v="1"/>
    <s v="United States"/>
    <s v="Plantation"/>
    <x v="2"/>
    <n v="33317"/>
    <x v="0"/>
    <s v="OFF-BI-10002799"/>
    <x v="1"/>
    <x v="8"/>
    <s v="SlimView Poly Binder, 3/8&quot;"/>
    <x v="2986"/>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s v="United States"/>
    <s v="Plantation"/>
    <x v="2"/>
    <n v="33317"/>
    <x v="0"/>
    <s v="TEC-PH-10000441"/>
    <x v="2"/>
    <x v="7"/>
    <s v="VTech DS6151"/>
    <x v="519"/>
    <n v="1"/>
    <n v="0.2"/>
    <n v="10.079200000000007"/>
  </r>
  <r>
    <n v="3812"/>
    <s v="CA-2012-113628"/>
    <x v="1"/>
    <x v="768"/>
    <d v="2012-11-19T00:00:00"/>
    <s v="Standard Class"/>
    <s v="AH-10690"/>
    <s v="Anna Häberlin"/>
    <x v="1"/>
    <s v="United States"/>
    <s v="Plantation"/>
    <x v="2"/>
    <n v="33317"/>
    <x v="0"/>
    <s v="FUR-CH-10004477"/>
    <x v="0"/>
    <x v="1"/>
    <s v="Global Push Button Manager's Chair, Indigo"/>
    <x v="2988"/>
    <n v="3"/>
    <n v="0.2"/>
    <n v="16.440299999999986"/>
  </r>
  <r>
    <n v="3813"/>
    <s v="CA-2014-147753"/>
    <x v="3"/>
    <x v="916"/>
    <d v="2014-03-06T00:00:00"/>
    <s v="Same Day"/>
    <s v="PK-19075"/>
    <s v="Pete Kriz"/>
    <x v="0"/>
    <s v="United States"/>
    <s v="Milwaukee"/>
    <x v="6"/>
    <n v="53209"/>
    <x v="2"/>
    <s v="OFF-LA-10003537"/>
    <x v="1"/>
    <x v="2"/>
    <s v="Avery 515"/>
    <x v="2989"/>
    <n v="2"/>
    <n v="0"/>
    <n v="11.778199999999998"/>
  </r>
  <r>
    <n v="3814"/>
    <s v="CA-2012-103961"/>
    <x v="1"/>
    <x v="599"/>
    <d v="2012-11-09T00:00:00"/>
    <s v="Standard Class"/>
    <s v="NG-18430"/>
    <s v="Nathan Gelder"/>
    <x v="0"/>
    <s v="United States"/>
    <s v="Quincy"/>
    <x v="10"/>
    <n v="62301"/>
    <x v="2"/>
    <s v="OFF-LA-10004484"/>
    <x v="1"/>
    <x v="2"/>
    <s v="Avery 476"/>
    <x v="2990"/>
    <n v="6"/>
    <n v="0.2"/>
    <n v="6.4427999999999992"/>
  </r>
  <r>
    <n v="3815"/>
    <s v="CA-2013-152471"/>
    <x v="0"/>
    <x v="630"/>
    <d v="2013-07-09T00:00:00"/>
    <s v="Same Day"/>
    <s v="ZD-21925"/>
    <s v="Zuschuss Donatelli"/>
    <x v="0"/>
    <s v="United States"/>
    <s v="Jacksonville"/>
    <x v="2"/>
    <n v="32216"/>
    <x v="0"/>
    <s v="TEC-PH-10002824"/>
    <x v="2"/>
    <x v="7"/>
    <s v="Jabra SPEAK 410 Multidevice Speakerphone"/>
    <x v="2991"/>
    <n v="5"/>
    <n v="0.2"/>
    <n v="51.497499999999974"/>
  </r>
  <r>
    <n v="3816"/>
    <s v="CA-2013-152471"/>
    <x v="0"/>
    <x v="630"/>
    <d v="2013-07-09T00:00:00"/>
    <s v="Same Day"/>
    <s v="ZD-21925"/>
    <s v="Zuschuss Donatelli"/>
    <x v="0"/>
    <s v="United States"/>
    <s v="Jacksonville"/>
    <x v="2"/>
    <n v="32216"/>
    <x v="0"/>
    <s v="OFF-PA-10004965"/>
    <x v="1"/>
    <x v="10"/>
    <s v="Xerox 1921"/>
    <x v="2992"/>
    <n v="2"/>
    <n v="0.2"/>
    <n v="4.9949999999999992"/>
  </r>
  <r>
    <n v="3817"/>
    <s v="CA-2012-102582"/>
    <x v="1"/>
    <x v="426"/>
    <d v="2012-09-19T00:00:00"/>
    <s v="Standard Class"/>
    <s v="NW-18400"/>
    <s v="Natalie Webber"/>
    <x v="0"/>
    <s v="United States"/>
    <s v="Mobile"/>
    <x v="19"/>
    <n v="36608"/>
    <x v="0"/>
    <s v="FUR-TA-10003569"/>
    <x v="0"/>
    <x v="3"/>
    <s v="Bretford CR8500 Series Meeting Room Furniture"/>
    <x v="2842"/>
    <n v="2"/>
    <n v="0"/>
    <n v="200.49"/>
  </r>
  <r>
    <n v="3818"/>
    <s v="CA-2012-102582"/>
    <x v="1"/>
    <x v="426"/>
    <d v="2012-09-19T00:00:00"/>
    <s v="Standard Class"/>
    <s v="NW-18400"/>
    <s v="Natalie Webber"/>
    <x v="0"/>
    <s v="United States"/>
    <s v="Mobile"/>
    <x v="19"/>
    <n v="36608"/>
    <x v="0"/>
    <s v="TEC-PH-10003187"/>
    <x v="2"/>
    <x v="7"/>
    <s v="Anker Astro Mini 3000mAh Ultra-Compact Portable Charger"/>
    <x v="1543"/>
    <n v="3"/>
    <n v="0"/>
    <n v="0"/>
  </r>
  <r>
    <n v="3819"/>
    <s v="CA-2012-102582"/>
    <x v="1"/>
    <x v="426"/>
    <d v="2012-09-19T00:00:00"/>
    <s v="Standard Class"/>
    <s v="NW-18400"/>
    <s v="Natalie Webber"/>
    <x v="0"/>
    <s v="United States"/>
    <s v="Mobile"/>
    <x v="19"/>
    <n v="36608"/>
    <x v="0"/>
    <s v="FUR-CH-10004853"/>
    <x v="0"/>
    <x v="1"/>
    <s v="Global Manager's Adjustable Task Chair, Storm"/>
    <x v="2993"/>
    <n v="7"/>
    <n v="0"/>
    <n v="306.48939999999988"/>
  </r>
  <r>
    <n v="3820"/>
    <s v="CA-2014-141873"/>
    <x v="3"/>
    <x v="449"/>
    <d v="2014-10-15T00:00:00"/>
    <s v="Standard Class"/>
    <s v="HG-14845"/>
    <s v="Harry Greene"/>
    <x v="0"/>
    <s v="United States"/>
    <s v="New York City"/>
    <x v="15"/>
    <n v="10024"/>
    <x v="3"/>
    <s v="OFF-BI-10001031"/>
    <x v="1"/>
    <x v="8"/>
    <s v="Pressboard Data Binders by Wilson Jones"/>
    <x v="2994"/>
    <n v="3"/>
    <n v="0.2"/>
    <n v="4.3253999999999984"/>
  </r>
  <r>
    <n v="3821"/>
    <s v="CA-2014-141873"/>
    <x v="3"/>
    <x v="449"/>
    <d v="2014-10-15T00:00:00"/>
    <s v="Standard Class"/>
    <s v="HG-14845"/>
    <s v="Harry Greene"/>
    <x v="0"/>
    <s v="United States"/>
    <s v="New York City"/>
    <x v="15"/>
    <n v="10024"/>
    <x v="3"/>
    <s v="FUR-BO-10003034"/>
    <x v="0"/>
    <x v="0"/>
    <s v="O'Sullivan Elevations Bookcase, Cherry Finish"/>
    <x v="2361"/>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x v="2995"/>
    <n v="2"/>
    <n v="0"/>
    <n v="8.9206000000000003"/>
  </r>
  <r>
    <n v="3823"/>
    <s v="CA-2014-141873"/>
    <x v="3"/>
    <x v="449"/>
    <d v="2014-10-15T00:00:00"/>
    <s v="Standard Class"/>
    <s v="HG-14845"/>
    <s v="Harry Greene"/>
    <x v="0"/>
    <s v="United States"/>
    <s v="New York City"/>
    <x v="15"/>
    <n v="10024"/>
    <x v="3"/>
    <s v="OFF-BI-10003655"/>
    <x v="1"/>
    <x v="8"/>
    <s v="Durable Pressboard Binders"/>
    <x v="2614"/>
    <n v="6"/>
    <n v="0.2"/>
    <n v="6.1560000000000006"/>
  </r>
  <r>
    <n v="3824"/>
    <s v="CA-2012-140984"/>
    <x v="1"/>
    <x v="471"/>
    <d v="2012-09-18T00:00:00"/>
    <s v="Standard Class"/>
    <s v="CC-12685"/>
    <s v="Craig Carroll"/>
    <x v="0"/>
    <s v="United States"/>
    <s v="New York City"/>
    <x v="15"/>
    <n v="10011"/>
    <x v="3"/>
    <s v="OFF-ST-10000585"/>
    <x v="1"/>
    <x v="4"/>
    <s v="Economy Rollaway Files"/>
    <x v="2996"/>
    <n v="6"/>
    <n v="0"/>
    <n v="257.71199999999999"/>
  </r>
  <r>
    <n v="3825"/>
    <s v="CA-2012-140984"/>
    <x v="1"/>
    <x v="471"/>
    <d v="2012-09-18T00:00:00"/>
    <s v="Standard Class"/>
    <s v="CC-12685"/>
    <s v="Craig Carroll"/>
    <x v="0"/>
    <s v="United States"/>
    <s v="New York City"/>
    <x v="15"/>
    <n v="10011"/>
    <x v="3"/>
    <s v="TEC-CO-10001571"/>
    <x v="2"/>
    <x v="16"/>
    <s v="Sharp 1540cs Digital Laser Copier"/>
    <x v="2948"/>
    <n v="2"/>
    <n v="0.2"/>
    <n v="329.99400000000003"/>
  </r>
  <r>
    <n v="3826"/>
    <s v="CA-2012-140984"/>
    <x v="1"/>
    <x v="471"/>
    <d v="2012-09-18T00:00:00"/>
    <s v="Standard Class"/>
    <s v="CC-12685"/>
    <s v="Craig Carroll"/>
    <x v="0"/>
    <s v="United States"/>
    <s v="New York City"/>
    <x v="15"/>
    <n v="10011"/>
    <x v="3"/>
    <s v="OFF-BI-10002012"/>
    <x v="1"/>
    <x v="8"/>
    <s v="Wilson Jones Easy Flow II Sheet Lifters"/>
    <x v="91"/>
    <n v="9"/>
    <n v="0.2"/>
    <n v="4.5359999999999996"/>
  </r>
  <r>
    <n v="3827"/>
    <s v="CA-2011-132801"/>
    <x v="2"/>
    <x v="273"/>
    <d v="2011-10-12T00:00:00"/>
    <s v="Standard Class"/>
    <s v="JG-15805"/>
    <s v="John Grady"/>
    <x v="1"/>
    <s v="United States"/>
    <s v="Dallas"/>
    <x v="5"/>
    <n v="75217"/>
    <x v="2"/>
    <s v="OFF-ST-10001228"/>
    <x v="1"/>
    <x v="4"/>
    <s v="Fellowes Personal Hanging Folder Files, Navy"/>
    <x v="2060"/>
    <n v="10"/>
    <n v="0.2"/>
    <n v="10.744000000000007"/>
  </r>
  <r>
    <n v="3828"/>
    <s v="CA-2014-141733"/>
    <x v="3"/>
    <x v="917"/>
    <d v="2014-05-12T00:00:00"/>
    <s v="Standard Class"/>
    <s v="RW-19540"/>
    <s v="Rick Wilson"/>
    <x v="1"/>
    <s v="United States"/>
    <s v="Detroit"/>
    <x v="12"/>
    <n v="48234"/>
    <x v="2"/>
    <s v="FUR-CH-10004086"/>
    <x v="0"/>
    <x v="1"/>
    <s v="Hon 4070 Series Pagoda Armless Upholstered Stacking Chairs"/>
    <x v="2997"/>
    <n v="5"/>
    <n v="0"/>
    <n v="423.00849999999997"/>
  </r>
  <r>
    <n v="3829"/>
    <s v="CA-2014-141733"/>
    <x v="3"/>
    <x v="917"/>
    <d v="2014-05-12T00:00:00"/>
    <s v="Standard Class"/>
    <s v="RW-19540"/>
    <s v="Rick Wilson"/>
    <x v="1"/>
    <s v="United States"/>
    <s v="Detroit"/>
    <x v="12"/>
    <n v="48234"/>
    <x v="2"/>
    <s v="FUR-CH-10002017"/>
    <x v="0"/>
    <x v="1"/>
    <s v="SAFCO Optional Arm Kit for Workspace Cribbage Stacking Chair"/>
    <x v="2998"/>
    <n v="1"/>
    <n v="0"/>
    <n v="7.4591999999999992"/>
  </r>
  <r>
    <n v="3830"/>
    <s v="CA-2014-141733"/>
    <x v="3"/>
    <x v="917"/>
    <d v="2014-05-12T00:00:00"/>
    <s v="Standard Class"/>
    <s v="RW-19540"/>
    <s v="Rick Wilson"/>
    <x v="1"/>
    <s v="United States"/>
    <s v="Detroit"/>
    <x v="12"/>
    <n v="48234"/>
    <x v="2"/>
    <s v="FUR-CH-10000595"/>
    <x v="0"/>
    <x v="1"/>
    <s v="Safco Contoured Stacking Chairs"/>
    <x v="2999"/>
    <n v="2"/>
    <n v="0"/>
    <n v="119.19999999999999"/>
  </r>
  <r>
    <n v="3831"/>
    <s v="CA-2014-141733"/>
    <x v="3"/>
    <x v="917"/>
    <d v="2014-05-12T00:00:00"/>
    <s v="Standard Class"/>
    <s v="RW-19540"/>
    <s v="Rick Wilson"/>
    <x v="1"/>
    <s v="United States"/>
    <s v="Detroit"/>
    <x v="12"/>
    <n v="48234"/>
    <x v="2"/>
    <s v="OFF-AP-10001563"/>
    <x v="1"/>
    <x v="9"/>
    <s v="Belkin Premiere Surge Master II 8-outlet surge protector"/>
    <x v="3000"/>
    <n v="2"/>
    <n v="0.1"/>
    <n v="18.460399999999986"/>
  </r>
  <r>
    <n v="3832"/>
    <s v="US-2012-111927"/>
    <x v="1"/>
    <x v="717"/>
    <d v="2012-11-19T00:00:00"/>
    <s v="Standard Class"/>
    <s v="LS-17230"/>
    <s v="Lycoris Saunders"/>
    <x v="0"/>
    <s v="United States"/>
    <s v="Dover"/>
    <x v="13"/>
    <n v="19901"/>
    <x v="3"/>
    <s v="FUR-FU-10004017"/>
    <x v="0"/>
    <x v="5"/>
    <s v="Executive Impressions 13&quot; Chairman Wall Clock"/>
    <x v="3001"/>
    <n v="3"/>
    <n v="0"/>
    <n v="26.648999999999997"/>
  </r>
  <r>
    <n v="3833"/>
    <s v="US-2012-111927"/>
    <x v="1"/>
    <x v="717"/>
    <d v="2012-11-19T00:00:00"/>
    <s v="Standard Class"/>
    <s v="LS-17230"/>
    <s v="Lycoris Saunders"/>
    <x v="0"/>
    <s v="United States"/>
    <s v="Dover"/>
    <x v="13"/>
    <n v="19901"/>
    <x v="3"/>
    <s v="OFF-BI-10002571"/>
    <x v="1"/>
    <x v="8"/>
    <s v="Avery Framed View Binder, EZD Ring (Locking), Navy, 1 1/2&quot;"/>
    <x v="3002"/>
    <n v="2"/>
    <n v="0"/>
    <n v="9.3811999999999998"/>
  </r>
  <r>
    <n v="3834"/>
    <s v="CA-2011-105984"/>
    <x v="2"/>
    <x v="156"/>
    <d v="2011-11-24T00:00:00"/>
    <s v="Same Day"/>
    <s v="MY-18295"/>
    <s v="Muhammed Yedwab"/>
    <x v="1"/>
    <s v="United States"/>
    <s v="Columbus"/>
    <x v="24"/>
    <n v="43229"/>
    <x v="3"/>
    <s v="TEC-PH-10000560"/>
    <x v="2"/>
    <x v="7"/>
    <s v="Samsung Galaxy S III - 16GB - pebble blue (T-Mobile)"/>
    <x v="3003"/>
    <n v="5"/>
    <n v="0.4"/>
    <n v="-209.99399999999991"/>
  </r>
  <r>
    <n v="3835"/>
    <s v="CA-2011-105984"/>
    <x v="2"/>
    <x v="156"/>
    <d v="2011-11-24T00:00:00"/>
    <s v="Same Day"/>
    <s v="MY-18295"/>
    <s v="Muhammed Yedwab"/>
    <x v="1"/>
    <s v="United States"/>
    <s v="Columbus"/>
    <x v="24"/>
    <n v="43229"/>
    <x v="3"/>
    <s v="FUR-CH-10000847"/>
    <x v="0"/>
    <x v="1"/>
    <s v="Global Executive Mid-Back Manager's Chair"/>
    <x v="3004"/>
    <n v="3"/>
    <n v="0.3"/>
    <n v="-34.917600000000022"/>
  </r>
  <r>
    <n v="3836"/>
    <s v="CA-2011-100363"/>
    <x v="2"/>
    <x v="918"/>
    <d v="2011-04-15T00:00:00"/>
    <s v="Standard Class"/>
    <s v="JM-15655"/>
    <s v="Jim Mitchum"/>
    <x v="1"/>
    <s v="United States"/>
    <s v="Glendale"/>
    <x v="16"/>
    <n v="85301"/>
    <x v="1"/>
    <s v="OFF-FA-10000611"/>
    <x v="1"/>
    <x v="13"/>
    <s v="Binder Clips by OIC"/>
    <x v="3005"/>
    <n v="2"/>
    <n v="0.2"/>
    <n v="0.82879999999999987"/>
  </r>
  <r>
    <n v="3837"/>
    <s v="CA-2011-100363"/>
    <x v="2"/>
    <x v="918"/>
    <d v="2011-04-15T00:00:00"/>
    <s v="Standard Class"/>
    <s v="JM-15655"/>
    <s v="Jim Mitchum"/>
    <x v="1"/>
    <s v="United States"/>
    <s v="Glendale"/>
    <x v="16"/>
    <n v="85301"/>
    <x v="1"/>
    <s v="OFF-PA-10004733"/>
    <x v="1"/>
    <x v="10"/>
    <s v="Things To Do Today Spiral Book"/>
    <x v="3006"/>
    <n v="3"/>
    <n v="0.2"/>
    <n v="6.8903999999999979"/>
  </r>
  <r>
    <n v="3838"/>
    <s v="CA-2011-126760"/>
    <x v="2"/>
    <x v="711"/>
    <d v="2011-08-02T00:00:00"/>
    <s v="Standard Class"/>
    <s v="KM-16720"/>
    <s v="Kunst Miller"/>
    <x v="0"/>
    <s v="United States"/>
    <s v="North Las Vegas"/>
    <x v="33"/>
    <n v="89031"/>
    <x v="1"/>
    <s v="TEC-PH-10001363"/>
    <x v="2"/>
    <x v="7"/>
    <s v="Apple iPhone 5S"/>
    <x v="3007"/>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x v="3008"/>
    <n v="3"/>
    <n v="0.2"/>
    <n v="-109.58220000000011"/>
  </r>
  <r>
    <n v="3840"/>
    <s v="CA-2011-126760"/>
    <x v="2"/>
    <x v="711"/>
    <d v="2011-08-02T00:00:00"/>
    <s v="Standard Class"/>
    <s v="KM-16720"/>
    <s v="Kunst Miller"/>
    <x v="0"/>
    <s v="United States"/>
    <s v="North Las Vegas"/>
    <x v="33"/>
    <n v="89031"/>
    <x v="1"/>
    <s v="FUR-FU-10004018"/>
    <x v="0"/>
    <x v="5"/>
    <s v="Tensor Computer Mounted Lamp"/>
    <x v="3009"/>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s v="United States"/>
    <s v="Bristol"/>
    <x v="18"/>
    <n v="37620"/>
    <x v="0"/>
    <s v="FUR-CH-10002647"/>
    <x v="0"/>
    <x v="1"/>
    <s v="Situations Contoured Folding Chairs, 4/Set"/>
    <x v="3011"/>
    <n v="3"/>
    <n v="0.2"/>
    <n v="10.647000000000006"/>
  </r>
  <r>
    <n v="3843"/>
    <s v="CA-2011-101931"/>
    <x v="2"/>
    <x v="919"/>
    <d v="2011-10-31T00:00:00"/>
    <s v="First Class"/>
    <s v="TS-21370"/>
    <s v="Todd Sumrall"/>
    <x v="1"/>
    <s v="United States"/>
    <s v="Los Angeles"/>
    <x v="1"/>
    <n v="90049"/>
    <x v="1"/>
    <s v="OFF-BI-10004140"/>
    <x v="1"/>
    <x v="8"/>
    <s v="Avery Non-Stick Binders"/>
    <x v="1600"/>
    <n v="2"/>
    <n v="0.2"/>
    <n v="2.2449999999999992"/>
  </r>
  <r>
    <n v="3844"/>
    <s v="CA-2011-101931"/>
    <x v="2"/>
    <x v="919"/>
    <d v="2011-10-31T00:00:00"/>
    <s v="First Class"/>
    <s v="TS-21370"/>
    <s v="Todd Sumrall"/>
    <x v="1"/>
    <s v="United States"/>
    <s v="Los Angeles"/>
    <x v="1"/>
    <n v="90049"/>
    <x v="1"/>
    <s v="OFF-SU-10002301"/>
    <x v="1"/>
    <x v="14"/>
    <s v="Serrated Blade or Curved Handle Hand Letter Openers"/>
    <x v="3012"/>
    <n v="2"/>
    <n v="0"/>
    <n v="6.2800000000000189E-2"/>
  </r>
  <r>
    <n v="3845"/>
    <s v="CA-2011-101931"/>
    <x v="2"/>
    <x v="919"/>
    <d v="2011-10-31T00:00:00"/>
    <s v="First Class"/>
    <s v="TS-21370"/>
    <s v="Todd Sumrall"/>
    <x v="1"/>
    <s v="United States"/>
    <s v="Los Angeles"/>
    <x v="1"/>
    <n v="90049"/>
    <x v="1"/>
    <s v="OFF-SU-10000646"/>
    <x v="1"/>
    <x v="14"/>
    <s v="Premier Automatic Letter Opener"/>
    <x v="3013"/>
    <n v="2"/>
    <n v="0"/>
    <n v="14.422200000000032"/>
  </r>
  <r>
    <n v="3846"/>
    <s v="CA-2011-101931"/>
    <x v="2"/>
    <x v="919"/>
    <d v="2011-10-31T00:00:00"/>
    <s v="First Class"/>
    <s v="TS-21370"/>
    <s v="Todd Sumrall"/>
    <x v="1"/>
    <s v="United States"/>
    <s v="Los Angeles"/>
    <x v="1"/>
    <n v="90049"/>
    <x v="1"/>
    <s v="FUR-BO-10001337"/>
    <x v="0"/>
    <x v="0"/>
    <s v="O'Sullivan Living Dimensions 2-Shelf Bookcases"/>
    <x v="3014"/>
    <n v="6"/>
    <n v="0.15"/>
    <n v="-36.293999999999997"/>
  </r>
  <r>
    <n v="3847"/>
    <s v="CA-2011-101931"/>
    <x v="2"/>
    <x v="919"/>
    <d v="2011-10-31T00:00:00"/>
    <s v="First Class"/>
    <s v="TS-21370"/>
    <s v="Todd Sumrall"/>
    <x v="1"/>
    <s v="United States"/>
    <s v="Los Angeles"/>
    <x v="1"/>
    <n v="90049"/>
    <x v="1"/>
    <s v="OFF-ST-10003442"/>
    <x v="1"/>
    <x v="4"/>
    <s v="Eldon Portable Mobile Manager"/>
    <x v="1605"/>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x v="881"/>
    <n v="3"/>
    <n v="0"/>
    <n v="0"/>
  </r>
  <r>
    <n v="3849"/>
    <s v="CA-2014-161053"/>
    <x v="3"/>
    <x v="585"/>
    <d v="2014-09-24T00:00:00"/>
    <s v="First Class"/>
    <s v="JE-15745"/>
    <s v="Joel Eaton"/>
    <x v="0"/>
    <s v="United States"/>
    <s v="Fayetteville"/>
    <x v="36"/>
    <n v="72701"/>
    <x v="0"/>
    <s v="OFF-BI-10004318"/>
    <x v="1"/>
    <x v="8"/>
    <s v="Ibico EB-19 Dual Function Manual Binding System"/>
    <x v="3015"/>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x v="2765"/>
    <n v="5"/>
    <n v="0"/>
    <n v="15.378000000000004"/>
  </r>
  <r>
    <n v="3851"/>
    <s v="CA-2012-142377"/>
    <x v="1"/>
    <x v="784"/>
    <d v="2012-12-09T00:00:00"/>
    <s v="Standard Class"/>
    <s v="MS-17980"/>
    <s v="Michael Stewart"/>
    <x v="1"/>
    <s v="United States"/>
    <s v="Springfield"/>
    <x v="25"/>
    <n v="65807"/>
    <x v="2"/>
    <s v="OFF-PA-10001970"/>
    <x v="1"/>
    <x v="10"/>
    <s v="Xerox 1881"/>
    <x v="301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x v="3017"/>
    <n v="2"/>
    <n v="0"/>
    <n v="14.500999999999991"/>
  </r>
  <r>
    <n v="3853"/>
    <s v="CA-2014-130526"/>
    <x v="3"/>
    <x v="200"/>
    <d v="2014-11-30T00:00:00"/>
    <s v="First Class"/>
    <s v="GT-14755"/>
    <s v="Guy Thornton"/>
    <x v="0"/>
    <s v="United States"/>
    <s v="Rockford"/>
    <x v="10"/>
    <n v="61107"/>
    <x v="2"/>
    <s v="OFF-BI-10001524"/>
    <x v="1"/>
    <x v="8"/>
    <s v="GBC Premium Transparent Covers with Diagonal Lined Pattern"/>
    <x v="3018"/>
    <n v="8"/>
    <n v="0.8"/>
    <n v="-53.708800000000025"/>
  </r>
  <r>
    <n v="3854"/>
    <s v="US-2014-131849"/>
    <x v="3"/>
    <x v="921"/>
    <d v="2014-06-11T00:00:00"/>
    <s v="Standard Class"/>
    <s v="GH-14410"/>
    <s v="Gary Hansen"/>
    <x v="2"/>
    <s v="United States"/>
    <s v="San Francisco"/>
    <x v="1"/>
    <n v="94122"/>
    <x v="1"/>
    <s v="FUR-FU-10004164"/>
    <x v="0"/>
    <x v="5"/>
    <s v="Eldon 300 Class Desk Accessories, Black"/>
    <x v="1931"/>
    <n v="1"/>
    <n v="0"/>
    <n v="2.1780000000000004"/>
  </r>
  <r>
    <n v="3855"/>
    <s v="US-2014-131849"/>
    <x v="3"/>
    <x v="921"/>
    <d v="2014-06-11T00:00:00"/>
    <s v="Standard Class"/>
    <s v="GH-14410"/>
    <s v="Gary Hansen"/>
    <x v="2"/>
    <s v="United States"/>
    <s v="San Francisco"/>
    <x v="1"/>
    <n v="94122"/>
    <x v="1"/>
    <s v="OFF-ST-10002957"/>
    <x v="1"/>
    <x v="4"/>
    <s v="Sterilite Show Offs Storage Containers"/>
    <x v="1603"/>
    <n v="5"/>
    <n v="0"/>
    <n v="0"/>
  </r>
  <r>
    <n v="3856"/>
    <s v="US-2014-105389"/>
    <x v="3"/>
    <x v="436"/>
    <d v="2014-10-29T00:00:00"/>
    <s v="Second Class"/>
    <s v="DM-13015"/>
    <s v="Darrin Martin"/>
    <x v="0"/>
    <s v="United States"/>
    <s v="San Antonio"/>
    <x v="5"/>
    <n v="78207"/>
    <x v="2"/>
    <s v="OFF-BI-10004364"/>
    <x v="1"/>
    <x v="8"/>
    <s v="Storex Dura Pro Binders"/>
    <x v="3019"/>
    <n v="3"/>
    <n v="0.8"/>
    <n v="-6.2370000000000019"/>
  </r>
  <r>
    <n v="3857"/>
    <s v="US-2014-105389"/>
    <x v="3"/>
    <x v="436"/>
    <d v="2014-10-29T00:00:00"/>
    <s v="Second Class"/>
    <s v="DM-13015"/>
    <s v="Darrin Martin"/>
    <x v="0"/>
    <s v="United States"/>
    <s v="San Antonio"/>
    <x v="5"/>
    <n v="78207"/>
    <x v="2"/>
    <s v="TEC-PH-10002824"/>
    <x v="2"/>
    <x v="7"/>
    <s v="Jabra SPEAK 410 Multidevice Speakerphone"/>
    <x v="2991"/>
    <n v="5"/>
    <n v="0.2"/>
    <n v="51.497499999999974"/>
  </r>
  <r>
    <n v="3858"/>
    <s v="US-2014-105389"/>
    <x v="3"/>
    <x v="436"/>
    <d v="2014-10-29T00:00:00"/>
    <s v="Second Class"/>
    <s v="DM-13015"/>
    <s v="Darrin Martin"/>
    <x v="0"/>
    <s v="United States"/>
    <s v="San Antonio"/>
    <x v="5"/>
    <n v="78207"/>
    <x v="2"/>
    <s v="OFF-AR-10000634"/>
    <x v="1"/>
    <x v="6"/>
    <s v="Newell 320"/>
    <x v="1518"/>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s v="United States"/>
    <s v="Chicago"/>
    <x v="10"/>
    <n v="60653"/>
    <x v="2"/>
    <s v="FUR-TA-10001932"/>
    <x v="0"/>
    <x v="3"/>
    <s v="Chromcraft 48&quot; x 96&quot; Racetrack Double Pedestal Table"/>
    <x v="3021"/>
    <n v="3"/>
    <n v="0.5"/>
    <n v="-269.33760000000001"/>
  </r>
  <r>
    <n v="3861"/>
    <s v="CA-2014-154039"/>
    <x v="3"/>
    <x v="922"/>
    <d v="2014-02-23T00:00:00"/>
    <s v="Standard Class"/>
    <s v="JK-16120"/>
    <s v="Julie Kriz"/>
    <x v="2"/>
    <s v="United States"/>
    <s v="Chicago"/>
    <x v="10"/>
    <n v="60653"/>
    <x v="2"/>
    <s v="TEC-PH-10002789"/>
    <x v="2"/>
    <x v="7"/>
    <s v="LG Exalt"/>
    <x v="1889"/>
    <n v="1"/>
    <n v="0.2"/>
    <n v="10.919299999999996"/>
  </r>
  <r>
    <n v="3862"/>
    <s v="CA-2011-135755"/>
    <x v="2"/>
    <x v="523"/>
    <d v="2011-05-10T00:00:00"/>
    <s v="Standard Class"/>
    <s v="NC-18415"/>
    <s v="Nathan Cano"/>
    <x v="0"/>
    <s v="United States"/>
    <s v="Yonkers"/>
    <x v="15"/>
    <n v="10701"/>
    <x v="3"/>
    <s v="OFF-BI-10004828"/>
    <x v="1"/>
    <x v="8"/>
    <s v="GBC Poly Designer Binding Covers"/>
    <x v="3022"/>
    <n v="3"/>
    <n v="0.2"/>
    <n v="14.563799999999997"/>
  </r>
  <r>
    <n v="3863"/>
    <s v="CA-2011-135755"/>
    <x v="2"/>
    <x v="523"/>
    <d v="2011-05-10T00:00:00"/>
    <s v="Standard Class"/>
    <s v="NC-18415"/>
    <s v="Nathan Cano"/>
    <x v="0"/>
    <s v="United States"/>
    <s v="Yonkers"/>
    <x v="15"/>
    <n v="10701"/>
    <x v="3"/>
    <s v="OFF-BI-10003981"/>
    <x v="1"/>
    <x v="8"/>
    <s v="Avery Durable Plastic 1&quot; Binders"/>
    <x v="3023"/>
    <n v="3"/>
    <n v="0.2"/>
    <n v="3.9497999999999998"/>
  </r>
  <r>
    <n v="3864"/>
    <s v="CA-2014-123246"/>
    <x v="3"/>
    <x v="161"/>
    <d v="2014-10-20T00:00:00"/>
    <s v="Second Class"/>
    <s v="AJ-10960"/>
    <s v="Astrea Jones"/>
    <x v="0"/>
    <s v="United States"/>
    <s v="San Diego"/>
    <x v="1"/>
    <n v="92037"/>
    <x v="1"/>
    <s v="OFF-AR-10001770"/>
    <x v="1"/>
    <x v="6"/>
    <s v="Economy #2 Pencils"/>
    <x v="3024"/>
    <n v="4"/>
    <n v="0"/>
    <n v="2.7664"/>
  </r>
  <r>
    <n v="3865"/>
    <s v="CA-2012-157133"/>
    <x v="1"/>
    <x v="109"/>
    <d v="2012-12-03T00:00:00"/>
    <s v="Standard Class"/>
    <s v="LC-16885"/>
    <s v="Lena Creighton"/>
    <x v="0"/>
    <s v="United States"/>
    <s v="Champaign"/>
    <x v="10"/>
    <n v="61821"/>
    <x v="2"/>
    <s v="FUR-FU-10004904"/>
    <x v="0"/>
    <x v="5"/>
    <s v="Eldon &quot;L&quot; Workstation Diamond Chairmat"/>
    <x v="3025"/>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x v="1685"/>
    <n v="2"/>
    <n v="0"/>
    <n v="38.080000000000013"/>
  </r>
  <r>
    <n v="3867"/>
    <s v="CA-2014-146360"/>
    <x v="3"/>
    <x v="756"/>
    <d v="2014-04-26T00:00:00"/>
    <s v="Second Class"/>
    <s v="SC-20305"/>
    <s v="Sean Christensen"/>
    <x v="0"/>
    <s v="United States"/>
    <s v="Lawrence"/>
    <x v="14"/>
    <n v="46226"/>
    <x v="2"/>
    <s v="TEC-AC-10003590"/>
    <x v="2"/>
    <x v="11"/>
    <s v="TRENDnet 56K USB 2.0 Phone, Internet and Fax Modem"/>
    <x v="3026"/>
    <n v="6"/>
    <n v="0"/>
    <n v="55.922399999999996"/>
  </r>
  <r>
    <n v="3868"/>
    <s v="CA-2012-132486"/>
    <x v="1"/>
    <x v="924"/>
    <d v="2012-10-27T00:00:00"/>
    <s v="Second Class"/>
    <s v="JF-15355"/>
    <s v="Jay Fein"/>
    <x v="0"/>
    <s v="United States"/>
    <s v="San Diego"/>
    <x v="1"/>
    <n v="92105"/>
    <x v="1"/>
    <s v="TEC-AC-10000710"/>
    <x v="2"/>
    <x v="11"/>
    <s v="Maxell DVD-RAM Discs"/>
    <x v="3027"/>
    <n v="9"/>
    <n v="0"/>
    <n v="63.777600000000007"/>
  </r>
  <r>
    <n v="3869"/>
    <s v="CA-2012-132486"/>
    <x v="1"/>
    <x v="924"/>
    <d v="2012-10-27T00:00:00"/>
    <s v="Second Class"/>
    <s v="JF-15355"/>
    <s v="Jay Fein"/>
    <x v="0"/>
    <s v="United States"/>
    <s v="San Diego"/>
    <x v="1"/>
    <n v="92105"/>
    <x v="1"/>
    <s v="FUR-CH-10004495"/>
    <x v="0"/>
    <x v="1"/>
    <s v="Global Leather and Oak Executive Chair, Black"/>
    <x v="3028"/>
    <n v="1"/>
    <n v="0.2"/>
    <n v="27.088199999999965"/>
  </r>
  <r>
    <n v="3870"/>
    <s v="CA-2012-132486"/>
    <x v="1"/>
    <x v="924"/>
    <d v="2012-10-27T00:00:00"/>
    <s v="Second Class"/>
    <s v="JF-15355"/>
    <s v="Jay Fein"/>
    <x v="0"/>
    <s v="United States"/>
    <s v="San Diego"/>
    <x v="1"/>
    <n v="92105"/>
    <x v="1"/>
    <s v="FUR-CH-10004540"/>
    <x v="0"/>
    <x v="1"/>
    <s v="Global Chrome Stack Chair"/>
    <x v="3029"/>
    <n v="7"/>
    <n v="0.2"/>
    <n v="16.797200000000004"/>
  </r>
  <r>
    <n v="3871"/>
    <s v="CA-2012-132486"/>
    <x v="1"/>
    <x v="924"/>
    <d v="2012-10-27T00:00:00"/>
    <s v="Second Class"/>
    <s v="JF-15355"/>
    <s v="Jay Fein"/>
    <x v="0"/>
    <s v="United States"/>
    <s v="San Diego"/>
    <x v="1"/>
    <n v="92105"/>
    <x v="1"/>
    <s v="OFF-PA-10004971"/>
    <x v="1"/>
    <x v="10"/>
    <s v="Xerox 196"/>
    <x v="1057"/>
    <n v="2"/>
    <n v="0"/>
    <n v="5.6644000000000005"/>
  </r>
  <r>
    <n v="3872"/>
    <s v="CA-2012-132486"/>
    <x v="1"/>
    <x v="924"/>
    <d v="2012-10-27T00:00:00"/>
    <s v="Second Class"/>
    <s v="JF-15355"/>
    <s v="Jay Fein"/>
    <x v="0"/>
    <s v="United States"/>
    <s v="San Diego"/>
    <x v="1"/>
    <n v="92105"/>
    <x v="1"/>
    <s v="OFF-EN-10002600"/>
    <x v="1"/>
    <x v="12"/>
    <s v="Redi-Strip #10 Envelopes, 4 1/8 x 9 1/2"/>
    <x v="3030"/>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s v="United States"/>
    <s v="Johnson City"/>
    <x v="18"/>
    <n v="37604"/>
    <x v="0"/>
    <s v="OFF-EN-10001099"/>
    <x v="1"/>
    <x v="12"/>
    <s v="Staples"/>
    <x v="3032"/>
    <n v="3"/>
    <n v="0.2"/>
    <n v="7.6283999999999974"/>
  </r>
  <r>
    <n v="3875"/>
    <s v="CA-2013-136231"/>
    <x v="0"/>
    <x v="64"/>
    <d v="2013-09-08T00:00:00"/>
    <s v="Second Class"/>
    <s v="DM-13015"/>
    <s v="Darrin Martin"/>
    <x v="0"/>
    <s v="United States"/>
    <s v="Johnson City"/>
    <x v="18"/>
    <n v="37604"/>
    <x v="0"/>
    <s v="OFF-BI-10001597"/>
    <x v="1"/>
    <x v="8"/>
    <s v="Wilson Jones Ledger-Size, Piano-Hinge Binder, 2&quot;, Blue"/>
    <x v="3033"/>
    <n v="7"/>
    <n v="0.7"/>
    <n v="-63.109199999999987"/>
  </r>
  <r>
    <n v="3876"/>
    <s v="CA-2013-136231"/>
    <x v="0"/>
    <x v="64"/>
    <d v="2013-09-08T00:00:00"/>
    <s v="Second Class"/>
    <s v="DM-13015"/>
    <s v="Darrin Martin"/>
    <x v="0"/>
    <s v="United States"/>
    <s v="Johnson City"/>
    <x v="18"/>
    <n v="37604"/>
    <x v="0"/>
    <s v="TEC-PH-10002660"/>
    <x v="2"/>
    <x v="7"/>
    <s v="Nortel Networks T7316 E Nt8 B27"/>
    <x v="3034"/>
    <n v="2"/>
    <n v="0.2"/>
    <n v="6.7990000000000066"/>
  </r>
  <r>
    <n v="3877"/>
    <s v="CA-2013-136231"/>
    <x v="0"/>
    <x v="64"/>
    <d v="2013-09-08T00:00:00"/>
    <s v="Second Class"/>
    <s v="DM-13015"/>
    <s v="Darrin Martin"/>
    <x v="0"/>
    <s v="United States"/>
    <s v="Johnson City"/>
    <x v="18"/>
    <n v="37604"/>
    <x v="0"/>
    <s v="OFF-PA-10000327"/>
    <x v="1"/>
    <x v="10"/>
    <s v="Xerox 1971"/>
    <x v="1518"/>
    <n v="3"/>
    <n v="0.2"/>
    <n v="3.2099999999999982"/>
  </r>
  <r>
    <n v="3878"/>
    <s v="CA-2013-140641"/>
    <x v="0"/>
    <x v="99"/>
    <d v="2013-11-03T00:00:00"/>
    <s v="Standard Class"/>
    <s v="EP-13915"/>
    <s v="Emily Phan"/>
    <x v="0"/>
    <s v="United States"/>
    <s v="Tampa"/>
    <x v="2"/>
    <n v="33614"/>
    <x v="0"/>
    <s v="OFF-BI-10001191"/>
    <x v="1"/>
    <x v="8"/>
    <s v="Canvas Sectional Post Binders"/>
    <x v="3035"/>
    <n v="5"/>
    <n v="0.7"/>
    <n v="-26.732999999999997"/>
  </r>
  <r>
    <n v="3879"/>
    <s v="CA-2011-151001"/>
    <x v="2"/>
    <x v="267"/>
    <d v="2011-04-07T00:00:00"/>
    <s v="First Class"/>
    <s v="JG-15805"/>
    <s v="John Grady"/>
    <x v="1"/>
    <s v="United States"/>
    <s v="Decatur"/>
    <x v="10"/>
    <n v="62521"/>
    <x v="2"/>
    <s v="OFF-ST-10003455"/>
    <x v="1"/>
    <x v="4"/>
    <s v="Tenex File Box, Personal Filing Tote with Lid, Black"/>
    <x v="1612"/>
    <n v="4"/>
    <n v="0.2"/>
    <n v="3.7224000000000004"/>
  </r>
  <r>
    <n v="3880"/>
    <s v="CA-2011-151001"/>
    <x v="2"/>
    <x v="267"/>
    <d v="2011-04-07T00:00:00"/>
    <s v="First Class"/>
    <s v="JG-15805"/>
    <s v="John Grady"/>
    <x v="1"/>
    <s v="United States"/>
    <s v="Decatur"/>
    <x v="10"/>
    <n v="62521"/>
    <x v="2"/>
    <s v="OFF-ST-10001031"/>
    <x v="1"/>
    <x v="4"/>
    <s v="Adjustable Personal File Tote"/>
    <x v="3036"/>
    <n v="4"/>
    <n v="0.2"/>
    <n v="3.9072000000000031"/>
  </r>
  <r>
    <n v="3881"/>
    <s v="CA-2012-129896"/>
    <x v="1"/>
    <x v="925"/>
    <d v="2012-06-20T00:00:00"/>
    <s v="Standard Class"/>
    <s v="PF-19120"/>
    <s v="Peter Fuller"/>
    <x v="0"/>
    <s v="United States"/>
    <s v="Gilbert"/>
    <x v="16"/>
    <n v="85234"/>
    <x v="1"/>
    <s v="OFF-PA-10002245"/>
    <x v="1"/>
    <x v="10"/>
    <s v="Xerox 1895"/>
    <x v="383"/>
    <n v="2"/>
    <n v="0.2"/>
    <n v="2.9899999999999993"/>
  </r>
  <r>
    <n v="3882"/>
    <s v="CA-2012-129896"/>
    <x v="1"/>
    <x v="925"/>
    <d v="2012-06-20T00:00:00"/>
    <s v="Standard Class"/>
    <s v="PF-19120"/>
    <s v="Peter Fuller"/>
    <x v="0"/>
    <s v="United States"/>
    <s v="Gilbert"/>
    <x v="16"/>
    <n v="85234"/>
    <x v="1"/>
    <s v="OFF-ST-10004804"/>
    <x v="1"/>
    <x v="4"/>
    <s v="Belkin 19&quot; Vented Equipment Shelf, Black"/>
    <x v="250"/>
    <n v="2"/>
    <n v="0.2"/>
    <n v="-19.562399999999997"/>
  </r>
  <r>
    <n v="3883"/>
    <s v="CA-2012-129896"/>
    <x v="1"/>
    <x v="925"/>
    <d v="2012-06-20T00:00:00"/>
    <s v="Standard Class"/>
    <s v="PF-19120"/>
    <s v="Peter Fuller"/>
    <x v="0"/>
    <s v="United States"/>
    <s v="Gilbert"/>
    <x v="16"/>
    <n v="85234"/>
    <x v="1"/>
    <s v="FUR-FU-10004904"/>
    <x v="0"/>
    <x v="5"/>
    <s v="Eldon &quot;L&quot; Workstation Diamond Chairmat"/>
    <x v="3037"/>
    <n v="6"/>
    <n v="0.2"/>
    <n v="-36.470400000000041"/>
  </r>
  <r>
    <n v="3884"/>
    <s v="CA-2012-129896"/>
    <x v="1"/>
    <x v="925"/>
    <d v="2012-06-20T00:00:00"/>
    <s v="Standard Class"/>
    <s v="PF-19120"/>
    <s v="Peter Fuller"/>
    <x v="0"/>
    <s v="United States"/>
    <s v="Gilbert"/>
    <x v="16"/>
    <n v="85234"/>
    <x v="1"/>
    <s v="FUR-FU-10002396"/>
    <x v="0"/>
    <x v="5"/>
    <s v="DAX Copper Panel Document Frame, 5 x 7 Size"/>
    <x v="3038"/>
    <n v="4"/>
    <n v="0.2"/>
    <n v="11.070400000000003"/>
  </r>
  <r>
    <n v="3885"/>
    <s v="CA-2011-152849"/>
    <x v="2"/>
    <x v="260"/>
    <d v="2011-07-12T00:00:00"/>
    <s v="Standard Class"/>
    <s v="DW-13195"/>
    <s v="David Wiener"/>
    <x v="1"/>
    <s v="United States"/>
    <s v="Knoxville"/>
    <x v="18"/>
    <n v="37918"/>
    <x v="0"/>
    <s v="OFF-AR-10002833"/>
    <x v="1"/>
    <x v="6"/>
    <s v="Newell 322"/>
    <x v="972"/>
    <n v="3"/>
    <n v="0.2"/>
    <n v="0.3822000000000001"/>
  </r>
  <r>
    <n v="3886"/>
    <s v="US-2014-127341"/>
    <x v="3"/>
    <x v="926"/>
    <d v="2014-02-03T00:00:00"/>
    <s v="Standard Class"/>
    <s v="CK-12595"/>
    <s v="Clytie Kelty"/>
    <x v="0"/>
    <s v="United States"/>
    <s v="Chicago"/>
    <x v="10"/>
    <n v="60653"/>
    <x v="2"/>
    <s v="OFF-BI-10001072"/>
    <x v="1"/>
    <x v="8"/>
    <s v="GBC Clear Cover, 8-1/2 x 11, unpunched, 25 covers per pack"/>
    <x v="3039"/>
    <n v="4"/>
    <n v="0.8"/>
    <n v="-20.617600000000003"/>
  </r>
  <r>
    <n v="3887"/>
    <s v="CA-2013-167759"/>
    <x v="0"/>
    <x v="840"/>
    <d v="2013-03-09T00:00:00"/>
    <s v="Second Class"/>
    <s v="CC-12670"/>
    <s v="Craig Carreira"/>
    <x v="0"/>
    <s v="United States"/>
    <s v="Bloomington"/>
    <x v="14"/>
    <n v="47401"/>
    <x v="2"/>
    <s v="TEC-PH-10003171"/>
    <x v="2"/>
    <x v="7"/>
    <s v="Plantronics Encore H101 Dual Earpieces Headset"/>
    <x v="3040"/>
    <n v="3"/>
    <n v="0"/>
    <n v="37.757999999999996"/>
  </r>
  <r>
    <n v="3888"/>
    <s v="CA-2011-100895"/>
    <x v="2"/>
    <x v="270"/>
    <d v="2011-06-06T00:00:00"/>
    <s v="Standard Class"/>
    <s v="SV-20785"/>
    <s v="Stewart Visinsky"/>
    <x v="0"/>
    <s v="United States"/>
    <s v="Roswell"/>
    <x v="32"/>
    <n v="30076"/>
    <x v="0"/>
    <s v="OFF-AR-10004511"/>
    <x v="1"/>
    <x v="6"/>
    <s v="Sanford Colorific Scented Colored Pencils, 12/Pack"/>
    <x v="18"/>
    <n v="2"/>
    <n v="0"/>
    <n v="2.6536"/>
  </r>
  <r>
    <n v="3889"/>
    <s v="CA-2011-100895"/>
    <x v="2"/>
    <x v="270"/>
    <d v="2011-06-06T00:00:00"/>
    <s v="Standard Class"/>
    <s v="SV-20785"/>
    <s v="Stewart Visinsky"/>
    <x v="0"/>
    <s v="United States"/>
    <s v="Roswell"/>
    <x v="32"/>
    <n v="30076"/>
    <x v="0"/>
    <s v="TEC-PH-10001425"/>
    <x v="2"/>
    <x v="7"/>
    <s v="Mophie Juice Pack Helium for iPhone"/>
    <x v="764"/>
    <n v="3"/>
    <n v="0"/>
    <n v="67.191599999999994"/>
  </r>
  <r>
    <n v="3890"/>
    <s v="CA-2011-100895"/>
    <x v="2"/>
    <x v="270"/>
    <d v="2011-06-06T00:00:00"/>
    <s v="Standard Class"/>
    <s v="SV-20785"/>
    <s v="Stewart Visinsky"/>
    <x v="0"/>
    <s v="United States"/>
    <s v="Roswell"/>
    <x v="32"/>
    <n v="30076"/>
    <x v="0"/>
    <s v="OFF-ST-10001490"/>
    <x v="1"/>
    <x v="4"/>
    <s v="Hot File 7-Pocket, Floor Stand"/>
    <x v="3041"/>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x v="3042"/>
    <n v="2"/>
    <n v="0"/>
    <n v="217.76699999999994"/>
  </r>
  <r>
    <n v="3892"/>
    <s v="US-2013-163881"/>
    <x v="0"/>
    <x v="390"/>
    <d v="2013-12-01T00:00:00"/>
    <s v="Standard Class"/>
    <s v="SP-20860"/>
    <s v="Sung Pak"/>
    <x v="1"/>
    <s v="United States"/>
    <s v="Los Angeles"/>
    <x v="1"/>
    <n v="90036"/>
    <x v="1"/>
    <s v="FUR-CH-10001394"/>
    <x v="0"/>
    <x v="1"/>
    <s v="Global Leather Executive Chair"/>
    <x v="3043"/>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x v="3045"/>
    <n v="5"/>
    <n v="0.8"/>
    <n v="-16.467000000000002"/>
  </r>
  <r>
    <n v="3896"/>
    <s v="CA-2014-110212"/>
    <x v="3"/>
    <x v="927"/>
    <d v="2014-05-06T00:00:00"/>
    <s v="Standard Class"/>
    <s v="SJ-20125"/>
    <s v="Sanjit Jacobs"/>
    <x v="2"/>
    <s v="United States"/>
    <s v="Texarkana"/>
    <x v="36"/>
    <n v="71854"/>
    <x v="0"/>
    <s v="TEC-AC-10002331"/>
    <x v="2"/>
    <x v="11"/>
    <s v="Maxell 74 Minute CDR, 10/Pack"/>
    <x v="3046"/>
    <n v="5"/>
    <n v="0"/>
    <n v="18.093"/>
  </r>
  <r>
    <n v="3897"/>
    <s v="CA-2014-134285"/>
    <x v="3"/>
    <x v="226"/>
    <d v="2014-12-13T00:00:00"/>
    <s v="Standard Class"/>
    <s v="DS-13180"/>
    <s v="David Smith"/>
    <x v="1"/>
    <s v="United States"/>
    <s v="San Antonio"/>
    <x v="5"/>
    <n v="78207"/>
    <x v="2"/>
    <s v="OFF-FA-10000611"/>
    <x v="1"/>
    <x v="13"/>
    <s v="Binder Clips by OIC"/>
    <x v="3047"/>
    <n v="3"/>
    <n v="0.2"/>
    <n v="1.2431999999999999"/>
  </r>
  <r>
    <n v="3898"/>
    <s v="CA-2014-134285"/>
    <x v="3"/>
    <x v="226"/>
    <d v="2014-12-13T00:00:00"/>
    <s v="Standard Class"/>
    <s v="DS-13180"/>
    <s v="David Smith"/>
    <x v="1"/>
    <s v="United States"/>
    <s v="San Antonio"/>
    <x v="5"/>
    <n v="78207"/>
    <x v="2"/>
    <s v="OFF-PA-10000304"/>
    <x v="1"/>
    <x v="10"/>
    <s v="Xerox 1995"/>
    <x v="12"/>
    <n v="3"/>
    <n v="0.2"/>
    <n v="5.4432"/>
  </r>
  <r>
    <n v="3899"/>
    <s v="CA-2014-102267"/>
    <x v="3"/>
    <x v="329"/>
    <d v="2014-12-05T00:00:00"/>
    <s v="Standard Class"/>
    <s v="SC-20800"/>
    <s v="Stuart Calhoun"/>
    <x v="0"/>
    <s v="United States"/>
    <s v="Edinburg"/>
    <x v="5"/>
    <n v="78539"/>
    <x v="2"/>
    <s v="OFF-FA-10000611"/>
    <x v="1"/>
    <x v="13"/>
    <s v="Binder Clips by OIC"/>
    <x v="3005"/>
    <n v="2"/>
    <n v="0.2"/>
    <n v="0.82879999999999987"/>
  </r>
  <r>
    <n v="3900"/>
    <s v="CA-2014-157980"/>
    <x v="3"/>
    <x v="226"/>
    <d v="2014-12-10T00:00:00"/>
    <s v="First Class"/>
    <s v="SH-20395"/>
    <s v="Shahid Hopkins"/>
    <x v="0"/>
    <s v="United States"/>
    <s v="Toledo"/>
    <x v="24"/>
    <n v="43615"/>
    <x v="3"/>
    <s v="TEC-AC-10002567"/>
    <x v="2"/>
    <x v="11"/>
    <s v="Logitech G602 Wireless Gaming Mouse"/>
    <x v="2506"/>
    <n v="2"/>
    <n v="0.2"/>
    <n v="25.596799999999998"/>
  </r>
  <r>
    <n v="3901"/>
    <s v="CA-2012-121097"/>
    <x v="1"/>
    <x v="928"/>
    <d v="2012-01-08T00:00:00"/>
    <s v="Standard Class"/>
    <s v="SF-20965"/>
    <s v="Sylvia Foulston"/>
    <x v="1"/>
    <s v="United States"/>
    <s v="Baytown"/>
    <x v="5"/>
    <n v="77520"/>
    <x v="2"/>
    <s v="OFF-PA-10001937"/>
    <x v="1"/>
    <x v="10"/>
    <s v="Xerox 21"/>
    <x v="563"/>
    <n v="2"/>
    <n v="0.2"/>
    <n v="3.6288"/>
  </r>
  <r>
    <n v="3902"/>
    <s v="CA-2012-151043"/>
    <x v="1"/>
    <x v="717"/>
    <d v="2012-11-20T00:00:00"/>
    <s v="Standard Class"/>
    <s v="MG-17680"/>
    <s v="Maureen Gastineau"/>
    <x v="2"/>
    <s v="United States"/>
    <s v="Philadelphia"/>
    <x v="9"/>
    <n v="19143"/>
    <x v="3"/>
    <s v="TEC-AC-10001090"/>
    <x v="2"/>
    <x v="11"/>
    <s v="Micro Innovations Wireless Classic Keyboard with Mouse"/>
    <x v="736"/>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x v="3048"/>
    <n v="14"/>
    <n v="0"/>
    <n v="75.6952"/>
  </r>
  <r>
    <n v="3904"/>
    <s v="CA-2012-167010"/>
    <x v="1"/>
    <x v="57"/>
    <d v="2012-04-10T00:00:00"/>
    <s v="Standard Class"/>
    <s v="VT-21700"/>
    <s v="Valerie Takahito"/>
    <x v="2"/>
    <s v="United States"/>
    <s v="Philadelphia"/>
    <x v="9"/>
    <n v="19143"/>
    <x v="3"/>
    <s v="OFF-AP-10004036"/>
    <x v="1"/>
    <x v="9"/>
    <s v="Bionaire 99.97% HEPA Air Cleaner"/>
    <x v="3049"/>
    <n v="7"/>
    <n v="0.2"/>
    <n v="18.396000000000001"/>
  </r>
  <r>
    <n v="3905"/>
    <s v="CA-2012-167010"/>
    <x v="1"/>
    <x v="57"/>
    <d v="2012-04-10T00:00:00"/>
    <s v="Standard Class"/>
    <s v="VT-21700"/>
    <s v="Valerie Takahito"/>
    <x v="2"/>
    <s v="United States"/>
    <s v="Philadelphia"/>
    <x v="9"/>
    <n v="19143"/>
    <x v="3"/>
    <s v="OFF-ST-10003816"/>
    <x v="1"/>
    <x v="4"/>
    <s v="Fellowes High-Stak Drawer Files"/>
    <x v="2533"/>
    <n v="4"/>
    <n v="0.2"/>
    <n v="21.142799999999966"/>
  </r>
  <r>
    <n v="3906"/>
    <s v="CA-2012-167010"/>
    <x v="1"/>
    <x v="57"/>
    <d v="2012-04-10T00:00:00"/>
    <s v="Standard Class"/>
    <s v="VT-21700"/>
    <s v="Valerie Takahito"/>
    <x v="2"/>
    <s v="United States"/>
    <s v="Philadelphia"/>
    <x v="9"/>
    <n v="19143"/>
    <x v="3"/>
    <s v="OFF-BI-10002072"/>
    <x v="1"/>
    <x v="8"/>
    <s v="Cardinal Slant-D Ring Binders"/>
    <x v="3050"/>
    <n v="4"/>
    <n v="0.7"/>
    <n v="-6.9519999999999982"/>
  </r>
  <r>
    <n v="3907"/>
    <s v="CA-2012-167010"/>
    <x v="1"/>
    <x v="57"/>
    <d v="2012-04-10T00:00:00"/>
    <s v="Standard Class"/>
    <s v="VT-21700"/>
    <s v="Valerie Takahito"/>
    <x v="2"/>
    <s v="United States"/>
    <s v="Philadelphia"/>
    <x v="9"/>
    <n v="19143"/>
    <x v="3"/>
    <s v="FUR-FU-10001468"/>
    <x v="0"/>
    <x v="5"/>
    <s v="Tenex Antistatic Computer Chair Mats"/>
    <x v="195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s v="United States"/>
    <s v="Philadelphia"/>
    <x v="9"/>
    <n v="19143"/>
    <x v="3"/>
    <s v="TEC-PH-10002844"/>
    <x v="2"/>
    <x v="7"/>
    <s v="Speck Products Candyshell Flip Case"/>
    <x v="3051"/>
    <n v="2"/>
    <n v="0.4"/>
    <n v="-9.7972000000000037"/>
  </r>
  <r>
    <n v="3910"/>
    <s v="CA-2012-167010"/>
    <x v="1"/>
    <x v="57"/>
    <d v="2012-04-10T00:00:00"/>
    <s v="Standard Class"/>
    <s v="VT-21700"/>
    <s v="Valerie Takahito"/>
    <x v="2"/>
    <s v="United States"/>
    <s v="Philadelphia"/>
    <x v="9"/>
    <n v="19143"/>
    <x v="3"/>
    <s v="FUR-FU-10001037"/>
    <x v="0"/>
    <x v="5"/>
    <s v="DAX Charcoal/Nickel-Tone Document Frame, 5 x 7"/>
    <x v="3052"/>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s v="United States"/>
    <s v="Pearland"/>
    <x v="5"/>
    <n v="77581"/>
    <x v="2"/>
    <s v="TEC-PH-10001619"/>
    <x v="2"/>
    <x v="7"/>
    <s v="LG G3"/>
    <x v="553"/>
    <n v="3"/>
    <n v="0.2"/>
    <n v="52.917299999999955"/>
  </r>
  <r>
    <n v="3913"/>
    <s v="CA-2014-148068"/>
    <x v="3"/>
    <x v="65"/>
    <d v="2014-09-26T00:00:00"/>
    <s v="Standard Class"/>
    <s v="MM-18280"/>
    <s v="Muhammed MacIntyre"/>
    <x v="1"/>
    <s v="United States"/>
    <s v="New York City"/>
    <x v="15"/>
    <n v="10035"/>
    <x v="3"/>
    <s v="OFF-PA-10001639"/>
    <x v="1"/>
    <x v="10"/>
    <s v="Xerox 203"/>
    <x v="541"/>
    <n v="3"/>
    <n v="0"/>
    <n v="9.3312000000000008"/>
  </r>
  <r>
    <n v="3914"/>
    <s v="CA-2014-148068"/>
    <x v="3"/>
    <x v="65"/>
    <d v="2014-09-26T00:00:00"/>
    <s v="Standard Class"/>
    <s v="MM-18280"/>
    <s v="Muhammed MacIntyre"/>
    <x v="1"/>
    <s v="United States"/>
    <s v="New York City"/>
    <x v="15"/>
    <n v="10035"/>
    <x v="3"/>
    <s v="FUR-FU-10002268"/>
    <x v="0"/>
    <x v="5"/>
    <s v="Ultra Door Push Plate"/>
    <x v="765"/>
    <n v="2"/>
    <n v="0"/>
    <n v="3.2405999999999997"/>
  </r>
  <r>
    <n v="3915"/>
    <s v="US-2014-142573"/>
    <x v="3"/>
    <x v="930"/>
    <d v="2014-07-24T00:00:00"/>
    <s v="Standard Class"/>
    <s v="ML-17410"/>
    <s v="Maris LaWare"/>
    <x v="0"/>
    <s v="United States"/>
    <s v="Phoenix"/>
    <x v="16"/>
    <n v="85023"/>
    <x v="1"/>
    <s v="FUR-TA-10001932"/>
    <x v="0"/>
    <x v="3"/>
    <s v="Chromcraft 48&quot; x 96&quot; Racetrack Double Pedestal Table"/>
    <x v="3054"/>
    <n v="5"/>
    <n v="0.5"/>
    <n v="-448.89599999999996"/>
  </r>
  <r>
    <n v="3916"/>
    <s v="US-2014-142573"/>
    <x v="3"/>
    <x v="930"/>
    <d v="2014-07-24T00:00:00"/>
    <s v="Standard Class"/>
    <s v="ML-17410"/>
    <s v="Maris LaWare"/>
    <x v="0"/>
    <s v="United States"/>
    <s v="Phoenix"/>
    <x v="16"/>
    <n v="85023"/>
    <x v="1"/>
    <s v="FUR-CH-10004218"/>
    <x v="0"/>
    <x v="1"/>
    <s v="Global Fabric Manager's Chair, Dark Gray"/>
    <x v="224"/>
    <n v="2"/>
    <n v="0.2"/>
    <n v="10.098000000000006"/>
  </r>
  <r>
    <n v="3917"/>
    <s v="US-2014-142573"/>
    <x v="3"/>
    <x v="930"/>
    <d v="2014-07-24T00:00:00"/>
    <s v="Standard Class"/>
    <s v="ML-17410"/>
    <s v="Maris LaWare"/>
    <x v="0"/>
    <s v="United States"/>
    <s v="Phoenix"/>
    <x v="16"/>
    <n v="85023"/>
    <x v="1"/>
    <s v="OFF-PA-10000246"/>
    <x v="1"/>
    <x v="10"/>
    <s v="Riverleaf Stik-Withit Designer Note Cubes"/>
    <x v="3055"/>
    <n v="2"/>
    <n v="0.2"/>
    <n v="5.2312000000000003"/>
  </r>
  <r>
    <n v="3918"/>
    <s v="US-2014-142573"/>
    <x v="3"/>
    <x v="930"/>
    <d v="2014-07-24T00:00:00"/>
    <s v="Standard Class"/>
    <s v="ML-17410"/>
    <s v="Maris LaWare"/>
    <x v="0"/>
    <s v="United States"/>
    <s v="Phoenix"/>
    <x v="16"/>
    <n v="85023"/>
    <x v="1"/>
    <s v="OFF-BI-10003350"/>
    <x v="1"/>
    <x v="8"/>
    <s v="Acco Expandable Hanging Binders"/>
    <x v="3056"/>
    <n v="4"/>
    <n v="0.7"/>
    <n v="-6.1247999999999987"/>
  </r>
  <r>
    <n v="3919"/>
    <s v="US-2014-142573"/>
    <x v="3"/>
    <x v="930"/>
    <d v="2014-07-24T00:00:00"/>
    <s v="Standard Class"/>
    <s v="ML-17410"/>
    <s v="Maris LaWare"/>
    <x v="0"/>
    <s v="United States"/>
    <s v="Phoenix"/>
    <x v="16"/>
    <n v="85023"/>
    <x v="1"/>
    <s v="FUR-CH-10000513"/>
    <x v="0"/>
    <x v="1"/>
    <s v="High-Back Leather Manager's Chair"/>
    <x v="3057"/>
    <n v="3"/>
    <n v="0.2"/>
    <n v="-42.89670000000001"/>
  </r>
  <r>
    <n v="3920"/>
    <s v="US-2012-148817"/>
    <x v="1"/>
    <x v="494"/>
    <d v="2012-12-07T00:00:00"/>
    <s v="Standard Class"/>
    <s v="KD-16495"/>
    <s v="Keith Dawkins"/>
    <x v="1"/>
    <s v="United States"/>
    <s v="Chesapeake"/>
    <x v="17"/>
    <n v="23320"/>
    <x v="0"/>
    <s v="OFF-ST-10001321"/>
    <x v="1"/>
    <x v="4"/>
    <s v="Decoflex Hanging Personal Folder File, Blue"/>
    <x v="305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x v="1480"/>
    <n v="4"/>
    <n v="0"/>
    <n v="30.700800000000001"/>
  </r>
  <r>
    <n v="3922"/>
    <s v="CA-2013-110044"/>
    <x v="0"/>
    <x v="931"/>
    <d v="2013-07-03T00:00:00"/>
    <s v="Second Class"/>
    <s v="RF-19735"/>
    <s v="Roland Fjeld"/>
    <x v="0"/>
    <s v="United States"/>
    <s v="Chicago"/>
    <x v="10"/>
    <n v="60610"/>
    <x v="2"/>
    <s v="TEC-PH-10001299"/>
    <x v="2"/>
    <x v="7"/>
    <s v="Polycom CX300 Desktop Phone USB VoIP phone"/>
    <x v="2022"/>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x v="869"/>
    <n v="6"/>
    <n v="0.2"/>
    <n v="7.92"/>
  </r>
  <r>
    <n v="3924"/>
    <s v="CA-2014-146920"/>
    <x v="3"/>
    <x v="735"/>
    <d v="2014-09-02T00:00:00"/>
    <s v="Standard Class"/>
    <s v="SC-20305"/>
    <s v="Sean Christensen"/>
    <x v="0"/>
    <s v="United States"/>
    <s v="Chicago"/>
    <x v="10"/>
    <n v="60623"/>
    <x v="2"/>
    <s v="OFF-PA-10001461"/>
    <x v="1"/>
    <x v="10"/>
    <s v="HP Office Paper (20Lb. and 87 Bright)"/>
    <x v="3059"/>
    <n v="5"/>
    <n v="0.2"/>
    <n v="9.3520000000000003"/>
  </r>
  <r>
    <n v="3925"/>
    <s v="CA-2011-103940"/>
    <x v="2"/>
    <x v="328"/>
    <d v="2011-09-21T00:00:00"/>
    <s v="Standard Class"/>
    <s v="BN-11515"/>
    <s v="Bradley Nguyen"/>
    <x v="0"/>
    <s v="United States"/>
    <s v="Seattle"/>
    <x v="4"/>
    <n v="98103"/>
    <x v="1"/>
    <s v="OFF-ST-10004963"/>
    <x v="1"/>
    <x v="4"/>
    <s v="Eldon Gobal File Keepers"/>
    <x v="3060"/>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s v="CA-2011-103940"/>
    <x v="2"/>
    <x v="328"/>
    <d v="2011-09-21T00:00:00"/>
    <s v="Standard Class"/>
    <s v="BN-11515"/>
    <s v="Bradley Nguyen"/>
    <x v="0"/>
    <s v="United States"/>
    <s v="Seattle"/>
    <x v="4"/>
    <n v="98103"/>
    <x v="1"/>
    <s v="FUR-FU-10004671"/>
    <x v="0"/>
    <x v="5"/>
    <s v="Executive Impressions 12&quot; Wall Clock"/>
    <x v="2276"/>
    <n v="2"/>
    <n v="0"/>
    <n v="13.429200000000002"/>
  </r>
  <r>
    <n v="3928"/>
    <s v="CA-2011-103940"/>
    <x v="2"/>
    <x v="328"/>
    <d v="2011-09-21T00:00:00"/>
    <s v="Standard Class"/>
    <s v="BN-11515"/>
    <s v="Bradley Nguyen"/>
    <x v="0"/>
    <s v="United States"/>
    <s v="Seattle"/>
    <x v="4"/>
    <n v="98103"/>
    <x v="1"/>
    <s v="OFF-BI-10002735"/>
    <x v="1"/>
    <x v="8"/>
    <s v="GBC Prestige Therm-A-Bind Covers"/>
    <x v="1975"/>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s v="United States"/>
    <s v="Harlingen"/>
    <x v="5"/>
    <n v="78550"/>
    <x v="2"/>
    <s v="OFF-PA-10001934"/>
    <x v="1"/>
    <x v="10"/>
    <s v="Xerox 1993"/>
    <x v="1182"/>
    <n v="1"/>
    <n v="0.2"/>
    <n v="1.8792"/>
  </r>
  <r>
    <n v="3931"/>
    <s v="CA-2013-162082"/>
    <x v="0"/>
    <x v="560"/>
    <d v="2013-03-18T00:00:00"/>
    <s v="First Class"/>
    <s v="JS-15880"/>
    <s v="John Stevenson"/>
    <x v="0"/>
    <s v="United States"/>
    <s v="Harlingen"/>
    <x v="5"/>
    <n v="78550"/>
    <x v="2"/>
    <s v="OFF-AR-10001044"/>
    <x v="1"/>
    <x v="6"/>
    <s v="BOSTON Ranger #55 Pencil Sharpener, Black"/>
    <x v="3063"/>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s v="United States"/>
    <s v="Philadelphia"/>
    <x v="9"/>
    <n v="19140"/>
    <x v="3"/>
    <s v="TEC-AC-10001109"/>
    <x v="2"/>
    <x v="11"/>
    <s v="Logitech Trackman Marble Mouse"/>
    <x v="736"/>
    <n v="2"/>
    <n v="0.2"/>
    <n v="13.195600000000001"/>
  </r>
  <r>
    <n v="3934"/>
    <s v="CA-2014-123001"/>
    <x v="3"/>
    <x v="264"/>
    <d v="2014-09-09T00:00:00"/>
    <s v="Standard Class"/>
    <s v="AW-10840"/>
    <s v="Anthony Witt"/>
    <x v="0"/>
    <s v="United States"/>
    <s v="Bakersfield"/>
    <x v="1"/>
    <n v="93309"/>
    <x v="1"/>
    <s v="OFF-AR-10001919"/>
    <x v="1"/>
    <x v="6"/>
    <s v="OIC #2 Pencils, Medium Soft"/>
    <x v="3065"/>
    <n v="5"/>
    <n v="0"/>
    <n v="2.7259999999999995"/>
  </r>
  <r>
    <n v="3935"/>
    <s v="CA-2014-123001"/>
    <x v="3"/>
    <x v="264"/>
    <d v="2014-09-09T00:00:00"/>
    <s v="Standard Class"/>
    <s v="AW-10840"/>
    <s v="Anthony Witt"/>
    <x v="0"/>
    <s v="United States"/>
    <s v="Bakersfield"/>
    <x v="1"/>
    <n v="93309"/>
    <x v="1"/>
    <s v="OFF-LA-10004544"/>
    <x v="1"/>
    <x v="2"/>
    <s v="Avery 505"/>
    <x v="3066"/>
    <n v="5"/>
    <n v="0"/>
    <n v="37"/>
  </r>
  <r>
    <n v="3936"/>
    <s v="CA-2014-123001"/>
    <x v="3"/>
    <x v="264"/>
    <d v="2014-09-09T00:00:00"/>
    <s v="Standard Class"/>
    <s v="AW-10840"/>
    <s v="Anthony Witt"/>
    <x v="0"/>
    <s v="United States"/>
    <s v="Bakersfield"/>
    <x v="1"/>
    <n v="93309"/>
    <x v="1"/>
    <s v="TEC-PH-10003484"/>
    <x v="2"/>
    <x v="7"/>
    <s v="Ooma Telo VoIP Home Phone System"/>
    <x v="1227"/>
    <n v="2"/>
    <n v="0.2"/>
    <n v="12.599000000000004"/>
  </r>
  <r>
    <n v="3937"/>
    <s v="CA-2012-118955"/>
    <x v="1"/>
    <x v="382"/>
    <d v="2012-06-20T00:00:00"/>
    <s v="Standard Class"/>
    <s v="LS-17230"/>
    <s v="Lycoris Saunders"/>
    <x v="0"/>
    <s v="United States"/>
    <s v="Grand Prairie"/>
    <x v="5"/>
    <n v="75051"/>
    <x v="2"/>
    <s v="OFF-EN-10001028"/>
    <x v="1"/>
    <x v="12"/>
    <s v="Staples"/>
    <x v="1528"/>
    <n v="3"/>
    <n v="0.2"/>
    <n v="9.3443999999999985"/>
  </r>
  <r>
    <n v="3938"/>
    <s v="CA-2012-118955"/>
    <x v="1"/>
    <x v="382"/>
    <d v="2012-06-20T00:00:00"/>
    <s v="Standard Class"/>
    <s v="LS-17230"/>
    <s v="Lycoris Saunders"/>
    <x v="0"/>
    <s v="United States"/>
    <s v="Grand Prairie"/>
    <x v="5"/>
    <n v="75051"/>
    <x v="2"/>
    <s v="OFF-PA-10004156"/>
    <x v="1"/>
    <x v="10"/>
    <s v="Xerox 188"/>
    <x v="1939"/>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s v="United States"/>
    <s v="Greenwood"/>
    <x v="14"/>
    <n v="46142"/>
    <x v="2"/>
    <s v="FUR-CH-10003379"/>
    <x v="0"/>
    <x v="1"/>
    <s v="Global Commerce Series High-Back Swivel/Tilt Chairs"/>
    <x v="3068"/>
    <n v="5"/>
    <n v="0"/>
    <n v="356.22500000000002"/>
  </r>
  <r>
    <n v="3941"/>
    <s v="CA-2014-117863"/>
    <x v="3"/>
    <x v="796"/>
    <d v="2014-05-24T00:00:00"/>
    <s v="Standard Class"/>
    <s v="TS-21340"/>
    <s v="Toby Swindell"/>
    <x v="0"/>
    <s v="United States"/>
    <s v="New York City"/>
    <x v="15"/>
    <n v="10024"/>
    <x v="3"/>
    <s v="FUR-FU-10002456"/>
    <x v="0"/>
    <x v="5"/>
    <s v="Master Caster Door Stop, Large Neon Orange"/>
    <x v="58"/>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s v="United States"/>
    <s v="Memphis"/>
    <x v="18"/>
    <n v="38109"/>
    <x v="0"/>
    <s v="OFF-PA-10001166"/>
    <x v="1"/>
    <x v="10"/>
    <s v="Xerox 2"/>
    <x v="233"/>
    <n v="5"/>
    <n v="0.2"/>
    <n v="9.0719999999999992"/>
  </r>
  <r>
    <n v="3944"/>
    <s v="US-2013-142685"/>
    <x v="0"/>
    <x v="661"/>
    <d v="2013-07-01T00:00:00"/>
    <s v="Standard Class"/>
    <s v="MG-17695"/>
    <s v="Maureen Gnade"/>
    <x v="0"/>
    <s v="United States"/>
    <s v="Buffalo"/>
    <x v="15"/>
    <n v="14215"/>
    <x v="3"/>
    <s v="OFF-SU-10000157"/>
    <x v="1"/>
    <x v="14"/>
    <s v="Compact Automatic Electric Letter Opener"/>
    <x v="3069"/>
    <n v="7"/>
    <n v="0"/>
    <n v="16.703400000000016"/>
  </r>
  <r>
    <n v="3945"/>
    <s v="CA-2013-133144"/>
    <x v="0"/>
    <x v="458"/>
    <d v="2013-05-22T00:00:00"/>
    <s v="Second Class"/>
    <s v="DO-13435"/>
    <s v="Denny Ordway"/>
    <x v="0"/>
    <s v="United States"/>
    <s v="Los Angeles"/>
    <x v="1"/>
    <n v="90036"/>
    <x v="1"/>
    <s v="OFF-PA-10004971"/>
    <x v="1"/>
    <x v="10"/>
    <s v="Xerox 196"/>
    <x v="1714"/>
    <n v="3"/>
    <n v="0"/>
    <n v="8.4966000000000008"/>
  </r>
  <r>
    <n v="3946"/>
    <s v="CA-2014-167871"/>
    <x v="3"/>
    <x v="551"/>
    <d v="2014-11-24T00:00:00"/>
    <s v="Standard Class"/>
    <s v="AF-10870"/>
    <s v="Art Ferguson"/>
    <x v="0"/>
    <s v="United States"/>
    <s v="Homestead"/>
    <x v="2"/>
    <n v="33030"/>
    <x v="0"/>
    <s v="OFF-PA-10001977"/>
    <x v="1"/>
    <x v="10"/>
    <s v="Xerox 194"/>
    <x v="3070"/>
    <n v="1"/>
    <n v="0.2"/>
    <n v="15.534399999999998"/>
  </r>
  <r>
    <n v="3947"/>
    <s v="CA-2014-167871"/>
    <x v="3"/>
    <x v="551"/>
    <d v="2014-11-24T00:00:00"/>
    <s v="Standard Class"/>
    <s v="AF-10870"/>
    <s v="Art Ferguson"/>
    <x v="0"/>
    <s v="United States"/>
    <s v="Homestead"/>
    <x v="2"/>
    <n v="33030"/>
    <x v="0"/>
    <s v="OFF-SU-10001225"/>
    <x v="1"/>
    <x v="14"/>
    <s v="Staples"/>
    <x v="3071"/>
    <n v="1"/>
    <n v="0.2"/>
    <n v="-0.66240000000000021"/>
  </r>
  <r>
    <n v="3948"/>
    <s v="CA-2013-119963"/>
    <x v="0"/>
    <x v="741"/>
    <d v="2013-11-23T00:00:00"/>
    <s v="Standard Class"/>
    <s v="SN-20710"/>
    <s v="Steve Nguyen"/>
    <x v="2"/>
    <s v="United States"/>
    <s v="Pasadena"/>
    <x v="5"/>
    <n v="77506"/>
    <x v="2"/>
    <s v="OFF-AR-10003514"/>
    <x v="1"/>
    <x v="6"/>
    <s v="4009 Highlighters by Sanford"/>
    <x v="2925"/>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s v="United States"/>
    <s v="Pasadena"/>
    <x v="5"/>
    <n v="77506"/>
    <x v="2"/>
    <s v="OFF-PA-10001970"/>
    <x v="1"/>
    <x v="10"/>
    <s v="Xerox 1881"/>
    <x v="3073"/>
    <n v="2"/>
    <n v="0.2"/>
    <n v="6.6311999999999989"/>
  </r>
  <r>
    <n v="3951"/>
    <s v="CA-2013-119963"/>
    <x v="0"/>
    <x v="741"/>
    <d v="2013-11-23T00:00:00"/>
    <s v="Standard Class"/>
    <s v="SN-20710"/>
    <s v="Steve Nguyen"/>
    <x v="2"/>
    <s v="United States"/>
    <s v="Pasadena"/>
    <x v="5"/>
    <n v="77506"/>
    <x v="2"/>
    <s v="FUR-CH-10003817"/>
    <x v="0"/>
    <x v="1"/>
    <s v="Global Value Steno Chair, Gray"/>
    <x v="3074"/>
    <n v="6"/>
    <n v="0.3"/>
    <n v="-18.221999999999994"/>
  </r>
  <r>
    <n v="3952"/>
    <s v="CA-2011-121167"/>
    <x v="2"/>
    <x v="683"/>
    <d v="2011-11-30T00:00:00"/>
    <s v="Second Class"/>
    <s v="MO-17500"/>
    <s v="Mary O'Rourke"/>
    <x v="0"/>
    <s v="United States"/>
    <s v="Freeport"/>
    <x v="15"/>
    <n v="11520"/>
    <x v="3"/>
    <s v="OFF-BI-10003676"/>
    <x v="1"/>
    <x v="8"/>
    <s v="GBC Standard Recycled Report Covers, Clear Plastic Sheets"/>
    <x v="3075"/>
    <n v="2"/>
    <n v="0.2"/>
    <n v="6.0367999999999986"/>
  </r>
  <r>
    <n v="3953"/>
    <s v="US-2013-151862"/>
    <x v="0"/>
    <x v="398"/>
    <d v="2013-03-09T00:00:00"/>
    <s v="Standard Class"/>
    <s v="ON-18715"/>
    <s v="Odella Nelson"/>
    <x v="1"/>
    <s v="United States"/>
    <s v="Denver"/>
    <x v="22"/>
    <n v="80219"/>
    <x v="1"/>
    <s v="TEC-PH-10003535"/>
    <x v="2"/>
    <x v="7"/>
    <s v="RCA ViSYS 25423RE1 Corded phone"/>
    <x v="1305"/>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x v="1436"/>
    <n v="2"/>
    <n v="0"/>
    <n v="5.8419999999999996"/>
  </r>
  <r>
    <n v="3955"/>
    <s v="CA-2011-133228"/>
    <x v="2"/>
    <x v="527"/>
    <d v="2011-04-09T00:00:00"/>
    <s v="Standard Class"/>
    <s v="MS-17710"/>
    <s v="Maurice Satty"/>
    <x v="0"/>
    <s v="United States"/>
    <s v="Detroit"/>
    <x v="12"/>
    <n v="48205"/>
    <x v="2"/>
    <s v="FUR-FU-10004020"/>
    <x v="0"/>
    <x v="5"/>
    <s v="Advantus Panel Wall Acrylic Frame"/>
    <x v="3076"/>
    <n v="1"/>
    <n v="0"/>
    <n v="2.3521000000000001"/>
  </r>
  <r>
    <n v="3956"/>
    <s v="CA-2011-133228"/>
    <x v="2"/>
    <x v="527"/>
    <d v="2011-04-09T00:00:00"/>
    <s v="Standard Class"/>
    <s v="MS-17710"/>
    <s v="Maurice Satty"/>
    <x v="0"/>
    <s v="United States"/>
    <s v="Detroit"/>
    <x v="12"/>
    <n v="48205"/>
    <x v="2"/>
    <s v="OFF-AR-10001955"/>
    <x v="1"/>
    <x v="6"/>
    <s v="Newell 319"/>
    <x v="1378"/>
    <n v="4"/>
    <n v="0"/>
    <n v="23.807999999999993"/>
  </r>
  <r>
    <n v="3957"/>
    <s v="CA-2013-114951"/>
    <x v="0"/>
    <x v="190"/>
    <d v="2013-07-04T00:00:00"/>
    <s v="Standard Class"/>
    <s v="DN-13690"/>
    <s v="Duane Noonan"/>
    <x v="0"/>
    <s v="United States"/>
    <s v="San Francisco"/>
    <x v="1"/>
    <n v="94109"/>
    <x v="1"/>
    <s v="FUR-FU-10002364"/>
    <x v="0"/>
    <x v="5"/>
    <s v="Eldon Expressions Wood Desk Accessories, Oak"/>
    <x v="3077"/>
    <n v="3"/>
    <n v="0"/>
    <n v="6.4205999999999976"/>
  </r>
  <r>
    <n v="3958"/>
    <s v="CA-2013-156573"/>
    <x v="0"/>
    <x v="211"/>
    <d v="2013-06-03T00:00:00"/>
    <s v="Standard Class"/>
    <s v="RB-19360"/>
    <s v="Raymond Buch"/>
    <x v="0"/>
    <s v="United States"/>
    <s v="Nashville"/>
    <x v="18"/>
    <n v="37211"/>
    <x v="0"/>
    <s v="OFF-BI-10002414"/>
    <x v="1"/>
    <x v="8"/>
    <s v="GBC ProClick Spines for 32-Hole Punch"/>
    <x v="3078"/>
    <n v="3"/>
    <n v="0.7"/>
    <n v="-8.6456999999999979"/>
  </r>
  <r>
    <n v="3959"/>
    <s v="CA-2013-156573"/>
    <x v="0"/>
    <x v="211"/>
    <d v="2013-06-03T00:00:00"/>
    <s v="Standard Class"/>
    <s v="RB-19360"/>
    <s v="Raymond Buch"/>
    <x v="0"/>
    <s v="United States"/>
    <s v="Nashville"/>
    <x v="18"/>
    <n v="37211"/>
    <x v="0"/>
    <s v="OFF-AR-10003732"/>
    <x v="1"/>
    <x v="6"/>
    <s v="Newell 333"/>
    <x v="3079"/>
    <n v="2"/>
    <n v="0.2"/>
    <n v="0.3335999999999999"/>
  </r>
  <r>
    <n v="3960"/>
    <s v="CA-2013-156573"/>
    <x v="0"/>
    <x v="211"/>
    <d v="2013-06-03T00:00:00"/>
    <s v="Standard Class"/>
    <s v="RB-19360"/>
    <s v="Raymond Buch"/>
    <x v="0"/>
    <s v="United States"/>
    <s v="Nashville"/>
    <x v="18"/>
    <n v="37211"/>
    <x v="0"/>
    <s v="FUR-FU-10001085"/>
    <x v="0"/>
    <x v="5"/>
    <s v="3M Polarizing Light Filter Sleeves"/>
    <x v="3080"/>
    <n v="3"/>
    <n v="0.2"/>
    <n v="14.546999999999995"/>
  </r>
  <r>
    <n v="3961"/>
    <s v="CA-2012-113901"/>
    <x v="1"/>
    <x v="324"/>
    <d v="2012-10-24T00:00:00"/>
    <s v="Standard Class"/>
    <s v="NH-18610"/>
    <s v="Nicole Hansen"/>
    <x v="1"/>
    <s v="United States"/>
    <s v="Detroit"/>
    <x v="12"/>
    <n v="48227"/>
    <x v="2"/>
    <s v="OFF-BI-10001249"/>
    <x v="1"/>
    <x v="8"/>
    <s v="Avery Heavy-Duty EZD View Binder with Locking Rings"/>
    <x v="3081"/>
    <n v="6"/>
    <n v="0"/>
    <n v="17.608799999999999"/>
  </r>
  <r>
    <n v="3962"/>
    <s v="CA-2012-113901"/>
    <x v="1"/>
    <x v="324"/>
    <d v="2012-10-24T00:00:00"/>
    <s v="Standard Class"/>
    <s v="NH-18610"/>
    <s v="Nicole Hansen"/>
    <x v="1"/>
    <s v="United States"/>
    <s v="Detroit"/>
    <x v="12"/>
    <n v="48227"/>
    <x v="2"/>
    <s v="TEC-PH-10002564"/>
    <x v="2"/>
    <x v="7"/>
    <s v="OtterBox Defender Series Case - Samsung Galaxy S4"/>
    <x v="179"/>
    <n v="5"/>
    <n v="0"/>
    <n v="44.984999999999985"/>
  </r>
  <r>
    <n v="3963"/>
    <s v="CA-2014-134838"/>
    <x v="3"/>
    <x v="600"/>
    <d v="2014-02-21T00:00:00"/>
    <s v="First Class"/>
    <s v="ED-13885"/>
    <s v="Emily Ducich"/>
    <x v="2"/>
    <s v="United States"/>
    <s v="Los Angeles"/>
    <x v="1"/>
    <n v="90045"/>
    <x v="1"/>
    <s v="OFF-AR-10000634"/>
    <x v="1"/>
    <x v="6"/>
    <s v="Newell 320"/>
    <x v="1387"/>
    <n v="3"/>
    <n v="0"/>
    <n v="3.4668000000000005"/>
  </r>
  <r>
    <n v="3964"/>
    <s v="CA-2014-134838"/>
    <x v="3"/>
    <x v="600"/>
    <d v="2014-02-21T00:00:00"/>
    <s v="First Class"/>
    <s v="ED-13885"/>
    <s v="Emily Ducich"/>
    <x v="2"/>
    <s v="United States"/>
    <s v="Los Angeles"/>
    <x v="1"/>
    <n v="90045"/>
    <x v="1"/>
    <s v="FUR-FU-10004018"/>
    <x v="0"/>
    <x v="5"/>
    <s v="Tensor Computer Mounted Lamp"/>
    <x v="3082"/>
    <n v="3"/>
    <n v="0"/>
    <n v="12.060900000000002"/>
  </r>
  <r>
    <n v="3965"/>
    <s v="CA-2013-120257"/>
    <x v="0"/>
    <x v="897"/>
    <d v="2013-09-29T00:00:00"/>
    <s v="Standard Class"/>
    <s v="PW-19240"/>
    <s v="Pierre Wener"/>
    <x v="0"/>
    <s v="United States"/>
    <s v="Philadelphia"/>
    <x v="9"/>
    <n v="19140"/>
    <x v="3"/>
    <s v="OFF-AR-10003481"/>
    <x v="1"/>
    <x v="6"/>
    <s v="Newell 348"/>
    <x v="964"/>
    <n v="3"/>
    <n v="0.2"/>
    <n v="0.88559999999999883"/>
  </r>
  <r>
    <n v="3966"/>
    <s v="CA-2011-164910"/>
    <x v="2"/>
    <x v="607"/>
    <d v="2011-11-17T00:00:00"/>
    <s v="Second Class"/>
    <s v="DM-13345"/>
    <s v="Denise Monton"/>
    <x v="1"/>
    <s v="United States"/>
    <s v="Asheville"/>
    <x v="3"/>
    <n v="28806"/>
    <x v="0"/>
    <s v="OFF-AR-10003651"/>
    <x v="1"/>
    <x v="6"/>
    <s v="Newell 350"/>
    <x v="964"/>
    <n v="3"/>
    <n v="0.2"/>
    <n v="0.88559999999999883"/>
  </r>
  <r>
    <n v="3967"/>
    <s v="CA-2013-149902"/>
    <x v="0"/>
    <x v="178"/>
    <d v="2013-04-07T00:00:00"/>
    <s v="Standard Class"/>
    <s v="DW-13540"/>
    <s v="Don Weiss"/>
    <x v="0"/>
    <s v="United States"/>
    <s v="New York City"/>
    <x v="15"/>
    <n v="10024"/>
    <x v="3"/>
    <s v="OFF-AR-10002956"/>
    <x v="1"/>
    <x v="6"/>
    <s v="Boston 16801 Nautilus Battery Pencil Sharpener"/>
    <x v="1943"/>
    <n v="4"/>
    <n v="0"/>
    <n v="22.8904"/>
  </r>
  <r>
    <n v="3968"/>
    <s v="CA-2013-146010"/>
    <x v="0"/>
    <x v="244"/>
    <d v="2013-05-24T00:00:00"/>
    <s v="First Class"/>
    <s v="EH-14125"/>
    <s v="Eugene Hildebrand"/>
    <x v="2"/>
    <s v="United States"/>
    <s v="Colorado Springs"/>
    <x v="22"/>
    <n v="80906"/>
    <x v="1"/>
    <s v="OFF-BI-10003638"/>
    <x v="1"/>
    <x v="8"/>
    <s v="GBC Durable Plastic Covers"/>
    <x v="3083"/>
    <n v="7"/>
    <n v="0.7"/>
    <n v="-32.507999999999996"/>
  </r>
  <r>
    <n v="3969"/>
    <s v="US-2012-163685"/>
    <x v="1"/>
    <x v="932"/>
    <d v="2012-06-05T00:00:00"/>
    <s v="Standard Class"/>
    <s v="KE-16420"/>
    <s v="Katrina Edelman"/>
    <x v="1"/>
    <s v="United States"/>
    <s v="San Antonio"/>
    <x v="5"/>
    <n v="78207"/>
    <x v="2"/>
    <s v="OFF-BI-10001890"/>
    <x v="1"/>
    <x v="8"/>
    <s v="Avery Poly Binder Pockets"/>
    <x v="3084"/>
    <n v="8"/>
    <n v="0.8"/>
    <n v="-9.1648000000000032"/>
  </r>
  <r>
    <n v="3970"/>
    <s v="US-2012-163685"/>
    <x v="1"/>
    <x v="932"/>
    <d v="2012-06-05T00:00:00"/>
    <s v="Standard Class"/>
    <s v="KE-16420"/>
    <s v="Katrina Edelman"/>
    <x v="1"/>
    <s v="United States"/>
    <s v="San Antonio"/>
    <x v="5"/>
    <n v="78207"/>
    <x v="2"/>
    <s v="OFF-PA-10002606"/>
    <x v="1"/>
    <x v="10"/>
    <s v="Xerox 1928"/>
    <x v="3085"/>
    <n v="10"/>
    <n v="0.2"/>
    <n v="13.199999999999998"/>
  </r>
  <r>
    <n v="3971"/>
    <s v="CA-2011-135090"/>
    <x v="2"/>
    <x v="754"/>
    <d v="2011-11-26T00:00:00"/>
    <s v="Standard Class"/>
    <s v="SP-20920"/>
    <s v="Susan Pistek"/>
    <x v="0"/>
    <s v="United States"/>
    <s v="Los Angeles"/>
    <x v="1"/>
    <n v="90036"/>
    <x v="1"/>
    <s v="OFF-PA-10002245"/>
    <x v="1"/>
    <x v="10"/>
    <s v="Xerox 1895"/>
    <x v="3086"/>
    <n v="9"/>
    <n v="0"/>
    <n v="24.218999999999998"/>
  </r>
  <r>
    <n v="3972"/>
    <s v="CA-2012-132374"/>
    <x v="1"/>
    <x v="933"/>
    <d v="2012-02-24T00:00:00"/>
    <s v="Second Class"/>
    <s v="PS-19045"/>
    <s v="Penelope Sewall"/>
    <x v="2"/>
    <s v="United States"/>
    <s v="Sterling Heights"/>
    <x v="12"/>
    <n v="48310"/>
    <x v="2"/>
    <s v="OFF-AR-10001615"/>
    <x v="1"/>
    <x v="6"/>
    <s v="Newell 34"/>
    <x v="1378"/>
    <n v="4"/>
    <n v="0"/>
    <n v="20.633600000000001"/>
  </r>
  <r>
    <n v="3973"/>
    <s v="CA-2013-167556"/>
    <x v="0"/>
    <x v="892"/>
    <d v="2013-04-03T00:00:00"/>
    <s v="Standard Class"/>
    <s v="JM-15250"/>
    <s v="Janet Martin"/>
    <x v="0"/>
    <s v="United States"/>
    <s v="New York City"/>
    <x v="15"/>
    <n v="10009"/>
    <x v="3"/>
    <s v="OFF-PA-10000466"/>
    <x v="1"/>
    <x v="10"/>
    <s v="Memo Book, 100 Message Capacity, 5 3/8” x 11”"/>
    <x v="814"/>
    <n v="2"/>
    <n v="0"/>
    <n v="6.74"/>
  </r>
  <r>
    <n v="3974"/>
    <s v="CA-2013-16755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s v="United States"/>
    <s v="New York City"/>
    <x v="15"/>
    <n v="10009"/>
    <x v="3"/>
    <s v="OFF-BI-10000320"/>
    <x v="1"/>
    <x v="8"/>
    <s v="GBC Plastic Binding Combs"/>
    <x v="3088"/>
    <n v="7"/>
    <n v="0.2"/>
    <n v="14.981400000000001"/>
  </r>
  <r>
    <n v="3977"/>
    <s v="US-2013-116400"/>
    <x v="0"/>
    <x v="332"/>
    <d v="2013-10-25T00:00:00"/>
    <s v="First Class"/>
    <s v="EB-13930"/>
    <s v="Eric Barreto"/>
    <x v="0"/>
    <s v="United States"/>
    <s v="Richmond"/>
    <x v="17"/>
    <n v="23223"/>
    <x v="0"/>
    <s v="FUR-FU-10003731"/>
    <x v="0"/>
    <x v="5"/>
    <s v="Eldon Expressions Wood and Plastic Desk Accessories, Oak"/>
    <x v="3089"/>
    <n v="4"/>
    <n v="0"/>
    <n v="11.177600000000002"/>
  </r>
  <r>
    <n v="3978"/>
    <s v="CA-2014-101308"/>
    <x v="3"/>
    <x v="280"/>
    <d v="2014-10-08T00:00:00"/>
    <s v="Standard Class"/>
    <s v="FG-14260"/>
    <s v="Frank Gastineau"/>
    <x v="2"/>
    <s v="United States"/>
    <s v="Seattle"/>
    <x v="4"/>
    <n v="98105"/>
    <x v="1"/>
    <s v="OFF-FA-10002780"/>
    <x v="1"/>
    <x v="13"/>
    <s v="Staples"/>
    <x v="3090"/>
    <n v="3"/>
    <n v="0"/>
    <n v="4.1123999999999992"/>
  </r>
  <r>
    <n v="3979"/>
    <s v="CA-2014-101308"/>
    <x v="3"/>
    <x v="280"/>
    <d v="2014-10-08T00:00:00"/>
    <s v="Standard Class"/>
    <s v="FG-14260"/>
    <s v="Frank Gastineau"/>
    <x v="2"/>
    <s v="United States"/>
    <s v="Seattle"/>
    <x v="4"/>
    <n v="98105"/>
    <x v="1"/>
    <s v="TEC-PH-10003800"/>
    <x v="2"/>
    <x v="7"/>
    <s v="i.Sound Portable Power - 8000 mAh"/>
    <x v="560"/>
    <n v="2"/>
    <n v="0.2"/>
    <n v="-20.136200000000006"/>
  </r>
  <r>
    <n v="3980"/>
    <s v="CA-2011-114517"/>
    <x v="2"/>
    <x v="851"/>
    <d v="2011-12-27T00:00:00"/>
    <s v="Standard Class"/>
    <s v="TH-21235"/>
    <s v="Tiffany House"/>
    <x v="1"/>
    <s v="United States"/>
    <s v="New York City"/>
    <x v="15"/>
    <n v="10024"/>
    <x v="3"/>
    <s v="FUR-TA-10001676"/>
    <x v="0"/>
    <x v="3"/>
    <s v="Hon 61000 Series Interactive Training Tables"/>
    <x v="3091"/>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x v="3092"/>
    <n v="3"/>
    <n v="0"/>
    <n v="15.8256"/>
  </r>
  <r>
    <n v="3982"/>
    <s v="CA-2014-119564"/>
    <x v="3"/>
    <x v="934"/>
    <d v="2014-12-21T00:00:00"/>
    <s v="Standard Class"/>
    <s v="PL-18925"/>
    <s v="Paul Lucas"/>
    <x v="2"/>
    <s v="United States"/>
    <s v="Seattle"/>
    <x v="4"/>
    <n v="98115"/>
    <x v="1"/>
    <s v="FUR-FU-10003096"/>
    <x v="0"/>
    <x v="5"/>
    <s v="Master Giant Foot Doorstop, Safety Yellow"/>
    <x v="3093"/>
    <n v="3"/>
    <n v="0"/>
    <n v="9.7911000000000001"/>
  </r>
  <r>
    <n v="3983"/>
    <s v="CA-2013-135265"/>
    <x v="0"/>
    <x v="274"/>
    <d v="2013-07-10T00:00:00"/>
    <s v="Second Class"/>
    <s v="CC-12370"/>
    <s v="Christopher Conant"/>
    <x v="0"/>
    <s v="United States"/>
    <s v="Los Angeles"/>
    <x v="1"/>
    <n v="90045"/>
    <x v="1"/>
    <s v="FUR-CH-10003061"/>
    <x v="0"/>
    <x v="1"/>
    <s v="Global Leather Task Chair, Black"/>
    <x v="2804"/>
    <n v="4"/>
    <n v="0.2"/>
    <n v="-3.5996000000000521"/>
  </r>
  <r>
    <n v="3984"/>
    <s v="CA-2013-135265"/>
    <x v="0"/>
    <x v="274"/>
    <d v="2013-07-10T00:00:00"/>
    <s v="Second Class"/>
    <s v="CC-12370"/>
    <s v="Christopher Conant"/>
    <x v="0"/>
    <s v="United States"/>
    <s v="Los Angeles"/>
    <x v="1"/>
    <n v="90045"/>
    <x v="1"/>
    <s v="TEC-CO-10003763"/>
    <x v="2"/>
    <x v="16"/>
    <s v="Canon PC1060 Personal Laser Copier"/>
    <x v="2481"/>
    <n v="5"/>
    <n v="0.2"/>
    <n v="944.98649999999986"/>
  </r>
  <r>
    <n v="3985"/>
    <s v="CA-2013-135265"/>
    <x v="0"/>
    <x v="274"/>
    <d v="2013-07-10T00:00:00"/>
    <s v="Second Class"/>
    <s v="CC-12370"/>
    <s v="Christopher Conant"/>
    <x v="0"/>
    <s v="United States"/>
    <s v="Los Angeles"/>
    <x v="1"/>
    <n v="90045"/>
    <x v="1"/>
    <s v="OFF-PA-10002923"/>
    <x v="1"/>
    <x v="10"/>
    <s v="Xerox 1942"/>
    <x v="1553"/>
    <n v="1"/>
    <n v="0"/>
    <n v="24.47"/>
  </r>
  <r>
    <n v="3986"/>
    <s v="CA-2013-108735"/>
    <x v="0"/>
    <x v="764"/>
    <d v="2013-04-22T00:00:00"/>
    <s v="Standard Class"/>
    <s v="JM-15535"/>
    <s v="Jessica Myrick"/>
    <x v="0"/>
    <s v="United States"/>
    <s v="Lakewood"/>
    <x v="1"/>
    <n v="90712"/>
    <x v="1"/>
    <s v="FUR-BO-10003441"/>
    <x v="0"/>
    <x v="0"/>
    <s v="Bush Westfield Collection Bookcases, Fully Assembled"/>
    <x v="3094"/>
    <n v="3"/>
    <n v="0.15"/>
    <n v="24.235199999999978"/>
  </r>
  <r>
    <n v="3987"/>
    <s v="CA-2014-112333"/>
    <x v="3"/>
    <x v="798"/>
    <d v="2014-04-15T00:00:00"/>
    <s v="Standard Class"/>
    <s v="KF-16285"/>
    <s v="Karen Ferguson"/>
    <x v="2"/>
    <s v="United States"/>
    <s v="Plainfield"/>
    <x v="30"/>
    <n v="7060"/>
    <x v="3"/>
    <s v="OFF-ST-10001780"/>
    <x v="1"/>
    <x v="4"/>
    <s v="Tennsco 16-Compartment Lockers with Coat Rack"/>
    <x v="3095"/>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s v="United States"/>
    <s v="Columbia"/>
    <x v="18"/>
    <n v="38401"/>
    <x v="0"/>
    <s v="FUR-FU-10003798"/>
    <x v="0"/>
    <x v="5"/>
    <s v="Ultra Door Kickplate, 8&quot;H x 34&quot;W"/>
    <x v="3097"/>
    <n v="5"/>
    <n v="0.2"/>
    <n v="13.845999999999997"/>
  </r>
  <r>
    <n v="3990"/>
    <s v="CA-2011-122588"/>
    <x v="2"/>
    <x v="641"/>
    <d v="2011-11-27T00:00:00"/>
    <s v="Second Class"/>
    <s v="AR-10540"/>
    <s v="Andy Reiter"/>
    <x v="0"/>
    <s v="United States"/>
    <s v="Woonsocket"/>
    <x v="34"/>
    <n v="2895"/>
    <x v="3"/>
    <s v="FUR-FU-10001095"/>
    <x v="0"/>
    <x v="5"/>
    <s v="DAX Black Cherry Wood-Tone Poster Frame"/>
    <x v="3098"/>
    <n v="2"/>
    <n v="0"/>
    <n v="20.1248"/>
  </r>
  <r>
    <n v="3991"/>
    <s v="CA-2011-137589"/>
    <x v="2"/>
    <x v="935"/>
    <d v="2011-11-08T00:00:00"/>
    <s v="Standard Class"/>
    <s v="MS-17770"/>
    <s v="Maxwell Schwartz"/>
    <x v="0"/>
    <s v="United States"/>
    <s v="Lancaster"/>
    <x v="9"/>
    <n v="17602"/>
    <x v="3"/>
    <s v="OFF-SU-10000157"/>
    <x v="1"/>
    <x v="14"/>
    <s v="Compact Automatic Electric Letter Opener"/>
    <x v="3099"/>
    <n v="3"/>
    <n v="0.2"/>
    <n v="-64.427400000000006"/>
  </r>
  <r>
    <n v="3992"/>
    <s v="CA-2012-161998"/>
    <x v="1"/>
    <x v="489"/>
    <d v="2012-05-05T00:00:00"/>
    <s v="Standard Class"/>
    <s v="DB-13120"/>
    <s v="David Bremer"/>
    <x v="1"/>
    <s v="United States"/>
    <s v="Tampa"/>
    <x v="2"/>
    <n v="33614"/>
    <x v="0"/>
    <s v="FUR-FU-10001095"/>
    <x v="0"/>
    <x v="5"/>
    <s v="DAX Black Cherry Wood-Tone Poster Frame"/>
    <x v="3100"/>
    <n v="3"/>
    <n v="0.2"/>
    <n v="14.299199999999999"/>
  </r>
  <r>
    <n v="3993"/>
    <s v="CA-2012-161998"/>
    <x v="1"/>
    <x v="489"/>
    <d v="2012-05-05T00:00:00"/>
    <s v="Standard Class"/>
    <s v="DB-13120"/>
    <s v="David Bremer"/>
    <x v="1"/>
    <s v="United States"/>
    <s v="Tampa"/>
    <x v="2"/>
    <n v="33614"/>
    <x v="0"/>
    <s v="OFF-SU-10004261"/>
    <x v="1"/>
    <x v="14"/>
    <s v="Fiskars 8&quot; Scissors, 2/Pack"/>
    <x v="3101"/>
    <n v="3"/>
    <n v="0.2"/>
    <n v="4.6547999999999927"/>
  </r>
  <r>
    <n v="3994"/>
    <s v="CA-2012-161998"/>
    <x v="1"/>
    <x v="489"/>
    <d v="2012-05-05T00:00:00"/>
    <s v="Standard Class"/>
    <s v="DB-13120"/>
    <s v="David Bremer"/>
    <x v="1"/>
    <s v="United States"/>
    <s v="Tampa"/>
    <x v="2"/>
    <n v="33614"/>
    <x v="0"/>
    <s v="OFF-AR-10004022"/>
    <x v="1"/>
    <x v="6"/>
    <s v="Panasonic KP-380BK Classic Electric Pencil Sharpener"/>
    <x v="3102"/>
    <n v="6"/>
    <n v="0.2"/>
    <n v="10.793999999999983"/>
  </r>
  <r>
    <n v="3995"/>
    <s v="CA-2012-105627"/>
    <x v="1"/>
    <x v="936"/>
    <d v="2012-03-12T00:00:00"/>
    <s v="Standard Class"/>
    <s v="DK-12895"/>
    <s v="Dana Kaydos"/>
    <x v="0"/>
    <s v="United States"/>
    <s v="Kenosha"/>
    <x v="6"/>
    <n v="53142"/>
    <x v="2"/>
    <s v="FUR-BO-10002916"/>
    <x v="0"/>
    <x v="0"/>
    <s v="Rush Hierlooms Collection 1&quot; Thick Stackable Bookcases"/>
    <x v="3103"/>
    <n v="3"/>
    <n v="0"/>
    <n v="97.45859999999999"/>
  </r>
  <r>
    <n v="3996"/>
    <s v="CA-2012-105627"/>
    <x v="1"/>
    <x v="936"/>
    <d v="2012-03-12T00:00:00"/>
    <s v="Standard Class"/>
    <s v="DK-12895"/>
    <s v="Dana Kaydos"/>
    <x v="0"/>
    <s v="United States"/>
    <s v="Kenosha"/>
    <x v="6"/>
    <n v="53142"/>
    <x v="2"/>
    <s v="FUR-CH-10002084"/>
    <x v="0"/>
    <x v="1"/>
    <s v="Hon Mobius Operator's Chair"/>
    <x v="3104"/>
    <n v="7"/>
    <n v="0"/>
    <n v="189.40460000000002"/>
  </r>
  <r>
    <n v="3997"/>
    <s v="CA-2012-105627"/>
    <x v="1"/>
    <x v="936"/>
    <d v="2012-03-12T00:00:00"/>
    <s v="Standard Class"/>
    <s v="DK-12895"/>
    <s v="Dana Kaydos"/>
    <x v="0"/>
    <s v="United States"/>
    <s v="Kenosha"/>
    <x v="6"/>
    <n v="53142"/>
    <x v="2"/>
    <s v="TEC-PH-10003012"/>
    <x v="2"/>
    <x v="7"/>
    <s v="Nortel Meridian M3904 Professional Digital phone"/>
    <x v="3105"/>
    <n v="5"/>
    <n v="0"/>
    <n v="223.28549999999993"/>
  </r>
  <r>
    <n v="3998"/>
    <s v="CA-2012-105627"/>
    <x v="1"/>
    <x v="936"/>
    <d v="2012-03-12T00:00:00"/>
    <s v="Standard Class"/>
    <s v="DK-12895"/>
    <s v="Dana Kaydos"/>
    <x v="0"/>
    <s v="United States"/>
    <s v="Kenosha"/>
    <x v="6"/>
    <n v="53142"/>
    <x v="2"/>
    <s v="OFF-AR-10002704"/>
    <x v="1"/>
    <x v="6"/>
    <s v="Boston 1900 Electric Pencil Sharpener"/>
    <x v="1883"/>
    <n v="1"/>
    <n v="0"/>
    <n v="4.4939999999999998"/>
  </r>
  <r>
    <n v="3999"/>
    <s v="CA-2012-105627"/>
    <x v="1"/>
    <x v="936"/>
    <d v="2012-03-12T00:00:00"/>
    <s v="Standard Class"/>
    <s v="DK-12895"/>
    <s v="Dana Kaydos"/>
    <x v="0"/>
    <s v="United States"/>
    <s v="Kenosha"/>
    <x v="6"/>
    <n v="53142"/>
    <x v="2"/>
    <s v="FUR-FU-10000308"/>
    <x v="0"/>
    <x v="5"/>
    <s v="Deflect-o Glass Clear Studded Chair Mats"/>
    <x v="3106"/>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x v="3107"/>
    <n v="5"/>
    <n v="0.2"/>
    <n v="5.7980000000000018"/>
  </r>
  <r>
    <n v="4001"/>
    <s v="CA-2011-116834"/>
    <x v="2"/>
    <x v="856"/>
    <d v="2011-10-16T00:00:00"/>
    <s v="Standard Class"/>
    <s v="Dp-13240"/>
    <s v="Dean percer"/>
    <x v="2"/>
    <s v="United States"/>
    <s v="Seattle"/>
    <x v="4"/>
    <n v="98115"/>
    <x v="1"/>
    <s v="FUR-FU-10001196"/>
    <x v="0"/>
    <x v="5"/>
    <s v="DAX Cubicle Frames - 8x10"/>
    <x v="3108"/>
    <n v="11"/>
    <n v="0"/>
    <n v="19.040999999999997"/>
  </r>
  <r>
    <n v="4002"/>
    <s v="CA-2011-116834"/>
    <x v="2"/>
    <x v="856"/>
    <d v="2011-10-16T00:00:00"/>
    <s v="Standard Class"/>
    <s v="Dp-13240"/>
    <s v="Dean percer"/>
    <x v="2"/>
    <s v="United States"/>
    <s v="Seattle"/>
    <x v="4"/>
    <n v="98115"/>
    <x v="1"/>
    <s v="TEC-AC-10002942"/>
    <x v="2"/>
    <x v="11"/>
    <s v="WD My Passport Ultra 1TB Portable External Hard Drive"/>
    <x v="2047"/>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x v="3109"/>
    <n v="3"/>
    <n v="0.3"/>
    <n v="-127.57919999999996"/>
  </r>
  <r>
    <n v="4004"/>
    <s v="CA-2013-145730"/>
    <x v="0"/>
    <x v="840"/>
    <d v="2013-03-09T00:00:00"/>
    <s v="Standard Class"/>
    <s v="CC-12220"/>
    <s v="Chris Cortes"/>
    <x v="0"/>
    <s v="United States"/>
    <s v="San Antonio"/>
    <x v="5"/>
    <n v="78207"/>
    <x v="2"/>
    <s v="TEC-MA-10001016"/>
    <x v="2"/>
    <x v="15"/>
    <s v="Canon PC170 Desktop Personal Copier"/>
    <x v="3110"/>
    <n v="3"/>
    <n v="0.4"/>
    <n v="33.589499999999987"/>
  </r>
  <r>
    <n v="4005"/>
    <s v="CA-2013-145730"/>
    <x v="0"/>
    <x v="840"/>
    <d v="2013-03-09T00:00:00"/>
    <s v="Standard Class"/>
    <s v="CC-12220"/>
    <s v="Chris Cortes"/>
    <x v="0"/>
    <s v="United States"/>
    <s v="San Antonio"/>
    <x v="5"/>
    <n v="78207"/>
    <x v="2"/>
    <s v="OFF-EN-10000483"/>
    <x v="1"/>
    <x v="12"/>
    <s v="White Envelopes, White Envelopes with Clear Poly Window"/>
    <x v="3111"/>
    <n v="3"/>
    <n v="0.2"/>
    <n v="11.894999999999994"/>
  </r>
  <r>
    <n v="4006"/>
    <s v="US-2012-168732"/>
    <x v="1"/>
    <x v="895"/>
    <d v="2012-12-16T00:00:00"/>
    <s v="Standard Class"/>
    <s v="KM-16660"/>
    <s v="Khloe Miller"/>
    <x v="0"/>
    <s v="United States"/>
    <s v="Roswell"/>
    <x v="32"/>
    <n v="30076"/>
    <x v="0"/>
    <s v="OFF-AR-10003087"/>
    <x v="1"/>
    <x v="6"/>
    <s v="Staples"/>
    <x v="3112"/>
    <n v="1"/>
    <n v="0"/>
    <n v="0.49839999999999995"/>
  </r>
  <r>
    <n v="4007"/>
    <s v="US-2012-168732"/>
    <x v="1"/>
    <x v="895"/>
    <d v="2012-12-16T00:00:00"/>
    <s v="Standard Class"/>
    <s v="KM-16660"/>
    <s v="Khloe Miller"/>
    <x v="0"/>
    <s v="United States"/>
    <s v="Roswell"/>
    <x v="32"/>
    <n v="30076"/>
    <x v="0"/>
    <s v="OFF-PA-10000520"/>
    <x v="1"/>
    <x v="10"/>
    <s v="Xerox 201"/>
    <x v="243"/>
    <n v="4"/>
    <n v="0"/>
    <n v="12.441600000000001"/>
  </r>
  <r>
    <n v="4008"/>
    <s v="US-2012-168732"/>
    <x v="1"/>
    <x v="895"/>
    <d v="2012-12-16T00:00:00"/>
    <s v="Standard Class"/>
    <s v="KM-16660"/>
    <s v="Khloe Miller"/>
    <x v="0"/>
    <s v="United States"/>
    <s v="Roswell"/>
    <x v="32"/>
    <n v="30076"/>
    <x v="0"/>
    <s v="TEC-AC-10001553"/>
    <x v="2"/>
    <x v="11"/>
    <s v="Memorex 25GB 6X Branded Blu-Ray Recordable Disc, 15/Pack"/>
    <x v="3113"/>
    <n v="6"/>
    <n v="0"/>
    <n v="21.407399999999999"/>
  </r>
  <r>
    <n v="4009"/>
    <s v="CA-2012-107468"/>
    <x v="1"/>
    <x v="217"/>
    <d v="2012-12-22T00:00:00"/>
    <s v="Standard Class"/>
    <s v="MK-17905"/>
    <s v="Michael Kennedy"/>
    <x v="1"/>
    <s v="United States"/>
    <s v="Louisville"/>
    <x v="22"/>
    <n v="80027"/>
    <x v="1"/>
    <s v="OFF-AR-10000634"/>
    <x v="1"/>
    <x v="6"/>
    <s v="Newell 320"/>
    <x v="1312"/>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x v="3114"/>
    <n v="11"/>
    <n v="0"/>
    <n v="199.26060000000004"/>
  </r>
  <r>
    <n v="4011"/>
    <s v="CA-2014-100811"/>
    <x v="3"/>
    <x v="610"/>
    <d v="2014-11-25T00:00:00"/>
    <s v="First Class"/>
    <s v="CC-12475"/>
    <s v="Cindy Chapman"/>
    <x v="0"/>
    <s v="United States"/>
    <s v="Philadelphia"/>
    <x v="9"/>
    <n v="19143"/>
    <x v="3"/>
    <s v="OFF-PA-10001204"/>
    <x v="1"/>
    <x v="10"/>
    <s v="Xerox 1972"/>
    <x v="582"/>
    <n v="2"/>
    <n v="0.2"/>
    <n v="2.6399999999999997"/>
  </r>
  <r>
    <n v="4012"/>
    <s v="CA-2014-100811"/>
    <x v="3"/>
    <x v="610"/>
    <d v="2014-11-25T00:00:00"/>
    <s v="First Class"/>
    <s v="CC-12475"/>
    <s v="Cindy Chapman"/>
    <x v="0"/>
    <s v="United States"/>
    <s v="Philadelphia"/>
    <x v="9"/>
    <n v="19143"/>
    <x v="3"/>
    <s v="OFF-ST-10002444"/>
    <x v="1"/>
    <x v="4"/>
    <s v="Recycled Eldon Regeneration Jumbo File"/>
    <x v="3115"/>
    <n v="4"/>
    <n v="0.2"/>
    <n v="3.9295999999999989"/>
  </r>
  <r>
    <n v="4013"/>
    <s v="CA-2012-153612"/>
    <x v="1"/>
    <x v="937"/>
    <d v="2012-12-27T00:00:00"/>
    <s v="Standard Class"/>
    <s v="BT-11305"/>
    <s v="Beth Thompson"/>
    <x v="2"/>
    <s v="United States"/>
    <s v="Superior"/>
    <x v="6"/>
    <n v="54880"/>
    <x v="2"/>
    <s v="OFF-AR-10000203"/>
    <x v="1"/>
    <x v="6"/>
    <s v="Newell 336"/>
    <x v="860"/>
    <n v="4"/>
    <n v="0"/>
    <n v="4.9647999999999985"/>
  </r>
  <r>
    <n v="4014"/>
    <s v="CA-2012-165624"/>
    <x v="1"/>
    <x v="841"/>
    <d v="2012-08-28T00:00:00"/>
    <s v="Standard Class"/>
    <s v="FH-14350"/>
    <s v="Fred Harton"/>
    <x v="0"/>
    <s v="United States"/>
    <s v="Atlanta"/>
    <x v="32"/>
    <n v="30318"/>
    <x v="0"/>
    <s v="OFF-AP-10000828"/>
    <x v="1"/>
    <x v="9"/>
    <s v="Avanti 4.4 Cu. Ft. Refrigerator"/>
    <x v="3116"/>
    <n v="3"/>
    <n v="0"/>
    <n v="152.02319999999997"/>
  </r>
  <r>
    <n v="4015"/>
    <s v="CA-2012-165624"/>
    <x v="1"/>
    <x v="841"/>
    <d v="2012-08-28T00:00:00"/>
    <s v="Standard Class"/>
    <s v="FH-14350"/>
    <s v="Fred Harton"/>
    <x v="0"/>
    <s v="United States"/>
    <s v="Atlanta"/>
    <x v="32"/>
    <n v="30318"/>
    <x v="0"/>
    <s v="OFF-LA-10003190"/>
    <x v="1"/>
    <x v="2"/>
    <s v="Avery 474"/>
    <x v="880"/>
    <n v="3"/>
    <n v="0"/>
    <n v="4.2336"/>
  </r>
  <r>
    <n v="4016"/>
    <s v="CA-2012-165624"/>
    <x v="1"/>
    <x v="841"/>
    <d v="2012-08-28T00:00:00"/>
    <s v="Standard Class"/>
    <s v="FH-14350"/>
    <s v="Fred Harton"/>
    <x v="0"/>
    <s v="United States"/>
    <s v="Atlanta"/>
    <x v="32"/>
    <n v="30318"/>
    <x v="0"/>
    <s v="OFF-PA-10002319"/>
    <x v="1"/>
    <x v="10"/>
    <s v="Xerox 1944"/>
    <x v="3117"/>
    <n v="5"/>
    <n v="0"/>
    <n v="94.962000000000003"/>
  </r>
  <r>
    <n v="4017"/>
    <s v="CA-2012-165624"/>
    <x v="1"/>
    <x v="841"/>
    <d v="2012-08-28T00:00:00"/>
    <s v="Standard Class"/>
    <s v="FH-14350"/>
    <s v="Fred Harton"/>
    <x v="0"/>
    <s v="United States"/>
    <s v="Atlanta"/>
    <x v="32"/>
    <n v="30318"/>
    <x v="0"/>
    <s v="OFF-PA-10003893"/>
    <x v="1"/>
    <x v="10"/>
    <s v="Xerox 1962"/>
    <x v="1591"/>
    <n v="5"/>
    <n v="0"/>
    <n v="9.629999999999999"/>
  </r>
  <r>
    <n v="4018"/>
    <s v="CA-2012-165624"/>
    <x v="1"/>
    <x v="841"/>
    <d v="2012-08-28T00:00:00"/>
    <s v="Standard Class"/>
    <s v="FH-14350"/>
    <s v="Fred Harton"/>
    <x v="0"/>
    <s v="United States"/>
    <s v="Atlanta"/>
    <x v="32"/>
    <n v="30318"/>
    <x v="0"/>
    <s v="OFF-PA-10002499"/>
    <x v="1"/>
    <x v="10"/>
    <s v="Xerox 1890"/>
    <x v="3118"/>
    <n v="2"/>
    <n v="0"/>
    <n v="48.94"/>
  </r>
  <r>
    <n v="4019"/>
    <s v="CA-2012-165624"/>
    <x v="1"/>
    <x v="841"/>
    <d v="2012-08-28T00:00:00"/>
    <s v="Standard Class"/>
    <s v="FH-14350"/>
    <s v="Fred Harton"/>
    <x v="0"/>
    <s v="United States"/>
    <s v="Atlanta"/>
    <x v="32"/>
    <n v="30318"/>
    <x v="0"/>
    <s v="TEC-AC-10004568"/>
    <x v="2"/>
    <x v="11"/>
    <s v="Maxell LTO Ultrium - 800 GB"/>
    <x v="1771"/>
    <n v="9"/>
    <n v="0"/>
    <n v="47.862899999999982"/>
  </r>
  <r>
    <n v="4020"/>
    <s v="CA-2012-165624"/>
    <x v="1"/>
    <x v="841"/>
    <d v="2012-08-28T00:00:00"/>
    <s v="Standard Class"/>
    <s v="FH-14350"/>
    <s v="Fred Harton"/>
    <x v="0"/>
    <s v="United States"/>
    <s v="Atlanta"/>
    <x v="32"/>
    <n v="30318"/>
    <x v="0"/>
    <s v="OFF-AP-10001492"/>
    <x v="1"/>
    <x v="9"/>
    <s v="Acco Six-Outlet Power Strip, 4' Cord Length"/>
    <x v="3119"/>
    <n v="3"/>
    <n v="0"/>
    <n v="6.7236000000000002"/>
  </r>
  <r>
    <n v="4021"/>
    <s v="CA-2011-154963"/>
    <x v="2"/>
    <x v="169"/>
    <d v="2011-06-27T00:00:00"/>
    <s v="Standard Class"/>
    <s v="AA-10645"/>
    <s v="Anna Andreadi"/>
    <x v="0"/>
    <s v="United States"/>
    <s v="Chester"/>
    <x v="9"/>
    <n v="19013"/>
    <x v="3"/>
    <s v="FUR-CH-10004698"/>
    <x v="0"/>
    <x v="1"/>
    <s v="Padded Folding Chairs, Black, 4/Carton"/>
    <x v="3120"/>
    <n v="3"/>
    <n v="0.3"/>
    <n v="-4.858799999999988"/>
  </r>
  <r>
    <n v="4022"/>
    <s v="CA-2011-154963"/>
    <x v="2"/>
    <x v="169"/>
    <d v="2011-06-27T00:00:00"/>
    <s v="Standard Class"/>
    <s v="AA-10645"/>
    <s v="Anna Andreadi"/>
    <x v="0"/>
    <s v="United States"/>
    <s v="Chester"/>
    <x v="9"/>
    <n v="19013"/>
    <x v="3"/>
    <s v="TEC-PH-10004093"/>
    <x v="2"/>
    <x v="7"/>
    <s v="Panasonic Kx-TS550"/>
    <x v="312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x v="3122"/>
    <n v="5"/>
    <n v="0.3"/>
    <n v="0"/>
  </r>
  <r>
    <n v="4024"/>
    <s v="CA-2014-130764"/>
    <x v="3"/>
    <x v="855"/>
    <d v="2014-10-29T00:00:00"/>
    <s v="First Class"/>
    <s v="JO-15145"/>
    <s v="Jack O'Briant"/>
    <x v="1"/>
    <s v="United States"/>
    <s v="San Francisco"/>
    <x v="1"/>
    <n v="94110"/>
    <x v="1"/>
    <s v="FUR-BO-10003034"/>
    <x v="0"/>
    <x v="0"/>
    <s v="O'Sullivan Elevations Bookcase, Cherry Finish"/>
    <x v="3123"/>
    <n v="5"/>
    <n v="0.15"/>
    <n v="6.5490000000000208"/>
  </r>
  <r>
    <n v="4025"/>
    <s v="CA-2014-130764"/>
    <x v="3"/>
    <x v="855"/>
    <d v="2014-10-29T00:00:00"/>
    <s v="First Class"/>
    <s v="JO-15145"/>
    <s v="Jack O'Briant"/>
    <x v="1"/>
    <s v="United States"/>
    <s v="San Francisco"/>
    <x v="1"/>
    <n v="94110"/>
    <x v="1"/>
    <s v="TEC-PH-10003215"/>
    <x v="2"/>
    <x v="7"/>
    <s v="Jackery Bar Premium Fast-charging Portable Charger"/>
    <x v="312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s v="United States"/>
    <s v="Bedford"/>
    <x v="5"/>
    <n v="76021"/>
    <x v="2"/>
    <s v="OFF-AR-10004582"/>
    <x v="1"/>
    <x v="6"/>
    <s v="BIC Brite Liner Grip Highlighters"/>
    <x v="1997"/>
    <n v="7"/>
    <n v="0.2"/>
    <n v="2.8699999999999992"/>
  </r>
  <r>
    <n v="4028"/>
    <s v="CA-2014-139311"/>
    <x v="3"/>
    <x v="938"/>
    <d v="2014-08-14T00:00:00"/>
    <s v="First Class"/>
    <s v="SF-20965"/>
    <s v="Sylvia Foulston"/>
    <x v="1"/>
    <s v="United States"/>
    <s v="Bedford"/>
    <x v="5"/>
    <n v="76021"/>
    <x v="2"/>
    <s v="TEC-PH-10001557"/>
    <x v="2"/>
    <x v="7"/>
    <s v="Pyle PMP37LED"/>
    <x v="2081"/>
    <n v="2"/>
    <n v="0.2"/>
    <n v="13.438599999999994"/>
  </r>
  <r>
    <n v="4029"/>
    <s v="CA-2014-139311"/>
    <x v="3"/>
    <x v="938"/>
    <d v="2014-08-14T00:00:00"/>
    <s v="First Class"/>
    <s v="SF-20965"/>
    <s v="Sylvia Foulston"/>
    <x v="1"/>
    <s v="United States"/>
    <s v="Bedford"/>
    <x v="5"/>
    <n v="76021"/>
    <x v="2"/>
    <s v="OFF-BI-10004209"/>
    <x v="1"/>
    <x v="8"/>
    <s v="Fellowes Twister Kit, Gray/Clear, 3/pkg"/>
    <x v="3126"/>
    <n v="8"/>
    <n v="0.8"/>
    <n v="-22.512"/>
  </r>
  <r>
    <n v="4030"/>
    <s v="CA-2014-124296"/>
    <x v="3"/>
    <x v="165"/>
    <d v="2014-12-29T00:00:00"/>
    <s v="Standard Class"/>
    <s v="CS-12355"/>
    <s v="Christine Sundaresam"/>
    <x v="0"/>
    <s v="United States"/>
    <s v="Lafayette"/>
    <x v="28"/>
    <n v="70506"/>
    <x v="0"/>
    <s v="TEC-MA-10003183"/>
    <x v="2"/>
    <x v="15"/>
    <s v="DYMO CardScan Personal V9 Business Card Scanner"/>
    <x v="651"/>
    <n v="3"/>
    <n v="0"/>
    <n v="239.98500000000001"/>
  </r>
  <r>
    <n v="4031"/>
    <s v="CA-2014-124296"/>
    <x v="3"/>
    <x v="165"/>
    <d v="2014-12-29T00:00:00"/>
    <s v="Standard Class"/>
    <s v="CS-12355"/>
    <s v="Christine Sundaresam"/>
    <x v="0"/>
    <s v="United States"/>
    <s v="Lafayette"/>
    <x v="28"/>
    <n v="70506"/>
    <x v="0"/>
    <s v="FUR-CH-10002439"/>
    <x v="0"/>
    <x v="1"/>
    <s v="Iceberg Nesting Folding Chair, 19w x 6d x 43h"/>
    <x v="3127"/>
    <n v="4"/>
    <n v="0"/>
    <n v="60.5488"/>
  </r>
  <r>
    <n v="4032"/>
    <s v="CA-2013-169957"/>
    <x v="0"/>
    <x v="182"/>
    <d v="2013-10-01T00:00:00"/>
    <s v="Standard Class"/>
    <s v="SN-20710"/>
    <s v="Steve Nguyen"/>
    <x v="2"/>
    <s v="United States"/>
    <s v="Covington"/>
    <x v="4"/>
    <n v="98042"/>
    <x v="1"/>
    <s v="OFF-AP-10000576"/>
    <x v="1"/>
    <x v="9"/>
    <s v="Belkin 7 Outlet SurgeMaster II"/>
    <x v="312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x v="2744"/>
    <n v="5"/>
    <n v="0"/>
    <n v="14.651"/>
  </r>
  <r>
    <n v="4034"/>
    <s v="CA-2013-169957"/>
    <x v="0"/>
    <x v="182"/>
    <d v="2013-10-01T00:00:00"/>
    <s v="Standard Class"/>
    <s v="SN-20710"/>
    <s v="Steve Nguyen"/>
    <x v="2"/>
    <s v="United States"/>
    <s v="Covington"/>
    <x v="4"/>
    <n v="98042"/>
    <x v="1"/>
    <s v="TEC-AC-10003063"/>
    <x v="2"/>
    <x v="11"/>
    <s v="Micro Innovations USB RF Wireless Keyboard with Mouse"/>
    <x v="1506"/>
    <n v="4"/>
    <n v="0"/>
    <n v="21"/>
  </r>
  <r>
    <n v="4035"/>
    <s v="US-2013-108777"/>
    <x v="0"/>
    <x v="939"/>
    <d v="2013-12-13T00:00:00"/>
    <s v="Same Day"/>
    <s v="JM-15655"/>
    <s v="Jim Mitchum"/>
    <x v="1"/>
    <s v="United States"/>
    <s v="Lorain"/>
    <x v="24"/>
    <n v="44052"/>
    <x v="3"/>
    <s v="OFF-BI-10003982"/>
    <x v="1"/>
    <x v="8"/>
    <s v="Wilson Jones Century Plastic Molded Ring Binders"/>
    <x v="3129"/>
    <n v="3"/>
    <n v="0.7"/>
    <n v="-14.331299999999992"/>
  </r>
  <r>
    <n v="4036"/>
    <s v="US-2013-108777"/>
    <x v="0"/>
    <x v="939"/>
    <d v="2013-12-13T00:00:00"/>
    <s v="Same Day"/>
    <s v="JM-15655"/>
    <s v="Jim Mitchum"/>
    <x v="1"/>
    <s v="United States"/>
    <s v="Lorain"/>
    <x v="24"/>
    <n v="44052"/>
    <x v="3"/>
    <s v="TEC-AC-10002567"/>
    <x v="2"/>
    <x v="11"/>
    <s v="Logitech G602 Wireless Gaming Mouse"/>
    <x v="3130"/>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x v="176"/>
    <n v="2"/>
    <n v="0.2"/>
    <n v="1.5509999999999984"/>
  </r>
  <r>
    <n v="4038"/>
    <s v="CA-2011-110786"/>
    <x v="2"/>
    <x v="282"/>
    <d v="2012-01-02T00:00:00"/>
    <s v="Standard Class"/>
    <s v="AJ-10795"/>
    <s v="Anthony Johnson"/>
    <x v="1"/>
    <s v="United States"/>
    <s v="San Francisco"/>
    <x v="1"/>
    <n v="94110"/>
    <x v="1"/>
    <s v="FUR-FU-10000550"/>
    <x v="0"/>
    <x v="5"/>
    <s v="Stacking Trays by OIC"/>
    <x v="1691"/>
    <n v="5"/>
    <n v="0"/>
    <n v="8.2169999999999987"/>
  </r>
  <r>
    <n v="4039"/>
    <s v="CA-2011-110786"/>
    <x v="2"/>
    <x v="282"/>
    <d v="2012-01-02T00:00:00"/>
    <s v="Standard Class"/>
    <s v="AJ-10795"/>
    <s v="Anthony Johnson"/>
    <x v="1"/>
    <s v="United States"/>
    <s v="San Francisco"/>
    <x v="1"/>
    <n v="94110"/>
    <x v="1"/>
    <s v="OFF-PA-10000528"/>
    <x v="1"/>
    <x v="10"/>
    <s v="Xerox 1981"/>
    <x v="3131"/>
    <n v="4"/>
    <n v="0"/>
    <n v="9.5039999999999996"/>
  </r>
  <r>
    <n v="4040"/>
    <s v="CA-2011-110786"/>
    <x v="2"/>
    <x v="282"/>
    <d v="2012-01-02T00:00:00"/>
    <s v="Standard Class"/>
    <s v="AJ-10795"/>
    <s v="Anthony Johnson"/>
    <x v="1"/>
    <s v="United States"/>
    <s v="San Francisco"/>
    <x v="1"/>
    <n v="94110"/>
    <x v="1"/>
    <s v="TEC-MA-10003183"/>
    <x v="2"/>
    <x v="15"/>
    <s v="DYMO CardScan Personal V9 Business Card Scanner"/>
    <x v="3132"/>
    <n v="6"/>
    <n v="0.2"/>
    <n v="287.98199999999997"/>
  </r>
  <r>
    <n v="4041"/>
    <s v="CA-2011-110786"/>
    <x v="2"/>
    <x v="282"/>
    <d v="2012-01-02T00:00:00"/>
    <s v="Standard Class"/>
    <s v="AJ-10795"/>
    <s v="Anthony Johnson"/>
    <x v="1"/>
    <s v="United States"/>
    <s v="San Francisco"/>
    <x v="1"/>
    <n v="94110"/>
    <x v="1"/>
    <s v="OFF-BI-10003305"/>
    <x v="1"/>
    <x v="8"/>
    <s v="Avery Hanging File Binders"/>
    <x v="646"/>
    <n v="3"/>
    <n v="0.2"/>
    <n v="4.6643999999999988"/>
  </r>
  <r>
    <n v="4042"/>
    <s v="CA-2011-110786"/>
    <x v="2"/>
    <x v="282"/>
    <d v="2012-01-02T00:00:00"/>
    <s v="Standard Class"/>
    <s v="AJ-10795"/>
    <s v="Anthony Johnson"/>
    <x v="1"/>
    <s v="United States"/>
    <s v="San Francisco"/>
    <x v="1"/>
    <n v="94110"/>
    <x v="1"/>
    <s v="TEC-PH-10001425"/>
    <x v="2"/>
    <x v="7"/>
    <s v="Mophie Juice Pack Helium for iPhone"/>
    <x v="1837"/>
    <n v="3"/>
    <n v="0.2"/>
    <n v="19.197599999999994"/>
  </r>
  <r>
    <n v="4043"/>
    <s v="CA-2011-110786"/>
    <x v="2"/>
    <x v="282"/>
    <d v="2012-01-02T00:00:00"/>
    <s v="Standard Class"/>
    <s v="AJ-10795"/>
    <s v="Anthony Johnson"/>
    <x v="1"/>
    <s v="United States"/>
    <s v="San Francisco"/>
    <x v="1"/>
    <n v="94110"/>
    <x v="1"/>
    <s v="OFF-LA-10001474"/>
    <x v="1"/>
    <x v="2"/>
    <s v="Avery 477"/>
    <x v="3133"/>
    <n v="9"/>
    <n v="0"/>
    <n v="126.39420000000001"/>
  </r>
  <r>
    <n v="4044"/>
    <s v="CA-2011-110786"/>
    <x v="2"/>
    <x v="282"/>
    <d v="2012-01-02T00:00:00"/>
    <s v="Standard Class"/>
    <s v="AJ-10795"/>
    <s v="Anthony Johnson"/>
    <x v="1"/>
    <s v="United States"/>
    <s v="San Francisco"/>
    <x v="1"/>
    <n v="94110"/>
    <x v="1"/>
    <s v="FUR-FU-10000672"/>
    <x v="0"/>
    <x v="5"/>
    <s v="Executive Impressions 10&quot; Spectator Wall Clock"/>
    <x v="3134"/>
    <n v="6"/>
    <n v="0"/>
    <n v="23.990399999999994"/>
  </r>
  <r>
    <n v="4045"/>
    <s v="CA-2012-137750"/>
    <x v="1"/>
    <x v="608"/>
    <d v="2012-06-30T00:00:00"/>
    <s v="Standard Class"/>
    <s v="JF-15565"/>
    <s v="Jill Fjeld"/>
    <x v="0"/>
    <s v="United States"/>
    <s v="San Francisco"/>
    <x v="1"/>
    <n v="94110"/>
    <x v="1"/>
    <s v="FUR-FU-10001979"/>
    <x v="0"/>
    <x v="5"/>
    <s v="Dana Halogen Swing-Arm Architect Lamp"/>
    <x v="3135"/>
    <n v="5"/>
    <n v="0"/>
    <n v="57.358000000000011"/>
  </r>
  <r>
    <n v="4046"/>
    <s v="CA-2012-136378"/>
    <x v="1"/>
    <x v="788"/>
    <d v="2012-04-07T00:00:00"/>
    <s v="Standard Class"/>
    <s v="CS-11845"/>
    <s v="Cari Sayre"/>
    <x v="1"/>
    <s v="United States"/>
    <s v="Houston"/>
    <x v="5"/>
    <n v="77070"/>
    <x v="2"/>
    <s v="OFF-BI-10003707"/>
    <x v="1"/>
    <x v="8"/>
    <s v="Aluminum Screw Posts"/>
    <x v="3136"/>
    <n v="3"/>
    <n v="0.8"/>
    <n v="-13.734000000000002"/>
  </r>
  <r>
    <n v="4047"/>
    <s v="CA-2014-100356"/>
    <x v="3"/>
    <x v="208"/>
    <d v="2014-10-26T00:00:00"/>
    <s v="Standard Class"/>
    <s v="SP-20920"/>
    <s v="Susan Pistek"/>
    <x v="0"/>
    <s v="United States"/>
    <s v="Chicago"/>
    <x v="10"/>
    <n v="60653"/>
    <x v="2"/>
    <s v="OFF-AP-10002191"/>
    <x v="1"/>
    <x v="9"/>
    <s v="Belkin 8 Outlet SurgeMaster II Gold Surge Protector"/>
    <x v="3137"/>
    <n v="2"/>
    <n v="0.8"/>
    <n v="-62.379199999999997"/>
  </r>
  <r>
    <n v="4048"/>
    <s v="US-2012-166520"/>
    <x v="1"/>
    <x v="747"/>
    <d v="2012-07-19T00:00:00"/>
    <s v="First Class"/>
    <s v="KE-16420"/>
    <s v="Katrina Edelman"/>
    <x v="1"/>
    <s v="United States"/>
    <s v="New York City"/>
    <x v="15"/>
    <n v="10035"/>
    <x v="3"/>
    <s v="OFF-PA-10000501"/>
    <x v="1"/>
    <x v="10"/>
    <s v="Petty Cash Envelope"/>
    <x v="152"/>
    <n v="3"/>
    <n v="0"/>
    <n v="39.6312"/>
  </r>
  <r>
    <n v="4049"/>
    <s v="US-2012-166520"/>
    <x v="1"/>
    <x v="747"/>
    <d v="2012-07-19T00:00:00"/>
    <s v="First Class"/>
    <s v="KE-16420"/>
    <s v="Katrina Edelman"/>
    <x v="1"/>
    <s v="United States"/>
    <s v="New York City"/>
    <x v="15"/>
    <n v="10035"/>
    <x v="3"/>
    <s v="TEC-AC-10001990"/>
    <x v="2"/>
    <x v="11"/>
    <s v="Kensington Orbit Wireless Mobile Trackball for PC and Mac"/>
    <x v="3138"/>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s v="United States"/>
    <s v="New York City"/>
    <x v="15"/>
    <n v="10011"/>
    <x v="3"/>
    <s v="FUR-CH-10001891"/>
    <x v="0"/>
    <x v="1"/>
    <s v="Global Deluxe Office Fabric Chairs"/>
    <x v="3140"/>
    <n v="2"/>
    <n v="0.1"/>
    <n v="32.633200000000016"/>
  </r>
  <r>
    <n v="4052"/>
    <s v="CA-2011-122931"/>
    <x v="2"/>
    <x v="411"/>
    <d v="2011-10-03T00:00:00"/>
    <s v="Standard Class"/>
    <s v="SM-20950"/>
    <s v="Suzanne McNair"/>
    <x v="1"/>
    <s v="United States"/>
    <s v="Philadelphia"/>
    <x v="9"/>
    <n v="19134"/>
    <x v="3"/>
    <s v="OFF-AR-10003469"/>
    <x v="1"/>
    <x v="6"/>
    <s v="Nontoxic Chalk"/>
    <x v="1728"/>
    <n v="3"/>
    <n v="0.2"/>
    <n v="1.4783999999999997"/>
  </r>
  <r>
    <n v="4053"/>
    <s v="CA-2011-122931"/>
    <x v="2"/>
    <x v="411"/>
    <d v="2011-10-03T00:00:00"/>
    <s v="Standard Class"/>
    <s v="SM-20950"/>
    <s v="Suzanne McNair"/>
    <x v="1"/>
    <s v="United States"/>
    <s v="Philadelphia"/>
    <x v="9"/>
    <n v="19134"/>
    <x v="3"/>
    <s v="FUR-TA-10004175"/>
    <x v="0"/>
    <x v="3"/>
    <s v="Hon 30&quot; x 60&quot; Table with Locking Drawer"/>
    <x v="3141"/>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s v="United States"/>
    <s v="Philadelphia"/>
    <x v="9"/>
    <n v="19134"/>
    <x v="3"/>
    <s v="OFF-PA-10000533"/>
    <x v="1"/>
    <x v="10"/>
    <s v="Southworth Parchment Paper &amp; Envelopes"/>
    <x v="2579"/>
    <n v="4"/>
    <n v="0.2"/>
    <n v="6.8015999999999996"/>
  </r>
  <r>
    <n v="4056"/>
    <s v="CA-2011-122931"/>
    <x v="2"/>
    <x v="411"/>
    <d v="2011-10-03T00:00:00"/>
    <s v="Standard Class"/>
    <s v="SM-20950"/>
    <s v="Suzanne McNair"/>
    <x v="1"/>
    <s v="United States"/>
    <s v="Philadelphia"/>
    <x v="9"/>
    <n v="19134"/>
    <x v="3"/>
    <s v="OFF-ST-10004459"/>
    <x v="1"/>
    <x v="4"/>
    <s v="Tennsco Single-Tier Lockers"/>
    <x v="2122"/>
    <n v="6"/>
    <n v="0.2"/>
    <n v="-337.80600000000004"/>
  </r>
  <r>
    <n v="4057"/>
    <s v="CA-2011-122931"/>
    <x v="2"/>
    <x v="411"/>
    <d v="2011-10-03T00:00:00"/>
    <s v="Standard Class"/>
    <s v="SM-20950"/>
    <s v="Suzanne McNair"/>
    <x v="1"/>
    <s v="United States"/>
    <s v="Philadelphia"/>
    <x v="9"/>
    <n v="19134"/>
    <x v="3"/>
    <s v="FUR-TA-10004147"/>
    <x v="0"/>
    <x v="3"/>
    <s v="Hon 4060 Series Tables"/>
    <x v="3143"/>
    <n v="1"/>
    <n v="0.4"/>
    <n v="-20.152800000000006"/>
  </r>
  <r>
    <n v="4058"/>
    <s v="CA-2011-163034"/>
    <x v="2"/>
    <x v="156"/>
    <d v="2011-11-28T00:00:00"/>
    <s v="Standard Class"/>
    <s v="DK-12985"/>
    <s v="Darren Koutras"/>
    <x v="0"/>
    <s v="United States"/>
    <s v="Chicago"/>
    <x v="10"/>
    <n v="60610"/>
    <x v="2"/>
    <s v="OFF-ST-10000046"/>
    <x v="1"/>
    <x v="4"/>
    <s v="Fellowes Super Stor/Drawer Files"/>
    <x v="3144"/>
    <n v="5"/>
    <n v="0.2"/>
    <n v="-8.0774999999999864"/>
  </r>
  <r>
    <n v="4059"/>
    <s v="CA-2012-124058"/>
    <x v="1"/>
    <x v="312"/>
    <d v="2012-11-24T00:00:00"/>
    <s v="Standard Class"/>
    <s v="LC-16885"/>
    <s v="Lena Creighton"/>
    <x v="0"/>
    <s v="United States"/>
    <s v="Oakland"/>
    <x v="1"/>
    <n v="94601"/>
    <x v="1"/>
    <s v="TEC-PH-10004774"/>
    <x v="2"/>
    <x v="7"/>
    <s v="Gear Head AU3700S Headset"/>
    <x v="3145"/>
    <n v="7"/>
    <n v="0.2"/>
    <n v="-15.458100000000007"/>
  </r>
  <r>
    <n v="4060"/>
    <s v="CA-2012-124058"/>
    <x v="1"/>
    <x v="312"/>
    <d v="2012-11-24T00:00:00"/>
    <s v="Standard Class"/>
    <s v="LC-16885"/>
    <s v="Lena Creighton"/>
    <x v="0"/>
    <s v="United States"/>
    <s v="Oakland"/>
    <x v="1"/>
    <n v="94601"/>
    <x v="1"/>
    <s v="FUR-CH-10000595"/>
    <x v="0"/>
    <x v="1"/>
    <s v="Safco Contoured Stacking Chairs"/>
    <x v="3146"/>
    <n v="3"/>
    <n v="0.2"/>
    <n v="35.759999999999962"/>
  </r>
  <r>
    <n v="4061"/>
    <s v="CA-2013-129196"/>
    <x v="0"/>
    <x v="474"/>
    <d v="2013-11-08T00:00:00"/>
    <s v="Standard Class"/>
    <s v="XP-21865"/>
    <s v="Xylona Preis"/>
    <x v="0"/>
    <s v="United States"/>
    <s v="Chicago"/>
    <x v="10"/>
    <n v="60610"/>
    <x v="2"/>
    <s v="TEC-AC-10002473"/>
    <x v="2"/>
    <x v="11"/>
    <s v="Maxell 4.7GB DVD-R"/>
    <x v="3147"/>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s v="United States"/>
    <s v="Philadelphia"/>
    <x v="9"/>
    <n v="19143"/>
    <x v="3"/>
    <s v="TEC-AC-10002800"/>
    <x v="2"/>
    <x v="11"/>
    <s v="Plantronics Audio 478 Stereo USB Headset"/>
    <x v="3149"/>
    <n v="1"/>
    <n v="0.2"/>
    <n v="7.4984999999999964"/>
  </r>
  <r>
    <n v="4064"/>
    <s v="US-2011-130358"/>
    <x v="2"/>
    <x v="670"/>
    <d v="2011-06-26T00:00:00"/>
    <s v="First Class"/>
    <s v="DL-13330"/>
    <s v="Denise Leinenbach"/>
    <x v="0"/>
    <s v="United States"/>
    <s v="Concord"/>
    <x v="3"/>
    <n v="28027"/>
    <x v="0"/>
    <s v="OFF-AR-10002766"/>
    <x v="1"/>
    <x v="6"/>
    <s v="Prang Drawing Pencil Set"/>
    <x v="3150"/>
    <n v="9"/>
    <n v="0.2"/>
    <n v="1.7514000000000003"/>
  </r>
  <r>
    <n v="4065"/>
    <s v="US-2011-130358"/>
    <x v="2"/>
    <x v="670"/>
    <d v="2011-06-26T00:00:00"/>
    <s v="First Class"/>
    <s v="DL-13330"/>
    <s v="Denise Leinenbach"/>
    <x v="0"/>
    <s v="United States"/>
    <s v="Concord"/>
    <x v="3"/>
    <n v="28027"/>
    <x v="0"/>
    <s v="OFF-SU-10002522"/>
    <x v="1"/>
    <x v="14"/>
    <s v="Acme Kleen Earth Office Shears"/>
    <x v="3151"/>
    <n v="1"/>
    <n v="0.2"/>
    <n v="0.34919999999999951"/>
  </r>
  <r>
    <n v="4066"/>
    <s v="CA-2011-102673"/>
    <x v="2"/>
    <x v="301"/>
    <d v="2011-11-05T00:00:00"/>
    <s v="Standard Class"/>
    <s v="KH-16630"/>
    <s v="Ken Heidel"/>
    <x v="1"/>
    <s v="United States"/>
    <s v="Charlotte"/>
    <x v="3"/>
    <n v="28205"/>
    <x v="0"/>
    <s v="OFF-FA-10003021"/>
    <x v="1"/>
    <x v="13"/>
    <s v="Staples"/>
    <x v="2024"/>
    <n v="5"/>
    <n v="0.2"/>
    <n v="1.4099999999999997"/>
  </r>
  <r>
    <n v="4067"/>
    <s v="CA-2011-102673"/>
    <x v="2"/>
    <x v="301"/>
    <d v="2011-11-05T00:00:00"/>
    <s v="Standard Class"/>
    <s v="KH-16630"/>
    <s v="Ken Heidel"/>
    <x v="1"/>
    <s v="United States"/>
    <s v="Charlotte"/>
    <x v="3"/>
    <n v="28205"/>
    <x v="0"/>
    <s v="OFF-AR-10000634"/>
    <x v="1"/>
    <x v="6"/>
    <s v="Newell 320"/>
    <x v="1518"/>
    <n v="3"/>
    <n v="0.2"/>
    <n v="0.89880000000000004"/>
  </r>
  <r>
    <n v="4068"/>
    <s v="CA-2011-102673"/>
    <x v="2"/>
    <x v="301"/>
    <d v="2011-11-05T00:00:00"/>
    <s v="Standard Class"/>
    <s v="KH-16630"/>
    <s v="Ken Heidel"/>
    <x v="1"/>
    <s v="United States"/>
    <s v="Charlotte"/>
    <x v="3"/>
    <n v="28205"/>
    <x v="0"/>
    <s v="OFF-LA-10001771"/>
    <x v="1"/>
    <x v="2"/>
    <s v="Avery 513"/>
    <x v="3152"/>
    <n v="12"/>
    <n v="0.2"/>
    <n v="15.537599999999998"/>
  </r>
  <r>
    <n v="4069"/>
    <s v="CA-2011-102673"/>
    <x v="2"/>
    <x v="301"/>
    <d v="2011-11-05T00:00:00"/>
    <s v="Standard Class"/>
    <s v="KH-16630"/>
    <s v="Ken Heidel"/>
    <x v="1"/>
    <s v="United States"/>
    <s v="Charlotte"/>
    <x v="3"/>
    <n v="28205"/>
    <x v="0"/>
    <s v="TEC-PH-10004434"/>
    <x v="2"/>
    <x v="7"/>
    <s v="Cisco IP Phone 7961G VoIP phone - Dark gray"/>
    <x v="3153"/>
    <n v="9"/>
    <n v="0.2"/>
    <n v="110.1194999999999"/>
  </r>
  <r>
    <n v="4070"/>
    <s v="CA-2013-145303"/>
    <x v="0"/>
    <x v="770"/>
    <d v="2013-09-01T00:00:00"/>
    <s v="First Class"/>
    <s v="TP-21415"/>
    <s v="Tom Prescott"/>
    <x v="0"/>
    <s v="United States"/>
    <s v="Dallas"/>
    <x v="5"/>
    <n v="75081"/>
    <x v="2"/>
    <s v="OFF-BI-10000050"/>
    <x v="1"/>
    <x v="8"/>
    <s v="Angle-D Binders with Locking Rings, Label Holders"/>
    <x v="3154"/>
    <n v="9"/>
    <n v="0.8"/>
    <n v="-21.681000000000004"/>
  </r>
  <r>
    <n v="4071"/>
    <s v="CA-2013-145303"/>
    <x v="0"/>
    <x v="770"/>
    <d v="2013-09-01T00:00:00"/>
    <s v="First Class"/>
    <s v="TP-21415"/>
    <s v="Tom Prescott"/>
    <x v="0"/>
    <s v="United States"/>
    <s v="Dallas"/>
    <x v="5"/>
    <n v="75081"/>
    <x v="2"/>
    <s v="OFF-BI-10002414"/>
    <x v="1"/>
    <x v="8"/>
    <s v="GBC ProClick Spines for 32-Hole Punch"/>
    <x v="3155"/>
    <n v="4"/>
    <n v="0.8"/>
    <n v="-16.539600000000007"/>
  </r>
  <r>
    <n v="4072"/>
    <s v="CA-2013-145303"/>
    <x v="0"/>
    <x v="770"/>
    <d v="2013-09-01T00:00:00"/>
    <s v="First Class"/>
    <s v="TP-21415"/>
    <s v="Tom Prescott"/>
    <x v="0"/>
    <s v="United States"/>
    <s v="Dallas"/>
    <x v="5"/>
    <n v="75081"/>
    <x v="2"/>
    <s v="FUR-BO-10003159"/>
    <x v="0"/>
    <x v="0"/>
    <s v="Sauder Camden County Collection Libraries, Planked Cherry Finish"/>
    <x v="3156"/>
    <n v="2"/>
    <n v="0.32"/>
    <n v="-52.890800000000027"/>
  </r>
  <r>
    <n v="4073"/>
    <s v="CA-2012-156104"/>
    <x v="1"/>
    <x v="401"/>
    <d v="2012-12-08T00:00:00"/>
    <s v="Second Class"/>
    <s v="NP-18685"/>
    <s v="Nora Pelletier"/>
    <x v="2"/>
    <s v="United States"/>
    <s v="Indianapolis"/>
    <x v="14"/>
    <n v="46203"/>
    <x v="2"/>
    <s v="TEC-CO-10002095"/>
    <x v="2"/>
    <x v="16"/>
    <s v="Hewlett Packard 610 Color Digital Copier / Printer"/>
    <x v="3157"/>
    <n v="2"/>
    <n v="0"/>
    <n v="449.99099999999999"/>
  </r>
  <r>
    <n v="4074"/>
    <s v="US-2012-164308"/>
    <x v="1"/>
    <x v="496"/>
    <d v="2012-09-27T00:00:00"/>
    <s v="First Class"/>
    <s v="SC-20680"/>
    <s v="Steve Carroll"/>
    <x v="2"/>
    <s v="United States"/>
    <s v="Broken Arrow"/>
    <x v="26"/>
    <n v="74012"/>
    <x v="2"/>
    <s v="TEC-PH-10004120"/>
    <x v="2"/>
    <x v="7"/>
    <s v="AT&amp;T 1080 Phone"/>
    <x v="3158"/>
    <n v="6"/>
    <n v="0"/>
    <n v="213.70440000000002"/>
  </r>
  <r>
    <n v="4075"/>
    <s v="CA-2014-108112"/>
    <x v="3"/>
    <x v="940"/>
    <d v="2014-11-21T00:00:00"/>
    <s v="Standard Class"/>
    <s v="DK-12895"/>
    <s v="Dana Kaydos"/>
    <x v="0"/>
    <s v="United States"/>
    <s v="Miramar"/>
    <x v="2"/>
    <n v="33023"/>
    <x v="0"/>
    <s v="FUR-FU-10003553"/>
    <x v="0"/>
    <x v="5"/>
    <s v="Howard Miller 13-1/2&quot; Diameter Rosebrook Wall Clock"/>
    <x v="315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x v="3160"/>
    <n v="4"/>
    <n v="0.2"/>
    <n v="0"/>
  </r>
  <r>
    <n v="4077"/>
    <s v="CA-2012-100685"/>
    <x v="1"/>
    <x v="546"/>
    <d v="2012-12-21T00:00:00"/>
    <s v="Second Class"/>
    <s v="SM-20950"/>
    <s v="Suzanne McNair"/>
    <x v="1"/>
    <s v="United States"/>
    <s v="Omaha"/>
    <x v="8"/>
    <n v="68104"/>
    <x v="2"/>
    <s v="OFF-BI-10003094"/>
    <x v="1"/>
    <x v="8"/>
    <s v="Self-Adhesive Ring Binder Labels"/>
    <x v="991"/>
    <n v="2"/>
    <n v="0"/>
    <n v="3.3087999999999997"/>
  </r>
  <r>
    <n v="4078"/>
    <s v="CA-2012-100685"/>
    <x v="1"/>
    <x v="546"/>
    <d v="2012-12-21T00:00:00"/>
    <s v="Second Class"/>
    <s v="SM-20950"/>
    <s v="Suzanne McNair"/>
    <x v="1"/>
    <s v="United States"/>
    <s v="Omaha"/>
    <x v="8"/>
    <n v="68104"/>
    <x v="2"/>
    <s v="OFF-FA-10003472"/>
    <x v="1"/>
    <x v="13"/>
    <s v="Bagged Rubber Bands"/>
    <x v="1325"/>
    <n v="4"/>
    <n v="0"/>
    <n v="0.2016"/>
  </r>
  <r>
    <n v="4079"/>
    <s v="CA-2012-100685"/>
    <x v="1"/>
    <x v="546"/>
    <d v="2012-12-21T00:00:00"/>
    <s v="Second Class"/>
    <s v="SM-20950"/>
    <s v="Suzanne McNair"/>
    <x v="1"/>
    <s v="United States"/>
    <s v="Omaha"/>
    <x v="8"/>
    <n v="68104"/>
    <x v="2"/>
    <s v="OFF-PA-10001289"/>
    <x v="1"/>
    <x v="10"/>
    <s v="White Computer Printout Paper by Universal"/>
    <x v="224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s v="United States"/>
    <s v="Tigard"/>
    <x v="21"/>
    <n v="97224"/>
    <x v="1"/>
    <s v="OFF-BI-10004828"/>
    <x v="1"/>
    <x v="8"/>
    <s v="GBC Poly Designer Binding Covers"/>
    <x v="3162"/>
    <n v="1"/>
    <n v="0.7"/>
    <n v="-3.5153999999999996"/>
  </r>
  <r>
    <n v="4083"/>
    <s v="US-2014-151316"/>
    <x v="3"/>
    <x v="92"/>
    <d v="2014-07-01T00:00:00"/>
    <s v="Standard Class"/>
    <s v="MC-17635"/>
    <s v="Matthew Clasen"/>
    <x v="1"/>
    <s v="United States"/>
    <s v="Decatur"/>
    <x v="10"/>
    <n v="62521"/>
    <x v="2"/>
    <s v="OFF-BI-10004632"/>
    <x v="1"/>
    <x v="8"/>
    <s v="Ibico Hi-Tech Manual Binding System"/>
    <x v="645"/>
    <n v="3"/>
    <n v="0.8"/>
    <n v="-320.23950000000013"/>
  </r>
  <r>
    <n v="4084"/>
    <s v="US-2014-151316"/>
    <x v="3"/>
    <x v="92"/>
    <d v="2014-07-01T00:00:00"/>
    <s v="Standard Class"/>
    <s v="MC-17635"/>
    <s v="Matthew Clasen"/>
    <x v="1"/>
    <s v="United States"/>
    <s v="Decatur"/>
    <x v="10"/>
    <n v="62521"/>
    <x v="2"/>
    <s v="OFF-PA-10000327"/>
    <x v="1"/>
    <x v="10"/>
    <s v="Xerox 1971"/>
    <x v="1518"/>
    <n v="3"/>
    <n v="0.2"/>
    <n v="3.2099999999999982"/>
  </r>
  <r>
    <n v="4085"/>
    <s v="CA-2014-163692"/>
    <x v="3"/>
    <x v="210"/>
    <d v="2014-09-10T00:00:00"/>
    <s v="First Class"/>
    <s v="Dp-13240"/>
    <s v="Dean percer"/>
    <x v="2"/>
    <s v="United States"/>
    <s v="Phoenix"/>
    <x v="16"/>
    <n v="85023"/>
    <x v="1"/>
    <s v="OFF-BI-10003291"/>
    <x v="1"/>
    <x v="8"/>
    <s v="Wilson Jones Leather-Like Binders with DublLock Round Rings"/>
    <x v="3163"/>
    <n v="3"/>
    <n v="0.7"/>
    <n v="-6.0236999999999998"/>
  </r>
  <r>
    <n v="4086"/>
    <s v="CA-2013-111913"/>
    <x v="0"/>
    <x v="578"/>
    <d v="2013-08-07T00:00:00"/>
    <s v="Second Class"/>
    <s v="LC-16930"/>
    <s v="Linda Cazamias"/>
    <x v="1"/>
    <s v="United States"/>
    <s v="Sacramento"/>
    <x v="1"/>
    <n v="95823"/>
    <x v="1"/>
    <s v="TEC-PH-10002275"/>
    <x v="2"/>
    <x v="7"/>
    <s v="Mitel 5320 IP Phone VoIP phone"/>
    <x v="3164"/>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x v="3165"/>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s v="United States"/>
    <s v="Jonesboro"/>
    <x v="36"/>
    <n v="72401"/>
    <x v="0"/>
    <s v="FUR-BO-10000711"/>
    <x v="0"/>
    <x v="0"/>
    <s v="Hon Metal Bookcases, Gray"/>
    <x v="3166"/>
    <n v="9"/>
    <n v="0"/>
    <n v="172.48140000000001"/>
  </r>
  <r>
    <n v="4090"/>
    <s v="CA-2013-161473"/>
    <x v="0"/>
    <x v="178"/>
    <d v="2013-04-06T00:00:00"/>
    <s v="Standard Class"/>
    <s v="TB-21175"/>
    <s v="Thomas Boland"/>
    <x v="1"/>
    <s v="United States"/>
    <s v="New York City"/>
    <x v="15"/>
    <n v="10035"/>
    <x v="3"/>
    <s v="OFF-LA-10001297"/>
    <x v="1"/>
    <x v="2"/>
    <s v="Avery 473"/>
    <x v="346"/>
    <n v="2"/>
    <n v="0"/>
    <n v="9.9359999999999999"/>
  </r>
  <r>
    <n v="4091"/>
    <s v="CA-2013-161473"/>
    <x v="0"/>
    <x v="178"/>
    <d v="2013-04-06T00:00:00"/>
    <s v="Standard Class"/>
    <s v="TB-21175"/>
    <s v="Thomas Boland"/>
    <x v="1"/>
    <s v="United States"/>
    <s v="New York City"/>
    <x v="15"/>
    <n v="10035"/>
    <x v="3"/>
    <s v="OFF-SU-10001574"/>
    <x v="1"/>
    <x v="14"/>
    <s v="Acme Value Line Scissors"/>
    <x v="1031"/>
    <n v="3"/>
    <n v="0"/>
    <n v="3.2849999999999993"/>
  </r>
  <r>
    <n v="4092"/>
    <s v="CA-2013-161473"/>
    <x v="0"/>
    <x v="178"/>
    <d v="2013-04-06T00:00:00"/>
    <s v="Standard Class"/>
    <s v="TB-21175"/>
    <s v="Thomas Boland"/>
    <x v="1"/>
    <s v="United States"/>
    <s v="New York City"/>
    <x v="15"/>
    <n v="10035"/>
    <x v="3"/>
    <s v="OFF-BI-10003305"/>
    <x v="1"/>
    <x v="8"/>
    <s v="Avery Hanging File Binders"/>
    <x v="646"/>
    <n v="3"/>
    <n v="0.2"/>
    <n v="4.6643999999999988"/>
  </r>
  <r>
    <n v="4093"/>
    <s v="CA-2014-166576"/>
    <x v="3"/>
    <x v="941"/>
    <d v="2014-05-19T00:00:00"/>
    <s v="First Class"/>
    <s v="JM-15865"/>
    <s v="John Murray"/>
    <x v="0"/>
    <s v="United States"/>
    <s v="Akron"/>
    <x v="24"/>
    <n v="44312"/>
    <x v="3"/>
    <s v="OFF-ST-10002574"/>
    <x v="1"/>
    <x v="4"/>
    <s v="SAFCO Commercial Wire Shelving, Black"/>
    <x v="3167"/>
    <n v="2"/>
    <n v="0.2"/>
    <n v="-55.256"/>
  </r>
  <r>
    <n v="4094"/>
    <s v="CA-2012-102491"/>
    <x v="1"/>
    <x v="252"/>
    <d v="2012-08-28T00:00:00"/>
    <s v="Standard Class"/>
    <s v="KW-16435"/>
    <s v="Katrina Willman"/>
    <x v="0"/>
    <s v="United States"/>
    <s v="Florence"/>
    <x v="0"/>
    <n v="41042"/>
    <x v="0"/>
    <s v="TEC-MA-10000864"/>
    <x v="2"/>
    <x v="15"/>
    <s v="Cisco 9971 IP Video Phone Charcoal"/>
    <x v="3168"/>
    <n v="7"/>
    <n v="0"/>
    <n v="1416.7999999999997"/>
  </r>
  <r>
    <n v="4095"/>
    <s v="CA-2012-102491"/>
    <x v="1"/>
    <x v="252"/>
    <d v="2012-08-28T00:00:00"/>
    <s v="Standard Class"/>
    <s v="KW-16435"/>
    <s v="Katrina Willman"/>
    <x v="0"/>
    <s v="United States"/>
    <s v="Florence"/>
    <x v="0"/>
    <n v="41042"/>
    <x v="0"/>
    <s v="TEC-AC-10003289"/>
    <x v="2"/>
    <x v="11"/>
    <s v="Anker Ultra-Slim Mini Bluetooth 3.0 Wireless Keyboard"/>
    <x v="1105"/>
    <n v="4"/>
    <n v="0"/>
    <n v="18.390799999999999"/>
  </r>
  <r>
    <n v="4096"/>
    <s v="CA-2012-102491"/>
    <x v="1"/>
    <x v="252"/>
    <d v="2012-08-28T00:00:00"/>
    <s v="Standard Class"/>
    <s v="KW-16435"/>
    <s v="Katrina Willman"/>
    <x v="0"/>
    <s v="United States"/>
    <s v="Florence"/>
    <x v="0"/>
    <n v="41042"/>
    <x v="0"/>
    <s v="TEC-PH-10001619"/>
    <x v="2"/>
    <x v="7"/>
    <s v="LG G3"/>
    <x v="2173"/>
    <n v="3"/>
    <n v="0"/>
    <n v="170.51129999999998"/>
  </r>
  <r>
    <n v="4097"/>
    <s v="CA-2011-116904"/>
    <x v="2"/>
    <x v="865"/>
    <d v="2011-09-28T00:00:00"/>
    <s v="Standard Class"/>
    <s v="SC-20095"/>
    <s v="Sanjit Chand"/>
    <x v="0"/>
    <s v="United States"/>
    <s v="Minneapolis"/>
    <x v="11"/>
    <n v="55407"/>
    <x v="2"/>
    <s v="OFF-PA-10004888"/>
    <x v="1"/>
    <x v="10"/>
    <s v="Xerox 217"/>
    <x v="5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x v="3169"/>
    <n v="5"/>
    <n v="0"/>
    <n v="16.195999999999984"/>
  </r>
  <r>
    <n v="4099"/>
    <s v="CA-2011-116904"/>
    <x v="2"/>
    <x v="865"/>
    <d v="2011-09-28T00:00:00"/>
    <s v="Standard Class"/>
    <s v="SC-20095"/>
    <s v="Sanjit Chand"/>
    <x v="0"/>
    <s v="United States"/>
    <s v="Minneapolis"/>
    <x v="11"/>
    <n v="55407"/>
    <x v="2"/>
    <s v="OFF-BI-10001120"/>
    <x v="1"/>
    <x v="8"/>
    <s v="Ibico EPK-21 Electric Binding System"/>
    <x v="3170"/>
    <n v="5"/>
    <n v="0"/>
    <n v="4630.4755000000005"/>
  </r>
  <r>
    <n v="4100"/>
    <s v="CA-2011-116904"/>
    <x v="2"/>
    <x v="865"/>
    <d v="2011-09-28T00:00:00"/>
    <s v="Standard Class"/>
    <s v="SC-20095"/>
    <s v="Sanjit Chand"/>
    <x v="0"/>
    <s v="United States"/>
    <s v="Minneapolis"/>
    <x v="11"/>
    <n v="55407"/>
    <x v="2"/>
    <s v="OFF-BI-10000301"/>
    <x v="1"/>
    <x v="8"/>
    <s v="GBC Instant Report Kit"/>
    <x v="3171"/>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s v="United States"/>
    <s v="Houston"/>
    <x v="5"/>
    <n v="77095"/>
    <x v="2"/>
    <s v="OFF-PA-10000740"/>
    <x v="1"/>
    <x v="10"/>
    <s v="Xerox 1982"/>
    <x v="3174"/>
    <n v="8"/>
    <n v="0.2"/>
    <n v="47.50719999999999"/>
  </r>
  <r>
    <n v="4104"/>
    <s v="CA-2014-137456"/>
    <x v="3"/>
    <x v="202"/>
    <d v="2014-12-22T00:00:00"/>
    <s v="Same Day"/>
    <s v="RB-19465"/>
    <s v="Rick Bensley"/>
    <x v="2"/>
    <s v="United States"/>
    <s v="Fremont"/>
    <x v="8"/>
    <n v="68025"/>
    <x v="2"/>
    <s v="FUR-FU-10001940"/>
    <x v="0"/>
    <x v="5"/>
    <s v="Staples"/>
    <x v="204"/>
    <n v="2"/>
    <n v="0"/>
    <n v="7.0048000000000012"/>
  </r>
  <r>
    <n v="4105"/>
    <s v="US-2014-155999"/>
    <x v="3"/>
    <x v="783"/>
    <d v="2014-08-14T00:00:00"/>
    <s v="Standard Class"/>
    <s v="JK-15370"/>
    <s v="Jay Kimmel"/>
    <x v="0"/>
    <s v="United States"/>
    <s v="San Diego"/>
    <x v="1"/>
    <n v="92105"/>
    <x v="1"/>
    <s v="TEC-PH-10000439"/>
    <x v="2"/>
    <x v="7"/>
    <s v="GE DSL Phone Line Filter"/>
    <x v="3175"/>
    <n v="5"/>
    <n v="0.2"/>
    <n v="17.995499999999979"/>
  </r>
  <r>
    <n v="4106"/>
    <s v="US-2014-155999"/>
    <x v="3"/>
    <x v="783"/>
    <d v="2014-08-14T00:00:00"/>
    <s v="Standard Class"/>
    <s v="JK-15370"/>
    <s v="Jay Kimmel"/>
    <x v="0"/>
    <s v="United States"/>
    <s v="San Diego"/>
    <x v="1"/>
    <n v="92105"/>
    <x v="1"/>
    <s v="OFF-BI-10000404"/>
    <x v="1"/>
    <x v="8"/>
    <s v="Avery Printable Repositionable Plastic Tabs"/>
    <x v="1288"/>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x v="3176"/>
    <n v="2"/>
    <n v="0.8"/>
    <n v="-6.8992000000000022"/>
  </r>
  <r>
    <n v="4108"/>
    <s v="CA-2012-105599"/>
    <x v="1"/>
    <x v="67"/>
    <d v="2012-09-07T00:00:00"/>
    <s v="Same Day"/>
    <s v="MC-17275"/>
    <s v="Marc Crier"/>
    <x v="0"/>
    <s v="United States"/>
    <s v="New York City"/>
    <x v="15"/>
    <n v="10011"/>
    <x v="3"/>
    <s v="OFF-ST-10002486"/>
    <x v="1"/>
    <x v="4"/>
    <s v="Eldon Shelf Savers Cubes and Bins"/>
    <x v="544"/>
    <n v="2"/>
    <n v="0"/>
    <n v="0.27919999999999945"/>
  </r>
  <r>
    <n v="4109"/>
    <s v="CA-2012-105599"/>
    <x v="1"/>
    <x v="67"/>
    <d v="2012-09-07T00:00:00"/>
    <s v="Same Day"/>
    <s v="MC-17275"/>
    <s v="Marc Crier"/>
    <x v="0"/>
    <s v="United States"/>
    <s v="New York City"/>
    <x v="15"/>
    <n v="10011"/>
    <x v="3"/>
    <s v="FUR-TA-10003837"/>
    <x v="0"/>
    <x v="3"/>
    <s v="Anderson Hickey Conga Table Tops &amp; Accessories"/>
    <x v="3177"/>
    <n v="3"/>
    <n v="0.4"/>
    <n v="-14.163900000000005"/>
  </r>
  <r>
    <n v="4110"/>
    <s v="CA-2012-153717"/>
    <x v="1"/>
    <x v="707"/>
    <d v="2013-01-01T00:00:00"/>
    <s v="Standard Class"/>
    <s v="DL-13495"/>
    <s v="Dionis Lloyd"/>
    <x v="1"/>
    <s v="United States"/>
    <s v="Detroit"/>
    <x v="12"/>
    <n v="48227"/>
    <x v="2"/>
    <s v="TEC-PH-10002923"/>
    <x v="2"/>
    <x v="7"/>
    <s v="Logitech B530 USB Headset - headset - Full size, Binaural"/>
    <x v="2270"/>
    <n v="2"/>
    <n v="0"/>
    <n v="19.974600000000002"/>
  </r>
  <r>
    <n v="4111"/>
    <s v="CA-2012-153717"/>
    <x v="1"/>
    <x v="707"/>
    <d v="2013-01-01T00:00:00"/>
    <s v="Standard Class"/>
    <s v="DL-13495"/>
    <s v="Dionis Lloyd"/>
    <x v="1"/>
    <s v="United States"/>
    <s v="Detroit"/>
    <x v="12"/>
    <n v="48227"/>
    <x v="2"/>
    <s v="FUR-BO-10004360"/>
    <x v="0"/>
    <x v="0"/>
    <s v="Rush Hierlooms Collection Rich Wood Bookcases"/>
    <x v="3178"/>
    <n v="1"/>
    <n v="0"/>
    <n v="20.927400000000006"/>
  </r>
  <r>
    <n v="4112"/>
    <s v="CA-2012-153717"/>
    <x v="1"/>
    <x v="707"/>
    <d v="2013-01-01T00:00:00"/>
    <s v="Standard Class"/>
    <s v="DL-13495"/>
    <s v="Dionis Lloyd"/>
    <x v="1"/>
    <s v="United States"/>
    <s v="Detroit"/>
    <x v="12"/>
    <n v="48227"/>
    <x v="2"/>
    <s v="OFF-PA-10002160"/>
    <x v="1"/>
    <x v="10"/>
    <s v="Xerox 1978"/>
    <x v="1714"/>
    <n v="3"/>
    <n v="0"/>
    <n v="8.4966000000000008"/>
  </r>
  <r>
    <n v="4113"/>
    <s v="CA-2012-153717"/>
    <x v="1"/>
    <x v="707"/>
    <d v="2013-01-01T00:00:00"/>
    <s v="Standard Class"/>
    <s v="DL-13495"/>
    <s v="Dionis Lloyd"/>
    <x v="1"/>
    <s v="United States"/>
    <s v="Detroit"/>
    <x v="12"/>
    <n v="48227"/>
    <x v="2"/>
    <s v="OFF-AR-10002375"/>
    <x v="1"/>
    <x v="6"/>
    <s v="Newell 351"/>
    <x v="175"/>
    <n v="1"/>
    <n v="0"/>
    <n v="0.9511999999999996"/>
  </r>
  <r>
    <n v="4114"/>
    <s v="CA-2012-116687"/>
    <x v="1"/>
    <x v="942"/>
    <d v="2012-05-07T00:00:00"/>
    <s v="Standard Class"/>
    <s v="NC-18625"/>
    <s v="Noah Childs"/>
    <x v="1"/>
    <s v="United States"/>
    <s v="Houston"/>
    <x v="5"/>
    <n v="77095"/>
    <x v="2"/>
    <s v="OFF-LA-10000443"/>
    <x v="1"/>
    <x v="2"/>
    <s v="Avery 501"/>
    <x v="3179"/>
    <n v="3"/>
    <n v="0.2"/>
    <n v="2.9888999999999997"/>
  </r>
  <r>
    <n v="4115"/>
    <s v="CA-2012-116687"/>
    <x v="1"/>
    <x v="942"/>
    <d v="2012-05-07T00:00:00"/>
    <s v="Standard Class"/>
    <s v="NC-18625"/>
    <s v="Noah Childs"/>
    <x v="1"/>
    <s v="United States"/>
    <s v="Houston"/>
    <x v="5"/>
    <n v="77095"/>
    <x v="2"/>
    <s v="TEC-PH-10001750"/>
    <x v="2"/>
    <x v="7"/>
    <s v="Samsung Rugby III"/>
    <x v="3180"/>
    <n v="3"/>
    <n v="0.2"/>
    <n v="13.857900000000008"/>
  </r>
  <r>
    <n v="4116"/>
    <s v="CA-2013-163573"/>
    <x v="0"/>
    <x v="390"/>
    <d v="2013-11-28T00:00:00"/>
    <s v="First Class"/>
    <s v="AC-10450"/>
    <s v="Amy Cox"/>
    <x v="0"/>
    <s v="United States"/>
    <s v="Seattle"/>
    <x v="4"/>
    <n v="98105"/>
    <x v="1"/>
    <s v="OFF-BI-10004632"/>
    <x v="1"/>
    <x v="8"/>
    <s v="Ibico Hi-Tech Manual Binding System"/>
    <x v="3181"/>
    <n v="5"/>
    <n v="0.2"/>
    <n v="381.23749999999995"/>
  </r>
  <r>
    <n v="4117"/>
    <s v="CA-2012-153416"/>
    <x v="1"/>
    <x v="27"/>
    <d v="2012-11-29T00:00:00"/>
    <s v="Standard Class"/>
    <s v="TS-21340"/>
    <s v="Toby Swindell"/>
    <x v="0"/>
    <s v="United States"/>
    <s v="Los Angeles"/>
    <x v="1"/>
    <n v="90036"/>
    <x v="1"/>
    <s v="OFF-BI-10002813"/>
    <x v="1"/>
    <x v="8"/>
    <s v="Avery Reinforcements for Hole-Punch Pages"/>
    <x v="1443"/>
    <n v="2"/>
    <n v="0.2"/>
    <n v="0.99"/>
  </r>
  <r>
    <n v="4118"/>
    <s v="CA-2012-153416"/>
    <x v="1"/>
    <x v="27"/>
    <d v="2012-11-29T00:00:00"/>
    <s v="Standard Class"/>
    <s v="TS-21340"/>
    <s v="Toby Swindell"/>
    <x v="0"/>
    <s v="United States"/>
    <s v="Los Angeles"/>
    <x v="1"/>
    <n v="90036"/>
    <x v="1"/>
    <s v="OFF-PA-10002005"/>
    <x v="1"/>
    <x v="10"/>
    <s v="Xerox 225"/>
    <x v="54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x v="3182"/>
    <n v="7"/>
    <n v="0"/>
    <n v="54.583200000000019"/>
  </r>
  <r>
    <n v="4120"/>
    <s v="CA-2012-153416"/>
    <x v="1"/>
    <x v="27"/>
    <d v="2012-11-29T00:00:00"/>
    <s v="Standard Class"/>
    <s v="TS-21340"/>
    <s v="Toby Swindell"/>
    <x v="0"/>
    <s v="United States"/>
    <s v="Los Angeles"/>
    <x v="1"/>
    <n v="90036"/>
    <x v="1"/>
    <s v="OFF-BI-10002706"/>
    <x v="1"/>
    <x v="8"/>
    <s v="Avery Premier Heavy-Duty Binder with Round Locking Rings"/>
    <x v="3183"/>
    <n v="8"/>
    <n v="0.2"/>
    <n v="29.702399999999997"/>
  </r>
  <r>
    <n v="4121"/>
    <s v="CA-2014-117394"/>
    <x v="3"/>
    <x v="507"/>
    <d v="2014-09-11T00:00:00"/>
    <s v="Standard Class"/>
    <s v="MM-17920"/>
    <s v="Michael Moore"/>
    <x v="0"/>
    <s v="United States"/>
    <s v="Philadelphia"/>
    <x v="9"/>
    <n v="19120"/>
    <x v="3"/>
    <s v="TEC-AC-10000199"/>
    <x v="2"/>
    <x v="11"/>
    <s v="Kingston Digital DataTraveler 8GB USB 2.0"/>
    <x v="318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x v="782"/>
    <n v="6"/>
    <n v="0"/>
    <n v="16.847999999999999"/>
  </r>
  <r>
    <n v="4123"/>
    <s v="CA-2014-133823"/>
    <x v="3"/>
    <x v="943"/>
    <d v="2014-05-13T00:00:00"/>
    <s v="Same Day"/>
    <s v="LP-17080"/>
    <s v="Liz Pelletier"/>
    <x v="0"/>
    <s v="United States"/>
    <s v="Seattle"/>
    <x v="4"/>
    <n v="98103"/>
    <x v="1"/>
    <s v="OFF-LA-10004545"/>
    <x v="1"/>
    <x v="2"/>
    <s v="Avery 50"/>
    <x v="3185"/>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s v="United States"/>
    <s v="Watertown"/>
    <x v="15"/>
    <n v="13601"/>
    <x v="3"/>
    <s v="OFF-AP-10004249"/>
    <x v="1"/>
    <x v="9"/>
    <s v="Staples"/>
    <x v="385"/>
    <n v="3"/>
    <n v="0"/>
    <n v="9.6956999999999987"/>
  </r>
  <r>
    <n v="4126"/>
    <s v="CA-2014-123239"/>
    <x v="3"/>
    <x v="944"/>
    <d v="2014-08-01T00:00:00"/>
    <s v="Second Class"/>
    <s v="MG-18145"/>
    <s v="Mike Gockenbach"/>
    <x v="0"/>
    <s v="United States"/>
    <s v="Jacksonville"/>
    <x v="2"/>
    <n v="32216"/>
    <x v="0"/>
    <s v="FUR-FU-10001602"/>
    <x v="0"/>
    <x v="5"/>
    <s v="Eldon Delta Triangular Chair Mat, 52&quot; x 58&quot;, Clear"/>
    <x v="3187"/>
    <n v="3"/>
    <n v="0.2"/>
    <n v="-2.2758000000000109"/>
  </r>
  <r>
    <n v="4127"/>
    <s v="CA-2014-156769"/>
    <x v="3"/>
    <x v="636"/>
    <d v="2014-05-10T00:00:00"/>
    <s v="First Class"/>
    <s v="GZ-14470"/>
    <s v="Gary Zandusky"/>
    <x v="0"/>
    <s v="United States"/>
    <s v="Arlington"/>
    <x v="17"/>
    <n v="22204"/>
    <x v="0"/>
    <s v="OFF-AR-10003179"/>
    <x v="1"/>
    <x v="6"/>
    <s v="Dixon Ticonderoga Core-Lock Colored Pencils"/>
    <x v="3188"/>
    <n v="6"/>
    <n v="0"/>
    <n v="18.037799999999997"/>
  </r>
  <r>
    <n v="4128"/>
    <s v="CA-2011-127299"/>
    <x v="2"/>
    <x v="111"/>
    <d v="2011-09-24T00:00:00"/>
    <s v="Standard Class"/>
    <s v="JL-15835"/>
    <s v="John Lee"/>
    <x v="0"/>
    <s v="United States"/>
    <s v="Charlotte"/>
    <x v="3"/>
    <n v="28205"/>
    <x v="0"/>
    <s v="OFF-ST-10003722"/>
    <x v="1"/>
    <x v="4"/>
    <s v="Project Tote Personal File"/>
    <x v="3189"/>
    <n v="6"/>
    <n v="0.2"/>
    <n v="7.5761999999999894"/>
  </r>
  <r>
    <n v="4129"/>
    <s v="CA-2011-127299"/>
    <x v="2"/>
    <x v="111"/>
    <d v="2011-09-24T00:00:00"/>
    <s v="Standard Class"/>
    <s v="JL-15835"/>
    <s v="John Lee"/>
    <x v="0"/>
    <s v="United States"/>
    <s v="Charlotte"/>
    <x v="3"/>
    <n v="28205"/>
    <x v="0"/>
    <s v="TEC-MA-10001127"/>
    <x v="2"/>
    <x v="15"/>
    <s v="HP Designjet T520 Inkjet Large Format Printer - 24&quot; Color"/>
    <x v="3190"/>
    <n v="3"/>
    <n v="0.5"/>
    <n v="-944.99460000000045"/>
  </r>
  <r>
    <n v="4130"/>
    <s v="CA-2012-121272"/>
    <x v="1"/>
    <x v="368"/>
    <d v="2012-04-04T00:00:00"/>
    <s v="Standard Class"/>
    <s v="DO-13435"/>
    <s v="Denny Ordway"/>
    <x v="0"/>
    <s v="United States"/>
    <s v="Seattle"/>
    <x v="4"/>
    <n v="98103"/>
    <x v="1"/>
    <s v="OFF-AP-10001947"/>
    <x v="1"/>
    <x v="9"/>
    <s v="Acco 6 Outlet Guardian Premium Plus Surge Suppressor"/>
    <x v="3191"/>
    <n v="4"/>
    <n v="0"/>
    <n v="21.251199999999997"/>
  </r>
  <r>
    <n v="4131"/>
    <s v="CA-2011-115336"/>
    <x v="2"/>
    <x v="728"/>
    <d v="2011-11-25T00:00:00"/>
    <s v="Standard Class"/>
    <s v="AB-10600"/>
    <s v="Ann Blume"/>
    <x v="1"/>
    <s v="United States"/>
    <s v="Chicago"/>
    <x v="10"/>
    <n v="60623"/>
    <x v="2"/>
    <s v="OFF-BI-10001107"/>
    <x v="1"/>
    <x v="8"/>
    <s v="GBC White Gloss Covers, Plain Front"/>
    <x v="3192"/>
    <n v="5"/>
    <n v="0.8"/>
    <n v="-23.89200000000001"/>
  </r>
  <r>
    <n v="4132"/>
    <s v="CA-2012-111703"/>
    <x v="1"/>
    <x v="740"/>
    <d v="2012-07-09T00:00:00"/>
    <s v="Standard Class"/>
    <s v="KB-16315"/>
    <s v="Karl Braun"/>
    <x v="0"/>
    <s v="United States"/>
    <s v="Hollywood"/>
    <x v="2"/>
    <n v="33021"/>
    <x v="0"/>
    <s v="OFF-PA-10000349"/>
    <x v="1"/>
    <x v="10"/>
    <s v="Staples"/>
    <x v="1655"/>
    <n v="3"/>
    <n v="0.2"/>
    <n v="4.0338000000000003"/>
  </r>
  <r>
    <n v="4133"/>
    <s v="CA-2012-111703"/>
    <x v="1"/>
    <x v="740"/>
    <d v="2012-07-09T00:00:00"/>
    <s v="Standard Class"/>
    <s v="KB-16315"/>
    <s v="Karl Braun"/>
    <x v="0"/>
    <s v="United States"/>
    <s v="Hollywood"/>
    <x v="2"/>
    <n v="33021"/>
    <x v="0"/>
    <s v="OFF-PA-10003349"/>
    <x v="1"/>
    <x v="10"/>
    <s v="Xerox 1957"/>
    <x v="12"/>
    <n v="3"/>
    <n v="0.2"/>
    <n v="5.6375999999999999"/>
  </r>
  <r>
    <n v="4134"/>
    <s v="CA-2011-128839"/>
    <x v="2"/>
    <x v="78"/>
    <d v="2011-09-13T00:00:00"/>
    <s v="Standard Class"/>
    <s v="TT-21070"/>
    <s v="Ted Trevino"/>
    <x v="0"/>
    <s v="United States"/>
    <s v="Chesapeake"/>
    <x v="17"/>
    <n v="23320"/>
    <x v="0"/>
    <s v="OFF-FA-10002280"/>
    <x v="1"/>
    <x v="13"/>
    <s v="Advantus Plastic Paper Clips"/>
    <x v="47"/>
    <n v="9"/>
    <n v="0"/>
    <n v="21.599999999999998"/>
  </r>
  <r>
    <n v="4135"/>
    <s v="CA-2011-128839"/>
    <x v="2"/>
    <x v="78"/>
    <d v="2011-09-13T00:00:00"/>
    <s v="Standard Class"/>
    <s v="TT-21070"/>
    <s v="Ted Trevino"/>
    <x v="0"/>
    <s v="United States"/>
    <s v="Chesapeake"/>
    <x v="17"/>
    <n v="23320"/>
    <x v="0"/>
    <s v="TEC-MA-10000029"/>
    <x v="2"/>
    <x v="15"/>
    <s v="Epson WorkForce WF-2530 All-in-One Printer, Copier Scanner"/>
    <x v="2779"/>
    <n v="3"/>
    <n v="0"/>
    <n v="90.287100000000009"/>
  </r>
  <r>
    <n v="4136"/>
    <s v="CA-2014-105914"/>
    <x v="3"/>
    <x v="280"/>
    <d v="2014-10-09T00:00:00"/>
    <s v="Standard Class"/>
    <s v="PV-18985"/>
    <s v="Paul Van Hugh"/>
    <x v="2"/>
    <s v="United States"/>
    <s v="Los Angeles"/>
    <x v="1"/>
    <n v="90036"/>
    <x v="1"/>
    <s v="OFF-BI-10002854"/>
    <x v="1"/>
    <x v="8"/>
    <s v="Performers Binder/Pad Holder, Black"/>
    <x v="3193"/>
    <n v="5"/>
    <n v="0.2"/>
    <n v="42.045000000000002"/>
  </r>
  <r>
    <n v="4137"/>
    <s v="CA-2014-105914"/>
    <x v="3"/>
    <x v="280"/>
    <d v="2014-10-09T00:00:00"/>
    <s v="Standard Class"/>
    <s v="PV-18985"/>
    <s v="Paul Van Hugh"/>
    <x v="2"/>
    <s v="United States"/>
    <s v="Los Angeles"/>
    <x v="1"/>
    <n v="90036"/>
    <x v="1"/>
    <s v="OFF-ST-10003716"/>
    <x v="1"/>
    <x v="4"/>
    <s v="Tennsco Double-Tier Lockers"/>
    <x v="3194"/>
    <n v="7"/>
    <n v="0"/>
    <n v="204.76820000000001"/>
  </r>
  <r>
    <n v="4138"/>
    <s v="CA-2014-110926"/>
    <x v="3"/>
    <x v="123"/>
    <d v="2014-11-24T00:00:00"/>
    <s v="Standard Class"/>
    <s v="DD-13570"/>
    <s v="Dorothy Dickinson"/>
    <x v="0"/>
    <s v="United States"/>
    <s v="Alexandria"/>
    <x v="17"/>
    <n v="22304"/>
    <x v="0"/>
    <s v="OFF-FA-10000624"/>
    <x v="1"/>
    <x v="13"/>
    <s v="OIC Binder Clips"/>
    <x v="3195"/>
    <n v="7"/>
    <n v="0"/>
    <n v="12.530000000000001"/>
  </r>
  <r>
    <n v="4139"/>
    <s v="CA-2013-117226"/>
    <x v="0"/>
    <x v="945"/>
    <d v="2014-01-02T00:00:00"/>
    <s v="First Class"/>
    <s v="KD-16495"/>
    <s v="Keith Dawkins"/>
    <x v="1"/>
    <s v="United States"/>
    <s v="Deer Park"/>
    <x v="5"/>
    <n v="77536"/>
    <x v="2"/>
    <s v="OFF-BI-10004654"/>
    <x v="1"/>
    <x v="8"/>
    <s v="Avery Binding System Hidden Tab Executive Style Index Sets"/>
    <x v="3196"/>
    <n v="6"/>
    <n v="0.8"/>
    <n v="-10.385999999999999"/>
  </r>
  <r>
    <n v="4140"/>
    <s v="CA-2014-127313"/>
    <x v="3"/>
    <x v="96"/>
    <d v="2014-12-05T00:00:00"/>
    <s v="First Class"/>
    <s v="RA-19285"/>
    <s v="Ralph Arnett"/>
    <x v="0"/>
    <s v="United States"/>
    <s v="Philadelphia"/>
    <x v="9"/>
    <n v="19120"/>
    <x v="3"/>
    <s v="OFF-ST-10001228"/>
    <x v="1"/>
    <x v="4"/>
    <s v="Personal File Boxes with Fold-Down Carry Handle"/>
    <x v="3197"/>
    <n v="3"/>
    <n v="0.2"/>
    <n v="2.336999999999998"/>
  </r>
  <r>
    <n v="4141"/>
    <s v="CA-2014-127313"/>
    <x v="3"/>
    <x v="96"/>
    <d v="2014-12-05T00:00:00"/>
    <s v="First Class"/>
    <s v="RA-19285"/>
    <s v="Ralph Arnett"/>
    <x v="0"/>
    <s v="United States"/>
    <s v="Philadelphia"/>
    <x v="9"/>
    <n v="19120"/>
    <x v="3"/>
    <s v="FUR-FU-10003798"/>
    <x v="0"/>
    <x v="5"/>
    <s v="Ultra Door Kickplate, 8&quot;H x 34&quot;W"/>
    <x v="3097"/>
    <n v="5"/>
    <n v="0.2"/>
    <n v="13.845999999999997"/>
  </r>
  <r>
    <n v="4142"/>
    <s v="CA-2013-136287"/>
    <x v="0"/>
    <x v="900"/>
    <d v="2013-06-18T00:00:00"/>
    <s v="Standard Class"/>
    <s v="SS-20590"/>
    <s v="Sonia Sunley"/>
    <x v="0"/>
    <s v="United States"/>
    <s v="Wichita"/>
    <x v="41"/>
    <n v="67212"/>
    <x v="2"/>
    <s v="OFF-LA-10003148"/>
    <x v="1"/>
    <x v="2"/>
    <s v="Avery 51"/>
    <x v="1381"/>
    <n v="3"/>
    <n v="0"/>
    <n v="8.6939999999999991"/>
  </r>
  <r>
    <n v="4143"/>
    <s v="US-2011-107699"/>
    <x v="2"/>
    <x v="946"/>
    <d v="2011-05-23T00:00:00"/>
    <s v="Standard Class"/>
    <s v="JH-15820"/>
    <s v="John Huston"/>
    <x v="0"/>
    <s v="United States"/>
    <s v="Midland"/>
    <x v="12"/>
    <n v="48640"/>
    <x v="2"/>
    <s v="OFF-BI-10001249"/>
    <x v="1"/>
    <x v="8"/>
    <s v="Avery Heavy-Duty EZD View Binder with Locking Rings"/>
    <x v="3198"/>
    <n v="9"/>
    <n v="0"/>
    <n v="26.413199999999996"/>
  </r>
  <r>
    <n v="4144"/>
    <s v="CA-2014-112725"/>
    <x v="3"/>
    <x v="289"/>
    <d v="2014-02-07T00:00:00"/>
    <s v="Standard Class"/>
    <s v="EH-14125"/>
    <s v="Eugene Hildebrand"/>
    <x v="2"/>
    <s v="United States"/>
    <s v="San Francisco"/>
    <x v="1"/>
    <n v="94110"/>
    <x v="1"/>
    <s v="OFF-AR-10003759"/>
    <x v="1"/>
    <x v="6"/>
    <s v="Crayola Anti Dust Chalk, 12/Pack"/>
    <x v="3199"/>
    <n v="7"/>
    <n v="0"/>
    <n v="5.7329999999999997"/>
  </r>
  <r>
    <n v="4145"/>
    <s v="CA-2014-112725"/>
    <x v="3"/>
    <x v="289"/>
    <d v="2014-02-07T00:00:00"/>
    <s v="Standard Class"/>
    <s v="EH-14125"/>
    <s v="Eugene Hildebrand"/>
    <x v="2"/>
    <s v="United States"/>
    <s v="San Francisco"/>
    <x v="1"/>
    <n v="94110"/>
    <x v="1"/>
    <s v="OFF-AR-10001227"/>
    <x v="1"/>
    <x v="6"/>
    <s v="Newell 338"/>
    <x v="138"/>
    <n v="3"/>
    <n v="0"/>
    <n v="2.3814000000000002"/>
  </r>
  <r>
    <n v="4146"/>
    <s v="CA-2014-112725"/>
    <x v="3"/>
    <x v="289"/>
    <d v="2014-02-07T00:00:00"/>
    <s v="Standard Class"/>
    <s v="EH-14125"/>
    <s v="Eugene Hildebrand"/>
    <x v="2"/>
    <s v="United States"/>
    <s v="San Francisco"/>
    <x v="1"/>
    <n v="94110"/>
    <x v="1"/>
    <s v="FUR-CH-10000863"/>
    <x v="0"/>
    <x v="1"/>
    <s v="Novimex Swivel Fabric Task Chair"/>
    <x v="3200"/>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s v="United States"/>
    <s v="Austin"/>
    <x v="5"/>
    <n v="78745"/>
    <x v="2"/>
    <s v="OFF-ST-10004507"/>
    <x v="1"/>
    <x v="4"/>
    <s v="Advantus Rolling Storage Box"/>
    <x v="3202"/>
    <n v="1"/>
    <n v="0.2"/>
    <n v="1.2004999999999999"/>
  </r>
  <r>
    <n v="4150"/>
    <s v="CA-2014-106068"/>
    <x v="3"/>
    <x v="436"/>
    <d v="2014-10-29T00:00:00"/>
    <s v="Standard Class"/>
    <s v="RB-19330"/>
    <s v="Randy Bradley"/>
    <x v="0"/>
    <s v="United States"/>
    <s v="Austin"/>
    <x v="5"/>
    <n v="78745"/>
    <x v="2"/>
    <s v="TEC-AC-10002942"/>
    <x v="2"/>
    <x v="11"/>
    <s v="WD My Passport Ultra 1TB Portable External Hard Drive"/>
    <x v="3203"/>
    <n v="1"/>
    <n v="0.2"/>
    <n v="-2.0700000000000038"/>
  </r>
  <r>
    <n v="4151"/>
    <s v="CA-2014-106068"/>
    <x v="3"/>
    <x v="436"/>
    <d v="2014-10-29T00:00:00"/>
    <s v="Standard Class"/>
    <s v="RB-19330"/>
    <s v="Randy Bradley"/>
    <x v="0"/>
    <s v="United States"/>
    <s v="Austin"/>
    <x v="5"/>
    <n v="78745"/>
    <x v="2"/>
    <s v="OFF-ST-10002344"/>
    <x v="1"/>
    <x v="4"/>
    <s v="Carina 42&quot;Hx23 3/4&quot;W Media Storage Unit"/>
    <x v="1793"/>
    <n v="4"/>
    <n v="0.2"/>
    <n v="-58.305599999999984"/>
  </r>
  <r>
    <n v="4152"/>
    <s v="CA-2014-100160"/>
    <x v="3"/>
    <x v="210"/>
    <d v="2014-09-12T00:00:00"/>
    <s v="Standard Class"/>
    <s v="CB-12025"/>
    <s v="Cassandra Brandow"/>
    <x v="0"/>
    <s v="United States"/>
    <s v="Philadelphia"/>
    <x v="9"/>
    <n v="19134"/>
    <x v="3"/>
    <s v="OFF-LA-10002475"/>
    <x v="1"/>
    <x v="2"/>
    <s v="Avery 519"/>
    <x v="320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x v="12"/>
    <n v="3"/>
    <n v="0.2"/>
    <n v="5.4432"/>
  </r>
  <r>
    <n v="4154"/>
    <s v="CA-2014-100160"/>
    <x v="3"/>
    <x v="210"/>
    <d v="2014-09-12T00:00:00"/>
    <s v="Standard Class"/>
    <s v="CB-12025"/>
    <s v="Cassandra Brandow"/>
    <x v="0"/>
    <s v="United States"/>
    <s v="Philadelphia"/>
    <x v="9"/>
    <n v="19134"/>
    <x v="3"/>
    <s v="OFF-EN-10001509"/>
    <x v="1"/>
    <x v="12"/>
    <s v="Poly String Tie Envelopes"/>
    <x v="322"/>
    <n v="3"/>
    <n v="0.2"/>
    <n v="1.6523999999999992"/>
  </r>
  <r>
    <n v="4155"/>
    <s v="CA-2013-139689"/>
    <x v="0"/>
    <x v="723"/>
    <d v="2014-01-04T00:00:00"/>
    <s v="Standard Class"/>
    <s v="MP-17965"/>
    <s v="Michael Paige"/>
    <x v="1"/>
    <s v="United States"/>
    <s v="Bristol"/>
    <x v="18"/>
    <n v="37620"/>
    <x v="0"/>
    <s v="OFF-BI-10004781"/>
    <x v="1"/>
    <x v="8"/>
    <s v="GBC Wire Binding Strips"/>
    <x v="1824"/>
    <n v="4"/>
    <n v="0.7"/>
    <n v="-27.93119999999999"/>
  </r>
  <r>
    <n v="4156"/>
    <s v="CA-2013-139689"/>
    <x v="0"/>
    <x v="723"/>
    <d v="2014-01-04T00:00:00"/>
    <s v="Standard Class"/>
    <s v="MP-17965"/>
    <s v="Michael Paige"/>
    <x v="1"/>
    <s v="United States"/>
    <s v="Bristol"/>
    <x v="18"/>
    <n v="37620"/>
    <x v="0"/>
    <s v="OFF-BI-10000145"/>
    <x v="1"/>
    <x v="8"/>
    <s v="Zipper Ring Binder Pockets"/>
    <x v="1803"/>
    <n v="3"/>
    <n v="0.7"/>
    <n v="-1.9656000000000002"/>
  </r>
  <r>
    <n v="4157"/>
    <s v="CA-2012-101091"/>
    <x v="1"/>
    <x v="901"/>
    <d v="2012-12-09T00:00:00"/>
    <s v="Second Class"/>
    <s v="SW-20245"/>
    <s v="Scot Wooten"/>
    <x v="0"/>
    <s v="United States"/>
    <s v="Philadelphia"/>
    <x v="9"/>
    <n v="19140"/>
    <x v="3"/>
    <s v="TEC-AC-10003280"/>
    <x v="2"/>
    <x v="11"/>
    <s v="Belkin F8E887 USB Wired Ergonomic Keyboard"/>
    <x v="736"/>
    <n v="2"/>
    <n v="0.2"/>
    <n v="0.59979999999999656"/>
  </r>
  <r>
    <n v="4158"/>
    <s v="CA-2012-101091"/>
    <x v="1"/>
    <x v="901"/>
    <d v="2012-12-09T00:00:00"/>
    <s v="Second Class"/>
    <s v="SW-20245"/>
    <s v="Scot Wooten"/>
    <x v="0"/>
    <s v="United States"/>
    <s v="Philadelphia"/>
    <x v="9"/>
    <n v="19140"/>
    <x v="3"/>
    <s v="OFF-BI-10001107"/>
    <x v="1"/>
    <x v="8"/>
    <s v="GBC White Gloss Covers, Plain Front"/>
    <x v="3205"/>
    <n v="6"/>
    <n v="0.7"/>
    <n v="-19.982399999999991"/>
  </r>
  <r>
    <n v="4159"/>
    <s v="CA-2011-126907"/>
    <x v="2"/>
    <x v="301"/>
    <d v="2011-11-08T00:00:00"/>
    <s v="Standard Class"/>
    <s v="SM-20950"/>
    <s v="Suzanne McNair"/>
    <x v="1"/>
    <s v="United States"/>
    <s v="Chicago"/>
    <x v="10"/>
    <n v="60610"/>
    <x v="2"/>
    <s v="OFF-PA-10000533"/>
    <x v="1"/>
    <x v="10"/>
    <s v="Southworth Parchment Paper &amp; Envelopes"/>
    <x v="937"/>
    <n v="3"/>
    <n v="0.2"/>
    <n v="5.1011999999999995"/>
  </r>
  <r>
    <n v="4160"/>
    <s v="US-2013-164588"/>
    <x v="0"/>
    <x v="947"/>
    <d v="2013-04-24T00:00:00"/>
    <s v="Standard Class"/>
    <s v="AP-10915"/>
    <s v="Arthur Prichep"/>
    <x v="0"/>
    <s v="United States"/>
    <s v="Columbus"/>
    <x v="32"/>
    <n v="31907"/>
    <x v="0"/>
    <s v="OFF-AR-10003056"/>
    <x v="1"/>
    <x v="6"/>
    <s v="Newell 341"/>
    <x v="1387"/>
    <n v="3"/>
    <n v="0"/>
    <n v="3.7235999999999989"/>
  </r>
  <r>
    <n v="4161"/>
    <s v="CA-2014-115546"/>
    <x v="3"/>
    <x v="304"/>
    <d v="2014-05-19T00:00:00"/>
    <s v="Standard Class"/>
    <s v="AH-10465"/>
    <s v="Amy Hunt"/>
    <x v="0"/>
    <s v="United States"/>
    <s v="New York City"/>
    <x v="15"/>
    <n v="10035"/>
    <x v="3"/>
    <s v="TEC-PH-10002834"/>
    <x v="2"/>
    <x v="7"/>
    <s v="Google Nexus 5"/>
    <x v="2503"/>
    <n v="3"/>
    <n v="0"/>
    <n v="134.99250000000001"/>
  </r>
  <r>
    <n v="4162"/>
    <s v="CA-2014-115546"/>
    <x v="3"/>
    <x v="304"/>
    <d v="2014-05-19T00:00:00"/>
    <s v="Standard Class"/>
    <s v="AH-10465"/>
    <s v="Amy Hunt"/>
    <x v="0"/>
    <s v="United States"/>
    <s v="New York City"/>
    <x v="15"/>
    <n v="10035"/>
    <x v="3"/>
    <s v="OFF-ST-10002214"/>
    <x v="1"/>
    <x v="4"/>
    <s v="X-Rack File for Hanging Folders"/>
    <x v="2433"/>
    <n v="2"/>
    <n v="0"/>
    <n v="5.8707999999999991"/>
  </r>
  <r>
    <n v="4163"/>
    <s v="CA-2012-163587"/>
    <x v="1"/>
    <x v="948"/>
    <d v="2012-03-18T00:00:00"/>
    <s v="Standard Class"/>
    <s v="EP-13915"/>
    <s v="Emily Phan"/>
    <x v="0"/>
    <s v="United States"/>
    <s v="Dover"/>
    <x v="38"/>
    <n v="3820"/>
    <x v="3"/>
    <s v="OFF-LA-10004484"/>
    <x v="1"/>
    <x v="2"/>
    <s v="Avery 476"/>
    <x v="1873"/>
    <n v="4"/>
    <n v="0"/>
    <n v="7.5991999999999997"/>
  </r>
  <r>
    <n v="4164"/>
    <s v="CA-2012-163587"/>
    <x v="1"/>
    <x v="948"/>
    <d v="2012-03-18T00:00:00"/>
    <s v="Standard Class"/>
    <s v="EP-13915"/>
    <s v="Emily Phan"/>
    <x v="0"/>
    <s v="United States"/>
    <s v="Dover"/>
    <x v="38"/>
    <n v="3820"/>
    <x v="3"/>
    <s v="OFF-BI-10003091"/>
    <x v="1"/>
    <x v="8"/>
    <s v="GBC DocuBind TL200 Manual Binding Machine"/>
    <x v="3206"/>
    <n v="3"/>
    <n v="0"/>
    <n v="315.81179999999995"/>
  </r>
  <r>
    <n v="4165"/>
    <s v="US-2014-106131"/>
    <x v="3"/>
    <x v="424"/>
    <d v="2014-01-17T00:00:00"/>
    <s v="First Class"/>
    <s v="TP-21565"/>
    <s v="Tracy Poddar"/>
    <x v="1"/>
    <s v="United States"/>
    <s v="Aurora"/>
    <x v="22"/>
    <n v="80013"/>
    <x v="1"/>
    <s v="TEC-AC-10003027"/>
    <x v="2"/>
    <x v="11"/>
    <s v="Imation 8GB Mini TravelDrive USB 2.0 Flash Drive"/>
    <x v="3207"/>
    <n v="7"/>
    <n v="0.2"/>
    <n v="-14.793099999999995"/>
  </r>
  <r>
    <n v="4166"/>
    <s v="US-2014-106131"/>
    <x v="3"/>
    <x v="424"/>
    <d v="2014-01-17T00:00:00"/>
    <s v="First Class"/>
    <s v="TP-21565"/>
    <s v="Tracy Poddar"/>
    <x v="1"/>
    <s v="United States"/>
    <s v="Aurora"/>
    <x v="22"/>
    <n v="80013"/>
    <x v="1"/>
    <s v="OFF-ST-10003638"/>
    <x v="1"/>
    <x v="4"/>
    <s v="Mobile Personal File Cube"/>
    <x v="3208"/>
    <n v="9"/>
    <n v="0.2"/>
    <n v="14.754599999999996"/>
  </r>
  <r>
    <n v="4167"/>
    <s v="CA-2012-160213"/>
    <x v="1"/>
    <x v="936"/>
    <d v="2012-03-13T00:00:00"/>
    <s v="Standard Class"/>
    <s v="AR-10825"/>
    <s v="Anthony Rawles"/>
    <x v="1"/>
    <s v="United States"/>
    <s v="Long Beach"/>
    <x v="15"/>
    <n v="11561"/>
    <x v="3"/>
    <s v="OFF-PA-10003848"/>
    <x v="1"/>
    <x v="10"/>
    <s v="Xerox 1997"/>
    <x v="541"/>
    <n v="3"/>
    <n v="0"/>
    <n v="9.3312000000000008"/>
  </r>
  <r>
    <n v="4168"/>
    <s v="CA-2011-157924"/>
    <x v="2"/>
    <x v="856"/>
    <d v="2011-10-13T00:00:00"/>
    <s v="First Class"/>
    <s v="HA-14920"/>
    <s v="Helen Andreada"/>
    <x v="0"/>
    <s v="United States"/>
    <s v="Pasadena"/>
    <x v="1"/>
    <n v="91104"/>
    <x v="1"/>
    <s v="OFF-ST-10002352"/>
    <x v="1"/>
    <x v="4"/>
    <s v="Iris Project Case"/>
    <x v="1051"/>
    <n v="4"/>
    <n v="0"/>
    <n v="8.299199999999999"/>
  </r>
  <r>
    <n v="4169"/>
    <s v="CA-2011-157924"/>
    <x v="2"/>
    <x v="856"/>
    <d v="2011-10-13T00:00:00"/>
    <s v="First Class"/>
    <s v="HA-14920"/>
    <s v="Helen Andreada"/>
    <x v="0"/>
    <s v="United States"/>
    <s v="Pasadena"/>
    <x v="1"/>
    <n v="91104"/>
    <x v="1"/>
    <s v="FUR-CH-10000229"/>
    <x v="0"/>
    <x v="1"/>
    <s v="Global Enterprise Series Seating High-Back Swivel/Tilt Chairs"/>
    <x v="3209"/>
    <n v="2"/>
    <n v="0.2"/>
    <n v="-65.035200000000046"/>
  </r>
  <r>
    <n v="4170"/>
    <s v="CA-2012-100216"/>
    <x v="1"/>
    <x v="657"/>
    <d v="2012-04-14T00:00:00"/>
    <s v="First Class"/>
    <s v="HJ-14875"/>
    <s v="Heather Jas"/>
    <x v="2"/>
    <s v="United States"/>
    <s v="Mesa"/>
    <x v="16"/>
    <n v="85204"/>
    <x v="1"/>
    <s v="OFF-PA-10000788"/>
    <x v="1"/>
    <x v="10"/>
    <s v="Xerox 210"/>
    <x v="277"/>
    <n v="6"/>
    <n v="0.2"/>
    <n v="10.8864"/>
  </r>
  <r>
    <n v="4171"/>
    <s v="CA-2012-100216"/>
    <x v="1"/>
    <x v="657"/>
    <d v="2012-04-14T00:00:00"/>
    <s v="First Class"/>
    <s v="HJ-14875"/>
    <s v="Heather Jas"/>
    <x v="2"/>
    <s v="United States"/>
    <s v="Mesa"/>
    <x v="16"/>
    <n v="85204"/>
    <x v="1"/>
    <s v="OFF-PA-10002968"/>
    <x v="1"/>
    <x v="10"/>
    <s v="Xerox 1973"/>
    <x v="1572"/>
    <n v="3"/>
    <n v="0.2"/>
    <n v="17.815199999999997"/>
  </r>
  <r>
    <n v="4172"/>
    <s v="CA-2014-100601"/>
    <x v="3"/>
    <x v="673"/>
    <d v="2014-11-21T00:00:00"/>
    <s v="Standard Class"/>
    <s v="JK-15370"/>
    <s v="Jay Kimmel"/>
    <x v="0"/>
    <s v="United States"/>
    <s v="Fresno"/>
    <x v="1"/>
    <n v="93727"/>
    <x v="1"/>
    <s v="OFF-ST-10002486"/>
    <x v="1"/>
    <x v="4"/>
    <s v="Eldon Shelf Savers Cubes and Bins"/>
    <x v="5"/>
    <n v="7"/>
    <n v="0"/>
    <n v="0.97719999999999807"/>
  </r>
  <r>
    <n v="4173"/>
    <s v="CA-2013-152163"/>
    <x v="0"/>
    <x v="949"/>
    <d v="2013-07-02T00:00:00"/>
    <s v="Same Day"/>
    <s v="JF-15355"/>
    <s v="Jay Fein"/>
    <x v="0"/>
    <s v="United States"/>
    <s v="Columbia"/>
    <x v="20"/>
    <n v="29203"/>
    <x v="0"/>
    <s v="OFF-BI-10002215"/>
    <x v="1"/>
    <x v="8"/>
    <s v="Wilson Jones Hanging View Binder, White, 1&quot;"/>
    <x v="3210"/>
    <n v="2"/>
    <n v="0"/>
    <n v="6.5319999999999991"/>
  </r>
  <r>
    <n v="4174"/>
    <s v="CA-2013-152163"/>
    <x v="0"/>
    <x v="949"/>
    <d v="2013-07-02T00:00:00"/>
    <s v="Same Day"/>
    <s v="JF-15355"/>
    <s v="Jay Fein"/>
    <x v="0"/>
    <s v="United States"/>
    <s v="Columbia"/>
    <x v="20"/>
    <n v="29203"/>
    <x v="0"/>
    <s v="OFF-PA-10000788"/>
    <x v="1"/>
    <x v="10"/>
    <s v="Xerox 210"/>
    <x v="91"/>
    <n v="2"/>
    <n v="0"/>
    <n v="6.2208000000000006"/>
  </r>
  <r>
    <n v="4175"/>
    <s v="CA-2013-152163"/>
    <x v="0"/>
    <x v="949"/>
    <d v="2013-07-02T00:00:00"/>
    <s v="Same Day"/>
    <s v="JF-15355"/>
    <s v="Jay Fein"/>
    <x v="0"/>
    <s v="United States"/>
    <s v="Columbia"/>
    <x v="20"/>
    <n v="29203"/>
    <x v="0"/>
    <s v="OFF-BI-10003364"/>
    <x v="1"/>
    <x v="8"/>
    <s v="Binding Machine Supplies"/>
    <x v="2502"/>
    <n v="2"/>
    <n v="0"/>
    <n v="28.0032"/>
  </r>
  <r>
    <n v="4176"/>
    <s v="CA-2012-154340"/>
    <x v="1"/>
    <x v="239"/>
    <d v="2012-11-30T00:00:00"/>
    <s v="First Class"/>
    <s v="EK-13795"/>
    <s v="Eileen Kiefer"/>
    <x v="2"/>
    <s v="United States"/>
    <s v="Santa Ana"/>
    <x v="1"/>
    <n v="92704"/>
    <x v="1"/>
    <s v="OFF-AR-10003582"/>
    <x v="1"/>
    <x v="6"/>
    <s v="Boston Electric Pencil Sharpener, Model 1818, Charcoal Black"/>
    <x v="2471"/>
    <n v="2"/>
    <n v="0"/>
    <n v="15.764000000000003"/>
  </r>
  <r>
    <n v="4177"/>
    <s v="CA-2011-128846"/>
    <x v="2"/>
    <x v="884"/>
    <d v="2011-04-12T00:00:00"/>
    <s v="Standard Class"/>
    <s v="RS-19765"/>
    <s v="Roland Schwarz"/>
    <x v="1"/>
    <s v="United States"/>
    <s v="Columbia"/>
    <x v="20"/>
    <n v="29203"/>
    <x v="0"/>
    <s v="TEC-PH-10003273"/>
    <x v="2"/>
    <x v="7"/>
    <s v="AT&amp;T TR1909W"/>
    <x v="3211"/>
    <n v="5"/>
    <n v="0"/>
    <n v="163.78700000000003"/>
  </r>
  <r>
    <n v="4178"/>
    <s v="CA-2011-128846"/>
    <x v="2"/>
    <x v="884"/>
    <d v="2011-04-12T00:00:00"/>
    <s v="Standard Class"/>
    <s v="RS-19765"/>
    <s v="Roland Schwarz"/>
    <x v="1"/>
    <s v="United States"/>
    <s v="Columbia"/>
    <x v="20"/>
    <n v="29203"/>
    <x v="0"/>
    <s v="OFF-PA-10000100"/>
    <x v="1"/>
    <x v="10"/>
    <s v="Xerox 1945"/>
    <x v="124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s v="United States"/>
    <s v="San Francisco"/>
    <x v="1"/>
    <n v="94109"/>
    <x v="1"/>
    <s v="OFF-BI-10004182"/>
    <x v="1"/>
    <x v="8"/>
    <s v="Economy Binders"/>
    <x v="3213"/>
    <n v="9"/>
    <n v="0.2"/>
    <n v="5.4288000000000007"/>
  </r>
  <r>
    <n v="4181"/>
    <s v="CA-2014-128426"/>
    <x v="3"/>
    <x v="566"/>
    <d v="2014-10-12T00:00:00"/>
    <s v="Standard Class"/>
    <s v="JK-15730"/>
    <s v="Joe Kamberova"/>
    <x v="0"/>
    <s v="United States"/>
    <s v="Houston"/>
    <x v="5"/>
    <n v="77036"/>
    <x v="2"/>
    <s v="OFF-BI-10000756"/>
    <x v="1"/>
    <x v="8"/>
    <s v="Storex DuraTech Recycled Plastic Frosted Binders"/>
    <x v="3214"/>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s v="United States"/>
    <s v="New York City"/>
    <x v="15"/>
    <n v="10035"/>
    <x v="3"/>
    <s v="OFF-ST-10000991"/>
    <x v="1"/>
    <x v="4"/>
    <s v="Space Solutions HD Industrial Steel Shelving."/>
    <x v="3216"/>
    <n v="3"/>
    <n v="0"/>
    <n v="10.347300000000004"/>
  </r>
  <r>
    <n v="4185"/>
    <s v="CA-2013-143749"/>
    <x v="0"/>
    <x v="5"/>
    <d v="2013-12-08T00:00:00"/>
    <s v="First Class"/>
    <s v="AG-10300"/>
    <s v="Aleksandra Gannaway"/>
    <x v="1"/>
    <s v="United States"/>
    <s v="Franklin"/>
    <x v="31"/>
    <n v="2038"/>
    <x v="3"/>
    <s v="FUR-BO-10002853"/>
    <x v="0"/>
    <x v="0"/>
    <s v="O'Sullivan 5-Shelf Heavy-Duty Bookcases"/>
    <x v="3217"/>
    <n v="1"/>
    <n v="0"/>
    <n v="20.484999999999999"/>
  </r>
  <r>
    <n v="4186"/>
    <s v="CA-2013-111493"/>
    <x v="0"/>
    <x v="147"/>
    <d v="2013-10-23T00:00:00"/>
    <s v="First Class"/>
    <s v="CM-12160"/>
    <s v="Charles McCrossin"/>
    <x v="0"/>
    <s v="United States"/>
    <s v="Baltimore"/>
    <x v="39"/>
    <n v="21215"/>
    <x v="3"/>
    <s v="TEC-AC-10004510"/>
    <x v="2"/>
    <x v="11"/>
    <s v="Logitech Desktop MK120 Mouse and keyboard Combo"/>
    <x v="1548"/>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s v="United States"/>
    <s v="Mcallen"/>
    <x v="5"/>
    <n v="78501"/>
    <x v="2"/>
    <s v="OFF-BI-10002571"/>
    <x v="1"/>
    <x v="8"/>
    <s v="Avery Framed View Binder, EZD Ring (Locking), Navy, 1 1/2&quot;"/>
    <x v="3219"/>
    <n v="1"/>
    <n v="0.8"/>
    <n v="-3.293400000000001"/>
  </r>
  <r>
    <n v="4189"/>
    <s v="CA-2014-112536"/>
    <x v="3"/>
    <x v="796"/>
    <d v="2014-05-24T00:00:00"/>
    <s v="Standard Class"/>
    <s v="SG-20890"/>
    <s v="Susan Gilcrest"/>
    <x v="1"/>
    <s v="United States"/>
    <s v="Mcallen"/>
    <x v="5"/>
    <n v="78501"/>
    <x v="2"/>
    <s v="OFF-ST-10004835"/>
    <x v="1"/>
    <x v="4"/>
    <s v="Plastic Stacking Crates &amp; Casters"/>
    <x v="436"/>
    <n v="2"/>
    <n v="0.2"/>
    <n v="0.66959999999999997"/>
  </r>
  <r>
    <n v="4190"/>
    <s v="CA-2013-157714"/>
    <x v="0"/>
    <x v="182"/>
    <d v="2013-10-02T00:00:00"/>
    <s v="Second Class"/>
    <s v="CS-12175"/>
    <s v="Charles Sheldon"/>
    <x v="1"/>
    <s v="United States"/>
    <s v="Iowa City"/>
    <x v="23"/>
    <n v="52240"/>
    <x v="2"/>
    <s v="OFF-PA-10004022"/>
    <x v="1"/>
    <x v="10"/>
    <s v="Hammermill Color Copier Paper (28Lb. and 96 Bright)"/>
    <x v="1044"/>
    <n v="1"/>
    <n v="0"/>
    <n v="4.4954999999999998"/>
  </r>
  <r>
    <n v="4191"/>
    <s v="CA-2014-166709"/>
    <x v="3"/>
    <x v="701"/>
    <d v="2014-11-23T00:00:00"/>
    <s v="Standard Class"/>
    <s v="HL-15040"/>
    <s v="Hunter Lopez"/>
    <x v="0"/>
    <s v="United States"/>
    <s v="Newark"/>
    <x v="13"/>
    <n v="19711"/>
    <x v="3"/>
    <s v="TEC-CO-10004722"/>
    <x v="2"/>
    <x v="16"/>
    <s v="Canon imageCLASS 2200 Advanced Copier"/>
    <x v="3220"/>
    <n v="3"/>
    <n v="0"/>
    <n v="5039.9856"/>
  </r>
  <r>
    <n v="4192"/>
    <s v="CA-2012-129392"/>
    <x v="1"/>
    <x v="951"/>
    <d v="2012-07-08T00:00:00"/>
    <s v="Same Day"/>
    <s v="DM-13015"/>
    <s v="Darrin Martin"/>
    <x v="0"/>
    <s v="United States"/>
    <s v="Houston"/>
    <x v="5"/>
    <n v="77070"/>
    <x v="2"/>
    <s v="OFF-PA-10004248"/>
    <x v="1"/>
    <x v="10"/>
    <s v="Xerox 1990"/>
    <x v="3131"/>
    <n v="5"/>
    <n v="0.2"/>
    <n v="6.5999999999999988"/>
  </r>
  <r>
    <n v="4193"/>
    <s v="CA-2012-150875"/>
    <x v="1"/>
    <x v="547"/>
    <d v="2012-11-20T00:00:00"/>
    <s v="Standard Class"/>
    <s v="HK-14890"/>
    <s v="Heather Kirkland"/>
    <x v="1"/>
    <s v="United States"/>
    <s v="Boise"/>
    <x v="45"/>
    <n v="83704"/>
    <x v="1"/>
    <s v="FUR-TA-10000577"/>
    <x v="0"/>
    <x v="3"/>
    <s v="Bretford CR4500 Series Slim Rectangular Table"/>
    <x v="3221"/>
    <n v="2"/>
    <n v="0"/>
    <n v="160.17660000000001"/>
  </r>
  <r>
    <n v="4194"/>
    <s v="CA-2012-150875"/>
    <x v="1"/>
    <x v="547"/>
    <d v="2012-11-20T00:00:00"/>
    <s v="Standard Class"/>
    <s v="HK-14890"/>
    <s v="Heather Kirkland"/>
    <x v="1"/>
    <s v="United States"/>
    <s v="Boise"/>
    <x v="45"/>
    <n v="83704"/>
    <x v="1"/>
    <s v="TEC-PH-10001254"/>
    <x v="2"/>
    <x v="7"/>
    <s v="Jabra BIZ 2300 Duo QD Duo Corded Headset"/>
    <x v="3222"/>
    <n v="3"/>
    <n v="0.2"/>
    <n v="22.858199999999982"/>
  </r>
  <r>
    <n v="4195"/>
    <s v="CA-2012-154200"/>
    <x v="1"/>
    <x v="652"/>
    <d v="2012-06-22T00:00:00"/>
    <s v="Standard Class"/>
    <s v="BG-11740"/>
    <s v="Bruce Geld"/>
    <x v="0"/>
    <s v="United States"/>
    <s v="San Diego"/>
    <x v="1"/>
    <n v="92105"/>
    <x v="1"/>
    <s v="OFF-AR-10001044"/>
    <x v="1"/>
    <x v="6"/>
    <s v="BOSTON Ranger #55 Pencil Sharpener, Black"/>
    <x v="3223"/>
    <n v="2"/>
    <n v="0"/>
    <n v="15.074199999999998"/>
  </r>
  <r>
    <n v="4196"/>
    <s v="CA-2013-124233"/>
    <x v="0"/>
    <x v="143"/>
    <d v="2013-04-15T00:00:00"/>
    <s v="Standard Class"/>
    <s v="CK-12595"/>
    <s v="Clytie Kelty"/>
    <x v="0"/>
    <s v="United States"/>
    <s v="Los Angeles"/>
    <x v="1"/>
    <n v="90032"/>
    <x v="1"/>
    <s v="FUR-FU-10002597"/>
    <x v="0"/>
    <x v="5"/>
    <s v="C-Line Magnetic Cubicle Keepers, Clear Polypropylene"/>
    <x v="3224"/>
    <n v="5"/>
    <n v="0"/>
    <n v="10.374000000000001"/>
  </r>
  <r>
    <n v="4197"/>
    <s v="US-2012-134271"/>
    <x v="1"/>
    <x v="24"/>
    <d v="2012-04-23T00:00:00"/>
    <s v="Second Class"/>
    <s v="RF-19735"/>
    <s v="Roland Fjeld"/>
    <x v="0"/>
    <s v="United States"/>
    <s v="New York City"/>
    <x v="15"/>
    <n v="10024"/>
    <x v="3"/>
    <s v="OFF-LA-10004093"/>
    <x v="1"/>
    <x v="2"/>
    <s v="Avery 486"/>
    <x v="2521"/>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x v="3226"/>
    <n v="4"/>
    <n v="0.7"/>
    <n v="-14.553600000000003"/>
  </r>
  <r>
    <n v="4200"/>
    <s v="CA-2012-143105"/>
    <x v="1"/>
    <x v="895"/>
    <d v="2012-12-10T00:00:00"/>
    <s v="Same Day"/>
    <s v="MA-17560"/>
    <s v="Matt Abelman"/>
    <x v="2"/>
    <s v="United States"/>
    <s v="New York City"/>
    <x v="15"/>
    <n v="10024"/>
    <x v="3"/>
    <s v="OFF-LA-10004093"/>
    <x v="1"/>
    <x v="2"/>
    <s v="Avery 486"/>
    <x v="2061"/>
    <n v="1"/>
    <n v="0"/>
    <n v="3.4356999999999998"/>
  </r>
  <r>
    <n v="4201"/>
    <s v="CA-2012-143105"/>
    <x v="1"/>
    <x v="895"/>
    <d v="2012-12-10T00:00:00"/>
    <s v="Same Day"/>
    <s v="MA-17560"/>
    <s v="Matt Abelman"/>
    <x v="2"/>
    <s v="United States"/>
    <s v="New York City"/>
    <x v="15"/>
    <n v="10024"/>
    <x v="3"/>
    <s v="TEC-CO-10002095"/>
    <x v="2"/>
    <x v="16"/>
    <s v="Hewlett Packard 610 Color Digital Copier / Printer"/>
    <x v="3227"/>
    <n v="2"/>
    <n v="0.2"/>
    <n v="249.99499999999998"/>
  </r>
  <r>
    <n v="4202"/>
    <s v="CA-2012-143105"/>
    <x v="1"/>
    <x v="895"/>
    <d v="2012-12-10T00:00:00"/>
    <s v="Same Day"/>
    <s v="MA-17560"/>
    <s v="Matt Abelman"/>
    <x v="2"/>
    <s v="United States"/>
    <s v="New York City"/>
    <x v="15"/>
    <n v="10024"/>
    <x v="3"/>
    <s v="OFF-PA-10002713"/>
    <x v="1"/>
    <x v="10"/>
    <s v="Adams Phone Message Book, 200 Message Capacity, 8 1/16” x 11”"/>
    <x v="521"/>
    <n v="6"/>
    <n v="0"/>
    <n v="18.988799999999998"/>
  </r>
  <r>
    <n v="4203"/>
    <s v="CA-2012-143105"/>
    <x v="1"/>
    <x v="895"/>
    <d v="2012-12-10T00:00:00"/>
    <s v="Same Day"/>
    <s v="MA-17560"/>
    <s v="Matt Abelman"/>
    <x v="2"/>
    <s v="United States"/>
    <s v="New York City"/>
    <x v="15"/>
    <n v="10024"/>
    <x v="3"/>
    <s v="OFF-PA-10002254"/>
    <x v="1"/>
    <x v="10"/>
    <s v="Xerox 1883"/>
    <x v="2381"/>
    <n v="7"/>
    <n v="0"/>
    <n v="84.943599999999989"/>
  </r>
  <r>
    <n v="4204"/>
    <s v="CA-2011-145387"/>
    <x v="2"/>
    <x v="656"/>
    <d v="2011-11-02T00:00:00"/>
    <s v="Second Class"/>
    <s v="AM-10705"/>
    <s v="Anne McFarland"/>
    <x v="0"/>
    <s v="United States"/>
    <s v="Cranston"/>
    <x v="34"/>
    <n v="2920"/>
    <x v="3"/>
    <s v="OFF-AR-10001683"/>
    <x v="1"/>
    <x v="6"/>
    <s v="Lumber Crayons"/>
    <x v="3228"/>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s v="United States"/>
    <s v="Cranston"/>
    <x v="34"/>
    <n v="2920"/>
    <x v="3"/>
    <s v="FUR-FU-10002364"/>
    <x v="0"/>
    <x v="5"/>
    <s v="Eldon Expressions Wood Desk Accessories, Oak"/>
    <x v="1816"/>
    <n v="2"/>
    <n v="0"/>
    <n v="4.2803999999999984"/>
  </r>
  <r>
    <n v="4207"/>
    <s v="CA-2011-145387"/>
    <x v="2"/>
    <x v="656"/>
    <d v="2011-11-02T00:00:00"/>
    <s v="Second Class"/>
    <s v="AM-10705"/>
    <s v="Anne McFarland"/>
    <x v="0"/>
    <s v="United States"/>
    <s v="Cranston"/>
    <x v="34"/>
    <n v="2920"/>
    <x v="3"/>
    <s v="OFF-BI-10004001"/>
    <x v="1"/>
    <x v="8"/>
    <s v="GBC Recycled VeloBinder Covers"/>
    <x v="3229"/>
    <n v="2"/>
    <n v="0"/>
    <n v="15.676799999999997"/>
  </r>
  <r>
    <n v="4208"/>
    <s v="CA-2011-145387"/>
    <x v="2"/>
    <x v="656"/>
    <d v="2011-11-02T00:00:00"/>
    <s v="Second Class"/>
    <s v="AM-10705"/>
    <s v="Anne McFarland"/>
    <x v="0"/>
    <s v="United States"/>
    <s v="Cranston"/>
    <x v="34"/>
    <n v="2920"/>
    <x v="3"/>
    <s v="FUR-FU-10000023"/>
    <x v="0"/>
    <x v="5"/>
    <s v="Eldon Wave Desk Accessories"/>
    <x v="3230"/>
    <n v="3"/>
    <n v="0"/>
    <n v="7.7748000000000008"/>
  </r>
  <r>
    <n v="4209"/>
    <s v="CA-2011-145387"/>
    <x v="2"/>
    <x v="656"/>
    <d v="2011-11-02T00:00:00"/>
    <s v="Second Class"/>
    <s v="AM-10705"/>
    <s v="Anne McFarland"/>
    <x v="0"/>
    <s v="United States"/>
    <s v="Cranston"/>
    <x v="34"/>
    <n v="2920"/>
    <x v="3"/>
    <s v="FUR-CH-10002320"/>
    <x v="0"/>
    <x v="1"/>
    <s v="Hon Pagoda Stacking Chairs"/>
    <x v="3231"/>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s v="United States"/>
    <s v="Chicago"/>
    <x v="10"/>
    <n v="60623"/>
    <x v="2"/>
    <s v="OFF-PA-10004965"/>
    <x v="1"/>
    <x v="10"/>
    <s v="Xerox 1921"/>
    <x v="2992"/>
    <n v="2"/>
    <n v="0.2"/>
    <n v="4.9949999999999992"/>
  </r>
  <r>
    <n v="4212"/>
    <s v="CA-2011-166457"/>
    <x v="2"/>
    <x v="952"/>
    <d v="2011-05-09T00:00:00"/>
    <s v="Second Class"/>
    <s v="PF-19120"/>
    <s v="Peter Fuller"/>
    <x v="0"/>
    <s v="United States"/>
    <s v="Richmond"/>
    <x v="0"/>
    <n v="40475"/>
    <x v="0"/>
    <s v="OFF-PA-10003016"/>
    <x v="1"/>
    <x v="10"/>
    <s v="Adams &quot;While You Were Out&quot; Message Pads"/>
    <x v="2320"/>
    <n v="3"/>
    <n v="0"/>
    <n v="4.238999999999999"/>
  </r>
  <r>
    <n v="4213"/>
    <s v="CA-2011-166457"/>
    <x v="2"/>
    <x v="952"/>
    <d v="2011-05-09T00:00:00"/>
    <s v="Second Class"/>
    <s v="PF-19120"/>
    <s v="Peter Fuller"/>
    <x v="0"/>
    <s v="United States"/>
    <s v="Richmond"/>
    <x v="0"/>
    <n v="40475"/>
    <x v="0"/>
    <s v="OFF-AR-10003651"/>
    <x v="1"/>
    <x v="6"/>
    <s v="Newell 350"/>
    <x v="2637"/>
    <n v="2"/>
    <n v="0"/>
    <n v="1.9023999999999992"/>
  </r>
  <r>
    <n v="4214"/>
    <s v="CA-2011-166457"/>
    <x v="2"/>
    <x v="952"/>
    <d v="2011-05-09T00:00:00"/>
    <s v="Second Class"/>
    <s v="PF-19120"/>
    <s v="Peter Fuller"/>
    <x v="0"/>
    <s v="United States"/>
    <s v="Richmond"/>
    <x v="0"/>
    <n v="40475"/>
    <x v="0"/>
    <s v="OFF-PA-10001363"/>
    <x v="1"/>
    <x v="10"/>
    <s v="Xerox 1933"/>
    <x v="335"/>
    <n v="2"/>
    <n v="0"/>
    <n v="11.543199999999999"/>
  </r>
  <r>
    <n v="4215"/>
    <s v="CA-2013-164637"/>
    <x v="0"/>
    <x v="758"/>
    <d v="2013-03-09T00:00:00"/>
    <s v="Standard Class"/>
    <s v="RD-19480"/>
    <s v="Rick Duston"/>
    <x v="0"/>
    <s v="United States"/>
    <s v="Mishawaka"/>
    <x v="14"/>
    <n v="46544"/>
    <x v="2"/>
    <s v="OFF-BI-10003876"/>
    <x v="1"/>
    <x v="8"/>
    <s v="Green Canvas Binder for 8-1/2&quot; x 14&quot; Sheets"/>
    <x v="3233"/>
    <n v="3"/>
    <n v="0"/>
    <n v="64.199999999999989"/>
  </r>
  <r>
    <n v="4216"/>
    <s v="CA-2011-103590"/>
    <x v="2"/>
    <x v="953"/>
    <d v="2011-12-04T00:00:00"/>
    <s v="Standard Class"/>
    <s v="JL-15505"/>
    <s v="Jeremy Lonsdale"/>
    <x v="0"/>
    <s v="United States"/>
    <s v="Mount Vernon"/>
    <x v="15"/>
    <n v="10550"/>
    <x v="3"/>
    <s v="OFF-EN-10004007"/>
    <x v="1"/>
    <x v="12"/>
    <s v="Park Ridge Embossed Executive Business Envelopes"/>
    <x v="3234"/>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x v="357"/>
    <n v="3"/>
    <n v="0"/>
    <n v="4.4352"/>
  </r>
  <r>
    <n v="4218"/>
    <s v="CA-2014-149881"/>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s v="United States"/>
    <s v="San Francisco"/>
    <x v="1"/>
    <n v="94110"/>
    <x v="1"/>
    <s v="TEC-MA-10000418"/>
    <x v="2"/>
    <x v="15"/>
    <s v="Cubify CubeX 3D Printer Double Head Print"/>
    <x v="3236"/>
    <n v="2"/>
    <n v="0.2"/>
    <n v="359.99879999999962"/>
  </r>
  <r>
    <n v="4220"/>
    <s v="CA-2014-134565"/>
    <x v="3"/>
    <x v="532"/>
    <d v="2014-06-14T00:00:00"/>
    <s v="Second Class"/>
    <s v="TB-21400"/>
    <s v="Tom Boeckenhauer"/>
    <x v="0"/>
    <s v="United States"/>
    <s v="Seattle"/>
    <x v="4"/>
    <n v="98103"/>
    <x v="1"/>
    <s v="OFF-PA-10004243"/>
    <x v="1"/>
    <x v="10"/>
    <s v="Xerox 1939"/>
    <x v="2479"/>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x v="3237"/>
    <n v="5"/>
    <n v="0.2"/>
    <n v="130.20749999999998"/>
  </r>
  <r>
    <n v="4223"/>
    <s v="CA-2014-134565"/>
    <x v="3"/>
    <x v="532"/>
    <d v="2014-06-14T00:00:00"/>
    <s v="Second Class"/>
    <s v="TB-21400"/>
    <s v="Tom Boeckenhauer"/>
    <x v="0"/>
    <s v="United States"/>
    <s v="Seattle"/>
    <x v="4"/>
    <n v="98103"/>
    <x v="1"/>
    <s v="OFF-ST-10004804"/>
    <x v="1"/>
    <x v="4"/>
    <s v="Belkin 19&quot; Vented Equipment Shelf, Black"/>
    <x v="3238"/>
    <n v="2"/>
    <n v="0"/>
    <n v="1.0296000000000021"/>
  </r>
  <r>
    <n v="4224"/>
    <s v="CA-2014-134565"/>
    <x v="3"/>
    <x v="532"/>
    <d v="2014-06-14T00:00:00"/>
    <s v="Second Class"/>
    <s v="TB-21400"/>
    <s v="Tom Boeckenhauer"/>
    <x v="0"/>
    <s v="United States"/>
    <s v="Seattle"/>
    <x v="4"/>
    <n v="98103"/>
    <x v="1"/>
    <s v="FUR-BO-10001519"/>
    <x v="0"/>
    <x v="0"/>
    <s v="O'Sullivan 3-Shelf Heavy-Duty Bookcases"/>
    <x v="3239"/>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x v="3240"/>
    <n v="2"/>
    <n v="0.8"/>
    <n v="-3.2406000000000006"/>
  </r>
  <r>
    <n v="4226"/>
    <s v="US-2011-102631"/>
    <x v="2"/>
    <x v="736"/>
    <d v="2011-12-17T00:00:00"/>
    <s v="Standard Class"/>
    <s v="EB-13840"/>
    <s v="Ellis Ballard"/>
    <x v="1"/>
    <s v="United States"/>
    <s v="Chicago"/>
    <x v="10"/>
    <n v="60623"/>
    <x v="2"/>
    <s v="FUR-FU-10003930"/>
    <x v="0"/>
    <x v="5"/>
    <s v="Howard Miller 12-3/4 Diameter Accuwave DS  Wall Clock"/>
    <x v="3241"/>
    <n v="3"/>
    <n v="0.6"/>
    <n v="-42.492599999999982"/>
  </r>
  <r>
    <n v="4227"/>
    <s v="CA-2014-120327"/>
    <x v="3"/>
    <x v="343"/>
    <d v="2014-11-17T00:00:00"/>
    <s v="Standard Class"/>
    <s v="WB-21850"/>
    <s v="William Brown"/>
    <x v="0"/>
    <s v="United States"/>
    <s v="Urbandale"/>
    <x v="23"/>
    <n v="50322"/>
    <x v="2"/>
    <s v="OFF-FA-10004854"/>
    <x v="1"/>
    <x v="13"/>
    <s v="Vinyl Coated Wire Paper Clips in Organizer Box, 800/Box"/>
    <x v="1962"/>
    <n v="4"/>
    <n v="0"/>
    <n v="21.5824"/>
  </r>
  <r>
    <n v="4228"/>
    <s v="CA-2012-154970"/>
    <x v="1"/>
    <x v="956"/>
    <d v="2012-01-10T00:00:00"/>
    <s v="Standard Class"/>
    <s v="SR-20740"/>
    <s v="Steven Roelle"/>
    <x v="2"/>
    <s v="United States"/>
    <s v="Seattle"/>
    <x v="4"/>
    <n v="98103"/>
    <x v="1"/>
    <s v="FUR-CH-10003396"/>
    <x v="0"/>
    <x v="1"/>
    <s v="Global Deluxe Steno Chair"/>
    <x v="3242"/>
    <n v="1"/>
    <n v="0.2"/>
    <n v="-6.9282000000000039"/>
  </r>
  <r>
    <n v="4229"/>
    <s v="CA-2013-113803"/>
    <x v="0"/>
    <x v="830"/>
    <d v="2013-03-27T00:00:00"/>
    <s v="First Class"/>
    <s v="VG-21805"/>
    <s v="Vivek Grady"/>
    <x v="1"/>
    <s v="United States"/>
    <s v="Richmond"/>
    <x v="14"/>
    <n v="47374"/>
    <x v="2"/>
    <s v="OFF-PA-10001994"/>
    <x v="1"/>
    <x v="10"/>
    <s v="Ink Jet Note and Greeting Cards, 8-1/2&quot; x 5-1/2&quot; Card Size"/>
    <x v="3243"/>
    <n v="1"/>
    <n v="0"/>
    <n v="10.3408"/>
  </r>
  <r>
    <n v="4230"/>
    <s v="CA-2014-100223"/>
    <x v="3"/>
    <x v="957"/>
    <d v="2014-07-11T00:00:00"/>
    <s v="Standard Class"/>
    <s v="LS-16945"/>
    <s v="Linda Southworth"/>
    <x v="1"/>
    <s v="United States"/>
    <s v="Dallas"/>
    <x v="5"/>
    <n v="75220"/>
    <x v="2"/>
    <s v="FUR-FU-10003601"/>
    <x v="0"/>
    <x v="5"/>
    <s v="Deflect-o RollaMat Studded, Beveled Mat for Medium Pile Carpeting"/>
    <x v="3244"/>
    <n v="9"/>
    <n v="0.6"/>
    <n v="-348.62940000000003"/>
  </r>
  <r>
    <n v="4231"/>
    <s v="CA-2014-100223"/>
    <x v="3"/>
    <x v="957"/>
    <d v="2014-07-11T00:00:00"/>
    <s v="Standard Class"/>
    <s v="LS-16945"/>
    <s v="Linda Southworth"/>
    <x v="1"/>
    <s v="United States"/>
    <s v="Dallas"/>
    <x v="5"/>
    <n v="75220"/>
    <x v="2"/>
    <s v="OFF-BI-10003429"/>
    <x v="1"/>
    <x v="8"/>
    <s v="Cardinal HOLDit! Binder Insert Strips,Extra Strips"/>
    <x v="3245"/>
    <n v="9"/>
    <n v="0.8"/>
    <n v="-17.660699999999999"/>
  </r>
  <r>
    <n v="4232"/>
    <s v="CA-2014-100223"/>
    <x v="3"/>
    <x v="957"/>
    <d v="2014-07-11T00:00:00"/>
    <s v="Standard Class"/>
    <s v="LS-16945"/>
    <s v="Linda Southworth"/>
    <x v="1"/>
    <s v="United States"/>
    <s v="Dallas"/>
    <x v="5"/>
    <n v="75220"/>
    <x v="2"/>
    <s v="OFF-PA-10000232"/>
    <x v="1"/>
    <x v="10"/>
    <s v="Xerox 1975"/>
    <x v="12"/>
    <n v="3"/>
    <n v="0.2"/>
    <n v="5.6375999999999999"/>
  </r>
  <r>
    <n v="4233"/>
    <s v="CA-2014-100223"/>
    <x v="3"/>
    <x v="957"/>
    <d v="2014-07-11T00:00:00"/>
    <s v="Standard Class"/>
    <s v="LS-16945"/>
    <s v="Linda Southworth"/>
    <x v="1"/>
    <s v="United States"/>
    <s v="Dallas"/>
    <x v="5"/>
    <n v="75220"/>
    <x v="2"/>
    <s v="OFF-PA-10002195"/>
    <x v="1"/>
    <x v="10"/>
    <s v="Xerox 1966"/>
    <x v="277"/>
    <n v="6"/>
    <n v="0.2"/>
    <n v="11.2752"/>
  </r>
  <r>
    <n v="4234"/>
    <s v="CA-2014-100223"/>
    <x v="3"/>
    <x v="957"/>
    <d v="2014-07-11T00:00:00"/>
    <s v="Standard Class"/>
    <s v="LS-16945"/>
    <s v="Linda Southworth"/>
    <x v="1"/>
    <s v="United States"/>
    <s v="Dallas"/>
    <x v="5"/>
    <n v="75220"/>
    <x v="2"/>
    <s v="OFF-BI-10004492"/>
    <x v="1"/>
    <x v="8"/>
    <s v="Tuf-Vin Binders"/>
    <x v="3246"/>
    <n v="1"/>
    <n v="0.8"/>
    <n v="-10.421400000000002"/>
  </r>
  <r>
    <n v="4235"/>
    <s v="CA-2011-168823"/>
    <x v="2"/>
    <x v="158"/>
    <d v="2011-09-24T00:00:00"/>
    <s v="First Class"/>
    <s v="MA-17560"/>
    <s v="Matt Abelman"/>
    <x v="2"/>
    <s v="United States"/>
    <s v="Philadelphia"/>
    <x v="9"/>
    <n v="19143"/>
    <x v="3"/>
    <s v="OFF-PA-10004000"/>
    <x v="1"/>
    <x v="10"/>
    <s v="While You Were Out Pads, 50 per Pad, 4 x 5 1/4, Green Cycle"/>
    <x v="1382"/>
    <n v="3"/>
    <n v="0.2"/>
    <n v="4.1151"/>
  </r>
  <r>
    <n v="4236"/>
    <s v="CA-2011-168823"/>
    <x v="2"/>
    <x v="158"/>
    <d v="2011-09-24T00:00:00"/>
    <s v="First Class"/>
    <s v="MA-17560"/>
    <s v="Matt Abelman"/>
    <x v="2"/>
    <s v="United States"/>
    <s v="Philadelphia"/>
    <x v="9"/>
    <n v="19143"/>
    <x v="3"/>
    <s v="OFF-LA-10004425"/>
    <x v="1"/>
    <x v="2"/>
    <s v="Staples"/>
    <x v="3247"/>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x v="3248"/>
    <n v="4"/>
    <n v="0.8"/>
    <n v="-18.836400000000005"/>
  </r>
  <r>
    <n v="4238"/>
    <s v="CA-2014-104024"/>
    <x v="3"/>
    <x v="635"/>
    <d v="2014-09-04T00:00:00"/>
    <s v="Second Class"/>
    <s v="MD-17860"/>
    <s v="Michael Dominguez"/>
    <x v="1"/>
    <s v="United States"/>
    <s v="Philadelphia"/>
    <x v="9"/>
    <n v="19134"/>
    <x v="3"/>
    <s v="OFF-AR-10001972"/>
    <x v="1"/>
    <x v="6"/>
    <s v="Newell 323"/>
    <x v="3249"/>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s v="United States"/>
    <s v="Grand Rapids"/>
    <x v="12"/>
    <n v="49505"/>
    <x v="2"/>
    <s v="OFF-PA-10000994"/>
    <x v="1"/>
    <x v="10"/>
    <s v="Xerox 1915"/>
    <x v="1441"/>
    <n v="2"/>
    <n v="0"/>
    <n v="100.65599999999999"/>
  </r>
  <r>
    <n v="4241"/>
    <s v="CA-2011-133704"/>
    <x v="2"/>
    <x v="59"/>
    <d v="2011-09-26T00:00:00"/>
    <s v="Standard Class"/>
    <s v="MA-17995"/>
    <s v="Michelle Arnett"/>
    <x v="2"/>
    <s v="United States"/>
    <s v="Los Angeles"/>
    <x v="1"/>
    <n v="90004"/>
    <x v="1"/>
    <s v="OFF-AP-10001366"/>
    <x v="1"/>
    <x v="9"/>
    <s v="Staples"/>
    <x v="2911"/>
    <n v="4"/>
    <n v="0"/>
    <n v="11.858400000000003"/>
  </r>
  <r>
    <n v="4242"/>
    <s v="CA-2011-133704"/>
    <x v="2"/>
    <x v="59"/>
    <d v="2011-09-26T00:00:00"/>
    <s v="Standard Class"/>
    <s v="MA-17995"/>
    <s v="Michelle Arnett"/>
    <x v="2"/>
    <s v="United States"/>
    <s v="Los Angeles"/>
    <x v="1"/>
    <n v="90004"/>
    <x v="1"/>
    <s v="OFF-BI-10001636"/>
    <x v="1"/>
    <x v="8"/>
    <s v="Ibico Plastic and Wire Spiral Binding Combs"/>
    <x v="3251"/>
    <n v="3"/>
    <n v="0.2"/>
    <n v="6.5753999999999984"/>
  </r>
  <r>
    <n v="4243"/>
    <s v="CA-2013-159142"/>
    <x v="0"/>
    <x v="958"/>
    <d v="2013-04-06T00:00:00"/>
    <s v="First Class"/>
    <s v="ME-17320"/>
    <s v="Maria Etezadi"/>
    <x v="2"/>
    <s v="United States"/>
    <s v="Springfield"/>
    <x v="17"/>
    <n v="22153"/>
    <x v="0"/>
    <s v="TEC-PH-10001448"/>
    <x v="2"/>
    <x v="7"/>
    <s v="Anker Astro 15000mAh USB Portable Charger"/>
    <x v="145"/>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s v="United States"/>
    <s v="Los Angeles"/>
    <x v="1"/>
    <n v="90036"/>
    <x v="1"/>
    <s v="TEC-AC-10002323"/>
    <x v="2"/>
    <x v="11"/>
    <s v="SanDisk Ultra 32 GB MicroSDHC Class 10 Memory Card"/>
    <x v="2790"/>
    <n v="3"/>
    <n v="0"/>
    <n v="8.6190000000000033"/>
  </r>
  <r>
    <n v="4246"/>
    <s v="CA-2014-117702"/>
    <x v="3"/>
    <x v="354"/>
    <d v="2014-12-05T00:00:00"/>
    <s v="Standard Class"/>
    <s v="LS-16975"/>
    <s v="Lindsay Shagiari"/>
    <x v="2"/>
    <s v="United States"/>
    <s v="Baltimore"/>
    <x v="39"/>
    <n v="21215"/>
    <x v="3"/>
    <s v="OFF-AR-10004582"/>
    <x v="1"/>
    <x v="6"/>
    <s v="BIC Brite Liner Grip Highlighters"/>
    <x v="3253"/>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s v="United States"/>
    <s v="Baltimore"/>
    <x v="39"/>
    <n v="21215"/>
    <x v="3"/>
    <s v="FUR-FU-10004270"/>
    <x v="0"/>
    <x v="5"/>
    <s v="Eldon Image Series Desk Accessories, Burgundy"/>
    <x v="3254"/>
    <n v="5"/>
    <n v="0"/>
    <n v="7.5239999999999991"/>
  </r>
  <r>
    <n v="4249"/>
    <s v="CA-2013-157336"/>
    <x v="0"/>
    <x v="49"/>
    <d v="2013-12-06T00:00:00"/>
    <s v="Second Class"/>
    <s v="SJ-20500"/>
    <s v="Shirley Jackson"/>
    <x v="0"/>
    <s v="United States"/>
    <s v="Fairfield"/>
    <x v="29"/>
    <n v="6824"/>
    <x v="3"/>
    <s v="OFF-BI-10004236"/>
    <x v="1"/>
    <x v="8"/>
    <s v="XtraLife ClearVue Slant-D Ring Binder, White, 3&quot;"/>
    <x v="3255"/>
    <n v="6"/>
    <n v="0"/>
    <n v="40.516799999999996"/>
  </r>
  <r>
    <n v="4250"/>
    <s v="CA-2013-157336"/>
    <x v="0"/>
    <x v="49"/>
    <d v="2013-12-06T00:00:00"/>
    <s v="Second Class"/>
    <s v="SJ-20500"/>
    <s v="Shirley Jackson"/>
    <x v="0"/>
    <s v="United States"/>
    <s v="Fairfield"/>
    <x v="29"/>
    <n v="6824"/>
    <x v="3"/>
    <s v="FUR-CH-10004997"/>
    <x v="0"/>
    <x v="1"/>
    <s v="Hon Every-Day Series Multi-Task Chairs"/>
    <x v="3256"/>
    <n v="4"/>
    <n v="0"/>
    <n v="150.38400000000001"/>
  </r>
  <r>
    <n v="4251"/>
    <s v="CA-2011-168130"/>
    <x v="2"/>
    <x v="111"/>
    <d v="2011-09-19T00:00:00"/>
    <s v="Same Day"/>
    <s v="BS-11365"/>
    <s v="Bill Shonely"/>
    <x v="1"/>
    <s v="United States"/>
    <s v="New York City"/>
    <x v="15"/>
    <n v="10011"/>
    <x v="3"/>
    <s v="FUR-CH-10000988"/>
    <x v="0"/>
    <x v="1"/>
    <s v="Hon Olson Stacker Stools"/>
    <x v="3257"/>
    <n v="7"/>
    <n v="0.1"/>
    <n v="177.42059999999998"/>
  </r>
  <r>
    <n v="4252"/>
    <s v="CA-2012-155068"/>
    <x v="1"/>
    <x v="924"/>
    <d v="2012-10-23T00:00:00"/>
    <s v="Same Day"/>
    <s v="RA-19285"/>
    <s v="Ralph Arnett"/>
    <x v="0"/>
    <s v="United States"/>
    <s v="Lakeland"/>
    <x v="2"/>
    <n v="33801"/>
    <x v="0"/>
    <s v="TEC-PH-10004897"/>
    <x v="2"/>
    <x v="7"/>
    <s v="Mediabridge Sport Armband iPhone 5s"/>
    <x v="3258"/>
    <n v="7"/>
    <n v="0.2"/>
    <n v="-13.286700000000002"/>
  </r>
  <r>
    <n v="4253"/>
    <s v="CA-2012-155068"/>
    <x v="1"/>
    <x v="924"/>
    <d v="2012-10-23T00:00:00"/>
    <s v="Same Day"/>
    <s v="RA-19285"/>
    <s v="Ralph Arnett"/>
    <x v="0"/>
    <s v="United States"/>
    <s v="Lakeland"/>
    <x v="2"/>
    <n v="33801"/>
    <x v="0"/>
    <s v="OFF-AR-10002656"/>
    <x v="1"/>
    <x v="6"/>
    <s v="Sanford Liquid Accent Highlighters"/>
    <x v="1432"/>
    <n v="2"/>
    <n v="0.2"/>
    <n v="2.271199999999999"/>
  </r>
  <r>
    <n v="4254"/>
    <s v="CA-2012-155068"/>
    <x v="1"/>
    <x v="924"/>
    <d v="2012-10-23T00:00:00"/>
    <s v="Same Day"/>
    <s v="RA-19285"/>
    <s v="Ralph Arnett"/>
    <x v="0"/>
    <s v="United States"/>
    <s v="Lakeland"/>
    <x v="2"/>
    <n v="33801"/>
    <x v="0"/>
    <s v="TEC-PH-10004924"/>
    <x v="2"/>
    <x v="7"/>
    <s v="SKILCRAFT Telephone Shoulder Rest, 2&quot; x 6.5&quot; x 2.5&quot;, Black"/>
    <x v="3259"/>
    <n v="2"/>
    <n v="0.2"/>
    <n v="1.0346000000000006"/>
  </r>
  <r>
    <n v="4255"/>
    <s v="CA-2014-163160"/>
    <x v="3"/>
    <x v="119"/>
    <d v="2014-10-17T00:00:00"/>
    <s v="First Class"/>
    <s v="TS-21610"/>
    <s v="Troy Staebel"/>
    <x v="0"/>
    <s v="United States"/>
    <s v="Freeport"/>
    <x v="10"/>
    <n v="61032"/>
    <x v="2"/>
    <s v="OFF-PA-10003127"/>
    <x v="1"/>
    <x v="10"/>
    <s v="Staples"/>
    <x v="930"/>
    <n v="3"/>
    <n v="0.2"/>
    <n v="20.576399999999996"/>
  </r>
  <r>
    <n v="4256"/>
    <s v="CA-2014-163160"/>
    <x v="3"/>
    <x v="119"/>
    <d v="2014-10-17T00:00:00"/>
    <s v="First Class"/>
    <s v="TS-21610"/>
    <s v="Troy Staebel"/>
    <x v="0"/>
    <s v="United States"/>
    <s v="Freeport"/>
    <x v="10"/>
    <n v="61032"/>
    <x v="2"/>
    <s v="OFF-BI-10000778"/>
    <x v="1"/>
    <x v="8"/>
    <s v="GBC VeloBinder Electric Binding Machine"/>
    <x v="3260"/>
    <n v="4"/>
    <n v="0.8"/>
    <n v="-145.17600000000002"/>
  </r>
  <r>
    <n v="4257"/>
    <s v="CA-2014-163160"/>
    <x v="3"/>
    <x v="119"/>
    <d v="2014-10-17T00:00:00"/>
    <s v="First Class"/>
    <s v="TS-21610"/>
    <s v="Troy Staebel"/>
    <x v="0"/>
    <s v="United States"/>
    <s v="Freeport"/>
    <x v="10"/>
    <n v="61032"/>
    <x v="2"/>
    <s v="FUR-FU-10001424"/>
    <x v="0"/>
    <x v="5"/>
    <s v="Dax Clear Box Frame"/>
    <x v="326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s v="United States"/>
    <s v="Seattle"/>
    <x v="4"/>
    <n v="98103"/>
    <x v="1"/>
    <s v="FUR-CH-10002880"/>
    <x v="0"/>
    <x v="1"/>
    <s v="Global High-Back Leather Tilter, Burgundy"/>
    <x v="3263"/>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x v="3264"/>
    <n v="2"/>
    <n v="0"/>
    <n v="23.99"/>
  </r>
  <r>
    <n v="4261"/>
    <s v="CA-2014-164819"/>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s v="United States"/>
    <s v="Moorhead"/>
    <x v="11"/>
    <n v="56560"/>
    <x v="2"/>
    <s v="TEC-AC-10002006"/>
    <x v="2"/>
    <x v="11"/>
    <s v="Memorex Micro Travel Drive 16 GB"/>
    <x v="1480"/>
    <n v="4"/>
    <n v="0"/>
    <n v="19.827599999999997"/>
  </r>
  <r>
    <n v="4263"/>
    <s v="CA-2014-123351"/>
    <x v="3"/>
    <x v="296"/>
    <d v="2014-09-26T00:00:00"/>
    <s v="Standard Class"/>
    <s v="KT-16480"/>
    <s v="Kean Thornton"/>
    <x v="0"/>
    <s v="United States"/>
    <s v="Columbus"/>
    <x v="32"/>
    <n v="31907"/>
    <x v="0"/>
    <s v="OFF-AP-10001242"/>
    <x v="1"/>
    <x v="9"/>
    <s v="APC 7 Outlet Network SurgeArrest Surge Protector"/>
    <x v="3265"/>
    <n v="1"/>
    <n v="0"/>
    <n v="24.143999999999998"/>
  </r>
  <r>
    <n v="4264"/>
    <s v="CA-2014-110429"/>
    <x v="3"/>
    <x v="132"/>
    <d v="2014-11-09T00:00:00"/>
    <s v="Standard Class"/>
    <s v="DM-13015"/>
    <s v="Darrin Martin"/>
    <x v="0"/>
    <s v="United States"/>
    <s v="Philadelphia"/>
    <x v="9"/>
    <n v="19143"/>
    <x v="3"/>
    <s v="OFF-BI-10000216"/>
    <x v="1"/>
    <x v="8"/>
    <s v="Mead 1st Gear 2&quot; Zipper Binder, Asst. Colors"/>
    <x v="3266"/>
    <n v="3"/>
    <n v="0.7"/>
    <n v="-7.782"/>
  </r>
  <r>
    <n v="4265"/>
    <s v="US-2013-131611"/>
    <x v="0"/>
    <x v="732"/>
    <d v="2013-11-10T00:00:00"/>
    <s v="Standard Class"/>
    <s v="EP-13915"/>
    <s v="Emily Phan"/>
    <x v="0"/>
    <s v="United States"/>
    <s v="Houston"/>
    <x v="5"/>
    <n v="77036"/>
    <x v="2"/>
    <s v="FUR-TA-10002774"/>
    <x v="0"/>
    <x v="3"/>
    <s v="Laminate Occasional Tables"/>
    <x v="3267"/>
    <n v="8"/>
    <n v="0.3"/>
    <n v="-160.29520000000008"/>
  </r>
  <r>
    <n v="4266"/>
    <s v="US-2013-131611"/>
    <x v="0"/>
    <x v="732"/>
    <d v="2013-11-10T00:00:00"/>
    <s v="Standard Class"/>
    <s v="EP-13915"/>
    <s v="Emily Phan"/>
    <x v="0"/>
    <s v="United States"/>
    <s v="Houston"/>
    <x v="5"/>
    <n v="77036"/>
    <x v="2"/>
    <s v="OFF-BI-10004364"/>
    <x v="1"/>
    <x v="8"/>
    <s v="Storex Dura Pro Binders"/>
    <x v="3019"/>
    <n v="3"/>
    <n v="0.8"/>
    <n v="-6.2370000000000019"/>
  </r>
  <r>
    <n v="4267"/>
    <s v="US-2013-131611"/>
    <x v="0"/>
    <x v="732"/>
    <d v="2013-11-10T00:00:00"/>
    <s v="Standard Class"/>
    <s v="EP-13915"/>
    <s v="Emily Phan"/>
    <x v="0"/>
    <s v="United States"/>
    <s v="Houston"/>
    <x v="5"/>
    <n v="77036"/>
    <x v="2"/>
    <s v="FUR-BO-10000780"/>
    <x v="0"/>
    <x v="0"/>
    <s v="O'Sullivan Plantations 2-Door Library in Landvery Oak"/>
    <x v="2017"/>
    <n v="7"/>
    <n v="0.32"/>
    <n v="-225.09759999999991"/>
  </r>
  <r>
    <n v="4268"/>
    <s v="US-2013-131611"/>
    <x v="0"/>
    <x v="732"/>
    <d v="2013-11-10T00:00:00"/>
    <s v="Standard Class"/>
    <s v="EP-13915"/>
    <s v="Emily Phan"/>
    <x v="0"/>
    <s v="United States"/>
    <s v="Houston"/>
    <x v="5"/>
    <n v="77036"/>
    <x v="2"/>
    <s v="OFF-BI-10001989"/>
    <x v="1"/>
    <x v="8"/>
    <s v="Premium Transparent Presentation Covers by GBC"/>
    <x v="3268"/>
    <n v="3"/>
    <n v="0.8"/>
    <n v="-20.140800000000006"/>
  </r>
  <r>
    <n v="4269"/>
    <s v="US-2013-131611"/>
    <x v="0"/>
    <x v="732"/>
    <d v="2013-11-10T00:00:00"/>
    <s v="Standard Class"/>
    <s v="EP-13915"/>
    <s v="Emily Phan"/>
    <x v="0"/>
    <s v="United States"/>
    <s v="Houston"/>
    <x v="5"/>
    <n v="77036"/>
    <x v="2"/>
    <s v="TEC-AC-10004001"/>
    <x v="2"/>
    <x v="11"/>
    <s v="Logitech Wireless Headset H600 Over-The-Head Design"/>
    <x v="1379"/>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x v="3269"/>
    <n v="4"/>
    <n v="0"/>
    <n v="148.13799999999992"/>
  </r>
  <r>
    <n v="4271"/>
    <s v="CA-2012-166975"/>
    <x v="1"/>
    <x v="650"/>
    <d v="2012-11-30T00:00:00"/>
    <s v="Standard Class"/>
    <s v="SH-20635"/>
    <s v="Stefanie Holloman"/>
    <x v="1"/>
    <s v="United States"/>
    <s v="Jackson"/>
    <x v="18"/>
    <n v="38301"/>
    <x v="0"/>
    <s v="FUR-FU-10003930"/>
    <x v="0"/>
    <x v="5"/>
    <s v="Howard Miller 12-3/4 Diameter Accuwave DS  Wall Clock"/>
    <x v="3270"/>
    <n v="11"/>
    <n v="0.2"/>
    <n v="190.42980000000006"/>
  </r>
  <r>
    <n v="4272"/>
    <s v="CA-2013-123806"/>
    <x v="0"/>
    <x v="390"/>
    <d v="2013-11-28T00:00:00"/>
    <s v="Second Class"/>
    <s v="LA-16780"/>
    <s v="Laura Armstrong"/>
    <x v="1"/>
    <s v="United States"/>
    <s v="Baltimore"/>
    <x v="39"/>
    <n v="21215"/>
    <x v="3"/>
    <s v="FUR-FU-10000965"/>
    <x v="0"/>
    <x v="5"/>
    <s v="Howard Miller 11-1/2&quot; Diameter Ridgewood Wall Clock"/>
    <x v="3271"/>
    <n v="4"/>
    <n v="0"/>
    <n v="85.181600000000003"/>
  </r>
  <r>
    <n v="4273"/>
    <s v="US-2014-158505"/>
    <x v="3"/>
    <x v="246"/>
    <d v="2014-07-22T00:00:00"/>
    <s v="Same Day"/>
    <s v="SF-20200"/>
    <s v="Sarah Foster"/>
    <x v="0"/>
    <s v="United States"/>
    <s v="Murray"/>
    <x v="7"/>
    <n v="84107"/>
    <x v="1"/>
    <s v="TEC-PH-10004071"/>
    <x v="2"/>
    <x v="7"/>
    <s v="PayAnywhere Card Reader"/>
    <x v="3272"/>
    <n v="9"/>
    <n v="0.2"/>
    <n v="6.2936999999999976"/>
  </r>
  <r>
    <n v="4274"/>
    <s v="US-2014-158505"/>
    <x v="3"/>
    <x v="246"/>
    <d v="2014-07-22T00:00:00"/>
    <s v="Same Day"/>
    <s v="SF-20200"/>
    <s v="Sarah Foster"/>
    <x v="0"/>
    <s v="United States"/>
    <s v="Murray"/>
    <x v="7"/>
    <n v="84107"/>
    <x v="1"/>
    <s v="OFF-AR-10001044"/>
    <x v="1"/>
    <x v="6"/>
    <s v="BOSTON Ranger #55 Pencil Sharpener, Black"/>
    <x v="2467"/>
    <n v="1"/>
    <n v="0"/>
    <n v="7.5370999999999988"/>
  </r>
  <r>
    <n v="4275"/>
    <s v="CA-2012-142692"/>
    <x v="1"/>
    <x v="924"/>
    <d v="2012-10-28T00:00:00"/>
    <s v="Standard Class"/>
    <s v="AG-10495"/>
    <s v="Andrew Gjertsen"/>
    <x v="1"/>
    <s v="United States"/>
    <s v="Seattle"/>
    <x v="4"/>
    <n v="98105"/>
    <x v="1"/>
    <s v="OFF-BI-10004140"/>
    <x v="1"/>
    <x v="8"/>
    <s v="Avery Non-Stick Binders"/>
    <x v="3273"/>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s v="United States"/>
    <s v="Seattle"/>
    <x v="4"/>
    <n v="98105"/>
    <x v="1"/>
    <s v="OFF-ST-10000046"/>
    <x v="1"/>
    <x v="4"/>
    <s v="Fellowes Super Stor/Drawer Files"/>
    <x v="2144"/>
    <n v="2"/>
    <n v="0"/>
    <n v="61.38900000000001"/>
  </r>
  <r>
    <n v="4278"/>
    <s v="US-2013-107440"/>
    <x v="0"/>
    <x v="947"/>
    <d v="2013-04-21T00:00:00"/>
    <s v="Standard Class"/>
    <s v="BS-11365"/>
    <s v="Bill Shonely"/>
    <x v="1"/>
    <s v="United States"/>
    <s v="Lakewood"/>
    <x v="30"/>
    <n v="8701"/>
    <x v="3"/>
    <s v="TEC-MA-10001047"/>
    <x v="2"/>
    <x v="15"/>
    <s v="3D Systems Cube Printer, 2nd Generation, Magenta"/>
    <x v="3275"/>
    <n v="7"/>
    <n v="0"/>
    <n v="2365.9817999999996"/>
  </r>
  <r>
    <n v="4279"/>
    <s v="US-2013-107440"/>
    <x v="0"/>
    <x v="947"/>
    <d v="2013-04-21T00:00:00"/>
    <s v="Standard Class"/>
    <s v="BS-11365"/>
    <s v="Bill Shonely"/>
    <x v="1"/>
    <s v="United States"/>
    <s v="Lakewood"/>
    <x v="30"/>
    <n v="8701"/>
    <x v="3"/>
    <s v="FUR-FU-10000550"/>
    <x v="0"/>
    <x v="5"/>
    <s v="Stacking Trays by OIC"/>
    <x v="745"/>
    <n v="2"/>
    <n v="0"/>
    <n v="3.2867999999999995"/>
  </r>
  <r>
    <n v="4280"/>
    <s v="US-2013-107440"/>
    <x v="0"/>
    <x v="947"/>
    <d v="2013-04-21T00:00:00"/>
    <s v="Standard Class"/>
    <s v="BS-11365"/>
    <s v="Bill Shonely"/>
    <x v="1"/>
    <s v="United States"/>
    <s v="Lakewood"/>
    <x v="30"/>
    <n v="8701"/>
    <x v="3"/>
    <s v="OFF-BI-10002432"/>
    <x v="1"/>
    <x v="8"/>
    <s v="Wilson Jones Standard D-Ring Binders"/>
    <x v="3276"/>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s v="United States"/>
    <s v="New York City"/>
    <x v="15"/>
    <n v="10011"/>
    <x v="3"/>
    <s v="FUR-CH-10001797"/>
    <x v="0"/>
    <x v="1"/>
    <s v="Safco Chair Connectors, 6/Carton"/>
    <x v="3277"/>
    <n v="2"/>
    <n v="0.1"/>
    <n v="14.62239999999999"/>
  </r>
  <r>
    <n v="4283"/>
    <s v="CA-2011-103100"/>
    <x v="2"/>
    <x v="414"/>
    <d v="2011-12-23T00:00:00"/>
    <s v="First Class"/>
    <s v="AB-10105"/>
    <s v="Adrian Barton"/>
    <x v="0"/>
    <s v="United States"/>
    <s v="Indianapolis"/>
    <x v="14"/>
    <n v="46203"/>
    <x v="2"/>
    <s v="OFF-LA-10003720"/>
    <x v="1"/>
    <x v="2"/>
    <s v="Avery 487"/>
    <x v="1175"/>
    <n v="1"/>
    <n v="0"/>
    <n v="1.7343"/>
  </r>
  <r>
    <n v="4284"/>
    <s v="CA-2011-103100"/>
    <x v="2"/>
    <x v="414"/>
    <d v="2011-12-23T00:00:00"/>
    <s v="First Class"/>
    <s v="AB-10105"/>
    <s v="Adrian Barton"/>
    <x v="0"/>
    <s v="United States"/>
    <s v="Indianapolis"/>
    <x v="14"/>
    <n v="46203"/>
    <x v="2"/>
    <s v="OFF-BI-10004600"/>
    <x v="1"/>
    <x v="8"/>
    <s v="Ibico Ibimaster 300 Manual Binding System"/>
    <x v="3278"/>
    <n v="3"/>
    <n v="0"/>
    <n v="496.78649999999993"/>
  </r>
  <r>
    <n v="4285"/>
    <s v="CA-2012-105690"/>
    <x v="1"/>
    <x v="82"/>
    <d v="2012-11-26T00:00:00"/>
    <s v="Second Class"/>
    <s v="CA-11965"/>
    <s v="Carol Adams"/>
    <x v="1"/>
    <s v="United States"/>
    <s v="Port Arthur"/>
    <x v="5"/>
    <n v="77642"/>
    <x v="2"/>
    <s v="FUR-BO-10003965"/>
    <x v="0"/>
    <x v="0"/>
    <s v="O'Sullivan Manor Hill 2-Door Library in Brianna Oak"/>
    <x v="3279"/>
    <n v="2"/>
    <n v="0.32"/>
    <n v="-76.011599999999973"/>
  </r>
  <r>
    <n v="4286"/>
    <s v="CA-2012-105690"/>
    <x v="1"/>
    <x v="82"/>
    <d v="2012-11-26T00:00:00"/>
    <s v="Second Class"/>
    <s v="CA-11965"/>
    <s v="Carol Adams"/>
    <x v="1"/>
    <s v="United States"/>
    <s v="Port Arthur"/>
    <x v="5"/>
    <n v="77642"/>
    <x v="2"/>
    <s v="OFF-LA-10000240"/>
    <x v="1"/>
    <x v="2"/>
    <s v="Self-Adhesive Address Labels for Typewriters by Universal"/>
    <x v="3280"/>
    <n v="2"/>
    <n v="0.2"/>
    <n v="3.9473999999999996"/>
  </r>
  <r>
    <n v="4287"/>
    <s v="CA-2012-105690"/>
    <x v="1"/>
    <x v="82"/>
    <d v="2012-11-26T00:00:00"/>
    <s v="Second Class"/>
    <s v="CA-11965"/>
    <s v="Carol Adams"/>
    <x v="1"/>
    <s v="United States"/>
    <s v="Port Arthur"/>
    <x v="5"/>
    <n v="77642"/>
    <x v="2"/>
    <s v="TEC-CO-10001571"/>
    <x v="2"/>
    <x v="16"/>
    <s v="Sharp 1540cs Digital Laser Copier"/>
    <x v="2913"/>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x v="1466"/>
    <n v="1"/>
    <n v="0.2"/>
    <n v="-12.956800000000005"/>
  </r>
  <r>
    <n v="4289"/>
    <s v="US-2012-117184"/>
    <x v="1"/>
    <x v="961"/>
    <d v="2012-05-21T00:00:00"/>
    <s v="Standard Class"/>
    <s v="ON-18715"/>
    <s v="Odella Nelson"/>
    <x v="1"/>
    <s v="United States"/>
    <s v="Houston"/>
    <x v="5"/>
    <n v="77095"/>
    <x v="2"/>
    <s v="OFF-BI-10002082"/>
    <x v="1"/>
    <x v="8"/>
    <s v="GBC Twin Loop Wire Binding Elements"/>
    <x v="3281"/>
    <n v="5"/>
    <n v="0.8"/>
    <n v="-49.92"/>
  </r>
  <r>
    <n v="4290"/>
    <s v="US-2012-117184"/>
    <x v="1"/>
    <x v="961"/>
    <d v="2012-05-21T00:00:00"/>
    <s v="Standard Class"/>
    <s v="ON-18715"/>
    <s v="Odella Nelson"/>
    <x v="1"/>
    <s v="United States"/>
    <s v="Houston"/>
    <x v="5"/>
    <n v="77095"/>
    <x v="2"/>
    <s v="OFF-PA-10002250"/>
    <x v="1"/>
    <x v="10"/>
    <s v="Things To Do Today Pad"/>
    <x v="3282"/>
    <n v="3"/>
    <n v="0.2"/>
    <n v="4.9307999999999996"/>
  </r>
  <r>
    <n v="4291"/>
    <s v="CA-2014-102407"/>
    <x v="3"/>
    <x v="34"/>
    <d v="2014-12-14T00:00:00"/>
    <s v="Second Class"/>
    <s v="AT-10435"/>
    <s v="Alyssa Tate"/>
    <x v="2"/>
    <s v="United States"/>
    <s v="Los Angeles"/>
    <x v="1"/>
    <n v="90004"/>
    <x v="1"/>
    <s v="OFF-AR-10000122"/>
    <x v="1"/>
    <x v="6"/>
    <s v="Newell 314"/>
    <x v="954"/>
    <n v="2"/>
    <n v="0"/>
    <n v="2.7899999999999991"/>
  </r>
  <r>
    <n v="4292"/>
    <s v="CA-2014-102407"/>
    <x v="3"/>
    <x v="34"/>
    <d v="2014-12-14T00:00:00"/>
    <s v="Second Class"/>
    <s v="AT-10435"/>
    <s v="Alyssa Tate"/>
    <x v="2"/>
    <s v="United States"/>
    <s v="Los Angeles"/>
    <x v="1"/>
    <n v="90004"/>
    <x v="1"/>
    <s v="FUR-TA-10003748"/>
    <x v="0"/>
    <x v="3"/>
    <s v="Bevis 36 x 72 Conference Tables"/>
    <x v="3283"/>
    <n v="9"/>
    <n v="0.2"/>
    <n v="22.408199999999994"/>
  </r>
  <r>
    <n v="4293"/>
    <s v="CA-2014-102407"/>
    <x v="3"/>
    <x v="34"/>
    <d v="2014-12-14T00:00:00"/>
    <s v="Second Class"/>
    <s v="AT-10435"/>
    <s v="Alyssa Tate"/>
    <x v="2"/>
    <s v="United States"/>
    <s v="Los Angeles"/>
    <x v="1"/>
    <n v="90004"/>
    <x v="1"/>
    <s v="OFF-AP-10001394"/>
    <x v="1"/>
    <x v="9"/>
    <s v="Harmony Air Purifier"/>
    <x v="3284"/>
    <n v="1"/>
    <n v="0"/>
    <n v="68.039999999999992"/>
  </r>
  <r>
    <n v="4294"/>
    <s v="CA-2014-130967"/>
    <x v="3"/>
    <x v="434"/>
    <d v="2014-03-17T00:00:00"/>
    <s v="Standard Class"/>
    <s v="EB-13870"/>
    <s v="Emily Burns"/>
    <x v="0"/>
    <s v="United States"/>
    <s v="Philadelphia"/>
    <x v="9"/>
    <n v="19140"/>
    <x v="3"/>
    <s v="TEC-PH-10004896"/>
    <x v="2"/>
    <x v="7"/>
    <s v="Nokia Lumia 521 (T-Mobile)"/>
    <x v="3285"/>
    <n v="3"/>
    <n v="0.4"/>
    <n v="-10.796399999999995"/>
  </r>
  <r>
    <n v="4295"/>
    <s v="CA-2014-101581"/>
    <x v="3"/>
    <x v="760"/>
    <d v="2014-10-28T00:00:00"/>
    <s v="Standard Class"/>
    <s v="DW-13195"/>
    <s v="David Wiener"/>
    <x v="1"/>
    <s v="United States"/>
    <s v="Redmond"/>
    <x v="21"/>
    <n v="97756"/>
    <x v="1"/>
    <s v="FUR-TA-10002607"/>
    <x v="0"/>
    <x v="3"/>
    <s v="KI Conference Tables"/>
    <x v="237"/>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x v="3286"/>
    <n v="3"/>
    <n v="0"/>
    <n v="54.343800000000009"/>
  </r>
  <r>
    <n v="4297"/>
    <s v="CA-2014-117261"/>
    <x v="3"/>
    <x v="507"/>
    <d v="2014-09-11T00:00:00"/>
    <s v="Standard Class"/>
    <s v="TH-21235"/>
    <s v="Tiffany House"/>
    <x v="1"/>
    <s v="United States"/>
    <s v="Los Angeles"/>
    <x v="1"/>
    <n v="90032"/>
    <x v="1"/>
    <s v="OFF-ST-10000419"/>
    <x v="1"/>
    <x v="4"/>
    <s v="Rogers Jumbo File, Granite"/>
    <x v="3287"/>
    <n v="4"/>
    <n v="0"/>
    <n v="0.54319999999999879"/>
  </r>
  <r>
    <n v="4298"/>
    <s v="CA-2014-129021"/>
    <x v="3"/>
    <x v="962"/>
    <d v="2014-08-27T00:00:00"/>
    <s v="Second Class"/>
    <s v="PO-18850"/>
    <s v="Patrick O'Brill"/>
    <x v="0"/>
    <s v="United States"/>
    <s v="Tallahassee"/>
    <x v="2"/>
    <n v="32303"/>
    <x v="0"/>
    <s v="TEC-PH-10001459"/>
    <x v="2"/>
    <x v="7"/>
    <s v="Samsung Galaxy Mega 6.3"/>
    <x v="3288"/>
    <n v="13"/>
    <n v="0.2"/>
    <n v="327.59220000000005"/>
  </r>
  <r>
    <n v="4299"/>
    <s v="CA-2014-129021"/>
    <x v="3"/>
    <x v="962"/>
    <d v="2014-08-27T00:00:00"/>
    <s v="Second Class"/>
    <s v="PO-18850"/>
    <s v="Patrick O'Brill"/>
    <x v="0"/>
    <s v="United States"/>
    <s v="Tallahassee"/>
    <x v="2"/>
    <n v="32303"/>
    <x v="0"/>
    <s v="OFF-PA-10000241"/>
    <x v="1"/>
    <x v="10"/>
    <s v="IBM Multi-Purpose Copy Paper, 8 1/2 x 11&quot;, Case"/>
    <x v="2000"/>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s v="United States"/>
    <s v="Tallahassee"/>
    <x v="2"/>
    <n v="32303"/>
    <x v="0"/>
    <s v="FUR-FU-10001852"/>
    <x v="0"/>
    <x v="5"/>
    <s v="Eldon Regeneration Recycled Desk Accessories, Smoke"/>
    <x v="3290"/>
    <n v="2"/>
    <n v="0.2"/>
    <n v="0.41759999999999986"/>
  </r>
  <r>
    <n v="4302"/>
    <s v="CA-2014-129021"/>
    <x v="3"/>
    <x v="962"/>
    <d v="2014-08-27T00:00:00"/>
    <s v="Second Class"/>
    <s v="PO-18850"/>
    <s v="Patrick O'Brill"/>
    <x v="0"/>
    <s v="United States"/>
    <s v="Tallahassee"/>
    <x v="2"/>
    <n v="32303"/>
    <x v="0"/>
    <s v="OFF-PA-10000141"/>
    <x v="1"/>
    <x v="10"/>
    <s v="Ampad Evidence Wirebond Steno Books, 6&quot; x 9&quot;"/>
    <x v="525"/>
    <n v="5"/>
    <n v="0.2"/>
    <n v="2.9429999999999992"/>
  </r>
  <r>
    <n v="4303"/>
    <s v="CA-2011-123253"/>
    <x v="2"/>
    <x v="963"/>
    <d v="2011-08-25T00:00:00"/>
    <s v="Second Class"/>
    <s v="DE-13255"/>
    <s v="Deanra Eno"/>
    <x v="2"/>
    <s v="United States"/>
    <s v="Lakewood"/>
    <x v="24"/>
    <n v="44107"/>
    <x v="3"/>
    <s v="OFF-AR-10002804"/>
    <x v="1"/>
    <x v="6"/>
    <s v="Faber Castell Col-Erase Pencils"/>
    <x v="2970"/>
    <n v="1"/>
    <n v="0.2"/>
    <n v="1.0269000000000001"/>
  </r>
  <r>
    <n v="4304"/>
    <s v="CA-2013-121601"/>
    <x v="0"/>
    <x v="964"/>
    <d v="2013-10-05T00:00:00"/>
    <s v="Same Day"/>
    <s v="MO-17500"/>
    <s v="Mary O'Rourke"/>
    <x v="0"/>
    <s v="United States"/>
    <s v="The Colony"/>
    <x v="5"/>
    <n v="75056"/>
    <x v="2"/>
    <s v="OFF-EN-10003862"/>
    <x v="1"/>
    <x v="12"/>
    <s v="Laser &amp; Ink Jet Business Envelopes"/>
    <x v="3291"/>
    <n v="7"/>
    <n v="0.2"/>
    <n v="19.4194"/>
  </r>
  <r>
    <n v="4305"/>
    <s v="CA-2011-162278"/>
    <x v="2"/>
    <x v="965"/>
    <d v="2011-10-30T00:00:00"/>
    <s v="Second Class"/>
    <s v="AH-10585"/>
    <s v="Angele Hood"/>
    <x v="0"/>
    <s v="United States"/>
    <s v="Seattle"/>
    <x v="4"/>
    <n v="98105"/>
    <x v="1"/>
    <s v="FUR-FU-10000448"/>
    <x v="0"/>
    <x v="5"/>
    <s v="Tenex Chairmats For Use With Carpeted Floors"/>
    <x v="3292"/>
    <n v="4"/>
    <n v="0"/>
    <n v="3.195999999999998"/>
  </r>
  <r>
    <n v="4306"/>
    <s v="CA-2011-162278"/>
    <x v="2"/>
    <x v="965"/>
    <d v="2011-10-30T00:00:00"/>
    <s v="Second Class"/>
    <s v="AH-10585"/>
    <s v="Angele Hood"/>
    <x v="0"/>
    <s v="United States"/>
    <s v="Seattle"/>
    <x v="4"/>
    <n v="98105"/>
    <x v="1"/>
    <s v="TEC-PH-10000526"/>
    <x v="2"/>
    <x v="7"/>
    <s v="Vtech CS6719"/>
    <x v="3293"/>
    <n v="5"/>
    <n v="0.2"/>
    <n v="38.396000000000015"/>
  </r>
  <r>
    <n v="4307"/>
    <s v="CA-2013-161095"/>
    <x v="0"/>
    <x v="931"/>
    <d v="2013-06-29T00:00:00"/>
    <s v="Same Day"/>
    <s v="CS-12250"/>
    <s v="Chris Selesnick"/>
    <x v="1"/>
    <s v="United States"/>
    <s v="Los Angeles"/>
    <x v="1"/>
    <n v="90032"/>
    <x v="1"/>
    <s v="OFF-BI-10002764"/>
    <x v="1"/>
    <x v="8"/>
    <s v="Recycled Pressboard Report Cover with Reinforced Top Hinge"/>
    <x v="3294"/>
    <n v="3"/>
    <n v="0.2"/>
    <n v="2.8100999999999998"/>
  </r>
  <r>
    <n v="4308"/>
    <s v="CA-2013-161095"/>
    <x v="0"/>
    <x v="931"/>
    <d v="2013-06-29T00:00:00"/>
    <s v="Same Day"/>
    <s v="CS-12250"/>
    <s v="Chris Selesnick"/>
    <x v="1"/>
    <s v="United States"/>
    <s v="Los Angeles"/>
    <x v="1"/>
    <n v="90032"/>
    <x v="1"/>
    <s v="OFF-BI-10001524"/>
    <x v="1"/>
    <x v="8"/>
    <s v="GBC Premium Transparent Covers with Diagonal Lined Pattern"/>
    <x v="3295"/>
    <n v="2"/>
    <n v="0.2"/>
    <n v="11.748799999999997"/>
  </r>
  <r>
    <n v="4309"/>
    <s v="CA-2011-125829"/>
    <x v="2"/>
    <x v="130"/>
    <d v="2011-11-11T00:00:00"/>
    <s v="Standard Class"/>
    <s v="WB-21850"/>
    <s v="William Brown"/>
    <x v="0"/>
    <s v="United States"/>
    <s v="Los Angeles"/>
    <x v="1"/>
    <n v="90045"/>
    <x v="1"/>
    <s v="TEC-PH-10001079"/>
    <x v="2"/>
    <x v="7"/>
    <s v="Polycom SoundPoint Pro SE-225 Corded phone"/>
    <x v="3296"/>
    <n v="7"/>
    <n v="0.2"/>
    <n v="66.634399999999971"/>
  </r>
  <r>
    <n v="4310"/>
    <s v="CA-2011-125829"/>
    <x v="2"/>
    <x v="130"/>
    <d v="2011-11-11T00:00:00"/>
    <s v="Standard Class"/>
    <s v="WB-21850"/>
    <s v="William Brown"/>
    <x v="0"/>
    <s v="United States"/>
    <s v="Los Angeles"/>
    <x v="1"/>
    <n v="90045"/>
    <x v="1"/>
    <s v="FUR-TA-10002041"/>
    <x v="0"/>
    <x v="3"/>
    <s v="Bevis Round Conference Table Top, X-Base"/>
    <x v="3297"/>
    <n v="4"/>
    <n v="0.2"/>
    <n v="-64.544399999999968"/>
  </r>
  <r>
    <n v="4311"/>
    <s v="CA-2011-125829"/>
    <x v="2"/>
    <x v="130"/>
    <d v="2011-11-11T00:00:00"/>
    <s v="Standard Class"/>
    <s v="WB-21850"/>
    <s v="William Brown"/>
    <x v="0"/>
    <s v="United States"/>
    <s v="Los Angeles"/>
    <x v="1"/>
    <n v="90045"/>
    <x v="1"/>
    <s v="OFF-BI-10001036"/>
    <x v="1"/>
    <x v="8"/>
    <s v="Cardinal EasyOpen D-Ring Binders"/>
    <x v="1462"/>
    <n v="3"/>
    <n v="0.2"/>
    <n v="8.2259999999999991"/>
  </r>
  <r>
    <n v="4312"/>
    <s v="CA-2011-125829"/>
    <x v="2"/>
    <x v="130"/>
    <d v="2011-11-11T00:00:00"/>
    <s v="Standard Class"/>
    <s v="WB-21850"/>
    <s v="William Brown"/>
    <x v="0"/>
    <s v="United States"/>
    <s v="Los Angeles"/>
    <x v="1"/>
    <n v="90045"/>
    <x v="1"/>
    <s v="OFF-PA-10000223"/>
    <x v="1"/>
    <x v="10"/>
    <s v="Xerox 2000"/>
    <x v="541"/>
    <n v="3"/>
    <n v="0"/>
    <n v="9.3312000000000008"/>
  </r>
  <r>
    <n v="4313"/>
    <s v="CA-2011-125829"/>
    <x v="2"/>
    <x v="130"/>
    <d v="2011-11-11T00:00:00"/>
    <s v="Standard Class"/>
    <s v="WB-21850"/>
    <s v="William Brown"/>
    <x v="0"/>
    <s v="United States"/>
    <s v="Los Angeles"/>
    <x v="1"/>
    <n v="90045"/>
    <x v="1"/>
    <s v="TEC-MA-10003246"/>
    <x v="2"/>
    <x v="15"/>
    <s v="Hewlett-Packard Deskjet D4360 Printer"/>
    <x v="3298"/>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s v="United States"/>
    <s v="Los Angeles"/>
    <x v="1"/>
    <n v="90045"/>
    <x v="1"/>
    <s v="OFF-AR-10004062"/>
    <x v="1"/>
    <x v="6"/>
    <s v="Staples"/>
    <x v="3300"/>
    <n v="2"/>
    <n v="0"/>
    <n v="5.24"/>
  </r>
  <r>
    <n v="4316"/>
    <s v="CA-2012-115945"/>
    <x v="1"/>
    <x v="608"/>
    <d v="2012-07-01T00:00:00"/>
    <s v="Standard Class"/>
    <s v="AB-10165"/>
    <s v="Alan Barnes"/>
    <x v="0"/>
    <s v="United States"/>
    <s v="Los Angeles"/>
    <x v="1"/>
    <n v="90045"/>
    <x v="1"/>
    <s v="OFF-BI-10004330"/>
    <x v="1"/>
    <x v="8"/>
    <s v="GBC Velobind Prepunched Cover Sets, Regency Series"/>
    <x v="1294"/>
    <n v="3"/>
    <n v="0.2"/>
    <n v="27.734999999999996"/>
  </r>
  <r>
    <n v="4317"/>
    <s v="CA-2012-115945"/>
    <x v="1"/>
    <x v="608"/>
    <d v="2012-07-01T00:00:00"/>
    <s v="Standard Class"/>
    <s v="AB-10165"/>
    <s v="Alan Barnes"/>
    <x v="0"/>
    <s v="United States"/>
    <s v="Los Angeles"/>
    <x v="1"/>
    <n v="90045"/>
    <x v="1"/>
    <s v="OFF-ST-10001963"/>
    <x v="1"/>
    <x v="4"/>
    <s v="Tennsco Regal Shelving Units"/>
    <x v="3301"/>
    <n v="3"/>
    <n v="0"/>
    <n v="9.126899999999992"/>
  </r>
  <r>
    <n v="4318"/>
    <s v="CA-2012-136735"/>
    <x v="1"/>
    <x v="353"/>
    <d v="2012-08-02T00:00:00"/>
    <s v="Standard Class"/>
    <s v="HA-14920"/>
    <s v="Helen Andreada"/>
    <x v="0"/>
    <s v="United States"/>
    <s v="San Francisco"/>
    <x v="1"/>
    <n v="94110"/>
    <x v="1"/>
    <s v="OFF-EN-10002230"/>
    <x v="1"/>
    <x v="12"/>
    <s v="Airmail Envelopes"/>
    <x v="3302"/>
    <n v="2"/>
    <n v="0"/>
    <n v="78.894199999999998"/>
  </r>
  <r>
    <n v="4319"/>
    <s v="US-2014-136189"/>
    <x v="3"/>
    <x v="226"/>
    <d v="2014-12-12T00:00:00"/>
    <s v="Standard Class"/>
    <s v="DC-13285"/>
    <s v="Debra Catini"/>
    <x v="0"/>
    <s v="United States"/>
    <s v="Richmond"/>
    <x v="17"/>
    <n v="23223"/>
    <x v="0"/>
    <s v="FUR-FU-10000175"/>
    <x v="0"/>
    <x v="5"/>
    <s v="DAX Wood Document Frame."/>
    <x v="3303"/>
    <n v="6"/>
    <n v="0"/>
    <n v="25.537799999999997"/>
  </r>
  <r>
    <n v="4320"/>
    <s v="CA-2011-152345"/>
    <x v="2"/>
    <x v="282"/>
    <d v="2012-01-03T00:00:00"/>
    <s v="Second Class"/>
    <s v="ST-20530"/>
    <s v="Shui Tom"/>
    <x v="0"/>
    <s v="United States"/>
    <s v="Albuquerque"/>
    <x v="27"/>
    <n v="87105"/>
    <x v="1"/>
    <s v="TEC-PH-10004897"/>
    <x v="2"/>
    <x v="7"/>
    <s v="Mediabridge Sport Armband iPhone 5s"/>
    <x v="112"/>
    <n v="3"/>
    <n v="0.2"/>
    <n v="-5.694300000000001"/>
  </r>
  <r>
    <n v="4321"/>
    <s v="CA-2011-152345"/>
    <x v="2"/>
    <x v="282"/>
    <d v="2012-01-03T00:00:00"/>
    <s v="Second Class"/>
    <s v="ST-20530"/>
    <s v="Shui Tom"/>
    <x v="0"/>
    <s v="United States"/>
    <s v="Albuquerque"/>
    <x v="27"/>
    <n v="87105"/>
    <x v="1"/>
    <s v="OFF-ST-10003123"/>
    <x v="1"/>
    <x v="4"/>
    <s v="Fellowes Bases and Tops For Staxonsteel/High-Stak Systems"/>
    <x v="3304"/>
    <n v="1"/>
    <n v="0"/>
    <n v="7.9895999999999994"/>
  </r>
  <r>
    <n v="4322"/>
    <s v="US-2012-147662"/>
    <x v="1"/>
    <x v="966"/>
    <d v="2012-02-19T00:00:00"/>
    <s v="Standard Class"/>
    <s v="KB-16315"/>
    <s v="Karl Braun"/>
    <x v="0"/>
    <s v="United States"/>
    <s v="Akron"/>
    <x v="24"/>
    <n v="44312"/>
    <x v="3"/>
    <s v="OFF-BI-10001658"/>
    <x v="1"/>
    <x v="8"/>
    <s v="GBC Standard Therm-A-Bind Covers"/>
    <x v="478"/>
    <n v="2"/>
    <n v="0.7"/>
    <n v="-11.961599999999997"/>
  </r>
  <r>
    <n v="4323"/>
    <s v="US-2012-147662"/>
    <x v="1"/>
    <x v="966"/>
    <d v="2012-02-19T00:00:00"/>
    <s v="Standard Class"/>
    <s v="KB-16315"/>
    <s v="Karl Braun"/>
    <x v="0"/>
    <s v="United States"/>
    <s v="Akron"/>
    <x v="24"/>
    <n v="44312"/>
    <x v="3"/>
    <s v="TEC-PH-10002834"/>
    <x v="2"/>
    <x v="7"/>
    <s v="Google Nexus 5"/>
    <x v="3305"/>
    <n v="3"/>
    <n v="0.4"/>
    <n v="-80.995500000000021"/>
  </r>
  <r>
    <n v="4324"/>
    <s v="US-2012-147662"/>
    <x v="1"/>
    <x v="966"/>
    <d v="2012-02-19T00:00:00"/>
    <s v="Standard Class"/>
    <s v="KB-16315"/>
    <s v="Karl Braun"/>
    <x v="0"/>
    <s v="United States"/>
    <s v="Akron"/>
    <x v="24"/>
    <n v="44312"/>
    <x v="3"/>
    <s v="OFF-BI-10002160"/>
    <x v="1"/>
    <x v="8"/>
    <s v="Acco Hanging Data Binders"/>
    <x v="3306"/>
    <n v="2"/>
    <n v="0.7"/>
    <n v="-1.6763999999999997"/>
  </r>
  <r>
    <n v="4325"/>
    <s v="US-2012-147662"/>
    <x v="1"/>
    <x v="966"/>
    <d v="2012-02-19T00:00:00"/>
    <s v="Standard Class"/>
    <s v="KB-16315"/>
    <s v="Karl Braun"/>
    <x v="0"/>
    <s v="United States"/>
    <s v="Akron"/>
    <x v="24"/>
    <n v="44312"/>
    <x v="3"/>
    <s v="OFF-AR-10004999"/>
    <x v="1"/>
    <x v="6"/>
    <s v="Newell 315"/>
    <x v="646"/>
    <n v="3"/>
    <n v="0.2"/>
    <n v="0.8969999999999998"/>
  </r>
  <r>
    <n v="4326"/>
    <s v="US-2012-147662"/>
    <x v="1"/>
    <x v="966"/>
    <d v="2012-02-19T00:00:00"/>
    <s v="Standard Class"/>
    <s v="KB-16315"/>
    <s v="Karl Braun"/>
    <x v="0"/>
    <s v="United States"/>
    <s v="Akron"/>
    <x v="24"/>
    <n v="44312"/>
    <x v="3"/>
    <s v="TEC-AC-10003280"/>
    <x v="2"/>
    <x v="11"/>
    <s v="Belkin F8E887 USB Wired Ergonomic Keyboard"/>
    <x v="981"/>
    <n v="3"/>
    <n v="0.2"/>
    <n v="0.89969999999999573"/>
  </r>
  <r>
    <n v="4327"/>
    <s v="CA-2013-153346"/>
    <x v="0"/>
    <x v="967"/>
    <d v="2013-01-27T00:00:00"/>
    <s v="First Class"/>
    <s v="TB-21355"/>
    <s v="Todd Boyes"/>
    <x v="1"/>
    <s v="United States"/>
    <s v="Plainfield"/>
    <x v="30"/>
    <n v="7060"/>
    <x v="3"/>
    <s v="OFF-AR-10000315"/>
    <x v="1"/>
    <x v="6"/>
    <s v="Dixon Ticonderoga Maple Cedar Pencil, #2"/>
    <x v="3307"/>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x v="330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s v="United States"/>
    <s v="Hialeah"/>
    <x v="2"/>
    <n v="33012"/>
    <x v="0"/>
    <s v="OFF-PA-10000556"/>
    <x v="1"/>
    <x v="10"/>
    <s v="Xerox 208"/>
    <x v="12"/>
    <n v="3"/>
    <n v="0.2"/>
    <n v="5.4432"/>
  </r>
  <r>
    <n v="4331"/>
    <s v="CA-2014-149853"/>
    <x v="3"/>
    <x v="621"/>
    <d v="2014-10-10T00:00:00"/>
    <s v="Standard Class"/>
    <s v="PO-18850"/>
    <s v="Patrick O'Brill"/>
    <x v="0"/>
    <s v="United States"/>
    <s v="Hialeah"/>
    <x v="2"/>
    <n v="33012"/>
    <x v="0"/>
    <s v="OFF-AP-10000804"/>
    <x v="1"/>
    <x v="9"/>
    <s v="Hoover Portapower Portable Vacuum"/>
    <x v="1429"/>
    <n v="5"/>
    <n v="0.2"/>
    <n v="1.1200000000000001"/>
  </r>
  <r>
    <n v="4332"/>
    <s v="CA-2014-107909"/>
    <x v="3"/>
    <x v="853"/>
    <d v="2014-09-07T00:00:00"/>
    <s v="Standard Class"/>
    <s v="SS-20875"/>
    <s v="Sung Shariari"/>
    <x v="0"/>
    <s v="United States"/>
    <s v="Redmond"/>
    <x v="4"/>
    <n v="98052"/>
    <x v="1"/>
    <s v="TEC-AC-10001998"/>
    <x v="2"/>
    <x v="11"/>
    <s v="Logitech LS21 Speaker System - PC Multimedia - 2.1-CH - Wired"/>
    <x v="86"/>
    <n v="1"/>
    <n v="0"/>
    <n v="6.796599999999998"/>
  </r>
  <r>
    <n v="4333"/>
    <s v="CA-2014-107909"/>
    <x v="3"/>
    <x v="853"/>
    <d v="2014-09-07T00:00:00"/>
    <s v="Standard Class"/>
    <s v="SS-20875"/>
    <s v="Sung Shariari"/>
    <x v="0"/>
    <s v="United States"/>
    <s v="Redmond"/>
    <x v="4"/>
    <n v="98052"/>
    <x v="1"/>
    <s v="OFF-BI-10003476"/>
    <x v="1"/>
    <x v="8"/>
    <s v="Avery Metallic Poly Binders"/>
    <x v="3310"/>
    <n v="5"/>
    <n v="0.2"/>
    <n v="8.0219999999999985"/>
  </r>
  <r>
    <n v="4334"/>
    <s v="CA-2012-112375"/>
    <x v="1"/>
    <x v="379"/>
    <d v="2012-12-27T00:00:00"/>
    <s v="Standard Class"/>
    <s v="RD-19720"/>
    <s v="Roger Demir"/>
    <x v="0"/>
    <s v="United States"/>
    <s v="Daytona Beach"/>
    <x v="2"/>
    <n v="32114"/>
    <x v="0"/>
    <s v="TEC-AC-10003237"/>
    <x v="2"/>
    <x v="11"/>
    <s v="Memorex Micro Travel Drive 4 GB"/>
    <x v="3311"/>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s v="United States"/>
    <s v="Bullhead City"/>
    <x v="16"/>
    <n v="86442"/>
    <x v="1"/>
    <s v="OFF-EN-10003068"/>
    <x v="1"/>
    <x v="12"/>
    <s v="#6 3/4 Gummed Flap White Envelopes"/>
    <x v="2418"/>
    <n v="1"/>
    <n v="0.2"/>
    <n v="2.7719999999999994"/>
  </r>
  <r>
    <n v="4337"/>
    <s v="CA-2012-154795"/>
    <x v="1"/>
    <x v="139"/>
    <d v="2012-12-24T00:00:00"/>
    <s v="Standard Class"/>
    <s v="GZ-14470"/>
    <s v="Gary Zandusky"/>
    <x v="0"/>
    <s v="United States"/>
    <s v="Bullhead City"/>
    <x v="16"/>
    <n v="86442"/>
    <x v="1"/>
    <s v="FUR-FU-10002088"/>
    <x v="0"/>
    <x v="5"/>
    <s v="Nu-Dell Float Frame 11 x 14 1/2"/>
    <x v="325"/>
    <n v="2"/>
    <n v="0.2"/>
    <n v="3.9512"/>
  </r>
  <r>
    <n v="4338"/>
    <s v="CA-2012-125234"/>
    <x v="1"/>
    <x v="154"/>
    <d v="2012-12-01T00:00:00"/>
    <s v="Standard Class"/>
    <s v="SN-20710"/>
    <s v="Steve Nguyen"/>
    <x v="2"/>
    <s v="United States"/>
    <s v="Los Angeles"/>
    <x v="1"/>
    <n v="90049"/>
    <x v="1"/>
    <s v="TEC-AC-10000158"/>
    <x v="2"/>
    <x v="11"/>
    <s v="Sony 64GB Class 10 Micro SDHC R40 Memory Card"/>
    <x v="3313"/>
    <n v="3"/>
    <n v="0"/>
    <n v="22.6737"/>
  </r>
  <r>
    <n v="4339"/>
    <s v="CA-2012-125234"/>
    <x v="1"/>
    <x v="154"/>
    <d v="2012-12-01T00:00:00"/>
    <s v="Standard Class"/>
    <s v="SN-20710"/>
    <s v="Steve Nguyen"/>
    <x v="2"/>
    <s v="United States"/>
    <s v="Los Angeles"/>
    <x v="1"/>
    <n v="90049"/>
    <x v="1"/>
    <s v="OFF-PA-10000482"/>
    <x v="1"/>
    <x v="10"/>
    <s v="Snap-A-Way Black Print Carbonless Ruled Speed Letter, Triplicate"/>
    <x v="3314"/>
    <n v="3"/>
    <n v="0"/>
    <n v="53.495399999999989"/>
  </r>
  <r>
    <n v="4340"/>
    <s v="CA-2014-133501"/>
    <x v="3"/>
    <x v="151"/>
    <d v="2014-09-02T00:00:00"/>
    <s v="Standard Class"/>
    <s v="DK-12895"/>
    <s v="Dana Kaydos"/>
    <x v="0"/>
    <s v="United States"/>
    <s v="Franklin"/>
    <x v="18"/>
    <n v="37064"/>
    <x v="0"/>
    <s v="OFF-PA-10004888"/>
    <x v="1"/>
    <x v="10"/>
    <s v="Xerox 217"/>
    <x v="1182"/>
    <n v="1"/>
    <n v="0.2"/>
    <n v="1.8144"/>
  </r>
  <r>
    <n v="4341"/>
    <s v="US-2011-129609"/>
    <x v="2"/>
    <x v="579"/>
    <d v="2011-03-22T00:00:00"/>
    <s v="Same Day"/>
    <s v="VM-21835"/>
    <s v="Vivian Mathis"/>
    <x v="0"/>
    <s v="United States"/>
    <s v="Portage"/>
    <x v="14"/>
    <n v="46368"/>
    <x v="2"/>
    <s v="OFF-AR-10003478"/>
    <x v="1"/>
    <x v="6"/>
    <s v="Avery Hi-Liter EverBold Pen Style Fluorescent Highlighters, 4/Pack"/>
    <x v="1363"/>
    <n v="2"/>
    <n v="0"/>
    <n v="6.5120000000000005"/>
  </r>
  <r>
    <n v="4342"/>
    <s v="CA-2014-130309"/>
    <x v="3"/>
    <x v="94"/>
    <d v="2014-12-22T00:00:00"/>
    <s v="Standard Class"/>
    <s v="GB-14575"/>
    <s v="Giulietta Baptist"/>
    <x v="0"/>
    <s v="United States"/>
    <s v="Arlington"/>
    <x v="17"/>
    <n v="22204"/>
    <x v="0"/>
    <s v="OFF-ST-10003208"/>
    <x v="1"/>
    <x v="4"/>
    <s v="Adjustable Depth Letter/Legal Cart"/>
    <x v="2577"/>
    <n v="3"/>
    <n v="0"/>
    <n v="157.87019999999993"/>
  </r>
  <r>
    <n v="4343"/>
    <s v="CA-2014-105410"/>
    <x v="3"/>
    <x v="498"/>
    <d v="2014-03-23T00:00:00"/>
    <s v="First Class"/>
    <s v="ND-18370"/>
    <s v="Natalie DeCherney"/>
    <x v="0"/>
    <s v="United States"/>
    <s v="San Francisco"/>
    <x v="1"/>
    <n v="94110"/>
    <x v="1"/>
    <s v="OFF-BI-10004970"/>
    <x v="1"/>
    <x v="8"/>
    <s v="ACCOHIDE 3-Ring Binder, Blue, 1&quot;"/>
    <x v="2990"/>
    <n v="6"/>
    <n v="0.2"/>
    <n v="6.690599999999999"/>
  </r>
  <r>
    <n v="4344"/>
    <s v="CA-2014-105410"/>
    <x v="3"/>
    <x v="498"/>
    <d v="2014-03-23T00:00:00"/>
    <s v="First Class"/>
    <s v="ND-18370"/>
    <s v="Natalie DeCherney"/>
    <x v="0"/>
    <s v="United States"/>
    <s v="San Francisco"/>
    <x v="1"/>
    <n v="94110"/>
    <x v="1"/>
    <s v="TEC-PH-10000038"/>
    <x v="2"/>
    <x v="7"/>
    <s v="Jawbone MINI JAMBOX Wireless Bluetooth Speaker"/>
    <x v="3315"/>
    <n v="6"/>
    <n v="0.2"/>
    <n v="-131.50080000000005"/>
  </r>
  <r>
    <n v="4345"/>
    <s v="CA-2014-105410"/>
    <x v="3"/>
    <x v="498"/>
    <d v="2014-03-23T00:00:00"/>
    <s v="First Class"/>
    <s v="ND-18370"/>
    <s v="Natalie DeCherney"/>
    <x v="0"/>
    <s v="United States"/>
    <s v="San Francisco"/>
    <x v="1"/>
    <n v="94110"/>
    <x v="1"/>
    <s v="TEC-AC-10001552"/>
    <x v="2"/>
    <x v="11"/>
    <s v="Logitech K350 2.4Ghz Wireless Keyboard"/>
    <x v="3316"/>
    <n v="2"/>
    <n v="0"/>
    <n v="10.949399999999997"/>
  </r>
  <r>
    <n v="4346"/>
    <s v="CA-2014-105410"/>
    <x v="3"/>
    <x v="498"/>
    <d v="2014-03-23T00:00:00"/>
    <s v="First Class"/>
    <s v="ND-18370"/>
    <s v="Natalie DeCherney"/>
    <x v="0"/>
    <s v="United States"/>
    <s v="San Francisco"/>
    <x v="1"/>
    <n v="94110"/>
    <x v="1"/>
    <s v="TEC-AC-10002926"/>
    <x v="2"/>
    <x v="11"/>
    <s v="Logitech Wireless Marathon Mouse M705"/>
    <x v="1772"/>
    <n v="4"/>
    <n v="0"/>
    <n v="85.982800000000012"/>
  </r>
  <r>
    <n v="4347"/>
    <s v="CA-2013-120355"/>
    <x v="0"/>
    <x v="31"/>
    <d v="2013-09-26T00:00:00"/>
    <s v="Standard Class"/>
    <s v="MM-17260"/>
    <s v="Magdelene Morse"/>
    <x v="0"/>
    <s v="United States"/>
    <s v="New Rochelle"/>
    <x v="15"/>
    <n v="10801"/>
    <x v="3"/>
    <s v="FUR-CH-10001394"/>
    <x v="0"/>
    <x v="1"/>
    <s v="Global Leather Executive Chair"/>
    <x v="3317"/>
    <n v="2"/>
    <n v="0.1"/>
    <n v="140.39599999999993"/>
  </r>
  <r>
    <n v="4348"/>
    <s v="CA-2013-120355"/>
    <x v="0"/>
    <x v="31"/>
    <d v="2013-09-26T00:00:00"/>
    <s v="Standard Class"/>
    <s v="MM-17260"/>
    <s v="Magdelene Morse"/>
    <x v="0"/>
    <s v="United States"/>
    <s v="New Rochelle"/>
    <x v="15"/>
    <n v="10801"/>
    <x v="3"/>
    <s v="FUR-FU-10004053"/>
    <x v="0"/>
    <x v="5"/>
    <s v="DAX Two-Tone Silver Metal Document Frame"/>
    <x v="3318"/>
    <n v="3"/>
    <n v="0"/>
    <n v="26.1096"/>
  </r>
  <r>
    <n v="4349"/>
    <s v="CA-2014-169894"/>
    <x v="3"/>
    <x v="221"/>
    <d v="2014-11-30T00:00:00"/>
    <s v="Second Class"/>
    <s v="MV-17485"/>
    <s v="Mark Van Huff"/>
    <x v="0"/>
    <s v="United States"/>
    <s v="Mesa"/>
    <x v="16"/>
    <n v="85204"/>
    <x v="1"/>
    <s v="OFF-BI-10004230"/>
    <x v="1"/>
    <x v="8"/>
    <s v="GBC Recycled Grain Textured Covers"/>
    <x v="321"/>
    <n v="2"/>
    <n v="0.7"/>
    <n v="-15.197599999999994"/>
  </r>
  <r>
    <n v="4350"/>
    <s v="CA-2014-169894"/>
    <x v="3"/>
    <x v="221"/>
    <d v="2014-11-30T00:00:00"/>
    <s v="Second Class"/>
    <s v="MV-17485"/>
    <s v="Mark Van Huff"/>
    <x v="0"/>
    <s v="United States"/>
    <s v="Mesa"/>
    <x v="16"/>
    <n v="85204"/>
    <x v="1"/>
    <s v="OFF-ST-10000060"/>
    <x v="1"/>
    <x v="4"/>
    <s v="Fellowes Bankers Box Staxonsteel Drawer File/Stacking System"/>
    <x v="3319"/>
    <n v="8"/>
    <n v="0.2"/>
    <n v="-41.587199999999996"/>
  </r>
  <r>
    <n v="4351"/>
    <s v="US-2014-100482"/>
    <x v="3"/>
    <x v="645"/>
    <d v="2014-04-16T00:00:00"/>
    <s v="Standard Class"/>
    <s v="JL-15130"/>
    <s v="Jack Lebron"/>
    <x v="0"/>
    <s v="United States"/>
    <s v="Lancaster"/>
    <x v="24"/>
    <n v="43130"/>
    <x v="3"/>
    <s v="OFF-ST-10001325"/>
    <x v="1"/>
    <x v="4"/>
    <s v="Sterilite Officeware Hinged File Box"/>
    <x v="510"/>
    <n v="2"/>
    <n v="0.2"/>
    <n v="1.4672000000000001"/>
  </r>
  <r>
    <n v="4352"/>
    <s v="US-2014-100482"/>
    <x v="3"/>
    <x v="645"/>
    <d v="2014-04-16T00:00:00"/>
    <s v="Standard Class"/>
    <s v="JL-15130"/>
    <s v="Jack Lebron"/>
    <x v="0"/>
    <s v="United States"/>
    <s v="Lancaster"/>
    <x v="24"/>
    <n v="43130"/>
    <x v="3"/>
    <s v="TEC-AC-10003441"/>
    <x v="2"/>
    <x v="11"/>
    <s v="Kingston Digital DataTraveler 32GB USB 2.0"/>
    <x v="3320"/>
    <n v="2"/>
    <n v="0.2"/>
    <n v="-4.7460000000000013"/>
  </r>
  <r>
    <n v="4353"/>
    <s v="CA-2014-107748"/>
    <x v="3"/>
    <x v="389"/>
    <d v="2014-12-13T00:00:00"/>
    <s v="Second Class"/>
    <s v="AG-10330"/>
    <s v="Alex Grayson"/>
    <x v="0"/>
    <s v="United States"/>
    <s v="Stockton"/>
    <x v="1"/>
    <n v="95207"/>
    <x v="1"/>
    <s v="TEC-PH-10003215"/>
    <x v="2"/>
    <x v="7"/>
    <s v="Jackery Bar Premium Fast-charging Portable Charger"/>
    <x v="3124"/>
    <n v="4"/>
    <n v="0.2"/>
    <n v="34.741999999999997"/>
  </r>
  <r>
    <n v="4354"/>
    <s v="CA-2014-107748"/>
    <x v="3"/>
    <x v="389"/>
    <d v="2014-12-13T00:00:00"/>
    <s v="Second Class"/>
    <s v="AG-10330"/>
    <s v="Alex Grayson"/>
    <x v="0"/>
    <s v="United States"/>
    <s v="Stockton"/>
    <x v="1"/>
    <n v="95207"/>
    <x v="1"/>
    <s v="OFF-PA-10002005"/>
    <x v="1"/>
    <x v="10"/>
    <s v="Xerox 225"/>
    <x v="91"/>
    <n v="2"/>
    <n v="0"/>
    <n v="6.2208000000000006"/>
  </r>
  <r>
    <n v="4355"/>
    <s v="CA-2014-153654"/>
    <x v="3"/>
    <x v="221"/>
    <d v="2014-11-27T00:00:00"/>
    <s v="Second Class"/>
    <s v="MD-17860"/>
    <s v="Michael Dominguez"/>
    <x v="1"/>
    <s v="United States"/>
    <s v="Asheville"/>
    <x v="3"/>
    <n v="28806"/>
    <x v="0"/>
    <s v="OFF-BI-10004465"/>
    <x v="1"/>
    <x v="8"/>
    <s v="Avery Durable Slant Ring Binders"/>
    <x v="3006"/>
    <n v="8"/>
    <n v="0.7"/>
    <n v="-12.671999999999997"/>
  </r>
  <r>
    <n v="4356"/>
    <s v="CA-2012-155600"/>
    <x v="1"/>
    <x v="784"/>
    <d v="2012-12-07T00:00:00"/>
    <s v="Second Class"/>
    <s v="RO-19780"/>
    <s v="Rose O'Brian"/>
    <x v="0"/>
    <s v="United States"/>
    <s v="Clarksville"/>
    <x v="18"/>
    <n v="37042"/>
    <x v="0"/>
    <s v="OFF-BI-10000545"/>
    <x v="1"/>
    <x v="8"/>
    <s v="GBC Ibimaster 500 Manual ProClick Binding System"/>
    <x v="3321"/>
    <n v="7"/>
    <n v="0.7"/>
    <n v="-1065.3719999999998"/>
  </r>
  <r>
    <n v="4357"/>
    <s v="CA-2012-155600"/>
    <x v="1"/>
    <x v="784"/>
    <d v="2012-12-07T00:00:00"/>
    <s v="Second Class"/>
    <s v="RO-19780"/>
    <s v="Rose O'Brian"/>
    <x v="0"/>
    <s v="United States"/>
    <s v="Clarksville"/>
    <x v="18"/>
    <n v="37042"/>
    <x v="0"/>
    <s v="OFF-AR-10003752"/>
    <x v="1"/>
    <x v="6"/>
    <s v="Deluxe Chalkboard Eraser Cleaner"/>
    <x v="3322"/>
    <n v="4"/>
    <n v="0.2"/>
    <n v="12.011999999999999"/>
  </r>
  <r>
    <n v="4358"/>
    <s v="CA-2014-162565"/>
    <x v="3"/>
    <x v="157"/>
    <d v="2014-12-12T00:00:00"/>
    <s v="Same Day"/>
    <s v="RR-19315"/>
    <s v="Ralph Ritter"/>
    <x v="0"/>
    <s v="United States"/>
    <s v="Aurora"/>
    <x v="10"/>
    <n v="60505"/>
    <x v="2"/>
    <s v="OFF-PA-10001937"/>
    <x v="1"/>
    <x v="10"/>
    <s v="Xerox 21"/>
    <x v="563"/>
    <n v="2"/>
    <n v="0.2"/>
    <n v="3.6288"/>
  </r>
  <r>
    <n v="4359"/>
    <s v="CA-2014-162565"/>
    <x v="3"/>
    <x v="157"/>
    <d v="2014-12-12T00:00:00"/>
    <s v="Same Day"/>
    <s v="RR-19315"/>
    <s v="Ralph Ritter"/>
    <x v="0"/>
    <s v="United States"/>
    <s v="Aurora"/>
    <x v="10"/>
    <n v="60505"/>
    <x v="2"/>
    <s v="FUR-FU-10004306"/>
    <x v="0"/>
    <x v="5"/>
    <s v="Electrix Halogen Magnifier Lamp"/>
    <x v="3323"/>
    <n v="1"/>
    <n v="0.6"/>
    <n v="-66.061999999999998"/>
  </r>
  <r>
    <n v="4360"/>
    <s v="CA-2014-162565"/>
    <x v="3"/>
    <x v="157"/>
    <d v="2014-12-12T00:00:00"/>
    <s v="Same Day"/>
    <s v="RR-19315"/>
    <s v="Ralph Ritter"/>
    <x v="0"/>
    <s v="United States"/>
    <s v="Aurora"/>
    <x v="10"/>
    <n v="60505"/>
    <x v="2"/>
    <s v="FUR-CH-10003973"/>
    <x v="0"/>
    <x v="1"/>
    <s v="GuestStacker Chair with Chrome Finish Legs"/>
    <x v="3324"/>
    <n v="2"/>
    <n v="0.3"/>
    <n v="-14.870399999999961"/>
  </r>
  <r>
    <n v="4361"/>
    <s v="CA-2013-127642"/>
    <x v="0"/>
    <x v="206"/>
    <d v="2013-05-24T00:00:00"/>
    <s v="First Class"/>
    <s v="CP-12340"/>
    <s v="Christine Phan"/>
    <x v="1"/>
    <s v="United States"/>
    <s v="Warwick"/>
    <x v="34"/>
    <n v="2886"/>
    <x v="3"/>
    <s v="OFF-PA-10000565"/>
    <x v="1"/>
    <x v="10"/>
    <s v="Staples"/>
    <x v="1375"/>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s v="United States"/>
    <s v="Fargo"/>
    <x v="46"/>
    <n v="58103"/>
    <x v="2"/>
    <s v="OFF-AR-10001953"/>
    <x v="1"/>
    <x v="6"/>
    <s v="Boston 1645 Deluxe Heavier-Duty Electric Pencil Sharpener"/>
    <x v="3326"/>
    <n v="3"/>
    <n v="0"/>
    <n v="35.623800000000003"/>
  </r>
  <r>
    <n v="4364"/>
    <s v="CA-2014-111332"/>
    <x v="3"/>
    <x v="968"/>
    <d v="2014-05-23T00:00:00"/>
    <s v="Second Class"/>
    <s v="NC-18340"/>
    <s v="Nat Carroll"/>
    <x v="0"/>
    <s v="United States"/>
    <s v="Fargo"/>
    <x v="46"/>
    <n v="58103"/>
    <x v="2"/>
    <s v="OFF-AR-10001374"/>
    <x v="1"/>
    <x v="6"/>
    <s v="BIC Brite Liner Highlighters, Chisel Tip"/>
    <x v="243"/>
    <n v="4"/>
    <n v="0"/>
    <n v="8.2943999999999996"/>
  </r>
  <r>
    <n v="4365"/>
    <s v="CA-2014-111332"/>
    <x v="3"/>
    <x v="968"/>
    <d v="2014-05-23T00:00:00"/>
    <s v="Second Class"/>
    <s v="NC-18340"/>
    <s v="Nat Carroll"/>
    <x v="0"/>
    <s v="United States"/>
    <s v="Fargo"/>
    <x v="46"/>
    <n v="58103"/>
    <x v="2"/>
    <s v="OFF-ST-10003816"/>
    <x v="1"/>
    <x v="4"/>
    <s v="Fellowes High-Stak Drawer Files"/>
    <x v="3327"/>
    <n v="4"/>
    <n v="0"/>
    <n v="162.09479999999996"/>
  </r>
  <r>
    <n v="4366"/>
    <s v="CA-2014-111332"/>
    <x v="3"/>
    <x v="968"/>
    <d v="2014-05-23T00:00:00"/>
    <s v="Second Class"/>
    <s v="NC-18340"/>
    <s v="Nat Carroll"/>
    <x v="0"/>
    <s v="United States"/>
    <s v="Fargo"/>
    <x v="46"/>
    <n v="58103"/>
    <x v="2"/>
    <s v="OFF-FA-10001843"/>
    <x v="1"/>
    <x v="13"/>
    <s v="Staples"/>
    <x v="3328"/>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x v="3329"/>
    <n v="10"/>
    <n v="0"/>
    <n v="7.094999999999998"/>
  </r>
  <r>
    <n v="4368"/>
    <s v="CA-2014-117044"/>
    <x v="3"/>
    <x v="220"/>
    <d v="2014-09-14T00:00:00"/>
    <s v="Second Class"/>
    <s v="HA-14920"/>
    <s v="Helen Andreada"/>
    <x v="0"/>
    <s v="United States"/>
    <s v="Chicago"/>
    <x v="10"/>
    <n v="60623"/>
    <x v="2"/>
    <s v="OFF-FA-10000936"/>
    <x v="1"/>
    <x v="13"/>
    <s v="Acco Hot Clips Clips to Go"/>
    <x v="3330"/>
    <n v="4"/>
    <n v="0.2"/>
    <n v="3.2899999999999996"/>
  </r>
  <r>
    <n v="4369"/>
    <s v="CA-2014-117044"/>
    <x v="3"/>
    <x v="220"/>
    <d v="2014-09-14T00:00:00"/>
    <s v="Second Class"/>
    <s v="HA-14920"/>
    <s v="Helen Andreada"/>
    <x v="0"/>
    <s v="United States"/>
    <s v="Chicago"/>
    <x v="10"/>
    <n v="60623"/>
    <x v="2"/>
    <s v="OFF-PA-10003657"/>
    <x v="1"/>
    <x v="10"/>
    <s v="Xerox 1927"/>
    <x v="3331"/>
    <n v="6"/>
    <n v="0.2"/>
    <n v="6.4199999999999964"/>
  </r>
  <r>
    <n v="4370"/>
    <s v="US-2013-165078"/>
    <x v="0"/>
    <x v="732"/>
    <d v="2013-11-11T00:00:00"/>
    <s v="Standard Class"/>
    <s v="MA-17995"/>
    <s v="Michelle Arnett"/>
    <x v="2"/>
    <s v="United States"/>
    <s v="Lawrence"/>
    <x v="14"/>
    <n v="46226"/>
    <x v="2"/>
    <s v="OFF-BI-10001989"/>
    <x v="1"/>
    <x v="8"/>
    <s v="Premium Transparent Presentation Covers by GBC"/>
    <x v="1744"/>
    <n v="5"/>
    <n v="0"/>
    <n v="50.351999999999997"/>
  </r>
  <r>
    <n v="4371"/>
    <s v="US-2013-165078"/>
    <x v="0"/>
    <x v="732"/>
    <d v="2013-11-11T00:00:00"/>
    <s v="Standard Class"/>
    <s v="MA-17995"/>
    <s v="Michelle Arnett"/>
    <x v="2"/>
    <s v="United States"/>
    <s v="Lawrence"/>
    <x v="14"/>
    <n v="46226"/>
    <x v="2"/>
    <s v="OFF-AR-10002987"/>
    <x v="1"/>
    <x v="6"/>
    <s v="Prismacolor Color Pencil Set"/>
    <x v="2010"/>
    <n v="2"/>
    <n v="0"/>
    <n v="16.268800000000002"/>
  </r>
  <r>
    <n v="4372"/>
    <s v="US-2013-165078"/>
    <x v="0"/>
    <x v="732"/>
    <d v="2013-11-11T00:00:00"/>
    <s v="Standard Class"/>
    <s v="MA-17995"/>
    <s v="Michelle Arnett"/>
    <x v="2"/>
    <s v="United States"/>
    <s v="Lawrence"/>
    <x v="14"/>
    <n v="46226"/>
    <x v="2"/>
    <s v="OFF-LA-10000414"/>
    <x v="1"/>
    <x v="2"/>
    <s v="Avery 503"/>
    <x v="2678"/>
    <n v="5"/>
    <n v="0"/>
    <n v="24.84"/>
  </r>
  <r>
    <n v="4373"/>
    <s v="US-2014-169320"/>
    <x v="3"/>
    <x v="283"/>
    <d v="2014-07-26T00:00:00"/>
    <s v="Second Class"/>
    <s v="LH-16900"/>
    <s v="Lena Hernandez"/>
    <x v="0"/>
    <s v="United States"/>
    <s v="Elkhart"/>
    <x v="14"/>
    <n v="46514"/>
    <x v="2"/>
    <s v="OFF-AR-10003602"/>
    <x v="1"/>
    <x v="6"/>
    <s v="Quartet Omega Colored Chalk, 12/Pack"/>
    <x v="2643"/>
    <n v="2"/>
    <n v="0"/>
    <n v="5.4895999999999994"/>
  </r>
  <r>
    <n v="4374"/>
    <s v="US-2014-169320"/>
    <x v="3"/>
    <x v="283"/>
    <d v="2014-07-26T00:00:00"/>
    <s v="Second Class"/>
    <s v="LH-16900"/>
    <s v="Lena Hernandez"/>
    <x v="0"/>
    <s v="United States"/>
    <s v="Elkhart"/>
    <x v="14"/>
    <n v="46514"/>
    <x v="2"/>
    <s v="TEC-AC-10002550"/>
    <x v="2"/>
    <x v="11"/>
    <s v="Memorex 25GB 6X Branded Blu-Ray Recordable Disc, 30/Pack"/>
    <x v="3332"/>
    <n v="5"/>
    <n v="0"/>
    <n v="11.182499999999997"/>
  </r>
  <r>
    <n v="4375"/>
    <s v="CA-2013-158575"/>
    <x v="0"/>
    <x v="741"/>
    <d v="2013-11-25T00:00:00"/>
    <s v="Standard Class"/>
    <s v="SB-20290"/>
    <s v="Sean Braxton"/>
    <x v="1"/>
    <s v="United States"/>
    <s v="Kent"/>
    <x v="24"/>
    <n v="44240"/>
    <x v="3"/>
    <s v="OFF-AP-10002998"/>
    <x v="1"/>
    <x v="9"/>
    <s v="Holmes 99% HEPA Air Purifier"/>
    <x v="3333"/>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x v="3335"/>
    <n v="3"/>
    <n v="0"/>
    <n v="78.508799999999965"/>
  </r>
  <r>
    <n v="4378"/>
    <s v="CA-2011-166954"/>
    <x v="2"/>
    <x v="573"/>
    <d v="2011-04-30T00:00:00"/>
    <s v="Standard Class"/>
    <s v="BT-11305"/>
    <s v="Beth Thompson"/>
    <x v="2"/>
    <s v="United States"/>
    <s v="San Gabriel"/>
    <x v="1"/>
    <n v="91776"/>
    <x v="1"/>
    <s v="FUR-CH-10003973"/>
    <x v="0"/>
    <x v="1"/>
    <s v="GuestStacker Chair with Chrome Finish Legs"/>
    <x v="3336"/>
    <n v="5"/>
    <n v="0.2"/>
    <n v="148.70400000000006"/>
  </r>
  <r>
    <n v="4379"/>
    <s v="CA-2012-140830"/>
    <x v="1"/>
    <x v="672"/>
    <d v="2012-12-02T00:00:00"/>
    <s v="Second Class"/>
    <s v="PS-18970"/>
    <s v="Paul Stevenson"/>
    <x v="2"/>
    <s v="United States"/>
    <s v="Henderson"/>
    <x v="0"/>
    <n v="42420"/>
    <x v="0"/>
    <s v="OFF-EN-10000461"/>
    <x v="1"/>
    <x v="12"/>
    <s v="#10- 4 1/8&quot; x 9 1/2&quot; Recycled Envelopes"/>
    <x v="2053"/>
    <n v="2"/>
    <n v="0"/>
    <n v="8.2156000000000002"/>
  </r>
  <r>
    <n v="4380"/>
    <s v="CA-2012-140830"/>
    <x v="1"/>
    <x v="672"/>
    <d v="2012-12-02T00:00:00"/>
    <s v="Second Class"/>
    <s v="PS-18970"/>
    <s v="Paul Stevenson"/>
    <x v="2"/>
    <s v="United States"/>
    <s v="Henderson"/>
    <x v="0"/>
    <n v="42420"/>
    <x v="0"/>
    <s v="OFF-EN-10002831"/>
    <x v="1"/>
    <x v="12"/>
    <s v="Tyvek  Top-Opening Peel &amp; Seel  Envelopes, Gray"/>
    <x v="3337"/>
    <n v="2"/>
    <n v="0"/>
    <n v="32.345999999999997"/>
  </r>
  <r>
    <n v="4381"/>
    <s v="CA-2012-152891"/>
    <x v="1"/>
    <x v="969"/>
    <d v="2012-10-30T00:00:00"/>
    <s v="Standard Class"/>
    <s v="TB-21625"/>
    <s v="Trudy Brown"/>
    <x v="0"/>
    <s v="United States"/>
    <s v="San Francisco"/>
    <x v="1"/>
    <n v="94110"/>
    <x v="1"/>
    <s v="OFF-AR-10004648"/>
    <x v="1"/>
    <x v="6"/>
    <s v="Boston 19500 Mighty Mite Electric Pencil Sharpener"/>
    <x v="780"/>
    <n v="3"/>
    <n v="0"/>
    <n v="16.3215"/>
  </r>
  <r>
    <n v="4382"/>
    <s v="CA-2012-152891"/>
    <x v="1"/>
    <x v="969"/>
    <d v="2012-10-30T00:00:00"/>
    <s v="Standard Class"/>
    <s v="TB-21625"/>
    <s v="Trudy Brown"/>
    <x v="0"/>
    <s v="United States"/>
    <s v="San Francisco"/>
    <x v="1"/>
    <n v="94110"/>
    <x v="1"/>
    <s v="FUR-TA-10001857"/>
    <x v="0"/>
    <x v="3"/>
    <s v="Balt Solid Wood Rectangular Table"/>
    <x v="3338"/>
    <n v="3"/>
    <n v="0.2"/>
    <n v="-31.64700000000002"/>
  </r>
  <r>
    <n v="4383"/>
    <s v="US-2012-122784"/>
    <x v="1"/>
    <x v="603"/>
    <d v="2012-07-27T00:00:00"/>
    <s v="Standard Class"/>
    <s v="RA-19915"/>
    <s v="Russell Applegate"/>
    <x v="0"/>
    <s v="United States"/>
    <s v="Highland Park"/>
    <x v="10"/>
    <n v="60035"/>
    <x v="2"/>
    <s v="OFF-BI-10000546"/>
    <x v="1"/>
    <x v="8"/>
    <s v="Avery Durable Binders"/>
    <x v="333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s v="United States"/>
    <s v="Highland Park"/>
    <x v="10"/>
    <n v="60035"/>
    <x v="2"/>
    <s v="TEC-PH-10001557"/>
    <x v="2"/>
    <x v="7"/>
    <s v="Pyle PMP37LED"/>
    <x v="2081"/>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x v="3341"/>
    <n v="5"/>
    <n v="0.3"/>
    <n v="-52.195999999999913"/>
  </r>
  <r>
    <n v="4387"/>
    <s v="CA-2013-156811"/>
    <x v="0"/>
    <x v="189"/>
    <d v="2013-11-03T00:00:00"/>
    <s v="Standard Class"/>
    <s v="BP-11095"/>
    <s v="Bart Pistole"/>
    <x v="1"/>
    <s v="United States"/>
    <s v="San Francisco"/>
    <x v="1"/>
    <n v="94122"/>
    <x v="1"/>
    <s v="OFF-AP-10001366"/>
    <x v="1"/>
    <x v="9"/>
    <s v="Staples"/>
    <x v="2911"/>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s v="United States"/>
    <s v="New York City"/>
    <x v="15"/>
    <n v="10035"/>
    <x v="3"/>
    <s v="OFF-PA-10003651"/>
    <x v="1"/>
    <x v="10"/>
    <s v="Xerox 1968"/>
    <x v="1172"/>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x v="3342"/>
    <n v="2"/>
    <n v="0.2"/>
    <n v="-25.295600000000022"/>
  </r>
  <r>
    <n v="4391"/>
    <s v="CA-2014-111556"/>
    <x v="3"/>
    <x v="225"/>
    <d v="2014-11-23T00:00:00"/>
    <s v="First Class"/>
    <s v="CD-11920"/>
    <s v="Carlos Daly"/>
    <x v="0"/>
    <s v="United States"/>
    <s v="New York City"/>
    <x v="15"/>
    <n v="10035"/>
    <x v="3"/>
    <s v="TEC-PH-10001459"/>
    <x v="2"/>
    <x v="7"/>
    <s v="Samsung Galaxy Mega 6.3"/>
    <x v="3343"/>
    <n v="3"/>
    <n v="0"/>
    <n v="327.59220000000005"/>
  </r>
  <r>
    <n v="4392"/>
    <s v="CA-2014-111556"/>
    <x v="3"/>
    <x v="225"/>
    <d v="2014-11-23T00:00:00"/>
    <s v="First Class"/>
    <s v="CD-11920"/>
    <s v="Carlos Daly"/>
    <x v="0"/>
    <s v="United States"/>
    <s v="New York City"/>
    <x v="15"/>
    <n v="10035"/>
    <x v="3"/>
    <s v="OFF-AR-10004602"/>
    <x v="1"/>
    <x v="6"/>
    <s v="Boston KS Multi-Size Manual Pencil Sharpener"/>
    <x v="3344"/>
    <n v="3"/>
    <n v="0"/>
    <n v="19.311600000000002"/>
  </r>
  <r>
    <n v="4393"/>
    <s v="CA-2013-108868"/>
    <x v="0"/>
    <x v="162"/>
    <d v="2013-09-13T00:00:00"/>
    <s v="Standard Class"/>
    <s v="KB-16585"/>
    <s v="Ken Black"/>
    <x v="1"/>
    <s v="United States"/>
    <s v="Dallas"/>
    <x v="5"/>
    <n v="75081"/>
    <x v="2"/>
    <s v="OFF-AR-10001953"/>
    <x v="1"/>
    <x v="6"/>
    <s v="Boston 1645 Deluxe Heavier-Duty Electric Pencil Sharpener"/>
    <x v="467"/>
    <n v="2"/>
    <n v="0.2"/>
    <n v="6.1572000000000031"/>
  </r>
  <r>
    <n v="4394"/>
    <s v="CA-2013-108868"/>
    <x v="0"/>
    <x v="162"/>
    <d v="2013-09-13T00:00:00"/>
    <s v="Standard Class"/>
    <s v="KB-16585"/>
    <s v="Ken Black"/>
    <x v="1"/>
    <s v="United States"/>
    <s v="Dallas"/>
    <x v="5"/>
    <n v="75081"/>
    <x v="2"/>
    <s v="TEC-PH-10000923"/>
    <x v="2"/>
    <x v="7"/>
    <s v="Belkin SportFit Armband For iPhone 5s/5c, Fuchsia"/>
    <x v="3345"/>
    <n v="5"/>
    <n v="0.2"/>
    <n v="21.735500000000002"/>
  </r>
  <r>
    <n v="4395"/>
    <s v="CA-2011-142965"/>
    <x v="2"/>
    <x v="836"/>
    <d v="2011-07-20T00:00:00"/>
    <s v="Same Day"/>
    <s v="SW-20245"/>
    <s v="Scot Wooten"/>
    <x v="0"/>
    <s v="United States"/>
    <s v="Springfield"/>
    <x v="24"/>
    <n v="45503"/>
    <x v="3"/>
    <s v="OFF-ST-10002583"/>
    <x v="1"/>
    <x v="4"/>
    <s v="Fellowes Neat Ideas Storage Cubes"/>
    <x v="3346"/>
    <n v="1"/>
    <n v="0.2"/>
    <n v="-5.1968000000000005"/>
  </r>
  <r>
    <n v="4396"/>
    <s v="CA-2011-142965"/>
    <x v="2"/>
    <x v="836"/>
    <d v="2011-07-20T00:00:00"/>
    <s v="Same Day"/>
    <s v="SW-20245"/>
    <s v="Scot Wooten"/>
    <x v="0"/>
    <s v="United States"/>
    <s v="Springfield"/>
    <x v="24"/>
    <n v="45503"/>
    <x v="3"/>
    <s v="OFF-BI-10000977"/>
    <x v="1"/>
    <x v="8"/>
    <s v="Ibico Plastic Spiral Binding Combs"/>
    <x v="3347"/>
    <n v="3"/>
    <n v="0.7"/>
    <n v="-21.887999999999991"/>
  </r>
  <r>
    <n v="4397"/>
    <s v="CA-2013-148740"/>
    <x v="0"/>
    <x v="625"/>
    <d v="2013-11-20T00:00:00"/>
    <s v="Standard Class"/>
    <s v="AH-10690"/>
    <s v="Anna Häberlin"/>
    <x v="1"/>
    <s v="United States"/>
    <s v="San Diego"/>
    <x v="1"/>
    <n v="92024"/>
    <x v="1"/>
    <s v="TEC-PH-10002549"/>
    <x v="2"/>
    <x v="7"/>
    <s v="Polycom SoundPoint IP 450 VoIP phone"/>
    <x v="3348"/>
    <n v="2"/>
    <n v="0.2"/>
    <n v="27.103200000000001"/>
  </r>
  <r>
    <n v="4398"/>
    <s v="US-2011-138758"/>
    <x v="2"/>
    <x v="970"/>
    <d v="2011-07-11T00:00:00"/>
    <s v="Standard Class"/>
    <s v="JL-15835"/>
    <s v="John Lee"/>
    <x v="0"/>
    <s v="United States"/>
    <s v="Philadelphia"/>
    <x v="9"/>
    <n v="19120"/>
    <x v="3"/>
    <s v="FUR-CH-10002880"/>
    <x v="0"/>
    <x v="1"/>
    <s v="Global High-Back Leather Tilter, Burgundy"/>
    <x v="3349"/>
    <n v="2"/>
    <n v="0.3"/>
    <n v="-46.736200000000011"/>
  </r>
  <r>
    <n v="4399"/>
    <s v="US-2011-138758"/>
    <x v="2"/>
    <x v="970"/>
    <d v="2011-07-11T00:00:00"/>
    <s v="Standard Class"/>
    <s v="JL-15835"/>
    <s v="John Lee"/>
    <x v="0"/>
    <s v="United States"/>
    <s v="Philadelphia"/>
    <x v="9"/>
    <n v="19120"/>
    <x v="3"/>
    <s v="FUR-FU-10003039"/>
    <x v="0"/>
    <x v="5"/>
    <s v="Howard Miller 11-1/2&quot; Diameter Grantwood Wall Clock"/>
    <x v="3350"/>
    <n v="2"/>
    <n v="0.2"/>
    <n v="12.0764"/>
  </r>
  <r>
    <n v="4400"/>
    <s v="CA-2013-131737"/>
    <x v="0"/>
    <x v="716"/>
    <d v="2013-03-18T00:00:00"/>
    <s v="Same Day"/>
    <s v="GZ-14470"/>
    <s v="Gary Zandusky"/>
    <x v="0"/>
    <s v="United States"/>
    <s v="Columbia"/>
    <x v="39"/>
    <n v="21044"/>
    <x v="3"/>
    <s v="OFF-EN-10003055"/>
    <x v="1"/>
    <x v="12"/>
    <s v="Blue String-Tie &amp; Button Interoffice Envelopes, 10 x 13"/>
    <x v="3351"/>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x v="3352"/>
    <n v="3"/>
    <n v="0"/>
    <n v="297.64349999999996"/>
  </r>
  <r>
    <n v="4402"/>
    <s v="CA-2013-131737"/>
    <x v="0"/>
    <x v="716"/>
    <d v="2013-03-18T00:00:00"/>
    <s v="Same Day"/>
    <s v="GZ-14470"/>
    <s v="Gary Zandusky"/>
    <x v="0"/>
    <s v="United States"/>
    <s v="Columbia"/>
    <x v="39"/>
    <n v="21044"/>
    <x v="3"/>
    <s v="FUR-FU-10004306"/>
    <x v="0"/>
    <x v="5"/>
    <s v="Electrix Halogen Magnifier Lamp"/>
    <x v="3353"/>
    <n v="5"/>
    <n v="0"/>
    <n v="252.59"/>
  </r>
  <r>
    <n v="4403"/>
    <s v="CA-2013-114538"/>
    <x v="0"/>
    <x v="482"/>
    <d v="2013-12-28T00:00:00"/>
    <s v="First Class"/>
    <s v="RC-19825"/>
    <s v="Roy Collins"/>
    <x v="0"/>
    <s v="United States"/>
    <s v="Colorado Springs"/>
    <x v="22"/>
    <n v="80906"/>
    <x v="1"/>
    <s v="OFF-AR-10002445"/>
    <x v="1"/>
    <x v="6"/>
    <s v="SANFORD Major Accent Highlighters"/>
    <x v="3354"/>
    <n v="2"/>
    <n v="0.2"/>
    <n v="2.5488000000000004"/>
  </r>
  <r>
    <n v="4404"/>
    <s v="CA-2011-127936"/>
    <x v="2"/>
    <x v="814"/>
    <d v="2011-09-04T00:00:00"/>
    <s v="First Class"/>
    <s v="CL-12565"/>
    <s v="Clay Ludtke"/>
    <x v="0"/>
    <s v="United States"/>
    <s v="New York City"/>
    <x v="15"/>
    <n v="10009"/>
    <x v="3"/>
    <s v="OFF-AR-10002445"/>
    <x v="1"/>
    <x v="6"/>
    <s v="SANFORD Major Accent Highlighters"/>
    <x v="3355"/>
    <n v="3"/>
    <n v="0"/>
    <n v="8.071200000000001"/>
  </r>
  <r>
    <n v="4405"/>
    <s v="CA-2012-164336"/>
    <x v="1"/>
    <x v="761"/>
    <d v="2012-07-10T00:00:00"/>
    <s v="Standard Class"/>
    <s v="MW-18220"/>
    <s v="Mitch Webber"/>
    <x v="0"/>
    <s v="United States"/>
    <s v="Philadelphia"/>
    <x v="9"/>
    <n v="19140"/>
    <x v="3"/>
    <s v="TEC-AC-10002345"/>
    <x v="2"/>
    <x v="11"/>
    <s v="HP Standard 104 key PS/2 Keyboard"/>
    <x v="3356"/>
    <n v="3"/>
    <n v="0.2"/>
    <n v="2.1749999999999989"/>
  </r>
  <r>
    <n v="4406"/>
    <s v="CA-2012-164336"/>
    <x v="1"/>
    <x v="761"/>
    <d v="2012-07-10T00:00:00"/>
    <s v="Standard Class"/>
    <s v="MW-18220"/>
    <s v="Mitch Webber"/>
    <x v="0"/>
    <s v="United States"/>
    <s v="Philadelphia"/>
    <x v="9"/>
    <n v="19140"/>
    <x v="3"/>
    <s v="OFF-ST-10001558"/>
    <x v="1"/>
    <x v="4"/>
    <s v="Acco Perma 4000 Stacking Storage Drawers"/>
    <x v="2360"/>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s v="United States"/>
    <s v="Columbus"/>
    <x v="14"/>
    <n v="47201"/>
    <x v="2"/>
    <s v="OFF-PA-10000418"/>
    <x v="1"/>
    <x v="10"/>
    <s v="Xerox 189"/>
    <x v="1836"/>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x v="3358"/>
    <n v="1"/>
    <n v="0"/>
    <n v="2.3077000000000001"/>
  </r>
  <r>
    <n v="4410"/>
    <s v="US-2011-154879"/>
    <x v="2"/>
    <x v="457"/>
    <d v="2011-05-11T00:00:00"/>
    <s v="Standard Class"/>
    <s v="SN-20710"/>
    <s v="Steve Nguyen"/>
    <x v="2"/>
    <s v="United States"/>
    <s v="Los Angeles"/>
    <x v="1"/>
    <n v="90004"/>
    <x v="1"/>
    <s v="OFF-LA-10004425"/>
    <x v="1"/>
    <x v="2"/>
    <s v="Staples"/>
    <x v="399"/>
    <n v="2"/>
    <n v="0"/>
    <n v="2.7166000000000001"/>
  </r>
  <r>
    <n v="4411"/>
    <s v="US-2011-154879"/>
    <x v="2"/>
    <x v="457"/>
    <d v="2011-05-11T00:00:00"/>
    <s v="Standard Class"/>
    <s v="SN-20710"/>
    <s v="Steve Nguyen"/>
    <x v="2"/>
    <s v="United States"/>
    <s v="Los Angeles"/>
    <x v="1"/>
    <n v="90004"/>
    <x v="1"/>
    <s v="OFF-AR-10001897"/>
    <x v="1"/>
    <x v="6"/>
    <s v="Model L Table or Wall-Mount Pencil Sharpener"/>
    <x v="1557"/>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s v="United States"/>
    <s v="New York City"/>
    <x v="15"/>
    <n v="10024"/>
    <x v="3"/>
    <s v="TEC-PH-10003963"/>
    <x v="2"/>
    <x v="7"/>
    <s v="GE 2-Jack Phone Line Splitter"/>
    <x v="903"/>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s v="United States"/>
    <s v="Lawrence"/>
    <x v="31"/>
    <n v="1841"/>
    <x v="3"/>
    <s v="OFF-BI-10003925"/>
    <x v="1"/>
    <x v="8"/>
    <s v="Fellowes PB300 Plastic Comb Binding Machine"/>
    <x v="3360"/>
    <n v="1"/>
    <n v="0"/>
    <n v="182.3553"/>
  </r>
  <r>
    <n v="4416"/>
    <s v="CA-2011-153983"/>
    <x v="2"/>
    <x v="503"/>
    <d v="2011-12-06T00:00:00"/>
    <s v="Standard Class"/>
    <s v="AH-10210"/>
    <s v="Alan Hwang"/>
    <x v="0"/>
    <s v="United States"/>
    <s v="San Francisco"/>
    <x v="1"/>
    <n v="94122"/>
    <x v="1"/>
    <s v="TEC-PH-10004586"/>
    <x v="2"/>
    <x v="7"/>
    <s v="Wilson SignalBoost 841262 DB PRO Amplifier Kit"/>
    <x v="1181"/>
    <n v="2"/>
    <n v="0.2"/>
    <n v="71.989999999999981"/>
  </r>
  <r>
    <n v="4417"/>
    <s v="CA-2011-153983"/>
    <x v="2"/>
    <x v="503"/>
    <d v="2011-12-06T00:00:00"/>
    <s v="Standard Class"/>
    <s v="AH-10210"/>
    <s v="Alan Hwang"/>
    <x v="0"/>
    <s v="United States"/>
    <s v="San Francisco"/>
    <x v="1"/>
    <n v="94122"/>
    <x v="1"/>
    <s v="OFF-FA-10003495"/>
    <x v="1"/>
    <x v="13"/>
    <s v="Staples"/>
    <x v="3361"/>
    <n v="5"/>
    <n v="0"/>
    <n v="15.2"/>
  </r>
  <r>
    <n v="4418"/>
    <s v="CA-2014-112900"/>
    <x v="3"/>
    <x v="359"/>
    <d v="2014-04-13T00:00:00"/>
    <s v="Second Class"/>
    <s v="KL-16645"/>
    <s v="Ken Lonsdale"/>
    <x v="0"/>
    <s v="United States"/>
    <s v="Detroit"/>
    <x v="12"/>
    <n v="48205"/>
    <x v="2"/>
    <s v="OFF-BI-10002867"/>
    <x v="1"/>
    <x v="8"/>
    <s v="GBC Recycled Regency Composition Covers"/>
    <x v="3362"/>
    <n v="8"/>
    <n v="0"/>
    <n v="219.99039999999997"/>
  </r>
  <r>
    <n v="4419"/>
    <s v="CA-2011-160157"/>
    <x v="2"/>
    <x v="414"/>
    <d v="2011-12-27T00:00:00"/>
    <s v="Standard Class"/>
    <s v="MH-17455"/>
    <s v="Mark Hamilton"/>
    <x v="0"/>
    <s v="United States"/>
    <s v="Hamilton"/>
    <x v="24"/>
    <n v="45011"/>
    <x v="3"/>
    <s v="FUR-FU-10003773"/>
    <x v="0"/>
    <x v="5"/>
    <s v="Eldon Cleatmat Plus Chair Mats for High Pile Carpets"/>
    <x v="3363"/>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s v="CA-2012-163090"/>
    <x v="1"/>
    <x v="972"/>
    <d v="2012-11-21T00:00:00"/>
    <s v="Second Class"/>
    <s v="GH-14665"/>
    <s v="Greg Hansen"/>
    <x v="0"/>
    <s v="United States"/>
    <s v="Chicago"/>
    <x v="10"/>
    <n v="60610"/>
    <x v="2"/>
    <s v="OFF-SU-10002537"/>
    <x v="1"/>
    <x v="14"/>
    <s v="Acme Box Cutter Scissors"/>
    <x v="3365"/>
    <n v="5"/>
    <n v="0.2"/>
    <n v="3.0690000000000026"/>
  </r>
  <r>
    <n v="4422"/>
    <s v="CA-2011-117016"/>
    <x v="2"/>
    <x v="530"/>
    <d v="2011-03-09T00:00:00"/>
    <s v="Standard Class"/>
    <s v="SC-20095"/>
    <s v="Sanjit Chand"/>
    <x v="0"/>
    <s v="United States"/>
    <s v="Margate"/>
    <x v="2"/>
    <n v="33063"/>
    <x v="0"/>
    <s v="OFF-AR-10001374"/>
    <x v="1"/>
    <x v="6"/>
    <s v="BIC Brite Liner Highlighters, Chisel Tip"/>
    <x v="12"/>
    <n v="3"/>
    <n v="0.2"/>
    <n v="2.3327999999999989"/>
  </r>
  <r>
    <n v="4423"/>
    <s v="CA-2014-159464"/>
    <x v="3"/>
    <x v="796"/>
    <d v="2014-05-20T00:00:00"/>
    <s v="First Class"/>
    <s v="TB-21355"/>
    <s v="Todd Boyes"/>
    <x v="1"/>
    <s v="United States"/>
    <s v="Sandy Springs"/>
    <x v="32"/>
    <n v="30328"/>
    <x v="0"/>
    <s v="OFF-AP-10001492"/>
    <x v="1"/>
    <x v="9"/>
    <s v="Acco Six-Outlet Power Strip, 4' Cord Length"/>
    <x v="3366"/>
    <n v="2"/>
    <n v="0"/>
    <n v="4.4824000000000002"/>
  </r>
  <r>
    <n v="4424"/>
    <s v="CA-2014-159464"/>
    <x v="3"/>
    <x v="796"/>
    <d v="2014-05-20T00:00:00"/>
    <s v="First Class"/>
    <s v="TB-21355"/>
    <s v="Todd Boyes"/>
    <x v="1"/>
    <s v="United States"/>
    <s v="Sandy Springs"/>
    <x v="32"/>
    <n v="30328"/>
    <x v="0"/>
    <s v="FUR-BO-10003546"/>
    <x v="0"/>
    <x v="0"/>
    <s v="Hon 4-Shelf Metal Bookcases"/>
    <x v="3367"/>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x v="3368"/>
    <n v="5"/>
    <n v="0"/>
    <n v="15.637499999999999"/>
  </r>
  <r>
    <n v="4426"/>
    <s v="CA-2014-159464"/>
    <x v="3"/>
    <x v="796"/>
    <d v="2014-05-20T00:00:00"/>
    <s v="First Class"/>
    <s v="TB-21355"/>
    <s v="Todd Boyes"/>
    <x v="1"/>
    <s v="United States"/>
    <s v="Sandy Springs"/>
    <x v="32"/>
    <n v="30328"/>
    <x v="0"/>
    <s v="OFF-BI-10000315"/>
    <x v="1"/>
    <x v="8"/>
    <s v="Poly Designer Cover &amp; Back"/>
    <x v="3369"/>
    <n v="6"/>
    <n v="0"/>
    <n v="54.691199999999995"/>
  </r>
  <r>
    <n v="4427"/>
    <s v="CA-2014-159464"/>
    <x v="3"/>
    <x v="796"/>
    <d v="2014-05-20T00:00:00"/>
    <s v="First Class"/>
    <s v="TB-21355"/>
    <s v="Todd Boyes"/>
    <x v="1"/>
    <s v="United States"/>
    <s v="Sandy Springs"/>
    <x v="32"/>
    <n v="30328"/>
    <x v="0"/>
    <s v="TEC-PH-10002350"/>
    <x v="2"/>
    <x v="7"/>
    <s v="Apple EarPods with Remote and Mic"/>
    <x v="392"/>
    <n v="2"/>
    <n v="0"/>
    <n v="15.674399999999999"/>
  </r>
  <r>
    <n v="4428"/>
    <s v="US-2014-103226"/>
    <x v="3"/>
    <x v="585"/>
    <d v="2014-09-29T00:00:00"/>
    <s v="Standard Class"/>
    <s v="DW-13195"/>
    <s v="David Wiener"/>
    <x v="1"/>
    <s v="United States"/>
    <s v="Albuquerque"/>
    <x v="27"/>
    <n v="87105"/>
    <x v="1"/>
    <s v="OFF-PA-10002666"/>
    <x v="1"/>
    <x v="10"/>
    <s v="Southworth 25% Cotton Linen-Finish Paper &amp; Envelopes"/>
    <x v="3370"/>
    <n v="3"/>
    <n v="0"/>
    <n v="12.231"/>
  </r>
  <r>
    <n v="4429"/>
    <s v="CA-2014-119452"/>
    <x v="3"/>
    <x v="708"/>
    <d v="2014-03-28T00:00:00"/>
    <s v="Standard Class"/>
    <s v="CL-12565"/>
    <s v="Clay Ludtke"/>
    <x v="0"/>
    <s v="United States"/>
    <s v="Tulsa"/>
    <x v="26"/>
    <n v="74133"/>
    <x v="2"/>
    <s v="FUR-CH-10004495"/>
    <x v="0"/>
    <x v="1"/>
    <s v="Global Leather and Oak Executive Chair, Black"/>
    <x v="3371"/>
    <n v="6"/>
    <n v="0"/>
    <n v="523.70519999999988"/>
  </r>
  <r>
    <n v="4430"/>
    <s v="CA-2014-147725"/>
    <x v="3"/>
    <x v="32"/>
    <d v="2014-09-15T00:00:00"/>
    <s v="Same Day"/>
    <s v="LT-17110"/>
    <s v="Liz Thompson"/>
    <x v="0"/>
    <s v="United States"/>
    <s v="Orange"/>
    <x v="30"/>
    <n v="7050"/>
    <x v="3"/>
    <s v="OFF-AR-10001725"/>
    <x v="1"/>
    <x v="6"/>
    <s v="Boston Home &amp; Office Model 2000 Electric Pencil Sharpeners"/>
    <x v="421"/>
    <n v="3"/>
    <n v="0"/>
    <n v="18.447000000000003"/>
  </r>
  <r>
    <n v="4431"/>
    <s v="CA-2013-168893"/>
    <x v="0"/>
    <x v="54"/>
    <d v="2013-11-09T00:00:00"/>
    <s v="Second Class"/>
    <s v="AP-10915"/>
    <s v="Arthur Prichep"/>
    <x v="0"/>
    <s v="United States"/>
    <s v="Henderson"/>
    <x v="0"/>
    <n v="42420"/>
    <x v="0"/>
    <s v="OFF-FA-10002280"/>
    <x v="1"/>
    <x v="13"/>
    <s v="Advantus Plastic Paper Clips"/>
    <x v="3372"/>
    <n v="4"/>
    <n v="0"/>
    <n v="9.6"/>
  </r>
  <r>
    <n v="4432"/>
    <s v="CA-2013-168893"/>
    <x v="0"/>
    <x v="54"/>
    <d v="2013-11-09T00:00:00"/>
    <s v="Second Class"/>
    <s v="AP-10915"/>
    <s v="Arthur Prichep"/>
    <x v="0"/>
    <s v="United States"/>
    <s v="Henderson"/>
    <x v="0"/>
    <n v="42420"/>
    <x v="0"/>
    <s v="OFF-AR-10001770"/>
    <x v="1"/>
    <x v="6"/>
    <s v="Economy #2 Pencils"/>
    <x v="3373"/>
    <n v="3"/>
    <n v="0"/>
    <n v="2.0747999999999998"/>
  </r>
  <r>
    <n v="4433"/>
    <s v="CA-2013-168893"/>
    <x v="0"/>
    <x v="54"/>
    <d v="2013-11-09T00:00:00"/>
    <s v="Second Class"/>
    <s v="AP-10915"/>
    <s v="Arthur Prichep"/>
    <x v="0"/>
    <s v="United States"/>
    <s v="Henderson"/>
    <x v="0"/>
    <n v="42420"/>
    <x v="0"/>
    <s v="FUR-FU-10002885"/>
    <x v="0"/>
    <x v="5"/>
    <s v="Magna Visual Magnetic Picture Hangers"/>
    <x v="906"/>
    <n v="5"/>
    <n v="0"/>
    <n v="9.1580000000000013"/>
  </r>
  <r>
    <n v="4434"/>
    <s v="CA-2013-168893"/>
    <x v="0"/>
    <x v="54"/>
    <d v="2013-11-09T00:00:00"/>
    <s v="Second Class"/>
    <s v="AP-10915"/>
    <s v="Arthur Prichep"/>
    <x v="0"/>
    <s v="United States"/>
    <s v="Henderson"/>
    <x v="0"/>
    <n v="42420"/>
    <x v="0"/>
    <s v="OFF-AR-10003772"/>
    <x v="1"/>
    <x v="6"/>
    <s v="Boston 16750 Black Compact Battery Pencil Sharpener"/>
    <x v="3374"/>
    <n v="1"/>
    <n v="0"/>
    <n v="2.6249999999999991"/>
  </r>
  <r>
    <n v="4435"/>
    <s v="CA-2013-168893"/>
    <x v="0"/>
    <x v="54"/>
    <d v="2013-11-09T00:00:00"/>
    <s v="Second Class"/>
    <s v="AP-10915"/>
    <s v="Arthur Prichep"/>
    <x v="0"/>
    <s v="United States"/>
    <s v="Henderson"/>
    <x v="0"/>
    <n v="42420"/>
    <x v="0"/>
    <s v="FUR-TA-10003392"/>
    <x v="0"/>
    <x v="3"/>
    <s v="Global Adaptabilities Conference Tables"/>
    <x v="3375"/>
    <n v="3"/>
    <n v="0"/>
    <n v="160.15860000000001"/>
  </r>
  <r>
    <n v="4436"/>
    <s v="CA-2013-163398"/>
    <x v="0"/>
    <x v="973"/>
    <d v="2013-05-09T00:00:00"/>
    <s v="Standard Class"/>
    <s v="CB-12415"/>
    <s v="Christy Brittain"/>
    <x v="0"/>
    <s v="United States"/>
    <s v="Chicago"/>
    <x v="10"/>
    <n v="60653"/>
    <x v="2"/>
    <s v="OFF-BI-10000014"/>
    <x v="1"/>
    <x v="8"/>
    <s v="Heavy-Duty E-Z-D Binders"/>
    <x v="3376"/>
    <n v="1"/>
    <n v="0.8"/>
    <n v="-3.6002999999999998"/>
  </r>
  <r>
    <n v="4437"/>
    <s v="CA-2013-163398"/>
    <x v="0"/>
    <x v="973"/>
    <d v="2013-05-09T00:00:00"/>
    <s v="Standard Class"/>
    <s v="CB-12415"/>
    <s v="Christy Brittain"/>
    <x v="0"/>
    <s v="United States"/>
    <s v="Chicago"/>
    <x v="10"/>
    <n v="60653"/>
    <x v="2"/>
    <s v="OFF-AR-10003217"/>
    <x v="1"/>
    <x v="6"/>
    <s v="Newell 316"/>
    <x v="3377"/>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s v="United States"/>
    <s v="Port Arthur"/>
    <x v="5"/>
    <n v="77642"/>
    <x v="2"/>
    <s v="OFF-PA-10001972"/>
    <x v="1"/>
    <x v="10"/>
    <s v="Xerox 214"/>
    <x v="563"/>
    <n v="2"/>
    <n v="0.2"/>
    <n v="3.6288"/>
  </r>
  <r>
    <n v="4440"/>
    <s v="CA-2013-162726"/>
    <x v="0"/>
    <x v="797"/>
    <d v="2014-01-03T00:00:00"/>
    <s v="Standard Class"/>
    <s v="MT-17815"/>
    <s v="Meg Tillman"/>
    <x v="0"/>
    <s v="United States"/>
    <s v="Port Arthur"/>
    <x v="5"/>
    <n v="77642"/>
    <x v="2"/>
    <s v="OFF-PA-10004041"/>
    <x v="1"/>
    <x v="10"/>
    <s v="It's Hot Message Books with Stickers, 2 3/4&quot; x 5&quot;"/>
    <x v="208"/>
    <n v="4"/>
    <n v="0.2"/>
    <n v="7.3999999999999995"/>
  </r>
  <r>
    <n v="4441"/>
    <s v="US-2013-111290"/>
    <x v="0"/>
    <x v="405"/>
    <d v="2013-07-27T00:00:00"/>
    <s v="Standard Class"/>
    <s v="DK-13375"/>
    <s v="Dennis Kane"/>
    <x v="0"/>
    <s v="United States"/>
    <s v="Westland"/>
    <x v="12"/>
    <n v="48185"/>
    <x v="2"/>
    <s v="TEC-AC-10004975"/>
    <x v="2"/>
    <x v="11"/>
    <s v="Plantronics Audio 995 Wireless Stereo Headset"/>
    <x v="3379"/>
    <n v="1"/>
    <n v="0"/>
    <n v="36.283500000000004"/>
  </r>
  <r>
    <n v="4442"/>
    <s v="US-2013-111290"/>
    <x v="0"/>
    <x v="405"/>
    <d v="2013-07-27T00:00:00"/>
    <s v="Standard Class"/>
    <s v="DK-13375"/>
    <s v="Dennis Kane"/>
    <x v="0"/>
    <s v="United States"/>
    <s v="Westland"/>
    <x v="12"/>
    <n v="48185"/>
    <x v="2"/>
    <s v="OFF-ST-10001932"/>
    <x v="1"/>
    <x v="4"/>
    <s v="Fellowes Staxonsteel Drawer Files"/>
    <x v="3380"/>
    <n v="5"/>
    <n v="0"/>
    <n v="135.21900000000002"/>
  </r>
  <r>
    <n v="4443"/>
    <s v="US-2013-111290"/>
    <x v="0"/>
    <x v="405"/>
    <d v="2013-07-27T00:00:00"/>
    <s v="Standard Class"/>
    <s v="DK-13375"/>
    <s v="Dennis Kane"/>
    <x v="0"/>
    <s v="United States"/>
    <s v="Westland"/>
    <x v="12"/>
    <n v="48185"/>
    <x v="2"/>
    <s v="OFF-AR-10001761"/>
    <x v="1"/>
    <x v="6"/>
    <s v="Avery Hi-Liter Smear-Safe Highlighters"/>
    <x v="2640"/>
    <n v="5"/>
    <n v="0"/>
    <n v="10.511999999999999"/>
  </r>
  <r>
    <n v="4444"/>
    <s v="US-2013-111290"/>
    <x v="0"/>
    <x v="405"/>
    <d v="2013-07-27T00:00:00"/>
    <s v="Standard Class"/>
    <s v="DK-13375"/>
    <s v="Dennis Kane"/>
    <x v="0"/>
    <s v="United States"/>
    <s v="Westland"/>
    <x v="12"/>
    <n v="48185"/>
    <x v="2"/>
    <s v="OFF-PA-10002262"/>
    <x v="1"/>
    <x v="10"/>
    <s v="Xerox 192"/>
    <x v="56"/>
    <n v="5"/>
    <n v="0"/>
    <n v="15.552000000000001"/>
  </r>
  <r>
    <n v="4445"/>
    <s v="US-2011-147704"/>
    <x v="2"/>
    <x v="912"/>
    <d v="2011-11-21T00:00:00"/>
    <s v="Standard Class"/>
    <s v="SR-20740"/>
    <s v="Steven Roelle"/>
    <x v="2"/>
    <s v="United States"/>
    <s v="Bloomington"/>
    <x v="14"/>
    <n v="47401"/>
    <x v="2"/>
    <s v="OFF-EN-10004483"/>
    <x v="1"/>
    <x v="12"/>
    <s v="#10 White Business Envelopes,4 1/8 x 9 1/2"/>
    <x v="2561"/>
    <n v="5"/>
    <n v="0"/>
    <n v="36.824499999999993"/>
  </r>
  <r>
    <n v="4446"/>
    <s v="US-2011-147704"/>
    <x v="2"/>
    <x v="912"/>
    <d v="2011-11-21T00:00:00"/>
    <s v="Standard Class"/>
    <s v="SR-20740"/>
    <s v="Steven Roelle"/>
    <x v="2"/>
    <s v="United States"/>
    <s v="Bloomington"/>
    <x v="14"/>
    <n v="47401"/>
    <x v="2"/>
    <s v="OFF-PA-10003270"/>
    <x v="1"/>
    <x v="10"/>
    <s v="Xerox 1954"/>
    <x v="3381"/>
    <n v="6"/>
    <n v="0"/>
    <n v="14.256"/>
  </r>
  <r>
    <n v="4447"/>
    <s v="US-2011-147704"/>
    <x v="2"/>
    <x v="912"/>
    <d v="2011-11-21T00:00:00"/>
    <s v="Standard Class"/>
    <s v="SR-20740"/>
    <s v="Steven Roelle"/>
    <x v="2"/>
    <s v="United States"/>
    <s v="Bloomington"/>
    <x v="14"/>
    <n v="47401"/>
    <x v="2"/>
    <s v="OFF-BI-10001634"/>
    <x v="1"/>
    <x v="8"/>
    <s v="Wilson Jones Active Use Binders"/>
    <x v="2769"/>
    <n v="4"/>
    <n v="0"/>
    <n v="14.268800000000001"/>
  </r>
  <r>
    <n v="4448"/>
    <s v="US-2011-147704"/>
    <x v="2"/>
    <x v="912"/>
    <d v="2011-11-21T00:00:00"/>
    <s v="Standard Class"/>
    <s v="SR-20740"/>
    <s v="Steven Roelle"/>
    <x v="2"/>
    <s v="United States"/>
    <s v="Bloomington"/>
    <x v="14"/>
    <n v="47401"/>
    <x v="2"/>
    <s v="OFF-ST-10000675"/>
    <x v="1"/>
    <x v="4"/>
    <s v="File Shuttle II and Handi-File, Black"/>
    <x v="3382"/>
    <n v="5"/>
    <n v="0"/>
    <n v="42.362499999999997"/>
  </r>
  <r>
    <n v="4449"/>
    <s v="CA-2012-121965"/>
    <x v="1"/>
    <x v="974"/>
    <d v="2012-06-23T00:00:00"/>
    <s v="Standard Class"/>
    <s v="LH-17155"/>
    <s v="Logan Haushalter"/>
    <x v="0"/>
    <s v="United States"/>
    <s v="Los Angeles"/>
    <x v="1"/>
    <n v="90032"/>
    <x v="1"/>
    <s v="FUR-FU-10000732"/>
    <x v="0"/>
    <x v="5"/>
    <s v="Eldon 200 Class Desk Accessories"/>
    <x v="2391"/>
    <n v="2"/>
    <n v="0"/>
    <n v="4.0191999999999997"/>
  </r>
  <r>
    <n v="4450"/>
    <s v="CA-2012-121965"/>
    <x v="1"/>
    <x v="974"/>
    <d v="2012-06-23T00:00:00"/>
    <s v="Standard Class"/>
    <s v="LH-17155"/>
    <s v="Logan Haushalter"/>
    <x v="0"/>
    <s v="United States"/>
    <s v="Los Angeles"/>
    <x v="1"/>
    <n v="90032"/>
    <x v="1"/>
    <s v="OFF-PA-10004355"/>
    <x v="1"/>
    <x v="10"/>
    <s v="Xerox 231"/>
    <x v="90"/>
    <n v="1"/>
    <n v="0"/>
    <n v="3.1104000000000003"/>
  </r>
  <r>
    <n v="4451"/>
    <s v="CA-2012-121965"/>
    <x v="1"/>
    <x v="974"/>
    <d v="2012-06-23T00:00:00"/>
    <s v="Standard Class"/>
    <s v="LH-17155"/>
    <s v="Logan Haushalter"/>
    <x v="0"/>
    <s v="United States"/>
    <s v="Los Angeles"/>
    <x v="1"/>
    <n v="90032"/>
    <x v="1"/>
    <s v="OFF-EN-10000056"/>
    <x v="1"/>
    <x v="12"/>
    <s v="Cameo Buff Policy Envelopes"/>
    <x v="737"/>
    <n v="3"/>
    <n v="0"/>
    <n v="87.744299999999981"/>
  </r>
  <r>
    <n v="4452"/>
    <s v="CA-2013-147137"/>
    <x v="0"/>
    <x v="975"/>
    <d v="2013-07-07T00:00:00"/>
    <s v="First Class"/>
    <s v="AA-10645"/>
    <s v="Anna Andreadi"/>
    <x v="0"/>
    <s v="United States"/>
    <s v="San Francisco"/>
    <x v="1"/>
    <n v="94109"/>
    <x v="1"/>
    <s v="FUR-FU-10000221"/>
    <x v="0"/>
    <x v="5"/>
    <s v="Master Caster Door Stop, Brown"/>
    <x v="3383"/>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s v="United States"/>
    <s v="San Francisco"/>
    <x v="1"/>
    <n v="94109"/>
    <x v="1"/>
    <s v="FUR-BO-10001811"/>
    <x v="0"/>
    <x v="0"/>
    <s v="Atlantic Metals Mobile 5-Shelf Bookcases, Custom Colors"/>
    <x v="3385"/>
    <n v="5"/>
    <n v="0.15"/>
    <n v="225.73499999999993"/>
  </r>
  <r>
    <n v="4455"/>
    <s v="CA-2013-147137"/>
    <x v="0"/>
    <x v="975"/>
    <d v="2013-07-07T00:00:00"/>
    <s v="First Class"/>
    <s v="AA-10645"/>
    <s v="Anna Andreadi"/>
    <x v="0"/>
    <s v="United States"/>
    <s v="San Francisco"/>
    <x v="1"/>
    <n v="94109"/>
    <x v="1"/>
    <s v="OFF-ST-10002486"/>
    <x v="1"/>
    <x v="4"/>
    <s v="Eldon Shelf Savers Cubes and Bins"/>
    <x v="3386"/>
    <n v="4"/>
    <n v="0"/>
    <n v="0.5583999999999989"/>
  </r>
  <r>
    <n v="4456"/>
    <s v="US-2012-146745"/>
    <x v="1"/>
    <x v="37"/>
    <d v="2012-09-08T00:00:00"/>
    <s v="Standard Class"/>
    <s v="AS-10630"/>
    <s v="Ann Steele"/>
    <x v="2"/>
    <s v="United States"/>
    <s v="San Francisco"/>
    <x v="1"/>
    <n v="94110"/>
    <x v="1"/>
    <s v="FUR-CH-10002372"/>
    <x v="0"/>
    <x v="1"/>
    <s v="Office Star - Ergonomically Designed Knee Chair"/>
    <x v="434"/>
    <n v="2"/>
    <n v="0.2"/>
    <n v="-12.956799999999994"/>
  </r>
  <r>
    <n v="4457"/>
    <s v="US-2012-146745"/>
    <x v="1"/>
    <x v="37"/>
    <d v="2012-09-08T00:00:00"/>
    <s v="Standard Class"/>
    <s v="AS-10630"/>
    <s v="Ann Steele"/>
    <x v="2"/>
    <s v="United States"/>
    <s v="San Francisco"/>
    <x v="1"/>
    <n v="94110"/>
    <x v="1"/>
    <s v="OFF-BI-10003274"/>
    <x v="1"/>
    <x v="8"/>
    <s v="Avery Durable Slant Ring Binders, No Labels"/>
    <x v="2925"/>
    <n v="2"/>
    <n v="0.2"/>
    <n v="2.1492"/>
  </r>
  <r>
    <n v="4458"/>
    <s v="CA-2014-115175"/>
    <x v="3"/>
    <x v="783"/>
    <d v="2014-08-13T00:00:00"/>
    <s v="Standard Class"/>
    <s v="MC-17575"/>
    <s v="Matt Collins"/>
    <x v="0"/>
    <s v="United States"/>
    <s v="San Jose"/>
    <x v="1"/>
    <n v="95123"/>
    <x v="1"/>
    <s v="OFF-PA-10001878"/>
    <x v="1"/>
    <x v="10"/>
    <s v="Xerox 1891"/>
    <x v="1672"/>
    <n v="5"/>
    <n v="0"/>
    <n v="114.93849999999998"/>
  </r>
  <r>
    <n v="4459"/>
    <s v="CA-2014-105851"/>
    <x v="3"/>
    <x v="677"/>
    <d v="2014-03-21T00:00:00"/>
    <s v="Standard Class"/>
    <s v="SE-20110"/>
    <s v="Sanjit Engle"/>
    <x v="0"/>
    <s v="United States"/>
    <s v="Denver"/>
    <x v="22"/>
    <n v="80219"/>
    <x v="1"/>
    <s v="OFF-SU-10002881"/>
    <x v="1"/>
    <x v="14"/>
    <s v="Martin Yale Chadless Opener Electric Letter Opener"/>
    <x v="3387"/>
    <n v="2"/>
    <n v="0.2"/>
    <n v="-299.8116"/>
  </r>
  <r>
    <n v="4460"/>
    <s v="US-2014-125717"/>
    <x v="3"/>
    <x v="394"/>
    <d v="2014-10-02T00:00:00"/>
    <s v="First Class"/>
    <s v="DS-13030"/>
    <s v="Darrin Sayre"/>
    <x v="2"/>
    <s v="United States"/>
    <s v="Aurora"/>
    <x v="22"/>
    <n v="80013"/>
    <x v="1"/>
    <s v="FUR-FU-10001979"/>
    <x v="0"/>
    <x v="5"/>
    <s v="Dana Halogen Swing-Arm Architect Lamp"/>
    <x v="3388"/>
    <n v="1"/>
    <n v="0.2"/>
    <n v="3.2776000000000014"/>
  </r>
  <r>
    <n v="4461"/>
    <s v="US-2014-125717"/>
    <x v="3"/>
    <x v="394"/>
    <d v="2014-10-02T00:00:00"/>
    <s v="First Class"/>
    <s v="DS-13030"/>
    <s v="Darrin Sayre"/>
    <x v="2"/>
    <s v="United States"/>
    <s v="Aurora"/>
    <x v="22"/>
    <n v="80013"/>
    <x v="1"/>
    <s v="OFF-ST-10001522"/>
    <x v="1"/>
    <x v="4"/>
    <s v="Gould Plastics 18-Pocket Panel Bin, 34w x 5-1/4d x 20-1/2h"/>
    <x v="2772"/>
    <n v="2"/>
    <n v="0.2"/>
    <n v="-29.436800000000012"/>
  </r>
  <r>
    <n v="4462"/>
    <s v="US-2014-125717"/>
    <x v="3"/>
    <x v="394"/>
    <d v="2014-10-02T00:00:00"/>
    <s v="First Class"/>
    <s v="DS-13030"/>
    <s v="Darrin Sayre"/>
    <x v="2"/>
    <s v="United States"/>
    <s v="Aurora"/>
    <x v="22"/>
    <n v="80013"/>
    <x v="1"/>
    <s v="TEC-AC-10003657"/>
    <x v="2"/>
    <x v="11"/>
    <s v="Lenovo 17-Key USB Numeric Keypad"/>
    <x v="157"/>
    <n v="2"/>
    <n v="0.2"/>
    <n v="1.359599999999995"/>
  </r>
  <r>
    <n v="4463"/>
    <s v="US-2014-125717"/>
    <x v="3"/>
    <x v="394"/>
    <d v="2014-10-02T00:00:00"/>
    <s v="First Class"/>
    <s v="DS-13030"/>
    <s v="Darrin Sayre"/>
    <x v="2"/>
    <s v="United States"/>
    <s v="Aurora"/>
    <x v="22"/>
    <n v="80013"/>
    <x v="1"/>
    <s v="OFF-BI-10001718"/>
    <x v="1"/>
    <x v="8"/>
    <s v="GBC DocuBind P50 Personal Binding Machine"/>
    <x v="1996"/>
    <n v="4"/>
    <n v="0.7"/>
    <n v="-58.861599999999981"/>
  </r>
  <r>
    <n v="4464"/>
    <s v="US-2014-125717"/>
    <x v="3"/>
    <x v="394"/>
    <d v="2014-10-02T00:00:00"/>
    <s v="First Class"/>
    <s v="DS-13030"/>
    <s v="Darrin Sayre"/>
    <x v="2"/>
    <s v="United States"/>
    <s v="Aurora"/>
    <x v="22"/>
    <n v="80013"/>
    <x v="1"/>
    <s v="OFF-PA-10003022"/>
    <x v="1"/>
    <x v="10"/>
    <s v="Xerox 1992"/>
    <x v="646"/>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x v="3389"/>
    <n v="2"/>
    <n v="0.2"/>
    <n v="26.22399999999999"/>
  </r>
  <r>
    <n v="4466"/>
    <s v="CA-2012-163895"/>
    <x v="1"/>
    <x v="976"/>
    <d v="2012-08-11T00:00:00"/>
    <s v="Standard Class"/>
    <s v="NS-18640"/>
    <s v="Noel Staavos"/>
    <x v="1"/>
    <s v="United States"/>
    <s v="Boise"/>
    <x v="45"/>
    <n v="83704"/>
    <x v="1"/>
    <s v="OFF-BI-10004970"/>
    <x v="1"/>
    <x v="8"/>
    <s v="ACCOHIDE 3-Ring Binder, Blue, 1&quot;"/>
    <x v="106"/>
    <n v="1"/>
    <n v="0.2"/>
    <n v="1.1151"/>
  </r>
  <r>
    <n v="4467"/>
    <s v="CA-2014-168641"/>
    <x v="3"/>
    <x v="221"/>
    <d v="2014-12-02T00:00:00"/>
    <s v="Standard Class"/>
    <s v="KA-16525"/>
    <s v="Kelly Andreada"/>
    <x v="0"/>
    <s v="United States"/>
    <s v="New York City"/>
    <x v="15"/>
    <n v="10035"/>
    <x v="3"/>
    <s v="OFF-AR-10003759"/>
    <x v="1"/>
    <x v="6"/>
    <s v="Crayola Anti Dust Chalk, 12/Pack"/>
    <x v="3390"/>
    <n v="9"/>
    <n v="0"/>
    <n v="7.3709999999999996"/>
  </r>
  <r>
    <n v="4468"/>
    <s v="CA-2014-168641"/>
    <x v="3"/>
    <x v="221"/>
    <d v="2014-12-02T00:00:00"/>
    <s v="Standard Class"/>
    <s v="KA-16525"/>
    <s v="Kelly Andreada"/>
    <x v="0"/>
    <s v="United States"/>
    <s v="New York City"/>
    <x v="15"/>
    <n v="10035"/>
    <x v="3"/>
    <s v="OFF-EN-10003001"/>
    <x v="1"/>
    <x v="12"/>
    <s v="Ames Color-File Green Diamond Border X-ray Mailers"/>
    <x v="1244"/>
    <n v="2"/>
    <n v="0"/>
    <n v="78.941199999999995"/>
  </r>
  <r>
    <n v="4469"/>
    <s v="CA-2014-168641"/>
    <x v="3"/>
    <x v="221"/>
    <d v="2014-12-02T00:00:00"/>
    <s v="Standard Class"/>
    <s v="KA-16525"/>
    <s v="Kelly Andreada"/>
    <x v="0"/>
    <s v="United States"/>
    <s v="New York City"/>
    <x v="15"/>
    <n v="10035"/>
    <x v="3"/>
    <s v="FUR-BO-10000780"/>
    <x v="0"/>
    <x v="0"/>
    <s v="O'Sullivan Plantations 2-Door Library in Landvery Oak"/>
    <x v="244"/>
    <n v="2"/>
    <n v="0.2"/>
    <n v="-16.078399999999988"/>
  </r>
  <r>
    <n v="4470"/>
    <s v="CA-2014-168641"/>
    <x v="3"/>
    <x v="221"/>
    <d v="2014-12-02T00:00:00"/>
    <s v="Standard Class"/>
    <s v="KA-16525"/>
    <s v="Kelly Andreada"/>
    <x v="0"/>
    <s v="United States"/>
    <s v="New York City"/>
    <x v="15"/>
    <n v="10035"/>
    <x v="3"/>
    <s v="OFF-PA-10001972"/>
    <x v="1"/>
    <x v="10"/>
    <s v="Xerox 214"/>
    <x v="91"/>
    <n v="2"/>
    <n v="0"/>
    <n v="6.2208000000000006"/>
  </r>
  <r>
    <n v="4471"/>
    <s v="CA-2014-156895"/>
    <x v="3"/>
    <x v="540"/>
    <d v="2014-05-13T00:00:00"/>
    <s v="Standard Class"/>
    <s v="DJ-13510"/>
    <s v="Don Jones"/>
    <x v="1"/>
    <s v="United States"/>
    <s v="Philadelphia"/>
    <x v="9"/>
    <n v="19140"/>
    <x v="3"/>
    <s v="FUR-CH-10003535"/>
    <x v="0"/>
    <x v="1"/>
    <s v="Global Armless Task Chair, Royal Blue"/>
    <x v="3391"/>
    <n v="3"/>
    <n v="0.3"/>
    <n v="-23.782199999999996"/>
  </r>
  <r>
    <n v="4472"/>
    <s v="CA-2014-121300"/>
    <x v="3"/>
    <x v="365"/>
    <d v="2014-09-30T00:00:00"/>
    <s v="Same Day"/>
    <s v="MG-17680"/>
    <s v="Maureen Gastineau"/>
    <x v="2"/>
    <s v="United States"/>
    <s v="Mentor"/>
    <x v="24"/>
    <n v="44060"/>
    <x v="3"/>
    <s v="FUR-CH-10003774"/>
    <x v="0"/>
    <x v="1"/>
    <s v="Global Wood Trimmed Manager's Task Chair, Khaki"/>
    <x v="1346"/>
    <n v="1"/>
    <n v="0.3"/>
    <n v="-15.466600000000003"/>
  </r>
  <r>
    <n v="4473"/>
    <s v="CA-2014-121300"/>
    <x v="3"/>
    <x v="365"/>
    <d v="2014-09-30T00:00:00"/>
    <s v="Same Day"/>
    <s v="MG-17680"/>
    <s v="Maureen Gastineau"/>
    <x v="2"/>
    <s v="United States"/>
    <s v="Mentor"/>
    <x v="24"/>
    <n v="44060"/>
    <x v="3"/>
    <s v="TEC-AC-10004571"/>
    <x v="2"/>
    <x v="11"/>
    <s v="Logitech G700s Rechargeable Gaming Mouse"/>
    <x v="1977"/>
    <n v="3"/>
    <n v="0.2"/>
    <n v="65.993400000000008"/>
  </r>
  <r>
    <n v="4474"/>
    <s v="CA-2014-121300"/>
    <x v="3"/>
    <x v="365"/>
    <d v="2014-09-30T00:00:00"/>
    <s v="Same Day"/>
    <s v="MG-17680"/>
    <s v="Maureen Gastineau"/>
    <x v="2"/>
    <s v="United States"/>
    <s v="Mentor"/>
    <x v="24"/>
    <n v="44060"/>
    <x v="3"/>
    <s v="FUR-TA-10004442"/>
    <x v="0"/>
    <x v="3"/>
    <s v="Riverside Furniture Stanwyck Manor Table Series"/>
    <x v="2458"/>
    <n v="2"/>
    <n v="0.4"/>
    <n v="-189.32100000000003"/>
  </r>
  <r>
    <n v="4475"/>
    <s v="CA-2014-121300"/>
    <x v="3"/>
    <x v="365"/>
    <d v="2014-09-30T00:00:00"/>
    <s v="Same Day"/>
    <s v="MG-17680"/>
    <s v="Maureen Gastineau"/>
    <x v="2"/>
    <s v="United States"/>
    <s v="Mentor"/>
    <x v="24"/>
    <n v="44060"/>
    <x v="3"/>
    <s v="OFF-PA-10002787"/>
    <x v="1"/>
    <x v="10"/>
    <s v="Xerox 227"/>
    <x v="12"/>
    <n v="3"/>
    <n v="0.2"/>
    <n v="5.4432"/>
  </r>
  <r>
    <n v="4476"/>
    <s v="CA-2014-121300"/>
    <x v="3"/>
    <x v="365"/>
    <d v="2014-09-30T00:00:00"/>
    <s v="Same Day"/>
    <s v="MG-17680"/>
    <s v="Maureen Gastineau"/>
    <x v="2"/>
    <s v="United States"/>
    <s v="Mentor"/>
    <x v="24"/>
    <n v="44060"/>
    <x v="3"/>
    <s v="FUR-FU-10004586"/>
    <x v="0"/>
    <x v="5"/>
    <s v="G.E. Longer-Life Indoor Recessed Floodlight Bulbs"/>
    <x v="3392"/>
    <n v="4"/>
    <n v="0.2"/>
    <n v="7.436799999999999"/>
  </r>
  <r>
    <n v="4477"/>
    <s v="CA-2014-121300"/>
    <x v="3"/>
    <x v="365"/>
    <d v="2014-09-30T00:00:00"/>
    <s v="Same Day"/>
    <s v="MG-17680"/>
    <s v="Maureen Gastineau"/>
    <x v="2"/>
    <s v="United States"/>
    <s v="Mentor"/>
    <x v="24"/>
    <n v="44060"/>
    <x v="3"/>
    <s v="OFF-PA-10002606"/>
    <x v="1"/>
    <x v="10"/>
    <s v="Xerox 1928"/>
    <x v="582"/>
    <n v="2"/>
    <n v="0.2"/>
    <n v="2.6399999999999997"/>
  </r>
  <r>
    <n v="4478"/>
    <s v="CA-2014-130211"/>
    <x v="3"/>
    <x v="760"/>
    <d v="2014-10-23T00:00:00"/>
    <s v="Same Day"/>
    <s v="BD-11620"/>
    <s v="Brian DeCherney"/>
    <x v="0"/>
    <s v="United States"/>
    <s v="Lawton"/>
    <x v="26"/>
    <n v="73505"/>
    <x v="2"/>
    <s v="OFF-ST-10000129"/>
    <x v="1"/>
    <x v="4"/>
    <s v="Fellowes Recycled Storage Drawers"/>
    <x v="3393"/>
    <n v="3"/>
    <n v="0"/>
    <n v="23.316299999999984"/>
  </r>
  <r>
    <n v="4479"/>
    <s v="CA-2014-130211"/>
    <x v="3"/>
    <x v="760"/>
    <d v="2014-10-23T00:00:00"/>
    <s v="Same Day"/>
    <s v="BD-11620"/>
    <s v="Brian DeCherney"/>
    <x v="0"/>
    <s v="United States"/>
    <s v="Lawton"/>
    <x v="26"/>
    <n v="73505"/>
    <x v="2"/>
    <s v="FUR-TA-10003748"/>
    <x v="0"/>
    <x v="3"/>
    <s v="Bevis 36 x 72 Conference Tables"/>
    <x v="3394"/>
    <n v="2"/>
    <n v="0"/>
    <n v="54.775599999999997"/>
  </r>
  <r>
    <n v="4480"/>
    <s v="CA-2011-147235"/>
    <x v="2"/>
    <x v="977"/>
    <d v="2011-03-28T00:00:00"/>
    <s v="Standard Class"/>
    <s v="CD-11920"/>
    <s v="Carlos Daly"/>
    <x v="0"/>
    <s v="United States"/>
    <s v="New York City"/>
    <x v="15"/>
    <n v="10024"/>
    <x v="3"/>
    <s v="OFF-PA-10004948"/>
    <x v="1"/>
    <x v="10"/>
    <s v="Xerox 190"/>
    <x v="1691"/>
    <n v="5"/>
    <n v="0"/>
    <n v="11.703000000000001"/>
  </r>
  <r>
    <n v="4481"/>
    <s v="CA-2013-109365"/>
    <x v="0"/>
    <x v="54"/>
    <d v="2013-11-09T00:00:00"/>
    <s v="Standard Class"/>
    <s v="XP-21865"/>
    <s v="Xylona Preis"/>
    <x v="0"/>
    <s v="United States"/>
    <s v="Los Angeles"/>
    <x v="1"/>
    <n v="90049"/>
    <x v="1"/>
    <s v="OFF-FA-10001561"/>
    <x v="1"/>
    <x v="13"/>
    <s v="Stockwell Push Pins"/>
    <x v="53"/>
    <n v="7"/>
    <n v="0"/>
    <n v="5.0358000000000001"/>
  </r>
  <r>
    <n v="4482"/>
    <s v="CA-2013-109365"/>
    <x v="0"/>
    <x v="54"/>
    <d v="2013-11-09T00:00:00"/>
    <s v="Standard Class"/>
    <s v="XP-21865"/>
    <s v="Xylona Preis"/>
    <x v="0"/>
    <s v="United States"/>
    <s v="Los Angeles"/>
    <x v="1"/>
    <n v="90049"/>
    <x v="1"/>
    <s v="OFF-AP-10002998"/>
    <x v="1"/>
    <x v="9"/>
    <s v="Holmes 99% HEPA Air Purifier"/>
    <x v="3395"/>
    <n v="2"/>
    <n v="0"/>
    <n v="14.295599999999997"/>
  </r>
  <r>
    <n v="4483"/>
    <s v="CA-2013-109365"/>
    <x v="0"/>
    <x v="54"/>
    <d v="2013-11-09T00:00:00"/>
    <s v="Standard Class"/>
    <s v="XP-21865"/>
    <s v="Xylona Preis"/>
    <x v="0"/>
    <s v="United States"/>
    <s v="Los Angeles"/>
    <x v="1"/>
    <n v="90049"/>
    <x v="1"/>
    <s v="OFF-BI-10003981"/>
    <x v="1"/>
    <x v="8"/>
    <s v="Avery Durable Plastic 1&quot; Binders"/>
    <x v="2226"/>
    <n v="12"/>
    <n v="0.2"/>
    <n v="15.799199999999999"/>
  </r>
  <r>
    <n v="4484"/>
    <s v="CA-2013-109365"/>
    <x v="0"/>
    <x v="54"/>
    <d v="2013-11-09T00:00:00"/>
    <s v="Standard Class"/>
    <s v="XP-21865"/>
    <s v="Xylona Preis"/>
    <x v="0"/>
    <s v="United States"/>
    <s v="Los Angeles"/>
    <x v="1"/>
    <n v="90049"/>
    <x v="1"/>
    <s v="OFF-PA-10001725"/>
    <x v="1"/>
    <x v="10"/>
    <s v="Xerox 1892"/>
    <x v="2248"/>
    <n v="3"/>
    <n v="0"/>
    <n v="56.977199999999996"/>
  </r>
  <r>
    <n v="4485"/>
    <s v="CA-2013-109365"/>
    <x v="0"/>
    <x v="54"/>
    <d v="2013-11-09T00:00:00"/>
    <s v="Standard Class"/>
    <s v="XP-21865"/>
    <s v="Xylona Preis"/>
    <x v="0"/>
    <s v="United States"/>
    <s v="Los Angeles"/>
    <x v="1"/>
    <n v="90049"/>
    <x v="1"/>
    <s v="OFF-BI-10002071"/>
    <x v="1"/>
    <x v="8"/>
    <s v="Fellowes Black Plastic Comb Bindings"/>
    <x v="3396"/>
    <n v="2"/>
    <n v="0.2"/>
    <n v="3.0211999999999994"/>
  </r>
  <r>
    <n v="4486"/>
    <s v="CA-2013-109365"/>
    <x v="0"/>
    <x v="54"/>
    <d v="2013-11-09T00:00:00"/>
    <s v="Standard Class"/>
    <s v="XP-21865"/>
    <s v="Xylona Preis"/>
    <x v="0"/>
    <s v="United States"/>
    <s v="Los Angeles"/>
    <x v="1"/>
    <n v="90049"/>
    <x v="1"/>
    <s v="OFF-PA-10000477"/>
    <x v="1"/>
    <x v="10"/>
    <s v="Xerox 22"/>
    <x v="541"/>
    <n v="3"/>
    <n v="0"/>
    <n v="9.3312000000000008"/>
  </r>
  <r>
    <n v="4487"/>
    <s v="CA-2013-109365"/>
    <x v="0"/>
    <x v="54"/>
    <d v="2013-11-09T00:00:00"/>
    <s v="Standard Class"/>
    <s v="XP-21865"/>
    <s v="Xylona Preis"/>
    <x v="0"/>
    <s v="United States"/>
    <s v="Los Angeles"/>
    <x v="1"/>
    <n v="90049"/>
    <x v="1"/>
    <s v="OFF-PA-10004359"/>
    <x v="1"/>
    <x v="10"/>
    <s v="Multicolor Computer Printout Paper"/>
    <x v="1836"/>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s v="United States"/>
    <s v="Houston"/>
    <x v="5"/>
    <n v="77036"/>
    <x v="2"/>
    <s v="OFF-SU-10003567"/>
    <x v="1"/>
    <x v="14"/>
    <s v="Stiletto Hand Letter Openers"/>
    <x v="3398"/>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x v="3399"/>
    <n v="3"/>
    <n v="0.8"/>
    <n v="-7.8225000000000016"/>
  </r>
  <r>
    <n v="4491"/>
    <s v="CA-2014-105921"/>
    <x v="3"/>
    <x v="718"/>
    <d v="2014-08-22T00:00:00"/>
    <s v="Standard Class"/>
    <s v="JM-15250"/>
    <s v="Janet Martin"/>
    <x v="0"/>
    <s v="United States"/>
    <s v="Los Angeles"/>
    <x v="1"/>
    <n v="90032"/>
    <x v="1"/>
    <s v="FUR-TA-10001095"/>
    <x v="0"/>
    <x v="3"/>
    <s v="Chromcraft Round Conference Tables"/>
    <x v="3400"/>
    <n v="3"/>
    <n v="0.2"/>
    <n v="5.2287000000000035"/>
  </r>
  <r>
    <n v="4492"/>
    <s v="CA-2011-150798"/>
    <x v="2"/>
    <x v="588"/>
    <d v="2011-12-03T00:00:00"/>
    <s v="Second Class"/>
    <s v="JK-15730"/>
    <s v="Joe Kamberova"/>
    <x v="0"/>
    <s v="United States"/>
    <s v="Columbus"/>
    <x v="24"/>
    <n v="43229"/>
    <x v="3"/>
    <s v="TEC-CO-10001571"/>
    <x v="2"/>
    <x v="16"/>
    <s v="Sharp 1540cs Digital Laser Copier"/>
    <x v="3401"/>
    <n v="2"/>
    <n v="0.4"/>
    <n v="109.99799999999999"/>
  </r>
  <r>
    <n v="4493"/>
    <s v="CA-2011-150798"/>
    <x v="2"/>
    <x v="588"/>
    <d v="2011-12-03T00:00:00"/>
    <s v="Second Class"/>
    <s v="JK-15730"/>
    <s v="Joe Kamberova"/>
    <x v="0"/>
    <s v="United States"/>
    <s v="Columbus"/>
    <x v="24"/>
    <n v="43229"/>
    <x v="3"/>
    <s v="FUR-FU-10000221"/>
    <x v="0"/>
    <x v="5"/>
    <s v="Master Caster Door Stop, Brown"/>
    <x v="3402"/>
    <n v="2"/>
    <n v="0.2"/>
    <n v="1.4223999999999997"/>
  </r>
  <r>
    <n v="4494"/>
    <s v="CA-2011-150798"/>
    <x v="2"/>
    <x v="588"/>
    <d v="2011-12-03T00:00:00"/>
    <s v="Second Class"/>
    <s v="JK-15730"/>
    <s v="Joe Kamberova"/>
    <x v="0"/>
    <s v="United States"/>
    <s v="Columbus"/>
    <x v="24"/>
    <n v="43229"/>
    <x v="3"/>
    <s v="OFF-PA-10001972"/>
    <x v="1"/>
    <x v="10"/>
    <s v="Xerox 214"/>
    <x v="1590"/>
    <n v="7"/>
    <n v="0.2"/>
    <n v="12.700800000000001"/>
  </r>
  <r>
    <n v="4495"/>
    <s v="CA-2011-150798"/>
    <x v="2"/>
    <x v="588"/>
    <d v="2011-12-03T00:00:00"/>
    <s v="Second Class"/>
    <s v="JK-15730"/>
    <s v="Joe Kamberova"/>
    <x v="0"/>
    <s v="United States"/>
    <s v="Columbus"/>
    <x v="24"/>
    <n v="43229"/>
    <x v="3"/>
    <s v="FUR-CH-10000015"/>
    <x v="0"/>
    <x v="1"/>
    <s v="Hon Multipurpose Stacking Arm Chairs"/>
    <x v="3403"/>
    <n v="6"/>
    <n v="0.3"/>
    <n v="-51.983999999999924"/>
  </r>
  <r>
    <n v="4496"/>
    <s v="CA-2014-112753"/>
    <x v="3"/>
    <x v="978"/>
    <d v="2014-06-24T00:00:00"/>
    <s v="Standard Class"/>
    <s v="CC-12670"/>
    <s v="Craig Carreira"/>
    <x v="0"/>
    <s v="United States"/>
    <s v="Los Angeles"/>
    <x v="1"/>
    <n v="90032"/>
    <x v="1"/>
    <s v="FUR-BO-10004015"/>
    <x v="0"/>
    <x v="0"/>
    <s v="Bush Andora Bookcase, Maple/Graphite Gray Finish"/>
    <x v="3404"/>
    <n v="9"/>
    <n v="0.15"/>
    <n v="75.593699999999899"/>
  </r>
  <r>
    <n v="4497"/>
    <s v="CA-2014-112753"/>
    <x v="3"/>
    <x v="978"/>
    <d v="2014-06-24T00:00:00"/>
    <s v="Standard Class"/>
    <s v="CC-12670"/>
    <s v="Craig Carreira"/>
    <x v="0"/>
    <s v="United States"/>
    <s v="Los Angeles"/>
    <x v="1"/>
    <n v="90032"/>
    <x v="1"/>
    <s v="OFF-PA-10002036"/>
    <x v="1"/>
    <x v="10"/>
    <s v="Xerox 1930"/>
    <x v="789"/>
    <n v="6"/>
    <n v="0"/>
    <n v="19.051200000000001"/>
  </r>
  <r>
    <n v="4498"/>
    <s v="CA-2014-155075"/>
    <x v="3"/>
    <x v="574"/>
    <d v="2014-12-10T00:00:00"/>
    <s v="Standard Class"/>
    <s v="GW-14605"/>
    <s v="Giulietta Weimer"/>
    <x v="0"/>
    <s v="United States"/>
    <s v="Philadelphia"/>
    <x v="9"/>
    <n v="19140"/>
    <x v="3"/>
    <s v="OFF-BI-10003650"/>
    <x v="1"/>
    <x v="8"/>
    <s v="GBC DocuBind 300 Electric Binding Machine"/>
    <x v="3405"/>
    <n v="4"/>
    <n v="0.7"/>
    <n v="-462.86239999999998"/>
  </r>
  <r>
    <n v="4499"/>
    <s v="CA-2011-103401"/>
    <x v="2"/>
    <x v="871"/>
    <d v="2011-11-26T00:00:00"/>
    <s v="Standard Class"/>
    <s v="GR-14560"/>
    <s v="Georgia Rosenberg"/>
    <x v="1"/>
    <s v="United States"/>
    <s v="San Francisco"/>
    <x v="1"/>
    <n v="94110"/>
    <x v="1"/>
    <s v="OFF-PA-10003309"/>
    <x v="1"/>
    <x v="10"/>
    <s v="Xerox 211"/>
    <x v="91"/>
    <n v="2"/>
    <n v="0"/>
    <n v="6.2208000000000006"/>
  </r>
  <r>
    <n v="4500"/>
    <s v="CA-2013-124814"/>
    <x v="0"/>
    <x v="342"/>
    <d v="2013-04-17T00:00:00"/>
    <s v="Standard Class"/>
    <s v="FM-14215"/>
    <s v="Filia McAdams"/>
    <x v="1"/>
    <s v="United States"/>
    <s v="Bakersfield"/>
    <x v="1"/>
    <n v="93309"/>
    <x v="1"/>
    <s v="OFF-PA-10002787"/>
    <x v="1"/>
    <x v="10"/>
    <s v="Xerox 227"/>
    <x v="91"/>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s v="United States"/>
    <s v="Houston"/>
    <x v="5"/>
    <n v="77095"/>
    <x v="2"/>
    <s v="OFF-PA-10002005"/>
    <x v="1"/>
    <x v="10"/>
    <s v="Xerox 225"/>
    <x v="233"/>
    <n v="5"/>
    <n v="0.2"/>
    <n v="9.0719999999999992"/>
  </r>
  <r>
    <n v="4503"/>
    <s v="CA-2011-116757"/>
    <x v="2"/>
    <x v="479"/>
    <d v="2011-07-04T00:00:00"/>
    <s v="Standard Class"/>
    <s v="MS-17980"/>
    <s v="Michael Stewart"/>
    <x v="1"/>
    <s v="United States"/>
    <s v="Houston"/>
    <x v="5"/>
    <n v="77095"/>
    <x v="2"/>
    <s v="OFF-FA-10002815"/>
    <x v="1"/>
    <x v="13"/>
    <s v="Staples"/>
    <x v="3406"/>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s v="United States"/>
    <s v="Los Angeles"/>
    <x v="1"/>
    <n v="90045"/>
    <x v="1"/>
    <s v="OFF-AP-10000828"/>
    <x v="1"/>
    <x v="9"/>
    <s v="Avanti 4.4 Cu. Ft. Refrigerator"/>
    <x v="2759"/>
    <n v="2"/>
    <n v="0"/>
    <n v="101.34879999999998"/>
  </r>
  <r>
    <n v="4506"/>
    <s v="US-2011-138247"/>
    <x v="2"/>
    <x v="163"/>
    <d v="2011-12-29T00:00:00"/>
    <s v="Standard Class"/>
    <s v="BF-11170"/>
    <s v="Ben Ferrer"/>
    <x v="2"/>
    <s v="United States"/>
    <s v="Los Angeles"/>
    <x v="1"/>
    <n v="90045"/>
    <x v="1"/>
    <s v="TEC-AC-10004708"/>
    <x v="2"/>
    <x v="11"/>
    <s v="Sony 32GB Class 10 Micro SDHC R40 Memory Card"/>
    <x v="3408"/>
    <n v="3"/>
    <n v="0"/>
    <n v="13.198499999999999"/>
  </r>
  <r>
    <n v="4507"/>
    <s v="US-2011-138247"/>
    <x v="2"/>
    <x v="163"/>
    <d v="2011-12-29T00:00:00"/>
    <s v="Standard Class"/>
    <s v="BF-11170"/>
    <s v="Ben Ferrer"/>
    <x v="2"/>
    <s v="United States"/>
    <s v="Los Angeles"/>
    <x v="1"/>
    <n v="90045"/>
    <x v="1"/>
    <s v="TEC-PH-10001530"/>
    <x v="2"/>
    <x v="7"/>
    <s v="Cisco Unified IP Phone 7945G VoIP phone"/>
    <x v="3409"/>
    <n v="3"/>
    <n v="0.2"/>
    <n v="51.148499999999984"/>
  </r>
  <r>
    <n v="4508"/>
    <s v="US-2011-138247"/>
    <x v="2"/>
    <x v="163"/>
    <d v="2011-12-29T00:00:00"/>
    <s v="Standard Class"/>
    <s v="BF-11170"/>
    <s v="Ben Ferrer"/>
    <x v="2"/>
    <s v="United States"/>
    <s v="Los Angeles"/>
    <x v="1"/>
    <n v="90045"/>
    <x v="1"/>
    <s v="OFF-ST-10002301"/>
    <x v="1"/>
    <x v="4"/>
    <s v="Tennsco Commercial Shelving"/>
    <x v="2422"/>
    <n v="1"/>
    <n v="0"/>
    <n v="0.20339999999999847"/>
  </r>
  <r>
    <n v="4509"/>
    <s v="US-2011-138247"/>
    <x v="2"/>
    <x v="163"/>
    <d v="2011-12-29T00:00:00"/>
    <s v="Standard Class"/>
    <s v="BF-11170"/>
    <s v="Ben Ferrer"/>
    <x v="2"/>
    <s v="United States"/>
    <s v="Los Angeles"/>
    <x v="1"/>
    <n v="90045"/>
    <x v="1"/>
    <s v="FUR-FU-10002554"/>
    <x v="0"/>
    <x v="5"/>
    <s v="Westinghouse Floor Lamp with Metal Mesh Shade, Black"/>
    <x v="116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s v="United States"/>
    <s v="Springfield"/>
    <x v="25"/>
    <n v="65807"/>
    <x v="2"/>
    <s v="FUR-FU-10001085"/>
    <x v="0"/>
    <x v="5"/>
    <s v="3M Polarizing Light Filter Sleeves"/>
    <x v="3410"/>
    <n v="2"/>
    <n v="0"/>
    <n v="17.157999999999998"/>
  </r>
  <r>
    <n v="4512"/>
    <s v="CA-2013-119935"/>
    <x v="0"/>
    <x v="338"/>
    <d v="2013-11-15T00:00:00"/>
    <s v="Standard Class"/>
    <s v="KM-16225"/>
    <s v="Kalyca Meade"/>
    <x v="1"/>
    <s v="United States"/>
    <s v="Springfield"/>
    <x v="25"/>
    <n v="65807"/>
    <x v="2"/>
    <s v="OFF-BI-10001597"/>
    <x v="1"/>
    <x v="8"/>
    <s v="Wilson Jones Ledger-Size, Piano-Hinge Binder, 2&quot;, Blue"/>
    <x v="3411"/>
    <n v="2"/>
    <n v="0"/>
    <n v="39.340799999999994"/>
  </r>
  <r>
    <n v="4513"/>
    <s v="CA-2013-118969"/>
    <x v="0"/>
    <x v="824"/>
    <d v="2013-10-04T00:00:00"/>
    <s v="First Class"/>
    <s v="LP-17095"/>
    <s v="Liz Preis"/>
    <x v="0"/>
    <s v="United States"/>
    <s v="Phoenix"/>
    <x v="16"/>
    <n v="85023"/>
    <x v="1"/>
    <s v="OFF-BI-10002429"/>
    <x v="1"/>
    <x v="8"/>
    <s v="Premier Elliptical Ring Binder, Black"/>
    <x v="3412"/>
    <n v="6"/>
    <n v="0.7"/>
    <n v="-40.180799999999991"/>
  </r>
  <r>
    <n v="4514"/>
    <s v="CA-2013-145240"/>
    <x v="0"/>
    <x v="47"/>
    <d v="2013-09-09T00:00:00"/>
    <s v="First Class"/>
    <s v="BG-11740"/>
    <s v="Bruce Geld"/>
    <x v="0"/>
    <s v="United States"/>
    <s v="Houston"/>
    <x v="5"/>
    <n v="77070"/>
    <x v="2"/>
    <s v="OFF-ST-10001590"/>
    <x v="1"/>
    <x v="4"/>
    <s v="Tenex Personal Project File with Scoop Front Design, Black"/>
    <x v="3413"/>
    <n v="1"/>
    <n v="0.2"/>
    <n v="0.8087999999999993"/>
  </r>
  <r>
    <n v="4515"/>
    <s v="CA-2013-120873"/>
    <x v="0"/>
    <x v="189"/>
    <d v="2013-11-02T00:00:00"/>
    <s v="Second Class"/>
    <s v="BW-11200"/>
    <s v="Ben Wallace"/>
    <x v="0"/>
    <s v="United States"/>
    <s v="Hampton"/>
    <x v="17"/>
    <n v="23666"/>
    <x v="0"/>
    <s v="FUR-CH-10000847"/>
    <x v="0"/>
    <x v="1"/>
    <s v="Global Executive Mid-Back Manager's Chair"/>
    <x v="3414"/>
    <n v="1"/>
    <n v="0"/>
    <n v="75.654799999999994"/>
  </r>
  <r>
    <n v="4516"/>
    <s v="US-2014-111920"/>
    <x v="3"/>
    <x v="760"/>
    <d v="2014-10-27T00:00:00"/>
    <s v="Standard Class"/>
    <s v="PS-18970"/>
    <s v="Paul Stevenson"/>
    <x v="2"/>
    <s v="United States"/>
    <s v="Tulsa"/>
    <x v="26"/>
    <n v="74133"/>
    <x v="2"/>
    <s v="OFF-AR-10003179"/>
    <x v="1"/>
    <x v="6"/>
    <s v="Dixon Ticonderoga Core-Lock Colored Pencils"/>
    <x v="2978"/>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x v="1591"/>
    <n v="5"/>
    <n v="0"/>
    <n v="10.058"/>
  </r>
  <r>
    <n v="4518"/>
    <s v="US-2013-128678"/>
    <x v="0"/>
    <x v="306"/>
    <d v="2013-09-21T00:00:00"/>
    <s v="Standard Class"/>
    <s v="RB-19570"/>
    <s v="Rob Beeghly"/>
    <x v="0"/>
    <s v="United States"/>
    <s v="Seattle"/>
    <x v="4"/>
    <n v="98105"/>
    <x v="1"/>
    <s v="OFF-BI-10002103"/>
    <x v="1"/>
    <x v="8"/>
    <s v="Cardinal Slant-D Ring Binder, Heavy Gauge Vinyl"/>
    <x v="3415"/>
    <n v="7"/>
    <n v="0.2"/>
    <n v="15.815799999999999"/>
  </r>
  <r>
    <n v="4519"/>
    <s v="CA-2013-101385"/>
    <x v="0"/>
    <x v="477"/>
    <d v="2013-10-02T00:00:00"/>
    <s v="Standard Class"/>
    <s v="JW-16075"/>
    <s v="Julia West"/>
    <x v="0"/>
    <s v="United States"/>
    <s v="San Francisco"/>
    <x v="1"/>
    <n v="94109"/>
    <x v="1"/>
    <s v="OFF-AR-10004441"/>
    <x v="1"/>
    <x v="6"/>
    <s v="BIC Brite Liner Highlighters"/>
    <x v="3416"/>
    <n v="4"/>
    <n v="0"/>
    <n v="6.9551999999999996"/>
  </r>
  <r>
    <n v="4520"/>
    <s v="CA-2014-107167"/>
    <x v="3"/>
    <x v="193"/>
    <d v="2014-06-15T00:00:00"/>
    <s v="Standard Class"/>
    <s v="ND-18460"/>
    <s v="Neil Ducich"/>
    <x v="1"/>
    <s v="United States"/>
    <s v="Jacksonville"/>
    <x v="2"/>
    <n v="32216"/>
    <x v="0"/>
    <s v="OFF-ST-10003805"/>
    <x v="1"/>
    <x v="4"/>
    <s v="24 Capacity Maxi Data Binder Racks, Pearl"/>
    <x v="3417"/>
    <n v="8"/>
    <n v="0.2"/>
    <n v="84.219999999999857"/>
  </r>
  <r>
    <n v="4521"/>
    <s v="CA-2011-109491"/>
    <x v="2"/>
    <x v="980"/>
    <d v="2011-02-27T00:00:00"/>
    <s v="Standard Class"/>
    <s v="LC-16930"/>
    <s v="Linda Cazamias"/>
    <x v="1"/>
    <s v="United States"/>
    <s v="Richmond"/>
    <x v="14"/>
    <n v="47374"/>
    <x v="2"/>
    <s v="TEC-AC-10001284"/>
    <x v="2"/>
    <x v="11"/>
    <s v="Enermax Briskie RF Wireless Keyboard and Mouse Combo"/>
    <x v="1038"/>
    <n v="3"/>
    <n v="0"/>
    <n v="22.4316"/>
  </r>
  <r>
    <n v="4522"/>
    <s v="CA-2011-109491"/>
    <x v="2"/>
    <x v="980"/>
    <d v="2011-02-27T00:00:00"/>
    <s v="Standard Class"/>
    <s v="LC-16930"/>
    <s v="Linda Cazamias"/>
    <x v="1"/>
    <s v="United States"/>
    <s v="Richmond"/>
    <x v="14"/>
    <n v="47374"/>
    <x v="2"/>
    <s v="FUR-FU-10000221"/>
    <x v="0"/>
    <x v="5"/>
    <s v="Master Caster Door Stop, Brown"/>
    <x v="2352"/>
    <n v="4"/>
    <n v="0"/>
    <n v="6.9087999999999994"/>
  </r>
  <r>
    <n v="4523"/>
    <s v="CA-2014-105445"/>
    <x v="3"/>
    <x v="297"/>
    <d v="2014-02-26T00:00:00"/>
    <s v="Second Class"/>
    <s v="BP-11095"/>
    <s v="Bart Pistole"/>
    <x v="1"/>
    <s v="United States"/>
    <s v="Louisville"/>
    <x v="22"/>
    <n v="80027"/>
    <x v="1"/>
    <s v="OFF-FA-10001229"/>
    <x v="1"/>
    <x v="13"/>
    <s v="Staples"/>
    <x v="3418"/>
    <n v="3"/>
    <n v="0.2"/>
    <n v="3.065399999999999"/>
  </r>
  <r>
    <n v="4524"/>
    <s v="CA-2011-107454"/>
    <x v="2"/>
    <x v="981"/>
    <d v="2011-11-06T00:00:00"/>
    <s v="Standard Class"/>
    <s v="RD-19720"/>
    <s v="Roger Demir"/>
    <x v="0"/>
    <s v="United States"/>
    <s v="New York City"/>
    <x v="15"/>
    <n v="10024"/>
    <x v="3"/>
    <s v="OFF-LA-10001569"/>
    <x v="1"/>
    <x v="2"/>
    <s v="Avery 499"/>
    <x v="1981"/>
    <n v="7"/>
    <n v="0"/>
    <n v="16.035599999999999"/>
  </r>
  <r>
    <n v="4525"/>
    <s v="CA-2011-107454"/>
    <x v="2"/>
    <x v="981"/>
    <d v="2011-11-06T00:00:00"/>
    <s v="Standard Class"/>
    <s v="RD-19720"/>
    <s v="Roger Demir"/>
    <x v="0"/>
    <s v="United States"/>
    <s v="New York City"/>
    <x v="15"/>
    <n v="10024"/>
    <x v="3"/>
    <s v="FUR-FU-10004018"/>
    <x v="0"/>
    <x v="5"/>
    <s v="Tensor Computer Mounted Lamp"/>
    <x v="3419"/>
    <n v="6"/>
    <n v="0"/>
    <n v="24.121800000000004"/>
  </r>
  <r>
    <n v="4526"/>
    <s v="US-2014-105046"/>
    <x v="3"/>
    <x v="729"/>
    <d v="2014-07-24T00:00:00"/>
    <s v="Standard Class"/>
    <s v="BE-11335"/>
    <s v="Bill Eplett"/>
    <x v="2"/>
    <s v="United States"/>
    <s v="Rome"/>
    <x v="15"/>
    <n v="13440"/>
    <x v="3"/>
    <s v="TEC-PH-10004536"/>
    <x v="2"/>
    <x v="7"/>
    <s v="Avaya 5420 Digital phone"/>
    <x v="3420"/>
    <n v="2"/>
    <n v="0"/>
    <n v="67.495000000000005"/>
  </r>
  <r>
    <n v="4527"/>
    <s v="US-2014-105046"/>
    <x v="3"/>
    <x v="729"/>
    <d v="2014-07-24T00:00:00"/>
    <s v="Standard Class"/>
    <s v="BE-11335"/>
    <s v="Bill Eplett"/>
    <x v="2"/>
    <s v="United States"/>
    <s v="Rome"/>
    <x v="15"/>
    <n v="13440"/>
    <x v="3"/>
    <s v="OFF-PA-10004353"/>
    <x v="1"/>
    <x v="10"/>
    <s v="Southworth 25% Cotton Premium Laser Paper and Envelopes"/>
    <x v="3421"/>
    <n v="5"/>
    <n v="0"/>
    <n v="47.952000000000005"/>
  </r>
  <r>
    <n v="4528"/>
    <s v="US-2014-105046"/>
    <x v="3"/>
    <x v="729"/>
    <d v="2014-07-24T00:00:00"/>
    <s v="Standard Class"/>
    <s v="BE-11335"/>
    <s v="Bill Eplett"/>
    <x v="2"/>
    <s v="United States"/>
    <s v="Rome"/>
    <x v="15"/>
    <n v="13440"/>
    <x v="3"/>
    <s v="FUR-FU-10004848"/>
    <x v="0"/>
    <x v="5"/>
    <s v="DAX Solid Wood Frames"/>
    <x v="3422"/>
    <n v="4"/>
    <n v="0"/>
    <n v="14.459599999999998"/>
  </r>
  <r>
    <n v="4529"/>
    <s v="CA-2014-152856"/>
    <x v="3"/>
    <x v="565"/>
    <d v="2014-09-11T00:00:00"/>
    <s v="Second Class"/>
    <s v="RS-19765"/>
    <s v="Roland Schwarz"/>
    <x v="1"/>
    <s v="United States"/>
    <s v="Marion"/>
    <x v="24"/>
    <n v="43302"/>
    <x v="3"/>
    <s v="TEC-AC-10004864"/>
    <x v="2"/>
    <x v="11"/>
    <s v="Memorex Micro Travel Drive 32 GB"/>
    <x v="3423"/>
    <n v="4"/>
    <n v="0.2"/>
    <n v="33.589200000000005"/>
  </r>
  <r>
    <n v="4530"/>
    <s v="CA-2013-134691"/>
    <x v="0"/>
    <x v="696"/>
    <d v="2013-11-19T00:00:00"/>
    <s v="Standard Class"/>
    <s v="KC-16540"/>
    <s v="Kelly Collister"/>
    <x v="0"/>
    <s v="United States"/>
    <s v="Houston"/>
    <x v="5"/>
    <n v="77041"/>
    <x v="2"/>
    <s v="OFF-BI-10002393"/>
    <x v="1"/>
    <x v="8"/>
    <s v="Binder Posts"/>
    <x v="3424"/>
    <n v="2"/>
    <n v="0.8"/>
    <n v="-3.9032000000000009"/>
  </r>
  <r>
    <n v="4531"/>
    <s v="CA-2013-118759"/>
    <x v="0"/>
    <x v="696"/>
    <d v="2013-11-18T00:00:00"/>
    <s v="First Class"/>
    <s v="MB-17305"/>
    <s v="Maria Bertelson"/>
    <x v="0"/>
    <s v="United States"/>
    <s v="New York City"/>
    <x v="15"/>
    <n v="10009"/>
    <x v="3"/>
    <s v="FUR-CH-10002335"/>
    <x v="0"/>
    <x v="1"/>
    <s v="Hon GuestStacker Chair"/>
    <x v="1262"/>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x v="3425"/>
    <n v="3"/>
    <n v="0"/>
    <n v="10.514399999999998"/>
  </r>
  <r>
    <n v="4533"/>
    <s v="CA-2011-140403"/>
    <x v="2"/>
    <x v="982"/>
    <d v="2011-10-10T00:00:00"/>
    <s v="Same Day"/>
    <s v="TN-21040"/>
    <s v="Tanja Norvell"/>
    <x v="2"/>
    <s v="United States"/>
    <s v="Manteca"/>
    <x v="1"/>
    <n v="95336"/>
    <x v="1"/>
    <s v="FUR-CH-10002774"/>
    <x v="0"/>
    <x v="1"/>
    <s v="Global Deluxe Stacking Chair, Gray"/>
    <x v="1919"/>
    <n v="3"/>
    <n v="0.2"/>
    <n v="13.764599999999994"/>
  </r>
  <r>
    <n v="4534"/>
    <s v="CA-2011-140403"/>
    <x v="2"/>
    <x v="982"/>
    <d v="2011-10-10T00:00:00"/>
    <s v="Same Day"/>
    <s v="TN-21040"/>
    <s v="Tanja Norvell"/>
    <x v="2"/>
    <s v="United States"/>
    <s v="Manteca"/>
    <x v="1"/>
    <n v="95336"/>
    <x v="1"/>
    <s v="OFF-EN-10001219"/>
    <x v="1"/>
    <x v="12"/>
    <s v="#10- 4 1/8&quot; x 9 1/2&quot; Security-Tint Envelopes"/>
    <x v="770"/>
    <n v="2"/>
    <n v="0"/>
    <n v="7.4871999999999996"/>
  </r>
  <r>
    <n v="4535"/>
    <s v="CA-2012-163104"/>
    <x v="1"/>
    <x v="531"/>
    <d v="2012-03-26T00:00:00"/>
    <s v="Standard Class"/>
    <s v="MC-18130"/>
    <s v="Mike Caudle"/>
    <x v="1"/>
    <s v="United States"/>
    <s v="Los Angeles"/>
    <x v="1"/>
    <n v="90004"/>
    <x v="1"/>
    <s v="OFF-PA-10001947"/>
    <x v="1"/>
    <x v="10"/>
    <s v="Xerox 1974"/>
    <x v="493"/>
    <n v="2"/>
    <n v="0"/>
    <n v="5.8604000000000003"/>
  </r>
  <r>
    <n v="4536"/>
    <s v="CA-2014-138464"/>
    <x v="3"/>
    <x v="141"/>
    <d v="2014-07-13T00:00:00"/>
    <s v="Standard Class"/>
    <s v="VF-21715"/>
    <s v="Vicky Freymann"/>
    <x v="2"/>
    <s v="United States"/>
    <s v="Seattle"/>
    <x v="4"/>
    <n v="98115"/>
    <x v="1"/>
    <s v="FUR-FU-10003142"/>
    <x v="0"/>
    <x v="5"/>
    <s v="Master Big Foot Doorstop, Beige"/>
    <x v="3426"/>
    <n v="3"/>
    <n v="0"/>
    <n v="4.9103999999999992"/>
  </r>
  <r>
    <n v="4537"/>
    <s v="CA-2014-138464"/>
    <x v="3"/>
    <x v="141"/>
    <d v="2014-07-13T00:00:00"/>
    <s v="Standard Class"/>
    <s v="VF-21715"/>
    <s v="Vicky Freymann"/>
    <x v="2"/>
    <s v="United States"/>
    <s v="Seattle"/>
    <x v="4"/>
    <n v="98115"/>
    <x v="1"/>
    <s v="OFF-BI-10001543"/>
    <x v="1"/>
    <x v="8"/>
    <s v="GBC VeloBinder Manual Binding System"/>
    <x v="1808"/>
    <n v="3"/>
    <n v="0.2"/>
    <n v="30.231600000000007"/>
  </r>
  <r>
    <n v="4538"/>
    <s v="CA-2014-138464"/>
    <x v="3"/>
    <x v="141"/>
    <d v="2014-07-13T00:00:00"/>
    <s v="Standard Class"/>
    <s v="VF-21715"/>
    <s v="Vicky Freymann"/>
    <x v="2"/>
    <s v="United States"/>
    <s v="Seattle"/>
    <x v="4"/>
    <n v="98115"/>
    <x v="1"/>
    <s v="OFF-AR-10003560"/>
    <x v="1"/>
    <x v="6"/>
    <s v="Zebra Zazzle Fluorescent Highlighters"/>
    <x v="2614"/>
    <n v="3"/>
    <n v="0"/>
    <n v="6.2015999999999991"/>
  </r>
  <r>
    <n v="4539"/>
    <s v="CA-2014-138464"/>
    <x v="3"/>
    <x v="141"/>
    <d v="2014-07-13T00:00:00"/>
    <s v="Standard Class"/>
    <s v="VF-21715"/>
    <s v="Vicky Freymann"/>
    <x v="2"/>
    <s v="United States"/>
    <s v="Seattle"/>
    <x v="4"/>
    <n v="98115"/>
    <x v="1"/>
    <s v="OFF-AR-10004757"/>
    <x v="1"/>
    <x v="6"/>
    <s v="Crayola Colored Pencils"/>
    <x v="2805"/>
    <n v="4"/>
    <n v="0"/>
    <n v="4.3295999999999992"/>
  </r>
  <r>
    <n v="4540"/>
    <s v="CA-2012-104129"/>
    <x v="1"/>
    <x v="914"/>
    <d v="2012-03-02T00:00:00"/>
    <s v="Standard Class"/>
    <s v="ES-14080"/>
    <s v="Erin Smith"/>
    <x v="1"/>
    <s v="United States"/>
    <s v="Providence"/>
    <x v="34"/>
    <n v="2908"/>
    <x v="3"/>
    <s v="TEC-PH-10003800"/>
    <x v="2"/>
    <x v="7"/>
    <s v="i.Sound Portable Power - 8000 mAh"/>
    <x v="2815"/>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s v="United States"/>
    <s v="Chicago"/>
    <x v="10"/>
    <n v="60653"/>
    <x v="2"/>
    <s v="OFF-BI-10000756"/>
    <x v="1"/>
    <x v="8"/>
    <s v="Storex DuraTech Recycled Plastic Frosted Binders"/>
    <x v="3428"/>
    <n v="7"/>
    <n v="0.8"/>
    <n v="-8.9040000000000035"/>
  </r>
  <r>
    <n v="4543"/>
    <s v="CA-2014-113474"/>
    <x v="3"/>
    <x v="983"/>
    <d v="2014-04-01T00:00:00"/>
    <s v="First Class"/>
    <s v="TM-21490"/>
    <s v="Tony Molinari"/>
    <x v="0"/>
    <s v="United States"/>
    <s v="Oklahoma City"/>
    <x v="26"/>
    <n v="73120"/>
    <x v="2"/>
    <s v="OFF-EN-10004206"/>
    <x v="1"/>
    <x v="12"/>
    <s v="Multimedia Mailers"/>
    <x v="3429"/>
    <n v="2"/>
    <n v="0"/>
    <n v="149.8956"/>
  </r>
  <r>
    <n v="4544"/>
    <s v="CA-2012-126557"/>
    <x v="1"/>
    <x v="984"/>
    <d v="2012-07-17T00:00:00"/>
    <s v="Second Class"/>
    <s v="RL-19615"/>
    <s v="Rob Lucas"/>
    <x v="0"/>
    <s v="United States"/>
    <s v="Chicago"/>
    <x v="10"/>
    <n v="60610"/>
    <x v="2"/>
    <s v="FUR-CH-10004477"/>
    <x v="0"/>
    <x v="1"/>
    <s v="Global Push Button Manager's Chair, Indigo"/>
    <x v="3430"/>
    <n v="9"/>
    <n v="0.3"/>
    <n v="-5.4801000000000215"/>
  </r>
  <r>
    <n v="4545"/>
    <s v="CA-2012-126557"/>
    <x v="1"/>
    <x v="984"/>
    <d v="2012-07-17T00:00:00"/>
    <s v="Second Class"/>
    <s v="RL-19615"/>
    <s v="Rob Lucas"/>
    <x v="0"/>
    <s v="United States"/>
    <s v="Chicago"/>
    <x v="10"/>
    <n v="60610"/>
    <x v="2"/>
    <s v="TEC-PH-10003505"/>
    <x v="2"/>
    <x v="7"/>
    <s v="Geemarc AmpliPOWER60"/>
    <x v="1490"/>
    <n v="2"/>
    <n v="0.2"/>
    <n v="16.703999999999986"/>
  </r>
  <r>
    <n v="4546"/>
    <s v="CA-2012-126557"/>
    <x v="1"/>
    <x v="984"/>
    <d v="2012-07-17T00:00:00"/>
    <s v="Second Class"/>
    <s v="RL-19615"/>
    <s v="Rob Lucas"/>
    <x v="0"/>
    <s v="United States"/>
    <s v="Chicago"/>
    <x v="10"/>
    <n v="60610"/>
    <x v="2"/>
    <s v="TEC-PH-10000526"/>
    <x v="2"/>
    <x v="7"/>
    <s v="Vtech CS6719"/>
    <x v="3431"/>
    <n v="7"/>
    <n v="0.2"/>
    <n v="53.754400000000004"/>
  </r>
  <r>
    <n v="4547"/>
    <s v="CA-2012-126557"/>
    <x v="1"/>
    <x v="984"/>
    <d v="2012-07-17T00:00:00"/>
    <s v="Second Class"/>
    <s v="RL-19615"/>
    <s v="Rob Lucas"/>
    <x v="0"/>
    <s v="United States"/>
    <s v="Chicago"/>
    <x v="10"/>
    <n v="60610"/>
    <x v="2"/>
    <s v="OFF-BI-10003314"/>
    <x v="1"/>
    <x v="8"/>
    <s v="Tuff Stuff Recycled Round Ring Binders"/>
    <x v="3432"/>
    <n v="2"/>
    <n v="0.8"/>
    <n v="-2.9884000000000004"/>
  </r>
  <r>
    <n v="4548"/>
    <s v="CA-2012-126557"/>
    <x v="1"/>
    <x v="984"/>
    <d v="2012-07-17T00:00:00"/>
    <s v="Second Class"/>
    <s v="RL-19615"/>
    <s v="Rob Lucas"/>
    <x v="0"/>
    <s v="United States"/>
    <s v="Chicago"/>
    <x v="10"/>
    <n v="60610"/>
    <x v="2"/>
    <s v="OFF-AR-10003190"/>
    <x v="1"/>
    <x v="6"/>
    <s v="Newell 32"/>
    <x v="2789"/>
    <n v="3"/>
    <n v="0.2"/>
    <n v="0.69120000000000026"/>
  </r>
  <r>
    <n v="4549"/>
    <s v="CA-2012-126557"/>
    <x v="1"/>
    <x v="984"/>
    <d v="2012-07-17T00:00:00"/>
    <s v="Second Class"/>
    <s v="RL-19615"/>
    <s v="Rob Lucas"/>
    <x v="0"/>
    <s v="United States"/>
    <s v="Chicago"/>
    <x v="10"/>
    <n v="60610"/>
    <x v="2"/>
    <s v="FUR-FU-10001861"/>
    <x v="0"/>
    <x v="5"/>
    <s v="Floodlight Indoor Halogen Bulbs, 1 Bulb per Pack, 60 Watts"/>
    <x v="3433"/>
    <n v="1"/>
    <n v="0.6"/>
    <n v="-2.1340000000000003"/>
  </r>
  <r>
    <n v="4550"/>
    <s v="CA-2012-126557"/>
    <x v="1"/>
    <x v="984"/>
    <d v="2012-07-17T00:00:00"/>
    <s v="Second Class"/>
    <s v="RL-19615"/>
    <s v="Rob Lucas"/>
    <x v="0"/>
    <s v="United States"/>
    <s v="Chicago"/>
    <x v="10"/>
    <n v="60610"/>
    <x v="2"/>
    <s v="TEC-PH-10003963"/>
    <x v="2"/>
    <x v="7"/>
    <s v="GE 2-Jack Phone Line Splitter"/>
    <x v="3434"/>
    <n v="4"/>
    <n v="0.2"/>
    <n v="49.437599999999975"/>
  </r>
  <r>
    <n v="4551"/>
    <s v="US-2014-107636"/>
    <x v="3"/>
    <x v="504"/>
    <d v="2014-05-03T00:00:00"/>
    <s v="First Class"/>
    <s v="NM-18520"/>
    <s v="Neoma Murray"/>
    <x v="0"/>
    <s v="United States"/>
    <s v="Manchester"/>
    <x v="29"/>
    <n v="6040"/>
    <x v="3"/>
    <s v="OFF-LA-10003388"/>
    <x v="1"/>
    <x v="2"/>
    <s v="Avery 5"/>
    <x v="1784"/>
    <n v="2"/>
    <n v="0"/>
    <n v="2.8224"/>
  </r>
  <r>
    <n v="4552"/>
    <s v="US-2011-165862"/>
    <x v="2"/>
    <x v="985"/>
    <d v="2011-07-17T00:00:00"/>
    <s v="Standard Class"/>
    <s v="GK-14620"/>
    <s v="Grace Kelly"/>
    <x v="1"/>
    <s v="United States"/>
    <s v="Los Angeles"/>
    <x v="1"/>
    <n v="90049"/>
    <x v="1"/>
    <s v="FUR-TA-10002855"/>
    <x v="0"/>
    <x v="3"/>
    <s v="Bevis Round Conference Table Top &amp; Single Column Base"/>
    <x v="3435"/>
    <n v="3"/>
    <n v="0.2"/>
    <n v="4.3901999999999788"/>
  </r>
  <r>
    <n v="4553"/>
    <s v="US-2011-106334"/>
    <x v="2"/>
    <x v="422"/>
    <d v="2012-01-02T00:00:00"/>
    <s v="Standard Class"/>
    <s v="JF-15490"/>
    <s v="Jeremy Farry"/>
    <x v="0"/>
    <s v="United States"/>
    <s v="San Francisco"/>
    <x v="1"/>
    <n v="94122"/>
    <x v="1"/>
    <s v="FUR-CH-10004886"/>
    <x v="0"/>
    <x v="1"/>
    <s v="Bevis Steel Folding Chairs"/>
    <x v="2186"/>
    <n v="3"/>
    <n v="0.2"/>
    <n v="23.027999999999992"/>
  </r>
  <r>
    <n v="4554"/>
    <s v="US-2011-106334"/>
    <x v="2"/>
    <x v="422"/>
    <d v="2012-01-02T00:00:00"/>
    <s v="Standard Class"/>
    <s v="JF-15490"/>
    <s v="Jeremy Farry"/>
    <x v="0"/>
    <s v="United States"/>
    <s v="San Francisco"/>
    <x v="1"/>
    <n v="94122"/>
    <x v="1"/>
    <s v="OFF-PA-10003657"/>
    <x v="1"/>
    <x v="10"/>
    <s v="Xerox 1927"/>
    <x v="1387"/>
    <n v="3"/>
    <n v="0"/>
    <n v="5.7779999999999987"/>
  </r>
  <r>
    <n v="4555"/>
    <s v="CA-2013-101448"/>
    <x v="0"/>
    <x v="535"/>
    <d v="2013-03-02T00:00:00"/>
    <s v="Second Class"/>
    <s v="EB-13930"/>
    <s v="Eric Barreto"/>
    <x v="0"/>
    <s v="United States"/>
    <s v="La Crosse"/>
    <x v="6"/>
    <n v="54601"/>
    <x v="2"/>
    <s v="OFF-BI-10004738"/>
    <x v="1"/>
    <x v="8"/>
    <s v="Flexible Leather- Look Classic Collection Ring Binder"/>
    <x v="3436"/>
    <n v="3"/>
    <n v="0"/>
    <n v="28.410000000000004"/>
  </r>
  <r>
    <n v="4556"/>
    <s v="CA-2012-130218"/>
    <x v="1"/>
    <x v="391"/>
    <d v="2012-03-26T00:00:00"/>
    <s v="First Class"/>
    <s v="SG-20470"/>
    <s v="Sheri Gordon"/>
    <x v="0"/>
    <s v="United States"/>
    <s v="Florence"/>
    <x v="20"/>
    <n v="29501"/>
    <x v="0"/>
    <s v="OFF-FA-10003112"/>
    <x v="1"/>
    <x v="13"/>
    <s v="Staples"/>
    <x v="1629"/>
    <n v="4"/>
    <n v="0"/>
    <n v="14.201999999999998"/>
  </r>
  <r>
    <n v="4557"/>
    <s v="CA-2012-130218"/>
    <x v="1"/>
    <x v="391"/>
    <d v="2012-03-26T00:00:00"/>
    <s v="First Class"/>
    <s v="SG-20470"/>
    <s v="Sheri Gordon"/>
    <x v="0"/>
    <s v="United States"/>
    <s v="Florence"/>
    <x v="20"/>
    <n v="29501"/>
    <x v="0"/>
    <s v="OFF-ST-10002486"/>
    <x v="1"/>
    <x v="4"/>
    <s v="Eldon Shelf Savers Cubes and Bins"/>
    <x v="3386"/>
    <n v="4"/>
    <n v="0"/>
    <n v="0.5583999999999989"/>
  </r>
  <r>
    <n v="4558"/>
    <s v="US-2014-117331"/>
    <x v="3"/>
    <x v="208"/>
    <d v="2014-10-29T00:00:00"/>
    <s v="Standard Class"/>
    <s v="ND-18370"/>
    <s v="Natalie DeCherney"/>
    <x v="0"/>
    <s v="United States"/>
    <s v="Glendale"/>
    <x v="16"/>
    <n v="85301"/>
    <x v="1"/>
    <s v="OFF-BI-10003984"/>
    <x v="1"/>
    <x v="8"/>
    <s v="Lock-Up Easel 'Spel-Binder'"/>
    <x v="3437"/>
    <n v="1"/>
    <n v="0.7"/>
    <n v="-6.5618999999999996"/>
  </r>
  <r>
    <n v="4559"/>
    <s v="CA-2011-127383"/>
    <x v="2"/>
    <x v="520"/>
    <d v="2012-01-05T00:00:00"/>
    <s v="Standard Class"/>
    <s v="CM-11815"/>
    <s v="Candace McMahon"/>
    <x v="1"/>
    <s v="United States"/>
    <s v="El Paso"/>
    <x v="5"/>
    <n v="79907"/>
    <x v="2"/>
    <s v="OFF-EN-10004773"/>
    <x v="1"/>
    <x v="12"/>
    <s v="Staples"/>
    <x v="2000"/>
    <n v="2"/>
    <n v="0.2"/>
    <n v="17.968399999999995"/>
  </r>
  <r>
    <n v="4560"/>
    <s v="CA-2011-110219"/>
    <x v="2"/>
    <x v="952"/>
    <d v="2011-05-08T00:00:00"/>
    <s v="First Class"/>
    <s v="EB-13870"/>
    <s v="Emily Burns"/>
    <x v="0"/>
    <s v="United States"/>
    <s v="San Antonio"/>
    <x v="5"/>
    <n v="78207"/>
    <x v="2"/>
    <s v="FUR-CH-10001146"/>
    <x v="0"/>
    <x v="1"/>
    <s v="Global Value Mid-Back Manager's Chair, Gray"/>
    <x v="3438"/>
    <n v="3"/>
    <n v="0.3"/>
    <n v="-9.1335000000000122"/>
  </r>
  <r>
    <n v="4561"/>
    <s v="CA-2012-118871"/>
    <x v="1"/>
    <x v="784"/>
    <d v="2012-12-09T00:00:00"/>
    <s v="Second Class"/>
    <s v="HM-14860"/>
    <s v="Harry Marie"/>
    <x v="1"/>
    <s v="United States"/>
    <s v="Los Angeles"/>
    <x v="1"/>
    <n v="90049"/>
    <x v="1"/>
    <s v="OFF-EN-10003296"/>
    <x v="1"/>
    <x v="12"/>
    <s v="Tyvek Side-Opening Peel &amp; Seel Expanding Envelopes"/>
    <x v="3439"/>
    <n v="3"/>
    <n v="0"/>
    <n v="122.148"/>
  </r>
  <r>
    <n v="4562"/>
    <s v="CA-2012-118871"/>
    <x v="1"/>
    <x v="784"/>
    <d v="2012-12-09T00:00:00"/>
    <s v="Second Class"/>
    <s v="HM-14860"/>
    <s v="Harry Marie"/>
    <x v="1"/>
    <s v="United States"/>
    <s v="Los Angeles"/>
    <x v="1"/>
    <n v="90049"/>
    <x v="1"/>
    <s v="TEC-PH-10000193"/>
    <x v="2"/>
    <x v="7"/>
    <s v="Jensen SMPS-640 - speaker phone"/>
    <x v="3440"/>
    <n v="3"/>
    <n v="0.2"/>
    <n v="8.2763999999999953"/>
  </r>
  <r>
    <n v="4563"/>
    <s v="CA-2012-118871"/>
    <x v="1"/>
    <x v="784"/>
    <d v="2012-12-09T00:00:00"/>
    <s v="Second Class"/>
    <s v="HM-14860"/>
    <s v="Harry Marie"/>
    <x v="1"/>
    <s v="United States"/>
    <s v="Los Angeles"/>
    <x v="1"/>
    <n v="90049"/>
    <x v="1"/>
    <s v="FUR-FU-10002111"/>
    <x v="0"/>
    <x v="5"/>
    <s v="Master Caster Door Stop, Large Brown"/>
    <x v="3441"/>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s v="CA-2011-101175"/>
    <x v="2"/>
    <x v="337"/>
    <d v="2011-12-14T00:00:00"/>
    <s v="Standard Class"/>
    <s v="DM-12955"/>
    <s v="Dario Medina"/>
    <x v="1"/>
    <s v="United States"/>
    <s v="Mesa"/>
    <x v="16"/>
    <n v="85204"/>
    <x v="1"/>
    <s v="OFF-ST-10004950"/>
    <x v="1"/>
    <x v="4"/>
    <s v="Acco Perma 3000 Stacking Storage Drawers"/>
    <x v="997"/>
    <n v="6"/>
    <n v="0.2"/>
    <n v="-1.2588000000000008"/>
  </r>
  <r>
    <n v="4566"/>
    <s v="US-2014-149510"/>
    <x v="3"/>
    <x v="734"/>
    <d v="2014-12-11T00:00:00"/>
    <s v="Standard Class"/>
    <s v="MC-17575"/>
    <s v="Matt Collins"/>
    <x v="0"/>
    <s v="United States"/>
    <s v="Fayetteville"/>
    <x v="3"/>
    <n v="28314"/>
    <x v="0"/>
    <s v="OFF-AP-10002350"/>
    <x v="1"/>
    <x v="9"/>
    <s v="Belkin F9H710-06 7 Outlet SurgeMaster Surge Protector"/>
    <x v="962"/>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x v="3443"/>
    <n v="6"/>
    <n v="0.7"/>
    <n v="-21.1068"/>
  </r>
  <r>
    <n v="4568"/>
    <s v="US-2014-149510"/>
    <x v="3"/>
    <x v="734"/>
    <d v="2014-12-11T00:00:00"/>
    <s v="Standard Class"/>
    <s v="MC-17575"/>
    <s v="Matt Collins"/>
    <x v="0"/>
    <s v="United States"/>
    <s v="Fayetteville"/>
    <x v="3"/>
    <n v="28314"/>
    <x v="0"/>
    <s v="OFF-PA-10001892"/>
    <x v="1"/>
    <x v="10"/>
    <s v="Rediform Wirebound &quot;Phone Memo&quot; Message Book, 11 x 5-3/4"/>
    <x v="671"/>
    <n v="4"/>
    <n v="0.2"/>
    <n v="8.8623999999999992"/>
  </r>
  <r>
    <n v="4569"/>
    <s v="CA-2012-111990"/>
    <x v="1"/>
    <x v="627"/>
    <d v="2012-11-13T00:00:00"/>
    <s v="Standard Class"/>
    <s v="DB-13660"/>
    <s v="Duane Benoit"/>
    <x v="0"/>
    <s v="United States"/>
    <s v="Houston"/>
    <x v="5"/>
    <n v="77095"/>
    <x v="2"/>
    <s v="OFF-BI-10003291"/>
    <x v="1"/>
    <x v="8"/>
    <s v="Wilson Jones Leather-Like Binders with DublLock Round Rings"/>
    <x v="3444"/>
    <n v="6"/>
    <n v="0.8"/>
    <n v="-17.285400000000006"/>
  </r>
  <r>
    <n v="4570"/>
    <s v="CA-2011-169460"/>
    <x v="2"/>
    <x v="987"/>
    <d v="2011-04-21T00:00:00"/>
    <s v="Second Class"/>
    <s v="NF-18595"/>
    <s v="Nicole Fjeld"/>
    <x v="2"/>
    <s v="United States"/>
    <s v="San Jose"/>
    <x v="1"/>
    <n v="95123"/>
    <x v="1"/>
    <s v="FUR-FU-10004017"/>
    <x v="0"/>
    <x v="5"/>
    <s v="Executive Impressions 13&quot; Chairman Wall Clock"/>
    <x v="3001"/>
    <n v="3"/>
    <n v="0"/>
    <n v="26.648999999999997"/>
  </r>
  <r>
    <n v="4571"/>
    <s v="US-2012-152128"/>
    <x v="1"/>
    <x v="442"/>
    <d v="2012-05-27T00:00:00"/>
    <s v="Second Class"/>
    <s v="NM-18445"/>
    <s v="Nathan Mautz"/>
    <x v="2"/>
    <s v="United States"/>
    <s v="Wichita"/>
    <x v="41"/>
    <n v="67212"/>
    <x v="2"/>
    <s v="OFF-AR-10002445"/>
    <x v="1"/>
    <x v="6"/>
    <s v="SANFORD Major Accent Highlighters"/>
    <x v="3355"/>
    <n v="3"/>
    <n v="0"/>
    <n v="8.071200000000001"/>
  </r>
  <r>
    <n v="4572"/>
    <s v="US-2012-152128"/>
    <x v="1"/>
    <x v="442"/>
    <d v="2012-05-27T00:00:00"/>
    <s v="Second Class"/>
    <s v="NM-18445"/>
    <s v="Nathan Mautz"/>
    <x v="2"/>
    <s v="United States"/>
    <s v="Wichita"/>
    <x v="41"/>
    <n v="67212"/>
    <x v="2"/>
    <s v="OFF-BI-10001718"/>
    <x v="1"/>
    <x v="8"/>
    <s v="GBC DocuBind P50 Personal Binding Machine"/>
    <x v="3445"/>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x v="2006"/>
    <n v="2"/>
    <n v="0.2"/>
    <n v="89.996999999999986"/>
  </r>
  <r>
    <n v="4574"/>
    <s v="CA-2013-139395"/>
    <x v="0"/>
    <x v="939"/>
    <d v="2013-12-19T00:00:00"/>
    <s v="Standard Class"/>
    <s v="MG-17650"/>
    <s v="Matthew Grinstein"/>
    <x v="2"/>
    <s v="United States"/>
    <s v="Jackson"/>
    <x v="12"/>
    <n v="49201"/>
    <x v="2"/>
    <s v="TEC-PH-10002103"/>
    <x v="2"/>
    <x v="7"/>
    <s v="Jabra SPEAK 410"/>
    <x v="2854"/>
    <n v="7"/>
    <n v="0"/>
    <n v="184.22039999999998"/>
  </r>
  <r>
    <n v="4575"/>
    <s v="CA-2013-139395"/>
    <x v="0"/>
    <x v="939"/>
    <d v="2013-12-19T00:00:00"/>
    <s v="Standard Class"/>
    <s v="MG-17650"/>
    <s v="Matthew Grinstein"/>
    <x v="2"/>
    <s v="United States"/>
    <s v="Jackson"/>
    <x v="12"/>
    <n v="49201"/>
    <x v="2"/>
    <s v="FUR-FU-10003724"/>
    <x v="0"/>
    <x v="5"/>
    <s v="Westinghouse Clip-On Gooseneck Lamps"/>
    <x v="3446"/>
    <n v="4"/>
    <n v="0"/>
    <n v="8.7047999999999988"/>
  </r>
  <r>
    <n v="4576"/>
    <s v="CA-2013-139395"/>
    <x v="0"/>
    <x v="939"/>
    <d v="2013-12-19T00:00:00"/>
    <s v="Standard Class"/>
    <s v="MG-17650"/>
    <s v="Matthew Grinstein"/>
    <x v="2"/>
    <s v="United States"/>
    <s v="Jackson"/>
    <x v="12"/>
    <n v="49201"/>
    <x v="2"/>
    <s v="OFF-AR-10003732"/>
    <x v="1"/>
    <x v="6"/>
    <s v="Newell 333"/>
    <x v="2255"/>
    <n v="5"/>
    <n v="0"/>
    <n v="3.6139999999999994"/>
  </r>
  <r>
    <n v="4577"/>
    <s v="CA-2013-139395"/>
    <x v="0"/>
    <x v="939"/>
    <d v="2013-12-19T00:00:00"/>
    <s v="Standard Class"/>
    <s v="MG-17650"/>
    <s v="Matthew Grinstein"/>
    <x v="2"/>
    <s v="United States"/>
    <s v="Jackson"/>
    <x v="12"/>
    <n v="49201"/>
    <x v="2"/>
    <s v="OFF-ST-10000885"/>
    <x v="1"/>
    <x v="4"/>
    <s v="Fellowes Desktop Hanging File Manager"/>
    <x v="3447"/>
    <n v="2"/>
    <n v="0"/>
    <n v="6.7149999999999999"/>
  </r>
  <r>
    <n v="4578"/>
    <s v="US-2011-121734"/>
    <x v="2"/>
    <x v="909"/>
    <d v="2011-04-16T00:00:00"/>
    <s v="Standard Class"/>
    <s v="SE-20110"/>
    <s v="Sanjit Engle"/>
    <x v="0"/>
    <s v="United States"/>
    <s v="Lewiston"/>
    <x v="45"/>
    <n v="83501"/>
    <x v="1"/>
    <s v="OFF-BI-10004817"/>
    <x v="1"/>
    <x v="8"/>
    <s v="GBC Personal VeloBind Strips"/>
    <x v="2094"/>
    <n v="1"/>
    <n v="0.2"/>
    <n v="3.3543999999999996"/>
  </r>
  <r>
    <n v="4579"/>
    <s v="CA-2012-110947"/>
    <x v="1"/>
    <x v="988"/>
    <d v="2012-06-15T00:00:00"/>
    <s v="Standard Class"/>
    <s v="AG-10765"/>
    <s v="Anthony Garverick"/>
    <x v="2"/>
    <s v="United States"/>
    <s v="Hampton"/>
    <x v="17"/>
    <n v="23666"/>
    <x v="0"/>
    <s v="OFF-BI-10001670"/>
    <x v="1"/>
    <x v="8"/>
    <s v="Vinyl Sectional Post Binders"/>
    <x v="3448"/>
    <n v="3"/>
    <n v="0"/>
    <n v="56.550000000000004"/>
  </r>
  <r>
    <n v="4580"/>
    <s v="US-2011-150126"/>
    <x v="2"/>
    <x v="923"/>
    <d v="2011-08-02T00:00:00"/>
    <s v="Standard Class"/>
    <s v="AS-10045"/>
    <s v="Aaron Smayling"/>
    <x v="1"/>
    <s v="United States"/>
    <s v="New York City"/>
    <x v="15"/>
    <n v="10035"/>
    <x v="3"/>
    <s v="OFF-PA-10002709"/>
    <x v="1"/>
    <x v="10"/>
    <s v="Xerox 1956"/>
    <x v="3449"/>
    <n v="11"/>
    <n v="0"/>
    <n v="32.232199999999999"/>
  </r>
  <r>
    <n v="4581"/>
    <s v="CA-2012-164427"/>
    <x v="1"/>
    <x v="374"/>
    <d v="2012-08-06T00:00:00"/>
    <s v="Standard Class"/>
    <s v="AR-10405"/>
    <s v="Allen Rosenblatt"/>
    <x v="1"/>
    <s v="United States"/>
    <s v="Hattiesburg"/>
    <x v="35"/>
    <n v="39401"/>
    <x v="0"/>
    <s v="TEC-AC-10004469"/>
    <x v="2"/>
    <x v="11"/>
    <s v="Microsoft Sculpt Comfort Mouse"/>
    <x v="3450"/>
    <n v="6"/>
    <n v="0"/>
    <n v="105.46800000000002"/>
  </r>
  <r>
    <n v="4582"/>
    <s v="CA-2013-120250"/>
    <x v="0"/>
    <x v="251"/>
    <d v="2013-09-23T00:00:00"/>
    <s v="First Class"/>
    <s v="AP-10720"/>
    <s v="Anne Pryor"/>
    <x v="2"/>
    <s v="United States"/>
    <s v="Philadelphia"/>
    <x v="9"/>
    <n v="19140"/>
    <x v="3"/>
    <s v="FUR-FU-10003424"/>
    <x v="0"/>
    <x v="5"/>
    <s v="Nu-Dell Oak Frame"/>
    <x v="3451"/>
    <n v="3"/>
    <n v="0.2"/>
    <n v="3.8447999999999967"/>
  </r>
  <r>
    <n v="4583"/>
    <s v="CA-2013-121993"/>
    <x v="0"/>
    <x v="224"/>
    <d v="2013-06-13T00:00:00"/>
    <s v="First Class"/>
    <s v="JB-16000"/>
    <s v="Joy Bell-"/>
    <x v="0"/>
    <s v="United States"/>
    <s v="Philadelphia"/>
    <x v="9"/>
    <n v="19140"/>
    <x v="3"/>
    <s v="OFF-LA-10003720"/>
    <x v="1"/>
    <x v="2"/>
    <s v="Avery 487"/>
    <x v="3452"/>
    <n v="8"/>
    <n v="0.2"/>
    <n v="7.9703999999999997"/>
  </r>
  <r>
    <n v="4584"/>
    <s v="US-2013-100405"/>
    <x v="0"/>
    <x v="370"/>
    <d v="2013-08-29T00:00:00"/>
    <s v="Second Class"/>
    <s v="TS-21430"/>
    <s v="Tom Stivers"/>
    <x v="1"/>
    <s v="United States"/>
    <s v="Los Angeles"/>
    <x v="1"/>
    <n v="90045"/>
    <x v="1"/>
    <s v="OFF-AR-10000390"/>
    <x v="1"/>
    <x v="6"/>
    <s v="Newell Chalk Holder"/>
    <x v="341"/>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s v="United States"/>
    <s v="Danville"/>
    <x v="1"/>
    <n v="94526"/>
    <x v="1"/>
    <s v="OFF-AR-10003469"/>
    <x v="1"/>
    <x v="6"/>
    <s v="Nontoxic Chalk"/>
    <x v="3454"/>
    <n v="5"/>
    <n v="0"/>
    <n v="4.2240000000000002"/>
  </r>
  <r>
    <n v="4587"/>
    <s v="US-2014-163790"/>
    <x v="3"/>
    <x v="808"/>
    <d v="2014-11-05T00:00:00"/>
    <s v="Second Class"/>
    <s v="NL-18310"/>
    <s v="Nancy Lomonaco"/>
    <x v="2"/>
    <s v="United States"/>
    <s v="Danville"/>
    <x v="1"/>
    <n v="94526"/>
    <x v="1"/>
    <s v="OFF-BI-10003718"/>
    <x v="1"/>
    <x v="8"/>
    <s v="GBC Therma-A-Bind 250T Electric Binding System"/>
    <x v="3455"/>
    <n v="6"/>
    <n v="0.2"/>
    <n v="206.62319999999997"/>
  </r>
  <r>
    <n v="4588"/>
    <s v="US-2014-163790"/>
    <x v="3"/>
    <x v="808"/>
    <d v="2014-11-05T00:00:00"/>
    <s v="Second Class"/>
    <s v="NL-18310"/>
    <s v="Nancy Lomonaco"/>
    <x v="2"/>
    <s v="United States"/>
    <s v="Danville"/>
    <x v="1"/>
    <n v="94526"/>
    <x v="1"/>
    <s v="OFF-FA-10004838"/>
    <x v="1"/>
    <x v="13"/>
    <s v="Super Bands, 12/Pack"/>
    <x v="2271"/>
    <n v="3"/>
    <n v="0"/>
    <n v="0.16740000000000022"/>
  </r>
  <r>
    <n v="4589"/>
    <s v="US-2014-163790"/>
    <x v="3"/>
    <x v="808"/>
    <d v="2014-11-05T00:00:00"/>
    <s v="Second Class"/>
    <s v="NL-18310"/>
    <s v="Nancy Lomonaco"/>
    <x v="2"/>
    <s v="United States"/>
    <s v="Danville"/>
    <x v="1"/>
    <n v="94526"/>
    <x v="1"/>
    <s v="FUR-FU-10002508"/>
    <x v="0"/>
    <x v="5"/>
    <s v="Document Clip Frames"/>
    <x v="3456"/>
    <n v="3"/>
    <n v="0"/>
    <n v="10.508400000000002"/>
  </r>
  <r>
    <n v="4590"/>
    <s v="US-2014-163790"/>
    <x v="3"/>
    <x v="808"/>
    <d v="2014-11-05T00:00:00"/>
    <s v="Second Class"/>
    <s v="NL-18310"/>
    <s v="Nancy Lomonaco"/>
    <x v="2"/>
    <s v="United States"/>
    <s v="Danville"/>
    <x v="1"/>
    <n v="94526"/>
    <x v="1"/>
    <s v="OFF-ST-10001511"/>
    <x v="1"/>
    <x v="4"/>
    <s v="Space Solutions Commercial Steel Shelving"/>
    <x v="3457"/>
    <n v="7"/>
    <n v="0"/>
    <n v="22.627499999999962"/>
  </r>
  <r>
    <n v="4591"/>
    <s v="CA-2013-129868"/>
    <x v="0"/>
    <x v="482"/>
    <d v="2014-01-01T00:00:00"/>
    <s v="Standard Class"/>
    <s v="MC-18130"/>
    <s v="Mike Caudle"/>
    <x v="1"/>
    <s v="United States"/>
    <s v="Los Angeles"/>
    <x v="1"/>
    <n v="90004"/>
    <x v="1"/>
    <s v="OFF-SU-10000952"/>
    <x v="1"/>
    <x v="14"/>
    <s v="Fiskars Home &amp; Office Scissors"/>
    <x v="2788"/>
    <n v="2"/>
    <n v="0"/>
    <n v="4.9728000000000012"/>
  </r>
  <r>
    <n v="4592"/>
    <s v="CA-2013-129868"/>
    <x v="0"/>
    <x v="482"/>
    <d v="2014-01-01T00:00:00"/>
    <s v="Standard Class"/>
    <s v="MC-18130"/>
    <s v="Mike Caudle"/>
    <x v="1"/>
    <s v="United States"/>
    <s v="Los Angeles"/>
    <x v="1"/>
    <n v="90004"/>
    <x v="1"/>
    <s v="TEC-PH-10002275"/>
    <x v="2"/>
    <x v="7"/>
    <s v="Mitel 5320 IP Phone VoIP phone"/>
    <x v="3164"/>
    <n v="2"/>
    <n v="0.2"/>
    <n v="30.238400000000013"/>
  </r>
  <r>
    <n v="4593"/>
    <s v="CA-2013-129868"/>
    <x v="0"/>
    <x v="482"/>
    <d v="2014-01-01T00:00:00"/>
    <s v="Standard Class"/>
    <s v="MC-18130"/>
    <s v="Mike Caudle"/>
    <x v="1"/>
    <s v="United States"/>
    <s v="Los Angeles"/>
    <x v="1"/>
    <n v="90004"/>
    <x v="1"/>
    <s v="FUR-CH-10003535"/>
    <x v="0"/>
    <x v="1"/>
    <s v="Global Armless Task Chair, Royal Blue"/>
    <x v="1770"/>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s v="United States"/>
    <s v="Los Angeles"/>
    <x v="1"/>
    <n v="90004"/>
    <x v="1"/>
    <s v="FUR-TA-10003473"/>
    <x v="0"/>
    <x v="3"/>
    <s v="Bretford Rectangular Conference Table Tops"/>
    <x v="3458"/>
    <n v="3"/>
    <n v="0.2"/>
    <n v="33.851700000000051"/>
  </r>
  <r>
    <n v="4596"/>
    <s v="CA-2013-129868"/>
    <x v="0"/>
    <x v="482"/>
    <d v="2014-01-01T00:00:00"/>
    <s v="Standard Class"/>
    <s v="MC-18130"/>
    <s v="Mike Caudle"/>
    <x v="1"/>
    <s v="United States"/>
    <s v="Los Angeles"/>
    <x v="1"/>
    <n v="90004"/>
    <x v="1"/>
    <s v="OFF-AR-10001897"/>
    <x v="1"/>
    <x v="6"/>
    <s v="Model L Table or Wall-Mount Pencil Sharpener"/>
    <x v="3459"/>
    <n v="3"/>
    <n v="0"/>
    <n v="15.111600000000001"/>
  </r>
  <r>
    <n v="4597"/>
    <s v="CA-2013-140564"/>
    <x v="0"/>
    <x v="5"/>
    <d v="2013-12-11T00:00:00"/>
    <s v="Second Class"/>
    <s v="TC-21475"/>
    <s v="Tony Chapman"/>
    <x v="2"/>
    <s v="United States"/>
    <s v="Washington"/>
    <x v="40"/>
    <n v="20016"/>
    <x v="3"/>
    <s v="OFF-AR-10000034"/>
    <x v="1"/>
    <x v="6"/>
    <s v="BIC Brite Liner Grip Highlighters, Assorted, 5/Pack"/>
    <x v="3460"/>
    <n v="8"/>
    <n v="0"/>
    <n v="13.2288"/>
  </r>
  <r>
    <n v="4598"/>
    <s v="US-2014-169502"/>
    <x v="3"/>
    <x v="735"/>
    <d v="2014-09-02T00:00:00"/>
    <s v="Standard Class"/>
    <s v="MG-17650"/>
    <s v="Matthew Grinstein"/>
    <x v="2"/>
    <s v="United States"/>
    <s v="Milwaukee"/>
    <x v="6"/>
    <n v="53209"/>
    <x v="2"/>
    <s v="OFF-SU-10004115"/>
    <x v="1"/>
    <x v="14"/>
    <s v="Acme Stainless Steel Office Snips"/>
    <x v="3461"/>
    <n v="3"/>
    <n v="0"/>
    <n v="5.8887000000000009"/>
  </r>
  <r>
    <n v="4599"/>
    <s v="US-2014-169502"/>
    <x v="3"/>
    <x v="735"/>
    <d v="2014-09-02T00:00:00"/>
    <s v="Standard Class"/>
    <s v="MG-17650"/>
    <s v="Matthew Grinstein"/>
    <x v="2"/>
    <s v="United States"/>
    <s v="Milwaukee"/>
    <x v="6"/>
    <n v="53209"/>
    <x v="2"/>
    <s v="OFF-AP-10001947"/>
    <x v="1"/>
    <x v="9"/>
    <s v="Acco 6 Outlet Guardian Premium Plus Surge Suppressor"/>
    <x v="3462"/>
    <n v="5"/>
    <n v="0"/>
    <n v="26.563999999999997"/>
  </r>
  <r>
    <n v="4600"/>
    <s v="CA-2012-146948"/>
    <x v="1"/>
    <x v="747"/>
    <d v="2012-07-20T00:00:00"/>
    <s v="Standard Class"/>
    <s v="MG-17890"/>
    <s v="Michael Granlund"/>
    <x v="2"/>
    <s v="United States"/>
    <s v="Baltimore"/>
    <x v="39"/>
    <n v="21215"/>
    <x v="3"/>
    <s v="FUR-CH-10004853"/>
    <x v="0"/>
    <x v="1"/>
    <s v="Global Manager's Adjustable Task Chair, Storm"/>
    <x v="3463"/>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x v="3464"/>
    <n v="9"/>
    <n v="0"/>
    <n v="63.134999999999991"/>
  </r>
  <r>
    <n v="4602"/>
    <s v="CA-2012-146948"/>
    <x v="1"/>
    <x v="747"/>
    <d v="2012-07-20T00:00:00"/>
    <s v="Standard Class"/>
    <s v="MG-17890"/>
    <s v="Michael Granlund"/>
    <x v="2"/>
    <s v="United States"/>
    <s v="Baltimore"/>
    <x v="39"/>
    <n v="21215"/>
    <x v="3"/>
    <s v="OFF-FA-10001332"/>
    <x v="1"/>
    <x v="13"/>
    <s v="Acco Banker's Clasps, 5 3/4&quot;-Long"/>
    <x v="132"/>
    <n v="4"/>
    <n v="0"/>
    <n v="5.4143999999999997"/>
  </r>
  <r>
    <n v="4603"/>
    <s v="US-2012-113327"/>
    <x v="1"/>
    <x v="989"/>
    <d v="2012-05-29T00:00:00"/>
    <s v="Second Class"/>
    <s v="BF-11170"/>
    <s v="Ben Ferrer"/>
    <x v="2"/>
    <s v="United States"/>
    <s v="Jacksonville"/>
    <x v="3"/>
    <n v="28540"/>
    <x v="0"/>
    <s v="OFF-PA-10003790"/>
    <x v="1"/>
    <x v="10"/>
    <s v="Xerox 1991"/>
    <x v="3465"/>
    <n v="1"/>
    <n v="0.2"/>
    <n v="5.9383999999999988"/>
  </r>
  <r>
    <n v="4604"/>
    <s v="US-2012-113327"/>
    <x v="1"/>
    <x v="989"/>
    <d v="2012-05-29T00:00:00"/>
    <s v="Second Class"/>
    <s v="BF-11170"/>
    <s v="Ben Ferrer"/>
    <x v="2"/>
    <s v="United States"/>
    <s v="Jacksonville"/>
    <x v="3"/>
    <n v="28540"/>
    <x v="0"/>
    <s v="OFF-PA-10003134"/>
    <x v="1"/>
    <x v="10"/>
    <s v="Xerox 1937"/>
    <x v="3466"/>
    <n v="4"/>
    <n v="0.2"/>
    <n v="53.804799999999986"/>
  </r>
  <r>
    <n v="4605"/>
    <s v="US-2012-113327"/>
    <x v="1"/>
    <x v="989"/>
    <d v="2012-05-29T00:00:00"/>
    <s v="Second Class"/>
    <s v="BF-11170"/>
    <s v="Ben Ferrer"/>
    <x v="2"/>
    <s v="United States"/>
    <s v="Jacksonville"/>
    <x v="3"/>
    <n v="28540"/>
    <x v="0"/>
    <s v="OFF-EN-10004459"/>
    <x v="1"/>
    <x v="12"/>
    <s v="Security-Tint Envelopes"/>
    <x v="2096"/>
    <n v="2"/>
    <n v="0.2"/>
    <n v="4.4311999999999996"/>
  </r>
  <r>
    <n v="4606"/>
    <s v="US-2012-113327"/>
    <x v="1"/>
    <x v="989"/>
    <d v="2012-05-29T00:00:00"/>
    <s v="Second Class"/>
    <s v="BF-11170"/>
    <s v="Ben Ferrer"/>
    <x v="2"/>
    <s v="United States"/>
    <s v="Jacksonville"/>
    <x v="3"/>
    <n v="28540"/>
    <x v="0"/>
    <s v="TEC-AC-10003628"/>
    <x v="2"/>
    <x v="11"/>
    <s v="Logitech 910-002974 M325 Wireless Mouse for Web Scrolling"/>
    <x v="3467"/>
    <n v="7"/>
    <n v="0.2"/>
    <n v="50.383200000000016"/>
  </r>
  <r>
    <n v="4607"/>
    <s v="CA-2012-135020"/>
    <x v="1"/>
    <x v="71"/>
    <d v="2012-06-02T00:00:00"/>
    <s v="Standard Class"/>
    <s v="MS-17770"/>
    <s v="Maxwell Schwartz"/>
    <x v="0"/>
    <s v="United States"/>
    <s v="Rochester"/>
    <x v="15"/>
    <n v="14609"/>
    <x v="3"/>
    <s v="TEC-PH-10004093"/>
    <x v="2"/>
    <x v="7"/>
    <s v="Panasonic Kx-TS550"/>
    <x v="3468"/>
    <n v="1"/>
    <n v="0"/>
    <n v="13.3371"/>
  </r>
  <r>
    <n v="4608"/>
    <s v="CA-2012-135020"/>
    <x v="1"/>
    <x v="71"/>
    <d v="2012-06-02T00:00:00"/>
    <s v="Standard Class"/>
    <s v="MS-17770"/>
    <s v="Maxwell Schwartz"/>
    <x v="0"/>
    <s v="United States"/>
    <s v="Rochester"/>
    <x v="15"/>
    <n v="14609"/>
    <x v="3"/>
    <s v="OFF-ST-10001490"/>
    <x v="1"/>
    <x v="4"/>
    <s v="Hot File 7-Pocket, Floor Stand"/>
    <x v="3469"/>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s v="United States"/>
    <s v="Rochester"/>
    <x v="15"/>
    <n v="14609"/>
    <x v="3"/>
    <s v="OFF-PA-10004255"/>
    <x v="1"/>
    <x v="10"/>
    <s v="Xerox 219"/>
    <x v="1568"/>
    <n v="7"/>
    <n v="0"/>
    <n v="21.772800000000004"/>
  </r>
  <r>
    <n v="4611"/>
    <s v="US-2014-141852"/>
    <x v="3"/>
    <x v="45"/>
    <d v="2014-11-15T00:00:00"/>
    <s v="Standard Class"/>
    <s v="JE-15745"/>
    <s v="Joel Eaton"/>
    <x v="0"/>
    <s v="United States"/>
    <s v="Oceanside"/>
    <x v="1"/>
    <n v="92054"/>
    <x v="1"/>
    <s v="FUR-FU-10000023"/>
    <x v="0"/>
    <x v="5"/>
    <s v="Eldon Wave Desk Accessories"/>
    <x v="349"/>
    <n v="8"/>
    <n v="0"/>
    <n v="20.732800000000001"/>
  </r>
  <r>
    <n v="4612"/>
    <s v="CA-2013-109407"/>
    <x v="0"/>
    <x v="990"/>
    <d v="2013-01-26T00:00:00"/>
    <s v="Second Class"/>
    <s v="HG-14965"/>
    <s v="Henry Goldwyn"/>
    <x v="1"/>
    <s v="United States"/>
    <s v="Gulfport"/>
    <x v="35"/>
    <n v="39503"/>
    <x v="0"/>
    <s v="OFF-BI-10000285"/>
    <x v="1"/>
    <x v="8"/>
    <s v="XtraLife ClearVue Slant-D Ring Binders by Cardinal"/>
    <x v="3470"/>
    <n v="4"/>
    <n v="0"/>
    <n v="15.68"/>
  </r>
  <r>
    <n v="4613"/>
    <s v="US-2014-165953"/>
    <x v="3"/>
    <x v="413"/>
    <d v="2014-01-07T00:00:00"/>
    <s v="Standard Class"/>
    <s v="EP-13915"/>
    <s v="Emily Phan"/>
    <x v="0"/>
    <s v="United States"/>
    <s v="Jacksonville"/>
    <x v="2"/>
    <n v="32216"/>
    <x v="0"/>
    <s v="OFF-AR-10000588"/>
    <x v="1"/>
    <x v="6"/>
    <s v="Newell 345"/>
    <x v="1662"/>
    <n v="3"/>
    <n v="0.2"/>
    <n v="3.571200000000001"/>
  </r>
  <r>
    <n v="4614"/>
    <s v="US-2014-165953"/>
    <x v="3"/>
    <x v="413"/>
    <d v="2014-01-07T00:00:00"/>
    <s v="Standard Class"/>
    <s v="EP-13915"/>
    <s v="Emily Phan"/>
    <x v="0"/>
    <s v="United States"/>
    <s v="Jacksonville"/>
    <x v="2"/>
    <n v="32216"/>
    <x v="0"/>
    <s v="OFF-PA-10002250"/>
    <x v="1"/>
    <x v="10"/>
    <s v="Things To Do Today Pad"/>
    <x v="3471"/>
    <n v="5"/>
    <n v="0.2"/>
    <n v="8.218"/>
  </r>
  <r>
    <n v="4615"/>
    <s v="CA-2013-144540"/>
    <x v="0"/>
    <x v="64"/>
    <d v="2013-09-11T00:00:00"/>
    <s v="Standard Class"/>
    <s v="GH-14410"/>
    <s v="Gary Hansen"/>
    <x v="2"/>
    <s v="United States"/>
    <s v="Houston"/>
    <x v="5"/>
    <n v="77070"/>
    <x v="2"/>
    <s v="OFF-AP-10002457"/>
    <x v="1"/>
    <x v="9"/>
    <s v="Eureka The Boss Plus 12-Amp Hard Box Upright Vacuum, Red"/>
    <x v="3472"/>
    <n v="3"/>
    <n v="0.8"/>
    <n v="-166.39350000000002"/>
  </r>
  <r>
    <n v="4616"/>
    <s v="CA-2013-144540"/>
    <x v="0"/>
    <x v="64"/>
    <d v="2013-09-11T00:00:00"/>
    <s v="Standard Class"/>
    <s v="GH-14410"/>
    <s v="Gary Hansen"/>
    <x v="2"/>
    <s v="United States"/>
    <s v="Houston"/>
    <x v="5"/>
    <n v="77070"/>
    <x v="2"/>
    <s v="OFF-FA-10002763"/>
    <x v="1"/>
    <x v="13"/>
    <s v="Advantus Map Pennant Flags and Round Head Tacks"/>
    <x v="2696"/>
    <n v="9"/>
    <n v="0.2"/>
    <n v="4.2659999999999973"/>
  </r>
  <r>
    <n v="4617"/>
    <s v="CA-2012-159863"/>
    <x v="1"/>
    <x v="406"/>
    <d v="2012-09-07T00:00:00"/>
    <s v="Second Class"/>
    <s v="DS-13180"/>
    <s v="David Smith"/>
    <x v="1"/>
    <s v="United States"/>
    <s v="Houston"/>
    <x v="5"/>
    <n v="77095"/>
    <x v="2"/>
    <s v="TEC-AC-10000109"/>
    <x v="2"/>
    <x v="11"/>
    <s v="Sony Micro Vault Click 16 GB USB 2.0 Flash Drive"/>
    <x v="3473"/>
    <n v="3"/>
    <n v="0.2"/>
    <n v="6.7188000000000088"/>
  </r>
  <r>
    <n v="4618"/>
    <s v="CA-2012-117800"/>
    <x v="1"/>
    <x v="481"/>
    <d v="2012-09-26T00:00:00"/>
    <s v="Standard Class"/>
    <s v="TH-21550"/>
    <s v="Tracy Hopkins"/>
    <x v="2"/>
    <s v="United States"/>
    <s v="Everett"/>
    <x v="31"/>
    <n v="2149"/>
    <x v="3"/>
    <s v="TEC-PH-10002415"/>
    <x v="2"/>
    <x v="7"/>
    <s v="Polycom VoiceStation 500 Conference phone"/>
    <x v="3474"/>
    <n v="2"/>
    <n v="0"/>
    <n v="147.47500000000002"/>
  </r>
  <r>
    <n v="4619"/>
    <s v="CA-2012-117800"/>
    <x v="1"/>
    <x v="481"/>
    <d v="2012-09-26T00:00:00"/>
    <s v="Standard Class"/>
    <s v="TH-21550"/>
    <s v="Tracy Hopkins"/>
    <x v="2"/>
    <s v="United States"/>
    <s v="Everett"/>
    <x v="31"/>
    <n v="2149"/>
    <x v="3"/>
    <s v="FUR-CH-10000785"/>
    <x v="0"/>
    <x v="1"/>
    <s v="Global Ergonomic Managers Chair"/>
    <x v="3116"/>
    <n v="3"/>
    <n v="0"/>
    <n v="141.1644"/>
  </r>
  <r>
    <n v="4620"/>
    <s v="CA-2014-145219"/>
    <x v="3"/>
    <x v="165"/>
    <d v="2014-12-26T00:00:00"/>
    <s v="First Class"/>
    <s v="RM-19675"/>
    <s v="Robert Marley"/>
    <x v="2"/>
    <s v="United States"/>
    <s v="Los Angeles"/>
    <x v="1"/>
    <n v="90049"/>
    <x v="1"/>
    <s v="TEC-CO-10001449"/>
    <x v="2"/>
    <x v="16"/>
    <s v="Hewlett Packard LaserJet 3310 Copier"/>
    <x v="3475"/>
    <n v="6"/>
    <n v="0.2"/>
    <n v="1007.9831999999999"/>
  </r>
  <r>
    <n v="4621"/>
    <s v="CA-2014-145219"/>
    <x v="3"/>
    <x v="165"/>
    <d v="2014-12-26T00:00:00"/>
    <s v="First Class"/>
    <s v="RM-19675"/>
    <s v="Robert Marley"/>
    <x v="2"/>
    <s v="United States"/>
    <s v="Los Angeles"/>
    <x v="1"/>
    <n v="90049"/>
    <x v="1"/>
    <s v="OFF-BI-10001670"/>
    <x v="1"/>
    <x v="8"/>
    <s v="Vinyl Sectional Post Binders"/>
    <x v="3476"/>
    <n v="3"/>
    <n v="0.2"/>
    <n v="33.93"/>
  </r>
  <r>
    <n v="4622"/>
    <s v="CA-2012-161214"/>
    <x v="1"/>
    <x v="348"/>
    <d v="2012-10-08T00:00:00"/>
    <s v="Second Class"/>
    <s v="SF-20965"/>
    <s v="Sylvia Foulston"/>
    <x v="1"/>
    <s v="United States"/>
    <s v="Wilmington"/>
    <x v="13"/>
    <n v="19805"/>
    <x v="3"/>
    <s v="OFF-ST-10001328"/>
    <x v="1"/>
    <x v="4"/>
    <s v="Personal Filing Tote with Lid, Black/Gray"/>
    <x v="3477"/>
    <n v="5"/>
    <n v="0"/>
    <n v="21.714000000000002"/>
  </r>
  <r>
    <n v="4623"/>
    <s v="CA-2014-147228"/>
    <x v="3"/>
    <x v="428"/>
    <d v="2014-09-15T00:00:00"/>
    <s v="Standard Class"/>
    <s v="SO-20335"/>
    <s v="Sean O'Donnell"/>
    <x v="0"/>
    <s v="United States"/>
    <s v="Columbia"/>
    <x v="18"/>
    <n v="38401"/>
    <x v="0"/>
    <s v="OFF-SU-10001225"/>
    <x v="1"/>
    <x v="14"/>
    <s v="Staples"/>
    <x v="3478"/>
    <n v="3"/>
    <n v="0.2"/>
    <n v="-1.9872000000000005"/>
  </r>
  <r>
    <n v="4624"/>
    <s v="CA-2014-147228"/>
    <x v="3"/>
    <x v="428"/>
    <d v="2014-09-15T00:00:00"/>
    <s v="Standard Class"/>
    <s v="SO-20335"/>
    <s v="Sean O'Donnell"/>
    <x v="0"/>
    <s v="United States"/>
    <s v="Columbia"/>
    <x v="18"/>
    <n v="38401"/>
    <x v="0"/>
    <s v="OFF-PA-10000357"/>
    <x v="1"/>
    <x v="10"/>
    <s v="Xerox 1888"/>
    <x v="3479"/>
    <n v="4"/>
    <n v="0.2"/>
    <n v="62.137599999999992"/>
  </r>
  <r>
    <n v="4625"/>
    <s v="CA-2014-147228"/>
    <x v="3"/>
    <x v="428"/>
    <d v="2014-09-15T00:00:00"/>
    <s v="Standard Class"/>
    <s v="SO-20335"/>
    <s v="Sean O'Donnell"/>
    <x v="0"/>
    <s v="United States"/>
    <s v="Columbia"/>
    <x v="18"/>
    <n v="38401"/>
    <x v="0"/>
    <s v="OFF-ST-10000046"/>
    <x v="1"/>
    <x v="4"/>
    <s v="Fellowes Super Stor/Drawer Files"/>
    <x v="3480"/>
    <n v="2"/>
    <n v="0.2"/>
    <n v="-3.2309999999999945"/>
  </r>
  <r>
    <n v="4626"/>
    <s v="CA-2014-147228"/>
    <x v="3"/>
    <x v="428"/>
    <d v="2014-09-15T00:00:00"/>
    <s v="Standard Class"/>
    <s v="SO-20335"/>
    <s v="Sean O'Donnell"/>
    <x v="0"/>
    <s v="United States"/>
    <s v="Columbia"/>
    <x v="18"/>
    <n v="38401"/>
    <x v="0"/>
    <s v="FUR-FU-10000023"/>
    <x v="0"/>
    <x v="5"/>
    <s v="Eldon Wave Desk Accessories"/>
    <x v="3481"/>
    <n v="3"/>
    <n v="0.2"/>
    <n v="4.240800000000001"/>
  </r>
  <r>
    <n v="4627"/>
    <s v="CA-2013-101336"/>
    <x v="0"/>
    <x v="373"/>
    <d v="2013-11-19T00:00:00"/>
    <s v="Standard Class"/>
    <s v="CK-12760"/>
    <s v="Cyma Kinney"/>
    <x v="1"/>
    <s v="United States"/>
    <s v="New York City"/>
    <x v="15"/>
    <n v="10011"/>
    <x v="3"/>
    <s v="OFF-ST-10003455"/>
    <x v="1"/>
    <x v="4"/>
    <s v="Tenex File Box, Personal Filing Tote with Lid, Black"/>
    <x v="3477"/>
    <n v="5"/>
    <n v="0"/>
    <n v="20.163000000000004"/>
  </r>
  <r>
    <n v="4628"/>
    <s v="CA-2013-101336"/>
    <x v="0"/>
    <x v="373"/>
    <d v="2013-11-19T00:00:00"/>
    <s v="Standard Class"/>
    <s v="CK-12760"/>
    <s v="Cyma Kinney"/>
    <x v="1"/>
    <s v="United States"/>
    <s v="New York City"/>
    <x v="15"/>
    <n v="10011"/>
    <x v="3"/>
    <s v="OFF-ST-10000876"/>
    <x v="1"/>
    <x v="4"/>
    <s v="Eldon Simplefile Box Office"/>
    <x v="3482"/>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x v="3483"/>
    <n v="5"/>
    <n v="0"/>
    <n v="39.410000000000011"/>
  </r>
  <r>
    <n v="4630"/>
    <s v="CA-2013-101336"/>
    <x v="0"/>
    <x v="373"/>
    <d v="2013-11-19T00:00:00"/>
    <s v="Standard Class"/>
    <s v="CK-12760"/>
    <s v="Cyma Kinney"/>
    <x v="1"/>
    <s v="United States"/>
    <s v="New York City"/>
    <x v="15"/>
    <n v="10011"/>
    <x v="3"/>
    <s v="OFF-ST-10004258"/>
    <x v="1"/>
    <x v="4"/>
    <s v="Portable Personal File Box"/>
    <x v="905"/>
    <n v="3"/>
    <n v="0"/>
    <n v="9.8901000000000039"/>
  </r>
  <r>
    <n v="4631"/>
    <s v="US-2012-126235"/>
    <x v="1"/>
    <x v="52"/>
    <d v="2012-10-15T00:00:00"/>
    <s v="Same Day"/>
    <s v="GA-14725"/>
    <s v="Guy Armstrong"/>
    <x v="0"/>
    <s v="United States"/>
    <s v="Mount Pleasant"/>
    <x v="12"/>
    <n v="48858"/>
    <x v="2"/>
    <s v="FUR-FU-10000719"/>
    <x v="0"/>
    <x v="5"/>
    <s v="DAX Cubicle Frames, 8-1/2 x 11"/>
    <x v="1819"/>
    <n v="2"/>
    <n v="0"/>
    <n v="6.1704000000000008"/>
  </r>
  <r>
    <n v="4632"/>
    <s v="CA-2014-168396"/>
    <x v="3"/>
    <x v="646"/>
    <d v="2014-08-09T00:00:00"/>
    <s v="Second Class"/>
    <s v="BD-11725"/>
    <s v="Bruce Degenhardt"/>
    <x v="0"/>
    <s v="United States"/>
    <s v="San Francisco"/>
    <x v="1"/>
    <n v="94122"/>
    <x v="1"/>
    <s v="OFF-LA-10001297"/>
    <x v="1"/>
    <x v="2"/>
    <s v="Avery 473"/>
    <x v="2678"/>
    <n v="5"/>
    <n v="0"/>
    <n v="24.84"/>
  </r>
  <r>
    <n v="4633"/>
    <s v="CA-2014-168396"/>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s v="CA-2012-130456"/>
    <x v="1"/>
    <x v="291"/>
    <d v="2012-08-26T00:00:00"/>
    <s v="Standard Class"/>
    <s v="DS-13180"/>
    <s v="David Smith"/>
    <x v="1"/>
    <s v="United States"/>
    <s v="San Francisco"/>
    <x v="1"/>
    <n v="94122"/>
    <x v="1"/>
    <s v="FUR-BO-10003893"/>
    <x v="0"/>
    <x v="0"/>
    <s v="Sauder Camden County Collection Library"/>
    <x v="3485"/>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x v="1240"/>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x v="423"/>
    <n v="3"/>
    <n v="0"/>
    <n v="9.7175999999999902"/>
  </r>
  <r>
    <n v="4637"/>
    <s v="CA-2014-168228"/>
    <x v="3"/>
    <x v="842"/>
    <d v="2014-04-30T00:00:00"/>
    <s v="First Class"/>
    <s v="AP-10915"/>
    <s v="Arthur Prichep"/>
    <x v="0"/>
    <s v="United States"/>
    <s v="Los Angeles"/>
    <x v="1"/>
    <n v="90045"/>
    <x v="1"/>
    <s v="OFF-AR-10003373"/>
    <x v="1"/>
    <x v="6"/>
    <s v="Boston School Pro Electric Pencil Sharpener, 1670"/>
    <x v="1862"/>
    <n v="4"/>
    <n v="0"/>
    <n v="33.458399999999997"/>
  </r>
  <r>
    <n v="4638"/>
    <s v="CA-2014-168228"/>
    <x v="3"/>
    <x v="842"/>
    <d v="2014-04-30T00:00:00"/>
    <s v="First Class"/>
    <s v="AP-10915"/>
    <s v="Arthur Prichep"/>
    <x v="0"/>
    <s v="United States"/>
    <s v="Los Angeles"/>
    <x v="1"/>
    <n v="90045"/>
    <x v="1"/>
    <s v="OFF-AR-10000390"/>
    <x v="1"/>
    <x v="6"/>
    <s v="Newell Chalk Holder"/>
    <x v="714"/>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x v="2885"/>
    <n v="2"/>
    <n v="0"/>
    <n v="12.298000000000002"/>
  </r>
  <r>
    <n v="4640"/>
    <s v="CA-2013-102162"/>
    <x v="0"/>
    <x v="108"/>
    <d v="2013-09-17T00:00:00"/>
    <s v="Standard Class"/>
    <s v="JF-15565"/>
    <s v="Jill Fjeld"/>
    <x v="0"/>
    <s v="United States"/>
    <s v="Newport News"/>
    <x v="17"/>
    <n v="23602"/>
    <x v="0"/>
    <s v="TEC-CO-10001943"/>
    <x v="2"/>
    <x v="16"/>
    <s v="Canon PC-428 Personal Copier"/>
    <x v="3486"/>
    <n v="8"/>
    <n v="0"/>
    <n v="751.9624"/>
  </r>
  <r>
    <n v="4641"/>
    <s v="CA-2013-102162"/>
    <x v="0"/>
    <x v="108"/>
    <d v="2013-09-17T00:00:00"/>
    <s v="Standard Class"/>
    <s v="JF-15565"/>
    <s v="Jill Fjeld"/>
    <x v="0"/>
    <s v="United States"/>
    <s v="Newport News"/>
    <x v="17"/>
    <n v="23602"/>
    <x v="0"/>
    <s v="OFF-EN-10002312"/>
    <x v="1"/>
    <x v="12"/>
    <s v="#10 Self-Seal White Envelopes"/>
    <x v="3487"/>
    <n v="1"/>
    <n v="0"/>
    <n v="5.4340999999999999"/>
  </r>
  <r>
    <n v="4642"/>
    <s v="CA-2014-130141"/>
    <x v="3"/>
    <x v="760"/>
    <d v="2014-10-25T00:00:00"/>
    <s v="Second Class"/>
    <s v="HA-14905"/>
    <s v="Helen Abelman"/>
    <x v="0"/>
    <s v="United States"/>
    <s v="Fort Collins"/>
    <x v="22"/>
    <n v="80525"/>
    <x v="1"/>
    <s v="OFF-BI-10000831"/>
    <x v="1"/>
    <x v="8"/>
    <s v="Storex Flexible Poly Binders with Double Pockets"/>
    <x v="3488"/>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x v="1087"/>
    <n v="4"/>
    <n v="0.2"/>
    <n v="-28.95679999999993"/>
  </r>
  <r>
    <n v="4644"/>
    <s v="CA-2012-147501"/>
    <x v="1"/>
    <x v="991"/>
    <d v="2012-08-06T00:00:00"/>
    <s v="Standard Class"/>
    <s v="Co-12640"/>
    <s v="Corey-Lock"/>
    <x v="0"/>
    <s v="United States"/>
    <s v="Seattle"/>
    <x v="4"/>
    <n v="98105"/>
    <x v="1"/>
    <s v="OFF-BI-10002003"/>
    <x v="1"/>
    <x v="8"/>
    <s v="Ibico Presentation Index for Binding Systems"/>
    <x v="2925"/>
    <n v="2"/>
    <n v="0.2"/>
    <n v="2.1492"/>
  </r>
  <r>
    <n v="4645"/>
    <s v="CA-2012-147501"/>
    <x v="1"/>
    <x v="991"/>
    <d v="2012-08-06T00:00:00"/>
    <s v="Standard Class"/>
    <s v="Co-12640"/>
    <s v="Corey-Lock"/>
    <x v="0"/>
    <s v="United States"/>
    <s v="Seattle"/>
    <x v="4"/>
    <n v="98105"/>
    <x v="1"/>
    <s v="TEC-MA-10001972"/>
    <x v="2"/>
    <x v="15"/>
    <s v="Okidata C331dn Printer"/>
    <x v="2729"/>
    <n v="2"/>
    <n v="0.2"/>
    <n v="41.880000000000024"/>
  </r>
  <r>
    <n v="4646"/>
    <s v="CA-2013-143910"/>
    <x v="0"/>
    <x v="399"/>
    <d v="2013-08-17T00:00:00"/>
    <s v="Standard Class"/>
    <s v="BC-11125"/>
    <s v="Becky Castell"/>
    <x v="2"/>
    <s v="United States"/>
    <s v="New York City"/>
    <x v="15"/>
    <n v="10011"/>
    <x v="3"/>
    <s v="FUR-CH-10000225"/>
    <x v="0"/>
    <x v="1"/>
    <s v="Global Geo Office Task Chair, Gray"/>
    <x v="3489"/>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s v="United States"/>
    <s v="Seattle"/>
    <x v="4"/>
    <n v="98103"/>
    <x v="1"/>
    <s v="OFF-PA-10003228"/>
    <x v="1"/>
    <x v="10"/>
    <s v="Xerox 1917"/>
    <x v="3492"/>
    <n v="9"/>
    <n v="0"/>
    <n v="206.88929999999996"/>
  </r>
  <r>
    <n v="4650"/>
    <s v="CA-2014-129357"/>
    <x v="3"/>
    <x v="304"/>
    <d v="2014-05-20T00:00:00"/>
    <s v="Standard Class"/>
    <s v="KB-16585"/>
    <s v="Ken Black"/>
    <x v="1"/>
    <s v="United States"/>
    <s v="Seattle"/>
    <x v="4"/>
    <n v="98103"/>
    <x v="1"/>
    <s v="OFF-SU-10004498"/>
    <x v="1"/>
    <x v="14"/>
    <s v="Martin-Yale Premier Letter Opener"/>
    <x v="3493"/>
    <n v="5"/>
    <n v="0"/>
    <n v="1.9320000000000004"/>
  </r>
  <r>
    <n v="4651"/>
    <s v="CA-2014-150987"/>
    <x v="3"/>
    <x v="798"/>
    <d v="2014-04-13T00:00:00"/>
    <s v="Standard Class"/>
    <s v="AH-10120"/>
    <s v="Adrian Hane"/>
    <x v="2"/>
    <s v="United States"/>
    <s v="San Francisco"/>
    <x v="1"/>
    <n v="94110"/>
    <x v="1"/>
    <s v="OFF-PA-10001878"/>
    <x v="1"/>
    <x v="10"/>
    <s v="Xerox 1891"/>
    <x v="1672"/>
    <n v="5"/>
    <n v="0"/>
    <n v="114.93849999999998"/>
  </r>
  <r>
    <n v="4652"/>
    <s v="CA-2014-150987"/>
    <x v="3"/>
    <x v="798"/>
    <d v="2014-04-13T00:00:00"/>
    <s v="Standard Class"/>
    <s v="AH-10120"/>
    <s v="Adrian Hane"/>
    <x v="2"/>
    <s v="United States"/>
    <s v="San Francisco"/>
    <x v="1"/>
    <n v="94110"/>
    <x v="1"/>
    <s v="OFF-PA-10002923"/>
    <x v="1"/>
    <x v="10"/>
    <s v="Xerox 1942"/>
    <x v="3494"/>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s v="United States"/>
    <s v="Perth Amboy"/>
    <x v="30"/>
    <n v="8861"/>
    <x v="3"/>
    <s v="OFF-ST-10003123"/>
    <x v="1"/>
    <x v="4"/>
    <s v="Fellowes Bases and Tops For Staxonsteel/High-Stak Systems"/>
    <x v="3495"/>
    <n v="5"/>
    <n v="0"/>
    <n v="39.947999999999993"/>
  </r>
  <r>
    <n v="4655"/>
    <s v="CA-2014-159107"/>
    <x v="3"/>
    <x v="92"/>
    <d v="2014-06-27T00:00:00"/>
    <s v="Second Class"/>
    <s v="KT-16480"/>
    <s v="Kean Thornton"/>
    <x v="0"/>
    <s v="United States"/>
    <s v="San Francisco"/>
    <x v="1"/>
    <n v="94110"/>
    <x v="1"/>
    <s v="OFF-FA-10001332"/>
    <x v="1"/>
    <x v="13"/>
    <s v="Acco Banker's Clasps, 5 3/4&quot;-Long"/>
    <x v="709"/>
    <n v="1"/>
    <n v="0"/>
    <n v="1.3535999999999999"/>
  </r>
  <r>
    <n v="4656"/>
    <s v="CA-2011-160738"/>
    <x v="2"/>
    <x v="952"/>
    <d v="2011-05-10T00:00:00"/>
    <s v="Standard Class"/>
    <s v="KH-16330"/>
    <s v="Katharine Harms"/>
    <x v="1"/>
    <s v="United States"/>
    <s v="Freeport"/>
    <x v="10"/>
    <n v="61032"/>
    <x v="2"/>
    <s v="OFF-ST-10003442"/>
    <x v="1"/>
    <x v="4"/>
    <s v="Eldon Portable Mobile Manager"/>
    <x v="3496"/>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x v="775"/>
    <n v="2"/>
    <n v="0.2"/>
    <n v="6.5164"/>
  </r>
  <r>
    <n v="4659"/>
    <s v="CA-2012-112130"/>
    <x v="1"/>
    <x v="910"/>
    <d v="2012-05-07T00:00:00"/>
    <s v="Standard Class"/>
    <s v="SV-20785"/>
    <s v="Stewart Visinsky"/>
    <x v="0"/>
    <s v="United States"/>
    <s v="Philadelphia"/>
    <x v="9"/>
    <n v="19140"/>
    <x v="3"/>
    <s v="OFF-PA-10002230"/>
    <x v="1"/>
    <x v="10"/>
    <s v="Xerox 1897"/>
    <x v="892"/>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s v="United States"/>
    <s v="Philadelphia"/>
    <x v="9"/>
    <n v="19140"/>
    <x v="3"/>
    <s v="TEC-AC-10001542"/>
    <x v="2"/>
    <x v="11"/>
    <s v="SanDisk Cruzer 16 GB USB Flash Drive"/>
    <x v="289"/>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s v="United States"/>
    <s v="Philadelphia"/>
    <x v="9"/>
    <n v="19140"/>
    <x v="3"/>
    <s v="OFF-ST-10000563"/>
    <x v="1"/>
    <x v="4"/>
    <s v="Fellowes Bankers Box Stor/Drawer Steel Plus"/>
    <x v="3499"/>
    <n v="3"/>
    <n v="0.2"/>
    <n v="-9.5940000000000012"/>
  </r>
  <r>
    <n v="4664"/>
    <s v="CA-2013-111409"/>
    <x v="0"/>
    <x v="31"/>
    <d v="2013-09-23T00:00:00"/>
    <s v="Standard Class"/>
    <s v="PO-18850"/>
    <s v="Patrick O'Brill"/>
    <x v="0"/>
    <s v="United States"/>
    <s v="Jacksonville"/>
    <x v="2"/>
    <n v="32216"/>
    <x v="0"/>
    <s v="OFF-LA-10002787"/>
    <x v="1"/>
    <x v="2"/>
    <s v="Avery 480"/>
    <x v="3500"/>
    <n v="1"/>
    <n v="0.2"/>
    <n v="1.0499999999999998"/>
  </r>
  <r>
    <n v="4665"/>
    <s v="CA-2013-116232"/>
    <x v="0"/>
    <x v="897"/>
    <d v="2013-09-27T00:00:00"/>
    <s v="Standard Class"/>
    <s v="AC-10450"/>
    <s v="Amy Cox"/>
    <x v="0"/>
    <s v="United States"/>
    <s v="Pembroke Pines"/>
    <x v="2"/>
    <n v="33024"/>
    <x v="0"/>
    <s v="OFF-BI-10004022"/>
    <x v="1"/>
    <x v="8"/>
    <s v="Acco Suede Grain Vinyl Round Ring Binder"/>
    <x v="3501"/>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x v="3416"/>
    <n v="2"/>
    <n v="0.2"/>
    <n v="5.7960000000000003"/>
  </r>
  <r>
    <n v="4667"/>
    <s v="CA-2013-116547"/>
    <x v="0"/>
    <x v="994"/>
    <d v="2013-01-17T00:00:00"/>
    <s v="Standard Class"/>
    <s v="KB-16585"/>
    <s v="Ken Black"/>
    <x v="1"/>
    <s v="United States"/>
    <s v="Seattle"/>
    <x v="4"/>
    <n v="98115"/>
    <x v="1"/>
    <s v="FUR-FU-10000076"/>
    <x v="0"/>
    <x v="5"/>
    <s v="24-Hour Round Wall Clock"/>
    <x v="710"/>
    <n v="4"/>
    <n v="0"/>
    <n v="34.365600000000008"/>
  </r>
  <r>
    <n v="4668"/>
    <s v="CA-2013-116547"/>
    <x v="0"/>
    <x v="994"/>
    <d v="2013-01-17T00:00:00"/>
    <s v="Standard Class"/>
    <s v="KB-16585"/>
    <s v="Ken Black"/>
    <x v="1"/>
    <s v="United States"/>
    <s v="Seattle"/>
    <x v="4"/>
    <n v="98115"/>
    <x v="1"/>
    <s v="TEC-AC-10002335"/>
    <x v="2"/>
    <x v="11"/>
    <s v="Logitech Media Keyboard K200"/>
    <x v="3502"/>
    <n v="2"/>
    <n v="0"/>
    <n v="13.296199999999999"/>
  </r>
  <r>
    <n v="4669"/>
    <s v="US-2014-133200"/>
    <x v="3"/>
    <x v="636"/>
    <d v="2014-05-12T00:00:00"/>
    <s v="Standard Class"/>
    <s v="DB-13555"/>
    <s v="Dorothy Badders"/>
    <x v="1"/>
    <s v="United States"/>
    <s v="Fort Worth"/>
    <x v="5"/>
    <n v="76106"/>
    <x v="2"/>
    <s v="OFF-BI-10002827"/>
    <x v="1"/>
    <x v="8"/>
    <s v="Avery Durable Poly Binders"/>
    <x v="3503"/>
    <n v="10"/>
    <n v="0.8"/>
    <n v="-18.802"/>
  </r>
  <r>
    <n v="4670"/>
    <s v="US-2014-133200"/>
    <x v="3"/>
    <x v="636"/>
    <d v="2014-05-12T00:00:00"/>
    <s v="Standard Class"/>
    <s v="DB-13555"/>
    <s v="Dorothy Badders"/>
    <x v="1"/>
    <s v="United States"/>
    <s v="Fort Worth"/>
    <x v="5"/>
    <n v="76106"/>
    <x v="2"/>
    <s v="FUR-BO-10001601"/>
    <x v="0"/>
    <x v="0"/>
    <s v="Sauder Mission Library with Doors, Fruitwood Finish"/>
    <x v="3504"/>
    <n v="7"/>
    <n v="0.32"/>
    <n v="-119.19180000000006"/>
  </r>
  <r>
    <n v="4671"/>
    <s v="US-2014-133200"/>
    <x v="3"/>
    <x v="636"/>
    <d v="2014-05-12T00:00:00"/>
    <s v="Standard Class"/>
    <s v="DB-13555"/>
    <s v="Dorothy Badders"/>
    <x v="1"/>
    <s v="United States"/>
    <s v="Fort Worth"/>
    <x v="5"/>
    <n v="76106"/>
    <x v="2"/>
    <s v="OFF-ST-10001932"/>
    <x v="1"/>
    <x v="4"/>
    <s v="Fellowes Staxonsteel Drawer Files"/>
    <x v="3505"/>
    <n v="5"/>
    <n v="0.2"/>
    <n v="-57.950999999999993"/>
  </r>
  <r>
    <n v="4672"/>
    <s v="CA-2013-133550"/>
    <x v="0"/>
    <x v="995"/>
    <d v="2013-08-07T00:00:00"/>
    <s v="Standard Class"/>
    <s v="KL-16645"/>
    <s v="Ken Lonsdale"/>
    <x v="0"/>
    <s v="United States"/>
    <s v="Detroit"/>
    <x v="12"/>
    <n v="48205"/>
    <x v="2"/>
    <s v="OFF-AP-10001005"/>
    <x v="1"/>
    <x v="9"/>
    <s v="Honeywell Quietcare HEPA Air Cleaner"/>
    <x v="3506"/>
    <n v="4"/>
    <n v="0.1"/>
    <n v="72.357999999999976"/>
  </r>
  <r>
    <n v="4673"/>
    <s v="CA-2013-133550"/>
    <x v="0"/>
    <x v="995"/>
    <d v="2013-08-07T00:00:00"/>
    <s v="Standard Class"/>
    <s v="KL-16645"/>
    <s v="Ken Lonsdale"/>
    <x v="0"/>
    <s v="United States"/>
    <s v="Detroit"/>
    <x v="12"/>
    <n v="48205"/>
    <x v="2"/>
    <s v="TEC-PH-10004042"/>
    <x v="2"/>
    <x v="7"/>
    <s v="ClearOne Communications CHAT 70 OC Speaker Phone"/>
    <x v="3507"/>
    <n v="4"/>
    <n v="0"/>
    <n v="165.34960000000001"/>
  </r>
  <r>
    <n v="4674"/>
    <s v="CA-2013-133550"/>
    <x v="0"/>
    <x v="995"/>
    <d v="2013-08-07T00:00:00"/>
    <s v="Standard Class"/>
    <s v="KL-16645"/>
    <s v="Ken Lonsdale"/>
    <x v="0"/>
    <s v="United States"/>
    <s v="Detroit"/>
    <x v="12"/>
    <n v="48205"/>
    <x v="2"/>
    <s v="TEC-PH-10001079"/>
    <x v="2"/>
    <x v="7"/>
    <s v="Polycom SoundPoint Pro SE-225 Corded phone"/>
    <x v="3508"/>
    <n v="1"/>
    <n v="0"/>
    <n v="33.3172"/>
  </r>
  <r>
    <n v="4675"/>
    <s v="CA-2013-133550"/>
    <x v="0"/>
    <x v="995"/>
    <d v="2013-08-07T00:00:00"/>
    <s v="Standard Class"/>
    <s v="KL-16645"/>
    <s v="Ken Lonsdale"/>
    <x v="0"/>
    <s v="United States"/>
    <s v="Detroit"/>
    <x v="12"/>
    <n v="48205"/>
    <x v="2"/>
    <s v="FUR-FU-10002918"/>
    <x v="0"/>
    <x v="5"/>
    <s v="Eldon ClusterMat Chair Mat with Cordless Antistatic Protection"/>
    <x v="1050"/>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s v="United States"/>
    <s v="Logan"/>
    <x v="7"/>
    <n v="84321"/>
    <x v="1"/>
    <s v="OFF-BI-10001617"/>
    <x v="1"/>
    <x v="8"/>
    <s v="GBC Wire Binding Combs"/>
    <x v="3509"/>
    <n v="4"/>
    <n v="0.2"/>
    <n v="11.167199999999999"/>
  </r>
  <r>
    <n v="4678"/>
    <s v="CA-2011-114510"/>
    <x v="2"/>
    <x v="619"/>
    <d v="2011-03-19T00:00:00"/>
    <s v="Standard Class"/>
    <s v="JF-15295"/>
    <s v="Jason Fortune-"/>
    <x v="0"/>
    <s v="United States"/>
    <s v="Logan"/>
    <x v="7"/>
    <n v="84321"/>
    <x v="1"/>
    <s v="OFF-ST-10000736"/>
    <x v="1"/>
    <x v="4"/>
    <s v="Carina Double Wide Media Storage Towers in Natural &amp; Black"/>
    <x v="1240"/>
    <n v="1"/>
    <n v="0"/>
    <n v="3.2391999999999967"/>
  </r>
  <r>
    <n v="4679"/>
    <s v="CA-2011-114510"/>
    <x v="2"/>
    <x v="619"/>
    <d v="2011-03-19T00:00:00"/>
    <s v="Standard Class"/>
    <s v="JF-15295"/>
    <s v="Jason Fortune-"/>
    <x v="0"/>
    <s v="United States"/>
    <s v="Logan"/>
    <x v="7"/>
    <n v="84321"/>
    <x v="1"/>
    <s v="TEC-AC-10004877"/>
    <x v="2"/>
    <x v="11"/>
    <s v="Imation 30456 USB Flash Drive 8GB"/>
    <x v="137"/>
    <n v="12"/>
    <n v="0"/>
    <n v="6.6239999999999952"/>
  </r>
  <r>
    <n v="4680"/>
    <s v="CA-2011-114510"/>
    <x v="2"/>
    <x v="619"/>
    <d v="2011-03-19T00:00:00"/>
    <s v="Standard Class"/>
    <s v="JF-15295"/>
    <s v="Jason Fortune-"/>
    <x v="0"/>
    <s v="United States"/>
    <s v="Logan"/>
    <x v="7"/>
    <n v="84321"/>
    <x v="1"/>
    <s v="OFF-ST-10003221"/>
    <x v="1"/>
    <x v="4"/>
    <s v="Staples"/>
    <x v="794"/>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s v="United States"/>
    <s v="Auburn"/>
    <x v="15"/>
    <n v="13021"/>
    <x v="3"/>
    <s v="OFF-FA-10000936"/>
    <x v="1"/>
    <x v="13"/>
    <s v="Acco Hot Clips Clips to Go"/>
    <x v="3511"/>
    <n v="9"/>
    <n v="0"/>
    <n v="13.324499999999999"/>
  </r>
  <r>
    <n v="4683"/>
    <s v="CA-2013-127698"/>
    <x v="0"/>
    <x v="49"/>
    <d v="2013-12-02T00:00:00"/>
    <s v="Same Day"/>
    <s v="MV-18190"/>
    <s v="Mike Vittorini"/>
    <x v="0"/>
    <s v="United States"/>
    <s v="Raleigh"/>
    <x v="3"/>
    <n v="27604"/>
    <x v="0"/>
    <s v="TEC-PH-10003811"/>
    <x v="2"/>
    <x v="7"/>
    <s v="Jabra Supreme Plus Driver Edition Headset"/>
    <x v="3512"/>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s v="United States"/>
    <s v="Philadelphia"/>
    <x v="9"/>
    <n v="19120"/>
    <x v="3"/>
    <s v="FUR-BO-10002853"/>
    <x v="0"/>
    <x v="0"/>
    <s v="O'Sullivan 5-Shelf Heavy-Duty Bookcases"/>
    <x v="3514"/>
    <n v="4"/>
    <n v="0.5"/>
    <n v="-81.94"/>
  </r>
  <r>
    <n v="4686"/>
    <s v="CA-2013-159912"/>
    <x v="0"/>
    <x v="48"/>
    <d v="2013-09-04T00:00:00"/>
    <s v="Standard Class"/>
    <s v="GB-14530"/>
    <s v="George Bell"/>
    <x v="1"/>
    <s v="United States"/>
    <s v="Philadelphia"/>
    <x v="9"/>
    <n v="19120"/>
    <x v="3"/>
    <s v="OFF-BI-10002071"/>
    <x v="1"/>
    <x v="8"/>
    <s v="Fellowes Black Plastic Comb Bindings"/>
    <x v="3515"/>
    <n v="2"/>
    <n v="0.7"/>
    <n v="-2.7887999999999993"/>
  </r>
  <r>
    <n v="4687"/>
    <s v="CA-2013-159912"/>
    <x v="0"/>
    <x v="48"/>
    <d v="2013-09-04T00:00:00"/>
    <s v="Standard Class"/>
    <s v="GB-14530"/>
    <s v="George Bell"/>
    <x v="1"/>
    <s v="United States"/>
    <s v="Philadelphia"/>
    <x v="9"/>
    <n v="19120"/>
    <x v="3"/>
    <s v="OFF-FA-10000053"/>
    <x v="1"/>
    <x v="13"/>
    <s v="Revere Boxed Rubber Bands by Revere"/>
    <x v="1814"/>
    <n v="7"/>
    <n v="0.2"/>
    <n v="-2.3813999999999993"/>
  </r>
  <r>
    <n v="4688"/>
    <s v="CA-2013-101987"/>
    <x v="0"/>
    <x v="890"/>
    <d v="2013-07-01T00:00:00"/>
    <s v="Standard Class"/>
    <s v="HL-15040"/>
    <s v="Hunter Lopez"/>
    <x v="0"/>
    <s v="United States"/>
    <s v="Richmond"/>
    <x v="14"/>
    <n v="47374"/>
    <x v="2"/>
    <s v="TEC-PH-10001305"/>
    <x v="2"/>
    <x v="7"/>
    <s v="Panasonic KX TS208W Corded phone"/>
    <x v="3516"/>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s v="United States"/>
    <s v="Tucson"/>
    <x v="16"/>
    <n v="85705"/>
    <x v="1"/>
    <s v="FUR-FU-10001876"/>
    <x v="0"/>
    <x v="5"/>
    <s v="Computer Room Manger, 14&quot;"/>
    <x v="3518"/>
    <n v="2"/>
    <n v="0.2"/>
    <n v="10.393599999999998"/>
  </r>
  <r>
    <n v="4691"/>
    <s v="CA-2011-138681"/>
    <x v="2"/>
    <x v="414"/>
    <d v="2011-12-22T00:00:00"/>
    <s v="First Class"/>
    <s v="CT-11995"/>
    <s v="Carol Triggs"/>
    <x v="0"/>
    <s v="United States"/>
    <s v="Tucson"/>
    <x v="16"/>
    <n v="85705"/>
    <x v="1"/>
    <s v="TEC-AC-10003628"/>
    <x v="2"/>
    <x v="11"/>
    <s v="Logitech 910-002974 M325 Wireless Mouse for Web Scrolling"/>
    <x v="981"/>
    <n v="3"/>
    <n v="0.2"/>
    <n v="21.592800000000011"/>
  </r>
  <r>
    <n v="4692"/>
    <s v="CA-2011-138681"/>
    <x v="2"/>
    <x v="414"/>
    <d v="2011-12-22T00:00:00"/>
    <s v="First Class"/>
    <s v="CT-11995"/>
    <s v="Carol Triggs"/>
    <x v="0"/>
    <s v="United States"/>
    <s v="Tucson"/>
    <x v="16"/>
    <n v="85705"/>
    <x v="1"/>
    <s v="FUR-CH-10004860"/>
    <x v="0"/>
    <x v="1"/>
    <s v="Global Low Back Tilter Chair"/>
    <x v="2516"/>
    <n v="3"/>
    <n v="0.2"/>
    <n v="-42.411600000000035"/>
  </r>
  <r>
    <n v="4693"/>
    <s v="CA-2011-138681"/>
    <x v="2"/>
    <x v="414"/>
    <d v="2011-12-22T00:00:00"/>
    <s v="First Class"/>
    <s v="CT-11995"/>
    <s v="Carol Triggs"/>
    <x v="0"/>
    <s v="United States"/>
    <s v="Tucson"/>
    <x v="16"/>
    <n v="85705"/>
    <x v="1"/>
    <s v="OFF-PA-10000357"/>
    <x v="1"/>
    <x v="10"/>
    <s v="Xerox 1888"/>
    <x v="3519"/>
    <n v="5"/>
    <n v="0.2"/>
    <n v="77.671999999999983"/>
  </r>
  <r>
    <n v="4694"/>
    <s v="CA-2011-138681"/>
    <x v="2"/>
    <x v="414"/>
    <d v="2011-12-22T00:00:00"/>
    <s v="First Class"/>
    <s v="CT-11995"/>
    <s v="Carol Triggs"/>
    <x v="0"/>
    <s v="United States"/>
    <s v="Tucson"/>
    <x v="16"/>
    <n v="85705"/>
    <x v="1"/>
    <s v="OFF-PA-10003270"/>
    <x v="1"/>
    <x v="10"/>
    <s v="Xerox 1954"/>
    <x v="582"/>
    <n v="2"/>
    <n v="0.2"/>
    <n v="2.6399999999999997"/>
  </r>
  <r>
    <n v="4695"/>
    <s v="US-2012-138121"/>
    <x v="1"/>
    <x v="997"/>
    <d v="2012-12-17T00:00:00"/>
    <s v="Same Day"/>
    <s v="JL-15835"/>
    <s v="John Lee"/>
    <x v="0"/>
    <s v="United States"/>
    <s v="Detroit"/>
    <x v="12"/>
    <n v="48205"/>
    <x v="2"/>
    <s v="OFF-BI-10000320"/>
    <x v="1"/>
    <x v="8"/>
    <s v="GBC Plastic Binding Combs"/>
    <x v="3520"/>
    <n v="4"/>
    <n v="0"/>
    <n v="14.4648"/>
  </r>
  <r>
    <n v="4696"/>
    <s v="US-2012-138121"/>
    <x v="1"/>
    <x v="997"/>
    <d v="2012-12-17T00:00:00"/>
    <s v="Same Day"/>
    <s v="JL-15835"/>
    <s v="John Lee"/>
    <x v="0"/>
    <s v="United States"/>
    <s v="Detroit"/>
    <x v="12"/>
    <n v="48205"/>
    <x v="2"/>
    <s v="FUR-CH-10003846"/>
    <x v="0"/>
    <x v="1"/>
    <s v="Hon Valutask Swivel Chairs"/>
    <x v="3367"/>
    <n v="3"/>
    <n v="0"/>
    <n v="48.470400000000012"/>
  </r>
  <r>
    <n v="4697"/>
    <s v="US-2012-138121"/>
    <x v="1"/>
    <x v="997"/>
    <d v="2012-12-17T00:00:00"/>
    <s v="Same Day"/>
    <s v="JL-15835"/>
    <s v="John Lee"/>
    <x v="0"/>
    <s v="United States"/>
    <s v="Detroit"/>
    <x v="12"/>
    <n v="48205"/>
    <x v="2"/>
    <s v="FUR-CH-10004875"/>
    <x v="0"/>
    <x v="1"/>
    <s v="Harbour Creations 67200 Series Stacking Chairs"/>
    <x v="3521"/>
    <n v="2"/>
    <n v="0"/>
    <n v="38.437200000000004"/>
  </r>
  <r>
    <n v="4698"/>
    <s v="US-2012-138121"/>
    <x v="1"/>
    <x v="997"/>
    <d v="2012-12-17T00:00:00"/>
    <s v="Same Day"/>
    <s v="JL-15835"/>
    <s v="John Lee"/>
    <x v="0"/>
    <s v="United States"/>
    <s v="Detroit"/>
    <x v="12"/>
    <n v="48205"/>
    <x v="2"/>
    <s v="FUR-CH-10003817"/>
    <x v="0"/>
    <x v="1"/>
    <s v="Global Value Steno Chair, Gray"/>
    <x v="3522"/>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s v="United States"/>
    <s v="Austin"/>
    <x v="5"/>
    <n v="78745"/>
    <x v="2"/>
    <s v="OFF-AR-10003481"/>
    <x v="1"/>
    <x v="6"/>
    <s v="Newell 348"/>
    <x v="797"/>
    <n v="2"/>
    <n v="0.2"/>
    <n v="0.59039999999999915"/>
  </r>
  <r>
    <n v="4701"/>
    <s v="CA-2014-140298"/>
    <x v="3"/>
    <x v="943"/>
    <d v="2014-05-18T00:00:00"/>
    <s v="Standard Class"/>
    <s v="JK-16120"/>
    <s v="Julie Kriz"/>
    <x v="2"/>
    <s v="United States"/>
    <s v="Austin"/>
    <x v="5"/>
    <n v="78745"/>
    <x v="2"/>
    <s v="OFF-ST-10004180"/>
    <x v="1"/>
    <x v="4"/>
    <s v="Safco Commercial Shelving"/>
    <x v="3524"/>
    <n v="2"/>
    <n v="0.2"/>
    <n v="-14.883200000000002"/>
  </r>
  <r>
    <n v="4702"/>
    <s v="CA-2014-140298"/>
    <x v="3"/>
    <x v="943"/>
    <d v="2014-05-18T00:00:00"/>
    <s v="Standard Class"/>
    <s v="JK-16120"/>
    <s v="Julie Kriz"/>
    <x v="2"/>
    <s v="United States"/>
    <s v="Austin"/>
    <x v="5"/>
    <n v="78745"/>
    <x v="2"/>
    <s v="OFF-PA-10003657"/>
    <x v="1"/>
    <x v="10"/>
    <s v="Xerox 1927"/>
    <x v="1312"/>
    <n v="2"/>
    <n v="0.2"/>
    <n v="2.1399999999999992"/>
  </r>
  <r>
    <n v="4703"/>
    <s v="CA-2014-140298"/>
    <x v="3"/>
    <x v="943"/>
    <d v="2014-05-18T00:00:00"/>
    <s v="Standard Class"/>
    <s v="JK-16120"/>
    <s v="Julie Kriz"/>
    <x v="2"/>
    <s v="United States"/>
    <s v="Austin"/>
    <x v="5"/>
    <n v="78745"/>
    <x v="2"/>
    <s v="FUR-FU-10001967"/>
    <x v="0"/>
    <x v="5"/>
    <s v="Telescoping Adjustable Floor Lamp"/>
    <x v="3525"/>
    <n v="1"/>
    <n v="0.6"/>
    <n v="-6.9964999999999993"/>
  </r>
  <r>
    <n v="4704"/>
    <s v="CA-2013-166240"/>
    <x v="0"/>
    <x v="890"/>
    <d v="2013-06-29T00:00:00"/>
    <s v="Standard Class"/>
    <s v="DH-13075"/>
    <s v="Dave Hallsten"/>
    <x v="1"/>
    <s v="United States"/>
    <s v="Houston"/>
    <x v="5"/>
    <n v="77095"/>
    <x v="2"/>
    <s v="OFF-AP-10002082"/>
    <x v="1"/>
    <x v="9"/>
    <s v="Holmes HEPA Air Purifier"/>
    <x v="3526"/>
    <n v="2"/>
    <n v="0.8"/>
    <n v="-19.602000000000007"/>
  </r>
  <r>
    <n v="4705"/>
    <s v="CA-2013-158435"/>
    <x v="0"/>
    <x v="624"/>
    <d v="2013-05-19T00:00:00"/>
    <s v="First Class"/>
    <s v="AG-10900"/>
    <s v="Arthur Gainer"/>
    <x v="0"/>
    <s v="United States"/>
    <s v="Waterbury"/>
    <x v="29"/>
    <n v="6708"/>
    <x v="3"/>
    <s v="OFF-SU-10000381"/>
    <x v="1"/>
    <x v="14"/>
    <s v="Acme Forged Steel Scissors with Black Enamel Handles"/>
    <x v="3527"/>
    <n v="7"/>
    <n v="0"/>
    <n v="18.899299999999997"/>
  </r>
  <r>
    <n v="4706"/>
    <s v="CA-2013-158435"/>
    <x v="0"/>
    <x v="624"/>
    <d v="2013-05-19T00:00:00"/>
    <s v="First Class"/>
    <s v="AG-10900"/>
    <s v="Arthur Gainer"/>
    <x v="0"/>
    <s v="United States"/>
    <s v="Waterbury"/>
    <x v="29"/>
    <n v="6708"/>
    <x v="3"/>
    <s v="OFF-LA-10002475"/>
    <x v="1"/>
    <x v="2"/>
    <s v="Avery 519"/>
    <x v="2"/>
    <n v="2"/>
    <n v="0"/>
    <n v="6.8713999999999995"/>
  </r>
  <r>
    <n v="4707"/>
    <s v="CA-2013-158435"/>
    <x v="0"/>
    <x v="624"/>
    <d v="2013-05-19T00:00:00"/>
    <s v="First Class"/>
    <s v="AG-10900"/>
    <s v="Arthur Gainer"/>
    <x v="0"/>
    <s v="United States"/>
    <s v="Waterbury"/>
    <x v="29"/>
    <n v="6708"/>
    <x v="3"/>
    <s v="FUR-FU-10003975"/>
    <x v="0"/>
    <x v="5"/>
    <s v="Eldon Advantage Chair Mats for Low to Medium Pile Carpets"/>
    <x v="3528"/>
    <n v="4"/>
    <n v="0"/>
    <n v="17.323999999999984"/>
  </r>
  <r>
    <n v="4708"/>
    <s v="CA-2014-138149"/>
    <x v="3"/>
    <x v="222"/>
    <d v="2014-07-01T00:00:00"/>
    <s v="First Class"/>
    <s v="WB-21850"/>
    <s v="William Brown"/>
    <x v="0"/>
    <s v="United States"/>
    <s v="Los Angeles"/>
    <x v="1"/>
    <n v="90049"/>
    <x v="1"/>
    <s v="OFF-BI-10003091"/>
    <x v="1"/>
    <x v="8"/>
    <s v="GBC DocuBind TL200 Manual Binding Machine"/>
    <x v="1658"/>
    <n v="5"/>
    <n v="0.2"/>
    <n v="302.37299999999993"/>
  </r>
  <r>
    <n v="4709"/>
    <s v="CA-2014-138149"/>
    <x v="3"/>
    <x v="222"/>
    <d v="2014-07-01T00:00:00"/>
    <s v="First Class"/>
    <s v="WB-21850"/>
    <s v="William Brown"/>
    <x v="0"/>
    <s v="United States"/>
    <s v="Los Angeles"/>
    <x v="1"/>
    <n v="90049"/>
    <x v="1"/>
    <s v="OFF-ST-10002974"/>
    <x v="1"/>
    <x v="4"/>
    <s v="Trav-L-File Heavy-Duty Shuttle II, Black"/>
    <x v="3529"/>
    <n v="3"/>
    <n v="0"/>
    <n v="39.212999999999994"/>
  </r>
  <r>
    <n v="4710"/>
    <s v="CA-2014-138149"/>
    <x v="3"/>
    <x v="222"/>
    <d v="2014-07-01T00:00:00"/>
    <s v="First Class"/>
    <s v="WB-21850"/>
    <s v="William Brown"/>
    <x v="0"/>
    <s v="United States"/>
    <s v="Los Angeles"/>
    <x v="1"/>
    <n v="90049"/>
    <x v="1"/>
    <s v="OFF-AR-10000255"/>
    <x v="1"/>
    <x v="6"/>
    <s v="Newell 328"/>
    <x v="2643"/>
    <n v="2"/>
    <n v="0"/>
    <n v="3.0367999999999995"/>
  </r>
  <r>
    <n v="4711"/>
    <s v="CA-2014-138149"/>
    <x v="3"/>
    <x v="222"/>
    <d v="2014-07-01T00:00:00"/>
    <s v="First Class"/>
    <s v="WB-21850"/>
    <s v="William Brown"/>
    <x v="0"/>
    <s v="United States"/>
    <s v="Los Angeles"/>
    <x v="1"/>
    <n v="90049"/>
    <x v="1"/>
    <s v="TEC-AC-10001284"/>
    <x v="2"/>
    <x v="11"/>
    <s v="Enermax Briskie RF Wireless Keyboard and Mouse Combo"/>
    <x v="1038"/>
    <n v="3"/>
    <n v="0"/>
    <n v="22.4316"/>
  </r>
  <r>
    <n v="4712"/>
    <s v="CA-2011-112403"/>
    <x v="2"/>
    <x v="691"/>
    <d v="2011-03-31T00:00:00"/>
    <s v="Same Day"/>
    <s v="JO-15280"/>
    <s v="Jas O'Carroll"/>
    <x v="0"/>
    <s v="United States"/>
    <s v="Philadelphia"/>
    <x v="9"/>
    <n v="19120"/>
    <x v="3"/>
    <s v="OFF-BI-10003529"/>
    <x v="1"/>
    <x v="8"/>
    <s v="Avery Round Ring Poly Binders"/>
    <x v="3530"/>
    <n v="1"/>
    <n v="0.7"/>
    <n v="-0.59639999999999982"/>
  </r>
  <r>
    <n v="4713"/>
    <s v="CA-2011-108273"/>
    <x v="2"/>
    <x v="757"/>
    <d v="2011-12-21T00:00:00"/>
    <s v="Standard Class"/>
    <s v="EJ-13720"/>
    <s v="Ed Jacobs"/>
    <x v="0"/>
    <s v="United States"/>
    <s v="Huntsville"/>
    <x v="5"/>
    <n v="77340"/>
    <x v="2"/>
    <s v="OFF-PA-10000029"/>
    <x v="1"/>
    <x v="10"/>
    <s v="Xerox 224"/>
    <x v="1590"/>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s v="United States"/>
    <s v="Portland"/>
    <x v="21"/>
    <n v="97206"/>
    <x v="1"/>
    <s v="TEC-PH-10002200"/>
    <x v="2"/>
    <x v="7"/>
    <s v="Aastra 6757i CT Wireless VoIP phone"/>
    <x v="3532"/>
    <n v="2"/>
    <n v="0.2"/>
    <n v="38.779199999999989"/>
  </r>
  <r>
    <n v="4716"/>
    <s v="US-2012-122910"/>
    <x v="1"/>
    <x v="793"/>
    <d v="2012-05-16T00:00:00"/>
    <s v="Standard Class"/>
    <s v="LT-16765"/>
    <s v="Larry Tron"/>
    <x v="0"/>
    <s v="United States"/>
    <s v="Louisville"/>
    <x v="22"/>
    <n v="80027"/>
    <x v="1"/>
    <s v="TEC-PH-10000441"/>
    <x v="2"/>
    <x v="7"/>
    <s v="VTech DS6151"/>
    <x v="1227"/>
    <n v="2"/>
    <n v="0.2"/>
    <n v="20.158400000000015"/>
  </r>
  <r>
    <n v="4717"/>
    <s v="CA-2014-143126"/>
    <x v="3"/>
    <x v="734"/>
    <d v="2014-12-08T00:00:00"/>
    <s v="Second Class"/>
    <s v="CM-12655"/>
    <s v="Corinna Mitchell"/>
    <x v="2"/>
    <s v="United States"/>
    <s v="Seattle"/>
    <x v="4"/>
    <n v="98115"/>
    <x v="1"/>
    <s v="FUR-TA-10002958"/>
    <x v="0"/>
    <x v="3"/>
    <s v="Bevis Oval Conference Table, Walnut"/>
    <x v="3533"/>
    <n v="2"/>
    <n v="0"/>
    <n v="88.733199999999954"/>
  </r>
  <r>
    <n v="4718"/>
    <s v="CA-2012-129042"/>
    <x v="1"/>
    <x v="295"/>
    <d v="2012-12-17T00:00:00"/>
    <s v="Standard Class"/>
    <s v="EM-13960"/>
    <s v="Eric Murdock"/>
    <x v="0"/>
    <s v="United States"/>
    <s v="Baltimore"/>
    <x v="39"/>
    <n v="21215"/>
    <x v="3"/>
    <s v="OFF-AR-10001662"/>
    <x v="1"/>
    <x v="6"/>
    <s v="Rogers Handheld Barrel Pencil Sharpener"/>
    <x v="3534"/>
    <n v="3"/>
    <n v="0"/>
    <n v="2.2194000000000007"/>
  </r>
  <r>
    <n v="4719"/>
    <s v="CA-2012-109736"/>
    <x v="1"/>
    <x v="998"/>
    <d v="2012-10-11T00:00:00"/>
    <s v="First Class"/>
    <s v="DJ-13420"/>
    <s v="Denny Joy"/>
    <x v="1"/>
    <s v="United States"/>
    <s v="San Francisco"/>
    <x v="1"/>
    <n v="94109"/>
    <x v="1"/>
    <s v="OFF-PA-10004101"/>
    <x v="1"/>
    <x v="10"/>
    <s v="Xerox 1894"/>
    <x v="1568"/>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x v="3535"/>
    <n v="7"/>
    <n v="0"/>
    <n v="9.4717000000000837"/>
  </r>
  <r>
    <n v="4721"/>
    <s v="CA-2012-142601"/>
    <x v="1"/>
    <x v="24"/>
    <d v="2012-04-20T00:00:00"/>
    <s v="Second Class"/>
    <s v="DE-13255"/>
    <s v="Deanra Eno"/>
    <x v="2"/>
    <s v="United States"/>
    <s v="Los Angeles"/>
    <x v="1"/>
    <n v="90004"/>
    <x v="1"/>
    <s v="OFF-PA-10000483"/>
    <x v="1"/>
    <x v="10"/>
    <s v="Xerox 19"/>
    <x v="1168"/>
    <n v="2"/>
    <n v="0"/>
    <n v="27.881999999999998"/>
  </r>
  <r>
    <n v="4722"/>
    <s v="CA-2011-106229"/>
    <x v="2"/>
    <x v="159"/>
    <d v="2011-06-11T00:00:00"/>
    <s v="Second Class"/>
    <s v="NR-18550"/>
    <s v="Nick Radford"/>
    <x v="0"/>
    <s v="United States"/>
    <s v="Aurora"/>
    <x v="10"/>
    <n v="60505"/>
    <x v="2"/>
    <s v="FUR-TA-10002041"/>
    <x v="0"/>
    <x v="3"/>
    <s v="Bevis Round Conference Table Top, X-Base"/>
    <x v="3536"/>
    <n v="3"/>
    <n v="0.5"/>
    <n v="-209.76929999999999"/>
  </r>
  <r>
    <n v="4723"/>
    <s v="US-2014-135230"/>
    <x v="3"/>
    <x v="853"/>
    <d v="2014-09-08T00:00:00"/>
    <s v="Standard Class"/>
    <s v="CK-12325"/>
    <s v="Christine Kargatis"/>
    <x v="2"/>
    <s v="United States"/>
    <s v="Seattle"/>
    <x v="4"/>
    <n v="98103"/>
    <x v="1"/>
    <s v="OFF-AR-10001166"/>
    <x v="1"/>
    <x v="6"/>
    <s v="Staples"/>
    <x v="3537"/>
    <n v="1"/>
    <n v="0"/>
    <n v="2.9561999999999999"/>
  </r>
  <r>
    <n v="4724"/>
    <s v="CA-2013-159653"/>
    <x v="0"/>
    <x v="730"/>
    <d v="2013-05-23T00:00:00"/>
    <s v="Same Day"/>
    <s v="JF-15490"/>
    <s v="Jeremy Farry"/>
    <x v="0"/>
    <s v="United States"/>
    <s v="Athens"/>
    <x v="32"/>
    <n v="30605"/>
    <x v="0"/>
    <s v="OFF-LA-10004345"/>
    <x v="1"/>
    <x v="2"/>
    <s v="Avery 493"/>
    <x v="1674"/>
    <n v="3"/>
    <n v="0"/>
    <n v="7.2176999999999998"/>
  </r>
  <r>
    <n v="4725"/>
    <s v="CA-2013-131968"/>
    <x v="0"/>
    <x v="583"/>
    <d v="2013-11-16T00:00:00"/>
    <s v="Standard Class"/>
    <s v="LB-16795"/>
    <s v="Laurel Beltran"/>
    <x v="2"/>
    <s v="United States"/>
    <s v="Apopka"/>
    <x v="2"/>
    <n v="32712"/>
    <x v="0"/>
    <s v="OFF-BI-10002852"/>
    <x v="1"/>
    <x v="8"/>
    <s v="Ibico Standard Transparent Covers"/>
    <x v="3538"/>
    <n v="2"/>
    <n v="0.7"/>
    <n v="-6.921599999999998"/>
  </r>
  <r>
    <n v="4726"/>
    <s v="CA-2013-131968"/>
    <x v="0"/>
    <x v="583"/>
    <d v="2013-11-16T00:00:00"/>
    <s v="Standard Class"/>
    <s v="LB-16795"/>
    <s v="Laurel Beltran"/>
    <x v="2"/>
    <s v="United States"/>
    <s v="Apopka"/>
    <x v="2"/>
    <n v="32712"/>
    <x v="0"/>
    <s v="OFF-AP-10001058"/>
    <x v="1"/>
    <x v="9"/>
    <s v="Sanyo 2.5 Cubic Foot Mid-Size Office Refrigerators"/>
    <x v="3539"/>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s v="United States"/>
    <s v="San Francisco"/>
    <x v="1"/>
    <n v="94110"/>
    <x v="1"/>
    <s v="OFF-BI-10003684"/>
    <x v="1"/>
    <x v="8"/>
    <s v="Wilson Jones Legal Size Ring Binders"/>
    <x v="3541"/>
    <n v="7"/>
    <n v="0.2"/>
    <n v="46.178999999999988"/>
  </r>
  <r>
    <n v="4730"/>
    <s v="CA-2013-124681"/>
    <x v="0"/>
    <x v="427"/>
    <d v="2013-07-24T00:00:00"/>
    <s v="Second Class"/>
    <s v="SV-20935"/>
    <s v="Susan Vittorini"/>
    <x v="0"/>
    <s v="United States"/>
    <s v="Dallas"/>
    <x v="5"/>
    <n v="75217"/>
    <x v="2"/>
    <s v="TEC-AC-10000487"/>
    <x v="2"/>
    <x v="11"/>
    <s v="SanDisk Cruzer 4 GB USB Flash Drive"/>
    <x v="3542"/>
    <n v="3"/>
    <n v="0.2"/>
    <n v="3.3098999999999998"/>
  </r>
  <r>
    <n v="4731"/>
    <s v="US-2012-103996"/>
    <x v="1"/>
    <x v="368"/>
    <d v="2012-03-31T00:00:00"/>
    <s v="Second Class"/>
    <s v="RB-19435"/>
    <s v="Richard Bierner"/>
    <x v="0"/>
    <s v="United States"/>
    <s v="San Diego"/>
    <x v="1"/>
    <n v="92105"/>
    <x v="1"/>
    <s v="OFF-PA-10001736"/>
    <x v="1"/>
    <x v="10"/>
    <s v="Xerox 1880"/>
    <x v="3543"/>
    <n v="6"/>
    <n v="0"/>
    <n v="99.940799999999982"/>
  </r>
  <r>
    <n v="4732"/>
    <s v="US-2012-103996"/>
    <x v="1"/>
    <x v="368"/>
    <d v="2012-03-31T00:00:00"/>
    <s v="Second Class"/>
    <s v="RB-19435"/>
    <s v="Richard Bierner"/>
    <x v="0"/>
    <s v="United States"/>
    <s v="San Diego"/>
    <x v="1"/>
    <n v="92105"/>
    <x v="1"/>
    <s v="OFF-PA-10001609"/>
    <x v="1"/>
    <x v="10"/>
    <s v="Tops Wirebound Message Log Books"/>
    <x v="3544"/>
    <n v="3"/>
    <n v="0"/>
    <n v="4.5401999999999996"/>
  </r>
  <r>
    <n v="4733"/>
    <s v="US-2012-103996"/>
    <x v="1"/>
    <x v="368"/>
    <d v="2012-03-31T00:00:00"/>
    <s v="Second Class"/>
    <s v="RB-19435"/>
    <s v="Richard Bierner"/>
    <x v="0"/>
    <s v="United States"/>
    <s v="San Diego"/>
    <x v="1"/>
    <n v="92105"/>
    <x v="1"/>
    <s v="TEC-AC-10003116"/>
    <x v="2"/>
    <x v="11"/>
    <s v="Memorex Froggy Flash Drive 8 GB"/>
    <x v="3545"/>
    <n v="3"/>
    <n v="0"/>
    <n v="20.767499999999998"/>
  </r>
  <r>
    <n v="4734"/>
    <s v="US-2012-103996"/>
    <x v="1"/>
    <x v="368"/>
    <d v="2012-03-31T00:00:00"/>
    <s v="Second Class"/>
    <s v="RB-19435"/>
    <s v="Richard Bierner"/>
    <x v="0"/>
    <s v="United States"/>
    <s v="San Diego"/>
    <x v="1"/>
    <n v="92105"/>
    <x v="1"/>
    <s v="FUR-FU-10004586"/>
    <x v="0"/>
    <x v="5"/>
    <s v="G.E. Longer-Life Indoor Recessed Floodlight Bulbs"/>
    <x v="3546"/>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x v="3547"/>
    <n v="3"/>
    <n v="0.1"/>
    <n v="146.38799999999998"/>
  </r>
  <r>
    <n v="4736"/>
    <s v="CA-2012-155054"/>
    <x v="1"/>
    <x v="385"/>
    <d v="2012-06-19T00:00:00"/>
    <s v="Standard Class"/>
    <s v="PS-19045"/>
    <s v="Penelope Sewall"/>
    <x v="2"/>
    <s v="United States"/>
    <s v="Lewiston"/>
    <x v="43"/>
    <n v="4240"/>
    <x v="3"/>
    <s v="OFF-BI-10004970"/>
    <x v="1"/>
    <x v="8"/>
    <s v="ACCOHIDE 3-Ring Binder, Blue, 1&quot;"/>
    <x v="341"/>
    <n v="2"/>
    <n v="0"/>
    <n v="3.8822000000000001"/>
  </r>
  <r>
    <n v="4737"/>
    <s v="CA-2012-155054"/>
    <x v="1"/>
    <x v="385"/>
    <d v="2012-06-19T00:00:00"/>
    <s v="Standard Class"/>
    <s v="PS-19045"/>
    <s v="Penelope Sewall"/>
    <x v="2"/>
    <s v="United States"/>
    <s v="Lewiston"/>
    <x v="43"/>
    <n v="4240"/>
    <x v="3"/>
    <s v="OFF-BI-10002824"/>
    <x v="1"/>
    <x v="8"/>
    <s v="Recycled Easel Ring Binders"/>
    <x v="3548"/>
    <n v="2"/>
    <n v="0"/>
    <n v="13.427999999999997"/>
  </r>
  <r>
    <n v="4738"/>
    <s v="CA-2012-155054"/>
    <x v="1"/>
    <x v="385"/>
    <d v="2012-06-19T00:00:00"/>
    <s v="Standard Class"/>
    <s v="PS-19045"/>
    <s v="Penelope Sewall"/>
    <x v="2"/>
    <s v="United States"/>
    <s v="Lewiston"/>
    <x v="43"/>
    <n v="4240"/>
    <x v="3"/>
    <s v="TEC-AC-10003657"/>
    <x v="2"/>
    <x v="11"/>
    <s v="Lenovo 17-Key USB Numeric Keypad"/>
    <x v="3549"/>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s v="United States"/>
    <s v="Long Beach"/>
    <x v="1"/>
    <n v="90805"/>
    <x v="1"/>
    <s v="FUR-TA-10001676"/>
    <x v="0"/>
    <x v="3"/>
    <s v="Hon 61000 Series Interactive Training Tables"/>
    <x v="3551"/>
    <n v="1"/>
    <n v="0.2"/>
    <n v="-0.88860000000000205"/>
  </r>
  <r>
    <n v="4741"/>
    <s v="CA-2014-164364"/>
    <x v="3"/>
    <x v="105"/>
    <d v="2014-11-17T00:00:00"/>
    <s v="Standard Class"/>
    <s v="CS-12355"/>
    <s v="Christine Sundaresam"/>
    <x v="0"/>
    <s v="United States"/>
    <s v="Seattle"/>
    <x v="4"/>
    <n v="98115"/>
    <x v="1"/>
    <s v="OFF-LA-10004853"/>
    <x v="1"/>
    <x v="2"/>
    <s v="Avery 483"/>
    <x v="745"/>
    <n v="2"/>
    <n v="0"/>
    <n v="4.5815999999999999"/>
  </r>
  <r>
    <n v="4742"/>
    <s v="CA-2014-164364"/>
    <x v="3"/>
    <x v="105"/>
    <d v="2014-11-17T00:00:00"/>
    <s v="Standard Class"/>
    <s v="CS-12355"/>
    <s v="Christine Sundaresam"/>
    <x v="0"/>
    <s v="United States"/>
    <s v="Seattle"/>
    <x v="4"/>
    <n v="98115"/>
    <x v="1"/>
    <s v="OFF-AR-10000315"/>
    <x v="1"/>
    <x v="6"/>
    <s v="Dixon Ticonderoga Maple Cedar Pencil, #2"/>
    <x v="3307"/>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x v="1056"/>
    <n v="3"/>
    <n v="0"/>
    <n v="8.0996999999999986"/>
  </r>
  <r>
    <n v="4744"/>
    <s v="CA-2014-168123"/>
    <x v="3"/>
    <x v="916"/>
    <d v="2014-03-06T00:00:00"/>
    <s v="Same Day"/>
    <s v="JD-16060"/>
    <s v="Julia Dunbar"/>
    <x v="0"/>
    <s v="United States"/>
    <s v="Rochester"/>
    <x v="11"/>
    <n v="55901"/>
    <x v="2"/>
    <s v="OFF-FA-10002763"/>
    <x v="1"/>
    <x v="13"/>
    <s v="Advantus Map Pennant Flags and Round Head Tacks"/>
    <x v="2307"/>
    <n v="2"/>
    <n v="0"/>
    <n v="2.5279999999999996"/>
  </r>
  <r>
    <n v="4745"/>
    <s v="CA-2014-168123"/>
    <x v="3"/>
    <x v="916"/>
    <d v="2014-03-06T00:00:00"/>
    <s v="Same Day"/>
    <s v="JD-16060"/>
    <s v="Julia Dunbar"/>
    <x v="0"/>
    <s v="United States"/>
    <s v="Rochester"/>
    <x v="11"/>
    <n v="55901"/>
    <x v="2"/>
    <s v="OFF-ST-10000877"/>
    <x v="1"/>
    <x v="4"/>
    <s v="Recycled Steel Personal File for Standard File Folders"/>
    <x v="3552"/>
    <n v="4"/>
    <n v="0"/>
    <n v="57.501599999999996"/>
  </r>
  <r>
    <n v="4746"/>
    <s v="CA-2014-168123"/>
    <x v="3"/>
    <x v="916"/>
    <d v="2014-03-06T00:00:00"/>
    <s v="Same Day"/>
    <s v="JD-16060"/>
    <s v="Julia Dunbar"/>
    <x v="0"/>
    <s v="United States"/>
    <s v="Rochester"/>
    <x v="11"/>
    <n v="55901"/>
    <x v="2"/>
    <s v="OFF-BI-10001071"/>
    <x v="1"/>
    <x v="8"/>
    <s v="GBC ProClick Punch Binding System"/>
    <x v="3445"/>
    <n v="2"/>
    <n v="0"/>
    <n v="62.700400000000002"/>
  </r>
  <r>
    <n v="4747"/>
    <s v="CA-2014-168123"/>
    <x v="3"/>
    <x v="916"/>
    <d v="2014-03-06T00:00:00"/>
    <s v="Same Day"/>
    <s v="JD-16060"/>
    <s v="Julia Dunbar"/>
    <x v="0"/>
    <s v="United States"/>
    <s v="Rochester"/>
    <x v="11"/>
    <n v="55901"/>
    <x v="2"/>
    <s v="OFF-BI-10001097"/>
    <x v="1"/>
    <x v="8"/>
    <s v="Avery Hole Reinforcements"/>
    <x v="3553"/>
    <n v="3"/>
    <n v="0"/>
    <n v="9.158100000000001"/>
  </r>
  <r>
    <n v="4748"/>
    <s v="CA-2013-120005"/>
    <x v="0"/>
    <x v="840"/>
    <d v="2013-03-04T00:00:00"/>
    <s v="Same Day"/>
    <s v="TS-21160"/>
    <s v="Theresa Swint"/>
    <x v="1"/>
    <s v="United States"/>
    <s v="San Francisco"/>
    <x v="1"/>
    <n v="94110"/>
    <x v="1"/>
    <s v="OFF-SU-10004782"/>
    <x v="1"/>
    <x v="14"/>
    <s v="Elite 5&quot; Scissors"/>
    <x v="3554"/>
    <n v="3"/>
    <n v="0"/>
    <n v="7.6049999999999978"/>
  </r>
  <r>
    <n v="4749"/>
    <s v="CA-2013-120005"/>
    <x v="0"/>
    <x v="840"/>
    <d v="2013-03-04T00:00:00"/>
    <s v="Same Day"/>
    <s v="TS-21160"/>
    <s v="Theresa Swint"/>
    <x v="1"/>
    <s v="United States"/>
    <s v="San Francisco"/>
    <x v="1"/>
    <n v="94110"/>
    <x v="1"/>
    <s v="FUR-FU-10000672"/>
    <x v="0"/>
    <x v="5"/>
    <s v="Executive Impressions 10&quot; Spectator Wall Clock"/>
    <x v="2691"/>
    <n v="3"/>
    <n v="0"/>
    <n v="11.995199999999997"/>
  </r>
  <r>
    <n v="4750"/>
    <s v="CA-2013-123526"/>
    <x v="0"/>
    <x v="435"/>
    <d v="2013-12-26T00:00:00"/>
    <s v="First Class"/>
    <s v="BV-11245"/>
    <s v="Benjamin Venier"/>
    <x v="1"/>
    <s v="United States"/>
    <s v="Seattle"/>
    <x v="4"/>
    <n v="98103"/>
    <x v="1"/>
    <s v="OFF-PA-10002986"/>
    <x v="1"/>
    <x v="10"/>
    <s v="Xerox 1898"/>
    <x v="657"/>
    <n v="5"/>
    <n v="0"/>
    <n v="16.032"/>
  </r>
  <r>
    <n v="4751"/>
    <s v="CA-2013-127649"/>
    <x v="0"/>
    <x v="877"/>
    <d v="2013-10-10T00:00:00"/>
    <s v="First Class"/>
    <s v="DL-13495"/>
    <s v="Dionis Lloyd"/>
    <x v="1"/>
    <s v="United States"/>
    <s v="Spokane"/>
    <x v="4"/>
    <n v="99207"/>
    <x v="1"/>
    <s v="TEC-MA-10001972"/>
    <x v="2"/>
    <x v="15"/>
    <s v="Okidata C331dn Printer"/>
    <x v="2524"/>
    <n v="3"/>
    <n v="0.2"/>
    <n v="62.82000000000005"/>
  </r>
  <r>
    <n v="4752"/>
    <s v="CA-2013-159989"/>
    <x v="0"/>
    <x v="10"/>
    <d v="2013-12-14T00:00:00"/>
    <s v="Standard Class"/>
    <s v="EB-13870"/>
    <s v="Emily Burns"/>
    <x v="0"/>
    <s v="United States"/>
    <s v="Franklin"/>
    <x v="18"/>
    <n v="37064"/>
    <x v="0"/>
    <s v="TEC-PH-10000169"/>
    <x v="2"/>
    <x v="7"/>
    <s v="ARKON Windshield Dashboard Air Vent Car Mount Holder"/>
    <x v="1390"/>
    <n v="3"/>
    <n v="0.2"/>
    <n v="-9.153000000000004"/>
  </r>
  <r>
    <n v="4753"/>
    <s v="CA-2014-103499"/>
    <x v="3"/>
    <x v="225"/>
    <d v="2014-11-25T00:00:00"/>
    <s v="Standard Class"/>
    <s v="ES-14020"/>
    <s v="Erica Smith"/>
    <x v="0"/>
    <s v="United States"/>
    <s v="Jackson"/>
    <x v="18"/>
    <n v="38301"/>
    <x v="0"/>
    <s v="FUR-CH-10001482"/>
    <x v="0"/>
    <x v="1"/>
    <s v="Office Star - Mesh Screen back chair with Vinyl seat"/>
    <x v="3555"/>
    <n v="2"/>
    <n v="0.2"/>
    <n v="-23.576400000000007"/>
  </r>
  <r>
    <n v="4754"/>
    <s v="US-2012-167220"/>
    <x v="1"/>
    <x v="295"/>
    <d v="2012-12-16T00:00:00"/>
    <s v="Standard Class"/>
    <s v="JB-15925"/>
    <s v="Joni Blumstein"/>
    <x v="0"/>
    <s v="United States"/>
    <s v="Austin"/>
    <x v="5"/>
    <n v="78745"/>
    <x v="2"/>
    <s v="TEC-AC-10002018"/>
    <x v="2"/>
    <x v="11"/>
    <s v="AmazonBasics 3-Button USB Wired Mouse"/>
    <x v="4"/>
    <n v="4"/>
    <n v="0.2"/>
    <n v="6.4308000000000014"/>
  </r>
  <r>
    <n v="4755"/>
    <s v="CA-2014-126354"/>
    <x v="3"/>
    <x v="447"/>
    <d v="2014-02-09T00:00:00"/>
    <s v="Standard Class"/>
    <s v="SC-20380"/>
    <s v="Shahid Collister"/>
    <x v="0"/>
    <s v="United States"/>
    <s v="Pembroke Pines"/>
    <x v="2"/>
    <n v="33024"/>
    <x v="0"/>
    <s v="OFF-BI-10000301"/>
    <x v="1"/>
    <x v="8"/>
    <s v="GBC Instant Report Kit"/>
    <x v="3556"/>
    <n v="2"/>
    <n v="0.7"/>
    <n v="-2.5880000000000001"/>
  </r>
  <r>
    <n v="4756"/>
    <s v="CA-2014-126354"/>
    <x v="3"/>
    <x v="447"/>
    <d v="2014-02-09T00:00:00"/>
    <s v="Standard Class"/>
    <s v="SC-20380"/>
    <s v="Shahid Collister"/>
    <x v="0"/>
    <s v="United States"/>
    <s v="Pembroke Pines"/>
    <x v="2"/>
    <n v="33024"/>
    <x v="0"/>
    <s v="OFF-PA-10004381"/>
    <x v="1"/>
    <x v="10"/>
    <s v="14-7/8 x 11 Blue Bar Computer Printout Paper"/>
    <x v="912"/>
    <n v="3"/>
    <n v="0.2"/>
    <n v="40.353599999999986"/>
  </r>
  <r>
    <n v="4757"/>
    <s v="CA-2014-169817"/>
    <x v="3"/>
    <x v="296"/>
    <d v="2014-09-26T00:00:00"/>
    <s v="Standard Class"/>
    <s v="EB-13870"/>
    <s v="Emily Burns"/>
    <x v="0"/>
    <s v="United States"/>
    <s v="Philadelphia"/>
    <x v="9"/>
    <n v="19143"/>
    <x v="3"/>
    <s v="OFF-BI-10004141"/>
    <x v="1"/>
    <x v="8"/>
    <s v="Insertable Tab Indexes For Data Binders"/>
    <x v="3557"/>
    <n v="2"/>
    <n v="0.7"/>
    <n v="-1.5264000000000002"/>
  </r>
  <r>
    <n v="4758"/>
    <s v="US-2014-144582"/>
    <x v="3"/>
    <x v="504"/>
    <d v="2014-05-06T00:00:00"/>
    <s v="Standard Class"/>
    <s v="TC-21475"/>
    <s v="Tony Chapman"/>
    <x v="2"/>
    <s v="United States"/>
    <s v="Danville"/>
    <x v="10"/>
    <n v="61832"/>
    <x v="2"/>
    <s v="OFF-BI-10001575"/>
    <x v="1"/>
    <x v="8"/>
    <s v="GBC Linen Binding Covers"/>
    <x v="3558"/>
    <n v="7"/>
    <n v="0.8"/>
    <n v="-69.395200000000031"/>
  </r>
  <r>
    <n v="4759"/>
    <s v="CA-2011-121573"/>
    <x v="2"/>
    <x v="935"/>
    <d v="2011-11-07T00:00:00"/>
    <s v="Standard Class"/>
    <s v="SG-20605"/>
    <s v="Speros Goranitis"/>
    <x v="0"/>
    <s v="United States"/>
    <s v="New York City"/>
    <x v="15"/>
    <n v="10009"/>
    <x v="3"/>
    <s v="TEC-PH-10000984"/>
    <x v="2"/>
    <x v="7"/>
    <s v="Panasonic KX-TG9471B"/>
    <x v="3559"/>
    <n v="4"/>
    <n v="0"/>
    <n v="219.50880000000006"/>
  </r>
  <r>
    <n v="4760"/>
    <s v="CA-2011-121573"/>
    <x v="2"/>
    <x v="935"/>
    <d v="2011-11-07T00:00:00"/>
    <s v="Standard Class"/>
    <s v="SG-20605"/>
    <s v="Speros Goranitis"/>
    <x v="0"/>
    <s v="United States"/>
    <s v="New York City"/>
    <x v="15"/>
    <n v="10009"/>
    <x v="3"/>
    <s v="OFF-BI-10000666"/>
    <x v="1"/>
    <x v="8"/>
    <s v="Surelock Post Binders"/>
    <x v="786"/>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s v="United States"/>
    <s v="Columbus"/>
    <x v="24"/>
    <n v="43229"/>
    <x v="3"/>
    <s v="OFF-LA-10003720"/>
    <x v="1"/>
    <x v="2"/>
    <s v="Avery 487"/>
    <x v="2184"/>
    <n v="2"/>
    <n v="0.2"/>
    <n v="1.9925999999999999"/>
  </r>
  <r>
    <n v="4763"/>
    <s v="CA-2013-117660"/>
    <x v="0"/>
    <x v="945"/>
    <d v="2014-01-05T00:00:00"/>
    <s v="Standard Class"/>
    <s v="BM-11785"/>
    <s v="Bryan Mills"/>
    <x v="0"/>
    <s v="United States"/>
    <s v="Columbus"/>
    <x v="24"/>
    <n v="43229"/>
    <x v="3"/>
    <s v="OFF-SU-10001664"/>
    <x v="1"/>
    <x v="14"/>
    <s v="Acme Office Executive Series Stainless Steel Trimmers"/>
    <x v="3561"/>
    <n v="2"/>
    <n v="0.2"/>
    <n v="1.0284"/>
  </r>
  <r>
    <n v="4764"/>
    <s v="CA-2011-112851"/>
    <x v="2"/>
    <x v="328"/>
    <d v="2011-09-21T00:00:00"/>
    <s v="Standard Class"/>
    <s v="NR-18550"/>
    <s v="Nick Radford"/>
    <x v="0"/>
    <s v="United States"/>
    <s v="Chula Vista"/>
    <x v="1"/>
    <n v="91911"/>
    <x v="1"/>
    <s v="OFF-EN-10001453"/>
    <x v="1"/>
    <x v="12"/>
    <s v="Tyvek Interoffice Envelopes, 9 1/2&quot; x 12 1/2&quot;, 100/Box"/>
    <x v="1101"/>
    <n v="3"/>
    <n v="0"/>
    <n v="85.981799999999993"/>
  </r>
  <r>
    <n v="4765"/>
    <s v="CA-2014-123701"/>
    <x v="3"/>
    <x v="221"/>
    <d v="2014-11-28T00:00:00"/>
    <s v="First Class"/>
    <s v="PG-18820"/>
    <s v="Patrick Gardner"/>
    <x v="0"/>
    <s v="United States"/>
    <s v="San Francisco"/>
    <x v="1"/>
    <n v="94110"/>
    <x v="1"/>
    <s v="OFF-AR-10001860"/>
    <x v="1"/>
    <x v="6"/>
    <s v="BIC Liqua Brite Liner"/>
    <x v="3562"/>
    <n v="4"/>
    <n v="0"/>
    <n v="9.9936000000000007"/>
  </r>
  <r>
    <n v="4766"/>
    <s v="CA-2012-118227"/>
    <x v="1"/>
    <x v="999"/>
    <d v="2012-04-28T00:00:00"/>
    <s v="Standard Class"/>
    <s v="DB-13270"/>
    <s v="Deborah Brumfield"/>
    <x v="2"/>
    <s v="United States"/>
    <s v="New York City"/>
    <x v="15"/>
    <n v="10009"/>
    <x v="3"/>
    <s v="OFF-AR-10001044"/>
    <x v="1"/>
    <x v="6"/>
    <s v="BOSTON Ranger #55 Pencil Sharpener, Black"/>
    <x v="2467"/>
    <n v="1"/>
    <n v="0"/>
    <n v="7.5370999999999988"/>
  </r>
  <r>
    <n v="4767"/>
    <s v="CA-2012-123155"/>
    <x v="1"/>
    <x v="1000"/>
    <d v="2012-03-12T00:00:00"/>
    <s v="First Class"/>
    <s v="NS-18640"/>
    <s v="Noel Staavos"/>
    <x v="1"/>
    <s v="United States"/>
    <s v="San Antonio"/>
    <x v="5"/>
    <n v="78207"/>
    <x v="2"/>
    <s v="TEC-AC-10002473"/>
    <x v="2"/>
    <x v="11"/>
    <s v="Maxell 4.7GB DVD-R"/>
    <x v="3563"/>
    <n v="5"/>
    <n v="0.2"/>
    <n v="29.798999999999999"/>
  </r>
  <r>
    <n v="4768"/>
    <s v="CA-2012-123155"/>
    <x v="1"/>
    <x v="1000"/>
    <d v="2012-03-12T00:00:00"/>
    <s v="First Class"/>
    <s v="NS-18640"/>
    <s v="Noel Staavos"/>
    <x v="1"/>
    <s v="United States"/>
    <s v="San Antonio"/>
    <x v="5"/>
    <n v="78207"/>
    <x v="2"/>
    <s v="TEC-PH-10001809"/>
    <x v="2"/>
    <x v="7"/>
    <s v="Panasonic KX T7736-B Digital phone"/>
    <x v="3564"/>
    <n v="3"/>
    <n v="0.2"/>
    <n v="22.492499999999993"/>
  </r>
  <r>
    <n v="4769"/>
    <s v="CA-2014-158883"/>
    <x v="3"/>
    <x v="455"/>
    <d v="2014-06-04T00:00:00"/>
    <s v="Same Day"/>
    <s v="CS-11860"/>
    <s v="Cari Schnelling"/>
    <x v="0"/>
    <s v="United States"/>
    <s v="Jacksonville"/>
    <x v="3"/>
    <n v="28540"/>
    <x v="0"/>
    <s v="OFF-PA-10004733"/>
    <x v="1"/>
    <x v="10"/>
    <s v="Things To Do Today Spiral Book"/>
    <x v="869"/>
    <n v="4"/>
    <n v="0.2"/>
    <n v="9.1871999999999989"/>
  </r>
  <r>
    <n v="4770"/>
    <s v="US-2013-114888"/>
    <x v="0"/>
    <x v="251"/>
    <d v="2013-09-25T00:00:00"/>
    <s v="Second Class"/>
    <s v="CC-12430"/>
    <s v="Chuck Clark"/>
    <x v="2"/>
    <s v="United States"/>
    <s v="San Francisco"/>
    <x v="1"/>
    <n v="94109"/>
    <x v="1"/>
    <s v="OFF-BI-10003355"/>
    <x v="1"/>
    <x v="8"/>
    <s v="Cardinal Holdit Business Card Pockets"/>
    <x v="1655"/>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x v="875"/>
    <n v="3"/>
    <n v="0"/>
    <n v="1.8719999999999997"/>
  </r>
  <r>
    <n v="4772"/>
    <s v="US-2011-167262"/>
    <x v="2"/>
    <x v="656"/>
    <d v="2011-11-03T00:00:00"/>
    <s v="Second Class"/>
    <s v="AC-10450"/>
    <s v="Amy Cox"/>
    <x v="0"/>
    <s v="United States"/>
    <s v="Avondale"/>
    <x v="16"/>
    <n v="85323"/>
    <x v="1"/>
    <s v="TEC-PH-10000486"/>
    <x v="2"/>
    <x v="7"/>
    <s v="Plantronics HL10 Handset Lifter"/>
    <x v="3565"/>
    <n v="8"/>
    <n v="0.2"/>
    <n v="83.512799999999913"/>
  </r>
  <r>
    <n v="4773"/>
    <s v="CA-2014-119746"/>
    <x v="3"/>
    <x v="51"/>
    <d v="2014-11-28T00:00:00"/>
    <s v="Standard Class"/>
    <s v="CM-12385"/>
    <s v="Christopher Martinez"/>
    <x v="0"/>
    <s v="United States"/>
    <s v="Chicago"/>
    <x v="10"/>
    <n v="60610"/>
    <x v="2"/>
    <s v="FUR-FU-10004909"/>
    <x v="0"/>
    <x v="5"/>
    <s v="Contemporary Wood/Metal Frame"/>
    <x v="3566"/>
    <n v="1"/>
    <n v="0.6"/>
    <n v="-4.0400000000000009"/>
  </r>
  <r>
    <n v="4774"/>
    <s v="CA-2014-119746"/>
    <x v="3"/>
    <x v="51"/>
    <d v="2014-11-28T00:00:00"/>
    <s v="Standard Class"/>
    <s v="CM-12385"/>
    <s v="Christopher Martinez"/>
    <x v="0"/>
    <s v="United States"/>
    <s v="Chicago"/>
    <x v="10"/>
    <n v="60610"/>
    <x v="2"/>
    <s v="OFF-LA-10001613"/>
    <x v="1"/>
    <x v="2"/>
    <s v="Avery File Folder Labels"/>
    <x v="132"/>
    <n v="5"/>
    <n v="0.2"/>
    <n v="4.1760000000000002"/>
  </r>
  <r>
    <n v="4775"/>
    <s v="CA-2014-119746"/>
    <x v="3"/>
    <x v="51"/>
    <d v="2014-11-28T00:00:00"/>
    <s v="Standard Class"/>
    <s v="CM-12385"/>
    <s v="Christopher Martinez"/>
    <x v="0"/>
    <s v="United States"/>
    <s v="Chicago"/>
    <x v="10"/>
    <n v="60610"/>
    <x v="2"/>
    <s v="TEC-PH-10004447"/>
    <x v="2"/>
    <x v="7"/>
    <s v="Toshiba IPT2010-SD IP Telephone"/>
    <x v="2705"/>
    <n v="2"/>
    <n v="0.2"/>
    <n v="16.678799999999995"/>
  </r>
  <r>
    <n v="4776"/>
    <s v="CA-2014-108091"/>
    <x v="3"/>
    <x v="673"/>
    <d v="2014-11-22T00:00:00"/>
    <s v="Standard Class"/>
    <s v="EK-13795"/>
    <s v="Eileen Kiefer"/>
    <x v="2"/>
    <s v="United States"/>
    <s v="Escondido"/>
    <x v="1"/>
    <n v="92025"/>
    <x v="1"/>
    <s v="OFF-AR-10000255"/>
    <x v="1"/>
    <x v="6"/>
    <s v="Newell 328"/>
    <x v="371"/>
    <n v="4"/>
    <n v="0"/>
    <n v="6.073599999999999"/>
  </r>
  <r>
    <n v="4777"/>
    <s v="CA-2013-101630"/>
    <x v="0"/>
    <x v="317"/>
    <d v="2013-02-23T00:00:00"/>
    <s v="Second Class"/>
    <s v="CK-12760"/>
    <s v="Cyma Kinney"/>
    <x v="1"/>
    <s v="United States"/>
    <s v="Long Beach"/>
    <x v="15"/>
    <n v="11561"/>
    <x v="3"/>
    <s v="OFF-LA-10004425"/>
    <x v="1"/>
    <x v="2"/>
    <s v="Staples"/>
    <x v="1313"/>
    <n v="3"/>
    <n v="0"/>
    <n v="4.0749000000000004"/>
  </r>
  <r>
    <n v="4778"/>
    <s v="CA-2013-101630"/>
    <x v="0"/>
    <x v="317"/>
    <d v="2013-02-23T00:00:00"/>
    <s v="Second Class"/>
    <s v="CK-12760"/>
    <s v="Cyma Kinney"/>
    <x v="1"/>
    <s v="United States"/>
    <s v="Long Beach"/>
    <x v="15"/>
    <n v="11561"/>
    <x v="3"/>
    <s v="OFF-SU-10001664"/>
    <x v="1"/>
    <x v="14"/>
    <s v="Acme Office Executive Series Stainless Steel Trimmers"/>
    <x v="3567"/>
    <n v="3"/>
    <n v="0"/>
    <n v="6.6846000000000005"/>
  </r>
  <r>
    <n v="4779"/>
    <s v="CA-2014-132346"/>
    <x v="3"/>
    <x v="659"/>
    <d v="2014-11-12T00:00:00"/>
    <s v="Standard Class"/>
    <s v="PK-19075"/>
    <s v="Pete Kriz"/>
    <x v="0"/>
    <s v="United States"/>
    <s v="Newark"/>
    <x v="13"/>
    <n v="19711"/>
    <x v="3"/>
    <s v="OFF-AP-10000696"/>
    <x v="1"/>
    <x v="9"/>
    <s v="Holmes Odor Grabber"/>
    <x v="3568"/>
    <n v="7"/>
    <n v="0"/>
    <n v="33.310199999999995"/>
  </r>
  <r>
    <n v="4780"/>
    <s v="CA-2011-150301"/>
    <x v="2"/>
    <x v="1001"/>
    <d v="2011-07-10T00:00:00"/>
    <s v="First Class"/>
    <s v="MH-18025"/>
    <s v="Michelle Huthwaite"/>
    <x v="0"/>
    <s v="United States"/>
    <s v="Buffalo"/>
    <x v="15"/>
    <n v="14215"/>
    <x v="3"/>
    <s v="FUR-CH-10002647"/>
    <x v="0"/>
    <x v="1"/>
    <s v="Situations Contoured Folding Chairs, 4/Set"/>
    <x v="3569"/>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x v="3570"/>
    <n v="4"/>
    <n v="0.3"/>
    <n v="0"/>
  </r>
  <r>
    <n v="4782"/>
    <s v="CA-2011-159310"/>
    <x v="2"/>
    <x v="845"/>
    <d v="2011-11-12T00:00:00"/>
    <s v="Standard Class"/>
    <s v="SC-20725"/>
    <s v="Steven Cartwright"/>
    <x v="0"/>
    <s v="United States"/>
    <s v="Houston"/>
    <x v="5"/>
    <n v="77070"/>
    <x v="2"/>
    <s v="OFF-BI-10000201"/>
    <x v="1"/>
    <x v="8"/>
    <s v="Avery Triangle Shaped Sheet Lifters, Black, 2/Pack"/>
    <x v="3571"/>
    <n v="3"/>
    <n v="0.8"/>
    <n v="-2.214"/>
  </r>
  <r>
    <n v="4783"/>
    <s v="CA-2011-159310"/>
    <x v="2"/>
    <x v="845"/>
    <d v="2011-11-12T00:00:00"/>
    <s v="Standard Class"/>
    <s v="SC-20725"/>
    <s v="Steven Cartwright"/>
    <x v="0"/>
    <s v="United States"/>
    <s v="Houston"/>
    <x v="5"/>
    <n v="77070"/>
    <x v="2"/>
    <s v="OFF-SU-10004115"/>
    <x v="1"/>
    <x v="14"/>
    <s v="Acme Stainless Steel Office Snips"/>
    <x v="3572"/>
    <n v="7"/>
    <n v="0.2"/>
    <n v="3.5623000000000022"/>
  </r>
  <r>
    <n v="4784"/>
    <s v="US-2014-147984"/>
    <x v="3"/>
    <x v="480"/>
    <d v="2014-02-02T00:00:00"/>
    <s v="Standard Class"/>
    <s v="GB-14575"/>
    <s v="Giulietta Baptist"/>
    <x v="0"/>
    <s v="United States"/>
    <s v="Wichita"/>
    <x v="41"/>
    <n v="67212"/>
    <x v="2"/>
    <s v="OFF-PA-10000806"/>
    <x v="1"/>
    <x v="10"/>
    <s v="Xerox 1934"/>
    <x v="1007"/>
    <n v="5"/>
    <n v="0"/>
    <n v="137.15100000000001"/>
  </r>
  <r>
    <n v="4785"/>
    <s v="CA-2012-104346"/>
    <x v="1"/>
    <x v="555"/>
    <d v="2012-12-16T00:00:00"/>
    <s v="Standard Class"/>
    <s v="IM-15070"/>
    <s v="Irene Maddox"/>
    <x v="0"/>
    <s v="United States"/>
    <s v="Colorado Springs"/>
    <x v="22"/>
    <n v="80906"/>
    <x v="1"/>
    <s v="OFF-AR-10001473"/>
    <x v="1"/>
    <x v="6"/>
    <s v="Newell 313"/>
    <x v="1332"/>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x v="3573"/>
    <n v="4"/>
    <n v="0.7"/>
    <n v="-143.79040000000001"/>
  </r>
  <r>
    <n v="4787"/>
    <s v="CA-2012-104346"/>
    <x v="1"/>
    <x v="555"/>
    <d v="2012-12-16T00:00:00"/>
    <s v="Standard Class"/>
    <s v="IM-15070"/>
    <s v="Irene Maddox"/>
    <x v="0"/>
    <s v="United States"/>
    <s v="Colorado Springs"/>
    <x v="22"/>
    <n v="80906"/>
    <x v="1"/>
    <s v="OFF-AR-10001545"/>
    <x v="1"/>
    <x v="6"/>
    <s v="Newell 326"/>
    <x v="1728"/>
    <n v="3"/>
    <n v="0.2"/>
    <n v="0.47519999999999984"/>
  </r>
  <r>
    <n v="4788"/>
    <s v="CA-2012-104346"/>
    <x v="1"/>
    <x v="555"/>
    <d v="2012-12-16T00:00:00"/>
    <s v="Standard Class"/>
    <s v="IM-15070"/>
    <s v="Irene Maddox"/>
    <x v="0"/>
    <s v="United States"/>
    <s v="Colorado Springs"/>
    <x v="22"/>
    <n v="80906"/>
    <x v="1"/>
    <s v="TEC-AC-10004396"/>
    <x v="2"/>
    <x v="11"/>
    <s v="Logitech Keyboard K120"/>
    <x v="3574"/>
    <n v="4"/>
    <n v="0.2"/>
    <n v="-6.5339999999999954"/>
  </r>
  <r>
    <n v="4789"/>
    <s v="CA-2012-104346"/>
    <x v="1"/>
    <x v="555"/>
    <d v="2012-12-16T00:00:00"/>
    <s v="Standard Class"/>
    <s v="IM-15070"/>
    <s v="Irene Maddox"/>
    <x v="0"/>
    <s v="United States"/>
    <s v="Colorado Springs"/>
    <x v="22"/>
    <n v="80906"/>
    <x v="1"/>
    <s v="FUR-FU-10002456"/>
    <x v="0"/>
    <x v="5"/>
    <s v="Master Caster Door Stop, Large Neon Orange"/>
    <x v="3575"/>
    <n v="9"/>
    <n v="0.2"/>
    <n v="15.069600000000007"/>
  </r>
  <r>
    <n v="4790"/>
    <s v="CA-2012-104346"/>
    <x v="1"/>
    <x v="555"/>
    <d v="2012-12-16T00:00:00"/>
    <s v="Standard Class"/>
    <s v="IM-15070"/>
    <s v="Irene Maddox"/>
    <x v="0"/>
    <s v="United States"/>
    <s v="Colorado Springs"/>
    <x v="22"/>
    <n v="80906"/>
    <x v="1"/>
    <s v="FUR-FU-10001473"/>
    <x v="0"/>
    <x v="5"/>
    <s v="DAX Wood Document Frame"/>
    <x v="3576"/>
    <n v="5"/>
    <n v="0.2"/>
    <n v="10.983999999999996"/>
  </r>
  <r>
    <n v="4791"/>
    <s v="CA-2012-104346"/>
    <x v="1"/>
    <x v="555"/>
    <d v="2012-12-16T00:00:00"/>
    <s v="Standard Class"/>
    <s v="IM-15070"/>
    <s v="Irene Maddox"/>
    <x v="0"/>
    <s v="United States"/>
    <s v="Colorado Springs"/>
    <x v="22"/>
    <n v="80906"/>
    <x v="1"/>
    <s v="FUR-TA-10000849"/>
    <x v="0"/>
    <x v="3"/>
    <s v="Bevis Rectangular Conference Tables"/>
    <x v="3577"/>
    <n v="5"/>
    <n v="0.5"/>
    <n v="-248.16599999999994"/>
  </r>
  <r>
    <n v="4792"/>
    <s v="CA-2012-104346"/>
    <x v="1"/>
    <x v="555"/>
    <d v="2012-12-16T00:00:00"/>
    <s v="Standard Class"/>
    <s v="IM-15070"/>
    <s v="Irene Maddox"/>
    <x v="0"/>
    <s v="United States"/>
    <s v="Colorado Springs"/>
    <x v="22"/>
    <n v="80906"/>
    <x v="1"/>
    <s v="OFF-PA-10001166"/>
    <x v="1"/>
    <x v="10"/>
    <s v="Xerox 1932"/>
    <x v="633"/>
    <n v="3"/>
    <n v="0.2"/>
    <n v="28.706399999999991"/>
  </r>
  <r>
    <n v="4793"/>
    <s v="CA-2012-104346"/>
    <x v="1"/>
    <x v="555"/>
    <d v="2012-12-16T00:00:00"/>
    <s v="Standard Class"/>
    <s v="IM-15070"/>
    <s v="Irene Maddox"/>
    <x v="0"/>
    <s v="United States"/>
    <s v="Colorado Springs"/>
    <x v="22"/>
    <n v="80906"/>
    <x v="1"/>
    <s v="OFF-PA-10003256"/>
    <x v="1"/>
    <x v="10"/>
    <s v="Avery Personal Creations Heavyweight Cards"/>
    <x v="357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s v="United States"/>
    <s v="Los Angeles"/>
    <x v="1"/>
    <n v="90036"/>
    <x v="1"/>
    <s v="FUR-FU-10001215"/>
    <x v="0"/>
    <x v="5"/>
    <s v="Howard Miller 11-1/2&quot; Diameter Brentwood Wall Clock"/>
    <x v="3579"/>
    <n v="1"/>
    <n v="0"/>
    <n v="18.114600000000003"/>
  </r>
  <r>
    <n v="4796"/>
    <s v="CA-2012-120516"/>
    <x v="1"/>
    <x v="863"/>
    <d v="2012-08-17T00:00:00"/>
    <s v="Standard Class"/>
    <s v="CK-12595"/>
    <s v="Clytie Kelty"/>
    <x v="0"/>
    <s v="United States"/>
    <s v="Marietta"/>
    <x v="32"/>
    <n v="30062"/>
    <x v="0"/>
    <s v="OFF-BI-10004187"/>
    <x v="1"/>
    <x v="8"/>
    <s v="Staples"/>
    <x v="719"/>
    <n v="3"/>
    <n v="0"/>
    <n v="2.7071999999999994"/>
  </r>
  <r>
    <n v="4797"/>
    <s v="US-2013-148901"/>
    <x v="0"/>
    <x v="675"/>
    <d v="2013-05-20T00:00:00"/>
    <s v="Standard Class"/>
    <s v="MK-17905"/>
    <s v="Michael Kennedy"/>
    <x v="1"/>
    <s v="United States"/>
    <s v="Jacksonville"/>
    <x v="2"/>
    <n v="32216"/>
    <x v="0"/>
    <s v="OFF-BI-10001718"/>
    <x v="1"/>
    <x v="8"/>
    <s v="GBC DocuBind P50 Personal Binding Machine"/>
    <x v="3580"/>
    <n v="3"/>
    <n v="0.7"/>
    <n v="-44.146199999999979"/>
  </r>
  <r>
    <n v="4798"/>
    <s v="US-2013-148901"/>
    <x v="0"/>
    <x v="675"/>
    <d v="2013-05-20T00:00:00"/>
    <s v="Standard Class"/>
    <s v="MK-17905"/>
    <s v="Michael Kennedy"/>
    <x v="1"/>
    <s v="United States"/>
    <s v="Jacksonville"/>
    <x v="2"/>
    <n v="32216"/>
    <x v="0"/>
    <s v="OFF-PA-10004983"/>
    <x v="1"/>
    <x v="10"/>
    <s v="Xerox 23"/>
    <x v="277"/>
    <n v="6"/>
    <n v="0.2"/>
    <n v="10.8864"/>
  </r>
  <r>
    <n v="4799"/>
    <s v="US-2013-148901"/>
    <x v="0"/>
    <x v="675"/>
    <d v="2013-05-20T00:00:00"/>
    <s v="Standard Class"/>
    <s v="MK-17905"/>
    <s v="Michael Kennedy"/>
    <x v="1"/>
    <s v="United States"/>
    <s v="Jacksonville"/>
    <x v="2"/>
    <n v="32216"/>
    <x v="0"/>
    <s v="FUR-FU-10002396"/>
    <x v="0"/>
    <x v="5"/>
    <s v="DAX Copper Panel Document Frame, 5 x 7 Size"/>
    <x v="3581"/>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s v="United States"/>
    <s v="Jacksonville"/>
    <x v="2"/>
    <n v="32216"/>
    <x v="0"/>
    <s v="OFF-AR-10002467"/>
    <x v="1"/>
    <x v="6"/>
    <s v="Dixon Ticonderoga Pencils"/>
    <x v="411"/>
    <n v="2"/>
    <n v="0.2"/>
    <n v="0.41720000000000046"/>
  </r>
  <r>
    <n v="4802"/>
    <s v="US-2013-148901"/>
    <x v="0"/>
    <x v="675"/>
    <d v="2013-05-20T00:00:00"/>
    <s v="Standard Class"/>
    <s v="MK-17905"/>
    <s v="Michael Kennedy"/>
    <x v="1"/>
    <s v="United States"/>
    <s v="Jacksonville"/>
    <x v="2"/>
    <n v="32216"/>
    <x v="0"/>
    <s v="OFF-BI-10004002"/>
    <x v="1"/>
    <x v="8"/>
    <s v="Wilson Jones International Size A4 Ring Binders"/>
    <x v="3583"/>
    <n v="2"/>
    <n v="0.7"/>
    <n v="-7.6119999999999983"/>
  </r>
  <r>
    <n v="4803"/>
    <s v="US-2013-148901"/>
    <x v="0"/>
    <x v="675"/>
    <d v="2013-05-20T00:00:00"/>
    <s v="Standard Class"/>
    <s v="MK-17905"/>
    <s v="Michael Kennedy"/>
    <x v="1"/>
    <s v="United States"/>
    <s v="Jacksonville"/>
    <x v="2"/>
    <n v="32216"/>
    <x v="0"/>
    <s v="OFF-BI-10002309"/>
    <x v="1"/>
    <x v="8"/>
    <s v="Avery Heavy-Duty EZD  Binder With Locking Rings"/>
    <x v="3584"/>
    <n v="8"/>
    <n v="0.7"/>
    <n v="-9.8207999999999984"/>
  </r>
  <r>
    <n v="4804"/>
    <s v="CA-2014-136364"/>
    <x v="3"/>
    <x v="1002"/>
    <d v="2014-07-18T00:00:00"/>
    <s v="Second Class"/>
    <s v="MH-17455"/>
    <s v="Mark Hamilton"/>
    <x v="0"/>
    <s v="United States"/>
    <s v="Philadelphia"/>
    <x v="9"/>
    <n v="19140"/>
    <x v="3"/>
    <s v="TEC-PH-10003885"/>
    <x v="2"/>
    <x v="7"/>
    <s v="Cisco SPA508G"/>
    <x v="3585"/>
    <n v="1"/>
    <n v="0.4"/>
    <n v="-7.2589000000000041"/>
  </r>
  <r>
    <n v="4805"/>
    <s v="CA-2014-136364"/>
    <x v="3"/>
    <x v="1002"/>
    <d v="2014-07-18T00:00:00"/>
    <s v="Second Class"/>
    <s v="MH-17455"/>
    <s v="Mark Hamilton"/>
    <x v="0"/>
    <s v="United States"/>
    <s v="Philadelphia"/>
    <x v="9"/>
    <n v="19140"/>
    <x v="3"/>
    <s v="FUR-FU-10002501"/>
    <x v="0"/>
    <x v="5"/>
    <s v="Nu-Dell Executive Frame"/>
    <x v="3586"/>
    <n v="9"/>
    <n v="0.2"/>
    <n v="19.339199999999998"/>
  </r>
  <r>
    <n v="4806"/>
    <s v="CA-2012-137708"/>
    <x v="1"/>
    <x v="6"/>
    <d v="2012-11-25T00:00:00"/>
    <s v="Second Class"/>
    <s v="NG-18430"/>
    <s v="Nathan Gelder"/>
    <x v="0"/>
    <s v="United States"/>
    <s v="Los Angeles"/>
    <x v="1"/>
    <n v="90008"/>
    <x v="1"/>
    <s v="OFF-PA-10000176"/>
    <x v="1"/>
    <x v="10"/>
    <s v="Xerox 1887"/>
    <x v="2479"/>
    <n v="2"/>
    <n v="0"/>
    <n v="18.211199999999998"/>
  </r>
  <r>
    <n v="4807"/>
    <s v="CA-2012-137708"/>
    <x v="1"/>
    <x v="6"/>
    <d v="2012-11-25T00:00:00"/>
    <s v="Second Class"/>
    <s v="NG-18430"/>
    <s v="Nathan Gelder"/>
    <x v="0"/>
    <s v="United States"/>
    <s v="Los Angeles"/>
    <x v="1"/>
    <n v="90008"/>
    <x v="1"/>
    <s v="OFF-PA-10000327"/>
    <x v="1"/>
    <x v="10"/>
    <s v="Xerox 1971"/>
    <x v="3587"/>
    <n v="10"/>
    <n v="0"/>
    <n v="19.259999999999998"/>
  </r>
  <r>
    <n v="4808"/>
    <s v="CA-2012-137708"/>
    <x v="1"/>
    <x v="6"/>
    <d v="2012-11-25T00:00:00"/>
    <s v="Second Class"/>
    <s v="NG-18430"/>
    <s v="Nathan Gelder"/>
    <x v="0"/>
    <s v="United States"/>
    <s v="Los Angeles"/>
    <x v="1"/>
    <n v="90008"/>
    <x v="1"/>
    <s v="OFF-ST-10004634"/>
    <x v="1"/>
    <x v="4"/>
    <s v="Personal Folder Holder, Ebony"/>
    <x v="687"/>
    <n v="3"/>
    <n v="0"/>
    <n v="10.088999999999999"/>
  </r>
  <r>
    <n v="4809"/>
    <s v="CA-2011-149055"/>
    <x v="2"/>
    <x v="533"/>
    <d v="2011-11-28T00:00:00"/>
    <s v="Standard Class"/>
    <s v="PB-19210"/>
    <s v="Phillip Breyer"/>
    <x v="1"/>
    <s v="United States"/>
    <s v="Philadelphia"/>
    <x v="9"/>
    <n v="19134"/>
    <x v="3"/>
    <s v="OFF-EN-10003040"/>
    <x v="1"/>
    <x v="12"/>
    <s v="Quality Park Security Envelopes"/>
    <x v="3588"/>
    <n v="3"/>
    <n v="0.2"/>
    <n v="21.197700000000001"/>
  </r>
  <r>
    <n v="4810"/>
    <s v="CA-2012-151589"/>
    <x v="1"/>
    <x v="17"/>
    <d v="2012-12-30T00:00:00"/>
    <s v="First Class"/>
    <s v="RE-19450"/>
    <s v="Richard Eichhorn"/>
    <x v="0"/>
    <s v="United States"/>
    <s v="Eau Claire"/>
    <x v="6"/>
    <n v="54703"/>
    <x v="2"/>
    <s v="OFF-PA-10003228"/>
    <x v="1"/>
    <x v="10"/>
    <s v="Xerox 1917"/>
    <x v="3589"/>
    <n v="4"/>
    <n v="0"/>
    <n v="91.950799999999987"/>
  </r>
  <r>
    <n v="4811"/>
    <s v="CA-2012-151589"/>
    <x v="1"/>
    <x v="17"/>
    <d v="2012-12-30T00:00:00"/>
    <s v="First Class"/>
    <s v="RE-19450"/>
    <s v="Richard Eichhorn"/>
    <x v="0"/>
    <s v="United States"/>
    <s v="Eau Claire"/>
    <x v="6"/>
    <n v="54703"/>
    <x v="2"/>
    <s v="TEC-PH-10004345"/>
    <x v="2"/>
    <x v="7"/>
    <s v="Cisco SPA 502G IP Phone"/>
    <x v="3590"/>
    <n v="2"/>
    <n v="0"/>
    <n v="71.97"/>
  </r>
  <r>
    <n v="4812"/>
    <s v="CA-2013-121370"/>
    <x v="0"/>
    <x v="696"/>
    <d v="2013-11-20T00:00:00"/>
    <s v="Second Class"/>
    <s v="EB-14110"/>
    <s v="Eugene Barchas"/>
    <x v="0"/>
    <s v="United States"/>
    <s v="Philadelphia"/>
    <x v="9"/>
    <n v="19134"/>
    <x v="3"/>
    <s v="FUR-CH-10000785"/>
    <x v="0"/>
    <x v="1"/>
    <s v="Global Ergonomic Managers Chair"/>
    <x v="3591"/>
    <n v="3"/>
    <n v="0.3"/>
    <n v="-21.717600000000004"/>
  </r>
  <r>
    <n v="4813"/>
    <s v="CA-2013-121370"/>
    <x v="0"/>
    <x v="696"/>
    <d v="2013-11-20T00:00:00"/>
    <s v="Second Class"/>
    <s v="EB-14110"/>
    <s v="Eugene Barchas"/>
    <x v="0"/>
    <s v="United States"/>
    <s v="Philadelphia"/>
    <x v="9"/>
    <n v="19134"/>
    <x v="3"/>
    <s v="TEC-CO-10004115"/>
    <x v="2"/>
    <x v="16"/>
    <s v="Sharp AL-1530CS Digital Copier"/>
    <x v="3592"/>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s v="United States"/>
    <s v="Los Angeles"/>
    <x v="1"/>
    <n v="90004"/>
    <x v="1"/>
    <s v="OFF-PA-10002751"/>
    <x v="1"/>
    <x v="10"/>
    <s v="Xerox 1920"/>
    <x v="1465"/>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x v="3594"/>
    <n v="3"/>
    <n v="0.2"/>
    <n v="6.1640999999999995"/>
  </r>
  <r>
    <n v="4817"/>
    <s v="CA-2011-139598"/>
    <x v="2"/>
    <x v="58"/>
    <d v="2011-12-31T00:00:00"/>
    <s v="Standard Class"/>
    <s v="MG-17695"/>
    <s v="Maureen Gnade"/>
    <x v="0"/>
    <s v="United States"/>
    <s v="Philadelphia"/>
    <x v="9"/>
    <n v="19134"/>
    <x v="3"/>
    <s v="OFF-AP-10002998"/>
    <x v="1"/>
    <x v="9"/>
    <s v="Holmes 99% HEPA Air Purifier"/>
    <x v="3595"/>
    <n v="2"/>
    <n v="0.2"/>
    <n v="5.6315999999999971"/>
  </r>
  <r>
    <n v="4818"/>
    <s v="CA-2011-139598"/>
    <x v="2"/>
    <x v="58"/>
    <d v="2011-12-31T00:00:00"/>
    <s v="Standard Class"/>
    <s v="MG-17695"/>
    <s v="Maureen Gnade"/>
    <x v="0"/>
    <s v="United States"/>
    <s v="Philadelphia"/>
    <x v="9"/>
    <n v="19134"/>
    <x v="3"/>
    <s v="OFF-AP-10003287"/>
    <x v="1"/>
    <x v="9"/>
    <s v="Tripp Lite TLP810NET Broadband Surge for Modem/Fax"/>
    <x v="3596"/>
    <n v="2"/>
    <n v="0.2"/>
    <n v="8.1551999999999971"/>
  </r>
  <r>
    <n v="4819"/>
    <s v="CA-2011-139598"/>
    <x v="2"/>
    <x v="58"/>
    <d v="2011-12-31T00:00:00"/>
    <s v="Standard Class"/>
    <s v="MG-17695"/>
    <s v="Maureen Gnade"/>
    <x v="0"/>
    <s v="United States"/>
    <s v="Philadelphia"/>
    <x v="9"/>
    <n v="19134"/>
    <x v="3"/>
    <s v="OFF-ST-10001370"/>
    <x v="1"/>
    <x v="4"/>
    <s v="Sensible Storage WireTech Storage Systems"/>
    <x v="3597"/>
    <n v="4"/>
    <n v="0.2"/>
    <n v="-42.588000000000036"/>
  </r>
  <r>
    <n v="4820"/>
    <s v="CA-2014-117436"/>
    <x v="3"/>
    <x v="110"/>
    <d v="2014-06-15T00:00:00"/>
    <s v="Standard Class"/>
    <s v="LW-17125"/>
    <s v="Liz Willingham"/>
    <x v="0"/>
    <s v="United States"/>
    <s v="Norwich"/>
    <x v="29"/>
    <n v="6360"/>
    <x v="3"/>
    <s v="OFF-BI-10004040"/>
    <x v="1"/>
    <x v="8"/>
    <s v="Wilson Jones Impact Binders"/>
    <x v="3598"/>
    <n v="2"/>
    <n v="0"/>
    <n v="5.0763999999999996"/>
  </r>
  <r>
    <n v="4821"/>
    <s v="CA-2012-140025"/>
    <x v="1"/>
    <x v="1003"/>
    <d v="2012-04-11T00:00:00"/>
    <s v="Standard Class"/>
    <s v="PF-19120"/>
    <s v="Peter Fuller"/>
    <x v="0"/>
    <s v="United States"/>
    <s v="San Antonio"/>
    <x v="5"/>
    <n v="78207"/>
    <x v="2"/>
    <s v="OFF-AP-10002651"/>
    <x v="1"/>
    <x v="9"/>
    <s v="Hoover Upright Vacuum With Dirt Cup"/>
    <x v="3599"/>
    <n v="8"/>
    <n v="0.8"/>
    <n v="-1181.2824000000003"/>
  </r>
  <r>
    <n v="4822"/>
    <s v="CA-2012-140025"/>
    <x v="1"/>
    <x v="1003"/>
    <d v="2012-04-11T00:00:00"/>
    <s v="Standard Class"/>
    <s v="PF-19120"/>
    <s v="Peter Fuller"/>
    <x v="0"/>
    <s v="United States"/>
    <s v="San Antonio"/>
    <x v="5"/>
    <n v="78207"/>
    <x v="2"/>
    <s v="TEC-AC-10002402"/>
    <x v="2"/>
    <x v="11"/>
    <s v="Razer Kraken PRO Over Ear PC and Music Headset"/>
    <x v="3130"/>
    <n v="6"/>
    <n v="0.2"/>
    <n v="47.993999999999971"/>
  </r>
  <r>
    <n v="4823"/>
    <s v="CA-2013-134222"/>
    <x v="0"/>
    <x v="212"/>
    <d v="2013-07-12T00:00:00"/>
    <s v="Same Day"/>
    <s v="NZ-18565"/>
    <s v="Nick Zandusky"/>
    <x v="2"/>
    <s v="United States"/>
    <s v="Yuma"/>
    <x v="16"/>
    <n v="85364"/>
    <x v="1"/>
    <s v="OFF-BI-10001658"/>
    <x v="1"/>
    <x v="8"/>
    <s v="GBC Standard Therm-A-Bind Covers"/>
    <x v="3600"/>
    <n v="6"/>
    <n v="0.7"/>
    <n v="-35.884799999999984"/>
  </r>
  <r>
    <n v="4824"/>
    <s v="CA-2013-140018"/>
    <x v="0"/>
    <x v="831"/>
    <d v="2013-11-27T00:00:00"/>
    <s v="Standard Class"/>
    <s v="CK-12205"/>
    <s v="Chloris Kastensmidt"/>
    <x v="0"/>
    <s v="United States"/>
    <s v="Columbus"/>
    <x v="24"/>
    <n v="43229"/>
    <x v="3"/>
    <s v="TEC-MA-10000752"/>
    <x v="2"/>
    <x v="15"/>
    <s v="Texas Instrument TI-15 Fraction Calculator"/>
    <x v="3601"/>
    <n v="7"/>
    <n v="0.7"/>
    <n v="-24.275999999999996"/>
  </r>
  <r>
    <n v="4825"/>
    <s v="CA-2013-140018"/>
    <x v="0"/>
    <x v="831"/>
    <d v="2013-11-27T00:00:00"/>
    <s v="Standard Class"/>
    <s v="CK-12205"/>
    <s v="Chloris Kastensmidt"/>
    <x v="0"/>
    <s v="United States"/>
    <s v="Columbus"/>
    <x v="24"/>
    <n v="43229"/>
    <x v="3"/>
    <s v="FUR-CH-10003817"/>
    <x v="0"/>
    <x v="1"/>
    <s v="Global Value Steno Chair, Gray"/>
    <x v="3602"/>
    <n v="3"/>
    <n v="0.3"/>
    <n v="-9.1109999999999971"/>
  </r>
  <r>
    <n v="4826"/>
    <s v="CA-2013-140018"/>
    <x v="0"/>
    <x v="831"/>
    <d v="2013-11-27T00:00:00"/>
    <s v="Standard Class"/>
    <s v="CK-12205"/>
    <s v="Chloris Kastensmidt"/>
    <x v="0"/>
    <s v="United States"/>
    <s v="Columbus"/>
    <x v="24"/>
    <n v="43229"/>
    <x v="3"/>
    <s v="FUR-FU-10001876"/>
    <x v="0"/>
    <x v="5"/>
    <s v="Computer Room Manger, 14&quot;"/>
    <x v="2540"/>
    <n v="3"/>
    <n v="0.2"/>
    <n v="15.590399999999995"/>
  </r>
  <r>
    <n v="4827"/>
    <s v="US-2014-136707"/>
    <x v="3"/>
    <x v="105"/>
    <d v="2014-11-16T00:00:00"/>
    <s v="First Class"/>
    <s v="JE-15610"/>
    <s v="Jim Epp"/>
    <x v="1"/>
    <s v="United States"/>
    <s v="Los Angeles"/>
    <x v="1"/>
    <n v="90036"/>
    <x v="1"/>
    <s v="OFF-BI-10003460"/>
    <x v="1"/>
    <x v="8"/>
    <s v="Acco 3-Hole Punch"/>
    <x v="3603"/>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x v="2876"/>
    <n v="2"/>
    <n v="0"/>
    <n v="19.465600000000002"/>
  </r>
  <r>
    <n v="4829"/>
    <s v="CA-2011-152562"/>
    <x v="2"/>
    <x v="301"/>
    <d v="2011-11-08T00:00:00"/>
    <s v="Standard Class"/>
    <s v="JO-15145"/>
    <s v="Jack O'Briant"/>
    <x v="1"/>
    <s v="United States"/>
    <s v="Richmond"/>
    <x v="0"/>
    <n v="40475"/>
    <x v="0"/>
    <s v="OFF-AR-10001919"/>
    <x v="1"/>
    <x v="6"/>
    <s v="OIC #2 Pencils, Medium Soft"/>
    <x v="719"/>
    <n v="3"/>
    <n v="0"/>
    <n v="1.6355999999999997"/>
  </r>
  <r>
    <n v="4830"/>
    <s v="CA-2013-152408"/>
    <x v="0"/>
    <x v="666"/>
    <d v="2013-05-22T00:00:00"/>
    <s v="Standard Class"/>
    <s v="TT-21220"/>
    <s v="Thomas Thornton"/>
    <x v="0"/>
    <s v="United States"/>
    <s v="New York City"/>
    <x v="15"/>
    <n v="10035"/>
    <x v="3"/>
    <s v="OFF-BI-10002393"/>
    <x v="1"/>
    <x v="8"/>
    <s v="Binder Posts"/>
    <x v="3604"/>
    <n v="3"/>
    <n v="0.2"/>
    <n v="4.4771999999999998"/>
  </r>
  <r>
    <n v="4831"/>
    <s v="CA-2011-120278"/>
    <x v="2"/>
    <x v="845"/>
    <d v="2011-11-12T00:00:00"/>
    <s v="Standard Class"/>
    <s v="MS-17365"/>
    <s v="Maribeth Schnelling"/>
    <x v="0"/>
    <s v="United States"/>
    <s v="Wausau"/>
    <x v="6"/>
    <n v="54401"/>
    <x v="2"/>
    <s v="OFF-AP-10001293"/>
    <x v="1"/>
    <x v="9"/>
    <s v="Belkin 8 Outlet Surge Protector"/>
    <x v="3605"/>
    <n v="6"/>
    <n v="0"/>
    <n v="68.846399999999988"/>
  </r>
  <r>
    <n v="4832"/>
    <s v="CA-2011-120278"/>
    <x v="2"/>
    <x v="845"/>
    <d v="2011-11-12T00:00:00"/>
    <s v="Standard Class"/>
    <s v="MS-17365"/>
    <s v="Maribeth Schnelling"/>
    <x v="0"/>
    <s v="United States"/>
    <s v="Wausau"/>
    <x v="6"/>
    <n v="54401"/>
    <x v="2"/>
    <s v="OFF-ST-10004258"/>
    <x v="1"/>
    <x v="4"/>
    <s v="Portable Personal File Box"/>
    <x v="905"/>
    <n v="3"/>
    <n v="0"/>
    <n v="9.8901000000000039"/>
  </r>
  <r>
    <n v="4833"/>
    <s v="CA-2011-120278"/>
    <x v="2"/>
    <x v="845"/>
    <d v="2011-11-12T00:00:00"/>
    <s v="Standard Class"/>
    <s v="MS-17365"/>
    <s v="Maribeth Schnelling"/>
    <x v="0"/>
    <s v="United States"/>
    <s v="Wausau"/>
    <x v="6"/>
    <n v="54401"/>
    <x v="2"/>
    <s v="OFF-ST-10002214"/>
    <x v="1"/>
    <x v="4"/>
    <s v="X-Rack File for Hanging Folders"/>
    <x v="2433"/>
    <n v="2"/>
    <n v="0"/>
    <n v="5.8707999999999991"/>
  </r>
  <r>
    <n v="4834"/>
    <s v="CA-2011-120278"/>
    <x v="2"/>
    <x v="845"/>
    <d v="2011-11-12T00:00:00"/>
    <s v="Standard Class"/>
    <s v="MS-17365"/>
    <s v="Maribeth Schnelling"/>
    <x v="0"/>
    <s v="United States"/>
    <s v="Wausau"/>
    <x v="6"/>
    <n v="54401"/>
    <x v="2"/>
    <s v="OFF-BI-10004970"/>
    <x v="1"/>
    <x v="8"/>
    <s v="ACCOHIDE 3-Ring Binder, Blue, 1&quot;"/>
    <x v="714"/>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x v="3089"/>
    <n v="5"/>
    <n v="0.2"/>
    <n v="13.472999999999999"/>
  </r>
  <r>
    <n v="4836"/>
    <s v="CA-2014-167661"/>
    <x v="3"/>
    <x v="361"/>
    <d v="2014-10-11T00:00:00"/>
    <s v="Standard Class"/>
    <s v="MP-18175"/>
    <s v="Mike Pelletier"/>
    <x v="2"/>
    <s v="United States"/>
    <s v="San Francisco"/>
    <x v="1"/>
    <n v="94110"/>
    <x v="1"/>
    <s v="OFF-PA-10002581"/>
    <x v="1"/>
    <x v="10"/>
    <s v="Xerox 1951"/>
    <x v="1168"/>
    <n v="2"/>
    <n v="0"/>
    <n v="27.881999999999998"/>
  </r>
  <r>
    <n v="4837"/>
    <s v="CA-2014-167661"/>
    <x v="3"/>
    <x v="361"/>
    <d v="2014-10-11T00:00:00"/>
    <s v="Standard Class"/>
    <s v="MP-18175"/>
    <s v="Mike Pelletier"/>
    <x v="2"/>
    <s v="United States"/>
    <s v="San Francisco"/>
    <x v="1"/>
    <n v="94110"/>
    <x v="1"/>
    <s v="OFF-BI-10001097"/>
    <x v="1"/>
    <x v="8"/>
    <s v="Avery Hole Reinforcements"/>
    <x v="958"/>
    <n v="4"/>
    <n v="0.2"/>
    <n v="7.2267999999999999"/>
  </r>
  <r>
    <n v="4838"/>
    <s v="CA-2014-106831"/>
    <x v="3"/>
    <x v="702"/>
    <d v="2014-06-04T00:00:00"/>
    <s v="First Class"/>
    <s v="FH-14350"/>
    <s v="Fred Harton"/>
    <x v="0"/>
    <s v="United States"/>
    <s v="Dublin"/>
    <x v="24"/>
    <n v="43017"/>
    <x v="3"/>
    <s v="OFF-BI-10003429"/>
    <x v="1"/>
    <x v="8"/>
    <s v="Cardinal HOLDit! Binder Insert Strips,Extra Strips"/>
    <x v="3606"/>
    <n v="2"/>
    <n v="0.7"/>
    <n v="-2.6585999999999999"/>
  </r>
  <r>
    <n v="4839"/>
    <s v="CA-2014-106831"/>
    <x v="3"/>
    <x v="702"/>
    <d v="2014-06-04T00:00:00"/>
    <s v="First Class"/>
    <s v="FH-14350"/>
    <s v="Fred Harton"/>
    <x v="0"/>
    <s v="United States"/>
    <s v="Dublin"/>
    <x v="24"/>
    <n v="43017"/>
    <x v="3"/>
    <s v="OFF-PA-10000682"/>
    <x v="1"/>
    <x v="10"/>
    <s v="Xerox 1924"/>
    <x v="3607"/>
    <n v="6"/>
    <n v="0.2"/>
    <n v="10.057200000000002"/>
  </r>
  <r>
    <n v="4840"/>
    <s v="CA-2014-106831"/>
    <x v="3"/>
    <x v="702"/>
    <d v="2014-06-04T00:00:00"/>
    <s v="First Class"/>
    <s v="FH-14350"/>
    <s v="Fred Harton"/>
    <x v="0"/>
    <s v="United States"/>
    <s v="Dublin"/>
    <x v="24"/>
    <n v="43017"/>
    <x v="3"/>
    <s v="TEC-PH-10001700"/>
    <x v="2"/>
    <x v="7"/>
    <s v="Panasonic KX-TG6844B Expandable Digital Cordless Telephone"/>
    <x v="3608"/>
    <n v="4"/>
    <n v="0.4"/>
    <n v="-34.314799999999991"/>
  </r>
  <r>
    <n v="4841"/>
    <s v="CA-2014-154123"/>
    <x v="3"/>
    <x v="225"/>
    <d v="2014-11-26T00:00:00"/>
    <s v="Standard Class"/>
    <s v="SC-20050"/>
    <s v="Sample Company A"/>
    <x v="2"/>
    <s v="United States"/>
    <s v="Henderson"/>
    <x v="0"/>
    <n v="42420"/>
    <x v="0"/>
    <s v="FUR-FU-10000629"/>
    <x v="0"/>
    <x v="5"/>
    <s v="9-3/4 Diameter Round Wall Clock"/>
    <x v="3609"/>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s v="United States"/>
    <s v="Memphis"/>
    <x v="18"/>
    <n v="38109"/>
    <x v="0"/>
    <s v="OFF-ST-10001418"/>
    <x v="1"/>
    <x v="4"/>
    <s v="Carina Media Storage Towers in Natural &amp; Black"/>
    <x v="3611"/>
    <n v="5"/>
    <n v="0.2"/>
    <n v="-54.881999999999998"/>
  </r>
  <r>
    <n v="4844"/>
    <s v="US-2013-139388"/>
    <x v="0"/>
    <x v="77"/>
    <d v="2013-11-10T00:00:00"/>
    <s v="First Class"/>
    <s v="CC-12475"/>
    <s v="Cindy Chapman"/>
    <x v="0"/>
    <s v="United States"/>
    <s v="Lakewood"/>
    <x v="30"/>
    <n v="8701"/>
    <x v="3"/>
    <s v="OFF-FA-10004968"/>
    <x v="1"/>
    <x v="13"/>
    <s v="Rubber Band Ball"/>
    <x v="3612"/>
    <n v="4"/>
    <n v="0"/>
    <n v="0.2992000000000008"/>
  </r>
  <r>
    <n v="4845"/>
    <s v="US-2011-128685"/>
    <x v="2"/>
    <x v="527"/>
    <d v="2011-04-05T00:00:00"/>
    <s v="First Class"/>
    <s v="MZ-17515"/>
    <s v="Mary Zewe"/>
    <x v="1"/>
    <s v="United States"/>
    <s v="Los Angeles"/>
    <x v="1"/>
    <n v="90008"/>
    <x v="1"/>
    <s v="OFF-BI-10004140"/>
    <x v="1"/>
    <x v="8"/>
    <s v="Avery Non-Stick Binders"/>
    <x v="1600"/>
    <n v="2"/>
    <n v="0.2"/>
    <n v="2.2449999999999992"/>
  </r>
  <r>
    <n v="4846"/>
    <s v="CA-2012-124044"/>
    <x v="1"/>
    <x v="862"/>
    <d v="2012-07-26T00:00:00"/>
    <s v="Second Class"/>
    <s v="MS-17830"/>
    <s v="Melanie Seite"/>
    <x v="0"/>
    <s v="United States"/>
    <s v="Rochester"/>
    <x v="15"/>
    <n v="14609"/>
    <x v="3"/>
    <s v="OFF-BI-10003460"/>
    <x v="1"/>
    <x v="8"/>
    <s v="Acco 3-Hole Punch"/>
    <x v="3613"/>
    <n v="3"/>
    <n v="0.2"/>
    <n v="3.6791999999999998"/>
  </r>
  <r>
    <n v="4847"/>
    <s v="CA-2011-164469"/>
    <x v="2"/>
    <x v="402"/>
    <d v="2011-06-27T00:00:00"/>
    <s v="Second Class"/>
    <s v="GK-14620"/>
    <s v="Grace Kelly"/>
    <x v="1"/>
    <s v="United States"/>
    <s v="Salem"/>
    <x v="21"/>
    <n v="97301"/>
    <x v="1"/>
    <s v="TEC-PH-10002115"/>
    <x v="2"/>
    <x v="7"/>
    <s v="Plantronics 81402"/>
    <x v="127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x v="3614"/>
    <n v="11"/>
    <n v="0.2"/>
    <n v="17.908000000000001"/>
  </r>
  <r>
    <n v="4849"/>
    <s v="CA-2011-164469"/>
    <x v="2"/>
    <x v="402"/>
    <d v="2011-06-27T00:00:00"/>
    <s v="Second Class"/>
    <s v="GK-14620"/>
    <s v="Grace Kelly"/>
    <x v="1"/>
    <s v="United States"/>
    <s v="Salem"/>
    <x v="21"/>
    <n v="97301"/>
    <x v="1"/>
    <s v="OFF-AR-10000475"/>
    <x v="1"/>
    <x v="6"/>
    <s v="Hunt BOSTON Vista Battery-Operated Pencil Sharpener, Black"/>
    <x v="1747"/>
    <n v="1"/>
    <n v="0.2"/>
    <n v="0.8162000000000007"/>
  </r>
  <r>
    <n v="4850"/>
    <s v="CA-2011-107818"/>
    <x v="2"/>
    <x v="78"/>
    <d v="2011-09-14T00:00:00"/>
    <s v="Standard Class"/>
    <s v="MC-17275"/>
    <s v="Marc Crier"/>
    <x v="0"/>
    <s v="United States"/>
    <s v="Pasco"/>
    <x v="4"/>
    <n v="99301"/>
    <x v="1"/>
    <s v="OFF-AR-10003045"/>
    <x v="1"/>
    <x v="6"/>
    <s v="Prang Colored Pencils"/>
    <x v="490"/>
    <n v="2"/>
    <n v="0"/>
    <n v="2.6459999999999999"/>
  </r>
  <r>
    <n v="4851"/>
    <s v="CA-2011-107818"/>
    <x v="2"/>
    <x v="78"/>
    <d v="2011-09-14T00:00:00"/>
    <s v="Standard Class"/>
    <s v="MC-17275"/>
    <s v="Marc Crier"/>
    <x v="0"/>
    <s v="United States"/>
    <s v="Pasco"/>
    <x v="4"/>
    <n v="99301"/>
    <x v="1"/>
    <s v="FUR-CH-10000454"/>
    <x v="0"/>
    <x v="1"/>
    <s v="Hon Deluxe Fabric Upholstered Stacking Chairs, Rounded Back"/>
    <x v="3615"/>
    <n v="5"/>
    <n v="0.2"/>
    <n v="121.98999999999992"/>
  </r>
  <r>
    <n v="4852"/>
    <s v="CA-2011-107818"/>
    <x v="2"/>
    <x v="78"/>
    <d v="2011-09-14T00:00:00"/>
    <s v="Standard Class"/>
    <s v="MC-17275"/>
    <s v="Marc Crier"/>
    <x v="0"/>
    <s v="United States"/>
    <s v="Pasco"/>
    <x v="4"/>
    <n v="99301"/>
    <x v="1"/>
    <s v="OFF-AR-10000380"/>
    <x v="1"/>
    <x v="6"/>
    <s v="Hunt PowerHouse Electric Pencil Sharpener, Blue"/>
    <x v="3616"/>
    <n v="8"/>
    <n v="0"/>
    <n v="91.151999999999958"/>
  </r>
  <r>
    <n v="4853"/>
    <s v="CA-2011-107818"/>
    <x v="2"/>
    <x v="78"/>
    <d v="2011-09-14T00:00:00"/>
    <s v="Standard Class"/>
    <s v="MC-17275"/>
    <s v="Marc Crier"/>
    <x v="0"/>
    <s v="United States"/>
    <s v="Pasco"/>
    <x v="4"/>
    <n v="99301"/>
    <x v="1"/>
    <s v="OFF-ST-10000736"/>
    <x v="1"/>
    <x v="4"/>
    <s v="Carina Double Wide Media Storage Towers in Natural &amp; Black"/>
    <x v="1065"/>
    <n v="6"/>
    <n v="0"/>
    <n v="19.43519999999998"/>
  </r>
  <r>
    <n v="4854"/>
    <s v="CA-2011-113320"/>
    <x v="2"/>
    <x v="432"/>
    <d v="2011-12-15T00:00:00"/>
    <s v="Second Class"/>
    <s v="LH-17155"/>
    <s v="Logan Haushalter"/>
    <x v="0"/>
    <s v="United States"/>
    <s v="Oakland"/>
    <x v="1"/>
    <n v="94601"/>
    <x v="1"/>
    <s v="FUR-FU-10004270"/>
    <x v="0"/>
    <x v="5"/>
    <s v="Eldon Image Series Desk Accessories, Burgundy"/>
    <x v="3617"/>
    <n v="3"/>
    <n v="0"/>
    <n v="4.5144000000000002"/>
  </r>
  <r>
    <n v="4855"/>
    <s v="CA-2011-113320"/>
    <x v="2"/>
    <x v="432"/>
    <d v="2011-12-15T00:00:00"/>
    <s v="Second Class"/>
    <s v="LH-17155"/>
    <s v="Logan Haushalter"/>
    <x v="0"/>
    <s v="United States"/>
    <s v="Oakland"/>
    <x v="1"/>
    <n v="94601"/>
    <x v="1"/>
    <s v="OFF-ST-10000617"/>
    <x v="1"/>
    <x v="4"/>
    <s v="Woodgrain Magazine Files by Perma"/>
    <x v="3090"/>
    <n v="3"/>
    <n v="0"/>
    <n v="0.62579999999999902"/>
  </r>
  <r>
    <n v="4856"/>
    <s v="CA-2011-113320"/>
    <x v="2"/>
    <x v="432"/>
    <d v="2011-12-15T00:00:00"/>
    <s v="Second Class"/>
    <s v="LH-17155"/>
    <s v="Logan Haushalter"/>
    <x v="0"/>
    <s v="United States"/>
    <s v="Oakland"/>
    <x v="1"/>
    <n v="94601"/>
    <x v="1"/>
    <s v="FUR-FU-10001706"/>
    <x v="0"/>
    <x v="5"/>
    <s v="Longer-Life Soft White Bulbs"/>
    <x v="357"/>
    <n v="3"/>
    <n v="0"/>
    <n v="4.4352"/>
  </r>
  <r>
    <n v="4857"/>
    <s v="CA-2012-137526"/>
    <x v="1"/>
    <x v="1004"/>
    <d v="2012-01-17T00:00:00"/>
    <s v="Standard Class"/>
    <s v="PB-19150"/>
    <s v="Philip Brown"/>
    <x v="0"/>
    <s v="United States"/>
    <s v="Los Angeles"/>
    <x v="1"/>
    <n v="90004"/>
    <x v="1"/>
    <s v="OFF-BI-10003364"/>
    <x v="1"/>
    <x v="8"/>
    <s v="Binding Machine Supplies"/>
    <x v="823"/>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x v="292"/>
    <n v="4"/>
    <n v="0"/>
    <n v="38.023999999999994"/>
  </r>
  <r>
    <n v="4859"/>
    <s v="CA-2012-137526"/>
    <x v="1"/>
    <x v="1004"/>
    <d v="2012-01-17T00:00:00"/>
    <s v="Standard Class"/>
    <s v="PB-19150"/>
    <s v="Philip Brown"/>
    <x v="0"/>
    <s v="United States"/>
    <s v="Los Angeles"/>
    <x v="1"/>
    <n v="90004"/>
    <x v="1"/>
    <s v="FUR-FU-10004845"/>
    <x v="0"/>
    <x v="5"/>
    <s v="Deflect-o EconoMat Nonstudded, No Bevel Mat"/>
    <x v="3618"/>
    <n v="9"/>
    <n v="0"/>
    <n v="92.969999999999985"/>
  </r>
  <r>
    <n v="4860"/>
    <s v="CA-2014-136063"/>
    <x v="3"/>
    <x v="934"/>
    <d v="2014-12-20T00:00:00"/>
    <s v="Standard Class"/>
    <s v="SS-20140"/>
    <s v="Saphhira Shifley"/>
    <x v="1"/>
    <s v="United States"/>
    <s v="Oak Park"/>
    <x v="10"/>
    <n v="60302"/>
    <x v="2"/>
    <s v="OFF-AR-10000823"/>
    <x v="1"/>
    <x v="6"/>
    <s v="Newell 307"/>
    <x v="1330"/>
    <n v="7"/>
    <n v="0.2"/>
    <n v="1.0192000000000001"/>
  </r>
  <r>
    <n v="4861"/>
    <s v="CA-2013-101546"/>
    <x v="0"/>
    <x v="122"/>
    <d v="2013-12-25T00:00:00"/>
    <s v="Standard Class"/>
    <s v="GK-14620"/>
    <s v="Grace Kelly"/>
    <x v="1"/>
    <s v="United States"/>
    <s v="Morristown"/>
    <x v="30"/>
    <n v="7960"/>
    <x v="3"/>
    <s v="OFF-BI-10001359"/>
    <x v="1"/>
    <x v="8"/>
    <s v="GBC DocuBind TL300 Electric Binding System"/>
    <x v="1639"/>
    <n v="2"/>
    <n v="0"/>
    <n v="843.17059999999992"/>
  </r>
  <r>
    <n v="4862"/>
    <s v="CA-2011-138940"/>
    <x v="2"/>
    <x v="909"/>
    <d v="2011-04-16T00:00:00"/>
    <s v="Second Class"/>
    <s v="GM-14455"/>
    <s v="Gary Mitchum"/>
    <x v="2"/>
    <s v="United States"/>
    <s v="Austin"/>
    <x v="5"/>
    <n v="78745"/>
    <x v="2"/>
    <s v="TEC-PH-10001835"/>
    <x v="2"/>
    <x v="7"/>
    <s v="Jawbone JAMBOX Wireless Bluetooth Speaker"/>
    <x v="3619"/>
    <n v="6"/>
    <n v="0.2"/>
    <n v="265.42320000000001"/>
  </r>
  <r>
    <n v="4863"/>
    <s v="CA-2013-125164"/>
    <x v="0"/>
    <x v="338"/>
    <d v="2013-11-15T00:00:00"/>
    <s v="Standard Class"/>
    <s v="SH-19975"/>
    <s v="Sally Hughsby"/>
    <x v="1"/>
    <s v="United States"/>
    <s v="New York City"/>
    <x v="15"/>
    <n v="10011"/>
    <x v="3"/>
    <s v="OFF-BI-10001191"/>
    <x v="1"/>
    <x v="8"/>
    <s v="Canvas Sectional Post Binders"/>
    <x v="3620"/>
    <n v="1"/>
    <n v="0.2"/>
    <n v="7.3834"/>
  </r>
  <r>
    <n v="4864"/>
    <s v="CA-2013-125164"/>
    <x v="0"/>
    <x v="338"/>
    <d v="2013-11-15T00:00:00"/>
    <s v="Standard Class"/>
    <s v="SH-19975"/>
    <s v="Sally Hughsby"/>
    <x v="1"/>
    <s v="United States"/>
    <s v="New York City"/>
    <x v="15"/>
    <n v="10011"/>
    <x v="3"/>
    <s v="OFF-BI-10003982"/>
    <x v="1"/>
    <x v="8"/>
    <s v="Wilson Jones Century Plastic Molded Ring Binders"/>
    <x v="3621"/>
    <n v="3"/>
    <n v="0.2"/>
    <n v="16.823699999999999"/>
  </r>
  <r>
    <n v="4865"/>
    <s v="CA-2014-163531"/>
    <x v="3"/>
    <x v="335"/>
    <d v="2014-07-01T00:00:00"/>
    <s v="Standard Class"/>
    <s v="SC-20725"/>
    <s v="Steven Cartwright"/>
    <x v="0"/>
    <s v="United States"/>
    <s v="New York City"/>
    <x v="15"/>
    <n v="10024"/>
    <x v="3"/>
    <s v="TEC-PH-10001425"/>
    <x v="2"/>
    <x v="7"/>
    <s v="Mophie Juice Pack Helium for iPhone"/>
    <x v="764"/>
    <n v="3"/>
    <n v="0"/>
    <n v="67.191599999999994"/>
  </r>
  <r>
    <n v="4866"/>
    <s v="CA-2014-122490"/>
    <x v="3"/>
    <x v="38"/>
    <d v="2014-11-19T00:00:00"/>
    <s v="Standard Class"/>
    <s v="TT-21070"/>
    <s v="Ted Trevino"/>
    <x v="0"/>
    <s v="United States"/>
    <s v="Seattle"/>
    <x v="4"/>
    <n v="98103"/>
    <x v="1"/>
    <s v="FUR-CH-10001215"/>
    <x v="0"/>
    <x v="1"/>
    <s v="Global Troy Executive Leather Low-Back Tilter"/>
    <x v="3622"/>
    <n v="6"/>
    <n v="0.2"/>
    <n v="150.29399999999998"/>
  </r>
  <r>
    <n v="4867"/>
    <s v="CA-2014-122490"/>
    <x v="3"/>
    <x v="38"/>
    <d v="2014-11-19T00:00:00"/>
    <s v="Standard Class"/>
    <s v="TT-21070"/>
    <s v="Ted Trevino"/>
    <x v="0"/>
    <s v="United States"/>
    <s v="Seattle"/>
    <x v="4"/>
    <n v="98103"/>
    <x v="1"/>
    <s v="OFF-BI-10001718"/>
    <x v="1"/>
    <x v="8"/>
    <s v="GBC DocuBind P50 Personal Binding Machine"/>
    <x v="3623"/>
    <n v="11"/>
    <n v="0.2"/>
    <n v="190.02059999999997"/>
  </r>
  <r>
    <n v="4868"/>
    <s v="CA-2014-122490"/>
    <x v="3"/>
    <x v="38"/>
    <d v="2014-11-19T00:00:00"/>
    <s v="Standard Class"/>
    <s v="TT-21070"/>
    <s v="Ted Trevino"/>
    <x v="0"/>
    <s v="United States"/>
    <s v="Seattle"/>
    <x v="4"/>
    <n v="98103"/>
    <x v="1"/>
    <s v="OFF-ST-10000991"/>
    <x v="1"/>
    <x v="4"/>
    <s v="Space Solutions HD Industrial Steel Shelving."/>
    <x v="3216"/>
    <n v="3"/>
    <n v="0"/>
    <n v="10.347300000000004"/>
  </r>
  <r>
    <n v="4869"/>
    <s v="CA-2014-122490"/>
    <x v="3"/>
    <x v="38"/>
    <d v="2014-11-19T00:00:00"/>
    <s v="Standard Class"/>
    <s v="TT-21070"/>
    <s v="Ted Trevino"/>
    <x v="0"/>
    <s v="United States"/>
    <s v="Seattle"/>
    <x v="4"/>
    <n v="98103"/>
    <x v="1"/>
    <s v="OFF-LA-10001613"/>
    <x v="1"/>
    <x v="2"/>
    <s v="Avery File Folder Labels"/>
    <x v="880"/>
    <n v="3"/>
    <n v="0"/>
    <n v="4.2336"/>
  </r>
  <r>
    <n v="4870"/>
    <s v="CA-2014-131366"/>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s v="United States"/>
    <s v="Lancaster"/>
    <x v="9"/>
    <n v="17602"/>
    <x v="3"/>
    <s v="OFF-PA-10000675"/>
    <x v="1"/>
    <x v="10"/>
    <s v="Xerox 1919"/>
    <x v="2343"/>
    <n v="7"/>
    <n v="0.2"/>
    <n v="83.209699999999998"/>
  </r>
  <r>
    <n v="4872"/>
    <s v="CA-2014-164042"/>
    <x v="3"/>
    <x v="979"/>
    <d v="2014-05-28T00:00:00"/>
    <s v="Standard Class"/>
    <s v="KL-16645"/>
    <s v="Ken Lonsdale"/>
    <x v="0"/>
    <s v="United States"/>
    <s v="Houston"/>
    <x v="5"/>
    <n v="77095"/>
    <x v="2"/>
    <s v="OFF-FA-10000840"/>
    <x v="1"/>
    <x v="13"/>
    <s v="OIC Thumb-Tacks"/>
    <x v="3625"/>
    <n v="2"/>
    <n v="0.2"/>
    <n v="0.61559999999999993"/>
  </r>
  <r>
    <n v="4873"/>
    <s v="CA-2014-164042"/>
    <x v="3"/>
    <x v="979"/>
    <d v="2014-05-28T00:00:00"/>
    <s v="Standard Class"/>
    <s v="KL-16645"/>
    <s v="Ken Lonsdale"/>
    <x v="0"/>
    <s v="United States"/>
    <s v="Houston"/>
    <x v="5"/>
    <n v="77095"/>
    <x v="2"/>
    <s v="OFF-AP-10001947"/>
    <x v="1"/>
    <x v="9"/>
    <s v="Acco 6 Outlet Guardian Premium Plus Surge Suppressor"/>
    <x v="3626"/>
    <n v="5"/>
    <n v="0.8"/>
    <n v="-46.716000000000008"/>
  </r>
  <r>
    <n v="4874"/>
    <s v="CA-2014-164042"/>
    <x v="3"/>
    <x v="979"/>
    <d v="2014-05-28T00:00:00"/>
    <s v="Standard Class"/>
    <s v="KL-16645"/>
    <s v="Ken Lonsdale"/>
    <x v="0"/>
    <s v="United States"/>
    <s v="Houston"/>
    <x v="5"/>
    <n v="77095"/>
    <x v="2"/>
    <s v="OFF-ST-10002301"/>
    <x v="1"/>
    <x v="4"/>
    <s v="Tennsco Commercial Shelving"/>
    <x v="3627"/>
    <n v="3"/>
    <n v="0.2"/>
    <n v="-11.593800000000005"/>
  </r>
  <r>
    <n v="4875"/>
    <s v="CA-2014-164042"/>
    <x v="3"/>
    <x v="979"/>
    <d v="2014-05-28T00:00:00"/>
    <s v="Standard Class"/>
    <s v="KL-16645"/>
    <s v="Ken Lonsdale"/>
    <x v="0"/>
    <s v="United States"/>
    <s v="Houston"/>
    <x v="5"/>
    <n v="77095"/>
    <x v="2"/>
    <s v="OFF-BI-10001922"/>
    <x v="1"/>
    <x v="8"/>
    <s v="Storex Dura Pro Binders"/>
    <x v="3628"/>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s v="US-2011-155817"/>
    <x v="2"/>
    <x v="462"/>
    <d v="2011-10-09T00:00:00"/>
    <s v="Standard Class"/>
    <s v="SL-20155"/>
    <s v="Sara Luxemburg"/>
    <x v="2"/>
    <s v="United States"/>
    <s v="Durham"/>
    <x v="3"/>
    <n v="27707"/>
    <x v="0"/>
    <s v="OFF-ST-10000532"/>
    <x v="1"/>
    <x v="4"/>
    <s v="Advantus Rolling Drawer Organizers"/>
    <x v="3629"/>
    <n v="2"/>
    <n v="0.2"/>
    <n v="4.6175999999999995"/>
  </r>
  <r>
    <n v="4878"/>
    <s v="US-2011-155817"/>
    <x v="2"/>
    <x v="462"/>
    <d v="2011-10-09T00:00:00"/>
    <s v="Standard Class"/>
    <s v="SL-20155"/>
    <s v="Sara Luxemburg"/>
    <x v="2"/>
    <s v="United States"/>
    <s v="Durham"/>
    <x v="3"/>
    <n v="27707"/>
    <x v="0"/>
    <s v="OFF-AR-10002335"/>
    <x v="1"/>
    <x v="6"/>
    <s v="DIXON Oriole Pencils"/>
    <x v="3630"/>
    <n v="3"/>
    <n v="0.2"/>
    <n v="0.46440000000000037"/>
  </r>
  <r>
    <n v="4879"/>
    <s v="US-2013-131891"/>
    <x v="0"/>
    <x v="875"/>
    <d v="2013-08-01T00:00:00"/>
    <s v="First Class"/>
    <s v="PW-19240"/>
    <s v="Pierre Wener"/>
    <x v="0"/>
    <s v="United States"/>
    <s v="Pensacola"/>
    <x v="2"/>
    <n v="32503"/>
    <x v="0"/>
    <s v="OFF-BI-10000201"/>
    <x v="1"/>
    <x v="8"/>
    <s v="Avery Triangle Shaped Sheet Lifters, Black, 2/Pack"/>
    <x v="3631"/>
    <n v="3"/>
    <n v="0.7"/>
    <n v="-1.4760000000000004"/>
  </r>
  <r>
    <n v="4880"/>
    <s v="CA-2014-143567"/>
    <x v="3"/>
    <x v="808"/>
    <d v="2014-11-06T00:00:00"/>
    <s v="Second Class"/>
    <s v="TB-21175"/>
    <s v="Thomas Boland"/>
    <x v="1"/>
    <s v="United States"/>
    <s v="Henderson"/>
    <x v="0"/>
    <n v="42420"/>
    <x v="0"/>
    <s v="OFF-EN-10004846"/>
    <x v="1"/>
    <x v="12"/>
    <s v="Letter or Legal Size Expandable Poly String Tie Envelopes"/>
    <x v="36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x v="3615"/>
    <n v="4"/>
    <n v="0"/>
    <n v="292.77599999999995"/>
  </r>
  <r>
    <n v="4882"/>
    <s v="CA-2014-143567"/>
    <x v="3"/>
    <x v="808"/>
    <d v="2014-11-06T00:00:00"/>
    <s v="Second Class"/>
    <s v="TB-21175"/>
    <s v="Thomas Boland"/>
    <x v="1"/>
    <s v="United States"/>
    <s v="Henderson"/>
    <x v="0"/>
    <n v="42420"/>
    <x v="0"/>
    <s v="TEC-AC-10004145"/>
    <x v="2"/>
    <x v="11"/>
    <s v="Logitech diNovo Edge Keyboard"/>
    <x v="3633"/>
    <n v="9"/>
    <n v="0"/>
    <n v="517.47930000000008"/>
  </r>
  <r>
    <n v="4883"/>
    <s v="CA-2014-143567"/>
    <x v="3"/>
    <x v="808"/>
    <d v="2014-11-06T00:00:00"/>
    <s v="Second Class"/>
    <s v="TB-21175"/>
    <s v="Thomas Boland"/>
    <x v="1"/>
    <s v="United States"/>
    <s v="Henderson"/>
    <x v="0"/>
    <n v="42420"/>
    <x v="0"/>
    <s v="OFF-ST-10001580"/>
    <x v="1"/>
    <x v="4"/>
    <s v="Super Decoflex Portable Personal File"/>
    <x v="3634"/>
    <n v="4"/>
    <n v="0"/>
    <n v="16.7776"/>
  </r>
  <r>
    <n v="4884"/>
    <s v="CA-2014-104080"/>
    <x v="3"/>
    <x v="144"/>
    <d v="2014-03-16T00:00:00"/>
    <s v="Standard Class"/>
    <s v="AH-10210"/>
    <s v="Alan Hwang"/>
    <x v="0"/>
    <s v="United States"/>
    <s v="Anaheim"/>
    <x v="1"/>
    <n v="92804"/>
    <x v="1"/>
    <s v="OFF-BI-10003876"/>
    <x v="1"/>
    <x v="8"/>
    <s v="Green Canvas Binder for 8-1/2&quot; x 14&quot; Sheets"/>
    <x v="3635"/>
    <n v="5"/>
    <n v="0.2"/>
    <n v="64.199999999999989"/>
  </r>
  <r>
    <n v="4885"/>
    <s v="CA-2014-104080"/>
    <x v="3"/>
    <x v="144"/>
    <d v="2014-03-16T00:00:00"/>
    <s v="Standard Class"/>
    <s v="AH-10210"/>
    <s v="Alan Hwang"/>
    <x v="0"/>
    <s v="United States"/>
    <s v="Anaheim"/>
    <x v="1"/>
    <n v="92804"/>
    <x v="1"/>
    <s v="OFF-AR-10001972"/>
    <x v="1"/>
    <x v="6"/>
    <s v="Newell 323"/>
    <x v="3636"/>
    <n v="2"/>
    <n v="0"/>
    <n v="0.87360000000000015"/>
  </r>
  <r>
    <n v="4886"/>
    <s v="CA-2011-151379"/>
    <x v="2"/>
    <x v="757"/>
    <d v="2011-12-20T00:00:00"/>
    <s v="Standard Class"/>
    <s v="SC-20695"/>
    <s v="Steve Chapman"/>
    <x v="1"/>
    <s v="United States"/>
    <s v="Detroit"/>
    <x v="12"/>
    <n v="48227"/>
    <x v="2"/>
    <s v="OFF-PA-10000595"/>
    <x v="1"/>
    <x v="10"/>
    <s v="Xerox 1929"/>
    <x v="1159"/>
    <n v="5"/>
    <n v="0"/>
    <n v="52.531999999999996"/>
  </r>
  <r>
    <n v="4887"/>
    <s v="CA-2013-163167"/>
    <x v="0"/>
    <x v="85"/>
    <d v="2013-12-02T00:00:00"/>
    <s v="Second Class"/>
    <s v="RF-19345"/>
    <s v="Randy Ferguson"/>
    <x v="1"/>
    <s v="United States"/>
    <s v="Marietta"/>
    <x v="32"/>
    <n v="30062"/>
    <x v="0"/>
    <s v="FUR-CH-10004477"/>
    <x v="0"/>
    <x v="1"/>
    <s v="Global Push Button Manager's Chair, Indigo"/>
    <x v="3637"/>
    <n v="3"/>
    <n v="0"/>
    <n v="52.974299999999992"/>
  </r>
  <r>
    <n v="4888"/>
    <s v="CA-2013-163167"/>
    <x v="0"/>
    <x v="85"/>
    <d v="2013-12-02T00:00:00"/>
    <s v="Second Class"/>
    <s v="RF-19345"/>
    <s v="Randy Ferguson"/>
    <x v="1"/>
    <s v="United States"/>
    <s v="Marietta"/>
    <x v="32"/>
    <n v="30062"/>
    <x v="0"/>
    <s v="TEC-AC-10003441"/>
    <x v="2"/>
    <x v="11"/>
    <s v="Kingston Digital DataTraveler 32GB USB 2.0"/>
    <x v="3638"/>
    <n v="6"/>
    <n v="0"/>
    <n v="6.1019999999999968"/>
  </r>
  <r>
    <n v="4889"/>
    <s v="CA-2013-163167"/>
    <x v="0"/>
    <x v="85"/>
    <d v="2013-12-02T00:00:00"/>
    <s v="Second Class"/>
    <s v="RF-19345"/>
    <s v="Randy Ferguson"/>
    <x v="1"/>
    <s v="United States"/>
    <s v="Marietta"/>
    <x v="32"/>
    <n v="30062"/>
    <x v="0"/>
    <s v="OFF-ST-10004459"/>
    <x v="1"/>
    <x v="4"/>
    <s v="Tennsco Single-Tier Lockers"/>
    <x v="494"/>
    <n v="3"/>
    <n v="0"/>
    <n v="56.300999999999988"/>
  </r>
  <r>
    <n v="4890"/>
    <s v="CA-2013-163167"/>
    <x v="0"/>
    <x v="85"/>
    <d v="2013-12-02T00:00:00"/>
    <s v="Second Class"/>
    <s v="RF-19345"/>
    <s v="Randy Ferguson"/>
    <x v="1"/>
    <s v="United States"/>
    <s v="Marietta"/>
    <x v="32"/>
    <n v="30062"/>
    <x v="0"/>
    <s v="OFF-ST-10003805"/>
    <x v="1"/>
    <x v="4"/>
    <s v="24 Capacity Maxi Data Binder Racks, Pearl"/>
    <x v="3639"/>
    <n v="6"/>
    <n v="0"/>
    <n v="315.82499999999993"/>
  </r>
  <r>
    <n v="4891"/>
    <s v="CA-2013-135776"/>
    <x v="0"/>
    <x v="443"/>
    <d v="2013-12-31T00:00:00"/>
    <s v="Standard Class"/>
    <s v="EH-13765"/>
    <s v="Edward Hooks"/>
    <x v="1"/>
    <s v="United States"/>
    <s v="Seattle"/>
    <x v="4"/>
    <n v="98103"/>
    <x v="1"/>
    <s v="OFF-AR-10001246"/>
    <x v="1"/>
    <x v="6"/>
    <s v="Newell 317"/>
    <x v="138"/>
    <n v="3"/>
    <n v="0"/>
    <n v="2.5577999999999994"/>
  </r>
  <r>
    <n v="4892"/>
    <s v="CA-2013-135776"/>
    <x v="0"/>
    <x v="443"/>
    <d v="2013-12-31T00:00:00"/>
    <s v="Standard Class"/>
    <s v="EH-13765"/>
    <s v="Edward Hooks"/>
    <x v="1"/>
    <s v="United States"/>
    <s v="Seattle"/>
    <x v="4"/>
    <n v="98103"/>
    <x v="1"/>
    <s v="OFF-PA-10001295"/>
    <x v="1"/>
    <x v="10"/>
    <s v="Computer Printout Paper with Letter-Trim Perforations"/>
    <x v="2479"/>
    <n v="2"/>
    <n v="0"/>
    <n v="18.211199999999998"/>
  </r>
  <r>
    <n v="4893"/>
    <s v="CA-2013-135776"/>
    <x v="0"/>
    <x v="443"/>
    <d v="2013-12-31T00:00:00"/>
    <s v="Standard Class"/>
    <s v="EH-13765"/>
    <s v="Edward Hooks"/>
    <x v="1"/>
    <s v="United States"/>
    <s v="Seattle"/>
    <x v="4"/>
    <n v="98103"/>
    <x v="1"/>
    <s v="OFF-AR-10001231"/>
    <x v="1"/>
    <x v="6"/>
    <s v="Sanford EarthWrite Recycled Pencils, Medium Soft, #2"/>
    <x v="3640"/>
    <n v="2"/>
    <n v="0"/>
    <n v="1.1760000000000002"/>
  </r>
  <r>
    <n v="4894"/>
    <s v="CA-2013-135776"/>
    <x v="0"/>
    <x v="443"/>
    <d v="2013-12-31T00:00:00"/>
    <s v="Standard Class"/>
    <s v="EH-13765"/>
    <s v="Edward Hooks"/>
    <x v="1"/>
    <s v="United States"/>
    <s v="Seattle"/>
    <x v="4"/>
    <n v="98103"/>
    <x v="1"/>
    <s v="OFF-ST-10002743"/>
    <x v="1"/>
    <x v="4"/>
    <s v="SAFCO Boltless Steel Shelving"/>
    <x v="3641"/>
    <n v="2"/>
    <n v="0"/>
    <n v="2.2727999999999895"/>
  </r>
  <r>
    <n v="4895"/>
    <s v="CA-2013-135776"/>
    <x v="0"/>
    <x v="443"/>
    <d v="2013-12-31T00:00:00"/>
    <s v="Standard Class"/>
    <s v="EH-13765"/>
    <s v="Edward Hooks"/>
    <x v="1"/>
    <s v="United States"/>
    <s v="Seattle"/>
    <x v="4"/>
    <n v="98103"/>
    <x v="1"/>
    <s v="OFF-PA-10004327"/>
    <x v="1"/>
    <x v="10"/>
    <s v="Xerox 1911"/>
    <x v="3642"/>
    <n v="1"/>
    <n v="0"/>
    <n v="22.991999999999997"/>
  </r>
  <r>
    <n v="4896"/>
    <s v="CA-2013-135776"/>
    <x v="0"/>
    <x v="443"/>
    <d v="2013-12-31T00:00:00"/>
    <s v="Standard Class"/>
    <s v="EH-13765"/>
    <s v="Edward Hooks"/>
    <x v="1"/>
    <s v="United States"/>
    <s v="Seattle"/>
    <x v="4"/>
    <n v="98103"/>
    <x v="1"/>
    <s v="OFF-EN-10004773"/>
    <x v="1"/>
    <x v="12"/>
    <s v="Staples"/>
    <x v="1168"/>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s v="US-2011-122021"/>
    <x v="2"/>
    <x v="771"/>
    <d v="2011-10-17T00:00:00"/>
    <s v="First Class"/>
    <s v="AC-10660"/>
    <s v="Anna Chung"/>
    <x v="0"/>
    <s v="United States"/>
    <s v="Parma"/>
    <x v="24"/>
    <n v="44134"/>
    <x v="3"/>
    <s v="FUR-CH-10003761"/>
    <x v="0"/>
    <x v="1"/>
    <s v="Global Italian Leather Office Chair"/>
    <x v="1727"/>
    <n v="2"/>
    <n v="0.3"/>
    <n v="-7.8588000000000022"/>
  </r>
  <r>
    <n v="4899"/>
    <s v="US-2011-122021"/>
    <x v="2"/>
    <x v="771"/>
    <d v="2011-10-17T00:00:00"/>
    <s v="First Class"/>
    <s v="AC-10660"/>
    <s v="Anna Chung"/>
    <x v="0"/>
    <s v="United States"/>
    <s v="Parma"/>
    <x v="24"/>
    <n v="44134"/>
    <x v="3"/>
    <s v="OFF-PA-10002230"/>
    <x v="1"/>
    <x v="10"/>
    <s v="Xerox 1897"/>
    <x v="892"/>
    <n v="2"/>
    <n v="0.2"/>
    <n v="2.8884000000000007"/>
  </r>
  <r>
    <n v="4900"/>
    <s v="CA-2013-130484"/>
    <x v="0"/>
    <x v="250"/>
    <d v="2013-08-28T00:00:00"/>
    <s v="Standard Class"/>
    <s v="SG-20470"/>
    <s v="Sheri Gordon"/>
    <x v="0"/>
    <s v="United States"/>
    <s v="Gresham"/>
    <x v="21"/>
    <n v="97030"/>
    <x v="1"/>
    <s v="OFF-BI-10000088"/>
    <x v="1"/>
    <x v="8"/>
    <s v="GBC Imprintable Covers"/>
    <x v="3643"/>
    <n v="8"/>
    <n v="0.7"/>
    <n v="-18.446399999999997"/>
  </r>
  <r>
    <n v="4901"/>
    <s v="CA-2014-120936"/>
    <x v="3"/>
    <x v="94"/>
    <d v="2014-12-22T00:00:00"/>
    <s v="Standard Class"/>
    <s v="CA-12310"/>
    <s v="Christine Abelman"/>
    <x v="1"/>
    <s v="United States"/>
    <s v="Anaheim"/>
    <x v="1"/>
    <n v="92804"/>
    <x v="1"/>
    <s v="OFF-ST-10001526"/>
    <x v="1"/>
    <x v="4"/>
    <s v="Iceberg Mobile Mega Data/Printer Cart "/>
    <x v="2289"/>
    <n v="4"/>
    <n v="0"/>
    <n v="125.14319999999998"/>
  </r>
  <r>
    <n v="4902"/>
    <s v="CA-2014-120936"/>
    <x v="3"/>
    <x v="94"/>
    <d v="2014-12-22T00:00:00"/>
    <s v="Standard Class"/>
    <s v="CA-12310"/>
    <s v="Christine Abelman"/>
    <x v="1"/>
    <s v="United States"/>
    <s v="Anaheim"/>
    <x v="1"/>
    <n v="92804"/>
    <x v="1"/>
    <s v="OFF-SU-10002557"/>
    <x v="1"/>
    <x v="14"/>
    <s v="Fiskars Spring-Action Scissors"/>
    <x v="62"/>
    <n v="1"/>
    <n v="0"/>
    <n v="3.6348000000000003"/>
  </r>
  <r>
    <n v="4903"/>
    <s v="CA-2014-110884"/>
    <x v="3"/>
    <x v="469"/>
    <d v="2014-03-13T00:00:00"/>
    <s v="Standard Class"/>
    <s v="SH-20395"/>
    <s v="Shahid Hopkins"/>
    <x v="0"/>
    <s v="United States"/>
    <s v="New York City"/>
    <x v="15"/>
    <n v="10035"/>
    <x v="3"/>
    <s v="OFF-BI-10003669"/>
    <x v="1"/>
    <x v="8"/>
    <s v="3M Organizer Strips"/>
    <x v="243"/>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s v="United States"/>
    <s v="Houston"/>
    <x v="5"/>
    <n v="77070"/>
    <x v="2"/>
    <s v="FUR-CH-10003746"/>
    <x v="0"/>
    <x v="1"/>
    <s v="Hon 4070 Series Pagoda Round Back Stacking Chairs"/>
    <x v="3645"/>
    <n v="3"/>
    <n v="0.3"/>
    <n v="-19.258800000000008"/>
  </r>
  <r>
    <n v="4906"/>
    <s v="US-2011-146353"/>
    <x v="2"/>
    <x v="1005"/>
    <d v="2011-10-16T00:00:00"/>
    <s v="Second Class"/>
    <s v="JE-15610"/>
    <s v="Jim Epp"/>
    <x v="1"/>
    <s v="United States"/>
    <s v="Concord"/>
    <x v="38"/>
    <n v="3301"/>
    <x v="3"/>
    <s v="OFF-BI-10003476"/>
    <x v="1"/>
    <x v="8"/>
    <s v="Avery Metallic Poly Binders"/>
    <x v="3310"/>
    <n v="4"/>
    <n v="0"/>
    <n v="11.0016"/>
  </r>
  <r>
    <n v="4907"/>
    <s v="US-2011-146353"/>
    <x v="2"/>
    <x v="1005"/>
    <d v="2011-10-16T00:00:00"/>
    <s v="Second Class"/>
    <s v="JE-15610"/>
    <s v="Jim Epp"/>
    <x v="1"/>
    <s v="United States"/>
    <s v="Concord"/>
    <x v="38"/>
    <n v="3301"/>
    <x v="3"/>
    <s v="OFF-ST-10001469"/>
    <x v="1"/>
    <x v="4"/>
    <s v="Fellowes Bankers Box Recycled Super Stor/Drawer"/>
    <x v="3646"/>
    <n v="5"/>
    <n v="0"/>
    <n v="16.193999999999988"/>
  </r>
  <r>
    <n v="4908"/>
    <s v="CA-2011-133809"/>
    <x v="2"/>
    <x v="728"/>
    <d v="2011-11-23T00:00:00"/>
    <s v="Second Class"/>
    <s v="MS-17530"/>
    <s v="MaryBeth Skach"/>
    <x v="0"/>
    <s v="United States"/>
    <s v="Fairfield"/>
    <x v="24"/>
    <n v="45014"/>
    <x v="3"/>
    <s v="OFF-BI-10001757"/>
    <x v="1"/>
    <x v="8"/>
    <s v="Pressboard Hanging Data Binders for Unburst Sheets"/>
    <x v="3647"/>
    <n v="8"/>
    <n v="0.7"/>
    <n v="-8.659200000000002"/>
  </r>
  <r>
    <n v="4909"/>
    <s v="CA-2011-133809"/>
    <x v="2"/>
    <x v="728"/>
    <d v="2011-11-23T00:00:00"/>
    <s v="Second Class"/>
    <s v="MS-17530"/>
    <s v="MaryBeth Skach"/>
    <x v="0"/>
    <s v="United States"/>
    <s v="Fairfield"/>
    <x v="24"/>
    <n v="45014"/>
    <x v="3"/>
    <s v="TEC-PH-10004875"/>
    <x v="2"/>
    <x v="7"/>
    <s v="PNY Rapid USB Car Charger - Black"/>
    <x v="3648"/>
    <n v="2"/>
    <n v="0.4"/>
    <n v="-2.0773999999999999"/>
  </r>
  <r>
    <n v="4910"/>
    <s v="CA-2014-127306"/>
    <x v="3"/>
    <x v="424"/>
    <d v="2014-01-19T00:00:00"/>
    <s v="Standard Class"/>
    <s v="BH-11710"/>
    <s v="Brosina Hoffman"/>
    <x v="0"/>
    <s v="United States"/>
    <s v="Johnson City"/>
    <x v="18"/>
    <n v="37604"/>
    <x v="0"/>
    <s v="OFF-EN-10001219"/>
    <x v="1"/>
    <x v="12"/>
    <s v="#10- 4 1/8&quot; x 9 1/2&quot; Security-Tint Envelopes"/>
    <x v="829"/>
    <n v="3"/>
    <n v="0.2"/>
    <n v="6.6467999999999989"/>
  </r>
  <r>
    <n v="4911"/>
    <s v="CA-2014-127306"/>
    <x v="3"/>
    <x v="424"/>
    <d v="2014-01-19T00:00:00"/>
    <s v="Standard Class"/>
    <s v="BH-11710"/>
    <s v="Brosina Hoffman"/>
    <x v="0"/>
    <s v="United States"/>
    <s v="Johnson City"/>
    <x v="18"/>
    <n v="37604"/>
    <x v="0"/>
    <s v="OFF-PA-10000019"/>
    <x v="1"/>
    <x v="10"/>
    <s v="Xerox 1931"/>
    <x v="1590"/>
    <n v="7"/>
    <n v="0.2"/>
    <n v="12.700800000000001"/>
  </r>
  <r>
    <n v="4912"/>
    <s v="CA-2014-127306"/>
    <x v="3"/>
    <x v="424"/>
    <d v="2014-01-19T00:00:00"/>
    <s v="Standard Class"/>
    <s v="BH-11710"/>
    <s v="Brosina Hoffman"/>
    <x v="0"/>
    <s v="United States"/>
    <s v="Johnson City"/>
    <x v="18"/>
    <n v="37604"/>
    <x v="0"/>
    <s v="TEC-PH-10001924"/>
    <x v="2"/>
    <x v="7"/>
    <s v="iHome FM Clock Radio with Lightning Dock"/>
    <x v="1781"/>
    <n v="2"/>
    <n v="0.2"/>
    <n v="6.9990000000000059"/>
  </r>
  <r>
    <n v="4913"/>
    <s v="CA-2014-127306"/>
    <x v="3"/>
    <x v="424"/>
    <d v="2014-01-19T00:00:00"/>
    <s v="Standard Class"/>
    <s v="BH-11710"/>
    <s v="Brosina Hoffman"/>
    <x v="0"/>
    <s v="United States"/>
    <s v="Johnson City"/>
    <x v="18"/>
    <n v="37604"/>
    <x v="0"/>
    <s v="OFF-BI-10002003"/>
    <x v="1"/>
    <x v="8"/>
    <s v="Ibico Presentation Index for Binding Systems"/>
    <x v="3649"/>
    <n v="5"/>
    <n v="0.7"/>
    <n v="-4.577"/>
  </r>
  <r>
    <n v="4914"/>
    <s v="CA-2014-127306"/>
    <x v="3"/>
    <x v="424"/>
    <d v="2014-01-19T00:00:00"/>
    <s v="Standard Class"/>
    <s v="BH-11710"/>
    <s v="Brosina Hoffman"/>
    <x v="0"/>
    <s v="United States"/>
    <s v="Johnson City"/>
    <x v="18"/>
    <n v="37604"/>
    <x v="0"/>
    <s v="OFF-BI-10003727"/>
    <x v="1"/>
    <x v="8"/>
    <s v="Avery Durable Slant Ring Binders With Label Holder"/>
    <x v="3650"/>
    <n v="2"/>
    <n v="0.7"/>
    <n v="-1.8391999999999999"/>
  </r>
  <r>
    <n v="4915"/>
    <s v="CA-2012-161830"/>
    <x v="1"/>
    <x v="496"/>
    <d v="2012-09-26T00:00:00"/>
    <s v="Second Class"/>
    <s v="ME-17725"/>
    <s v="Max Engle"/>
    <x v="0"/>
    <s v="United States"/>
    <s v="Seattle"/>
    <x v="4"/>
    <n v="98105"/>
    <x v="1"/>
    <s v="OFF-AR-10004042"/>
    <x v="1"/>
    <x v="6"/>
    <s v="BOSTON Model 1800 Electric Pencil Sharpeners, Putty/Woodgrain"/>
    <x v="3651"/>
    <n v="2"/>
    <n v="0"/>
    <n v="10.428399999999996"/>
  </r>
  <r>
    <n v="4916"/>
    <s v="CA-2012-161830"/>
    <x v="1"/>
    <x v="496"/>
    <d v="2012-09-26T00:00:00"/>
    <s v="Second Class"/>
    <s v="ME-17725"/>
    <s v="Max Engle"/>
    <x v="0"/>
    <s v="United States"/>
    <s v="Seattle"/>
    <x v="4"/>
    <n v="98105"/>
    <x v="1"/>
    <s v="OFF-BI-10001097"/>
    <x v="1"/>
    <x v="8"/>
    <s v="Avery Hole Reinforcements"/>
    <x v="3652"/>
    <n v="3"/>
    <n v="0.2"/>
    <n v="5.4201000000000006"/>
  </r>
  <r>
    <n v="4917"/>
    <s v="CA-2014-163125"/>
    <x v="3"/>
    <x v="449"/>
    <d v="2014-10-12T00:00:00"/>
    <s v="Second Class"/>
    <s v="MB-17305"/>
    <s v="Maria Bertelson"/>
    <x v="0"/>
    <s v="United States"/>
    <s v="League City"/>
    <x v="5"/>
    <n v="77573"/>
    <x v="2"/>
    <s v="OFF-AR-10004344"/>
    <x v="1"/>
    <x v="6"/>
    <s v="Bulldog Vacuum Base Pencil Sharpener"/>
    <x v="3653"/>
    <n v="7"/>
    <n v="0.2"/>
    <n v="5.8750999999999962"/>
  </r>
  <r>
    <n v="4918"/>
    <s v="CA-2014-163125"/>
    <x v="3"/>
    <x v="449"/>
    <d v="2014-10-12T00:00:00"/>
    <s v="Second Class"/>
    <s v="MB-17305"/>
    <s v="Maria Bertelson"/>
    <x v="0"/>
    <s v="United States"/>
    <s v="League City"/>
    <x v="5"/>
    <n v="77573"/>
    <x v="2"/>
    <s v="FUR-CH-10001802"/>
    <x v="0"/>
    <x v="1"/>
    <s v="Hon Every-Day Chair Series Swivel Task Chairs"/>
    <x v="3654"/>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x v="2131"/>
    <n v="3"/>
    <n v="0"/>
    <n v="38.266800000000003"/>
  </r>
  <r>
    <n v="4920"/>
    <s v="CA-2013-160304"/>
    <x v="0"/>
    <x v="1006"/>
    <d v="2013-01-07T00:00:00"/>
    <s v="Standard Class"/>
    <s v="BM-11575"/>
    <s v="Brendan Murry"/>
    <x v="1"/>
    <s v="United States"/>
    <s v="Gaithersburg"/>
    <x v="39"/>
    <n v="20877"/>
    <x v="3"/>
    <s v="TEC-PH-10000455"/>
    <x v="2"/>
    <x v="7"/>
    <s v="GE 30522EE2"/>
    <x v="3655"/>
    <n v="2"/>
    <n v="0"/>
    <n v="67.274199999999979"/>
  </r>
  <r>
    <n v="4921"/>
    <s v="CA-2014-101728"/>
    <x v="3"/>
    <x v="971"/>
    <d v="2014-08-24T00:00:00"/>
    <s v="Standard Class"/>
    <s v="SC-20575"/>
    <s v="Sonia Cooley"/>
    <x v="0"/>
    <s v="United States"/>
    <s v="Chicago"/>
    <x v="10"/>
    <n v="60653"/>
    <x v="2"/>
    <s v="OFF-BI-10002393"/>
    <x v="1"/>
    <x v="8"/>
    <s v="Binder Posts"/>
    <x v="3424"/>
    <n v="2"/>
    <n v="0.8"/>
    <n v="-3.9032000000000009"/>
  </r>
  <r>
    <n v="4922"/>
    <s v="CA-2014-114055"/>
    <x v="3"/>
    <x v="53"/>
    <d v="2014-12-30T00:00:00"/>
    <s v="Second Class"/>
    <s v="MH-18115"/>
    <s v="Mick Hernandez"/>
    <x v="2"/>
    <s v="United States"/>
    <s v="Huntsville"/>
    <x v="19"/>
    <n v="35810"/>
    <x v="0"/>
    <s v="OFF-PA-10004381"/>
    <x v="1"/>
    <x v="10"/>
    <s v="14-7/8 x 11 Blue Bar Computer Printout Paper"/>
    <x v="3656"/>
    <n v="2"/>
    <n v="0"/>
    <n v="46.118399999999994"/>
  </r>
  <r>
    <n v="4923"/>
    <s v="CA-2014-114055"/>
    <x v="3"/>
    <x v="53"/>
    <d v="2014-12-30T00:00:00"/>
    <s v="Second Class"/>
    <s v="MH-18115"/>
    <s v="Mick Hernandez"/>
    <x v="2"/>
    <s v="United States"/>
    <s v="Huntsville"/>
    <x v="19"/>
    <n v="35810"/>
    <x v="0"/>
    <s v="OFF-FA-10003059"/>
    <x v="1"/>
    <x v="13"/>
    <s v="Assorted Color Push Pins"/>
    <x v="3657"/>
    <n v="2"/>
    <n v="0"/>
    <n v="1.1945999999999999"/>
  </r>
  <r>
    <n v="4924"/>
    <s v="CA-2014-114055"/>
    <x v="3"/>
    <x v="53"/>
    <d v="2014-12-30T00:00:00"/>
    <s v="Second Class"/>
    <s v="MH-18115"/>
    <s v="Mick Hernandez"/>
    <x v="2"/>
    <s v="United States"/>
    <s v="Huntsville"/>
    <x v="19"/>
    <n v="35810"/>
    <x v="0"/>
    <s v="OFF-PA-10000994"/>
    <x v="1"/>
    <x v="10"/>
    <s v="Xerox 1915"/>
    <x v="2713"/>
    <n v="6"/>
    <n v="0"/>
    <n v="301.96799999999996"/>
  </r>
  <r>
    <n v="4925"/>
    <s v="CA-2014-114055"/>
    <x v="3"/>
    <x v="53"/>
    <d v="2014-12-30T00:00:00"/>
    <s v="Second Class"/>
    <s v="MH-18115"/>
    <s v="Mick Hernandez"/>
    <x v="2"/>
    <s v="United States"/>
    <s v="Huntsville"/>
    <x v="19"/>
    <n v="35810"/>
    <x v="0"/>
    <s v="TEC-PH-10002890"/>
    <x v="2"/>
    <x v="7"/>
    <s v="AT&amp;T 17929 Lendline Telephone"/>
    <x v="3658"/>
    <n v="2"/>
    <n v="0"/>
    <n v="23.524799999999999"/>
  </r>
  <r>
    <n v="4926"/>
    <s v="CA-2014-126438"/>
    <x v="3"/>
    <x v="18"/>
    <d v="2014-09-14T00:00:00"/>
    <s v="First Class"/>
    <s v="AR-10345"/>
    <s v="Alex Russell"/>
    <x v="1"/>
    <s v="United States"/>
    <s v="Lawrence"/>
    <x v="31"/>
    <n v="1841"/>
    <x v="3"/>
    <s v="OFF-AR-10003338"/>
    <x v="1"/>
    <x v="6"/>
    <s v="Eberhard Faber 3 1/2&quot; Golf Pencils"/>
    <x v="3659"/>
    <n v="2"/>
    <n v="0"/>
    <n v="3.7200000000000006"/>
  </r>
  <r>
    <n v="4927"/>
    <s v="CA-2014-117653"/>
    <x v="3"/>
    <x v="15"/>
    <d v="2014-10-24T00:00:00"/>
    <s v="Standard Class"/>
    <s v="MO-17500"/>
    <s v="Mary O'Rourke"/>
    <x v="0"/>
    <s v="United States"/>
    <s v="Chicago"/>
    <x v="10"/>
    <n v="60623"/>
    <x v="2"/>
    <s v="FUR-TA-10003008"/>
    <x v="0"/>
    <x v="3"/>
    <s v="Lesro Round Back Collection Coffee Table, End Table"/>
    <x v="3660"/>
    <n v="1"/>
    <n v="0.5"/>
    <n v="-67.543499999999995"/>
  </r>
  <r>
    <n v="4928"/>
    <s v="CA-2014-143245"/>
    <x v="3"/>
    <x v="96"/>
    <d v="2014-12-07T00:00:00"/>
    <s v="Standard Class"/>
    <s v="AD-10180"/>
    <s v="Alan Dominguez"/>
    <x v="2"/>
    <s v="United States"/>
    <s v="Fairfield"/>
    <x v="29"/>
    <n v="6824"/>
    <x v="3"/>
    <s v="OFF-PA-10001972"/>
    <x v="1"/>
    <x v="10"/>
    <s v="Xerox 214"/>
    <x v="541"/>
    <n v="3"/>
    <n v="0"/>
    <n v="9.3312000000000008"/>
  </r>
  <r>
    <n v="4929"/>
    <s v="CA-2014-143245"/>
    <x v="3"/>
    <x v="96"/>
    <d v="2014-12-07T00:00:00"/>
    <s v="Standard Class"/>
    <s v="AD-10180"/>
    <s v="Alan Dominguez"/>
    <x v="2"/>
    <s v="United States"/>
    <s v="Fairfield"/>
    <x v="29"/>
    <n v="6824"/>
    <x v="3"/>
    <s v="FUR-CH-10000155"/>
    <x v="0"/>
    <x v="1"/>
    <s v="Global Comet Stacking Armless Chair"/>
    <x v="3661"/>
    <n v="3"/>
    <n v="0"/>
    <n v="251.20200000000003"/>
  </r>
  <r>
    <n v="4930"/>
    <s v="US-2011-138828"/>
    <x v="2"/>
    <x v="814"/>
    <d v="2011-09-03T00:00:00"/>
    <s v="First Class"/>
    <s v="KD-16345"/>
    <s v="Katherine Ducich"/>
    <x v="0"/>
    <s v="United States"/>
    <s v="New York City"/>
    <x v="15"/>
    <n v="10009"/>
    <x v="3"/>
    <s v="OFF-AR-10000658"/>
    <x v="1"/>
    <x v="6"/>
    <s v="Newell 324"/>
    <x v="2495"/>
    <n v="5"/>
    <n v="0"/>
    <n v="16.170000000000002"/>
  </r>
  <r>
    <n v="4931"/>
    <s v="US-2011-138828"/>
    <x v="2"/>
    <x v="814"/>
    <d v="2011-09-03T00:00:00"/>
    <s v="First Class"/>
    <s v="KD-16345"/>
    <s v="Katherine Ducich"/>
    <x v="0"/>
    <s v="United States"/>
    <s v="New York City"/>
    <x v="15"/>
    <n v="10009"/>
    <x v="3"/>
    <s v="OFF-PA-10000349"/>
    <x v="1"/>
    <x v="10"/>
    <s v="Staples"/>
    <x v="1830"/>
    <n v="3"/>
    <n v="0"/>
    <n v="7.0218000000000007"/>
  </r>
  <r>
    <n v="4932"/>
    <s v="CA-2014-143651"/>
    <x v="3"/>
    <x v="613"/>
    <d v="2014-03-31T00:00:00"/>
    <s v="Standard Class"/>
    <s v="FM-14215"/>
    <s v="Filia McAdams"/>
    <x v="1"/>
    <s v="United States"/>
    <s v="Seattle"/>
    <x v="4"/>
    <n v="98103"/>
    <x v="1"/>
    <s v="OFF-AR-10001446"/>
    <x v="1"/>
    <x v="6"/>
    <s v="Newell 309"/>
    <x v="795"/>
    <n v="2"/>
    <n v="0"/>
    <n v="6.93"/>
  </r>
  <r>
    <n v="4933"/>
    <s v="CA-2012-106978"/>
    <x v="1"/>
    <x v="694"/>
    <d v="2012-10-04T00:00:00"/>
    <s v="Standard Class"/>
    <s v="ZC-21910"/>
    <s v="Zuschuss Carroll"/>
    <x v="0"/>
    <s v="United States"/>
    <s v="Aurora"/>
    <x v="22"/>
    <n v="80013"/>
    <x v="1"/>
    <s v="OFF-EN-10004483"/>
    <x v="1"/>
    <x v="12"/>
    <s v="#10 White Business Envelopes,4 1/8 x 9 1/2"/>
    <x v="3662"/>
    <n v="1"/>
    <n v="0.2"/>
    <n v="4.2308999999999983"/>
  </r>
  <r>
    <n v="4934"/>
    <s v="CA-2012-106978"/>
    <x v="1"/>
    <x v="694"/>
    <d v="2012-10-04T00:00:00"/>
    <s v="Standard Class"/>
    <s v="ZC-21910"/>
    <s v="Zuschuss Carroll"/>
    <x v="0"/>
    <s v="United States"/>
    <s v="Aurora"/>
    <x v="22"/>
    <n v="80013"/>
    <x v="1"/>
    <s v="OFF-BI-10002012"/>
    <x v="1"/>
    <x v="8"/>
    <s v="Wilson Jones Easy Flow II Sheet Lifters"/>
    <x v="886"/>
    <n v="2"/>
    <n v="0.7"/>
    <n v="-0.79200000000000004"/>
  </r>
  <r>
    <n v="4935"/>
    <s v="CA-2012-106978"/>
    <x v="1"/>
    <x v="694"/>
    <d v="2012-10-04T00:00:00"/>
    <s v="Standard Class"/>
    <s v="ZC-21910"/>
    <s v="Zuschuss Carroll"/>
    <x v="0"/>
    <s v="United States"/>
    <s v="Aurora"/>
    <x v="22"/>
    <n v="80013"/>
    <x v="1"/>
    <s v="OFF-FA-10003021"/>
    <x v="1"/>
    <x v="13"/>
    <s v="Staples"/>
    <x v="3663"/>
    <n v="3"/>
    <n v="0.2"/>
    <n v="0.84599999999999964"/>
  </r>
  <r>
    <n v="4936"/>
    <s v="CA-2012-155124"/>
    <x v="1"/>
    <x v="1007"/>
    <d v="2012-03-21T00:00:00"/>
    <s v="Standard Class"/>
    <s v="KS-16300"/>
    <s v="Karen Seio"/>
    <x v="1"/>
    <s v="United States"/>
    <s v="Lehi"/>
    <x v="7"/>
    <n v="84043"/>
    <x v="1"/>
    <s v="TEC-PH-10003356"/>
    <x v="2"/>
    <x v="7"/>
    <s v="SmartStand Mobile Device Holder, Assorted Colors"/>
    <x v="3664"/>
    <n v="3"/>
    <n v="0.2"/>
    <n v="1.6776"/>
  </r>
  <r>
    <n v="4937"/>
    <s v="CA-2014-150931"/>
    <x v="3"/>
    <x v="1008"/>
    <d v="2014-01-14T00:00:00"/>
    <s v="Standard Class"/>
    <s v="DP-13390"/>
    <s v="Dennis Pardue"/>
    <x v="2"/>
    <s v="United States"/>
    <s v="Tuscaloosa"/>
    <x v="19"/>
    <n v="35401"/>
    <x v="0"/>
    <s v="OFF-BI-10004728"/>
    <x v="1"/>
    <x v="8"/>
    <s v="Wilson Jones Turn Tabs Binder Tool for Ring Binders"/>
    <x v="3665"/>
    <n v="7"/>
    <n v="0"/>
    <n v="15.5204"/>
  </r>
  <r>
    <n v="4938"/>
    <s v="CA-2011-157147"/>
    <x v="2"/>
    <x v="286"/>
    <d v="2011-01-19T00:00:00"/>
    <s v="Standard Class"/>
    <s v="BD-11605"/>
    <s v="Brian Dahlen"/>
    <x v="0"/>
    <s v="United States"/>
    <s v="San Francisco"/>
    <x v="1"/>
    <n v="94109"/>
    <x v="1"/>
    <s v="OFF-ST-10000078"/>
    <x v="1"/>
    <x v="4"/>
    <s v="Tennsco 6- and 18-Compartment Lockers"/>
    <x v="2225"/>
    <n v="5"/>
    <n v="0"/>
    <n v="238.65299999999991"/>
  </r>
  <r>
    <n v="4939"/>
    <s v="CA-2011-157147"/>
    <x v="2"/>
    <x v="286"/>
    <d v="2011-01-19T00:00:00"/>
    <s v="Standard Class"/>
    <s v="BD-11605"/>
    <s v="Brian Dahlen"/>
    <x v="0"/>
    <s v="United States"/>
    <s v="San Francisco"/>
    <x v="1"/>
    <n v="94109"/>
    <x v="1"/>
    <s v="FUR-BO-10003034"/>
    <x v="0"/>
    <x v="0"/>
    <s v="O'Sullivan Elevations Bookcase, Cherry Finish"/>
    <x v="3666"/>
    <n v="3"/>
    <n v="0.15"/>
    <n v="3.9294000000000082"/>
  </r>
  <r>
    <n v="4940"/>
    <s v="CA-2011-157147"/>
    <x v="2"/>
    <x v="286"/>
    <d v="2011-01-19T00:00:00"/>
    <s v="Standard Class"/>
    <s v="BD-11605"/>
    <s v="Brian Dahlen"/>
    <x v="0"/>
    <s v="United States"/>
    <s v="San Francisco"/>
    <x v="1"/>
    <n v="94109"/>
    <x v="1"/>
    <s v="OFF-AR-10003514"/>
    <x v="1"/>
    <x v="6"/>
    <s v="4009 Highlighters by Sanford"/>
    <x v="18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s v="United States"/>
    <s v="Wilmington"/>
    <x v="13"/>
    <n v="19805"/>
    <x v="3"/>
    <s v="FUR-BO-10002598"/>
    <x v="0"/>
    <x v="0"/>
    <s v="Hon Metal Bookcases, Putty"/>
    <x v="514"/>
    <n v="4"/>
    <n v="0"/>
    <n v="82.336799999999982"/>
  </r>
  <r>
    <n v="4943"/>
    <s v="CA-2012-156482"/>
    <x v="1"/>
    <x v="525"/>
    <d v="2012-02-13T00:00:00"/>
    <s v="Standard Class"/>
    <s v="IL-15100"/>
    <s v="Ivan Liston"/>
    <x v="0"/>
    <s v="United States"/>
    <s v="Wilmington"/>
    <x v="13"/>
    <n v="19805"/>
    <x v="3"/>
    <s v="OFF-AR-10001022"/>
    <x v="1"/>
    <x v="6"/>
    <s v="SANFORD Liquid Accent Tank-Style Highlighters"/>
    <x v="1103"/>
    <n v="2"/>
    <n v="0"/>
    <n v="1.7607999999999997"/>
  </r>
  <r>
    <n v="4944"/>
    <s v="CA-2014-106782"/>
    <x v="3"/>
    <x v="202"/>
    <d v="2014-12-28T00:00:00"/>
    <s v="Standard Class"/>
    <s v="LP-17095"/>
    <s v="Liz Preis"/>
    <x v="0"/>
    <s v="United States"/>
    <s v="Lafayette"/>
    <x v="14"/>
    <n v="47905"/>
    <x v="2"/>
    <s v="OFF-ST-10004459"/>
    <x v="1"/>
    <x v="4"/>
    <s v="Tennsco Single-Tier Lockers"/>
    <x v="2602"/>
    <n v="1"/>
    <n v="0"/>
    <n v="18.766999999999996"/>
  </r>
  <r>
    <n v="4945"/>
    <s v="CA-2013-151372"/>
    <x v="0"/>
    <x v="64"/>
    <d v="2013-09-07T00:00:00"/>
    <s v="First Class"/>
    <s v="JH-15985"/>
    <s v="Joseph Holt"/>
    <x v="0"/>
    <s v="United States"/>
    <s v="Redondo Beach"/>
    <x v="1"/>
    <n v="90278"/>
    <x v="1"/>
    <s v="OFF-PA-10004381"/>
    <x v="1"/>
    <x v="10"/>
    <s v="14-7/8 x 11 Blue Bar Computer Printout Paper"/>
    <x v="3656"/>
    <n v="2"/>
    <n v="0"/>
    <n v="46.118399999999994"/>
  </r>
  <r>
    <n v="4946"/>
    <s v="CA-2013-151372"/>
    <x v="0"/>
    <x v="64"/>
    <d v="2013-09-07T00:00:00"/>
    <s v="First Class"/>
    <s v="JH-15985"/>
    <s v="Joseph Holt"/>
    <x v="0"/>
    <s v="United States"/>
    <s v="Redondo Beach"/>
    <x v="1"/>
    <n v="90278"/>
    <x v="1"/>
    <s v="OFF-BI-10000050"/>
    <x v="1"/>
    <x v="8"/>
    <s v="Angle-D Binders with Locking Rings, Label Holders"/>
    <x v="2643"/>
    <n v="2"/>
    <n v="0.2"/>
    <n v="3.9419999999999993"/>
  </r>
  <r>
    <n v="4947"/>
    <s v="CA-2013-151372"/>
    <x v="0"/>
    <x v="64"/>
    <d v="2013-09-07T00:00:00"/>
    <s v="First Class"/>
    <s v="JH-15985"/>
    <s v="Joseph Holt"/>
    <x v="0"/>
    <s v="United States"/>
    <s v="Redondo Beach"/>
    <x v="1"/>
    <n v="90278"/>
    <x v="1"/>
    <s v="OFF-FA-10000304"/>
    <x v="1"/>
    <x v="13"/>
    <s v="Advantus Push Pins"/>
    <x v="1009"/>
    <n v="2"/>
    <n v="0"/>
    <n v="1.7876000000000003"/>
  </r>
  <r>
    <n v="4948"/>
    <s v="CA-2011-102085"/>
    <x v="2"/>
    <x v="777"/>
    <d v="2011-10-09T00:00:00"/>
    <s v="Standard Class"/>
    <s v="JD-16015"/>
    <s v="Joy Daniels"/>
    <x v="0"/>
    <s v="United States"/>
    <s v="Seattle"/>
    <x v="4"/>
    <n v="98115"/>
    <x v="1"/>
    <s v="OFF-LA-10002475"/>
    <x v="1"/>
    <x v="2"/>
    <s v="Avery 519"/>
    <x v="3204"/>
    <n v="4"/>
    <n v="0"/>
    <n v="13.742799999999999"/>
  </r>
  <r>
    <n v="4949"/>
    <s v="CA-2014-107125"/>
    <x v="3"/>
    <x v="344"/>
    <d v="2014-12-03T00:00:00"/>
    <s v="Standard Class"/>
    <s v="BD-11320"/>
    <s v="Bill Donatelli"/>
    <x v="0"/>
    <s v="United States"/>
    <s v="Los Angeles"/>
    <x v="1"/>
    <n v="90045"/>
    <x v="1"/>
    <s v="OFF-BI-10001989"/>
    <x v="1"/>
    <x v="8"/>
    <s v="Premium Transparent Presentation Covers by GBC"/>
    <x v="3668"/>
    <n v="7"/>
    <n v="0.2"/>
    <n v="41.120799999999988"/>
  </r>
  <r>
    <n v="4950"/>
    <s v="CA-2014-107125"/>
    <x v="3"/>
    <x v="344"/>
    <d v="2014-12-03T00:00:00"/>
    <s v="Standard Class"/>
    <s v="BD-11320"/>
    <s v="Bill Donatelli"/>
    <x v="0"/>
    <s v="United States"/>
    <s v="Los Angeles"/>
    <x v="1"/>
    <n v="90045"/>
    <x v="1"/>
    <s v="FUR-FU-10000732"/>
    <x v="0"/>
    <x v="5"/>
    <s v="Eldon 200 Class Desk Accessories"/>
    <x v="609"/>
    <n v="3"/>
    <n v="0"/>
    <n v="6.0287999999999995"/>
  </r>
  <r>
    <n v="4951"/>
    <s v="CA-2013-125815"/>
    <x v="0"/>
    <x v="99"/>
    <d v="2013-11-02T00:00:00"/>
    <s v="Second Class"/>
    <s v="DL-13330"/>
    <s v="Denise Leinenbach"/>
    <x v="0"/>
    <s v="United States"/>
    <s v="New York City"/>
    <x v="15"/>
    <n v="10009"/>
    <x v="3"/>
    <s v="OFF-AR-10004441"/>
    <x v="1"/>
    <x v="6"/>
    <s v="BIC Brite Liner Highlighters"/>
    <x v="2162"/>
    <n v="3"/>
    <n v="0"/>
    <n v="5.2164000000000001"/>
  </r>
  <r>
    <n v="4952"/>
    <s v="CA-2012-144190"/>
    <x v="1"/>
    <x v="988"/>
    <d v="2012-06-13T00:00:00"/>
    <s v="Standard Class"/>
    <s v="NC-18415"/>
    <s v="Nathan Cano"/>
    <x v="0"/>
    <s v="United States"/>
    <s v="Royal Oak"/>
    <x v="12"/>
    <n v="48073"/>
    <x v="2"/>
    <s v="OFF-PA-10000304"/>
    <x v="1"/>
    <x v="10"/>
    <s v="Xerox 1995"/>
    <x v="91"/>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x v="3669"/>
    <n v="1"/>
    <n v="0"/>
    <n v="20.843999999999994"/>
  </r>
  <r>
    <n v="4954"/>
    <s v="CA-2012-153906"/>
    <x v="1"/>
    <x v="199"/>
    <d v="2012-03-20T00:00:00"/>
    <s v="Standard Class"/>
    <s v="MS-17980"/>
    <s v="Michael Stewart"/>
    <x v="1"/>
    <s v="United States"/>
    <s v="New York City"/>
    <x v="15"/>
    <n v="10009"/>
    <x v="3"/>
    <s v="TEC-PH-10001527"/>
    <x v="2"/>
    <x v="7"/>
    <s v="Plantronics MX500i Earset"/>
    <x v="3670"/>
    <n v="2"/>
    <n v="0"/>
    <n v="2.5769999999999982"/>
  </r>
  <r>
    <n v="4955"/>
    <s v="CA-2011-160262"/>
    <x v="2"/>
    <x v="3"/>
    <d v="2011-06-13T00:00:00"/>
    <s v="Second Class"/>
    <s v="TS-21205"/>
    <s v="Thomas Seio"/>
    <x v="1"/>
    <s v="United States"/>
    <s v="North Las Vegas"/>
    <x v="33"/>
    <n v="89031"/>
    <x v="1"/>
    <s v="OFF-AR-10002335"/>
    <x v="1"/>
    <x v="6"/>
    <s v="DIXON Oriole Pencils"/>
    <x v="3671"/>
    <n v="7"/>
    <n v="0"/>
    <n v="4.6956000000000007"/>
  </r>
  <r>
    <n v="4956"/>
    <s v="CA-2011-160262"/>
    <x v="2"/>
    <x v="3"/>
    <d v="2011-06-13T00:00:00"/>
    <s v="Second Class"/>
    <s v="TS-21205"/>
    <s v="Thomas Seio"/>
    <x v="1"/>
    <s v="United States"/>
    <s v="North Las Vegas"/>
    <x v="33"/>
    <n v="89031"/>
    <x v="1"/>
    <s v="OFF-PA-10003641"/>
    <x v="1"/>
    <x v="10"/>
    <s v="Xerox 1909"/>
    <x v="1219"/>
    <n v="3"/>
    <n v="0"/>
    <n v="36.404399999999995"/>
  </r>
  <r>
    <n v="4957"/>
    <s v="CA-2011-160262"/>
    <x v="2"/>
    <x v="3"/>
    <d v="2011-06-13T00:00:00"/>
    <s v="Second Class"/>
    <s v="TS-21205"/>
    <s v="Thomas Seio"/>
    <x v="1"/>
    <s v="United States"/>
    <s v="North Las Vegas"/>
    <x v="33"/>
    <n v="89031"/>
    <x v="1"/>
    <s v="FUR-FU-10002685"/>
    <x v="0"/>
    <x v="5"/>
    <s v="Executive Impressions 13-1/2&quot; Indoor/Outdoor Wall Clock"/>
    <x v="3672"/>
    <n v="2"/>
    <n v="0"/>
    <n v="14.212"/>
  </r>
  <r>
    <n v="4958"/>
    <s v="CA-2012-127607"/>
    <x v="1"/>
    <x v="305"/>
    <d v="2012-03-26T00:00:00"/>
    <s v="Standard Class"/>
    <s v="JK-15730"/>
    <s v="Joe Kamberova"/>
    <x v="0"/>
    <s v="United States"/>
    <s v="Carrollton"/>
    <x v="5"/>
    <n v="75007"/>
    <x v="2"/>
    <s v="OFF-BI-10001308"/>
    <x v="1"/>
    <x v="8"/>
    <s v="GBC Standard Plastic Binding Systems' Combs"/>
    <x v="3673"/>
    <n v="2"/>
    <n v="0.8"/>
    <n v="-4.3960000000000026"/>
  </r>
  <r>
    <n v="4959"/>
    <s v="CA-2012-127607"/>
    <x v="1"/>
    <x v="305"/>
    <d v="2012-03-26T00:00:00"/>
    <s v="Standard Class"/>
    <s v="JK-15730"/>
    <s v="Joe Kamberova"/>
    <x v="0"/>
    <s v="United States"/>
    <s v="Carrollton"/>
    <x v="5"/>
    <n v="75007"/>
    <x v="2"/>
    <s v="OFF-FA-10003485"/>
    <x v="1"/>
    <x v="13"/>
    <s v="Staples"/>
    <x v="3674"/>
    <n v="9"/>
    <n v="0.2"/>
    <n v="6.1307999999999998"/>
  </r>
  <r>
    <n v="4960"/>
    <s v="CA-2013-166226"/>
    <x v="0"/>
    <x v="741"/>
    <d v="2013-11-23T00:00:00"/>
    <s v="Standard Class"/>
    <s v="TC-21535"/>
    <s v="Tracy Collins"/>
    <x v="2"/>
    <s v="United States"/>
    <s v="Los Angeles"/>
    <x v="1"/>
    <n v="90008"/>
    <x v="1"/>
    <s v="TEC-PH-10003357"/>
    <x v="2"/>
    <x v="7"/>
    <s v="Grandstream GXP2100 Mainstream Business Phone"/>
    <x v="3675"/>
    <n v="1"/>
    <n v="0.2"/>
    <n v="6.1192000000000011"/>
  </r>
  <r>
    <n v="4961"/>
    <s v="CA-2013-166226"/>
    <x v="0"/>
    <x v="741"/>
    <d v="2013-11-23T00:00:00"/>
    <s v="Standard Class"/>
    <s v="TC-21535"/>
    <s v="Tracy Collins"/>
    <x v="2"/>
    <s v="United States"/>
    <s v="Los Angeles"/>
    <x v="1"/>
    <n v="90008"/>
    <x v="1"/>
    <s v="OFF-AP-10002867"/>
    <x v="1"/>
    <x v="9"/>
    <s v="Fellowes Command Center 5-outlet power strip"/>
    <x v="3676"/>
    <n v="1"/>
    <n v="0"/>
    <n v="18.316800000000001"/>
  </r>
  <r>
    <n v="4962"/>
    <s v="CA-2011-156587"/>
    <x v="2"/>
    <x v="1009"/>
    <d v="2011-03-08T00:00:00"/>
    <s v="First Class"/>
    <s v="AB-10015"/>
    <s v="Aaron Bergman"/>
    <x v="0"/>
    <s v="United States"/>
    <s v="Seattle"/>
    <x v="4"/>
    <n v="98103"/>
    <x v="1"/>
    <s v="FUR-CH-10004477"/>
    <x v="0"/>
    <x v="1"/>
    <s v="Global Push Button Manager's Chair, Indigo"/>
    <x v="3677"/>
    <n v="1"/>
    <n v="0.2"/>
    <n v="5.4800999999999966"/>
  </r>
  <r>
    <n v="4963"/>
    <s v="CA-2011-156587"/>
    <x v="2"/>
    <x v="1009"/>
    <d v="2011-03-08T00:00:00"/>
    <s v="First Class"/>
    <s v="AB-10015"/>
    <s v="Aaron Bergman"/>
    <x v="0"/>
    <s v="United States"/>
    <s v="Seattle"/>
    <x v="4"/>
    <n v="98103"/>
    <x v="1"/>
    <s v="OFF-AR-10001427"/>
    <x v="1"/>
    <x v="6"/>
    <s v="Newell 330"/>
    <x v="1465"/>
    <n v="3"/>
    <n v="0"/>
    <n v="4.6644000000000005"/>
  </r>
  <r>
    <n v="4964"/>
    <s v="CA-2011-156587"/>
    <x v="2"/>
    <x v="1009"/>
    <d v="2011-03-08T00:00:00"/>
    <s v="First Class"/>
    <s v="AB-10015"/>
    <s v="Aaron Bergman"/>
    <x v="0"/>
    <s v="United States"/>
    <s v="Seattle"/>
    <x v="4"/>
    <n v="98103"/>
    <x v="1"/>
    <s v="OFF-ST-10002344"/>
    <x v="1"/>
    <x v="4"/>
    <s v="Carina 42&quot;Hx23 3/4&quot;W Media Storage Unit"/>
    <x v="423"/>
    <n v="3"/>
    <n v="0"/>
    <n v="4.8588000000000164"/>
  </r>
  <r>
    <n v="4965"/>
    <s v="CA-2013-141180"/>
    <x v="0"/>
    <x v="666"/>
    <d v="2013-05-20T00:00:00"/>
    <s v="Second Class"/>
    <s v="DP-13000"/>
    <s v="Darren Powers"/>
    <x v="0"/>
    <s v="United States"/>
    <s v="Fort Lauderdale"/>
    <x v="2"/>
    <n v="33311"/>
    <x v="0"/>
    <s v="OFF-BI-10000301"/>
    <x v="1"/>
    <x v="8"/>
    <s v="GBC Instant Report Kit"/>
    <x v="3678"/>
    <n v="4"/>
    <n v="0.7"/>
    <n v="-5.1760000000000002"/>
  </r>
  <r>
    <n v="4966"/>
    <s v="CA-2012-109708"/>
    <x v="1"/>
    <x v="442"/>
    <d v="2012-05-28T00:00:00"/>
    <s v="Second Class"/>
    <s v="CY-12745"/>
    <s v="Craig Yedwab"/>
    <x v="1"/>
    <s v="United States"/>
    <s v="Columbia"/>
    <x v="18"/>
    <n v="38401"/>
    <x v="0"/>
    <s v="TEC-PH-10001944"/>
    <x v="2"/>
    <x v="7"/>
    <s v="Wi-Ex zBoost YX540 Cellular Phone Signal Booster"/>
    <x v="3679"/>
    <n v="4"/>
    <n v="0.2"/>
    <n v="58.379999999999939"/>
  </r>
  <r>
    <n v="4967"/>
    <s v="CA-2012-122406"/>
    <x v="1"/>
    <x v="991"/>
    <d v="2012-08-05T00:00:00"/>
    <s v="Second Class"/>
    <s v="BE-11455"/>
    <s v="Brad Eason"/>
    <x v="2"/>
    <s v="United States"/>
    <s v="Providence"/>
    <x v="34"/>
    <n v="2908"/>
    <x v="3"/>
    <s v="TEC-PH-10001527"/>
    <x v="2"/>
    <x v="7"/>
    <s v="Plantronics MX500i Earset"/>
    <x v="3680"/>
    <n v="3"/>
    <n v="0"/>
    <n v="3.8654999999999973"/>
  </r>
  <r>
    <n v="4968"/>
    <s v="CA-2012-122406"/>
    <x v="1"/>
    <x v="991"/>
    <d v="2012-08-05T00:00:00"/>
    <s v="Second Class"/>
    <s v="BE-11455"/>
    <s v="Brad Eason"/>
    <x v="2"/>
    <s v="United States"/>
    <s v="Providence"/>
    <x v="34"/>
    <n v="2908"/>
    <x v="3"/>
    <s v="OFF-PA-10001307"/>
    <x v="1"/>
    <x v="10"/>
    <s v="Important Message Pads, 50 4-1/4 x 5-1/2 Forms per Pad"/>
    <x v="3681"/>
    <n v="2"/>
    <n v="0"/>
    <n v="4.1159999999999997"/>
  </r>
  <r>
    <n v="4969"/>
    <s v="CA-2012-122406"/>
    <x v="1"/>
    <x v="991"/>
    <d v="2012-08-05T00:00:00"/>
    <s v="Second Class"/>
    <s v="BE-11455"/>
    <s v="Brad Eason"/>
    <x v="2"/>
    <s v="United States"/>
    <s v="Providence"/>
    <x v="34"/>
    <n v="2908"/>
    <x v="3"/>
    <s v="TEC-AC-10004571"/>
    <x v="2"/>
    <x v="11"/>
    <s v="Logitech G700s Rechargeable Gaming Mouse"/>
    <x v="1664"/>
    <n v="2"/>
    <n v="0"/>
    <n v="83.991600000000005"/>
  </r>
  <r>
    <n v="4970"/>
    <s v="CA-2012-122406"/>
    <x v="1"/>
    <x v="991"/>
    <d v="2012-08-05T00:00:00"/>
    <s v="Second Class"/>
    <s v="BE-11455"/>
    <s v="Brad Eason"/>
    <x v="2"/>
    <s v="United States"/>
    <s v="Providence"/>
    <x v="34"/>
    <n v="2908"/>
    <x v="3"/>
    <s v="FUR-CH-10001973"/>
    <x v="0"/>
    <x v="1"/>
    <s v="Office Star Flex Back Scooter Chair with White Frame"/>
    <x v="3682"/>
    <n v="1"/>
    <n v="0"/>
    <n v="15.537199999999999"/>
  </r>
  <r>
    <n v="4971"/>
    <s v="US-2013-153815"/>
    <x v="0"/>
    <x v="61"/>
    <d v="2013-11-10T00:00:00"/>
    <s v="First Class"/>
    <s v="KL-16555"/>
    <s v="Kelly Lampkin"/>
    <x v="1"/>
    <s v="United States"/>
    <s v="Jacksonville"/>
    <x v="2"/>
    <n v="32216"/>
    <x v="0"/>
    <s v="FUR-CH-10000513"/>
    <x v="0"/>
    <x v="1"/>
    <s v="High-Back Leather Manager's Chair"/>
    <x v="3683"/>
    <n v="2"/>
    <n v="0.2"/>
    <n v="-28.597800000000007"/>
  </r>
  <r>
    <n v="4972"/>
    <s v="US-2013-153815"/>
    <x v="0"/>
    <x v="61"/>
    <d v="2013-11-10T00:00:00"/>
    <s v="First Class"/>
    <s v="KL-16555"/>
    <s v="Kelly Lampkin"/>
    <x v="1"/>
    <s v="United States"/>
    <s v="Jacksonville"/>
    <x v="2"/>
    <n v="32216"/>
    <x v="0"/>
    <s v="OFF-PA-10002421"/>
    <x v="1"/>
    <x v="10"/>
    <s v="Embossed Ink Jet Note Cards"/>
    <x v="3684"/>
    <n v="2"/>
    <n v="0.2"/>
    <n v="12.639200000000001"/>
  </r>
  <r>
    <n v="4973"/>
    <s v="US-2013-153815"/>
    <x v="0"/>
    <x v="61"/>
    <d v="2013-11-10T00:00:00"/>
    <s v="First Class"/>
    <s v="KL-16555"/>
    <s v="Kelly Lampkin"/>
    <x v="1"/>
    <s v="United States"/>
    <s v="Jacksonville"/>
    <x v="2"/>
    <n v="32216"/>
    <x v="0"/>
    <s v="FUR-FU-10004090"/>
    <x v="0"/>
    <x v="5"/>
    <s v="Executive Impressions 14&quot; Contract Wall Clock"/>
    <x v="368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x v="3686"/>
    <n v="2"/>
    <n v="0"/>
    <n v="6.3209999999999997"/>
  </r>
  <r>
    <n v="4976"/>
    <s v="CA-2012-142202"/>
    <x v="1"/>
    <x v="227"/>
    <d v="2012-09-23T00:00:00"/>
    <s v="Second Class"/>
    <s v="JR-16210"/>
    <s v="Justin Ritter"/>
    <x v="1"/>
    <s v="United States"/>
    <s v="Jacksonville"/>
    <x v="2"/>
    <n v="32216"/>
    <x v="0"/>
    <s v="TEC-AC-10003198"/>
    <x v="2"/>
    <x v="11"/>
    <s v="Enermax Acrylux Wireless Keyboard"/>
    <x v="3687"/>
    <n v="9"/>
    <n v="0.2"/>
    <n v="152.38799999999992"/>
  </r>
  <r>
    <n v="4977"/>
    <s v="CA-2012-165050"/>
    <x v="1"/>
    <x v="214"/>
    <d v="2012-12-09T00:00:00"/>
    <s v="First Class"/>
    <s v="AH-10210"/>
    <s v="Alan Hwang"/>
    <x v="0"/>
    <s v="United States"/>
    <s v="New York City"/>
    <x v="15"/>
    <n v="10024"/>
    <x v="3"/>
    <s v="OFF-BI-10001031"/>
    <x v="1"/>
    <x v="8"/>
    <s v="Pressboard Data Binders by Wilson Jones"/>
    <x v="794"/>
    <n v="5"/>
    <n v="0.2"/>
    <n v="7.2089999999999996"/>
  </r>
  <r>
    <n v="4978"/>
    <s v="CA-2012-165050"/>
    <x v="1"/>
    <x v="214"/>
    <d v="2012-12-09T00:00:00"/>
    <s v="First Class"/>
    <s v="AH-10210"/>
    <s v="Alan Hwang"/>
    <x v="0"/>
    <s v="United States"/>
    <s v="New York City"/>
    <x v="15"/>
    <n v="10024"/>
    <x v="3"/>
    <s v="OFF-BI-10003727"/>
    <x v="1"/>
    <x v="8"/>
    <s v="Avery Durable Slant Ring Binders With Label Holder"/>
    <x v="1314"/>
    <n v="2"/>
    <n v="0.2"/>
    <n v="2.3407999999999998"/>
  </r>
  <r>
    <n v="4979"/>
    <s v="CA-2012-165050"/>
    <x v="1"/>
    <x v="214"/>
    <d v="2012-12-09T00:00:00"/>
    <s v="First Class"/>
    <s v="AH-10210"/>
    <s v="Alan Hwang"/>
    <x v="0"/>
    <s v="United States"/>
    <s v="New York City"/>
    <x v="15"/>
    <n v="10024"/>
    <x v="3"/>
    <s v="TEC-PH-10001336"/>
    <x v="2"/>
    <x v="7"/>
    <s v="Digium D40 VoIP phone"/>
    <x v="3688"/>
    <n v="6"/>
    <n v="0"/>
    <n v="224.4426"/>
  </r>
  <r>
    <n v="4980"/>
    <s v="US-2013-131114"/>
    <x v="0"/>
    <x v="10"/>
    <d v="2013-12-14T00:00:00"/>
    <s v="Second Class"/>
    <s v="RW-19630"/>
    <s v="Rob Williams"/>
    <x v="1"/>
    <s v="United States"/>
    <s v="Chicago"/>
    <x v="10"/>
    <n v="60610"/>
    <x v="2"/>
    <s v="OFF-SU-10001664"/>
    <x v="1"/>
    <x v="14"/>
    <s v="Acme Office Executive Series Stainless Steel Trimmers"/>
    <x v="3689"/>
    <n v="3"/>
    <n v="0.2"/>
    <n v="1.5426000000000002"/>
  </r>
  <r>
    <n v="4981"/>
    <s v="US-2013-131114"/>
    <x v="0"/>
    <x v="10"/>
    <d v="2013-12-14T00:00:00"/>
    <s v="Second Class"/>
    <s v="RW-19630"/>
    <s v="Rob Williams"/>
    <x v="1"/>
    <s v="United States"/>
    <s v="Chicago"/>
    <x v="10"/>
    <n v="60610"/>
    <x v="2"/>
    <s v="OFF-AP-10003971"/>
    <x v="1"/>
    <x v="9"/>
    <s v="Belkin 6 Outlet Metallic Surge Strip"/>
    <x v="3690"/>
    <n v="2"/>
    <n v="0.8"/>
    <n v="-11.761200000000002"/>
  </r>
  <r>
    <n v="4982"/>
    <s v="US-2013-131114"/>
    <x v="0"/>
    <x v="10"/>
    <d v="2013-12-14T00:00:00"/>
    <s v="Second Class"/>
    <s v="RW-19630"/>
    <s v="Rob Williams"/>
    <x v="1"/>
    <s v="United States"/>
    <s v="Chicago"/>
    <x v="10"/>
    <n v="60610"/>
    <x v="2"/>
    <s v="TEC-AC-10000199"/>
    <x v="2"/>
    <x v="11"/>
    <s v="Kingston Digital DataTraveler 8GB USB 2.0"/>
    <x v="318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s v="United States"/>
    <s v="San Diego"/>
    <x v="1"/>
    <n v="92105"/>
    <x v="1"/>
    <s v="OFF-ST-10003442"/>
    <x v="1"/>
    <x v="4"/>
    <s v="Eldon Portable Mobile Manager"/>
    <x v="3692"/>
    <n v="3"/>
    <n v="0"/>
    <n v="22.9068"/>
  </r>
  <r>
    <n v="4985"/>
    <s v="CA-2012-160696"/>
    <x v="1"/>
    <x v="684"/>
    <d v="2012-09-10T00:00:00"/>
    <s v="Standard Class"/>
    <s v="CK-12760"/>
    <s v="Cyma Kinney"/>
    <x v="1"/>
    <s v="United States"/>
    <s v="Nashville"/>
    <x v="18"/>
    <n v="37211"/>
    <x v="0"/>
    <s v="OFF-FA-10003059"/>
    <x v="1"/>
    <x v="13"/>
    <s v="Assorted Color Push Pins"/>
    <x v="3693"/>
    <n v="5"/>
    <n v="0.2"/>
    <n v="1.1764999999999992"/>
  </r>
  <r>
    <n v="4986"/>
    <s v="CA-2011-125171"/>
    <x v="2"/>
    <x v="1010"/>
    <d v="2011-09-03T00:00:00"/>
    <s v="Same Day"/>
    <s v="AG-10390"/>
    <s v="Allen Goldenen"/>
    <x v="0"/>
    <s v="United States"/>
    <s v="New York City"/>
    <x v="15"/>
    <n v="10009"/>
    <x v="3"/>
    <s v="OFF-LA-10001175"/>
    <x v="1"/>
    <x v="2"/>
    <s v="Avery 514"/>
    <x v="936"/>
    <n v="5"/>
    <n v="0"/>
    <n v="7.056"/>
  </r>
  <r>
    <n v="4987"/>
    <s v="CA-2013-149279"/>
    <x v="0"/>
    <x v="423"/>
    <d v="2013-04-29T00:00:00"/>
    <s v="Standard Class"/>
    <s v="CL-12700"/>
    <s v="Craig Leslie"/>
    <x v="2"/>
    <s v="United States"/>
    <s v="Colorado Springs"/>
    <x v="22"/>
    <n v="80906"/>
    <x v="1"/>
    <s v="OFF-PA-10003441"/>
    <x v="1"/>
    <x v="10"/>
    <s v="Xerox 226"/>
    <x v="12"/>
    <n v="3"/>
    <n v="0.2"/>
    <n v="5.4432"/>
  </r>
  <r>
    <n v="4988"/>
    <s v="CA-2013-149279"/>
    <x v="0"/>
    <x v="423"/>
    <d v="2013-04-29T00:00:00"/>
    <s v="Standard Class"/>
    <s v="CL-12700"/>
    <s v="Craig Leslie"/>
    <x v="2"/>
    <s v="United States"/>
    <s v="Colorado Springs"/>
    <x v="22"/>
    <n v="80906"/>
    <x v="1"/>
    <s v="FUR-CH-10004287"/>
    <x v="0"/>
    <x v="1"/>
    <s v="SAFCO Arco Folding Chair"/>
    <x v="3694"/>
    <n v="6"/>
    <n v="0.2"/>
    <n v="149.14799999999991"/>
  </r>
  <r>
    <n v="4989"/>
    <s v="CA-2013-149279"/>
    <x v="0"/>
    <x v="423"/>
    <d v="2013-04-29T00:00:00"/>
    <s v="Standard Class"/>
    <s v="CL-12700"/>
    <s v="Craig Leslie"/>
    <x v="2"/>
    <s v="United States"/>
    <s v="Colorado Springs"/>
    <x v="22"/>
    <n v="80906"/>
    <x v="1"/>
    <s v="OFF-BI-10004040"/>
    <x v="1"/>
    <x v="8"/>
    <s v="Wilson Jones Impact Binders"/>
    <x v="3695"/>
    <n v="2"/>
    <n v="0.7"/>
    <n v="-2.1755999999999993"/>
  </r>
  <r>
    <n v="4990"/>
    <s v="CA-2014-107321"/>
    <x v="3"/>
    <x v="515"/>
    <d v="2014-09-05T00:00:00"/>
    <s v="Standard Class"/>
    <s v="AW-10930"/>
    <s v="Arthur Wiediger"/>
    <x v="2"/>
    <s v="United States"/>
    <s v="San Francisco"/>
    <x v="1"/>
    <n v="94110"/>
    <x v="1"/>
    <s v="OFF-BI-10004022"/>
    <x v="1"/>
    <x v="8"/>
    <s v="Acco Suede Grain Vinyl Round Ring Binder"/>
    <x v="408"/>
    <n v="3"/>
    <n v="0.2"/>
    <n v="2.1683999999999997"/>
  </r>
  <r>
    <n v="4991"/>
    <s v="CA-2014-107321"/>
    <x v="3"/>
    <x v="515"/>
    <d v="2014-09-05T00:00:00"/>
    <s v="Standard Class"/>
    <s v="AW-10930"/>
    <s v="Arthur Wiediger"/>
    <x v="2"/>
    <s v="United States"/>
    <s v="San Francisco"/>
    <x v="1"/>
    <n v="94110"/>
    <x v="1"/>
    <s v="TEC-PH-10002200"/>
    <x v="2"/>
    <x v="7"/>
    <s v="Aastra 6757i CT Wireless VoIP phone"/>
    <x v="3696"/>
    <n v="4"/>
    <n v="0.2"/>
    <n v="77.558399999999978"/>
  </r>
  <r>
    <n v="4992"/>
    <s v="US-2014-122714"/>
    <x v="3"/>
    <x v="226"/>
    <d v="2014-12-14T00:00:00"/>
    <s v="Standard Class"/>
    <s v="HG-14965"/>
    <s v="Henry Goldwyn"/>
    <x v="1"/>
    <s v="United States"/>
    <s v="Chicago"/>
    <x v="10"/>
    <n v="60653"/>
    <x v="2"/>
    <s v="OFF-BI-10001120"/>
    <x v="1"/>
    <x v="8"/>
    <s v="Ibico EPK-21 Electric Binding System"/>
    <x v="3697"/>
    <n v="5"/>
    <n v="0.8"/>
    <n v="-2929.4845000000005"/>
  </r>
  <r>
    <n v="4993"/>
    <s v="CA-2012-153038"/>
    <x v="1"/>
    <x v="217"/>
    <d v="2012-12-25T00:00:00"/>
    <s v="Standard Class"/>
    <s v="RB-19645"/>
    <s v="Robert Barroso"/>
    <x v="1"/>
    <s v="United States"/>
    <s v="Memphis"/>
    <x v="18"/>
    <n v="38109"/>
    <x v="0"/>
    <s v="OFF-EN-10000461"/>
    <x v="1"/>
    <x v="12"/>
    <s v="#10- 4 1/8&quot; x 9 1/2&quot; Recycled Envelopes"/>
    <x v="3698"/>
    <n v="8"/>
    <n v="0.2"/>
    <n v="18.878399999999999"/>
  </r>
  <r>
    <n v="4994"/>
    <s v="CA-2012-153038"/>
    <x v="1"/>
    <x v="217"/>
    <d v="2012-12-25T00:00:00"/>
    <s v="Standard Class"/>
    <s v="RB-19645"/>
    <s v="Robert Barroso"/>
    <x v="1"/>
    <s v="United States"/>
    <s v="Memphis"/>
    <x v="18"/>
    <n v="38109"/>
    <x v="0"/>
    <s v="OFF-LA-10004008"/>
    <x v="1"/>
    <x v="2"/>
    <s v="Avery 507"/>
    <x v="3699"/>
    <n v="8"/>
    <n v="0.2"/>
    <n v="5.9903999999999984"/>
  </r>
  <r>
    <n v="4995"/>
    <s v="CA-2012-153038"/>
    <x v="1"/>
    <x v="217"/>
    <d v="2012-12-25T00:00:00"/>
    <s v="Standard Class"/>
    <s v="RB-19645"/>
    <s v="Robert Barroso"/>
    <x v="1"/>
    <s v="United States"/>
    <s v="Memphis"/>
    <x v="18"/>
    <n v="38109"/>
    <x v="0"/>
    <s v="FUR-FU-10000221"/>
    <x v="0"/>
    <x v="5"/>
    <s v="Master Caster Door Stop, Brown"/>
    <x v="235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s v="United States"/>
    <s v="Raleigh"/>
    <x v="3"/>
    <n v="27604"/>
    <x v="0"/>
    <s v="OFF-AP-10000390"/>
    <x v="1"/>
    <x v="9"/>
    <s v="Euro Pro Shark Stick Mini Vacuum"/>
    <x v="3701"/>
    <n v="1"/>
    <n v="0.2"/>
    <n v="3.6587999999999976"/>
  </r>
  <r>
    <n v="4998"/>
    <s v="CA-2014-155824"/>
    <x v="3"/>
    <x v="434"/>
    <d v="2014-03-16T00:00:00"/>
    <s v="Standard Class"/>
    <s v="KS-16300"/>
    <s v="Karen Seio"/>
    <x v="1"/>
    <s v="United States"/>
    <s v="Raleigh"/>
    <x v="3"/>
    <n v="27604"/>
    <x v="0"/>
    <s v="OFF-BI-10000014"/>
    <x v="1"/>
    <x v="8"/>
    <s v="Heavy-Duty E-Z-D Binders"/>
    <x v="3702"/>
    <n v="4"/>
    <n v="0.7"/>
    <n v="-10.037199999999999"/>
  </r>
  <r>
    <n v="4999"/>
    <s v="CA-2013-129238"/>
    <x v="0"/>
    <x v="1011"/>
    <d v="2013-02-04T00:00:00"/>
    <s v="Standard Class"/>
    <s v="SC-20050"/>
    <s v="Sample Company A"/>
    <x v="2"/>
    <s v="United States"/>
    <s v="Los Angeles"/>
    <x v="1"/>
    <n v="90045"/>
    <x v="1"/>
    <s v="TEC-PH-10004120"/>
    <x v="2"/>
    <x v="7"/>
    <s v="AT&amp;T 1080 Phone"/>
    <x v="3703"/>
    <n v="1"/>
    <n v="0.2"/>
    <n v="8.2194000000000003"/>
  </r>
  <r>
    <n v="5000"/>
    <s v="CA-2013-129238"/>
    <x v="0"/>
    <x v="1011"/>
    <d v="2013-02-04T00:00:00"/>
    <s v="Standard Class"/>
    <s v="SC-20050"/>
    <s v="Sample Company A"/>
    <x v="2"/>
    <s v="United States"/>
    <s v="Los Angeles"/>
    <x v="1"/>
    <n v="90045"/>
    <x v="1"/>
    <s v="OFF-PA-10002764"/>
    <x v="1"/>
    <x v="10"/>
    <s v="Staples"/>
    <x v="3704"/>
    <n v="5"/>
    <n v="0"/>
    <n v="27.782999999999998"/>
  </r>
  <r>
    <n v="5001"/>
    <s v="CA-2014-159688"/>
    <x v="3"/>
    <x v="917"/>
    <d v="2014-05-13T00:00:00"/>
    <s v="Standard Class"/>
    <s v="AB-10060"/>
    <s v="Adam Bellavance"/>
    <x v="2"/>
    <s v="United States"/>
    <s v="Los Angeles"/>
    <x v="1"/>
    <n v="90004"/>
    <x v="1"/>
    <s v="TEC-AC-10000736"/>
    <x v="2"/>
    <x v="11"/>
    <s v="Logitech G600 MMO Gaming Mouse"/>
    <x v="370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s v="United States"/>
    <s v="Newport News"/>
    <x v="17"/>
    <n v="23602"/>
    <x v="0"/>
    <s v="OFF-PA-10004327"/>
    <x v="1"/>
    <x v="10"/>
    <s v="Xerox 1911"/>
    <x v="879"/>
    <n v="4"/>
    <n v="0"/>
    <n v="91.967999999999989"/>
  </r>
  <r>
    <n v="5004"/>
    <s v="CA-2013-155033"/>
    <x v="0"/>
    <x v="877"/>
    <d v="2013-10-13T00:00:00"/>
    <s v="Standard Class"/>
    <s v="CC-12475"/>
    <s v="Cindy Chapman"/>
    <x v="0"/>
    <s v="United States"/>
    <s v="Los Angeles"/>
    <x v="1"/>
    <n v="90032"/>
    <x v="1"/>
    <s v="OFF-PA-10000143"/>
    <x v="1"/>
    <x v="10"/>
    <s v="Astroparche Fine Business Paper"/>
    <x v="232"/>
    <n v="2"/>
    <n v="0"/>
    <n v="5.0688000000000004"/>
  </r>
  <r>
    <n v="5005"/>
    <s v="CA-2011-156006"/>
    <x v="2"/>
    <x v="1013"/>
    <d v="2011-05-02T00:00:00"/>
    <s v="Second Class"/>
    <s v="TM-21010"/>
    <s v="Tamara Manning"/>
    <x v="0"/>
    <s v="United States"/>
    <s v="Jackson"/>
    <x v="35"/>
    <n v="39212"/>
    <x v="0"/>
    <s v="TEC-AC-10002550"/>
    <x v="2"/>
    <x v="11"/>
    <s v="Maxell 4.7GB DVD-RW 3/Pack"/>
    <x v="3706"/>
    <n v="3"/>
    <n v="0"/>
    <n v="16.2486"/>
  </r>
  <r>
    <n v="5006"/>
    <s v="CA-2012-158659"/>
    <x v="1"/>
    <x v="113"/>
    <d v="2012-11-14T00:00:00"/>
    <s v="Second Class"/>
    <s v="SC-20695"/>
    <s v="Steve Chapman"/>
    <x v="1"/>
    <s v="United States"/>
    <s v="Richmond"/>
    <x v="14"/>
    <n v="47374"/>
    <x v="2"/>
    <s v="OFF-ST-10003306"/>
    <x v="1"/>
    <x v="4"/>
    <s v="Letter Size Cart"/>
    <x v="412"/>
    <n v="5"/>
    <n v="0"/>
    <n v="207.14699999999993"/>
  </r>
  <r>
    <n v="5007"/>
    <s v="CA-2012-169796"/>
    <x v="1"/>
    <x v="529"/>
    <d v="2012-11-14T00:00:00"/>
    <s v="Standard Class"/>
    <s v="Dp-13240"/>
    <s v="Dean percer"/>
    <x v="2"/>
    <s v="United States"/>
    <s v="New York City"/>
    <x v="15"/>
    <n v="10035"/>
    <x v="3"/>
    <s v="TEC-MA-10000045"/>
    <x v="2"/>
    <x v="15"/>
    <s v="Zebra ZM400 Thermal Label Printer"/>
    <x v="3707"/>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s v="United States"/>
    <s v="Philadelphia"/>
    <x v="9"/>
    <n v="19134"/>
    <x v="3"/>
    <s v="OFF-BI-10004781"/>
    <x v="1"/>
    <x v="8"/>
    <s v="GBC Wire Binding Strips"/>
    <x v="3708"/>
    <n v="1"/>
    <n v="0.7"/>
    <n v="-6.9827999999999975"/>
  </r>
  <r>
    <n v="5010"/>
    <s v="CA-2012-102876"/>
    <x v="1"/>
    <x v="67"/>
    <d v="2012-09-14T00:00:00"/>
    <s v="Standard Class"/>
    <s v="LR-17035"/>
    <s v="Lisa Ryan"/>
    <x v="1"/>
    <s v="United States"/>
    <s v="Philadelphia"/>
    <x v="9"/>
    <n v="19134"/>
    <x v="3"/>
    <s v="TEC-PH-10002680"/>
    <x v="2"/>
    <x v="7"/>
    <s v="Samsung Galaxy Note 3"/>
    <x v="3709"/>
    <n v="6"/>
    <n v="0.4"/>
    <n v="-131.9940000000002"/>
  </r>
  <r>
    <n v="5011"/>
    <s v="CA-2012-102876"/>
    <x v="1"/>
    <x v="67"/>
    <d v="2012-09-14T00:00:00"/>
    <s v="Standard Class"/>
    <s v="LR-17035"/>
    <s v="Lisa Ryan"/>
    <x v="1"/>
    <s v="United States"/>
    <s v="Philadelphia"/>
    <x v="9"/>
    <n v="19134"/>
    <x v="3"/>
    <s v="OFF-BI-10000848"/>
    <x v="1"/>
    <x v="8"/>
    <s v="Angle-D Ring Binders"/>
    <x v="3710"/>
    <n v="3"/>
    <n v="0.7"/>
    <n v="-3.9383999999999997"/>
  </r>
  <r>
    <n v="5012"/>
    <s v="US-2014-139647"/>
    <x v="3"/>
    <x v="943"/>
    <d v="2014-05-14T00:00:00"/>
    <s v="First Class"/>
    <s v="TS-21370"/>
    <s v="Todd Sumrall"/>
    <x v="1"/>
    <s v="United States"/>
    <s v="Phoenix"/>
    <x v="16"/>
    <n v="85023"/>
    <x v="1"/>
    <s v="FUR-BO-10004467"/>
    <x v="0"/>
    <x v="0"/>
    <s v="Bestar Classic Bookcase"/>
    <x v="3711"/>
    <n v="7"/>
    <n v="0.7"/>
    <n v="-356.96429999999998"/>
  </r>
  <r>
    <n v="5013"/>
    <s v="US-2014-160465"/>
    <x v="3"/>
    <x v="246"/>
    <d v="2014-07-27T00:00:00"/>
    <s v="Standard Class"/>
    <s v="SW-20350"/>
    <s v="Sean Wendt"/>
    <x v="2"/>
    <s v="United States"/>
    <s v="Cleveland"/>
    <x v="24"/>
    <n v="44105"/>
    <x v="3"/>
    <s v="OFF-BI-10001670"/>
    <x v="1"/>
    <x v="8"/>
    <s v="Vinyl Sectional Post Binders"/>
    <x v="3712"/>
    <n v="3"/>
    <n v="0.7"/>
    <n v="-22.619999999999997"/>
  </r>
  <r>
    <n v="5014"/>
    <s v="US-2014-160465"/>
    <x v="3"/>
    <x v="246"/>
    <d v="2014-07-27T00:00:00"/>
    <s v="Standard Class"/>
    <s v="SW-20350"/>
    <s v="Sean Wendt"/>
    <x v="2"/>
    <s v="United States"/>
    <s v="Cleveland"/>
    <x v="24"/>
    <n v="44105"/>
    <x v="3"/>
    <s v="OFF-ST-10000136"/>
    <x v="1"/>
    <x v="4"/>
    <s v="Letter Size File"/>
    <x v="3713"/>
    <n v="7"/>
    <n v="0.2"/>
    <n v="25.010999999999967"/>
  </r>
  <r>
    <n v="5015"/>
    <s v="US-2014-160465"/>
    <x v="3"/>
    <x v="246"/>
    <d v="2014-07-27T00:00:00"/>
    <s v="Standard Class"/>
    <s v="SW-20350"/>
    <s v="Sean Wendt"/>
    <x v="2"/>
    <s v="United States"/>
    <s v="Cleveland"/>
    <x v="24"/>
    <n v="44105"/>
    <x v="3"/>
    <s v="TEC-PH-10004522"/>
    <x v="2"/>
    <x v="7"/>
    <s v="Dexim XPower Skin Super-Thin Power Case for iPhone 5 - Black"/>
    <x v="3714"/>
    <n v="6"/>
    <n v="0.4"/>
    <n v="-52.640999999999991"/>
  </r>
  <r>
    <n v="5016"/>
    <s v="CA-2011-153850"/>
    <x v="2"/>
    <x v="156"/>
    <d v="2011-11-29T00:00:00"/>
    <s v="Standard Class"/>
    <s v="TH-21100"/>
    <s v="Thea Hendricks"/>
    <x v="0"/>
    <s v="United States"/>
    <s v="Toledo"/>
    <x v="24"/>
    <n v="43615"/>
    <x v="3"/>
    <s v="FUR-FU-10002960"/>
    <x v="0"/>
    <x v="5"/>
    <s v="Eldon 200 Class Desk Accessories, Burgundy"/>
    <x v="200"/>
    <n v="7"/>
    <n v="0.2"/>
    <n v="9.6712000000000025"/>
  </r>
  <r>
    <n v="5017"/>
    <s v="CA-2011-153850"/>
    <x v="2"/>
    <x v="156"/>
    <d v="2011-11-29T00:00:00"/>
    <s v="Standard Class"/>
    <s v="TH-21100"/>
    <s v="Thea Hendricks"/>
    <x v="0"/>
    <s v="United States"/>
    <s v="Toledo"/>
    <x v="24"/>
    <n v="43615"/>
    <x v="3"/>
    <s v="TEC-PH-10002584"/>
    <x v="2"/>
    <x v="7"/>
    <s v="Samsung Galaxy S4"/>
    <x v="3715"/>
    <n v="4"/>
    <n v="0.4"/>
    <n v="-250.39600000000019"/>
  </r>
  <r>
    <n v="5018"/>
    <s v="CA-2011-127558"/>
    <x v="2"/>
    <x v="647"/>
    <d v="2011-11-18T00:00:00"/>
    <s v="First Class"/>
    <s v="SS-20410"/>
    <s v="Shahid Shariari"/>
    <x v="0"/>
    <s v="United States"/>
    <s v="Los Angeles"/>
    <x v="1"/>
    <n v="90008"/>
    <x v="1"/>
    <s v="FUR-FU-10002505"/>
    <x v="0"/>
    <x v="5"/>
    <s v="Eldon 100 Class Desk Accessories"/>
    <x v="3716"/>
    <n v="3"/>
    <n v="0"/>
    <n v="3.2351999999999994"/>
  </r>
  <r>
    <n v="5019"/>
    <s v="CA-2011-127558"/>
    <x v="2"/>
    <x v="647"/>
    <d v="2011-11-18T00:00:00"/>
    <s v="First Class"/>
    <s v="SS-20410"/>
    <s v="Shahid Shariari"/>
    <x v="0"/>
    <s v="United States"/>
    <s v="Los Angeles"/>
    <x v="1"/>
    <n v="90008"/>
    <x v="1"/>
    <s v="TEC-AC-10003832"/>
    <x v="2"/>
    <x v="11"/>
    <s v="Logitech P710e Mobile Speakerphone"/>
    <x v="3717"/>
    <n v="3"/>
    <n v="0"/>
    <n v="146.76929999999993"/>
  </r>
  <r>
    <n v="5020"/>
    <s v="CA-2011-127558"/>
    <x v="2"/>
    <x v="647"/>
    <d v="2011-11-18T00:00:00"/>
    <s v="First Class"/>
    <s v="SS-20410"/>
    <s v="Shahid Shariari"/>
    <x v="0"/>
    <s v="United States"/>
    <s v="Los Angeles"/>
    <x v="1"/>
    <n v="90008"/>
    <x v="1"/>
    <s v="OFF-SU-10002537"/>
    <x v="1"/>
    <x v="14"/>
    <s v="Acme Box Cutter Scissors"/>
    <x v="3718"/>
    <n v="2"/>
    <n v="0"/>
    <n v="5.3196000000000012"/>
  </r>
  <r>
    <n v="5021"/>
    <s v="CA-2014-136511"/>
    <x v="3"/>
    <x v="721"/>
    <d v="2014-03-26T00:00:00"/>
    <s v="Second Class"/>
    <s v="MZ-17515"/>
    <s v="Mary Zewe"/>
    <x v="1"/>
    <s v="United States"/>
    <s v="New York City"/>
    <x v="15"/>
    <n v="10011"/>
    <x v="3"/>
    <s v="OFF-SU-10003505"/>
    <x v="1"/>
    <x v="14"/>
    <s v="Premier Electric Letter Opener"/>
    <x v="3719"/>
    <n v="3"/>
    <n v="0"/>
    <n v="17.378999999999976"/>
  </r>
  <r>
    <n v="5022"/>
    <s v="CA-2013-133795"/>
    <x v="0"/>
    <x v="122"/>
    <d v="2013-12-25T00:00:00"/>
    <s v="Standard Class"/>
    <s v="JE-15475"/>
    <s v="Jeremy Ellison"/>
    <x v="0"/>
    <s v="United States"/>
    <s v="San Diego"/>
    <x v="1"/>
    <n v="92037"/>
    <x v="1"/>
    <s v="TEC-AC-10001465"/>
    <x v="2"/>
    <x v="11"/>
    <s v="SanDisk Cruzer 64 GB USB Flash Drive"/>
    <x v="3720"/>
    <n v="2"/>
    <n v="0"/>
    <n v="21.791999999999994"/>
  </r>
  <r>
    <n v="5023"/>
    <s v="CA-2013-133795"/>
    <x v="0"/>
    <x v="122"/>
    <d v="2013-12-25T00:00:00"/>
    <s v="Standard Class"/>
    <s v="JE-15475"/>
    <s v="Jeremy Ellison"/>
    <x v="0"/>
    <s v="United States"/>
    <s v="San Diego"/>
    <x v="1"/>
    <n v="92037"/>
    <x v="1"/>
    <s v="TEC-AC-10003832"/>
    <x v="2"/>
    <x v="11"/>
    <s v="Logitech P710e Mobile Speakerphone"/>
    <x v="3717"/>
    <n v="3"/>
    <n v="0"/>
    <n v="146.76929999999993"/>
  </r>
  <r>
    <n v="5024"/>
    <s v="CA-2013-133795"/>
    <x v="0"/>
    <x v="122"/>
    <d v="2013-12-25T00:00:00"/>
    <s v="Standard Class"/>
    <s v="JE-15475"/>
    <s v="Jeremy Ellison"/>
    <x v="0"/>
    <s v="United States"/>
    <s v="San Diego"/>
    <x v="1"/>
    <n v="92037"/>
    <x v="1"/>
    <s v="FUR-FU-10003731"/>
    <x v="0"/>
    <x v="5"/>
    <s v="Eldon Expressions Wood and Plastic Desk Accessories, Oak"/>
    <x v="3089"/>
    <n v="4"/>
    <n v="0"/>
    <n v="11.177600000000002"/>
  </r>
  <r>
    <n v="5025"/>
    <s v="US-2014-130953"/>
    <x v="3"/>
    <x v="570"/>
    <d v="2014-08-04T00:00:00"/>
    <s v="Standard Class"/>
    <s v="RF-19735"/>
    <s v="Roland Fjeld"/>
    <x v="0"/>
    <s v="United States"/>
    <s v="Oklahoma City"/>
    <x v="26"/>
    <n v="73120"/>
    <x v="2"/>
    <s v="OFF-BI-10004828"/>
    <x v="1"/>
    <x v="8"/>
    <s v="GBC Poly Designer Binding Covers"/>
    <x v="3446"/>
    <n v="2"/>
    <n v="0"/>
    <n v="16.405199999999997"/>
  </r>
  <r>
    <n v="5026"/>
    <s v="US-2014-130953"/>
    <x v="3"/>
    <x v="570"/>
    <d v="2014-08-04T00:00:00"/>
    <s v="Standard Class"/>
    <s v="RF-19735"/>
    <s v="Roland Fjeld"/>
    <x v="0"/>
    <s v="United States"/>
    <s v="Oklahoma City"/>
    <x v="26"/>
    <n v="73120"/>
    <x v="2"/>
    <s v="TEC-PH-10003012"/>
    <x v="2"/>
    <x v="7"/>
    <s v="Nortel Meridian M3904 Professional Digital phone"/>
    <x v="3721"/>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x v="1977"/>
    <n v="3"/>
    <n v="0.2"/>
    <n v="53.994600000000005"/>
  </r>
  <r>
    <n v="5030"/>
    <s v="CA-2014-139304"/>
    <x v="3"/>
    <x v="926"/>
    <d v="2014-02-03T00:00:00"/>
    <s v="Standard Class"/>
    <s v="VG-21790"/>
    <s v="Vivek Gonzalez"/>
    <x v="0"/>
    <s v="United States"/>
    <s v="San Francisco"/>
    <x v="1"/>
    <n v="94109"/>
    <x v="1"/>
    <s v="OFF-AR-10001216"/>
    <x v="1"/>
    <x v="6"/>
    <s v="Newell 339"/>
    <x v="48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x v="3723"/>
    <n v="1"/>
    <n v="0"/>
    <n v="2.2282000000000002"/>
  </r>
  <r>
    <n v="5032"/>
    <s v="CA-2014-139304"/>
    <x v="3"/>
    <x v="926"/>
    <d v="2014-02-03T00:00:00"/>
    <s v="Standard Class"/>
    <s v="VG-21790"/>
    <s v="Vivek Gonzalez"/>
    <x v="0"/>
    <s v="United States"/>
    <s v="San Francisco"/>
    <x v="1"/>
    <n v="94109"/>
    <x v="1"/>
    <s v="OFF-BI-10002498"/>
    <x v="1"/>
    <x v="8"/>
    <s v="Clear Mylar Reinforcing Strips"/>
    <x v="473"/>
    <n v="8"/>
    <n v="0.2"/>
    <n v="40.370399999999997"/>
  </r>
  <r>
    <n v="5033"/>
    <s v="CA-2013-155166"/>
    <x v="0"/>
    <x v="482"/>
    <d v="2014-01-03T00:00:00"/>
    <s v="Standard Class"/>
    <s v="BB-11545"/>
    <s v="Brenda Bowman"/>
    <x v="1"/>
    <s v="United States"/>
    <s v="Vineland"/>
    <x v="30"/>
    <n v="8360"/>
    <x v="3"/>
    <s v="FUR-CH-10003968"/>
    <x v="0"/>
    <x v="1"/>
    <s v="Novimex Turbo Task Chair"/>
    <x v="3724"/>
    <n v="3"/>
    <n v="0"/>
    <n v="25.552800000000005"/>
  </r>
  <r>
    <n v="5034"/>
    <s v="CA-2013-155166"/>
    <x v="0"/>
    <x v="482"/>
    <d v="2014-01-03T00:00:00"/>
    <s v="Standard Class"/>
    <s v="BB-11545"/>
    <s v="Brenda Bowman"/>
    <x v="1"/>
    <s v="United States"/>
    <s v="Vineland"/>
    <x v="30"/>
    <n v="8360"/>
    <x v="3"/>
    <s v="OFF-AP-10002765"/>
    <x v="1"/>
    <x v="9"/>
    <s v="Fellowes Advanced Computer Series Surge Protectors"/>
    <x v="3725"/>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x v="3726"/>
    <n v="5"/>
    <n v="0"/>
    <n v="48.117999999999981"/>
  </r>
  <r>
    <n v="5036"/>
    <s v="CA-2011-169803"/>
    <x v="2"/>
    <x v="322"/>
    <d v="2011-04-12T00:00:00"/>
    <s v="Standard Class"/>
    <s v="SC-20260"/>
    <s v="Scott Cohen"/>
    <x v="1"/>
    <s v="United States"/>
    <s v="Seattle"/>
    <x v="4"/>
    <n v="98115"/>
    <x v="1"/>
    <s v="FUR-TA-10000688"/>
    <x v="0"/>
    <x v="3"/>
    <s v="Chromcraft Bull-Nose Wood Round Conference Table Top, Wood Base"/>
    <x v="2327"/>
    <n v="3"/>
    <n v="0"/>
    <n v="111.10349999999994"/>
  </r>
  <r>
    <n v="5037"/>
    <s v="CA-2011-169803"/>
    <x v="2"/>
    <x v="322"/>
    <d v="2011-04-12T00:00:00"/>
    <s v="Standard Class"/>
    <s v="SC-20260"/>
    <s v="Scott Cohen"/>
    <x v="1"/>
    <s v="United States"/>
    <s v="Seattle"/>
    <x v="4"/>
    <n v="98115"/>
    <x v="1"/>
    <s v="TEC-AC-10003441"/>
    <x v="2"/>
    <x v="11"/>
    <s v="Kingston Digital DataTraveler 32GB USB 2.0"/>
    <x v="1284"/>
    <n v="2"/>
    <n v="0"/>
    <n v="2.0339999999999989"/>
  </r>
  <r>
    <n v="5038"/>
    <s v="CA-2014-141719"/>
    <x v="3"/>
    <x v="701"/>
    <d v="2014-11-22T00:00:00"/>
    <s v="Second Class"/>
    <s v="EG-13900"/>
    <s v="Emily Grady"/>
    <x v="0"/>
    <s v="United States"/>
    <s v="Naperville"/>
    <x v="10"/>
    <n v="60540"/>
    <x v="2"/>
    <s v="TEC-AC-10003610"/>
    <x v="2"/>
    <x v="11"/>
    <s v="Logitech Illuminated - Keyboard"/>
    <x v="3727"/>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s v="United States"/>
    <s v="Wilmington"/>
    <x v="13"/>
    <n v="19805"/>
    <x v="3"/>
    <s v="TEC-PH-10001817"/>
    <x v="2"/>
    <x v="7"/>
    <s v="Wilson Electronics DB Pro Signal Booster"/>
    <x v="3729"/>
    <n v="2"/>
    <n v="0"/>
    <n v="193.32000000000005"/>
  </r>
  <r>
    <n v="5041"/>
    <s v="CA-2012-136469"/>
    <x v="1"/>
    <x v="655"/>
    <d v="2012-07-12T00:00:00"/>
    <s v="First Class"/>
    <s v="TS-21370"/>
    <s v="Todd Sumrall"/>
    <x v="1"/>
    <s v="United States"/>
    <s v="Wilmington"/>
    <x v="13"/>
    <n v="19805"/>
    <x v="3"/>
    <s v="OFF-BI-10004492"/>
    <x v="1"/>
    <x v="8"/>
    <s v="Tuf-Vin Binders"/>
    <x v="3730"/>
    <n v="7"/>
    <n v="0"/>
    <n v="103.89819999999997"/>
  </r>
  <r>
    <n v="5042"/>
    <s v="CA-2013-158694"/>
    <x v="0"/>
    <x v="338"/>
    <d v="2013-11-14T00:00:00"/>
    <s v="Second Class"/>
    <s v="AI-10855"/>
    <s v="Arianne Irving"/>
    <x v="0"/>
    <s v="United States"/>
    <s v="Los Angeles"/>
    <x v="1"/>
    <n v="90036"/>
    <x v="1"/>
    <s v="OFF-PA-10002421"/>
    <x v="1"/>
    <x v="10"/>
    <s v="Embossed Ink Jet Note Cards"/>
    <x v="3731"/>
    <n v="3"/>
    <n v="0"/>
    <n v="32.500799999999998"/>
  </r>
  <r>
    <n v="5043"/>
    <s v="CA-2013-158694"/>
    <x v="0"/>
    <x v="338"/>
    <d v="2013-11-14T00:00:00"/>
    <s v="Second Class"/>
    <s v="AI-10855"/>
    <s v="Arianne Irving"/>
    <x v="0"/>
    <s v="United States"/>
    <s v="Los Angeles"/>
    <x v="1"/>
    <n v="90036"/>
    <x v="1"/>
    <s v="OFF-AP-10000055"/>
    <x v="1"/>
    <x v="9"/>
    <s v="Belkin F9S820V06 8 Outlet Surge"/>
    <x v="681"/>
    <n v="4"/>
    <n v="0"/>
    <n v="38.975999999999985"/>
  </r>
  <r>
    <n v="5044"/>
    <s v="CA-2013-158694"/>
    <x v="0"/>
    <x v="338"/>
    <d v="2013-11-14T00:00:00"/>
    <s v="Second Class"/>
    <s v="AI-10855"/>
    <s v="Arianne Irving"/>
    <x v="0"/>
    <s v="United States"/>
    <s v="Los Angeles"/>
    <x v="1"/>
    <n v="90036"/>
    <x v="1"/>
    <s v="FUR-FU-10000965"/>
    <x v="0"/>
    <x v="5"/>
    <s v="Howard Miller 11-1/2&quot; Diameter Ridgewood Wall Clock"/>
    <x v="3732"/>
    <n v="9"/>
    <n v="0"/>
    <n v="191.65860000000001"/>
  </r>
  <r>
    <n v="5045"/>
    <s v="CA-2013-158694"/>
    <x v="0"/>
    <x v="338"/>
    <d v="2013-11-14T00:00:00"/>
    <s v="Second Class"/>
    <s v="AI-10855"/>
    <s v="Arianne Irving"/>
    <x v="0"/>
    <s v="United States"/>
    <s v="Los Angeles"/>
    <x v="1"/>
    <n v="90036"/>
    <x v="1"/>
    <s v="OFF-PA-10001363"/>
    <x v="1"/>
    <x v="10"/>
    <s v="Xerox 1933"/>
    <x v="3733"/>
    <n v="5"/>
    <n v="0"/>
    <n v="28.857999999999997"/>
  </r>
  <r>
    <n v="5046"/>
    <s v="CA-2013-158694"/>
    <x v="0"/>
    <x v="338"/>
    <d v="2013-11-14T00:00:00"/>
    <s v="Second Class"/>
    <s v="AI-10855"/>
    <s v="Arianne Irving"/>
    <x v="0"/>
    <s v="United States"/>
    <s v="Los Angeles"/>
    <x v="1"/>
    <n v="90036"/>
    <x v="1"/>
    <s v="OFF-ST-10001496"/>
    <x v="1"/>
    <x v="4"/>
    <s v="Standard Rollaway File with Lock"/>
    <x v="3734"/>
    <n v="4"/>
    <n v="0"/>
    <n v="187.39760000000001"/>
  </r>
  <r>
    <n v="5047"/>
    <s v="CA-2013-158694"/>
    <x v="0"/>
    <x v="338"/>
    <d v="2013-11-14T00:00:00"/>
    <s v="Second Class"/>
    <s v="AI-10855"/>
    <s v="Arianne Irving"/>
    <x v="0"/>
    <s v="United States"/>
    <s v="Los Angeles"/>
    <x v="1"/>
    <n v="90036"/>
    <x v="1"/>
    <s v="OFF-BI-10004656"/>
    <x v="1"/>
    <x v="8"/>
    <s v="Peel &amp; Stick Add-On Corner Pockets"/>
    <x v="1182"/>
    <n v="3"/>
    <n v="0.2"/>
    <n v="1.8143999999999996"/>
  </r>
  <r>
    <n v="5048"/>
    <s v="CA-2013-158694"/>
    <x v="0"/>
    <x v="338"/>
    <d v="2013-11-14T00:00:00"/>
    <s v="Second Class"/>
    <s v="AI-10855"/>
    <s v="Arianne Irving"/>
    <x v="0"/>
    <s v="United States"/>
    <s v="Los Angeles"/>
    <x v="1"/>
    <n v="90036"/>
    <x v="1"/>
    <s v="OFF-AR-10001227"/>
    <x v="1"/>
    <x v="6"/>
    <s v="Newell 338"/>
    <x v="456"/>
    <n v="5"/>
    <n v="0"/>
    <n v="3.9690000000000003"/>
  </r>
  <r>
    <n v="5049"/>
    <s v="US-2011-104759"/>
    <x v="2"/>
    <x v="691"/>
    <d v="2011-04-04T00:00:00"/>
    <s v="Standard Class"/>
    <s v="DD-13570"/>
    <s v="Dorothy Dickinson"/>
    <x v="0"/>
    <s v="United States"/>
    <s v="Chicago"/>
    <x v="10"/>
    <n v="60610"/>
    <x v="2"/>
    <s v="OFF-BI-10002071"/>
    <x v="1"/>
    <x v="8"/>
    <s v="Fellowes Black Plastic Comb Bindings"/>
    <x v="3735"/>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s v="United States"/>
    <s v="Philadelphia"/>
    <x v="9"/>
    <n v="19140"/>
    <x v="3"/>
    <s v="OFF-EN-10000483"/>
    <x v="1"/>
    <x v="12"/>
    <s v="White Envelopes, White Envelopes with Clear Poly Window"/>
    <x v="3736"/>
    <n v="2"/>
    <n v="0.2"/>
    <n v="7.9299999999999971"/>
  </r>
  <r>
    <n v="5053"/>
    <s v="US-2014-120607"/>
    <x v="3"/>
    <x v="240"/>
    <d v="2014-05-20T00:00:00"/>
    <s v="Same Day"/>
    <s v="JC-15775"/>
    <s v="John Castell"/>
    <x v="0"/>
    <s v="United States"/>
    <s v="Atlanta"/>
    <x v="32"/>
    <n v="30318"/>
    <x v="0"/>
    <s v="OFF-PA-10003129"/>
    <x v="1"/>
    <x v="10"/>
    <s v="Tops White Computer Printout Paper"/>
    <x v="3589"/>
    <n v="4"/>
    <n v="0"/>
    <n v="91.950799999999987"/>
  </r>
  <r>
    <n v="5054"/>
    <s v="CA-2012-141243"/>
    <x v="1"/>
    <x v="928"/>
    <d v="2012-01-08T00:00:00"/>
    <s v="Second Class"/>
    <s v="AH-10465"/>
    <s v="Amy Hunt"/>
    <x v="0"/>
    <s v="United States"/>
    <s v="Dallas"/>
    <x v="5"/>
    <n v="75217"/>
    <x v="2"/>
    <s v="TEC-AC-10003198"/>
    <x v="2"/>
    <x v="11"/>
    <s v="Enermax Acrylux Wireless Keyboard"/>
    <x v="3737"/>
    <n v="5"/>
    <n v="0.2"/>
    <n v="84.659999999999982"/>
  </r>
  <r>
    <n v="5055"/>
    <s v="CA-2012-141243"/>
    <x v="1"/>
    <x v="928"/>
    <d v="2012-01-08T00:00:00"/>
    <s v="Second Class"/>
    <s v="AH-10465"/>
    <s v="Amy Hunt"/>
    <x v="0"/>
    <s v="United States"/>
    <s v="Dallas"/>
    <x v="5"/>
    <n v="75217"/>
    <x v="2"/>
    <s v="OFF-AR-10001246"/>
    <x v="1"/>
    <x v="6"/>
    <s v="Newell 317"/>
    <x v="2617"/>
    <n v="3"/>
    <n v="0.2"/>
    <n v="0.79379999999999962"/>
  </r>
  <r>
    <n v="5056"/>
    <s v="CA-2012-141243"/>
    <x v="1"/>
    <x v="928"/>
    <d v="2012-01-08T00:00:00"/>
    <s v="Second Class"/>
    <s v="AH-10465"/>
    <s v="Amy Hunt"/>
    <x v="0"/>
    <s v="United States"/>
    <s v="Dallas"/>
    <x v="5"/>
    <n v="75217"/>
    <x v="2"/>
    <s v="FUR-BO-10003272"/>
    <x v="0"/>
    <x v="0"/>
    <s v="O'Sullivan Living Dimensions 5-Shelf Bookcases"/>
    <x v="3738"/>
    <n v="9"/>
    <n v="0.32"/>
    <n v="-437.5404000000002"/>
  </r>
  <r>
    <n v="5057"/>
    <s v="CA-2012-162166"/>
    <x v="1"/>
    <x v="1014"/>
    <d v="2012-09-11T00:00:00"/>
    <s v="First Class"/>
    <s v="NM-18520"/>
    <s v="Neoma Murray"/>
    <x v="0"/>
    <s v="United States"/>
    <s v="Moreno Valley"/>
    <x v="1"/>
    <n v="92553"/>
    <x v="1"/>
    <s v="OFF-PA-10002606"/>
    <x v="1"/>
    <x v="10"/>
    <s v="Xerox 1928"/>
    <x v="1603"/>
    <n v="5"/>
    <n v="0"/>
    <n v="11.879999999999999"/>
  </r>
  <r>
    <n v="5058"/>
    <s v="CA-2012-162166"/>
    <x v="1"/>
    <x v="1014"/>
    <d v="2012-09-11T00:00:00"/>
    <s v="First Class"/>
    <s v="NM-18520"/>
    <s v="Neoma Murray"/>
    <x v="0"/>
    <s v="United States"/>
    <s v="Moreno Valley"/>
    <x v="1"/>
    <n v="92553"/>
    <x v="1"/>
    <s v="OFF-ST-10002486"/>
    <x v="1"/>
    <x v="4"/>
    <s v="Eldon Shelf Savers Cubes and Bins"/>
    <x v="3739"/>
    <n v="6"/>
    <n v="0"/>
    <n v="0.83759999999999835"/>
  </r>
  <r>
    <n v="5059"/>
    <s v="CA-2013-120796"/>
    <x v="0"/>
    <x v="1015"/>
    <d v="2013-04-08T00:00:00"/>
    <s v="Standard Class"/>
    <s v="CS-11950"/>
    <s v="Carlos Soltero"/>
    <x v="0"/>
    <s v="United States"/>
    <s v="Philadelphia"/>
    <x v="9"/>
    <n v="19140"/>
    <x v="3"/>
    <s v="OFF-BI-10004330"/>
    <x v="1"/>
    <x v="8"/>
    <s v="GBC Velobind Prepunched Cover Sets, Regency Series"/>
    <x v="3740"/>
    <n v="9"/>
    <n v="0.7"/>
    <n v="-83.204999999999984"/>
  </r>
  <r>
    <n v="5060"/>
    <s v="CA-2013-109722"/>
    <x v="0"/>
    <x v="5"/>
    <d v="2013-12-08T00:00:00"/>
    <s v="Second Class"/>
    <s v="TP-21130"/>
    <s v="Theone Pippenger"/>
    <x v="0"/>
    <s v="United States"/>
    <s v="Georgetown"/>
    <x v="0"/>
    <n v="40324"/>
    <x v="0"/>
    <s v="TEC-PH-10000560"/>
    <x v="2"/>
    <x v="7"/>
    <s v="Samsung Galaxy S III - 16GB - pebble blue (T-Mobile)"/>
    <x v="1551"/>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x v="3741"/>
    <n v="9"/>
    <n v="0"/>
    <n v="70.178400000000025"/>
  </r>
  <r>
    <n v="5062"/>
    <s v="CA-2012-136798"/>
    <x v="1"/>
    <x v="412"/>
    <d v="2012-05-12T00:00:00"/>
    <s v="Standard Class"/>
    <s v="DL-12925"/>
    <s v="Daniel Lacy"/>
    <x v="0"/>
    <s v="United States"/>
    <s v="Minneapolis"/>
    <x v="11"/>
    <n v="55407"/>
    <x v="2"/>
    <s v="OFF-BI-10003684"/>
    <x v="1"/>
    <x v="8"/>
    <s v="Wilson Jones Legal Size Ring Binders"/>
    <x v="3742"/>
    <n v="2"/>
    <n v="0"/>
    <n v="21.99"/>
  </r>
  <r>
    <n v="5063"/>
    <s v="CA-2012-136798"/>
    <x v="1"/>
    <x v="412"/>
    <d v="2012-05-12T00:00:00"/>
    <s v="Standard Class"/>
    <s v="DL-12925"/>
    <s v="Daniel Lacy"/>
    <x v="0"/>
    <s v="United States"/>
    <s v="Minneapolis"/>
    <x v="11"/>
    <n v="55407"/>
    <x v="2"/>
    <s v="TEC-PH-10000441"/>
    <x v="2"/>
    <x v="7"/>
    <s v="VTech DS6151"/>
    <x v="2258"/>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x v="3484"/>
    <n v="3"/>
    <n v="0"/>
    <n v="11.156400000000005"/>
  </r>
  <r>
    <n v="5065"/>
    <s v="CA-2014-122196"/>
    <x v="3"/>
    <x v="585"/>
    <d v="2014-09-25T00:00:00"/>
    <s v="First Class"/>
    <s v="CA-12265"/>
    <s v="Christina Anderson"/>
    <x v="0"/>
    <s v="United States"/>
    <s v="Wilmington"/>
    <x v="13"/>
    <n v="19805"/>
    <x v="3"/>
    <s v="TEC-PH-10004977"/>
    <x v="2"/>
    <x v="7"/>
    <s v="GE 30524EE4"/>
    <x v="3743"/>
    <n v="2"/>
    <n v="0"/>
    <n v="113.67419999999998"/>
  </r>
  <r>
    <n v="5066"/>
    <s v="CA-2014-142090"/>
    <x v="3"/>
    <x v="329"/>
    <d v="2014-12-08T00:00:00"/>
    <s v="Standard Class"/>
    <s v="SC-20380"/>
    <s v="Shahid Collister"/>
    <x v="0"/>
    <s v="United States"/>
    <s v="Burlington"/>
    <x v="3"/>
    <n v="27217"/>
    <x v="0"/>
    <s v="TEC-AC-10002001"/>
    <x v="2"/>
    <x v="11"/>
    <s v="Logitech Wireless Gaming Headset G930"/>
    <x v="2961"/>
    <n v="3"/>
    <n v="0.2"/>
    <n v="81.59490000000001"/>
  </r>
  <r>
    <n v="5067"/>
    <s v="CA-2014-142090"/>
    <x v="3"/>
    <x v="329"/>
    <d v="2014-12-08T00:00:00"/>
    <s v="Standard Class"/>
    <s v="SC-20380"/>
    <s v="Shahid Collister"/>
    <x v="0"/>
    <s v="United States"/>
    <s v="Burlington"/>
    <x v="3"/>
    <n v="27217"/>
    <x v="0"/>
    <s v="FUR-TA-10001889"/>
    <x v="0"/>
    <x v="3"/>
    <s v="Bush Advantage Collection Racetrack Conference Table"/>
    <x v="3744"/>
    <n v="7"/>
    <n v="0.4"/>
    <n v="-653.28340000000003"/>
  </r>
  <r>
    <n v="5068"/>
    <s v="CA-2014-160934"/>
    <x v="3"/>
    <x v="787"/>
    <d v="2014-01-20T00:00:00"/>
    <s v="Standard Class"/>
    <s v="TT-21460"/>
    <s v="Tonja Turnell"/>
    <x v="2"/>
    <s v="United States"/>
    <s v="Los Angeles"/>
    <x v="1"/>
    <n v="90008"/>
    <x v="1"/>
    <s v="OFF-AR-10003504"/>
    <x v="1"/>
    <x v="6"/>
    <s v="Newell 347"/>
    <x v="1591"/>
    <n v="5"/>
    <n v="0"/>
    <n v="6.2059999999999977"/>
  </r>
  <r>
    <n v="5069"/>
    <s v="CA-2011-124478"/>
    <x v="2"/>
    <x v="233"/>
    <d v="2011-08-12T00:00:00"/>
    <s v="Standard Class"/>
    <s v="MA-17560"/>
    <s v="Matt Abelman"/>
    <x v="2"/>
    <s v="United States"/>
    <s v="Trenton"/>
    <x v="12"/>
    <n v="48183"/>
    <x v="2"/>
    <s v="TEC-CO-10001571"/>
    <x v="2"/>
    <x v="16"/>
    <s v="Sharp 1540cs Digital Laser Copier"/>
    <x v="3745"/>
    <n v="1"/>
    <n v="0"/>
    <n v="274.995"/>
  </r>
  <r>
    <n v="5070"/>
    <s v="CA-2011-124478"/>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s v="CA-2011-124478"/>
    <x v="2"/>
    <x v="233"/>
    <d v="2011-08-12T00:00:00"/>
    <s v="Standard Class"/>
    <s v="MA-17560"/>
    <s v="Matt Abelman"/>
    <x v="2"/>
    <s v="United States"/>
    <s v="Trenton"/>
    <x v="12"/>
    <n v="48183"/>
    <x v="2"/>
    <s v="OFF-EN-10002500"/>
    <x v="1"/>
    <x v="12"/>
    <s v="Globe Weis Peel &amp; Seel First Class Envelopes"/>
    <x v="3747"/>
    <n v="3"/>
    <n v="0"/>
    <n v="17.253"/>
  </r>
  <r>
    <n v="5072"/>
    <s v="CA-2011-124478"/>
    <x v="2"/>
    <x v="233"/>
    <d v="2011-08-12T00:00:00"/>
    <s v="Standard Class"/>
    <s v="MA-17560"/>
    <s v="Matt Abelman"/>
    <x v="2"/>
    <s v="United States"/>
    <s v="Trenton"/>
    <x v="12"/>
    <n v="48183"/>
    <x v="2"/>
    <s v="FUR-FU-10002088"/>
    <x v="0"/>
    <x v="5"/>
    <s v="Nu-Dell Float Frame 11 x 14 1/2"/>
    <x v="3748"/>
    <n v="6"/>
    <n v="0"/>
    <n v="22.629600000000003"/>
  </r>
  <r>
    <n v="5073"/>
    <s v="CA-2011-124478"/>
    <x v="2"/>
    <x v="233"/>
    <d v="2011-08-12T00:00:00"/>
    <s v="Standard Class"/>
    <s v="MA-17560"/>
    <s v="Matt Abelman"/>
    <x v="2"/>
    <s v="United States"/>
    <s v="Trenton"/>
    <x v="12"/>
    <n v="48183"/>
    <x v="2"/>
    <s v="TEC-PH-10001128"/>
    <x v="2"/>
    <x v="7"/>
    <s v="Motorola Droid Maxx"/>
    <x v="3749"/>
    <n v="2"/>
    <n v="0"/>
    <n v="83.994400000000013"/>
  </r>
  <r>
    <n v="5074"/>
    <s v="CA-2012-145485"/>
    <x v="1"/>
    <x v="599"/>
    <d v="2012-11-05T00:00:00"/>
    <s v="Same Day"/>
    <s v="JM-16195"/>
    <s v="Justin MacKendrick"/>
    <x v="0"/>
    <s v="United States"/>
    <s v="San Francisco"/>
    <x v="1"/>
    <n v="94109"/>
    <x v="1"/>
    <s v="OFF-ST-10000649"/>
    <x v="1"/>
    <x v="4"/>
    <s v="Hanging Personal Folder File"/>
    <x v="3750"/>
    <n v="4"/>
    <n v="0"/>
    <n v="15.700000000000003"/>
  </r>
  <r>
    <n v="5075"/>
    <s v="CA-2014-151071"/>
    <x v="3"/>
    <x v="1016"/>
    <d v="2014-04-30T00:00:00"/>
    <s v="Second Class"/>
    <s v="MB-18085"/>
    <s v="Mick Brown"/>
    <x v="0"/>
    <s v="United States"/>
    <s v="Los Angeles"/>
    <x v="1"/>
    <n v="90049"/>
    <x v="1"/>
    <s v="OFF-BI-10002103"/>
    <x v="1"/>
    <x v="8"/>
    <s v="Cardinal Slant-D Ring Binder, Heavy Gauge Vinyl"/>
    <x v="1162"/>
    <n v="2"/>
    <n v="0.2"/>
    <n v="4.5187999999999997"/>
  </r>
  <r>
    <n v="5076"/>
    <s v="CA-2011-134572"/>
    <x v="2"/>
    <x v="1017"/>
    <d v="2011-04-22T00:00:00"/>
    <s v="Second Class"/>
    <s v="SV-20365"/>
    <s v="Seth Vernon"/>
    <x v="0"/>
    <s v="United States"/>
    <s v="Houston"/>
    <x v="5"/>
    <n v="77070"/>
    <x v="2"/>
    <s v="FUR-TA-10001705"/>
    <x v="0"/>
    <x v="3"/>
    <s v="Bush Advantage Collection Round Conference Table"/>
    <x v="3751"/>
    <n v="5"/>
    <n v="0.3"/>
    <n v="-95.670000000000044"/>
  </r>
  <r>
    <n v="5077"/>
    <s v="CA-2011-134572"/>
    <x v="2"/>
    <x v="1017"/>
    <d v="2011-04-22T00:00:00"/>
    <s v="Second Class"/>
    <s v="SV-20365"/>
    <s v="Seth Vernon"/>
    <x v="0"/>
    <s v="United States"/>
    <s v="Houston"/>
    <x v="5"/>
    <n v="77070"/>
    <x v="2"/>
    <s v="OFF-ST-10004634"/>
    <x v="1"/>
    <x v="4"/>
    <s v="Personal Folder Holder, Ebony"/>
    <x v="3752"/>
    <n v="5"/>
    <n v="0.2"/>
    <n v="5.6049999999999951"/>
  </r>
  <r>
    <n v="5078"/>
    <s v="CA-2011-134572"/>
    <x v="2"/>
    <x v="1017"/>
    <d v="2011-04-22T00:00:00"/>
    <s v="Second Class"/>
    <s v="SV-20365"/>
    <s v="Seth Vernon"/>
    <x v="0"/>
    <s v="United States"/>
    <s v="Houston"/>
    <x v="5"/>
    <n v="77070"/>
    <x v="2"/>
    <s v="FUR-TA-10004442"/>
    <x v="0"/>
    <x v="3"/>
    <s v="Riverside Furniture Stanwyck Manor Table Series"/>
    <x v="3753"/>
    <n v="2"/>
    <n v="0.3"/>
    <n v="-131.95100000000002"/>
  </r>
  <r>
    <n v="5079"/>
    <s v="CA-2014-143217"/>
    <x v="3"/>
    <x v="343"/>
    <d v="2014-11-18T00:00:00"/>
    <s v="Standard Class"/>
    <s v="CG-12040"/>
    <s v="Catherine Glotzbach"/>
    <x v="2"/>
    <s v="United States"/>
    <s v="Milwaukee"/>
    <x v="6"/>
    <n v="53209"/>
    <x v="2"/>
    <s v="OFF-BI-10002949"/>
    <x v="1"/>
    <x v="8"/>
    <s v="Prestige Round Ring Binders"/>
    <x v="2614"/>
    <n v="3"/>
    <n v="0"/>
    <n v="8.5727999999999991"/>
  </r>
  <r>
    <n v="5080"/>
    <s v="US-2014-133312"/>
    <x v="3"/>
    <x v="920"/>
    <d v="2014-11-30T00:00:00"/>
    <s v="Standard Class"/>
    <s v="BD-11500"/>
    <s v="Bradley Drucker"/>
    <x v="0"/>
    <s v="United States"/>
    <s v="San Francisco"/>
    <x v="1"/>
    <n v="94122"/>
    <x v="1"/>
    <s v="FUR-BO-10002213"/>
    <x v="0"/>
    <x v="0"/>
    <s v="Sauder Forest Hills Library, Woodland Oak Finish"/>
    <x v="3754"/>
    <n v="3"/>
    <n v="0.15"/>
    <n v="-29.605799999999981"/>
  </r>
  <r>
    <n v="5081"/>
    <s v="US-2014-133312"/>
    <x v="3"/>
    <x v="920"/>
    <d v="2014-11-30T00:00:00"/>
    <s v="Standard Class"/>
    <s v="BD-11500"/>
    <s v="Bradley Drucker"/>
    <x v="0"/>
    <s v="United States"/>
    <s v="San Francisco"/>
    <x v="1"/>
    <n v="94122"/>
    <x v="1"/>
    <s v="OFF-ST-10001325"/>
    <x v="1"/>
    <x v="4"/>
    <s v="Sterilite Officeware Hinged File Box"/>
    <x v="3755"/>
    <n v="1"/>
    <n v="0"/>
    <n v="2.8296000000000001"/>
  </r>
  <r>
    <n v="5082"/>
    <s v="US-2012-137533"/>
    <x v="1"/>
    <x v="217"/>
    <d v="2012-12-18T00:00:00"/>
    <s v="Same Day"/>
    <s v="JK-15640"/>
    <s v="Jim Kriz"/>
    <x v="2"/>
    <s v="United States"/>
    <s v="Cleveland"/>
    <x v="24"/>
    <n v="44105"/>
    <x v="3"/>
    <s v="OFF-PA-10003441"/>
    <x v="1"/>
    <x v="10"/>
    <s v="Xerox 226"/>
    <x v="561"/>
    <n v="4"/>
    <n v="0.2"/>
    <n v="7.2576000000000001"/>
  </r>
  <r>
    <n v="5083"/>
    <s v="CA-2013-155138"/>
    <x v="0"/>
    <x v="162"/>
    <d v="2013-09-13T00:00:00"/>
    <s v="Standard Class"/>
    <s v="JM-15580"/>
    <s v="Jill Matthias"/>
    <x v="0"/>
    <s v="United States"/>
    <s v="Monroe"/>
    <x v="3"/>
    <n v="28110"/>
    <x v="0"/>
    <s v="TEC-AC-10004209"/>
    <x v="2"/>
    <x v="11"/>
    <s v="Memorex Froggy Flash Drive 4 GB"/>
    <x v="2083"/>
    <n v="4"/>
    <n v="0.2"/>
    <n v="8.3524000000000012"/>
  </r>
  <r>
    <n v="5084"/>
    <s v="CA-2013-155138"/>
    <x v="0"/>
    <x v="162"/>
    <d v="2013-09-13T00:00:00"/>
    <s v="Standard Class"/>
    <s v="JM-15580"/>
    <s v="Jill Matthias"/>
    <x v="0"/>
    <s v="United States"/>
    <s v="Monroe"/>
    <x v="3"/>
    <n v="28110"/>
    <x v="0"/>
    <s v="OFF-PA-10000501"/>
    <x v="1"/>
    <x v="10"/>
    <s v="Petty Cash Envelope"/>
    <x v="2851"/>
    <n v="3"/>
    <n v="0.2"/>
    <n v="23.455199999999998"/>
  </r>
  <r>
    <n v="5085"/>
    <s v="CA-2013-108350"/>
    <x v="0"/>
    <x v="112"/>
    <d v="2013-06-10T00:00:00"/>
    <s v="Second Class"/>
    <s v="SC-20230"/>
    <s v="Scot Coram"/>
    <x v="1"/>
    <s v="United States"/>
    <s v="Lowell"/>
    <x v="31"/>
    <n v="1852"/>
    <x v="3"/>
    <s v="OFF-PA-10003656"/>
    <x v="1"/>
    <x v="10"/>
    <s v="Xerox 1935"/>
    <x v="151"/>
    <n v="4"/>
    <n v="0"/>
    <n v="48.539199999999994"/>
  </r>
  <r>
    <n v="5086"/>
    <s v="CA-2012-144302"/>
    <x v="1"/>
    <x v="974"/>
    <d v="2012-06-23T00:00:00"/>
    <s v="Standard Class"/>
    <s v="ME-17320"/>
    <s v="Maria Etezadi"/>
    <x v="2"/>
    <s v="United States"/>
    <s v="Dallas"/>
    <x v="5"/>
    <n v="75081"/>
    <x v="2"/>
    <s v="OFF-BI-10001107"/>
    <x v="1"/>
    <x v="8"/>
    <s v="GBC White Gloss Covers, Plain Front"/>
    <x v="3756"/>
    <n v="2"/>
    <n v="0.8"/>
    <n v="-9.5568000000000026"/>
  </r>
  <r>
    <n v="5087"/>
    <s v="CA-2012-109001"/>
    <x v="1"/>
    <x v="616"/>
    <d v="2012-03-09T00:00:00"/>
    <s v="Standard Class"/>
    <s v="KN-16390"/>
    <s v="Katherine Nockton"/>
    <x v="1"/>
    <s v="United States"/>
    <s v="Philadelphia"/>
    <x v="9"/>
    <n v="19120"/>
    <x v="3"/>
    <s v="TEC-PH-10000562"/>
    <x v="2"/>
    <x v="7"/>
    <s v="Samsung Convoy 3"/>
    <x v="3757"/>
    <n v="7"/>
    <n v="0.4"/>
    <n v="-93.231599999999958"/>
  </r>
  <r>
    <n v="5088"/>
    <s v="CA-2012-109001"/>
    <x v="1"/>
    <x v="616"/>
    <d v="2012-03-09T00:00:00"/>
    <s v="Standard Class"/>
    <s v="KN-16390"/>
    <s v="Katherine Nockton"/>
    <x v="1"/>
    <s v="United States"/>
    <s v="Philadelphia"/>
    <x v="9"/>
    <n v="19120"/>
    <x v="3"/>
    <s v="TEC-AC-10001101"/>
    <x v="2"/>
    <x v="11"/>
    <s v="Sony 16GB Class 10 Micro SDHC R40 Memory Card"/>
    <x v="3758"/>
    <n v="1"/>
    <n v="0.2"/>
    <n v="-1.2890000000000006"/>
  </r>
  <r>
    <n v="5089"/>
    <s v="CA-2012-109001"/>
    <x v="1"/>
    <x v="616"/>
    <d v="2012-03-09T00:00:00"/>
    <s v="Standard Class"/>
    <s v="KN-16390"/>
    <s v="Katherine Nockton"/>
    <x v="1"/>
    <s v="United States"/>
    <s v="Philadelphia"/>
    <x v="9"/>
    <n v="19120"/>
    <x v="3"/>
    <s v="OFF-BI-10003529"/>
    <x v="1"/>
    <x v="8"/>
    <s v="Avery Round Ring Poly Binders"/>
    <x v="3759"/>
    <n v="3"/>
    <n v="0.7"/>
    <n v="-1.7892000000000001"/>
  </r>
  <r>
    <n v="5090"/>
    <s v="CA-2014-132738"/>
    <x v="3"/>
    <x v="1018"/>
    <d v="2014-08-08T00:00:00"/>
    <s v="First Class"/>
    <s v="HM-14860"/>
    <s v="Harry Marie"/>
    <x v="1"/>
    <s v="United States"/>
    <s v="Loveland"/>
    <x v="22"/>
    <n v="80538"/>
    <x v="1"/>
    <s v="OFF-PA-10001752"/>
    <x v="1"/>
    <x v="10"/>
    <s v="Hammermill CopyPlus Copy Paper (20Lb. and 84 Bright)"/>
    <x v="892"/>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x v="3760"/>
    <n v="1"/>
    <n v="0.2"/>
    <n v="3.1842000000000001"/>
  </r>
  <r>
    <n v="5092"/>
    <s v="CA-2014-156720"/>
    <x v="3"/>
    <x v="247"/>
    <d v="2015-01-04T00:00:00"/>
    <s v="Standard Class"/>
    <s v="JM-15580"/>
    <s v="Jill Matthias"/>
    <x v="0"/>
    <s v="United States"/>
    <s v="Loveland"/>
    <x v="22"/>
    <n v="80538"/>
    <x v="1"/>
    <s v="OFF-FA-10003472"/>
    <x v="1"/>
    <x v="13"/>
    <s v="Bagged Rubber Bands"/>
    <x v="3761"/>
    <n v="3"/>
    <n v="0.2"/>
    <n v="-0.6048"/>
  </r>
  <r>
    <n v="5093"/>
    <s v="CA-2012-119102"/>
    <x v="1"/>
    <x v="293"/>
    <d v="2012-05-27T00:00:00"/>
    <s v="Standard Class"/>
    <s v="KH-16690"/>
    <s v="Kristen Hastings"/>
    <x v="1"/>
    <s v="United States"/>
    <s v="Woonsocket"/>
    <x v="34"/>
    <n v="2895"/>
    <x v="3"/>
    <s v="OFF-ST-10004507"/>
    <x v="1"/>
    <x v="4"/>
    <s v="Advantus Rolling Storage Box"/>
    <x v="492"/>
    <n v="3"/>
    <n v="0"/>
    <n v="13.891499999999999"/>
  </r>
  <r>
    <n v="5094"/>
    <s v="US-2011-140452"/>
    <x v="2"/>
    <x v="776"/>
    <d v="2011-12-10T00:00:00"/>
    <s v="Standard Class"/>
    <s v="BK-11260"/>
    <s v="Berenike Kampe"/>
    <x v="0"/>
    <s v="United States"/>
    <s v="Chicago"/>
    <x v="10"/>
    <n v="60610"/>
    <x v="2"/>
    <s v="OFF-AP-10004036"/>
    <x v="1"/>
    <x v="9"/>
    <s v="Bionaire 99.97% HEPA Air Cleaner"/>
    <x v="3762"/>
    <n v="4"/>
    <n v="0.8"/>
    <n v="-31.536000000000001"/>
  </r>
  <r>
    <n v="5095"/>
    <s v="US-2011-140452"/>
    <x v="2"/>
    <x v="776"/>
    <d v="2011-12-10T00:00:00"/>
    <s v="Standard Class"/>
    <s v="BK-11260"/>
    <s v="Berenike Kampe"/>
    <x v="0"/>
    <s v="United States"/>
    <s v="Chicago"/>
    <x v="10"/>
    <n v="60610"/>
    <x v="2"/>
    <s v="FUR-TA-10004086"/>
    <x v="0"/>
    <x v="3"/>
    <s v="KI Adjustable-Height Table"/>
    <x v="2490"/>
    <n v="5"/>
    <n v="0.5"/>
    <n v="-120.37200000000003"/>
  </r>
  <r>
    <n v="5096"/>
    <s v="US-2011-140452"/>
    <x v="2"/>
    <x v="776"/>
    <d v="2011-12-10T00:00:00"/>
    <s v="Standard Class"/>
    <s v="BK-11260"/>
    <s v="Berenike Kampe"/>
    <x v="0"/>
    <s v="United States"/>
    <s v="Chicago"/>
    <x v="10"/>
    <n v="60610"/>
    <x v="2"/>
    <s v="TEC-PH-10000307"/>
    <x v="2"/>
    <x v="7"/>
    <s v="Shocksock Galaxy S4 Armband"/>
    <x v="1927"/>
    <n v="4"/>
    <n v="0.2"/>
    <n v="-7.0080000000000044"/>
  </r>
  <r>
    <n v="5097"/>
    <s v="US-2011-140452"/>
    <x v="2"/>
    <x v="776"/>
    <d v="2011-12-10T00:00:00"/>
    <s v="Standard Class"/>
    <s v="BK-11260"/>
    <s v="Berenike Kampe"/>
    <x v="0"/>
    <s v="United States"/>
    <s v="Chicago"/>
    <x v="10"/>
    <n v="60610"/>
    <x v="2"/>
    <s v="FUR-FU-10002088"/>
    <x v="0"/>
    <x v="5"/>
    <s v="Nu-Dell Float Frame 11 x 14 1/2"/>
    <x v="2209"/>
    <n v="3"/>
    <n v="0.6"/>
    <n v="-4.8491999999999997"/>
  </r>
  <r>
    <n v="5098"/>
    <s v="US-2011-140452"/>
    <x v="2"/>
    <x v="776"/>
    <d v="2011-12-10T00:00:00"/>
    <s v="Standard Class"/>
    <s v="BK-11260"/>
    <s v="Berenike Kampe"/>
    <x v="0"/>
    <s v="United States"/>
    <s v="Chicago"/>
    <x v="10"/>
    <n v="60610"/>
    <x v="2"/>
    <s v="OFF-BI-10004965"/>
    <x v="1"/>
    <x v="8"/>
    <s v="Ibico Covers for Plastic or Wire Binding Elements"/>
    <x v="3763"/>
    <n v="2"/>
    <n v="0.8"/>
    <n v="-8.0500000000000025"/>
  </r>
  <r>
    <n v="5099"/>
    <s v="US-2011-140452"/>
    <x v="2"/>
    <x v="776"/>
    <d v="2011-12-10T00:00:00"/>
    <s v="Standard Class"/>
    <s v="BK-11260"/>
    <s v="Berenike Kampe"/>
    <x v="0"/>
    <s v="United States"/>
    <s v="Chicago"/>
    <x v="10"/>
    <n v="60610"/>
    <x v="2"/>
    <s v="OFF-ST-10002485"/>
    <x v="1"/>
    <x v="4"/>
    <s v="Rogers Deluxe File Chest"/>
    <x v="2083"/>
    <n v="2"/>
    <n v="0.2"/>
    <n v="-8.3524000000000012"/>
  </r>
  <r>
    <n v="5100"/>
    <s v="CA-2012-141936"/>
    <x v="1"/>
    <x v="976"/>
    <d v="2012-08-12T00:00:00"/>
    <s v="Standard Class"/>
    <s v="PN-18775"/>
    <s v="Parhena Norris"/>
    <x v="2"/>
    <s v="United States"/>
    <s v="Bakersfield"/>
    <x v="1"/>
    <n v="93309"/>
    <x v="1"/>
    <s v="OFF-BI-10002194"/>
    <x v="1"/>
    <x v="8"/>
    <s v="Cardinal Hold-It CD Pocket"/>
    <x v="3764"/>
    <n v="3"/>
    <n v="0.2"/>
    <n v="6.4638000000000009"/>
  </r>
  <r>
    <n v="5101"/>
    <s v="CA-2011-158442"/>
    <x v="2"/>
    <x v="461"/>
    <d v="2011-03-17T00:00:00"/>
    <s v="Same Day"/>
    <s v="AZ-10750"/>
    <s v="Annie Zypern"/>
    <x v="0"/>
    <s v="United States"/>
    <s v="Dallas"/>
    <x v="5"/>
    <n v="75217"/>
    <x v="2"/>
    <s v="OFF-AR-10003732"/>
    <x v="1"/>
    <x v="6"/>
    <s v="Newell 333"/>
    <x v="3079"/>
    <n v="2"/>
    <n v="0.2"/>
    <n v="0.3335999999999999"/>
  </r>
  <r>
    <n v="5102"/>
    <s v="CA-2011-158442"/>
    <x v="2"/>
    <x v="461"/>
    <d v="2011-03-17T00:00:00"/>
    <s v="Same Day"/>
    <s v="AZ-10750"/>
    <s v="Annie Zypern"/>
    <x v="0"/>
    <s v="United States"/>
    <s v="Dallas"/>
    <x v="5"/>
    <n v="75217"/>
    <x v="2"/>
    <s v="OFF-PA-10002195"/>
    <x v="1"/>
    <x v="10"/>
    <s v="Xerox 1966"/>
    <x v="1182"/>
    <n v="1"/>
    <n v="0.2"/>
    <n v="1.8792"/>
  </r>
  <r>
    <n v="5103"/>
    <s v="CA-2011-158442"/>
    <x v="2"/>
    <x v="461"/>
    <d v="2011-03-17T00:00:00"/>
    <s v="Same Day"/>
    <s v="AZ-10750"/>
    <s v="Annie Zypern"/>
    <x v="0"/>
    <s v="United States"/>
    <s v="Dallas"/>
    <x v="5"/>
    <n v="75217"/>
    <x v="2"/>
    <s v="OFF-PA-10002365"/>
    <x v="1"/>
    <x v="10"/>
    <s v="Xerox 1967"/>
    <x v="12"/>
    <n v="3"/>
    <n v="0.2"/>
    <n v="5.4432"/>
  </r>
  <r>
    <n v="5104"/>
    <s v="CA-2012-167374"/>
    <x v="1"/>
    <x v="514"/>
    <d v="2012-03-30T00:00:00"/>
    <s v="Second Class"/>
    <s v="GM-14500"/>
    <s v="Gene McClure"/>
    <x v="0"/>
    <s v="United States"/>
    <s v="Philadelphia"/>
    <x v="9"/>
    <n v="19140"/>
    <x v="3"/>
    <s v="OFF-PA-10001950"/>
    <x v="1"/>
    <x v="10"/>
    <s v="Southworth 25% Cotton Antique Laid Paper &amp; Envelopes"/>
    <x v="2710"/>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x v="3664"/>
    <n v="3"/>
    <n v="0.2"/>
    <n v="5.0327999999999999"/>
  </r>
  <r>
    <n v="5106"/>
    <s v="CA-2011-116568"/>
    <x v="2"/>
    <x v="637"/>
    <d v="2011-12-20T00:00:00"/>
    <s v="Standard Class"/>
    <s v="BM-11785"/>
    <s v="Bryan Mills"/>
    <x v="0"/>
    <s v="United States"/>
    <s v="Deltona"/>
    <x v="2"/>
    <n v="32725"/>
    <x v="0"/>
    <s v="FUR-CH-10002439"/>
    <x v="0"/>
    <x v="1"/>
    <s v="Iceberg Nesting Folding Chair, 19w x 6d x 43h"/>
    <x v="3765"/>
    <n v="4"/>
    <n v="0.2"/>
    <n v="13.972799999999999"/>
  </r>
  <r>
    <n v="5107"/>
    <s v="CA-2012-147102"/>
    <x v="1"/>
    <x v="444"/>
    <d v="2012-09-26T00:00:00"/>
    <s v="Standard Class"/>
    <s v="NH-18610"/>
    <s v="Nicole Hansen"/>
    <x v="1"/>
    <s v="United States"/>
    <s v="Columbus"/>
    <x v="32"/>
    <n v="31907"/>
    <x v="0"/>
    <s v="TEC-AC-10000682"/>
    <x v="2"/>
    <x v="11"/>
    <s v="Kensington K72356US Mouse-in-a-Box USB Desktop Mouse"/>
    <x v="3766"/>
    <n v="4"/>
    <n v="0"/>
    <n v="23.225999999999999"/>
  </r>
  <r>
    <n v="5108"/>
    <s v="CA-2014-132213"/>
    <x v="3"/>
    <x v="1016"/>
    <d v="2014-04-27T00:00:00"/>
    <s v="First Class"/>
    <s v="PN-18775"/>
    <s v="Parhena Norris"/>
    <x v="2"/>
    <s v="United States"/>
    <s v="Nashville"/>
    <x v="18"/>
    <n v="37211"/>
    <x v="0"/>
    <s v="OFF-AR-10004078"/>
    <x v="1"/>
    <x v="6"/>
    <s v="Newell 312"/>
    <x v="211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x v="3767"/>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s v="United States"/>
    <s v="Philadelphia"/>
    <x v="9"/>
    <n v="19134"/>
    <x v="3"/>
    <s v="OFF-ST-10003479"/>
    <x v="1"/>
    <x v="4"/>
    <s v="Eldon Base for stackable storage shelf, platinum"/>
    <x v="3768"/>
    <n v="6"/>
    <n v="0.2"/>
    <n v="-35.046000000000028"/>
  </r>
  <r>
    <n v="5112"/>
    <s v="CA-2011-138450"/>
    <x v="2"/>
    <x v="638"/>
    <d v="2011-10-22T00:00:00"/>
    <s v="Standard Class"/>
    <s v="EH-13765"/>
    <s v="Edward Hooks"/>
    <x v="1"/>
    <s v="United States"/>
    <s v="Philadelphia"/>
    <x v="9"/>
    <n v="19134"/>
    <x v="3"/>
    <s v="OFF-PA-10003016"/>
    <x v="1"/>
    <x v="10"/>
    <s v="Adams &quot;While You Were Out&quot; Message Pads"/>
    <x v="3769"/>
    <n v="4"/>
    <n v="0.2"/>
    <n v="3.1399999999999988"/>
  </r>
  <r>
    <n v="5113"/>
    <s v="CA-2012-153073"/>
    <x v="1"/>
    <x v="50"/>
    <d v="2012-11-13T00:00:00"/>
    <s v="Same Day"/>
    <s v="HA-14905"/>
    <s v="Helen Abelman"/>
    <x v="0"/>
    <s v="United States"/>
    <s v="Chicago"/>
    <x v="10"/>
    <n v="60610"/>
    <x v="2"/>
    <s v="FUR-FU-10001025"/>
    <x v="0"/>
    <x v="5"/>
    <s v="Eldon Imàge Series Desk Accessories, Clear"/>
    <x v="3770"/>
    <n v="9"/>
    <n v="0.6"/>
    <n v="-7.4357999999999969"/>
  </r>
  <r>
    <n v="5114"/>
    <s v="CA-2013-147970"/>
    <x v="0"/>
    <x v="1011"/>
    <d v="2013-02-02T00:00:00"/>
    <s v="Second Class"/>
    <s v="AB-10150"/>
    <s v="Aimee Bixby"/>
    <x v="0"/>
    <s v="United States"/>
    <s v="Dallas"/>
    <x v="5"/>
    <n v="75220"/>
    <x v="2"/>
    <s v="OFF-PA-10003936"/>
    <x v="1"/>
    <x v="10"/>
    <s v="Xerox 1994"/>
    <x v="12"/>
    <n v="3"/>
    <n v="0.2"/>
    <n v="5.4432"/>
  </r>
  <r>
    <n v="5115"/>
    <s v="CA-2013-150658"/>
    <x v="0"/>
    <x v="1019"/>
    <d v="2013-11-23T00:00:00"/>
    <s v="Standard Class"/>
    <s v="MS-17365"/>
    <s v="Maribeth Schnelling"/>
    <x v="0"/>
    <s v="United States"/>
    <s v="Carlsbad"/>
    <x v="27"/>
    <n v="88220"/>
    <x v="1"/>
    <s v="OFF-BI-10004140"/>
    <x v="1"/>
    <x v="8"/>
    <s v="Avery Non-Stick Binders"/>
    <x v="2209"/>
    <n v="3"/>
    <n v="0.2"/>
    <n v="3.3674999999999984"/>
  </r>
  <r>
    <n v="5116"/>
    <s v="CA-2014-125640"/>
    <x v="3"/>
    <x v="800"/>
    <d v="2014-07-30T00:00:00"/>
    <s v="Standard Class"/>
    <s v="DD-13570"/>
    <s v="Dorothy Dickinson"/>
    <x v="0"/>
    <s v="United States"/>
    <s v="Philadelphia"/>
    <x v="9"/>
    <n v="19134"/>
    <x v="3"/>
    <s v="OFF-LA-10004178"/>
    <x v="1"/>
    <x v="2"/>
    <s v="Avery 491"/>
    <x v="106"/>
    <n v="1"/>
    <n v="0.2"/>
    <n v="1.0737999999999999"/>
  </r>
  <r>
    <n v="5117"/>
    <s v="CA-2014-154137"/>
    <x v="3"/>
    <x v="343"/>
    <d v="2014-11-18T00:00:00"/>
    <s v="Standard Class"/>
    <s v="MT-17815"/>
    <s v="Meg Tillman"/>
    <x v="0"/>
    <s v="United States"/>
    <s v="New York City"/>
    <x v="15"/>
    <n v="10009"/>
    <x v="3"/>
    <s v="OFF-ST-10003324"/>
    <x v="1"/>
    <x v="4"/>
    <s v="Belkin OmniView SE Rackmount Kit"/>
    <x v="3771"/>
    <n v="1"/>
    <n v="0"/>
    <n v="0"/>
  </r>
  <r>
    <n v="5118"/>
    <s v="CA-2012-127173"/>
    <x v="1"/>
    <x v="120"/>
    <d v="2012-10-03T00:00:00"/>
    <s v="Standard Class"/>
    <s v="GM-14500"/>
    <s v="Gene McClure"/>
    <x v="0"/>
    <s v="United States"/>
    <s v="Oceanside"/>
    <x v="15"/>
    <n v="11572"/>
    <x v="3"/>
    <s v="OFF-FA-10004854"/>
    <x v="1"/>
    <x v="13"/>
    <s v="Vinyl Coated Wire Paper Clips in Organizer Box, 800/Box"/>
    <x v="805"/>
    <n v="3"/>
    <n v="0"/>
    <n v="16.186799999999998"/>
  </r>
  <r>
    <n v="5119"/>
    <s v="CA-2012-127173"/>
    <x v="1"/>
    <x v="120"/>
    <d v="2012-10-03T00:00:00"/>
    <s v="Standard Class"/>
    <s v="GM-14500"/>
    <s v="Gene McClure"/>
    <x v="0"/>
    <s v="United States"/>
    <s v="Oceanside"/>
    <x v="15"/>
    <n v="11572"/>
    <x v="3"/>
    <s v="TEC-MA-10002859"/>
    <x v="2"/>
    <x v="15"/>
    <s v="Ativa MDM8000 8-Sheet Micro-Cut Shredder"/>
    <x v="3772"/>
    <n v="7"/>
    <n v="0"/>
    <n v="296.06709999999998"/>
  </r>
  <r>
    <n v="5120"/>
    <s v="CA-2012-127173"/>
    <x v="1"/>
    <x v="120"/>
    <d v="2012-10-03T00:00:00"/>
    <s v="Standard Class"/>
    <s v="GM-14500"/>
    <s v="Gene McClure"/>
    <x v="0"/>
    <s v="United States"/>
    <s v="Oceanside"/>
    <x v="15"/>
    <n v="11572"/>
    <x v="3"/>
    <s v="OFF-BI-10000088"/>
    <x v="1"/>
    <x v="8"/>
    <s v="GBC Imprintable Covers"/>
    <x v="3773"/>
    <n v="9"/>
    <n v="0.2"/>
    <n v="28.657800000000002"/>
  </r>
  <r>
    <n v="5121"/>
    <s v="CA-2011-149538"/>
    <x v="2"/>
    <x v="527"/>
    <d v="2011-04-08T00:00:00"/>
    <s v="Standard Class"/>
    <s v="KB-16585"/>
    <s v="Ken Black"/>
    <x v="1"/>
    <s v="United States"/>
    <s v="Lafayette"/>
    <x v="28"/>
    <n v="70506"/>
    <x v="0"/>
    <s v="OFF-ST-10004180"/>
    <x v="1"/>
    <x v="4"/>
    <s v="Safco Commercial Shelving"/>
    <x v="3774"/>
    <n v="5"/>
    <n v="0"/>
    <n v="9.3019999999999925"/>
  </r>
  <r>
    <n v="5122"/>
    <s v="CA-2011-149538"/>
    <x v="2"/>
    <x v="527"/>
    <d v="2011-04-08T00:00:00"/>
    <s v="Standard Class"/>
    <s v="KB-16585"/>
    <s v="Ken Black"/>
    <x v="1"/>
    <s v="United States"/>
    <s v="Lafayette"/>
    <x v="28"/>
    <n v="70506"/>
    <x v="0"/>
    <s v="TEC-AC-10002926"/>
    <x v="2"/>
    <x v="11"/>
    <s v="Logitech Wireless Marathon Mouse M705"/>
    <x v="2622"/>
    <n v="2"/>
    <n v="0"/>
    <n v="42.991400000000006"/>
  </r>
  <r>
    <n v="5123"/>
    <s v="CA-2011-149538"/>
    <x v="2"/>
    <x v="527"/>
    <d v="2011-04-08T00:00:00"/>
    <s v="Standard Class"/>
    <s v="KB-16585"/>
    <s v="Ken Black"/>
    <x v="1"/>
    <s v="United States"/>
    <s v="Lafayette"/>
    <x v="28"/>
    <n v="70506"/>
    <x v="0"/>
    <s v="OFF-PA-10003797"/>
    <x v="1"/>
    <x v="10"/>
    <s v="Xerox 209"/>
    <x v="541"/>
    <n v="3"/>
    <n v="0"/>
    <n v="9.3312000000000008"/>
  </r>
  <r>
    <n v="5124"/>
    <s v="CA-2011-149538"/>
    <x v="2"/>
    <x v="527"/>
    <d v="2011-04-08T00:00:00"/>
    <s v="Standard Class"/>
    <s v="KB-16585"/>
    <s v="Ken Black"/>
    <x v="1"/>
    <s v="United States"/>
    <s v="Lafayette"/>
    <x v="28"/>
    <n v="70506"/>
    <x v="0"/>
    <s v="OFF-PA-10002195"/>
    <x v="1"/>
    <x v="10"/>
    <s v="Xerox 1966"/>
    <x v="91"/>
    <n v="2"/>
    <n v="0"/>
    <n v="6.3504000000000005"/>
  </r>
  <r>
    <n v="5125"/>
    <s v="CA-2011-160766"/>
    <x v="2"/>
    <x v="80"/>
    <d v="2011-09-14T00:00:00"/>
    <s v="Same Day"/>
    <s v="DM-13015"/>
    <s v="Darrin Martin"/>
    <x v="0"/>
    <s v="United States"/>
    <s v="New York City"/>
    <x v="15"/>
    <n v="10009"/>
    <x v="3"/>
    <s v="FUR-TA-10001039"/>
    <x v="0"/>
    <x v="3"/>
    <s v="KI Adjustable-Height Table"/>
    <x v="3775"/>
    <n v="9"/>
    <n v="0.4"/>
    <n v="-108.33479999999997"/>
  </r>
  <r>
    <n v="5126"/>
    <s v="CA-2011-160766"/>
    <x v="2"/>
    <x v="80"/>
    <d v="2011-09-14T00:00:00"/>
    <s v="Same Day"/>
    <s v="DM-13015"/>
    <s v="Darrin Martin"/>
    <x v="0"/>
    <s v="United States"/>
    <s v="New York City"/>
    <x v="15"/>
    <n v="10009"/>
    <x v="3"/>
    <s v="OFF-EN-10001099"/>
    <x v="1"/>
    <x v="12"/>
    <s v="Staples"/>
    <x v="3776"/>
    <n v="7"/>
    <n v="0"/>
    <n v="31.491599999999995"/>
  </r>
  <r>
    <n v="5127"/>
    <s v="CA-2011-160766"/>
    <x v="2"/>
    <x v="80"/>
    <d v="2011-09-14T00:00:00"/>
    <s v="Same Day"/>
    <s v="DM-13015"/>
    <s v="Darrin Martin"/>
    <x v="0"/>
    <s v="United States"/>
    <s v="New York City"/>
    <x v="15"/>
    <n v="10009"/>
    <x v="3"/>
    <s v="TEC-MA-10003979"/>
    <x v="2"/>
    <x v="15"/>
    <s v="Ativa V4110MDD Micro-Cut Shredder"/>
    <x v="3777"/>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x v="3778"/>
    <n v="2"/>
    <n v="0"/>
    <n v="198.42899999999997"/>
  </r>
  <r>
    <n v="5129"/>
    <s v="CA-2011-160766"/>
    <x v="2"/>
    <x v="80"/>
    <d v="2011-09-14T00:00:00"/>
    <s v="Same Day"/>
    <s v="DM-13015"/>
    <s v="Darrin Martin"/>
    <x v="0"/>
    <s v="United States"/>
    <s v="New York City"/>
    <x v="15"/>
    <n v="10009"/>
    <x v="3"/>
    <s v="TEC-PH-10001536"/>
    <x v="2"/>
    <x v="7"/>
    <s v="Spigen Samsung Galaxy S5 Case Wallet"/>
    <x v="2181"/>
    <n v="1"/>
    <n v="0"/>
    <n v="4.4173999999999989"/>
  </r>
  <r>
    <n v="5130"/>
    <s v="CA-2011-160766"/>
    <x v="2"/>
    <x v="80"/>
    <d v="2011-09-14T00:00:00"/>
    <s v="Same Day"/>
    <s v="DM-13015"/>
    <s v="Darrin Martin"/>
    <x v="0"/>
    <s v="United States"/>
    <s v="New York City"/>
    <x v="15"/>
    <n v="10009"/>
    <x v="3"/>
    <s v="TEC-PH-10000526"/>
    <x v="2"/>
    <x v="7"/>
    <s v="Vtech CS6719"/>
    <x v="1170"/>
    <n v="3"/>
    <n v="0"/>
    <n v="80.631600000000006"/>
  </r>
  <r>
    <n v="5131"/>
    <s v="CA-2011-160766"/>
    <x v="2"/>
    <x v="80"/>
    <d v="2011-09-14T00:00:00"/>
    <s v="Same Day"/>
    <s v="DM-13015"/>
    <s v="Darrin Martin"/>
    <x v="0"/>
    <s v="United States"/>
    <s v="New York City"/>
    <x v="15"/>
    <n v="10009"/>
    <x v="3"/>
    <s v="OFF-PA-10000213"/>
    <x v="1"/>
    <x v="10"/>
    <s v="Xerox 198"/>
    <x v="3779"/>
    <n v="9"/>
    <n v="0"/>
    <n v="21.065400000000004"/>
  </r>
  <r>
    <n v="5132"/>
    <s v="CA-2014-146626"/>
    <x v="3"/>
    <x v="614"/>
    <d v="2015-01-06T00:00:00"/>
    <s v="Standard Class"/>
    <s v="BP-11185"/>
    <s v="Ben Peterman"/>
    <x v="1"/>
    <s v="United States"/>
    <s v="Anaheim"/>
    <x v="1"/>
    <n v="92804"/>
    <x v="1"/>
    <s v="FUR-FU-10002501"/>
    <x v="0"/>
    <x v="5"/>
    <s v="Nu-Dell Executive Frame"/>
    <x v="3780"/>
    <n v="8"/>
    <n v="0"/>
    <n v="37.414400000000001"/>
  </r>
  <r>
    <n v="5133"/>
    <s v="CA-2012-123330"/>
    <x v="1"/>
    <x v="1020"/>
    <d v="2012-06-27T00:00:00"/>
    <s v="Standard Class"/>
    <s v="EP-13915"/>
    <s v="Emily Phan"/>
    <x v="0"/>
    <s v="United States"/>
    <s v="Deltona"/>
    <x v="2"/>
    <n v="32725"/>
    <x v="0"/>
    <s v="TEC-PH-10001819"/>
    <x v="2"/>
    <x v="7"/>
    <s v="Innergie mMini Combo Duo USB Travel Charging Kit"/>
    <x v="378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s v="United States"/>
    <s v="New York City"/>
    <x v="15"/>
    <n v="10009"/>
    <x v="3"/>
    <s v="OFF-BI-10003364"/>
    <x v="1"/>
    <x v="8"/>
    <s v="Binding Machine Supplies"/>
    <x v="3783"/>
    <n v="4"/>
    <n v="0.2"/>
    <n v="32.670400000000001"/>
  </r>
  <r>
    <n v="5136"/>
    <s v="CA-2013-151323"/>
    <x v="0"/>
    <x v="248"/>
    <d v="2013-10-29T00:00:00"/>
    <s v="Standard Class"/>
    <s v="AB-10255"/>
    <s v="Alejandro Ballentine"/>
    <x v="2"/>
    <s v="United States"/>
    <s v="Seattle"/>
    <x v="4"/>
    <n v="98103"/>
    <x v="1"/>
    <s v="OFF-FA-10002983"/>
    <x v="1"/>
    <x v="13"/>
    <s v="Advantus SlideClip Paper Clips"/>
    <x v="3784"/>
    <n v="5"/>
    <n v="0"/>
    <n v="8.1840000000000011"/>
  </r>
  <r>
    <n v="5137"/>
    <s v="CA-2012-146696"/>
    <x v="1"/>
    <x v="639"/>
    <d v="2012-12-19T00:00:00"/>
    <s v="Standard Class"/>
    <s v="RD-19480"/>
    <s v="Rick Duston"/>
    <x v="0"/>
    <s v="United States"/>
    <s v="San Diego"/>
    <x v="1"/>
    <n v="92105"/>
    <x v="1"/>
    <s v="OFF-BI-10002432"/>
    <x v="1"/>
    <x v="8"/>
    <s v="Wilson Jones Standard D-Ring Binders"/>
    <x v="3785"/>
    <n v="2"/>
    <n v="0.2"/>
    <n v="2.7323999999999993"/>
  </r>
  <r>
    <n v="5138"/>
    <s v="CA-2013-128972"/>
    <x v="0"/>
    <x v="373"/>
    <d v="2013-11-18T00:00:00"/>
    <s v="Standard Class"/>
    <s v="TS-21430"/>
    <s v="Tom Stivers"/>
    <x v="1"/>
    <s v="United States"/>
    <s v="Oklahoma City"/>
    <x v="26"/>
    <n v="73120"/>
    <x v="2"/>
    <s v="FUR-FU-10003096"/>
    <x v="0"/>
    <x v="5"/>
    <s v="Master Giant Foot Doorstop, Safety Yellow"/>
    <x v="635"/>
    <n v="4"/>
    <n v="0"/>
    <n v="13.0548"/>
  </r>
  <r>
    <n v="5139"/>
    <s v="CA-2014-128335"/>
    <x v="3"/>
    <x v="365"/>
    <d v="2014-10-06T00:00:00"/>
    <s v="Standard Class"/>
    <s v="JA-15970"/>
    <s v="Joseph Airdo"/>
    <x v="0"/>
    <s v="United States"/>
    <s v="Mount Vernon"/>
    <x v="15"/>
    <n v="10550"/>
    <x v="3"/>
    <s v="OFF-EN-10001539"/>
    <x v="1"/>
    <x v="12"/>
    <s v="Staples"/>
    <x v="1013"/>
    <n v="3"/>
    <n v="0"/>
    <n v="10.969799999999999"/>
  </r>
  <r>
    <n v="5140"/>
    <s v="CA-2014-128335"/>
    <x v="3"/>
    <x v="365"/>
    <d v="2014-10-06T00:00:00"/>
    <s v="Standard Class"/>
    <s v="JA-15970"/>
    <s v="Joseph Airdo"/>
    <x v="0"/>
    <s v="United States"/>
    <s v="Mount Vernon"/>
    <x v="15"/>
    <n v="10550"/>
    <x v="3"/>
    <s v="OFF-PA-10004996"/>
    <x v="1"/>
    <x v="10"/>
    <s v="Speediset Carbonless Redi-Letter 7&quot; x 8 1/2&quot;"/>
    <x v="3786"/>
    <n v="5"/>
    <n v="0"/>
    <n v="24.2285"/>
  </r>
  <r>
    <n v="5141"/>
    <s v="CA-2012-154886"/>
    <x v="1"/>
    <x v="627"/>
    <d v="2012-11-12T00:00:00"/>
    <s v="Standard Class"/>
    <s v="SW-20455"/>
    <s v="Shaun Weien"/>
    <x v="0"/>
    <s v="United States"/>
    <s v="San Francisco"/>
    <x v="1"/>
    <n v="94109"/>
    <x v="1"/>
    <s v="TEC-AC-10001956"/>
    <x v="2"/>
    <x v="11"/>
    <s v="Microsoft Arc Touch Mouse"/>
    <x v="3787"/>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x v="3788"/>
    <n v="6"/>
    <n v="0.1"/>
    <n v="292.77599999999995"/>
  </r>
  <r>
    <n v="5143"/>
    <s v="CA-2013-111213"/>
    <x v="0"/>
    <x v="178"/>
    <d v="2013-04-06T00:00:00"/>
    <s v="Standard Class"/>
    <s v="FP-14320"/>
    <s v="Frank Preis"/>
    <x v="0"/>
    <s v="United States"/>
    <s v="New York City"/>
    <x v="15"/>
    <n v="10009"/>
    <x v="3"/>
    <s v="OFF-SU-10000946"/>
    <x v="1"/>
    <x v="14"/>
    <s v="Staples"/>
    <x v="1558"/>
    <n v="8"/>
    <n v="0"/>
    <n v="18.513599999999997"/>
  </r>
  <r>
    <n v="5144"/>
    <s v="CA-2013-111213"/>
    <x v="0"/>
    <x v="178"/>
    <d v="2013-04-06T00:00:00"/>
    <s v="Standard Class"/>
    <s v="FP-14320"/>
    <s v="Frank Preis"/>
    <x v="0"/>
    <s v="United States"/>
    <s v="New York City"/>
    <x v="15"/>
    <n v="10009"/>
    <x v="3"/>
    <s v="OFF-BI-10004140"/>
    <x v="1"/>
    <x v="8"/>
    <s v="Avery Non-Stick Binders"/>
    <x v="3273"/>
    <n v="1"/>
    <n v="0.2"/>
    <n v="1.1224999999999996"/>
  </r>
  <r>
    <n v="5145"/>
    <s v="CA-2014-161333"/>
    <x v="3"/>
    <x v="62"/>
    <d v="2014-02-08T00:00:00"/>
    <s v="Standard Class"/>
    <s v="JL-15835"/>
    <s v="John Lee"/>
    <x v="0"/>
    <s v="United States"/>
    <s v="Los Angeles"/>
    <x v="1"/>
    <n v="90045"/>
    <x v="1"/>
    <s v="FUR-FU-10003039"/>
    <x v="0"/>
    <x v="5"/>
    <s v="Howard Miller 11-1/2&quot; Diameter Grantwood Wall Clock"/>
    <x v="3789"/>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x v="3790"/>
    <n v="4"/>
    <n v="0"/>
    <n v="38.931200000000004"/>
  </r>
  <r>
    <n v="5147"/>
    <s v="CA-2014-161333"/>
    <x v="3"/>
    <x v="62"/>
    <d v="2014-02-08T00:00:00"/>
    <s v="Standard Class"/>
    <s v="JL-15835"/>
    <s v="John Lee"/>
    <x v="0"/>
    <s v="United States"/>
    <s v="Los Angeles"/>
    <x v="1"/>
    <n v="90045"/>
    <x v="1"/>
    <s v="OFF-AP-10000252"/>
    <x v="1"/>
    <x v="9"/>
    <s v="Harmony HEPA Quiet Air Purifiers"/>
    <x v="1047"/>
    <n v="4"/>
    <n v="0"/>
    <n v="16.38"/>
  </r>
  <r>
    <n v="5148"/>
    <s v="CA-2014-128734"/>
    <x v="3"/>
    <x v="165"/>
    <d v="2015-01-01T00:00:00"/>
    <s v="Standard Class"/>
    <s v="JL-15175"/>
    <s v="James Lanier"/>
    <x v="2"/>
    <s v="United States"/>
    <s v="Chandler"/>
    <x v="16"/>
    <n v="85224"/>
    <x v="1"/>
    <s v="FUR-FU-10001731"/>
    <x v="0"/>
    <x v="5"/>
    <s v="Acrylic Self-Standing Desk Frames"/>
    <x v="1086"/>
    <n v="4"/>
    <n v="0.2"/>
    <n v="1.9223999999999997"/>
  </r>
  <r>
    <n v="5149"/>
    <s v="CA-2014-128734"/>
    <x v="3"/>
    <x v="165"/>
    <d v="2015-01-01T00:00:00"/>
    <s v="Standard Class"/>
    <s v="JL-15175"/>
    <s v="James Lanier"/>
    <x v="2"/>
    <s v="United States"/>
    <s v="Chandler"/>
    <x v="16"/>
    <n v="85224"/>
    <x v="1"/>
    <s v="FUR-CH-10001394"/>
    <x v="0"/>
    <x v="1"/>
    <s v="Global Leather Executive Chair"/>
    <x v="3791"/>
    <n v="3"/>
    <n v="0.2"/>
    <n v="105.29699999999988"/>
  </r>
  <r>
    <n v="5150"/>
    <s v="CA-2011-141796"/>
    <x v="2"/>
    <x v="261"/>
    <d v="2011-06-21T00:00:00"/>
    <s v="Same Day"/>
    <s v="JG-15160"/>
    <s v="James Galang"/>
    <x v="0"/>
    <s v="United States"/>
    <s v="Long Beach"/>
    <x v="15"/>
    <n v="11561"/>
    <x v="3"/>
    <s v="TEC-PH-10001578"/>
    <x v="2"/>
    <x v="7"/>
    <s v="Polycom SoundStation2 EX Conference phone"/>
    <x v="3792"/>
    <n v="3"/>
    <n v="0"/>
    <n v="352.30649999999997"/>
  </r>
  <r>
    <n v="5151"/>
    <s v="CA-2014-125101"/>
    <x v="3"/>
    <x v="904"/>
    <d v="2014-03-11T00:00:00"/>
    <s v="Second Class"/>
    <s v="SH-19975"/>
    <s v="Sally Hughsby"/>
    <x v="1"/>
    <s v="United States"/>
    <s v="San Francisco"/>
    <x v="1"/>
    <n v="94109"/>
    <x v="1"/>
    <s v="OFF-ST-10000675"/>
    <x v="1"/>
    <x v="4"/>
    <s v="File Shuttle II and Handi-File, Black"/>
    <x v="3793"/>
    <n v="2"/>
    <n v="0"/>
    <n v="16.945"/>
  </r>
  <r>
    <n v="5152"/>
    <s v="CA-2014-169929"/>
    <x v="3"/>
    <x v="145"/>
    <d v="2014-09-29T00:00:00"/>
    <s v="First Class"/>
    <s v="LS-17200"/>
    <s v="Luke Schmidt"/>
    <x v="1"/>
    <s v="United States"/>
    <s v="Helena"/>
    <x v="37"/>
    <n v="59601"/>
    <x v="1"/>
    <s v="OFF-ST-10002352"/>
    <x v="1"/>
    <x v="4"/>
    <s v="Iris Project Case"/>
    <x v="1778"/>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x v="3794"/>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x v="3795"/>
    <n v="3"/>
    <n v="0"/>
    <n v="2.9040000000000008"/>
  </r>
  <r>
    <n v="5155"/>
    <s v="US-2012-124219"/>
    <x v="1"/>
    <x v="976"/>
    <d v="2012-08-08T00:00:00"/>
    <s v="First Class"/>
    <s v="KW-16570"/>
    <s v="Kelly Williams"/>
    <x v="0"/>
    <s v="United States"/>
    <s v="Kirkwood"/>
    <x v="25"/>
    <n v="63122"/>
    <x v="2"/>
    <s v="OFF-BI-10002215"/>
    <x v="1"/>
    <x v="8"/>
    <s v="Wilson Jones Hanging View Binder, White, 1&quot;"/>
    <x v="158"/>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s v="United States"/>
    <s v="Chicago"/>
    <x v="10"/>
    <n v="60653"/>
    <x v="2"/>
    <s v="TEC-PH-10002584"/>
    <x v="2"/>
    <x v="7"/>
    <s v="Samsung Galaxy S4"/>
    <x v="3796"/>
    <n v="2"/>
    <n v="0.2"/>
    <n v="125.19799999999992"/>
  </r>
  <r>
    <n v="5158"/>
    <s v="CA-2014-163006"/>
    <x v="3"/>
    <x v="160"/>
    <d v="2014-07-05T00:00:00"/>
    <s v="Second Class"/>
    <s v="GH-14410"/>
    <s v="Gary Hansen"/>
    <x v="2"/>
    <s v="United States"/>
    <s v="Chicago"/>
    <x v="10"/>
    <n v="60653"/>
    <x v="2"/>
    <s v="FUR-CH-10000229"/>
    <x v="0"/>
    <x v="1"/>
    <s v="Global Enterprise Series Seating High-Back Swivel/Tilt Chairs"/>
    <x v="3797"/>
    <n v="3"/>
    <n v="0.3"/>
    <n v="-178.84680000000006"/>
  </r>
  <r>
    <n v="5159"/>
    <s v="CA-2014-163006"/>
    <x v="3"/>
    <x v="160"/>
    <d v="2014-07-05T00:00:00"/>
    <s v="Second Class"/>
    <s v="GH-14410"/>
    <s v="Gary Hansen"/>
    <x v="2"/>
    <s v="United States"/>
    <s v="Chicago"/>
    <x v="10"/>
    <n v="60653"/>
    <x v="2"/>
    <s v="FUR-FU-10003799"/>
    <x v="0"/>
    <x v="5"/>
    <s v="Seth Thomas 13 1/2&quot; Wall Clock"/>
    <x v="3798"/>
    <n v="2"/>
    <n v="0.6"/>
    <n v="-10.312400000000004"/>
  </r>
  <r>
    <n v="5160"/>
    <s v="CA-2012-156146"/>
    <x v="1"/>
    <x v="662"/>
    <d v="2012-10-30T00:00:00"/>
    <s v="Second Class"/>
    <s v="AG-10495"/>
    <s v="Andrew Gjertsen"/>
    <x v="1"/>
    <s v="United States"/>
    <s v="Peoria"/>
    <x v="16"/>
    <n v="85345"/>
    <x v="1"/>
    <s v="TEC-PH-10001700"/>
    <x v="2"/>
    <x v="7"/>
    <s v="Panasonic KX-TG6844B Expandable Digital Cordless Telephone"/>
    <x v="554"/>
    <n v="2"/>
    <n v="0.2"/>
    <n v="9.2386000000000053"/>
  </r>
  <r>
    <n v="5161"/>
    <s v="CA-2012-156146"/>
    <x v="1"/>
    <x v="662"/>
    <d v="2012-10-30T00:00:00"/>
    <s v="Second Class"/>
    <s v="AG-10495"/>
    <s v="Andrew Gjertsen"/>
    <x v="1"/>
    <s v="United States"/>
    <s v="Peoria"/>
    <x v="16"/>
    <n v="85345"/>
    <x v="1"/>
    <s v="TEC-PH-10001527"/>
    <x v="2"/>
    <x v="7"/>
    <s v="Plantronics MX500i Earset"/>
    <x v="3799"/>
    <n v="2"/>
    <n v="0.2"/>
    <n v="-14.603000000000005"/>
  </r>
  <r>
    <n v="5162"/>
    <s v="CA-2011-111192"/>
    <x v="2"/>
    <x v="1021"/>
    <d v="2011-08-05T00:00:00"/>
    <s v="Standard Class"/>
    <s v="TS-21430"/>
    <s v="Tom Stivers"/>
    <x v="1"/>
    <s v="United States"/>
    <s v="Seattle"/>
    <x v="4"/>
    <n v="98103"/>
    <x v="1"/>
    <s v="FUR-BO-10002916"/>
    <x v="0"/>
    <x v="0"/>
    <s v="Rush Hierlooms Collection 1&quot; Thick Stackable Bookcases"/>
    <x v="3800"/>
    <n v="8"/>
    <n v="0"/>
    <n v="259.88959999999997"/>
  </r>
  <r>
    <n v="5163"/>
    <s v="CA-2013-115378"/>
    <x v="0"/>
    <x v="741"/>
    <d v="2013-11-24T00:00:00"/>
    <s v="Second Class"/>
    <s v="AJ-10945"/>
    <s v="Ashley Jarboe"/>
    <x v="0"/>
    <s v="United States"/>
    <s v="Taylor"/>
    <x v="12"/>
    <n v="48180"/>
    <x v="2"/>
    <s v="FUR-CH-10000863"/>
    <x v="0"/>
    <x v="1"/>
    <s v="Novimex Swivel Fabric Task Chair"/>
    <x v="85"/>
    <n v="2"/>
    <n v="0"/>
    <n v="33.215599999999995"/>
  </r>
  <r>
    <n v="5164"/>
    <s v="CA-2012-161627"/>
    <x v="1"/>
    <x v="380"/>
    <d v="2012-07-11T00:00:00"/>
    <s v="Standard Class"/>
    <s v="SJ-20215"/>
    <s v="Sarah Jordon"/>
    <x v="0"/>
    <s v="United States"/>
    <s v="Pasadena"/>
    <x v="1"/>
    <n v="91104"/>
    <x v="1"/>
    <s v="FUR-CH-10003968"/>
    <x v="0"/>
    <x v="1"/>
    <s v="Novimex Turbo Task Chair"/>
    <x v="3011"/>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x v="2841"/>
    <n v="2"/>
    <n v="0"/>
    <n v="1.5209999999999999"/>
  </r>
  <r>
    <n v="5166"/>
    <s v="CA-2011-121006"/>
    <x v="2"/>
    <x v="849"/>
    <d v="2011-11-16T00:00:00"/>
    <s v="Standard Class"/>
    <s v="SC-20020"/>
    <s v="Sam Craven"/>
    <x v="0"/>
    <s v="United States"/>
    <s v="Midland"/>
    <x v="12"/>
    <n v="48640"/>
    <x v="2"/>
    <s v="OFF-PA-10000130"/>
    <x v="1"/>
    <x v="10"/>
    <s v="Xerox 199"/>
    <x v="1387"/>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x v="3426"/>
    <n v="3"/>
    <n v="0"/>
    <n v="7.1280000000000001"/>
  </r>
  <r>
    <n v="5168"/>
    <s v="CA-2011-121006"/>
    <x v="2"/>
    <x v="849"/>
    <d v="2011-11-16T00:00:00"/>
    <s v="Standard Class"/>
    <s v="SC-20020"/>
    <s v="Sam Craven"/>
    <x v="0"/>
    <s v="United States"/>
    <s v="Midland"/>
    <x v="12"/>
    <n v="48640"/>
    <x v="2"/>
    <s v="FUR-CH-10004997"/>
    <x v="0"/>
    <x v="1"/>
    <s v="Hon Every-Day Series Multi-Task Chairs"/>
    <x v="3801"/>
    <n v="3"/>
    <n v="0"/>
    <n v="112.78800000000001"/>
  </r>
  <r>
    <n v="5169"/>
    <s v="CA-2011-121006"/>
    <x v="2"/>
    <x v="849"/>
    <d v="2011-11-16T00:00:00"/>
    <s v="Standard Class"/>
    <s v="SC-20020"/>
    <s v="Sam Craven"/>
    <x v="0"/>
    <s v="United States"/>
    <s v="Midland"/>
    <x v="12"/>
    <n v="48640"/>
    <x v="2"/>
    <s v="OFF-ST-10004950"/>
    <x v="1"/>
    <x v="4"/>
    <s v="Acco Perma 3000 Stacking Storage Drawers"/>
    <x v="2780"/>
    <n v="3"/>
    <n v="0"/>
    <n v="11.958600000000001"/>
  </r>
  <r>
    <n v="5170"/>
    <s v="CA-2011-121006"/>
    <x v="2"/>
    <x v="849"/>
    <d v="2011-11-16T00:00:00"/>
    <s v="Standard Class"/>
    <s v="SC-20020"/>
    <s v="Sam Craven"/>
    <x v="0"/>
    <s v="United States"/>
    <s v="Midland"/>
    <x v="12"/>
    <n v="48640"/>
    <x v="2"/>
    <s v="OFF-ST-10001490"/>
    <x v="1"/>
    <x v="4"/>
    <s v="Hot File 7-Pocket, Floor Stand"/>
    <x v="3469"/>
    <n v="3"/>
    <n v="0"/>
    <n v="160.62299999999993"/>
  </r>
  <r>
    <n v="5171"/>
    <s v="CA-2013-122903"/>
    <x v="0"/>
    <x v="1022"/>
    <d v="2013-05-30T00:00:00"/>
    <s v="Second Class"/>
    <s v="LA-16780"/>
    <s v="Laura Armstrong"/>
    <x v="1"/>
    <s v="United States"/>
    <s v="Detroit"/>
    <x v="12"/>
    <n v="48205"/>
    <x v="2"/>
    <s v="FUR-CH-10002024"/>
    <x v="0"/>
    <x v="1"/>
    <s v="HON 5400 Series Task Chairs for Big and Tall"/>
    <x v="3802"/>
    <n v="5"/>
    <n v="0"/>
    <n v="700.98000000000013"/>
  </r>
  <r>
    <n v="5172"/>
    <s v="CA-2013-122903"/>
    <x v="0"/>
    <x v="1022"/>
    <d v="2013-05-30T00:00:00"/>
    <s v="Second Class"/>
    <s v="LA-16780"/>
    <s v="Laura Armstrong"/>
    <x v="1"/>
    <s v="United States"/>
    <s v="Detroit"/>
    <x v="12"/>
    <n v="48205"/>
    <x v="2"/>
    <s v="OFF-PA-10001790"/>
    <x v="1"/>
    <x v="10"/>
    <s v="Xerox 1910"/>
    <x v="3803"/>
    <n v="3"/>
    <n v="0"/>
    <n v="69.177599999999984"/>
  </r>
  <r>
    <n v="5173"/>
    <s v="CA-2013-122903"/>
    <x v="0"/>
    <x v="1022"/>
    <d v="2013-05-30T00:00:00"/>
    <s v="Second Class"/>
    <s v="LA-16780"/>
    <s v="Laura Armstrong"/>
    <x v="1"/>
    <s v="United States"/>
    <s v="Detroit"/>
    <x v="12"/>
    <n v="48205"/>
    <x v="2"/>
    <s v="OFF-PA-10000994"/>
    <x v="1"/>
    <x v="10"/>
    <s v="Xerox 1915"/>
    <x v="1836"/>
    <n v="3"/>
    <n v="0"/>
    <n v="150.98399999999998"/>
  </r>
  <r>
    <n v="5174"/>
    <s v="CA-2012-107741"/>
    <x v="1"/>
    <x v="936"/>
    <d v="2012-03-10T00:00:00"/>
    <s v="First Class"/>
    <s v="FC-14335"/>
    <s v="Fred Chung"/>
    <x v="1"/>
    <s v="United States"/>
    <s v="Pueblo"/>
    <x v="22"/>
    <n v="81001"/>
    <x v="1"/>
    <s v="OFF-AR-10002399"/>
    <x v="1"/>
    <x v="6"/>
    <s v="Dixon Prang Watercolor Pencils, 10-Color Set with Brush"/>
    <x v="3804"/>
    <n v="1"/>
    <n v="0.2"/>
    <n v="0.89459999999999995"/>
  </r>
  <r>
    <n v="5175"/>
    <s v="CA-2014-106432"/>
    <x v="3"/>
    <x v="15"/>
    <d v="2014-10-25T00:00:00"/>
    <s v="Standard Class"/>
    <s v="CA-12265"/>
    <s v="Christina Anderson"/>
    <x v="0"/>
    <s v="United States"/>
    <s v="Waco"/>
    <x v="5"/>
    <n v="76706"/>
    <x v="2"/>
    <s v="OFF-BI-10002799"/>
    <x v="1"/>
    <x v="8"/>
    <s v="SlimView Poly Binder, 3/8&quot;"/>
    <x v="3805"/>
    <n v="2"/>
    <n v="0.8"/>
    <n v="-3.5224000000000011"/>
  </r>
  <r>
    <n v="5176"/>
    <s v="CA-2014-106432"/>
    <x v="3"/>
    <x v="15"/>
    <d v="2014-10-25T00:00:00"/>
    <s v="Standard Class"/>
    <s v="CA-12265"/>
    <s v="Christina Anderson"/>
    <x v="0"/>
    <s v="United States"/>
    <s v="Waco"/>
    <x v="5"/>
    <n v="76706"/>
    <x v="2"/>
    <s v="FUR-BO-10004360"/>
    <x v="0"/>
    <x v="0"/>
    <s v="Rush Hierlooms Collection Rich Wood Bookcases"/>
    <x v="3806"/>
    <n v="3"/>
    <n v="0.32"/>
    <n v="-91.758599999999973"/>
  </r>
  <r>
    <n v="5177"/>
    <s v="CA-2013-148908"/>
    <x v="0"/>
    <x v="732"/>
    <d v="2013-11-09T00:00:00"/>
    <s v="First Class"/>
    <s v="JH-15985"/>
    <s v="Joseph Holt"/>
    <x v="0"/>
    <s v="United States"/>
    <s v="San Francisco"/>
    <x v="1"/>
    <n v="94109"/>
    <x v="1"/>
    <s v="OFF-BI-10002082"/>
    <x v="1"/>
    <x v="8"/>
    <s v="GBC Twin Loop Wire Binding Elements"/>
    <x v="3807"/>
    <n v="2"/>
    <n v="0.2"/>
    <n v="19.968"/>
  </r>
  <r>
    <n v="5178"/>
    <s v="CA-2013-123015"/>
    <x v="0"/>
    <x v="482"/>
    <d v="2013-12-31T00:00:00"/>
    <s v="Standard Class"/>
    <s v="AJ-10795"/>
    <s v="Anthony Johnson"/>
    <x v="1"/>
    <s v="United States"/>
    <s v="New York City"/>
    <x v="15"/>
    <n v="10024"/>
    <x v="3"/>
    <s v="OFF-BI-10004967"/>
    <x v="1"/>
    <x v="8"/>
    <s v="Round Ring Binders"/>
    <x v="3808"/>
    <n v="3"/>
    <n v="0.2"/>
    <n v="1.6848000000000001"/>
  </r>
  <r>
    <n v="5179"/>
    <s v="US-2012-120502"/>
    <x v="1"/>
    <x v="657"/>
    <d v="2012-04-19T00:00:00"/>
    <s v="Standard Class"/>
    <s v="BT-11395"/>
    <s v="Bill Tyler"/>
    <x v="1"/>
    <s v="United States"/>
    <s v="Los Angeles"/>
    <x v="1"/>
    <n v="90036"/>
    <x v="1"/>
    <s v="FUR-FU-10004973"/>
    <x v="0"/>
    <x v="5"/>
    <s v="Flat Face Poster Frame"/>
    <x v="1023"/>
    <n v="2"/>
    <n v="0"/>
    <n v="15.825600000000001"/>
  </r>
  <r>
    <n v="5180"/>
    <s v="US-2012-120502"/>
    <x v="1"/>
    <x v="657"/>
    <d v="2012-04-19T00:00:00"/>
    <s v="Standard Class"/>
    <s v="BT-11395"/>
    <s v="Bill Tyler"/>
    <x v="1"/>
    <s v="United States"/>
    <s v="Los Angeles"/>
    <x v="1"/>
    <n v="90036"/>
    <x v="1"/>
    <s v="TEC-PH-10003645"/>
    <x v="2"/>
    <x v="7"/>
    <s v="Aastra 57i VoIP phone"/>
    <x v="3809"/>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x v="3810"/>
    <n v="2"/>
    <n v="0"/>
    <n v="29.577600000000004"/>
  </r>
  <r>
    <n v="5182"/>
    <s v="CA-2014-108749"/>
    <x v="3"/>
    <x v="510"/>
    <d v="2014-09-16T00:00:00"/>
    <s v="First Class"/>
    <s v="DJ-13510"/>
    <s v="Don Jones"/>
    <x v="1"/>
    <s v="United States"/>
    <s v="Woonsocket"/>
    <x v="34"/>
    <n v="2895"/>
    <x v="3"/>
    <s v="OFF-PA-10003797"/>
    <x v="1"/>
    <x v="10"/>
    <s v="Xerox 209"/>
    <x v="1568"/>
    <n v="7"/>
    <n v="0"/>
    <n v="21.772800000000004"/>
  </r>
  <r>
    <n v="5183"/>
    <s v="CA-2014-108749"/>
    <x v="3"/>
    <x v="510"/>
    <d v="2014-09-16T00:00:00"/>
    <s v="First Class"/>
    <s v="DJ-13510"/>
    <s v="Don Jones"/>
    <x v="1"/>
    <s v="United States"/>
    <s v="Woonsocket"/>
    <x v="34"/>
    <n v="2895"/>
    <x v="3"/>
    <s v="OFF-BI-10003707"/>
    <x v="1"/>
    <x v="8"/>
    <s v="Aluminum Screw Posts"/>
    <x v="3811"/>
    <n v="3"/>
    <n v="0"/>
    <n v="22.89"/>
  </r>
  <r>
    <n v="5184"/>
    <s v="CA-2014-163335"/>
    <x v="3"/>
    <x v="241"/>
    <d v="2014-09-28T00:00:00"/>
    <s v="First Class"/>
    <s v="AG-10675"/>
    <s v="Anna Gayman"/>
    <x v="0"/>
    <s v="United States"/>
    <s v="Columbus"/>
    <x v="32"/>
    <n v="31907"/>
    <x v="0"/>
    <s v="OFF-ST-10000885"/>
    <x v="1"/>
    <x v="4"/>
    <s v="Fellowes Desktop Hanging File Manager"/>
    <x v="2353"/>
    <n v="3"/>
    <n v="0"/>
    <n v="10.0725"/>
  </r>
  <r>
    <n v="5185"/>
    <s v="CA-2014-163335"/>
    <x v="3"/>
    <x v="241"/>
    <d v="2014-09-28T00:00:00"/>
    <s v="First Class"/>
    <s v="AG-10675"/>
    <s v="Anna Gayman"/>
    <x v="0"/>
    <s v="United States"/>
    <s v="Columbus"/>
    <x v="32"/>
    <n v="31907"/>
    <x v="0"/>
    <s v="OFF-BI-10002827"/>
    <x v="1"/>
    <x v="8"/>
    <s v="Avery Durable Poly Binders"/>
    <x v="3812"/>
    <n v="7"/>
    <n v="0"/>
    <n v="17.8066"/>
  </r>
  <r>
    <n v="5186"/>
    <s v="CA-2012-134719"/>
    <x v="1"/>
    <x v="998"/>
    <d v="2012-10-15T00:00:00"/>
    <s v="Standard Class"/>
    <s v="JD-15790"/>
    <s v="John Dryer"/>
    <x v="0"/>
    <s v="United States"/>
    <s v="Jacksonville"/>
    <x v="2"/>
    <n v="32216"/>
    <x v="0"/>
    <s v="OFF-ST-10004459"/>
    <x v="1"/>
    <x v="4"/>
    <s v="Tennsco Single-Tier Lockers"/>
    <x v="2122"/>
    <n v="6"/>
    <n v="0.2"/>
    <n v="-337.80600000000004"/>
  </r>
  <r>
    <n v="5187"/>
    <s v="US-2012-154389"/>
    <x v="1"/>
    <x v="154"/>
    <d v="2012-12-03T00:00:00"/>
    <s v="Standard Class"/>
    <s v="EH-14125"/>
    <s v="Eugene Hildebrand"/>
    <x v="2"/>
    <s v="United States"/>
    <s v="Philadelphia"/>
    <x v="9"/>
    <n v="19140"/>
    <x v="3"/>
    <s v="TEC-PH-10002789"/>
    <x v="2"/>
    <x v="7"/>
    <s v="LG Exalt"/>
    <x v="3813"/>
    <n v="8"/>
    <n v="0.4"/>
    <n v="-162.22960000000006"/>
  </r>
  <r>
    <n v="5188"/>
    <s v="CA-2012-115567"/>
    <x v="1"/>
    <x v="1023"/>
    <d v="2012-09-18T00:00:00"/>
    <s v="Standard Class"/>
    <s v="ZC-21910"/>
    <s v="Zuschuss Carroll"/>
    <x v="0"/>
    <s v="United States"/>
    <s v="Columbus"/>
    <x v="14"/>
    <n v="47201"/>
    <x v="2"/>
    <s v="TEC-AC-10001314"/>
    <x v="2"/>
    <x v="11"/>
    <s v="Case Logic 2.4GHz Wireless Keyboard"/>
    <x v="1772"/>
    <n v="4"/>
    <n v="0"/>
    <n v="15.996799999999979"/>
  </r>
  <r>
    <n v="5189"/>
    <s v="CA-2012-115567"/>
    <x v="1"/>
    <x v="1023"/>
    <d v="2012-09-18T00:00:00"/>
    <s v="Standard Class"/>
    <s v="ZC-21910"/>
    <s v="Zuschuss Carroll"/>
    <x v="0"/>
    <s v="United States"/>
    <s v="Columbus"/>
    <x v="14"/>
    <n v="47201"/>
    <x v="2"/>
    <s v="FUR-CH-10000015"/>
    <x v="0"/>
    <x v="1"/>
    <s v="Hon Multipurpose Stacking Arm Chairs"/>
    <x v="3814"/>
    <n v="7"/>
    <n v="0"/>
    <n v="394.21199999999999"/>
  </r>
  <r>
    <n v="5190"/>
    <s v="US-2014-136679"/>
    <x v="3"/>
    <x v="237"/>
    <d v="2014-11-19T00:00:00"/>
    <s v="Standard Class"/>
    <s v="XP-21865"/>
    <s v="Xylona Preis"/>
    <x v="0"/>
    <s v="United States"/>
    <s v="Pasadena"/>
    <x v="5"/>
    <n v="77506"/>
    <x v="2"/>
    <s v="TEC-AC-10004855"/>
    <x v="2"/>
    <x v="11"/>
    <s v="V7 USB Numeric Keypad"/>
    <x v="3815"/>
    <n v="6"/>
    <n v="0.2"/>
    <n v="-27.292200000000001"/>
  </r>
  <r>
    <n v="5191"/>
    <s v="US-2014-136679"/>
    <x v="3"/>
    <x v="237"/>
    <d v="2014-11-19T00:00:00"/>
    <s v="Standard Class"/>
    <s v="XP-21865"/>
    <s v="Xylona Preis"/>
    <x v="0"/>
    <s v="United States"/>
    <s v="Pasadena"/>
    <x v="5"/>
    <n v="77506"/>
    <x v="2"/>
    <s v="OFF-AR-10003582"/>
    <x v="1"/>
    <x v="6"/>
    <s v="Boston Electric Pencil Sharpener, Model 1818, Charcoal Black"/>
    <x v="3816"/>
    <n v="2"/>
    <n v="0.2"/>
    <n v="4.5040000000000031"/>
  </r>
  <r>
    <n v="5192"/>
    <s v="US-2014-141943"/>
    <x v="3"/>
    <x v="1024"/>
    <d v="2014-05-10T00:00:00"/>
    <s v="Standard Class"/>
    <s v="DK-12985"/>
    <s v="Darren Koutras"/>
    <x v="0"/>
    <s v="United States"/>
    <s v="San Francisco"/>
    <x v="1"/>
    <n v="94122"/>
    <x v="1"/>
    <s v="OFF-EN-10003448"/>
    <x v="1"/>
    <x v="12"/>
    <s v="Peel &amp; Seel Recycled Catalog Envelopes, Brown"/>
    <x v="3817"/>
    <n v="2"/>
    <n v="0"/>
    <n v="11.58"/>
  </r>
  <r>
    <n v="5193"/>
    <s v="CA-2011-101560"/>
    <x v="2"/>
    <x v="683"/>
    <d v="2011-12-01T00:00:00"/>
    <s v="Second Class"/>
    <s v="CS-12250"/>
    <s v="Chris Selesnick"/>
    <x v="1"/>
    <s v="United States"/>
    <s v="Columbia"/>
    <x v="20"/>
    <n v="29203"/>
    <x v="0"/>
    <s v="FUR-FU-10003773"/>
    <x v="0"/>
    <x v="5"/>
    <s v="Eldon Cleatmat Plus Chair Mats for High Pile Carpets"/>
    <x v="3818"/>
    <n v="5"/>
    <n v="0"/>
    <n v="43.735999999999962"/>
  </r>
  <r>
    <n v="5194"/>
    <s v="CA-2011-101560"/>
    <x v="2"/>
    <x v="683"/>
    <d v="2011-12-01T00:00:00"/>
    <s v="Second Class"/>
    <s v="CS-12250"/>
    <s v="Chris Selesnick"/>
    <x v="1"/>
    <s v="United States"/>
    <s v="Columbia"/>
    <x v="20"/>
    <n v="29203"/>
    <x v="0"/>
    <s v="OFF-PA-10001363"/>
    <x v="1"/>
    <x v="10"/>
    <s v="Xerox 1933"/>
    <x v="3016"/>
    <n v="7"/>
    <n v="0"/>
    <n v="40.401199999999996"/>
  </r>
  <r>
    <n v="5195"/>
    <s v="CA-2011-101560"/>
    <x v="2"/>
    <x v="683"/>
    <d v="2011-12-01T00:00:00"/>
    <s v="Second Class"/>
    <s v="CS-12250"/>
    <s v="Chris Selesnick"/>
    <x v="1"/>
    <s v="United States"/>
    <s v="Columbia"/>
    <x v="20"/>
    <n v="29203"/>
    <x v="0"/>
    <s v="OFF-AR-10004757"/>
    <x v="1"/>
    <x v="6"/>
    <s v="Crayola Colored Pencils"/>
    <x v="2805"/>
    <n v="4"/>
    <n v="0"/>
    <n v="4.3295999999999992"/>
  </r>
  <r>
    <n v="5196"/>
    <s v="CA-2011-101560"/>
    <x v="2"/>
    <x v="683"/>
    <d v="2011-12-01T00:00:00"/>
    <s v="Second Class"/>
    <s v="CS-12250"/>
    <s v="Chris Selesnick"/>
    <x v="1"/>
    <s v="United States"/>
    <s v="Columbia"/>
    <x v="20"/>
    <n v="29203"/>
    <x v="0"/>
    <s v="OFF-BI-10000309"/>
    <x v="1"/>
    <x v="8"/>
    <s v="GBC Twin Loop Wire Binding Elements, 9/16&quot; Spine, Black"/>
    <x v="3819"/>
    <n v="3"/>
    <n v="0"/>
    <n v="22.3734"/>
  </r>
  <r>
    <n v="5197"/>
    <s v="CA-2011-159709"/>
    <x v="2"/>
    <x v="1025"/>
    <d v="2011-05-15T00:00:00"/>
    <s v="Standard Class"/>
    <s v="AI-10855"/>
    <s v="Arianne Irving"/>
    <x v="0"/>
    <s v="United States"/>
    <s v="Kent"/>
    <x v="4"/>
    <n v="98031"/>
    <x v="1"/>
    <s v="OFF-EN-10001434"/>
    <x v="1"/>
    <x v="12"/>
    <s v="Strathmore #10 Envelopes, Ultimate White"/>
    <x v="3820"/>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s v="United States"/>
    <s v="Round Rock"/>
    <x v="5"/>
    <n v="78664"/>
    <x v="2"/>
    <s v="OFF-SU-10000151"/>
    <x v="1"/>
    <x v="14"/>
    <s v="High Speed Automatic Electric Letter Opener"/>
    <x v="3821"/>
    <n v="3"/>
    <n v="0.2"/>
    <n v="-786.01440000000025"/>
  </r>
  <r>
    <n v="5200"/>
    <s v="CA-2013-103982"/>
    <x v="0"/>
    <x v="840"/>
    <d v="2013-03-09T00:00:00"/>
    <s v="Standard Class"/>
    <s v="AA-10315"/>
    <s v="Alex Avila"/>
    <x v="0"/>
    <s v="United States"/>
    <s v="Round Rock"/>
    <x v="5"/>
    <n v="78664"/>
    <x v="2"/>
    <s v="OFF-FA-10001332"/>
    <x v="1"/>
    <x v="13"/>
    <s v="Acco Banker's Clasps, 5 3/4&quot;-Long"/>
    <x v="2134"/>
    <n v="1"/>
    <n v="0.2"/>
    <n v="0.77759999999999996"/>
  </r>
  <r>
    <n v="5201"/>
    <s v="CA-2013-103982"/>
    <x v="0"/>
    <x v="840"/>
    <d v="2013-03-09T00:00:00"/>
    <s v="Standard Class"/>
    <s v="AA-10315"/>
    <s v="Alex Avila"/>
    <x v="0"/>
    <s v="United States"/>
    <s v="Round Rock"/>
    <x v="5"/>
    <n v="78664"/>
    <x v="2"/>
    <s v="TEC-PH-10000895"/>
    <x v="2"/>
    <x v="7"/>
    <s v="Polycom VVX 310 VoIP phone"/>
    <x v="2404"/>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x v="3822"/>
    <n v="7"/>
    <n v="0.2"/>
    <n v="5.7364999999999977"/>
  </r>
  <r>
    <n v="5203"/>
    <s v="CA-2012-142454"/>
    <x v="1"/>
    <x v="762"/>
    <d v="2012-08-19T00:00:00"/>
    <s v="Standard Class"/>
    <s v="RE-19450"/>
    <s v="Richard Eichhorn"/>
    <x v="0"/>
    <s v="United States"/>
    <s v="Oakland"/>
    <x v="1"/>
    <n v="94601"/>
    <x v="1"/>
    <s v="FUR-FU-10004018"/>
    <x v="0"/>
    <x v="5"/>
    <s v="Tensor Computer Mounted Lamp"/>
    <x v="3823"/>
    <n v="7"/>
    <n v="0"/>
    <n v="28.142100000000006"/>
  </r>
  <r>
    <n v="5204"/>
    <s v="CA-2012-142454"/>
    <x v="1"/>
    <x v="762"/>
    <d v="2012-08-19T00:00:00"/>
    <s v="Standard Class"/>
    <s v="RE-19450"/>
    <s v="Richard Eichhorn"/>
    <x v="0"/>
    <s v="United States"/>
    <s v="Oakland"/>
    <x v="1"/>
    <n v="94601"/>
    <x v="1"/>
    <s v="OFF-ST-10003638"/>
    <x v="1"/>
    <x v="4"/>
    <s v="Mobile Personal File Cube"/>
    <x v="3824"/>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x v="1577"/>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x v="2815"/>
    <n v="2"/>
    <n v="0"/>
    <n v="4.2391999999999967"/>
  </r>
  <r>
    <n v="5207"/>
    <s v="CA-2012-102015"/>
    <x v="1"/>
    <x v="811"/>
    <d v="2012-09-18T00:00:00"/>
    <s v="Standard Class"/>
    <s v="TM-21010"/>
    <s v="Tamara Manning"/>
    <x v="0"/>
    <s v="United States"/>
    <s v="Auburn"/>
    <x v="15"/>
    <n v="13021"/>
    <x v="3"/>
    <s v="OFF-FA-10000490"/>
    <x v="1"/>
    <x v="13"/>
    <s v="OIC Binder Clips, Mini, 1/4&quot; Capacity, Black"/>
    <x v="3825"/>
    <n v="1"/>
    <n v="0"/>
    <n v="0.58279999999999998"/>
  </r>
  <r>
    <n v="5208"/>
    <s v="CA-2012-102015"/>
    <x v="1"/>
    <x v="811"/>
    <d v="2012-09-18T00:00:00"/>
    <s v="Standard Class"/>
    <s v="TM-21010"/>
    <s v="Tamara Manning"/>
    <x v="0"/>
    <s v="United States"/>
    <s v="Auburn"/>
    <x v="15"/>
    <n v="13021"/>
    <x v="3"/>
    <s v="OFF-LA-10002043"/>
    <x v="1"/>
    <x v="2"/>
    <s v="Avery 489"/>
    <x v="346"/>
    <n v="2"/>
    <n v="0"/>
    <n v="9.9359999999999999"/>
  </r>
  <r>
    <n v="5209"/>
    <s v="CA-2012-102015"/>
    <x v="1"/>
    <x v="811"/>
    <d v="2012-09-18T00:00:00"/>
    <s v="Standard Class"/>
    <s v="TM-21010"/>
    <s v="Tamara Manning"/>
    <x v="0"/>
    <s v="United States"/>
    <s v="Auburn"/>
    <x v="15"/>
    <n v="13021"/>
    <x v="3"/>
    <s v="OFF-PA-10002464"/>
    <x v="1"/>
    <x v="10"/>
    <s v="HP Office Recycled Paper (20Lb. and 87 Bright)"/>
    <x v="986"/>
    <n v="5"/>
    <n v="0"/>
    <n v="14.161000000000001"/>
  </r>
  <r>
    <n v="5210"/>
    <s v="CA-2012-102015"/>
    <x v="1"/>
    <x v="811"/>
    <d v="2012-09-18T00:00:00"/>
    <s v="Standard Class"/>
    <s v="TM-21010"/>
    <s v="Tamara Manning"/>
    <x v="0"/>
    <s v="United States"/>
    <s v="Auburn"/>
    <x v="15"/>
    <n v="13021"/>
    <x v="3"/>
    <s v="OFF-EN-10002504"/>
    <x v="1"/>
    <x v="12"/>
    <s v="Tyvek  Top-Opening Peel &amp; Seel Envelopes, Plain White"/>
    <x v="3370"/>
    <n v="1"/>
    <n v="0"/>
    <n v="12.7746"/>
  </r>
  <r>
    <n v="5211"/>
    <s v="CA-2012-156755"/>
    <x v="1"/>
    <x v="1026"/>
    <d v="2012-01-18T00:00:00"/>
    <s v="Standard Class"/>
    <s v="YS-21880"/>
    <s v="Yana Sorensen"/>
    <x v="1"/>
    <s v="United States"/>
    <s v="Newark"/>
    <x v="13"/>
    <n v="19711"/>
    <x v="3"/>
    <s v="OFF-ST-10002615"/>
    <x v="1"/>
    <x v="4"/>
    <s v="Dual Level, Single-Width Filing Carts"/>
    <x v="2848"/>
    <n v="3"/>
    <n v="0"/>
    <n v="120.94680000000001"/>
  </r>
  <r>
    <n v="5212"/>
    <s v="CA-2012-130876"/>
    <x v="1"/>
    <x v="793"/>
    <d v="2012-05-16T00:00:00"/>
    <s v="Second Class"/>
    <s v="AZ-10750"/>
    <s v="Annie Zypern"/>
    <x v="0"/>
    <s v="United States"/>
    <s v="New York City"/>
    <x v="15"/>
    <n v="10024"/>
    <x v="3"/>
    <s v="OFF-ST-10004258"/>
    <x v="1"/>
    <x v="4"/>
    <s v="Portable Personal File Box"/>
    <x v="905"/>
    <n v="3"/>
    <n v="0"/>
    <n v="9.8901000000000039"/>
  </r>
  <r>
    <n v="5213"/>
    <s v="CA-2013-145898"/>
    <x v="0"/>
    <x v="182"/>
    <d v="2013-09-27T00:00:00"/>
    <s v="Same Day"/>
    <s v="CM-12445"/>
    <s v="Chuck Magee"/>
    <x v="0"/>
    <s v="United States"/>
    <s v="Redlands"/>
    <x v="1"/>
    <n v="92374"/>
    <x v="1"/>
    <s v="OFF-ST-10004507"/>
    <x v="1"/>
    <x v="4"/>
    <s v="Advantus Rolling Storage Box"/>
    <x v="492"/>
    <n v="3"/>
    <n v="0"/>
    <n v="13.891499999999999"/>
  </r>
  <r>
    <n v="5214"/>
    <s v="CA-2013-145898"/>
    <x v="0"/>
    <x v="182"/>
    <d v="2013-09-27T00:00:00"/>
    <s v="Same Day"/>
    <s v="CM-12445"/>
    <s v="Chuck Magee"/>
    <x v="0"/>
    <s v="United States"/>
    <s v="Redlands"/>
    <x v="1"/>
    <n v="92374"/>
    <x v="1"/>
    <s v="OFF-LA-10000262"/>
    <x v="1"/>
    <x v="2"/>
    <s v="Avery 494"/>
    <x v="1507"/>
    <n v="3"/>
    <n v="0"/>
    <n v="3.6017999999999999"/>
  </r>
  <r>
    <n v="5215"/>
    <s v="CA-2013-145898"/>
    <x v="0"/>
    <x v="182"/>
    <d v="2013-09-27T00:00:00"/>
    <s v="Same Day"/>
    <s v="CM-12445"/>
    <s v="Chuck Magee"/>
    <x v="0"/>
    <s v="United States"/>
    <s v="Redlands"/>
    <x v="1"/>
    <n v="92374"/>
    <x v="1"/>
    <s v="OFF-AR-10002445"/>
    <x v="1"/>
    <x v="6"/>
    <s v="SANFORD Major Accent Highlighters"/>
    <x v="3826"/>
    <n v="5"/>
    <n v="0"/>
    <n v="13.452000000000002"/>
  </r>
  <r>
    <n v="5216"/>
    <s v="CA-2013-145898"/>
    <x v="0"/>
    <x v="182"/>
    <d v="2013-09-27T00:00:00"/>
    <s v="Same Day"/>
    <s v="CM-12445"/>
    <s v="Chuck Magee"/>
    <x v="0"/>
    <s v="United States"/>
    <s v="Redlands"/>
    <x v="1"/>
    <n v="92374"/>
    <x v="1"/>
    <s v="OFF-PA-10001667"/>
    <x v="1"/>
    <x v="10"/>
    <s v="Great White Multi-Use Recycled Paper (20Lb. and 84 Bright)"/>
    <x v="2744"/>
    <n v="5"/>
    <n v="0"/>
    <n v="13.454999999999998"/>
  </r>
  <r>
    <n v="5217"/>
    <s v="US-2014-159562"/>
    <x v="3"/>
    <x v="428"/>
    <d v="2014-09-16T00:00:00"/>
    <s v="Standard Class"/>
    <s v="JB-16000"/>
    <s v="Joy Bell-"/>
    <x v="0"/>
    <s v="United States"/>
    <s v="Roseville"/>
    <x v="12"/>
    <n v="48066"/>
    <x v="2"/>
    <s v="OFF-EN-10000461"/>
    <x v="1"/>
    <x v="12"/>
    <s v="#10- 4 1/8&quot; x 9 1/2&quot; Recycled Envelopes"/>
    <x v="2053"/>
    <n v="2"/>
    <n v="0"/>
    <n v="8.2156000000000002"/>
  </r>
  <r>
    <n v="5218"/>
    <s v="CA-2014-134635"/>
    <x v="3"/>
    <x v="4"/>
    <d v="2014-04-18T00:00:00"/>
    <s v="Second Class"/>
    <s v="NS-18640"/>
    <s v="Noel Staavos"/>
    <x v="1"/>
    <s v="United States"/>
    <s v="Los Angeles"/>
    <x v="1"/>
    <n v="90049"/>
    <x v="1"/>
    <s v="OFF-PA-10002254"/>
    <x v="1"/>
    <x v="10"/>
    <s v="Xerox 1883"/>
    <x v="1219"/>
    <n v="3"/>
    <n v="0"/>
    <n v="36.404399999999995"/>
  </r>
  <r>
    <n v="5219"/>
    <s v="CA-2014-167080"/>
    <x v="3"/>
    <x v="193"/>
    <d v="2014-06-15T00:00:00"/>
    <s v="Standard Class"/>
    <s v="LC-16930"/>
    <s v="Linda Cazamias"/>
    <x v="1"/>
    <s v="United States"/>
    <s v="New York City"/>
    <x v="15"/>
    <n v="10011"/>
    <x v="3"/>
    <s v="OFF-AR-10001868"/>
    <x v="1"/>
    <x v="6"/>
    <s v="Prang Dustless Chalk Sticks"/>
    <x v="3681"/>
    <n v="5"/>
    <n v="0"/>
    <n v="4.2"/>
  </r>
  <r>
    <n v="5220"/>
    <s v="CA-2014-145653"/>
    <x v="3"/>
    <x v="853"/>
    <d v="2014-09-02T00:00:00"/>
    <s v="Same Day"/>
    <s v="CA-12775"/>
    <s v="Cynthia Arntzen"/>
    <x v="0"/>
    <s v="United States"/>
    <s v="Detroit"/>
    <x v="12"/>
    <n v="48205"/>
    <x v="2"/>
    <s v="FUR-CH-10004875"/>
    <x v="0"/>
    <x v="1"/>
    <s v="Harbour Creations 67200 Series Stacking Chairs"/>
    <x v="3827"/>
    <n v="7"/>
    <n v="0"/>
    <n v="134.53020000000001"/>
  </r>
  <r>
    <n v="5221"/>
    <s v="CA-2011-140487"/>
    <x v="2"/>
    <x v="1027"/>
    <d v="2011-06-20T00:00:00"/>
    <s v="Standard Class"/>
    <s v="SR-20425"/>
    <s v="Sharelle Roach"/>
    <x v="2"/>
    <s v="United States"/>
    <s v="Detroit"/>
    <x v="12"/>
    <n v="48234"/>
    <x v="2"/>
    <s v="FUR-BO-10000711"/>
    <x v="0"/>
    <x v="0"/>
    <s v="Hon Metal Bookcases, Gray"/>
    <x v="3724"/>
    <n v="3"/>
    <n v="0"/>
    <n v="57.4938"/>
  </r>
  <r>
    <n v="5222"/>
    <s v="CA-2014-117401"/>
    <x v="3"/>
    <x v="796"/>
    <d v="2014-05-23T00:00:00"/>
    <s v="Second Class"/>
    <s v="PP-18955"/>
    <s v="Paul Prost"/>
    <x v="2"/>
    <s v="United States"/>
    <s v="Springfield"/>
    <x v="25"/>
    <n v="65807"/>
    <x v="2"/>
    <s v="OFF-AP-10000938"/>
    <x v="1"/>
    <x v="9"/>
    <s v="Avanti 1.7 Cu. Ft. Refrigerator"/>
    <x v="3828"/>
    <n v="7"/>
    <n v="0"/>
    <n v="197.92079999999999"/>
  </r>
  <r>
    <n v="5223"/>
    <s v="CA-2014-117401"/>
    <x v="3"/>
    <x v="796"/>
    <d v="2014-05-23T00:00:00"/>
    <s v="Second Class"/>
    <s v="PP-18955"/>
    <s v="Paul Prost"/>
    <x v="2"/>
    <s v="United States"/>
    <s v="Springfield"/>
    <x v="25"/>
    <n v="65807"/>
    <x v="2"/>
    <s v="TEC-PH-10003555"/>
    <x v="2"/>
    <x v="7"/>
    <s v="Motorola HK250 Universal Bluetooth Headset"/>
    <x v="1164"/>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x v="382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x v="3830"/>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s v="United States"/>
    <s v="New York City"/>
    <x v="15"/>
    <n v="10011"/>
    <x v="3"/>
    <s v="FUR-BO-10003272"/>
    <x v="0"/>
    <x v="0"/>
    <s v="O'Sullivan Living Dimensions 5-Shelf Bookcases"/>
    <x v="3832"/>
    <n v="2"/>
    <n v="0.2"/>
    <n v="-44.196000000000026"/>
  </r>
  <r>
    <n v="5229"/>
    <s v="US-2011-147648"/>
    <x v="2"/>
    <x v="35"/>
    <d v="2011-12-01T00:00:00"/>
    <s v="Standard Class"/>
    <s v="LS-16975"/>
    <s v="Lindsay Shagiari"/>
    <x v="2"/>
    <s v="United States"/>
    <s v="San Francisco"/>
    <x v="1"/>
    <n v="94109"/>
    <x v="1"/>
    <s v="OFF-PA-10001033"/>
    <x v="1"/>
    <x v="10"/>
    <s v="Xerox 1893"/>
    <x v="2658"/>
    <n v="2"/>
    <n v="0"/>
    <n v="40.170200000000001"/>
  </r>
  <r>
    <n v="5230"/>
    <s v="CA-2014-124436"/>
    <x v="3"/>
    <x v="498"/>
    <d v="2014-03-23T00:00:00"/>
    <s v="Second Class"/>
    <s v="SA-20830"/>
    <s v="Sue Ann Reed"/>
    <x v="0"/>
    <s v="United States"/>
    <s v="Fresno"/>
    <x v="1"/>
    <n v="93727"/>
    <x v="1"/>
    <s v="OFF-BI-10001553"/>
    <x v="1"/>
    <x v="8"/>
    <s v="SpineVue Locking Slant-D Ring Binders by Cardinal"/>
    <x v="899"/>
    <n v="2"/>
    <n v="0.2"/>
    <n v="5.1183999999999994"/>
  </r>
  <r>
    <n v="5231"/>
    <s v="CA-2014-124436"/>
    <x v="3"/>
    <x v="498"/>
    <d v="2014-03-23T00:00:00"/>
    <s v="Second Class"/>
    <s v="SA-20830"/>
    <s v="Sue Ann Reed"/>
    <x v="0"/>
    <s v="United States"/>
    <s v="Fresno"/>
    <x v="1"/>
    <n v="93727"/>
    <x v="1"/>
    <s v="FUR-TA-10001095"/>
    <x v="0"/>
    <x v="3"/>
    <s v="Chromcraft Round Conference Tables"/>
    <x v="944"/>
    <n v="5"/>
    <n v="0.2"/>
    <n v="8.7144999999999868"/>
  </r>
  <r>
    <n v="5232"/>
    <s v="CA-2014-124436"/>
    <x v="3"/>
    <x v="498"/>
    <d v="2014-03-23T00:00:00"/>
    <s v="Second Class"/>
    <s v="SA-20830"/>
    <s v="Sue Ann Reed"/>
    <x v="0"/>
    <s v="United States"/>
    <s v="Fresno"/>
    <x v="1"/>
    <n v="93727"/>
    <x v="1"/>
    <s v="FUR-FU-10001185"/>
    <x v="0"/>
    <x v="5"/>
    <s v="Advantus Employee of the Month Certificate Frame, 11 x 13-1/2"/>
    <x v="3833"/>
    <n v="1"/>
    <n v="0"/>
    <n v="12.6813"/>
  </r>
  <r>
    <n v="5233"/>
    <s v="CA-2014-124436"/>
    <x v="3"/>
    <x v="498"/>
    <d v="2014-03-23T00:00:00"/>
    <s v="Second Class"/>
    <s v="SA-20830"/>
    <s v="Sue Ann Reed"/>
    <x v="0"/>
    <s v="United States"/>
    <s v="Fresno"/>
    <x v="1"/>
    <n v="93727"/>
    <x v="1"/>
    <s v="OFF-BI-10000343"/>
    <x v="1"/>
    <x v="8"/>
    <s v="Pressboard Covers with Storage Hooks, 9 1/2&quot; x 11&quot;, Light Blue"/>
    <x v="3834"/>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x v="3835"/>
    <n v="6"/>
    <n v="0"/>
    <n v="145.2816"/>
  </r>
  <r>
    <n v="5235"/>
    <s v="CA-2014-131037"/>
    <x v="3"/>
    <x v="1029"/>
    <d v="2014-08-24T00:00:00"/>
    <s v="First Class"/>
    <s v="TM-21490"/>
    <s v="Tony Molinari"/>
    <x v="0"/>
    <s v="United States"/>
    <s v="San Francisco"/>
    <x v="1"/>
    <n v="94110"/>
    <x v="1"/>
    <s v="FUR-TA-10001768"/>
    <x v="0"/>
    <x v="3"/>
    <s v="Hon Racetrack Conference Tables"/>
    <x v="3836"/>
    <n v="1"/>
    <n v="0.2"/>
    <n v="2.625099999999982"/>
  </r>
  <r>
    <n v="5236"/>
    <s v="CA-2013-111143"/>
    <x v="0"/>
    <x v="258"/>
    <d v="2013-11-23T00:00:00"/>
    <s v="First Class"/>
    <s v="TT-21265"/>
    <s v="Tim Taslimi"/>
    <x v="1"/>
    <s v="United States"/>
    <s v="Indianapolis"/>
    <x v="14"/>
    <n v="46203"/>
    <x v="2"/>
    <s v="OFF-AP-10001947"/>
    <x v="1"/>
    <x v="9"/>
    <s v="Acco 6 Outlet Guardian Premium Plus Surge Suppressor"/>
    <x v="3837"/>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x v="3838"/>
    <n v="3"/>
    <n v="0"/>
    <n v="50.908200000000001"/>
  </r>
  <r>
    <n v="5238"/>
    <s v="CA-2011-166744"/>
    <x v="2"/>
    <x v="59"/>
    <d v="2011-09-24T00:00:00"/>
    <s v="Standard Class"/>
    <s v="DN-13690"/>
    <s v="Duane Noonan"/>
    <x v="0"/>
    <s v="United States"/>
    <s v="Columbia"/>
    <x v="39"/>
    <n v="21044"/>
    <x v="3"/>
    <s v="FUR-BO-10001337"/>
    <x v="0"/>
    <x v="0"/>
    <s v="O'Sullivan Living Dimensions 2-Shelf Bookcases"/>
    <x v="1041"/>
    <n v="3"/>
    <n v="0"/>
    <n v="36.293999999999997"/>
  </r>
  <r>
    <n v="5239"/>
    <s v="CA-2011-166744"/>
    <x v="2"/>
    <x v="59"/>
    <d v="2011-09-24T00:00:00"/>
    <s v="Standard Class"/>
    <s v="DN-13690"/>
    <s v="Duane Noonan"/>
    <x v="0"/>
    <s v="United States"/>
    <s v="Columbia"/>
    <x v="39"/>
    <n v="21044"/>
    <x v="3"/>
    <s v="TEC-AC-10003628"/>
    <x v="2"/>
    <x v="11"/>
    <s v="Logitech 910-002974 M325 Wireless Mouse for Web Scrolling"/>
    <x v="2830"/>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x v="743"/>
    <n v="3"/>
    <n v="0"/>
    <n v="6.6587999999999994"/>
  </r>
  <r>
    <n v="5241"/>
    <s v="CA-2013-116561"/>
    <x v="0"/>
    <x v="108"/>
    <d v="2013-09-18T00:00:00"/>
    <s v="Standard Class"/>
    <s v="EB-14110"/>
    <s v="Eugene Barchas"/>
    <x v="0"/>
    <s v="United States"/>
    <s v="San Jose"/>
    <x v="1"/>
    <n v="95123"/>
    <x v="1"/>
    <s v="OFF-BI-10001658"/>
    <x v="1"/>
    <x v="8"/>
    <s v="GBC Standard Therm-A-Bind Covers"/>
    <x v="3839"/>
    <n v="2"/>
    <n v="0.2"/>
    <n v="12.958399999999999"/>
  </r>
  <r>
    <n v="5242"/>
    <s v="CA-2013-110730"/>
    <x v="0"/>
    <x v="713"/>
    <d v="2013-09-27T00:00:00"/>
    <s v="Second Class"/>
    <s v="CM-11815"/>
    <s v="Candace McMahon"/>
    <x v="1"/>
    <s v="United States"/>
    <s v="Seattle"/>
    <x v="4"/>
    <n v="98115"/>
    <x v="1"/>
    <s v="OFF-SU-10004737"/>
    <x v="1"/>
    <x v="14"/>
    <s v="Acme Design Stainless Steel Bent Scissors"/>
    <x v="3840"/>
    <n v="2"/>
    <n v="0"/>
    <n v="3.6936"/>
  </r>
  <r>
    <n v="5243"/>
    <s v="CA-2014-146367"/>
    <x v="3"/>
    <x v="1018"/>
    <d v="2014-08-09T00:00:00"/>
    <s v="Standard Class"/>
    <s v="HM-14860"/>
    <s v="Harry Marie"/>
    <x v="1"/>
    <s v="United States"/>
    <s v="Carrollton"/>
    <x v="5"/>
    <n v="75007"/>
    <x v="2"/>
    <s v="OFF-BI-10002827"/>
    <x v="1"/>
    <x v="8"/>
    <s v="Avery Durable Poly Binders"/>
    <x v="3841"/>
    <n v="3"/>
    <n v="0.8"/>
    <n v="-5.6406000000000018"/>
  </r>
  <r>
    <n v="5244"/>
    <s v="CA-2013-149454"/>
    <x v="0"/>
    <x v="197"/>
    <d v="2013-07-27T00:00:00"/>
    <s v="First Class"/>
    <s v="KM-16375"/>
    <s v="Katherine Murray"/>
    <x v="2"/>
    <s v="United States"/>
    <s v="Arlington"/>
    <x v="17"/>
    <n v="22204"/>
    <x v="0"/>
    <s v="OFF-BI-10003694"/>
    <x v="1"/>
    <x v="8"/>
    <s v="Avery 3 1/2&quot; Diskette Storage Pages, 10/Pack"/>
    <x v="3842"/>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x v="3844"/>
    <n v="3"/>
    <n v="0.2"/>
    <n v="33.357600000000019"/>
  </r>
  <r>
    <n v="5247"/>
    <s v="CA-2013-156265"/>
    <x v="0"/>
    <x v="1030"/>
    <d v="2013-08-05T00:00:00"/>
    <s v="Second Class"/>
    <s v="BF-11020"/>
    <s v="Barry Französisch"/>
    <x v="1"/>
    <s v="United States"/>
    <s v="Los Angeles"/>
    <x v="1"/>
    <n v="90032"/>
    <x v="1"/>
    <s v="OFF-BI-10000285"/>
    <x v="1"/>
    <x v="8"/>
    <s v="XtraLife ClearVue Slant-D Ring Binders by Cardinal"/>
    <x v="3845"/>
    <n v="2"/>
    <n v="0.2"/>
    <n v="4.7039999999999997"/>
  </r>
  <r>
    <n v="5248"/>
    <s v="US-2012-168914"/>
    <x v="1"/>
    <x v="1031"/>
    <d v="2012-05-27T00:00:00"/>
    <s v="Standard Class"/>
    <s v="JE-15745"/>
    <s v="Joel Eaton"/>
    <x v="0"/>
    <s v="United States"/>
    <s v="Frankfort"/>
    <x v="10"/>
    <n v="60423"/>
    <x v="2"/>
    <s v="OFF-AP-10000358"/>
    <x v="1"/>
    <x v="9"/>
    <s v="Fellowes Basic Home/Office Series Surge Protectors"/>
    <x v="3846"/>
    <n v="8"/>
    <n v="0.8"/>
    <n v="-52.958400000000012"/>
  </r>
  <r>
    <n v="5249"/>
    <s v="US-2014-110989"/>
    <x v="3"/>
    <x v="132"/>
    <d v="2014-11-06T00:00:00"/>
    <s v="Second Class"/>
    <s v="EJ-14155"/>
    <s v="Eva Jacobs"/>
    <x v="0"/>
    <s v="United States"/>
    <s v="Seattle"/>
    <x v="4"/>
    <n v="98105"/>
    <x v="1"/>
    <s v="TEC-AC-10002345"/>
    <x v="2"/>
    <x v="11"/>
    <s v="HP Standard 104 key PS/2 Keyboard"/>
    <x v="3847"/>
    <n v="3"/>
    <n v="0"/>
    <n v="10.875"/>
  </r>
  <r>
    <n v="5250"/>
    <s v="CA-2012-106215"/>
    <x v="1"/>
    <x v="392"/>
    <d v="2012-04-21T00:00:00"/>
    <s v="Standard Class"/>
    <s v="BN-11470"/>
    <s v="Brad Norvell"/>
    <x v="1"/>
    <s v="United States"/>
    <s v="Philadelphia"/>
    <x v="9"/>
    <n v="19143"/>
    <x v="3"/>
    <s v="OFF-FA-10001229"/>
    <x v="1"/>
    <x v="13"/>
    <s v="Staples"/>
    <x v="3848"/>
    <n v="4"/>
    <n v="0.2"/>
    <n v="4.0871999999999993"/>
  </r>
  <r>
    <n v="5251"/>
    <s v="US-2013-169369"/>
    <x v="0"/>
    <x v="939"/>
    <d v="2013-12-19T00:00:00"/>
    <s v="Standard Class"/>
    <s v="EC-14050"/>
    <s v="Erin Creighton"/>
    <x v="0"/>
    <s v="United States"/>
    <s v="Columbus"/>
    <x v="32"/>
    <n v="31907"/>
    <x v="0"/>
    <s v="TEC-AC-10001314"/>
    <x v="2"/>
    <x v="11"/>
    <s v="Case Logic 2.4GHz Wireless Keyboard"/>
    <x v="2932"/>
    <n v="5"/>
    <n v="0"/>
    <n v="19.995999999999974"/>
  </r>
  <r>
    <n v="5252"/>
    <s v="US-2013-169369"/>
    <x v="0"/>
    <x v="939"/>
    <d v="2013-12-19T00:00:00"/>
    <s v="Standard Class"/>
    <s v="EC-14050"/>
    <s v="Erin Creighton"/>
    <x v="0"/>
    <s v="United States"/>
    <s v="Columbus"/>
    <x v="32"/>
    <n v="31907"/>
    <x v="0"/>
    <s v="OFF-PA-10004438"/>
    <x v="1"/>
    <x v="10"/>
    <s v="Xerox 1907"/>
    <x v="338"/>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s v="United States"/>
    <s v="Des Moines"/>
    <x v="4"/>
    <n v="98198"/>
    <x v="1"/>
    <s v="OFF-BI-10004224"/>
    <x v="1"/>
    <x v="8"/>
    <s v="Catalog Binders with Expanding Posts"/>
    <x v="3850"/>
    <n v="2"/>
    <n v="0.2"/>
    <n v="33.639999999999986"/>
  </r>
  <r>
    <n v="5255"/>
    <s v="CA-2012-125185"/>
    <x v="1"/>
    <x v="616"/>
    <d v="2012-03-07T00:00:00"/>
    <s v="Second Class"/>
    <s v="AH-10195"/>
    <s v="Alan Haines"/>
    <x v="1"/>
    <s v="United States"/>
    <s v="Bethlehem"/>
    <x v="9"/>
    <n v="18018"/>
    <x v="3"/>
    <s v="FUR-CH-10002647"/>
    <x v="0"/>
    <x v="1"/>
    <s v="Situations Contoured Folding Chairs, 4/Set"/>
    <x v="2811"/>
    <n v="2"/>
    <n v="0.3"/>
    <n v="-7.0979999999999919"/>
  </r>
  <r>
    <n v="5256"/>
    <s v="CA-2012-125185"/>
    <x v="1"/>
    <x v="616"/>
    <d v="2012-03-07T00:00:00"/>
    <s v="Second Class"/>
    <s v="AH-10195"/>
    <s v="Alan Haines"/>
    <x v="1"/>
    <s v="United States"/>
    <s v="Bethlehem"/>
    <x v="9"/>
    <n v="18018"/>
    <x v="3"/>
    <s v="FUR-FU-10003247"/>
    <x v="0"/>
    <x v="5"/>
    <s v="36X48 HARDFLOOR CHAIRMAT"/>
    <x v="3295"/>
    <n v="2"/>
    <n v="0.2"/>
    <n v="-5.4548000000000041"/>
  </r>
  <r>
    <n v="5257"/>
    <s v="CA-2013-130078"/>
    <x v="0"/>
    <x v="590"/>
    <d v="2013-08-15T00:00:00"/>
    <s v="Standard Class"/>
    <s v="CC-12145"/>
    <s v="Charles Crestani"/>
    <x v="0"/>
    <s v="United States"/>
    <s v="Oklahoma City"/>
    <x v="26"/>
    <n v="73120"/>
    <x v="2"/>
    <s v="OFF-PA-10003270"/>
    <x v="1"/>
    <x v="10"/>
    <s v="Xerox 1954"/>
    <x v="232"/>
    <n v="2"/>
    <n v="0"/>
    <n v="4.7519999999999998"/>
  </r>
  <r>
    <n v="5258"/>
    <s v="US-2014-114034"/>
    <x v="3"/>
    <x v="1032"/>
    <d v="2014-01-09T00:00:00"/>
    <s v="Standard Class"/>
    <s v="DL-13315"/>
    <s v="Delfina Latchford"/>
    <x v="0"/>
    <s v="United States"/>
    <s v="Rancho Cucamonga"/>
    <x v="1"/>
    <n v="91730"/>
    <x v="1"/>
    <s v="OFF-PA-10004735"/>
    <x v="1"/>
    <x v="10"/>
    <s v="Xerox 1905"/>
    <x v="789"/>
    <n v="6"/>
    <n v="0"/>
    <n v="18.662400000000002"/>
  </r>
  <r>
    <n v="5259"/>
    <s v="US-2014-115595"/>
    <x v="3"/>
    <x v="449"/>
    <d v="2014-10-12T00:00:00"/>
    <s v="First Class"/>
    <s v="XP-21865"/>
    <s v="Xylona Preis"/>
    <x v="0"/>
    <s v="United States"/>
    <s v="Los Angeles"/>
    <x v="1"/>
    <n v="90032"/>
    <x v="1"/>
    <s v="OFF-PA-10001745"/>
    <x v="1"/>
    <x v="10"/>
    <s v="Wirebound Message Books, 2 7/8&quot; x 5&quot;, 3 Forms per Page"/>
    <x v="3851"/>
    <n v="5"/>
    <n v="0"/>
    <n v="16.543999999999997"/>
  </r>
  <r>
    <n v="5260"/>
    <s v="CA-2014-158722"/>
    <x v="3"/>
    <x v="179"/>
    <d v="2014-10-27T00:00:00"/>
    <s v="Standard Class"/>
    <s v="MA-17560"/>
    <s v="Matt Abelman"/>
    <x v="2"/>
    <s v="United States"/>
    <s v="Philadelphia"/>
    <x v="9"/>
    <n v="19120"/>
    <x v="3"/>
    <s v="OFF-PA-10000176"/>
    <x v="1"/>
    <x v="10"/>
    <s v="Xerox 1887"/>
    <x v="2817"/>
    <n v="3"/>
    <n v="0.2"/>
    <n v="15.934799999999997"/>
  </r>
  <r>
    <n v="5261"/>
    <s v="CA-2011-105165"/>
    <x v="2"/>
    <x v="557"/>
    <d v="2011-09-10T00:00:00"/>
    <s v="First Class"/>
    <s v="SZ-20035"/>
    <s v="Sam Zeldin"/>
    <x v="2"/>
    <s v="United States"/>
    <s v="Houston"/>
    <x v="5"/>
    <n v="77036"/>
    <x v="2"/>
    <s v="TEC-PH-10000675"/>
    <x v="2"/>
    <x v="7"/>
    <s v="Panasonic KX TS3282B Corded phone"/>
    <x v="2103"/>
    <n v="3"/>
    <n v="0.2"/>
    <n v="14.758199999999995"/>
  </r>
  <r>
    <n v="5262"/>
    <s v="CA-2011-105165"/>
    <x v="2"/>
    <x v="557"/>
    <d v="2011-09-10T00:00:00"/>
    <s v="First Class"/>
    <s v="SZ-20035"/>
    <s v="Sam Zeldin"/>
    <x v="2"/>
    <s v="United States"/>
    <s v="Houston"/>
    <x v="5"/>
    <n v="77036"/>
    <x v="2"/>
    <s v="OFF-BI-10000050"/>
    <x v="1"/>
    <x v="8"/>
    <s v="Angle-D Binders with Locking Rings, Label Holders"/>
    <x v="3852"/>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s v="United States"/>
    <s v="Houston"/>
    <x v="5"/>
    <n v="77036"/>
    <x v="2"/>
    <s v="TEC-AC-10002718"/>
    <x v="2"/>
    <x v="11"/>
    <s v="Belkin Standard 104 key USB Keyboard"/>
    <x v="3854"/>
    <n v="4"/>
    <n v="0.2"/>
    <n v="-2.9180000000000028"/>
  </r>
  <r>
    <n v="5265"/>
    <s v="CA-2011-105165"/>
    <x v="2"/>
    <x v="557"/>
    <d v="2011-09-10T00:00:00"/>
    <s v="First Class"/>
    <s v="SZ-20035"/>
    <s v="Sam Zeldin"/>
    <x v="2"/>
    <s v="United States"/>
    <s v="Houston"/>
    <x v="5"/>
    <n v="77036"/>
    <x v="2"/>
    <s v="OFF-AR-10003179"/>
    <x v="1"/>
    <x v="6"/>
    <s v="Dixon Ticonderoga Core-Lock Colored Pencils"/>
    <x v="3855"/>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s v="United States"/>
    <s v="Seattle"/>
    <x v="4"/>
    <n v="98103"/>
    <x v="1"/>
    <s v="OFF-PA-10004039"/>
    <x v="1"/>
    <x v="10"/>
    <s v="Xerox 1882"/>
    <x v="3856"/>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s v="United States"/>
    <s v="Yonkers"/>
    <x v="15"/>
    <n v="10701"/>
    <x v="3"/>
    <s v="TEC-MA-10003173"/>
    <x v="2"/>
    <x v="15"/>
    <s v="Hewlett-Packard 300S Scientific Calculator"/>
    <x v="3858"/>
    <n v="4"/>
    <n v="0"/>
    <n v="24.122399999999995"/>
  </r>
  <r>
    <n v="5270"/>
    <s v="CA-2014-144484"/>
    <x v="3"/>
    <x v="220"/>
    <d v="2014-09-12T00:00:00"/>
    <s v="Same Day"/>
    <s v="CB-12025"/>
    <s v="Cassandra Brandow"/>
    <x v="0"/>
    <s v="United States"/>
    <s v="San Francisco"/>
    <x v="1"/>
    <n v="94110"/>
    <x v="1"/>
    <s v="FUR-FU-10000260"/>
    <x v="0"/>
    <x v="5"/>
    <s v="6&quot; Cubicle Wall Clock, Black"/>
    <x v="3859"/>
    <n v="4"/>
    <n v="0"/>
    <n v="11.6496"/>
  </r>
  <r>
    <n v="5271"/>
    <s v="CA-2014-144484"/>
    <x v="3"/>
    <x v="220"/>
    <d v="2014-09-12T00:00:00"/>
    <s v="Same Day"/>
    <s v="CB-12025"/>
    <s v="Cassandra Brandow"/>
    <x v="0"/>
    <s v="United States"/>
    <s v="San Francisco"/>
    <x v="1"/>
    <n v="94110"/>
    <x v="1"/>
    <s v="OFF-AP-10004487"/>
    <x v="1"/>
    <x v="9"/>
    <s v="Kensington 4 Outlet MasterPiece Compact Power Control Center"/>
    <x v="846"/>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x v="3386"/>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s v="United States"/>
    <s v="Miami"/>
    <x v="2"/>
    <n v="33142"/>
    <x v="0"/>
    <s v="OFF-BI-10000145"/>
    <x v="1"/>
    <x v="8"/>
    <s v="Zipper Ring Binder Pockets"/>
    <x v="3861"/>
    <n v="4"/>
    <n v="0.7"/>
    <n v="-2.6207999999999991"/>
  </r>
  <r>
    <n v="5275"/>
    <s v="CA-2012-162887"/>
    <x v="1"/>
    <x v="209"/>
    <d v="2012-11-09T00:00:00"/>
    <s v="Second Class"/>
    <s v="SV-20785"/>
    <s v="Stewart Visinsky"/>
    <x v="0"/>
    <s v="United States"/>
    <s v="Burlington"/>
    <x v="42"/>
    <s v="05408"/>
    <x v="3"/>
    <s v="FUR-CH-10000595"/>
    <x v="0"/>
    <x v="1"/>
    <s v="Safco Contoured Stacking Chairs"/>
    <x v="3862"/>
    <n v="3"/>
    <n v="0"/>
    <n v="178.79999999999998"/>
  </r>
  <r>
    <n v="5276"/>
    <s v="CA-2014-147333"/>
    <x v="3"/>
    <x v="817"/>
    <d v="2014-12-21T00:00:00"/>
    <s v="Standard Class"/>
    <s v="KL-16555"/>
    <s v="Kelly Lampkin"/>
    <x v="1"/>
    <s v="United States"/>
    <s v="Fayetteville"/>
    <x v="36"/>
    <n v="72701"/>
    <x v="0"/>
    <s v="TEC-AC-10004469"/>
    <x v="2"/>
    <x v="11"/>
    <s v="Microsoft Sculpt Comfort Mouse"/>
    <x v="3863"/>
    <n v="4"/>
    <n v="0"/>
    <n v="70.312000000000012"/>
  </r>
  <r>
    <n v="5277"/>
    <s v="CA-2014-147333"/>
    <x v="3"/>
    <x v="817"/>
    <d v="2014-12-21T00:00:00"/>
    <s v="Standard Class"/>
    <s v="KL-16555"/>
    <s v="Kelly Lampkin"/>
    <x v="1"/>
    <s v="United States"/>
    <s v="Fayetteville"/>
    <x v="36"/>
    <n v="72701"/>
    <x v="0"/>
    <s v="TEC-AC-10003038"/>
    <x v="2"/>
    <x v="11"/>
    <s v="Kingston Digital DataTraveler 16GB USB 2.0"/>
    <x v="915"/>
    <n v="5"/>
    <n v="0"/>
    <n v="8.5024999999999942"/>
  </r>
  <r>
    <n v="5278"/>
    <s v="CA-2011-113859"/>
    <x v="2"/>
    <x v="103"/>
    <d v="2011-09-17T00:00:00"/>
    <s v="Standard Class"/>
    <s v="BC-11125"/>
    <s v="Becky Castell"/>
    <x v="2"/>
    <s v="United States"/>
    <s v="Odessa"/>
    <x v="5"/>
    <n v="79762"/>
    <x v="2"/>
    <s v="FUR-CH-10004698"/>
    <x v="0"/>
    <x v="1"/>
    <s v="Padded Folding Chairs, Black, 4/Carton"/>
    <x v="3864"/>
    <n v="6"/>
    <n v="0.3"/>
    <n v="-9.717599999999976"/>
  </r>
  <r>
    <n v="5279"/>
    <s v="CA-2011-159681"/>
    <x v="2"/>
    <x v="1035"/>
    <d v="2011-12-13T00:00:00"/>
    <s v="Standard Class"/>
    <s v="PO-18850"/>
    <s v="Patrick O'Brill"/>
    <x v="0"/>
    <s v="United States"/>
    <s v="Virginia Beach"/>
    <x v="17"/>
    <n v="23464"/>
    <x v="0"/>
    <s v="OFF-PA-10003641"/>
    <x v="1"/>
    <x v="10"/>
    <s v="Xerox 1909"/>
    <x v="151"/>
    <n v="4"/>
    <n v="0"/>
    <n v="48.539199999999994"/>
  </r>
  <r>
    <n v="5280"/>
    <s v="US-2014-104094"/>
    <x v="3"/>
    <x v="210"/>
    <d v="2014-09-12T00:00:00"/>
    <s v="Standard Class"/>
    <s v="AG-10675"/>
    <s v="Anna Gayman"/>
    <x v="0"/>
    <s v="United States"/>
    <s v="Milwaukee"/>
    <x v="6"/>
    <n v="53209"/>
    <x v="2"/>
    <s v="TEC-AC-10002134"/>
    <x v="2"/>
    <x v="11"/>
    <s v="Rosewill 107 Normal Keys USB Wired Standard Keyboard"/>
    <x v="814"/>
    <n v="1"/>
    <n v="0"/>
    <n v="1.8872"/>
  </r>
  <r>
    <n v="5281"/>
    <s v="CA-2014-152709"/>
    <x v="3"/>
    <x v="566"/>
    <d v="2014-10-13T00:00:00"/>
    <s v="Standard Class"/>
    <s v="DB-13210"/>
    <s v="Dean Braden"/>
    <x v="0"/>
    <s v="United States"/>
    <s v="Detroit"/>
    <x v="12"/>
    <n v="48234"/>
    <x v="2"/>
    <s v="OFF-ST-10001837"/>
    <x v="1"/>
    <x v="4"/>
    <s v="SAFCO Mobile Desk Side File, Wire Frame"/>
    <x v="2086"/>
    <n v="2"/>
    <n v="0"/>
    <n v="22.235199999999999"/>
  </r>
  <r>
    <n v="5282"/>
    <s v="CA-2012-105158"/>
    <x v="1"/>
    <x v="577"/>
    <d v="2012-09-10T00:00:00"/>
    <s v="Standard Class"/>
    <s v="SP-20860"/>
    <s v="Sung Pak"/>
    <x v="1"/>
    <s v="United States"/>
    <s v="Rochester"/>
    <x v="11"/>
    <n v="55901"/>
    <x v="2"/>
    <s v="FUR-FU-10001706"/>
    <x v="0"/>
    <x v="5"/>
    <s v="Longer-Life Soft White Bulbs"/>
    <x v="51"/>
    <n v="2"/>
    <n v="0"/>
    <n v="2.9567999999999999"/>
  </r>
  <r>
    <n v="5283"/>
    <s v="CA-2012-105158"/>
    <x v="1"/>
    <x v="577"/>
    <d v="2012-09-10T00:00:00"/>
    <s v="Standard Class"/>
    <s v="SP-20860"/>
    <s v="Sung Pak"/>
    <x v="1"/>
    <s v="United States"/>
    <s v="Rochester"/>
    <x v="11"/>
    <n v="55901"/>
    <x v="2"/>
    <s v="OFF-PA-10001970"/>
    <x v="1"/>
    <x v="10"/>
    <s v="Xerox 1881"/>
    <x v="655"/>
    <n v="3"/>
    <n v="0"/>
    <n v="17.314799999999998"/>
  </r>
  <r>
    <n v="5284"/>
    <s v="CA-2011-133424"/>
    <x v="2"/>
    <x v="809"/>
    <d v="2011-04-04T00:00:00"/>
    <s v="Standard Class"/>
    <s v="Dl-13600"/>
    <s v="Dorris liebe"/>
    <x v="1"/>
    <s v="United States"/>
    <s v="Seattle"/>
    <x v="4"/>
    <n v="98105"/>
    <x v="1"/>
    <s v="OFF-ST-10002957"/>
    <x v="1"/>
    <x v="4"/>
    <s v="Sterilite Show Offs Storage Containers"/>
    <x v="3426"/>
    <n v="3"/>
    <n v="0"/>
    <n v="0"/>
  </r>
  <r>
    <n v="5285"/>
    <s v="CA-2011-133424"/>
    <x v="2"/>
    <x v="809"/>
    <d v="2011-04-04T00:00:00"/>
    <s v="Standard Class"/>
    <s v="Dl-13600"/>
    <s v="Dorris liebe"/>
    <x v="1"/>
    <s v="United States"/>
    <s v="Seattle"/>
    <x v="4"/>
    <n v="98105"/>
    <x v="1"/>
    <s v="OFF-LA-10002312"/>
    <x v="1"/>
    <x v="2"/>
    <s v="Avery 490"/>
    <x v="1851"/>
    <n v="3"/>
    <n v="0"/>
    <n v="22.200000000000003"/>
  </r>
  <r>
    <n v="5286"/>
    <s v="CA-2014-105991"/>
    <x v="3"/>
    <x v="1024"/>
    <d v="2014-05-07T00:00:00"/>
    <s v="First Class"/>
    <s v="LH-17020"/>
    <s v="Lisa Hazard"/>
    <x v="0"/>
    <s v="United States"/>
    <s v="Louisville"/>
    <x v="22"/>
    <n v="80027"/>
    <x v="1"/>
    <s v="OFF-EN-10002600"/>
    <x v="1"/>
    <x v="12"/>
    <s v="Redi-Strip #10 Envelopes, 4 1/8 x 9 1/2"/>
    <x v="3355"/>
    <n v="9"/>
    <n v="0.2"/>
    <n v="7.4339999999999993"/>
  </r>
  <r>
    <n v="5287"/>
    <s v="CA-2014-105991"/>
    <x v="3"/>
    <x v="1024"/>
    <d v="2014-05-07T00:00:00"/>
    <s v="First Class"/>
    <s v="LH-17020"/>
    <s v="Lisa Hazard"/>
    <x v="0"/>
    <s v="United States"/>
    <s v="Louisville"/>
    <x v="22"/>
    <n v="80027"/>
    <x v="1"/>
    <s v="OFF-BI-10003274"/>
    <x v="1"/>
    <x v="8"/>
    <s v="Avery Durable Slant Ring Binders, No Labels"/>
    <x v="3865"/>
    <n v="8"/>
    <n v="0.7"/>
    <n v="-7.3231999999999999"/>
  </r>
  <r>
    <n v="5288"/>
    <s v="CA-2014-105991"/>
    <x v="3"/>
    <x v="1024"/>
    <d v="2014-05-07T00:00:00"/>
    <s v="First Class"/>
    <s v="LH-17020"/>
    <s v="Lisa Hazard"/>
    <x v="0"/>
    <s v="United States"/>
    <s v="Louisville"/>
    <x v="22"/>
    <n v="80027"/>
    <x v="1"/>
    <s v="FUR-BO-10004467"/>
    <x v="0"/>
    <x v="0"/>
    <s v="Bestar Classic Bookcase"/>
    <x v="3866"/>
    <n v="3"/>
    <n v="0.7"/>
    <n v="-152.9847"/>
  </r>
  <r>
    <n v="5289"/>
    <s v="US-2014-136784"/>
    <x v="3"/>
    <x v="504"/>
    <d v="2014-05-06T00:00:00"/>
    <s v="Standard Class"/>
    <s v="AD-10180"/>
    <s v="Alan Dominguez"/>
    <x v="2"/>
    <s v="United States"/>
    <s v="San Francisco"/>
    <x v="1"/>
    <n v="94122"/>
    <x v="1"/>
    <s v="OFF-PA-10000675"/>
    <x v="1"/>
    <x v="10"/>
    <s v="Xerox 1919"/>
    <x v="2919"/>
    <n v="4"/>
    <n v="0"/>
    <n v="80.340400000000002"/>
  </r>
  <r>
    <n v="5290"/>
    <s v="CA-2011-146283"/>
    <x v="2"/>
    <x v="78"/>
    <d v="2011-09-15T00:00:00"/>
    <s v="Standard Class"/>
    <s v="KT-16465"/>
    <s v="Kean Takahito"/>
    <x v="0"/>
    <s v="United States"/>
    <s v="Houston"/>
    <x v="5"/>
    <n v="77036"/>
    <x v="2"/>
    <s v="OFF-PA-10002259"/>
    <x v="1"/>
    <x v="10"/>
    <s v="Geographics Note Cards, Blank, White, 8 1/2&quot; x 11&quot;"/>
    <x v="3867"/>
    <n v="2"/>
    <n v="0.2"/>
    <n v="6.2664"/>
  </r>
  <r>
    <n v="5291"/>
    <s v="CA-2011-146283"/>
    <x v="2"/>
    <x v="78"/>
    <d v="2011-09-15T00:00:00"/>
    <s v="Standard Class"/>
    <s v="KT-16465"/>
    <s v="Kean Takahito"/>
    <x v="0"/>
    <s v="United States"/>
    <s v="Houston"/>
    <x v="5"/>
    <n v="77036"/>
    <x v="2"/>
    <s v="FUR-CH-10004287"/>
    <x v="0"/>
    <x v="1"/>
    <s v="SAFCO Arco Folding Chair"/>
    <x v="3868"/>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x v="3869"/>
    <n v="6"/>
    <n v="0.2"/>
    <n v="61.46279999999998"/>
  </r>
  <r>
    <n v="5293"/>
    <s v="CA-2014-151218"/>
    <x v="3"/>
    <x v="308"/>
    <d v="2014-06-24T00:00:00"/>
    <s v="First Class"/>
    <s v="PJ-19015"/>
    <s v="Pauline Johnson"/>
    <x v="0"/>
    <s v="United States"/>
    <s v="Miami"/>
    <x v="2"/>
    <n v="33180"/>
    <x v="0"/>
    <s v="OFF-ST-10004835"/>
    <x v="1"/>
    <x v="4"/>
    <s v="Plastic Stacking Crates &amp; Casters"/>
    <x v="3870"/>
    <n v="1"/>
    <n v="0.2"/>
    <n v="0.33479999999999999"/>
  </r>
  <r>
    <n v="5294"/>
    <s v="CA-2012-111073"/>
    <x v="1"/>
    <x v="207"/>
    <d v="2012-12-30T00:00:00"/>
    <s v="Standard Class"/>
    <s v="MC-18100"/>
    <s v="Mick Crebagga"/>
    <x v="0"/>
    <s v="United States"/>
    <s v="Medina"/>
    <x v="24"/>
    <n v="44256"/>
    <x v="3"/>
    <s v="FUR-TA-10004086"/>
    <x v="0"/>
    <x v="3"/>
    <s v="KI Adjustable-Height Table"/>
    <x v="3871"/>
    <n v="1"/>
    <n v="0.4"/>
    <n v="-15.476400000000005"/>
  </r>
  <r>
    <n v="5295"/>
    <s v="CA-2014-144883"/>
    <x v="3"/>
    <x v="733"/>
    <d v="2014-08-20T00:00:00"/>
    <s v="Standard Class"/>
    <s v="BO-11350"/>
    <s v="Bill Overfelt"/>
    <x v="1"/>
    <s v="United States"/>
    <s v="Roseville"/>
    <x v="11"/>
    <n v="55113"/>
    <x v="2"/>
    <s v="OFF-LA-10000305"/>
    <x v="1"/>
    <x v="2"/>
    <s v="Avery 495"/>
    <x v="3872"/>
    <n v="8"/>
    <n v="0"/>
    <n v="23.183999999999997"/>
  </r>
  <r>
    <n v="5296"/>
    <s v="CA-2014-142174"/>
    <x v="3"/>
    <x v="168"/>
    <d v="2014-03-10T00:00:00"/>
    <s v="Standard Class"/>
    <s v="DP-13000"/>
    <s v="Darren Powers"/>
    <x v="0"/>
    <s v="United States"/>
    <s v="Houston"/>
    <x v="5"/>
    <n v="77041"/>
    <x v="2"/>
    <s v="OFF-PA-10000806"/>
    <x v="1"/>
    <x v="10"/>
    <s v="Xerox 1934"/>
    <x v="2879"/>
    <n v="2"/>
    <n v="0.2"/>
    <n v="32.468400000000003"/>
  </r>
  <r>
    <n v="5297"/>
    <s v="CA-2014-108791"/>
    <x v="3"/>
    <x v="944"/>
    <d v="2014-08-01T00:00:00"/>
    <s v="Standard Class"/>
    <s v="TM-21490"/>
    <s v="Tony Molinari"/>
    <x v="0"/>
    <s v="United States"/>
    <s v="Yonkers"/>
    <x v="15"/>
    <n v="10701"/>
    <x v="3"/>
    <s v="FUR-FU-10004018"/>
    <x v="0"/>
    <x v="5"/>
    <s v="Tensor Computer Mounted Lamp"/>
    <x v="3873"/>
    <n v="1"/>
    <n v="0"/>
    <n v="4.0203000000000007"/>
  </r>
  <r>
    <n v="5298"/>
    <s v="CA-2014-108791"/>
    <x v="3"/>
    <x v="944"/>
    <d v="2014-08-01T00:00:00"/>
    <s v="Standard Class"/>
    <s v="TM-21490"/>
    <s v="Tony Molinari"/>
    <x v="0"/>
    <s v="United States"/>
    <s v="Yonkers"/>
    <x v="15"/>
    <n v="10701"/>
    <x v="3"/>
    <s v="TEC-PH-10002660"/>
    <x v="2"/>
    <x v="7"/>
    <s v="Nortel Networks T7316 E Nt8 B27"/>
    <x v="821"/>
    <n v="8"/>
    <n v="0"/>
    <n v="135.98000000000002"/>
  </r>
  <r>
    <n v="5299"/>
    <s v="CA-2013-106656"/>
    <x v="0"/>
    <x v="713"/>
    <d v="2013-09-27T00:00:00"/>
    <s v="First Class"/>
    <s v="DV-13045"/>
    <s v="Darrin Van Huff"/>
    <x v="1"/>
    <s v="United States"/>
    <s v="San Diego"/>
    <x v="1"/>
    <n v="92037"/>
    <x v="1"/>
    <s v="OFF-EN-10001509"/>
    <x v="1"/>
    <x v="12"/>
    <s v="Poly String Tie Envelopes"/>
    <x v="3874"/>
    <n v="2"/>
    <n v="0"/>
    <n v="1.9175999999999997"/>
  </r>
  <r>
    <n v="5300"/>
    <s v="CA-2013-106656"/>
    <x v="0"/>
    <x v="713"/>
    <d v="2013-09-27T00:00:00"/>
    <s v="First Class"/>
    <s v="DV-13045"/>
    <s v="Darrin Van Huff"/>
    <x v="1"/>
    <s v="United States"/>
    <s v="San Diego"/>
    <x v="1"/>
    <n v="92037"/>
    <x v="1"/>
    <s v="OFF-LA-10003148"/>
    <x v="1"/>
    <x v="2"/>
    <s v="Avery 51"/>
    <x v="1381"/>
    <n v="3"/>
    <n v="0"/>
    <n v="8.6939999999999991"/>
  </r>
  <r>
    <n v="5301"/>
    <s v="CA-2013-113831"/>
    <x v="0"/>
    <x v="198"/>
    <d v="2013-06-04T00:00:00"/>
    <s v="Standard Class"/>
    <s v="AH-10690"/>
    <s v="Anna Häberlin"/>
    <x v="1"/>
    <s v="United States"/>
    <s v="Springfield"/>
    <x v="17"/>
    <n v="22153"/>
    <x v="0"/>
    <s v="FUR-TA-10002645"/>
    <x v="0"/>
    <x v="3"/>
    <s v="Hon Rectangular Conference Tables"/>
    <x v="387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s v="United States"/>
    <s v="Springfield"/>
    <x v="17"/>
    <n v="22153"/>
    <x v="0"/>
    <s v="OFF-LA-10001297"/>
    <x v="1"/>
    <x v="2"/>
    <s v="Avery 473"/>
    <x v="3877"/>
    <n v="6"/>
    <n v="0"/>
    <n v="29.808"/>
  </r>
  <r>
    <n v="5304"/>
    <s v="US-2011-139500"/>
    <x v="2"/>
    <x v="912"/>
    <d v="2011-11-20T00:00:00"/>
    <s v="Standard Class"/>
    <s v="AB-10165"/>
    <s v="Alan Barnes"/>
    <x v="0"/>
    <s v="United States"/>
    <s v="Decatur"/>
    <x v="10"/>
    <n v="62521"/>
    <x v="2"/>
    <s v="FUR-CH-10002017"/>
    <x v="0"/>
    <x v="1"/>
    <s v="SAFCO Optional Arm Kit for Workspace Cribbage Stacking Chair"/>
    <x v="3878"/>
    <n v="2"/>
    <n v="0.3"/>
    <n v="-1.0656000000000017"/>
  </r>
  <r>
    <n v="5305"/>
    <s v="US-2011-166310"/>
    <x v="2"/>
    <x v="158"/>
    <d v="2011-09-23T00:00:00"/>
    <s v="First Class"/>
    <s v="JS-15940"/>
    <s v="Joni Sundaresam"/>
    <x v="2"/>
    <s v="United States"/>
    <s v="Garland"/>
    <x v="5"/>
    <n v="75043"/>
    <x v="2"/>
    <s v="FUR-FU-10001546"/>
    <x v="0"/>
    <x v="5"/>
    <s v="Dana Swing-Arm Lamps"/>
    <x v="1086"/>
    <n v="2"/>
    <n v="0.6"/>
    <n v="-7.4759999999999991"/>
  </r>
  <r>
    <n v="5306"/>
    <s v="US-2013-168410"/>
    <x v="0"/>
    <x v="823"/>
    <d v="2013-02-26T00:00:00"/>
    <s v="Standard Class"/>
    <s v="BV-11245"/>
    <s v="Benjamin Venier"/>
    <x v="1"/>
    <s v="United States"/>
    <s v="Oceanside"/>
    <x v="15"/>
    <n v="11572"/>
    <x v="3"/>
    <s v="FUR-FU-10000629"/>
    <x v="0"/>
    <x v="5"/>
    <s v="9-3/4 Diameter Round Wall Clock"/>
    <x v="387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s v="United States"/>
    <s v="Oceanside"/>
    <x v="15"/>
    <n v="11572"/>
    <x v="3"/>
    <s v="TEC-PH-10002583"/>
    <x v="2"/>
    <x v="7"/>
    <s v="iOttie HLCRIO102 Car Mount"/>
    <x v="372"/>
    <n v="2"/>
    <n v="0"/>
    <n v="1.9989999999999952"/>
  </r>
  <r>
    <n v="5309"/>
    <s v="CA-2014-131254"/>
    <x v="3"/>
    <x v="123"/>
    <d v="2014-11-22T00:00:00"/>
    <s v="First Class"/>
    <s v="NC-18415"/>
    <s v="Nathan Cano"/>
    <x v="0"/>
    <s v="United States"/>
    <s v="Houston"/>
    <x v="5"/>
    <n v="77095"/>
    <x v="2"/>
    <s v="FUR-CH-10003774"/>
    <x v="0"/>
    <x v="1"/>
    <s v="Global Wood Trimmed Manager's Task Chair, Khaki"/>
    <x v="3880"/>
    <n v="3"/>
    <n v="0.3"/>
    <n v="-46.399800000000013"/>
  </r>
  <r>
    <n v="5310"/>
    <s v="CA-2014-131254"/>
    <x v="3"/>
    <x v="123"/>
    <d v="2014-11-22T00:00:00"/>
    <s v="First Class"/>
    <s v="NC-18415"/>
    <s v="Nathan Cano"/>
    <x v="0"/>
    <s v="United States"/>
    <s v="Houston"/>
    <x v="5"/>
    <n v="77095"/>
    <x v="2"/>
    <s v="OFF-AR-10003876"/>
    <x v="1"/>
    <x v="6"/>
    <s v="Avery Hi-Liter GlideStik Fluorescent Highlighter, Yellow Ink"/>
    <x v="388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s v="United States"/>
    <s v="Greenville"/>
    <x v="3"/>
    <n v="27834"/>
    <x v="0"/>
    <s v="OFF-LA-10004559"/>
    <x v="1"/>
    <x v="2"/>
    <s v="Avery 49"/>
    <x v="2145"/>
    <n v="4"/>
    <n v="0.2"/>
    <n v="3.3408000000000002"/>
  </r>
  <r>
    <n v="5313"/>
    <s v="CA-2013-123414"/>
    <x v="0"/>
    <x v="1036"/>
    <d v="2013-08-28T00:00:00"/>
    <s v="Standard Class"/>
    <s v="SU-20665"/>
    <s v="Stephanie Ulpright"/>
    <x v="2"/>
    <s v="United States"/>
    <s v="Greenville"/>
    <x v="3"/>
    <n v="27834"/>
    <x v="0"/>
    <s v="OFF-SU-10002573"/>
    <x v="1"/>
    <x v="14"/>
    <s v="Acme 10&quot; Easy Grip Assistive Scissors"/>
    <x v="3883"/>
    <n v="2"/>
    <n v="0.2"/>
    <n v="3.5059999999999967"/>
  </r>
  <r>
    <n v="5314"/>
    <s v="CA-2014-137876"/>
    <x v="3"/>
    <x v="504"/>
    <d v="2014-05-06T00:00:00"/>
    <s v="Standard Class"/>
    <s v="DJ-13510"/>
    <s v="Don Jones"/>
    <x v="1"/>
    <s v="United States"/>
    <s v="San Francisco"/>
    <x v="1"/>
    <n v="94110"/>
    <x v="1"/>
    <s v="FUR-FU-10000222"/>
    <x v="0"/>
    <x v="5"/>
    <s v="Seth Thomas 16&quot; Steel Case Clock"/>
    <x v="647"/>
    <n v="2"/>
    <n v="0"/>
    <n v="21.436799999999998"/>
  </r>
  <r>
    <n v="5315"/>
    <s v="CA-2014-137876"/>
    <x v="3"/>
    <x v="504"/>
    <d v="2014-05-06T00:00:00"/>
    <s v="Standard Class"/>
    <s v="DJ-13510"/>
    <s v="Don Jones"/>
    <x v="1"/>
    <s v="United States"/>
    <s v="San Francisco"/>
    <x v="1"/>
    <n v="94110"/>
    <x v="1"/>
    <s v="OFF-EN-10001219"/>
    <x v="1"/>
    <x v="12"/>
    <s v="#10- 4 1/8&quot; x 9 1/2&quot; Security-Tint Envelopes"/>
    <x v="2484"/>
    <n v="4"/>
    <n v="0"/>
    <n v="14.974399999999999"/>
  </r>
  <r>
    <n v="5316"/>
    <s v="CA-2013-154060"/>
    <x v="0"/>
    <x v="440"/>
    <d v="2013-05-09T00:00:00"/>
    <s v="Standard Class"/>
    <s v="DL-12865"/>
    <s v="Dan Lawera"/>
    <x v="0"/>
    <s v="United States"/>
    <s v="Greensboro"/>
    <x v="3"/>
    <n v="27405"/>
    <x v="0"/>
    <s v="FUR-CH-10002304"/>
    <x v="0"/>
    <x v="1"/>
    <s v="Global Stack Chair without Arms, Black"/>
    <x v="3884"/>
    <n v="9"/>
    <n v="0.2"/>
    <n v="11.69100000000001"/>
  </r>
  <r>
    <n v="5317"/>
    <s v="US-2014-162558"/>
    <x v="3"/>
    <x v="280"/>
    <d v="2014-10-06T00:00:00"/>
    <s v="First Class"/>
    <s v="Dp-13240"/>
    <s v="Dean percer"/>
    <x v="2"/>
    <s v="United States"/>
    <s v="Knoxville"/>
    <x v="18"/>
    <n v="37918"/>
    <x v="0"/>
    <s v="FUR-FU-10002364"/>
    <x v="0"/>
    <x v="5"/>
    <s v="Eldon Expressions Wood Desk Accessories, Oak"/>
    <x v="929"/>
    <n v="2"/>
    <n v="0.2"/>
    <n v="1.3283999999999985"/>
  </r>
  <r>
    <n v="5318"/>
    <s v="US-2014-162558"/>
    <x v="3"/>
    <x v="280"/>
    <d v="2014-10-06T00:00:00"/>
    <s v="First Class"/>
    <s v="Dp-13240"/>
    <s v="Dean percer"/>
    <x v="2"/>
    <s v="United States"/>
    <s v="Knoxville"/>
    <x v="18"/>
    <n v="37918"/>
    <x v="0"/>
    <s v="FUR-FU-10004864"/>
    <x v="0"/>
    <x v="5"/>
    <s v="Eldon 500 Class Desk Accessories"/>
    <x v="3885"/>
    <n v="1"/>
    <n v="0.2"/>
    <n v="1.5691000000000002"/>
  </r>
  <r>
    <n v="5319"/>
    <s v="US-2014-162558"/>
    <x v="3"/>
    <x v="280"/>
    <d v="2014-10-06T00:00:00"/>
    <s v="First Class"/>
    <s v="Dp-13240"/>
    <s v="Dean percer"/>
    <x v="2"/>
    <s v="United States"/>
    <s v="Knoxville"/>
    <x v="18"/>
    <n v="37918"/>
    <x v="0"/>
    <s v="OFF-PA-10003172"/>
    <x v="1"/>
    <x v="10"/>
    <s v="Xerox 1996"/>
    <x v="561"/>
    <n v="4"/>
    <n v="0.2"/>
    <n v="7.2576000000000001"/>
  </r>
  <r>
    <n v="5320"/>
    <s v="US-2014-162558"/>
    <x v="3"/>
    <x v="280"/>
    <d v="2014-10-06T00:00:00"/>
    <s v="First Class"/>
    <s v="Dp-13240"/>
    <s v="Dean percer"/>
    <x v="2"/>
    <s v="United States"/>
    <s v="Knoxville"/>
    <x v="18"/>
    <n v="37918"/>
    <x v="0"/>
    <s v="OFF-BI-10000977"/>
    <x v="1"/>
    <x v="8"/>
    <s v="Ibico Plastic Spiral Binding Combs"/>
    <x v="3347"/>
    <n v="3"/>
    <n v="0.7"/>
    <n v="-21.887999999999991"/>
  </r>
  <r>
    <n v="5321"/>
    <s v="US-2014-162558"/>
    <x v="3"/>
    <x v="280"/>
    <d v="2014-10-06T00:00:00"/>
    <s v="First Class"/>
    <s v="Dp-13240"/>
    <s v="Dean percer"/>
    <x v="2"/>
    <s v="United States"/>
    <s v="Knoxville"/>
    <x v="18"/>
    <n v="37918"/>
    <x v="0"/>
    <s v="FUR-TA-10000198"/>
    <x v="0"/>
    <x v="3"/>
    <s v="Chromcraft Bull-Nose Wood Oval Conference Tables &amp; Bases"/>
    <x v="3886"/>
    <n v="7"/>
    <n v="0.4"/>
    <n v="-1002.7836000000001"/>
  </r>
  <r>
    <n v="5322"/>
    <s v="US-2014-162558"/>
    <x v="3"/>
    <x v="280"/>
    <d v="2014-10-06T00:00:00"/>
    <s v="First Class"/>
    <s v="Dp-13240"/>
    <s v="Dean percer"/>
    <x v="2"/>
    <s v="United States"/>
    <s v="Knoxville"/>
    <x v="18"/>
    <n v="37918"/>
    <x v="0"/>
    <s v="OFF-BI-10003984"/>
    <x v="1"/>
    <x v="8"/>
    <s v="Lock-Up Easel 'Spel-Binder'"/>
    <x v="3887"/>
    <n v="4"/>
    <n v="0.7"/>
    <n v="-26.247599999999998"/>
  </r>
  <r>
    <n v="5323"/>
    <s v="US-2014-162558"/>
    <x v="3"/>
    <x v="280"/>
    <d v="2014-10-06T00:00:00"/>
    <s v="First Class"/>
    <s v="Dp-13240"/>
    <s v="Dean percer"/>
    <x v="2"/>
    <s v="United States"/>
    <s v="Knoxville"/>
    <x v="18"/>
    <n v="37918"/>
    <x v="0"/>
    <s v="FUR-FU-10003691"/>
    <x v="0"/>
    <x v="5"/>
    <s v="Eldon Image Series Desk Accessories, Ebony"/>
    <x v="2401"/>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s v="United States"/>
    <s v="Lakewood"/>
    <x v="1"/>
    <n v="90712"/>
    <x v="1"/>
    <s v="OFF-AR-10003723"/>
    <x v="1"/>
    <x v="6"/>
    <s v="Avery Hi-Liter Fluorescent Desk Style Markers"/>
    <x v="2952"/>
    <n v="5"/>
    <n v="0"/>
    <n v="6.2530000000000001"/>
  </r>
  <r>
    <n v="5326"/>
    <s v="CA-2012-119508"/>
    <x v="1"/>
    <x v="784"/>
    <d v="2012-12-09T00:00:00"/>
    <s v="Standard Class"/>
    <s v="TZ-21580"/>
    <s v="Tracy Zic"/>
    <x v="0"/>
    <s v="United States"/>
    <s v="Lakewood"/>
    <x v="1"/>
    <n v="90712"/>
    <x v="1"/>
    <s v="FUR-FU-10004270"/>
    <x v="0"/>
    <x v="5"/>
    <s v="Eldon Image Series Desk Accessories, Burgundy"/>
    <x v="3889"/>
    <n v="6"/>
    <n v="0"/>
    <n v="9.0288000000000004"/>
  </r>
  <r>
    <n v="5327"/>
    <s v="CA-2012-152681"/>
    <x v="1"/>
    <x v="184"/>
    <d v="2012-01-22T00:00:00"/>
    <s v="Standard Class"/>
    <s v="SC-20260"/>
    <s v="Scott Cohen"/>
    <x v="1"/>
    <s v="United States"/>
    <s v="Lawrence"/>
    <x v="31"/>
    <n v="1841"/>
    <x v="3"/>
    <s v="OFF-AR-10003183"/>
    <x v="1"/>
    <x v="6"/>
    <s v="Avery Fluorescent Highlighter Four-Color Set"/>
    <x v="3890"/>
    <n v="2"/>
    <n v="0"/>
    <n v="2.0039999999999996"/>
  </r>
  <r>
    <n v="5328"/>
    <s v="CA-2011-130813"/>
    <x v="2"/>
    <x v="1037"/>
    <d v="2011-01-09T00:00:00"/>
    <s v="Second Class"/>
    <s v="LS-17230"/>
    <s v="Lycoris Saunders"/>
    <x v="0"/>
    <s v="United States"/>
    <s v="Los Angeles"/>
    <x v="1"/>
    <n v="90049"/>
    <x v="1"/>
    <s v="OFF-PA-10002005"/>
    <x v="1"/>
    <x v="10"/>
    <s v="Xerox 225"/>
    <x v="541"/>
    <n v="3"/>
    <n v="0"/>
    <n v="9.3312000000000008"/>
  </r>
  <r>
    <n v="5329"/>
    <s v="CA-2012-120320"/>
    <x v="1"/>
    <x v="616"/>
    <d v="2012-03-09T00:00:00"/>
    <s v="Standard Class"/>
    <s v="MV-18190"/>
    <s v="Mike Vittorini"/>
    <x v="0"/>
    <s v="United States"/>
    <s v="Houston"/>
    <x v="5"/>
    <n v="77036"/>
    <x v="2"/>
    <s v="TEC-PH-10000149"/>
    <x v="2"/>
    <x v="7"/>
    <s v="Cisco SPA525G2 IP Phone - Wireless"/>
    <x v="1051"/>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x v="3891"/>
    <n v="1"/>
    <n v="0"/>
    <n v="24.936599999999999"/>
  </r>
  <r>
    <n v="5332"/>
    <s v="CA-2013-123120"/>
    <x v="0"/>
    <x v="913"/>
    <d v="2013-09-09T00:00:00"/>
    <s v="Standard Class"/>
    <s v="CV-12295"/>
    <s v="Christina VanderZanden"/>
    <x v="0"/>
    <s v="United States"/>
    <s v="New York City"/>
    <x v="15"/>
    <n v="10011"/>
    <x v="3"/>
    <s v="OFF-BI-10001460"/>
    <x v="1"/>
    <x v="8"/>
    <s v="Plastic Binding Combs"/>
    <x v="3892"/>
    <n v="5"/>
    <n v="0.2"/>
    <n v="20.452499999999997"/>
  </r>
  <r>
    <n v="5333"/>
    <s v="CA-2013-123120"/>
    <x v="0"/>
    <x v="913"/>
    <d v="2013-09-09T00:00:00"/>
    <s v="Standard Class"/>
    <s v="CV-12295"/>
    <s v="Christina VanderZanden"/>
    <x v="0"/>
    <s v="United States"/>
    <s v="New York City"/>
    <x v="15"/>
    <n v="10011"/>
    <x v="3"/>
    <s v="OFF-SU-10002503"/>
    <x v="1"/>
    <x v="14"/>
    <s v="Acme Preferred Stainless Steel Scissors"/>
    <x v="20"/>
    <n v="4"/>
    <n v="0"/>
    <n v="6.5887999999999991"/>
  </r>
  <r>
    <n v="5334"/>
    <s v="CA-2011-103331"/>
    <x v="2"/>
    <x v="86"/>
    <d v="2011-09-01T00:00:00"/>
    <s v="Standard Class"/>
    <s v="KB-16315"/>
    <s v="Karl Braun"/>
    <x v="0"/>
    <s v="United States"/>
    <s v="Newark"/>
    <x v="13"/>
    <n v="19711"/>
    <x v="3"/>
    <s v="FUR-FU-10001731"/>
    <x v="0"/>
    <x v="5"/>
    <s v="Acrylic Self-Standing Desk Frames"/>
    <x v="3893"/>
    <n v="4"/>
    <n v="0"/>
    <n v="4.0583999999999998"/>
  </r>
  <r>
    <n v="5335"/>
    <s v="CA-2011-103331"/>
    <x v="2"/>
    <x v="86"/>
    <d v="2011-09-01T00:00:00"/>
    <s v="Standard Class"/>
    <s v="KB-16315"/>
    <s v="Karl Braun"/>
    <x v="0"/>
    <s v="United States"/>
    <s v="Newark"/>
    <x v="13"/>
    <n v="19711"/>
    <x v="3"/>
    <s v="OFF-PA-10002160"/>
    <x v="1"/>
    <x v="10"/>
    <s v="Xerox 1978"/>
    <x v="1714"/>
    <n v="3"/>
    <n v="0"/>
    <n v="8.4966000000000008"/>
  </r>
  <r>
    <n v="5336"/>
    <s v="CA-2011-103331"/>
    <x v="2"/>
    <x v="86"/>
    <d v="2011-09-01T00:00:00"/>
    <s v="Standard Class"/>
    <s v="KB-16315"/>
    <s v="Karl Braun"/>
    <x v="0"/>
    <s v="United States"/>
    <s v="Newark"/>
    <x v="13"/>
    <n v="19711"/>
    <x v="3"/>
    <s v="OFF-PA-10002659"/>
    <x v="1"/>
    <x v="10"/>
    <s v="Avoid Verbal Orders Carbonless Minifold Book"/>
    <x v="1634"/>
    <n v="1"/>
    <n v="0"/>
    <n v="1.5547999999999997"/>
  </r>
  <r>
    <n v="5337"/>
    <s v="CA-2012-169278"/>
    <x v="1"/>
    <x v="1031"/>
    <d v="2012-05-25T00:00:00"/>
    <s v="Standard Class"/>
    <s v="ME-18010"/>
    <s v="Michelle Ellison"/>
    <x v="1"/>
    <s v="United States"/>
    <s v="Seattle"/>
    <x v="4"/>
    <n v="98105"/>
    <x v="1"/>
    <s v="OFF-BI-10001636"/>
    <x v="1"/>
    <x v="8"/>
    <s v="Ibico Plastic and Wire Spiral Binding Combs"/>
    <x v="783"/>
    <n v="4"/>
    <n v="0.2"/>
    <n v="8.767199999999999"/>
  </r>
  <r>
    <n v="5338"/>
    <s v="CA-2014-111577"/>
    <x v="3"/>
    <x v="524"/>
    <d v="2014-10-22T00:00:00"/>
    <s v="Standard Class"/>
    <s v="AJ-10780"/>
    <s v="Anthony Jacobs"/>
    <x v="1"/>
    <s v="United States"/>
    <s v="Scottsdale"/>
    <x v="16"/>
    <n v="85254"/>
    <x v="1"/>
    <s v="OFF-PA-10000062"/>
    <x v="1"/>
    <x v="10"/>
    <s v="Green Bar Computer Printout Paper"/>
    <x v="3894"/>
    <n v="7"/>
    <n v="0.2"/>
    <n v="111.5688"/>
  </r>
  <r>
    <n v="5339"/>
    <s v="CA-2012-146486"/>
    <x v="1"/>
    <x v="529"/>
    <d v="2012-11-14T00:00:00"/>
    <s v="Second Class"/>
    <s v="DV-13465"/>
    <s v="Dianna Vittorini"/>
    <x v="0"/>
    <s v="United States"/>
    <s v="Oceanside"/>
    <x v="15"/>
    <n v="11572"/>
    <x v="3"/>
    <s v="OFF-ST-10002554"/>
    <x v="1"/>
    <x v="4"/>
    <s v="Tennsco Industrial Shelving"/>
    <x v="1672"/>
    <n v="5"/>
    <n v="0"/>
    <n v="4.8910000000000053"/>
  </r>
  <r>
    <n v="5340"/>
    <s v="CA-2012-146486"/>
    <x v="1"/>
    <x v="529"/>
    <d v="2012-11-14T00:00:00"/>
    <s v="Second Class"/>
    <s v="DV-13465"/>
    <s v="Dianna Vittorini"/>
    <x v="0"/>
    <s v="United States"/>
    <s v="Oceanside"/>
    <x v="15"/>
    <n v="11572"/>
    <x v="3"/>
    <s v="OFF-EN-10001509"/>
    <x v="1"/>
    <x v="12"/>
    <s v="Poly String Tie Envelopes"/>
    <x v="3895"/>
    <n v="6"/>
    <n v="0"/>
    <n v="5.7527999999999988"/>
  </r>
  <r>
    <n v="5341"/>
    <s v="CA-2012-146486"/>
    <x v="1"/>
    <x v="529"/>
    <d v="2012-11-14T00:00:00"/>
    <s v="Second Class"/>
    <s v="DV-13465"/>
    <s v="Dianna Vittorini"/>
    <x v="0"/>
    <s v="United States"/>
    <s v="Oceanside"/>
    <x v="15"/>
    <n v="11572"/>
    <x v="3"/>
    <s v="TEC-AC-10002018"/>
    <x v="2"/>
    <x v="11"/>
    <s v="AmazonBasics 3-Button USB Wired Mouse"/>
    <x v="62"/>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s v="United States"/>
    <s v="Dallas"/>
    <x v="5"/>
    <n v="75220"/>
    <x v="2"/>
    <s v="OFF-EN-10001509"/>
    <x v="1"/>
    <x v="12"/>
    <s v="Poly String Tie Envelopes"/>
    <x v="3897"/>
    <n v="1"/>
    <n v="0.2"/>
    <n v="0.55079999999999985"/>
  </r>
  <r>
    <n v="5344"/>
    <s v="US-2011-168501"/>
    <x v="2"/>
    <x v="871"/>
    <d v="2011-11-27T00:00:00"/>
    <s v="Standard Class"/>
    <s v="JK-15325"/>
    <s v="Jason Klamczynski"/>
    <x v="1"/>
    <s v="United States"/>
    <s v="Dallas"/>
    <x v="5"/>
    <n v="75220"/>
    <x v="2"/>
    <s v="TEC-PH-10004922"/>
    <x v="2"/>
    <x v="7"/>
    <s v="RCA Visys Integrated PBX 8-Line Router"/>
    <x v="3898"/>
    <n v="5"/>
    <n v="0.2"/>
    <n v="16.747500000000016"/>
  </r>
  <r>
    <n v="5345"/>
    <s v="CA-2012-112053"/>
    <x v="1"/>
    <x v="2"/>
    <d v="2012-10-13T00:00:00"/>
    <s v="Second Class"/>
    <s v="SH-20395"/>
    <s v="Shahid Hopkins"/>
    <x v="0"/>
    <s v="United States"/>
    <s v="Rochester"/>
    <x v="15"/>
    <n v="14609"/>
    <x v="3"/>
    <s v="TEC-AC-10002550"/>
    <x v="2"/>
    <x v="11"/>
    <s v="Memorex 25GB 6X Branded Blu-Ray Recordable Disc, 30/Pack"/>
    <x v="3899"/>
    <n v="1"/>
    <n v="0"/>
    <n v="2.2364999999999995"/>
  </r>
  <r>
    <n v="5346"/>
    <s v="CA-2014-108539"/>
    <x v="3"/>
    <x v="708"/>
    <d v="2014-03-24T00:00:00"/>
    <s v="Second Class"/>
    <s v="SC-20725"/>
    <s v="Steven Cartwright"/>
    <x v="0"/>
    <s v="United States"/>
    <s v="Los Angeles"/>
    <x v="1"/>
    <n v="90045"/>
    <x v="1"/>
    <s v="OFF-ST-10003208"/>
    <x v="1"/>
    <x v="4"/>
    <s v="Adjustable Depth Letter/Legal Cart"/>
    <x v="265"/>
    <n v="4"/>
    <n v="0"/>
    <n v="210.4935999999999"/>
  </r>
  <r>
    <n v="5347"/>
    <s v="CA-2014-108539"/>
    <x v="3"/>
    <x v="708"/>
    <d v="2014-03-24T00:00:00"/>
    <s v="Second Class"/>
    <s v="SC-20725"/>
    <s v="Steven Cartwright"/>
    <x v="0"/>
    <s v="United States"/>
    <s v="Los Angeles"/>
    <x v="1"/>
    <n v="90045"/>
    <x v="1"/>
    <s v="OFF-BI-10003981"/>
    <x v="1"/>
    <x v="8"/>
    <s v="Avery Durable Plastic 1&quot; Binders"/>
    <x v="3023"/>
    <n v="3"/>
    <n v="0.2"/>
    <n v="3.9497999999999998"/>
  </r>
  <r>
    <n v="5348"/>
    <s v="CA-2014-108539"/>
    <x v="3"/>
    <x v="708"/>
    <d v="2014-03-24T00:00:00"/>
    <s v="Second Class"/>
    <s v="SC-20725"/>
    <s v="Steven Cartwright"/>
    <x v="0"/>
    <s v="United States"/>
    <s v="Los Angeles"/>
    <x v="1"/>
    <n v="90045"/>
    <x v="1"/>
    <s v="OFF-BI-10001031"/>
    <x v="1"/>
    <x v="8"/>
    <s v="Pressboard Data Binders by Wilson Jones"/>
    <x v="1086"/>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x v="3900"/>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s v="United States"/>
    <s v="Park Ridge"/>
    <x v="10"/>
    <n v="60068"/>
    <x v="2"/>
    <s v="OFF-PA-10001019"/>
    <x v="1"/>
    <x v="10"/>
    <s v="Xerox 1884"/>
    <x v="3901"/>
    <n v="9"/>
    <n v="0.2"/>
    <n v="48.551399999999994"/>
  </r>
  <r>
    <n v="5352"/>
    <s v="CA-2013-123932"/>
    <x v="0"/>
    <x v="47"/>
    <d v="2013-09-13T00:00:00"/>
    <s v="Standard Class"/>
    <s v="YC-21895"/>
    <s v="Yoseph Carroll"/>
    <x v="1"/>
    <s v="United States"/>
    <s v="Dallas"/>
    <x v="5"/>
    <n v="75217"/>
    <x v="2"/>
    <s v="OFF-PA-10004665"/>
    <x v="1"/>
    <x v="10"/>
    <s v="Advantus Motivational Note Cards"/>
    <x v="1454"/>
    <n v="4"/>
    <n v="0.2"/>
    <n v="15.195999999999998"/>
  </r>
  <r>
    <n v="5353"/>
    <s v="CA-2013-123932"/>
    <x v="0"/>
    <x v="47"/>
    <d v="2013-09-13T00:00:00"/>
    <s v="Standard Class"/>
    <s v="YC-21895"/>
    <s v="Yoseph Carroll"/>
    <x v="1"/>
    <s v="United States"/>
    <s v="Dallas"/>
    <x v="5"/>
    <n v="75217"/>
    <x v="2"/>
    <s v="TEC-PH-10002447"/>
    <x v="2"/>
    <x v="7"/>
    <s v="AT&amp;T CL83451 4-Handset Telephone"/>
    <x v="3902"/>
    <n v="2"/>
    <n v="0.2"/>
    <n v="37.078199999999981"/>
  </r>
  <r>
    <n v="5354"/>
    <s v="US-2013-101616"/>
    <x v="0"/>
    <x v="323"/>
    <d v="2013-09-07T00:00:00"/>
    <s v="First Class"/>
    <s v="CY-12745"/>
    <s v="Craig Yedwab"/>
    <x v="1"/>
    <s v="United States"/>
    <s v="Monroe"/>
    <x v="28"/>
    <n v="71203"/>
    <x v="0"/>
    <s v="OFF-BI-10000014"/>
    <x v="1"/>
    <x v="8"/>
    <s v="Heavy-Duty E-Z-D Binders"/>
    <x v="3903"/>
    <n v="8"/>
    <n v="0"/>
    <n v="41.021599999999999"/>
  </r>
  <r>
    <n v="5355"/>
    <s v="CA-2011-113768"/>
    <x v="2"/>
    <x v="8"/>
    <d v="2011-05-19T00:00:00"/>
    <s v="Standard Class"/>
    <s v="AH-10030"/>
    <s v="Aaron Hawkins"/>
    <x v="1"/>
    <s v="United States"/>
    <s v="Los Angeles"/>
    <x v="1"/>
    <n v="90004"/>
    <x v="1"/>
    <s v="FUR-CH-10002439"/>
    <x v="0"/>
    <x v="1"/>
    <s v="Iceberg Nesting Folding Chair, 19w x 6d x 43h"/>
    <x v="3904"/>
    <n v="6"/>
    <n v="0.2"/>
    <n v="20.959199999999996"/>
  </r>
  <r>
    <n v="5356"/>
    <s v="CA-2011-113768"/>
    <x v="2"/>
    <x v="8"/>
    <d v="2011-05-19T00:00:00"/>
    <s v="Standard Class"/>
    <s v="AH-10030"/>
    <s v="Aaron Hawkins"/>
    <x v="1"/>
    <s v="United States"/>
    <s v="Los Angeles"/>
    <x v="1"/>
    <n v="90004"/>
    <x v="1"/>
    <s v="OFF-PA-10003063"/>
    <x v="1"/>
    <x v="10"/>
    <s v="EcoTones Memo Sheets"/>
    <x v="3905"/>
    <n v="2"/>
    <n v="0"/>
    <n v="3.84"/>
  </r>
  <r>
    <n v="5357"/>
    <s v="CA-2013-138037"/>
    <x v="0"/>
    <x v="321"/>
    <d v="2013-10-04T00:00:00"/>
    <s v="Standard Class"/>
    <s v="AR-10540"/>
    <s v="Andy Reiter"/>
    <x v="0"/>
    <s v="United States"/>
    <s v="San Francisco"/>
    <x v="1"/>
    <n v="94109"/>
    <x v="1"/>
    <s v="OFF-BI-10002982"/>
    <x v="1"/>
    <x v="8"/>
    <s v="Avery Self-Adhesive Photo Pockets for Polaroid Photos"/>
    <x v="77"/>
    <n v="5"/>
    <n v="0.2"/>
    <n v="9.5339999999999971"/>
  </r>
  <r>
    <n v="5358"/>
    <s v="CA-2011-150490"/>
    <x v="2"/>
    <x v="79"/>
    <d v="2011-08-11T00:00:00"/>
    <s v="Standard Class"/>
    <s v="SS-20590"/>
    <s v="Sonia Sunley"/>
    <x v="0"/>
    <s v="United States"/>
    <s v="San Francisco"/>
    <x v="1"/>
    <n v="94122"/>
    <x v="1"/>
    <s v="TEC-AC-10004510"/>
    <x v="2"/>
    <x v="11"/>
    <s v="Logitech Desktop MK120 Mouse and keyboard Combo"/>
    <x v="3906"/>
    <n v="1"/>
    <n v="0"/>
    <n v="1.6359999999999992"/>
  </r>
  <r>
    <n v="5359"/>
    <s v="CA-2011-150490"/>
    <x v="2"/>
    <x v="79"/>
    <d v="2011-08-11T00:00:00"/>
    <s v="Standard Class"/>
    <s v="SS-20590"/>
    <s v="Sonia Sunley"/>
    <x v="0"/>
    <s v="United States"/>
    <s v="San Francisco"/>
    <x v="1"/>
    <n v="94122"/>
    <x v="1"/>
    <s v="OFF-ST-10000321"/>
    <x v="1"/>
    <x v="4"/>
    <s v="Akro Stacking Bins"/>
    <x v="3907"/>
    <n v="2"/>
    <n v="0"/>
    <n v="0.63119999999999798"/>
  </r>
  <r>
    <n v="5360"/>
    <s v="CA-2011-150490"/>
    <x v="2"/>
    <x v="79"/>
    <d v="2011-08-11T00:00:00"/>
    <s v="Standard Class"/>
    <s v="SS-20590"/>
    <s v="Sonia Sunley"/>
    <x v="0"/>
    <s v="United States"/>
    <s v="San Francisco"/>
    <x v="1"/>
    <n v="94122"/>
    <x v="1"/>
    <s v="OFF-AR-10004602"/>
    <x v="1"/>
    <x v="6"/>
    <s v="Boston KS Multi-Size Manual Pencil Sharpener"/>
    <x v="44"/>
    <n v="2"/>
    <n v="0"/>
    <n v="12.874400000000001"/>
  </r>
  <r>
    <n v="5361"/>
    <s v="US-2014-126060"/>
    <x v="3"/>
    <x v="349"/>
    <d v="2014-04-19T00:00:00"/>
    <s v="Standard Class"/>
    <s v="DW-13585"/>
    <s v="Dorothy Wardle"/>
    <x v="1"/>
    <s v="United States"/>
    <s v="Fayetteville"/>
    <x v="3"/>
    <n v="28314"/>
    <x v="0"/>
    <s v="FUR-BO-10003433"/>
    <x v="0"/>
    <x v="0"/>
    <s v="Sauder Cornerstone Collection Library"/>
    <x v="658"/>
    <n v="8"/>
    <n v="0.2"/>
    <n v="-32.219200000000022"/>
  </r>
  <r>
    <n v="5362"/>
    <s v="CA-2014-100951"/>
    <x v="3"/>
    <x v="255"/>
    <d v="2014-06-11T00:00:00"/>
    <s v="First Class"/>
    <s v="NC-18625"/>
    <s v="Noah Childs"/>
    <x v="1"/>
    <s v="United States"/>
    <s v="Dallas"/>
    <x v="5"/>
    <n v="75217"/>
    <x v="2"/>
    <s v="OFF-ST-10001496"/>
    <x v="1"/>
    <x v="4"/>
    <s v="Standard Rollaway File with Lock"/>
    <x v="3908"/>
    <n v="5"/>
    <n v="0.2"/>
    <n v="54.056999999999988"/>
  </r>
  <r>
    <n v="5363"/>
    <s v="CA-2013-122014"/>
    <x v="0"/>
    <x v="723"/>
    <d v="2014-01-03T00:00:00"/>
    <s v="Standard Class"/>
    <s v="CD-11920"/>
    <s v="Carlos Daly"/>
    <x v="0"/>
    <s v="United States"/>
    <s v="Wichita"/>
    <x v="41"/>
    <n v="67212"/>
    <x v="2"/>
    <s v="FUR-FU-10000672"/>
    <x v="0"/>
    <x v="5"/>
    <s v="Executive Impressions 10&quot; Spectator Wall Clock"/>
    <x v="3134"/>
    <n v="6"/>
    <n v="0"/>
    <n v="23.990399999999994"/>
  </r>
  <r>
    <n v="5364"/>
    <s v="CA-2013-122014"/>
    <x v="0"/>
    <x v="723"/>
    <d v="2014-01-03T00:00:00"/>
    <s v="Standard Class"/>
    <s v="CD-11920"/>
    <s v="Carlos Daly"/>
    <x v="0"/>
    <s v="United States"/>
    <s v="Wichita"/>
    <x v="41"/>
    <n v="67212"/>
    <x v="2"/>
    <s v="OFF-AP-10001293"/>
    <x v="1"/>
    <x v="9"/>
    <s v="Belkin 8 Outlet Surge Protector"/>
    <x v="3411"/>
    <n v="2"/>
    <n v="0"/>
    <n v="22.948799999999999"/>
  </r>
  <r>
    <n v="5365"/>
    <s v="CA-2011-123477"/>
    <x v="2"/>
    <x v="1039"/>
    <d v="2011-01-22T00:00:00"/>
    <s v="Second Class"/>
    <s v="DW-13195"/>
    <s v="David Wiener"/>
    <x v="1"/>
    <s v="United States"/>
    <s v="Springfield"/>
    <x v="21"/>
    <n v="97477"/>
    <x v="1"/>
    <s v="OFF-AP-10000692"/>
    <x v="1"/>
    <x v="9"/>
    <s v="Fellowes Mighty 8 Compact Surge Protector"/>
    <x v="2074"/>
    <n v="4"/>
    <n v="0.2"/>
    <n v="6.4864000000000033"/>
  </r>
  <r>
    <n v="5366"/>
    <s v="CA-2013-107790"/>
    <x v="0"/>
    <x v="73"/>
    <d v="2013-11-25T00:00:00"/>
    <s v="Standard Class"/>
    <s v="EH-13990"/>
    <s v="Erica Hackney"/>
    <x v="0"/>
    <s v="United States"/>
    <s v="Houston"/>
    <x v="5"/>
    <n v="77041"/>
    <x v="2"/>
    <s v="TEC-PH-10004539"/>
    <x v="2"/>
    <x v="7"/>
    <s v="Wireless Extenders zBoost YX545 SOHO Signal Booster"/>
    <x v="3909"/>
    <n v="1"/>
    <n v="0.2"/>
    <n v="13.229299999999995"/>
  </r>
  <r>
    <n v="5367"/>
    <s v="CA-2014-158071"/>
    <x v="3"/>
    <x v="193"/>
    <d v="2014-06-16T00:00:00"/>
    <s v="Standard Class"/>
    <s v="BD-11320"/>
    <s v="Bill Donatelli"/>
    <x v="0"/>
    <s v="United States"/>
    <s v="Seattle"/>
    <x v="4"/>
    <n v="98103"/>
    <x v="1"/>
    <s v="TEC-PH-10002923"/>
    <x v="2"/>
    <x v="7"/>
    <s v="Logitech B530 USB Headset - headset - Full size, Binaural"/>
    <x v="2550"/>
    <n v="3"/>
    <n v="0.2"/>
    <n v="7.7679000000000009"/>
  </r>
  <r>
    <n v="5368"/>
    <s v="CA-2014-158071"/>
    <x v="3"/>
    <x v="193"/>
    <d v="2014-06-16T00:00:00"/>
    <s v="Standard Class"/>
    <s v="BD-11320"/>
    <s v="Bill Donatelli"/>
    <x v="0"/>
    <s v="United States"/>
    <s v="Seattle"/>
    <x v="4"/>
    <n v="98103"/>
    <x v="1"/>
    <s v="OFF-LA-10004689"/>
    <x v="1"/>
    <x v="2"/>
    <s v="Avery 512"/>
    <x v="1057"/>
    <n v="4"/>
    <n v="0"/>
    <n v="5.4332000000000003"/>
  </r>
  <r>
    <n v="5369"/>
    <s v="CA-2014-158071"/>
    <x v="3"/>
    <x v="193"/>
    <d v="2014-06-16T00:00:00"/>
    <s v="Standard Class"/>
    <s v="BD-11320"/>
    <s v="Bill Donatelli"/>
    <x v="0"/>
    <s v="United States"/>
    <s v="Seattle"/>
    <x v="4"/>
    <n v="98103"/>
    <x v="1"/>
    <s v="OFF-ST-10001228"/>
    <x v="1"/>
    <x v="4"/>
    <s v="Personal File Boxes with Fold-Down Carry Handle"/>
    <x v="3910"/>
    <n v="1"/>
    <n v="0"/>
    <n v="3.8949999999999996"/>
  </r>
  <r>
    <n v="5370"/>
    <s v="CA-2014-147403"/>
    <x v="3"/>
    <x v="18"/>
    <d v="2014-09-14T00:00:00"/>
    <s v="First Class"/>
    <s v="KH-16630"/>
    <s v="Ken Heidel"/>
    <x v="1"/>
    <s v="United States"/>
    <s v="Akron"/>
    <x v="24"/>
    <n v="44312"/>
    <x v="3"/>
    <s v="OFF-PA-10003302"/>
    <x v="1"/>
    <x v="10"/>
    <s v="Xerox 1906"/>
    <x v="633"/>
    <n v="3"/>
    <n v="0.2"/>
    <n v="28.706399999999991"/>
  </r>
  <r>
    <n v="5371"/>
    <s v="US-2014-136721"/>
    <x v="3"/>
    <x v="798"/>
    <d v="2014-04-13T00:00:00"/>
    <s v="Standard Class"/>
    <s v="NH-18610"/>
    <s v="Nicole Hansen"/>
    <x v="1"/>
    <s v="United States"/>
    <s v="Oak Park"/>
    <x v="12"/>
    <n v="48237"/>
    <x v="2"/>
    <s v="FUR-FU-10004665"/>
    <x v="0"/>
    <x v="5"/>
    <s v="3M Polarizing Task Lamp with Clamp Arm, Light Gray"/>
    <x v="2963"/>
    <n v="2"/>
    <n v="0"/>
    <n v="71.229600000000005"/>
  </r>
  <r>
    <n v="5372"/>
    <s v="US-2014-136721"/>
    <x v="3"/>
    <x v="798"/>
    <d v="2014-04-13T00:00:00"/>
    <s v="Standard Class"/>
    <s v="NH-18610"/>
    <s v="Nicole Hansen"/>
    <x v="1"/>
    <s v="United States"/>
    <s v="Oak Park"/>
    <x v="12"/>
    <n v="48237"/>
    <x v="2"/>
    <s v="FUR-FU-10004188"/>
    <x v="0"/>
    <x v="5"/>
    <s v="Luxo Professional Combination Clamp-On Lamps"/>
    <x v="3911"/>
    <n v="3"/>
    <n v="0"/>
    <n v="79.793999999999997"/>
  </r>
  <r>
    <n v="5373"/>
    <s v="CA-2012-118738"/>
    <x v="1"/>
    <x v="1040"/>
    <d v="2012-10-30T00:00:00"/>
    <s v="Standard Class"/>
    <s v="AG-10495"/>
    <s v="Andrew Gjertsen"/>
    <x v="1"/>
    <s v="United States"/>
    <s v="Houston"/>
    <x v="5"/>
    <n v="77041"/>
    <x v="2"/>
    <s v="OFF-PA-10003177"/>
    <x v="1"/>
    <x v="10"/>
    <s v="Xerox 1999"/>
    <x v="12"/>
    <n v="3"/>
    <n v="0.2"/>
    <n v="5.4432"/>
  </r>
  <r>
    <n v="5374"/>
    <s v="CA-2012-118738"/>
    <x v="1"/>
    <x v="1040"/>
    <d v="2012-10-30T00:00:00"/>
    <s v="Standard Class"/>
    <s v="AG-10495"/>
    <s v="Andrew Gjertsen"/>
    <x v="1"/>
    <s v="United States"/>
    <s v="Houston"/>
    <x v="5"/>
    <n v="77041"/>
    <x v="2"/>
    <s v="FUR-TA-10002607"/>
    <x v="0"/>
    <x v="3"/>
    <s v="KI Conference Tables"/>
    <x v="3912"/>
    <n v="7"/>
    <n v="0.3"/>
    <n v="-69.472199999999958"/>
  </r>
  <r>
    <n v="5375"/>
    <s v="CA-2012-118738"/>
    <x v="1"/>
    <x v="1040"/>
    <d v="2012-10-30T00:00:00"/>
    <s v="Standard Class"/>
    <s v="AG-10495"/>
    <s v="Andrew Gjertsen"/>
    <x v="1"/>
    <s v="United States"/>
    <s v="Houston"/>
    <x v="5"/>
    <n v="77041"/>
    <x v="2"/>
    <s v="OFF-PA-10001166"/>
    <x v="1"/>
    <x v="10"/>
    <s v="Xerox 2"/>
    <x v="563"/>
    <n v="2"/>
    <n v="0.2"/>
    <n v="3.6288"/>
  </r>
  <r>
    <n v="5376"/>
    <s v="CA-2014-134152"/>
    <x v="3"/>
    <x v="837"/>
    <d v="2014-06-01T00:00:00"/>
    <s v="Standard Class"/>
    <s v="RP-19855"/>
    <s v="Roy Phan"/>
    <x v="1"/>
    <s v="United States"/>
    <s v="Seattle"/>
    <x v="4"/>
    <n v="98103"/>
    <x v="1"/>
    <s v="TEC-AC-10004510"/>
    <x v="2"/>
    <x v="11"/>
    <s v="Logitech Desktop MK120 Mouse and keyboard Combo"/>
    <x v="1548"/>
    <n v="6"/>
    <n v="0"/>
    <n v="9.8159999999999954"/>
  </r>
  <r>
    <n v="5377"/>
    <s v="CA-2014-134152"/>
    <x v="3"/>
    <x v="837"/>
    <d v="2014-06-01T00:00:00"/>
    <s v="Standard Class"/>
    <s v="RP-19855"/>
    <s v="Roy Phan"/>
    <x v="1"/>
    <s v="United States"/>
    <s v="Seattle"/>
    <x v="4"/>
    <n v="98103"/>
    <x v="1"/>
    <s v="OFF-AR-10004062"/>
    <x v="1"/>
    <x v="6"/>
    <s v="Staples"/>
    <x v="974"/>
    <n v="3"/>
    <n v="0"/>
    <n v="7.86"/>
  </r>
  <r>
    <n v="5378"/>
    <s v="CA-2011-125542"/>
    <x v="2"/>
    <x v="29"/>
    <d v="2011-12-07T00:00:00"/>
    <s v="First Class"/>
    <s v="NB-18655"/>
    <s v="Nona Balk"/>
    <x v="1"/>
    <s v="United States"/>
    <s v="Philadelphia"/>
    <x v="9"/>
    <n v="19134"/>
    <x v="3"/>
    <s v="OFF-EN-10000056"/>
    <x v="1"/>
    <x v="12"/>
    <s v="Cameo Buff Policy Envelopes"/>
    <x v="3913"/>
    <n v="7"/>
    <n v="0.2"/>
    <n v="117.61469999999996"/>
  </r>
  <r>
    <n v="5379"/>
    <s v="CA-2011-125542"/>
    <x v="2"/>
    <x v="29"/>
    <d v="2011-12-07T00:00:00"/>
    <s v="First Class"/>
    <s v="NB-18655"/>
    <s v="Nona Balk"/>
    <x v="1"/>
    <s v="United States"/>
    <s v="Philadelphia"/>
    <x v="9"/>
    <n v="19134"/>
    <x v="3"/>
    <s v="OFF-ST-10001469"/>
    <x v="1"/>
    <x v="4"/>
    <s v="Fellowes Bankers Box Recycled Super Stor/Drawer"/>
    <x v="3914"/>
    <n v="4"/>
    <n v="0.2"/>
    <n v="-30.228800000000007"/>
  </r>
  <r>
    <n v="5380"/>
    <s v="CA-2013-136021"/>
    <x v="0"/>
    <x v="1041"/>
    <d v="2013-08-19T00:00:00"/>
    <s v="Standard Class"/>
    <s v="JM-15580"/>
    <s v="Jill Matthias"/>
    <x v="0"/>
    <s v="United States"/>
    <s v="Los Angeles"/>
    <x v="1"/>
    <n v="90045"/>
    <x v="1"/>
    <s v="OFF-PA-10000551"/>
    <x v="1"/>
    <x v="10"/>
    <s v="Array Memo Cubes"/>
    <x v="3915"/>
    <n v="3"/>
    <n v="0"/>
    <n v="7.6145999999999994"/>
  </r>
  <r>
    <n v="5381"/>
    <s v="CA-2013-136021"/>
    <x v="0"/>
    <x v="1041"/>
    <d v="2013-08-19T00:00:00"/>
    <s v="Standard Class"/>
    <s v="JM-15580"/>
    <s v="Jill Matthias"/>
    <x v="0"/>
    <s v="United States"/>
    <s v="Los Angeles"/>
    <x v="1"/>
    <n v="90045"/>
    <x v="1"/>
    <s v="TEC-MA-10000423"/>
    <x v="2"/>
    <x v="15"/>
    <s v="Texas Instruments TI-34 Scientific Calculator"/>
    <x v="3916"/>
    <n v="6"/>
    <n v="0.2"/>
    <n v="35.623799999999996"/>
  </r>
  <r>
    <n v="5382"/>
    <s v="CA-2013-149195"/>
    <x v="0"/>
    <x v="64"/>
    <d v="2013-09-08T00:00:00"/>
    <s v="Second Class"/>
    <s v="DM-13525"/>
    <s v="Don Miller"/>
    <x v="1"/>
    <s v="United States"/>
    <s v="Houston"/>
    <x v="5"/>
    <n v="77070"/>
    <x v="2"/>
    <s v="OFF-PA-10001870"/>
    <x v="1"/>
    <x v="10"/>
    <s v="Xerox 202"/>
    <x v="233"/>
    <n v="5"/>
    <n v="0.2"/>
    <n v="9.0719999999999992"/>
  </r>
  <r>
    <n v="5383"/>
    <s v="CA-2013-149195"/>
    <x v="0"/>
    <x v="64"/>
    <d v="2013-09-08T00:00:00"/>
    <s v="Second Class"/>
    <s v="DM-13525"/>
    <s v="Don Miller"/>
    <x v="1"/>
    <s v="United States"/>
    <s v="Houston"/>
    <x v="5"/>
    <n v="77070"/>
    <x v="2"/>
    <s v="OFF-FA-10001843"/>
    <x v="1"/>
    <x v="13"/>
    <s v="Staples"/>
    <x v="3917"/>
    <n v="8"/>
    <n v="0.2"/>
    <n v="5.3352000000000004"/>
  </r>
  <r>
    <n v="5384"/>
    <s v="CA-2013-149195"/>
    <x v="0"/>
    <x v="64"/>
    <d v="2013-09-08T00:00:00"/>
    <s v="Second Class"/>
    <s v="DM-13525"/>
    <s v="Don Miller"/>
    <x v="1"/>
    <s v="United States"/>
    <s v="Houston"/>
    <x v="5"/>
    <n v="77070"/>
    <x v="2"/>
    <s v="OFF-PA-10002036"/>
    <x v="1"/>
    <x v="10"/>
    <s v="Xerox 1930"/>
    <x v="563"/>
    <n v="2"/>
    <n v="0.2"/>
    <n v="3.7584"/>
  </r>
  <r>
    <n v="5385"/>
    <s v="CA-2014-161410"/>
    <x v="3"/>
    <x v="335"/>
    <d v="2014-07-04T00:00:00"/>
    <s v="Standard Class"/>
    <s v="CC-12220"/>
    <s v="Chris Cortes"/>
    <x v="0"/>
    <s v="United States"/>
    <s v="Philadelphia"/>
    <x v="9"/>
    <n v="19143"/>
    <x v="3"/>
    <s v="TEC-PH-10001760"/>
    <x v="2"/>
    <x v="7"/>
    <s v="Bose SoundLink Bluetooth Speaker"/>
    <x v="3918"/>
    <n v="3"/>
    <n v="0.4"/>
    <n v="41.79000000000002"/>
  </r>
  <r>
    <n v="5386"/>
    <s v="CA-2014-161410"/>
    <x v="3"/>
    <x v="335"/>
    <d v="2014-07-04T00:00:00"/>
    <s v="Standard Class"/>
    <s v="CC-12220"/>
    <s v="Chris Cortes"/>
    <x v="0"/>
    <s v="United States"/>
    <s v="Philadelphia"/>
    <x v="9"/>
    <n v="19143"/>
    <x v="3"/>
    <s v="TEC-PH-10000673"/>
    <x v="2"/>
    <x v="7"/>
    <s v="Plantronics Voyager Pro HD - Bluetooth Headset"/>
    <x v="3919"/>
    <n v="14"/>
    <n v="0.4"/>
    <n v="72.788800000000037"/>
  </r>
  <r>
    <n v="5387"/>
    <s v="CA-2014-152786"/>
    <x v="3"/>
    <x v="846"/>
    <d v="2014-03-18T00:00:00"/>
    <s v="Standard Class"/>
    <s v="GA-14725"/>
    <s v="Guy Armstrong"/>
    <x v="0"/>
    <s v="United States"/>
    <s v="Rogers"/>
    <x v="36"/>
    <n v="72756"/>
    <x v="0"/>
    <s v="OFF-BI-10000829"/>
    <x v="1"/>
    <x v="8"/>
    <s v="Avery Non-Stick Binders"/>
    <x v="3920"/>
    <n v="9"/>
    <n v="0"/>
    <n v="18.5886"/>
  </r>
  <r>
    <n v="5388"/>
    <s v="CA-2014-164707"/>
    <x v="3"/>
    <x v="1042"/>
    <d v="2014-02-22T00:00:00"/>
    <s v="Second Class"/>
    <s v="CV-12805"/>
    <s v="Cynthia Voltz"/>
    <x v="1"/>
    <s v="United States"/>
    <s v="Los Angeles"/>
    <x v="1"/>
    <n v="90045"/>
    <x v="1"/>
    <s v="TEC-PH-10001924"/>
    <x v="2"/>
    <x v="7"/>
    <s v="iHome FM Clock Radio with Lightning Dock"/>
    <x v="3921"/>
    <n v="3"/>
    <n v="0.2"/>
    <n v="10.498500000000007"/>
  </r>
  <r>
    <n v="5389"/>
    <s v="CA-2014-164707"/>
    <x v="3"/>
    <x v="1042"/>
    <d v="2014-02-22T00:00:00"/>
    <s v="Second Class"/>
    <s v="CV-12805"/>
    <s v="Cynthia Voltz"/>
    <x v="1"/>
    <s v="United States"/>
    <s v="Los Angeles"/>
    <x v="1"/>
    <n v="90045"/>
    <x v="1"/>
    <s v="TEC-AC-10004864"/>
    <x v="2"/>
    <x v="11"/>
    <s v="Memorex Micro Travel Drive 32 GB"/>
    <x v="3922"/>
    <n v="3"/>
    <n v="0"/>
    <n v="47.097900000000003"/>
  </r>
  <r>
    <n v="5390"/>
    <s v="CA-2014-164707"/>
    <x v="3"/>
    <x v="1042"/>
    <d v="2014-02-22T00:00:00"/>
    <s v="Second Class"/>
    <s v="CV-12805"/>
    <s v="Cynthia Voltz"/>
    <x v="1"/>
    <s v="United States"/>
    <s v="Los Angeles"/>
    <x v="1"/>
    <n v="90045"/>
    <x v="1"/>
    <s v="OFF-LA-10004345"/>
    <x v="1"/>
    <x v="2"/>
    <s v="Avery 493"/>
    <x v="765"/>
    <n v="2"/>
    <n v="0"/>
    <n v="4.8117999999999999"/>
  </r>
  <r>
    <n v="5391"/>
    <s v="CA-2014-163874"/>
    <x v="3"/>
    <x v="468"/>
    <d v="2014-11-13T00:00:00"/>
    <s v="Second Class"/>
    <s v="NC-18535"/>
    <s v="Nick Crebassa"/>
    <x v="1"/>
    <s v="United States"/>
    <s v="Seattle"/>
    <x v="4"/>
    <n v="98105"/>
    <x v="1"/>
    <s v="OFF-BI-10000088"/>
    <x v="1"/>
    <x v="8"/>
    <s v="GBC Imprintable Covers"/>
    <x v="3643"/>
    <n v="3"/>
    <n v="0.2"/>
    <n v="9.5525999999999982"/>
  </r>
  <r>
    <n v="5392"/>
    <s v="US-2011-123183"/>
    <x v="2"/>
    <x v="84"/>
    <d v="2011-11-25T00:00:00"/>
    <s v="Standard Class"/>
    <s v="GR-14560"/>
    <s v="Georgia Rosenberg"/>
    <x v="1"/>
    <s v="United States"/>
    <s v="Wilmington"/>
    <x v="13"/>
    <n v="19805"/>
    <x v="3"/>
    <s v="OFF-LA-10002787"/>
    <x v="1"/>
    <x v="2"/>
    <s v="Avery 480"/>
    <x v="3923"/>
    <n v="6"/>
    <n v="0"/>
    <n v="10.799999999999999"/>
  </r>
  <r>
    <n v="5393"/>
    <s v="US-2011-123183"/>
    <x v="2"/>
    <x v="84"/>
    <d v="2011-11-25T00:00:00"/>
    <s v="Standard Class"/>
    <s v="GR-14560"/>
    <s v="Georgia Rosenberg"/>
    <x v="1"/>
    <s v="United States"/>
    <s v="Wilmington"/>
    <x v="13"/>
    <n v="19805"/>
    <x v="3"/>
    <s v="OFF-LA-10001569"/>
    <x v="1"/>
    <x v="2"/>
    <s v="Avery 499"/>
    <x v="745"/>
    <n v="2"/>
    <n v="0"/>
    <n v="4.5815999999999999"/>
  </r>
  <r>
    <n v="5394"/>
    <s v="US-2011-123183"/>
    <x v="2"/>
    <x v="84"/>
    <d v="2011-11-25T00:00:00"/>
    <s v="Standard Class"/>
    <s v="GR-14560"/>
    <s v="Georgia Rosenberg"/>
    <x v="1"/>
    <s v="United States"/>
    <s v="Wilmington"/>
    <x v="13"/>
    <n v="19805"/>
    <x v="3"/>
    <s v="OFF-BI-10002429"/>
    <x v="1"/>
    <x v="8"/>
    <s v="Premier Elliptical Ring Binder, Black"/>
    <x v="3924"/>
    <n v="7"/>
    <n v="0"/>
    <n v="102.2784"/>
  </r>
  <r>
    <n v="5395"/>
    <s v="US-2011-123183"/>
    <x v="2"/>
    <x v="84"/>
    <d v="2011-11-25T00:00:00"/>
    <s v="Standard Class"/>
    <s v="GR-14560"/>
    <s v="Georgia Rosenberg"/>
    <x v="1"/>
    <s v="United States"/>
    <s v="Wilmington"/>
    <x v="13"/>
    <n v="19805"/>
    <x v="3"/>
    <s v="FUR-BO-10000362"/>
    <x v="0"/>
    <x v="0"/>
    <s v="Sauder Inglewood Library Bookcases"/>
    <x v="3925"/>
    <n v="6"/>
    <n v="0"/>
    <n v="235.95240000000001"/>
  </r>
  <r>
    <n v="5396"/>
    <s v="CA-2011-104829"/>
    <x v="2"/>
    <x v="728"/>
    <d v="2011-11-21T00:00:00"/>
    <s v="Second Class"/>
    <s v="JG-15805"/>
    <s v="John Grady"/>
    <x v="1"/>
    <s v="United States"/>
    <s v="Provo"/>
    <x v="7"/>
    <n v="84604"/>
    <x v="1"/>
    <s v="OFF-PA-10003016"/>
    <x v="1"/>
    <x v="10"/>
    <s v="Adams &quot;While You Were Out&quot; Message Pads"/>
    <x v="223"/>
    <n v="7"/>
    <n v="0"/>
    <n v="9.8909999999999982"/>
  </r>
  <r>
    <n v="5397"/>
    <s v="US-2013-147340"/>
    <x v="0"/>
    <x v="446"/>
    <d v="2013-09-25T00:00:00"/>
    <s v="Same Day"/>
    <s v="EB-13750"/>
    <s v="Edward Becker"/>
    <x v="1"/>
    <s v="United States"/>
    <s v="San Francisco"/>
    <x v="1"/>
    <n v="94110"/>
    <x v="1"/>
    <s v="FUR-FU-10002501"/>
    <x v="0"/>
    <x v="5"/>
    <s v="Nu-Dell Executive Frame"/>
    <x v="1964"/>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s v="United States"/>
    <s v="Lancaster"/>
    <x v="24"/>
    <n v="43130"/>
    <x v="3"/>
    <s v="OFF-BI-10002764"/>
    <x v="1"/>
    <x v="8"/>
    <s v="Recycled Pressboard Report Cover with Reinforced Top Hinge"/>
    <x v="3927"/>
    <n v="3"/>
    <n v="0.7"/>
    <n v="-2.0348999999999995"/>
  </r>
  <r>
    <n v="5400"/>
    <s v="CA-2013-117681"/>
    <x v="0"/>
    <x v="526"/>
    <d v="2013-04-15T00:00:00"/>
    <s v="Standard Class"/>
    <s v="HF-14995"/>
    <s v="Herbert Flentye"/>
    <x v="0"/>
    <s v="United States"/>
    <s v="Los Angeles"/>
    <x v="1"/>
    <n v="90004"/>
    <x v="1"/>
    <s v="FUR-BO-10001798"/>
    <x v="0"/>
    <x v="0"/>
    <s v="Bush Somerset Collection Bookcase"/>
    <x v="3123"/>
    <n v="5"/>
    <n v="0.15"/>
    <n v="6.5490000000000208"/>
  </r>
  <r>
    <n v="5401"/>
    <s v="CA-2014-132262"/>
    <x v="3"/>
    <x v="296"/>
    <d v="2014-09-24T00:00:00"/>
    <s v="First Class"/>
    <s v="ML-18265"/>
    <s v="Muhammed Lee"/>
    <x v="0"/>
    <s v="United States"/>
    <s v="Seattle"/>
    <x v="4"/>
    <n v="98103"/>
    <x v="1"/>
    <s v="TEC-AC-10000158"/>
    <x v="2"/>
    <x v="11"/>
    <s v="Sony 64GB Class 10 Micro SDHC R40 Memory Card"/>
    <x v="2257"/>
    <n v="2"/>
    <n v="0"/>
    <n v="15.1158"/>
  </r>
  <r>
    <n v="5402"/>
    <s v="CA-2014-132262"/>
    <x v="3"/>
    <x v="296"/>
    <d v="2014-09-24T00:00:00"/>
    <s v="First Class"/>
    <s v="ML-18265"/>
    <s v="Muhammed Lee"/>
    <x v="0"/>
    <s v="United States"/>
    <s v="Seattle"/>
    <x v="4"/>
    <n v="98103"/>
    <x v="1"/>
    <s v="TEC-AC-10000303"/>
    <x v="2"/>
    <x v="11"/>
    <s v="Logitech M510 Wireless Mouse"/>
    <x v="3928"/>
    <n v="2"/>
    <n v="0"/>
    <n v="26.3934"/>
  </r>
  <r>
    <n v="5403"/>
    <s v="CA-2014-123043"/>
    <x v="3"/>
    <x v="1043"/>
    <d v="2014-08-30T00:00:00"/>
    <s v="Standard Class"/>
    <s v="AH-10195"/>
    <s v="Alan Haines"/>
    <x v="1"/>
    <s v="United States"/>
    <s v="New York City"/>
    <x v="15"/>
    <n v="10024"/>
    <x v="3"/>
    <s v="OFF-BI-10003910"/>
    <x v="1"/>
    <x v="8"/>
    <s v="DXL Angle-View Binders with Locking Rings by Samsill"/>
    <x v="1072"/>
    <n v="4"/>
    <n v="0.2"/>
    <n v="7.71"/>
  </r>
  <r>
    <n v="5404"/>
    <s v="CA-2014-123043"/>
    <x v="3"/>
    <x v="1043"/>
    <d v="2014-08-30T00:00:00"/>
    <s v="Standard Class"/>
    <s v="AH-10195"/>
    <s v="Alan Haines"/>
    <x v="1"/>
    <s v="United States"/>
    <s v="New York City"/>
    <x v="15"/>
    <n v="10024"/>
    <x v="3"/>
    <s v="OFF-BI-10000138"/>
    <x v="1"/>
    <x v="8"/>
    <s v="Acco Translucent Poly Ring Binders"/>
    <x v="3929"/>
    <n v="1"/>
    <n v="0.2"/>
    <n v="1.3104"/>
  </r>
  <r>
    <n v="5405"/>
    <s v="US-2013-143280"/>
    <x v="0"/>
    <x v="712"/>
    <d v="2013-02-26T00:00:00"/>
    <s v="Standard Class"/>
    <s v="TZ-21580"/>
    <s v="Tracy Zic"/>
    <x v="0"/>
    <s v="United States"/>
    <s v="Los Angeles"/>
    <x v="1"/>
    <n v="90045"/>
    <x v="1"/>
    <s v="TEC-PH-10002398"/>
    <x v="2"/>
    <x v="7"/>
    <s v="AT&amp;T 1070 Corded Phone"/>
    <x v="567"/>
    <n v="5"/>
    <n v="0.2"/>
    <n v="55.744999999999948"/>
  </r>
  <r>
    <n v="5406"/>
    <s v="US-2013-143280"/>
    <x v="0"/>
    <x v="712"/>
    <d v="2013-02-26T00:00:00"/>
    <s v="Standard Class"/>
    <s v="TZ-21580"/>
    <s v="Tracy Zic"/>
    <x v="0"/>
    <s v="United States"/>
    <s v="Los Angeles"/>
    <x v="1"/>
    <n v="90045"/>
    <x v="1"/>
    <s v="TEC-AC-10003399"/>
    <x v="2"/>
    <x v="11"/>
    <s v="Memorex Mini Travel Drive 64 GB USB 2.0 Flash Drive"/>
    <x v="2642"/>
    <n v="1"/>
    <n v="0"/>
    <n v="15.220800000000001"/>
  </r>
  <r>
    <n v="5407"/>
    <s v="US-2013-143280"/>
    <x v="0"/>
    <x v="712"/>
    <d v="2013-02-26T00:00:00"/>
    <s v="Standard Class"/>
    <s v="TZ-21580"/>
    <s v="Tracy Zic"/>
    <x v="0"/>
    <s v="United States"/>
    <s v="Los Angeles"/>
    <x v="1"/>
    <n v="90045"/>
    <x v="1"/>
    <s v="OFF-FA-10000992"/>
    <x v="1"/>
    <x v="13"/>
    <s v="Acco Clips to Go Binder Clips, 24 Clips in Two Sizes"/>
    <x v="1397"/>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s v="United States"/>
    <s v="San Francisco"/>
    <x v="1"/>
    <n v="94109"/>
    <x v="1"/>
    <s v="OFF-BI-10002854"/>
    <x v="1"/>
    <x v="8"/>
    <s v="Performers Binder/Pad Holder, Black"/>
    <x v="3930"/>
    <n v="1"/>
    <n v="0.2"/>
    <n v="8.4089999999999989"/>
  </r>
  <r>
    <n v="5410"/>
    <s v="CA-2014-108854"/>
    <x v="3"/>
    <x v="166"/>
    <d v="2014-12-15T00:00:00"/>
    <s v="Standard Class"/>
    <s v="DM-13345"/>
    <s v="Denise Monton"/>
    <x v="1"/>
    <s v="United States"/>
    <s v="San Francisco"/>
    <x v="1"/>
    <n v="94109"/>
    <x v="1"/>
    <s v="OFF-BI-10001670"/>
    <x v="1"/>
    <x v="8"/>
    <s v="Vinyl Sectional Post Binders"/>
    <x v="3476"/>
    <n v="3"/>
    <n v="0.2"/>
    <n v="33.93"/>
  </r>
  <r>
    <n v="5411"/>
    <s v="CA-2014-108854"/>
    <x v="3"/>
    <x v="166"/>
    <d v="2014-12-15T00:00:00"/>
    <s v="Standard Class"/>
    <s v="DM-13345"/>
    <s v="Denise Monton"/>
    <x v="1"/>
    <s v="United States"/>
    <s v="San Francisco"/>
    <x v="1"/>
    <n v="94109"/>
    <x v="1"/>
    <s v="OFF-ST-10001837"/>
    <x v="1"/>
    <x v="4"/>
    <s v="SAFCO Mobile Desk Side File, Wire Frame"/>
    <x v="3931"/>
    <n v="1"/>
    <n v="0"/>
    <n v="11.117599999999999"/>
  </r>
  <r>
    <n v="5412"/>
    <s v="CA-2014-166856"/>
    <x v="3"/>
    <x v="65"/>
    <d v="2014-09-23T00:00:00"/>
    <s v="Standard Class"/>
    <s v="TS-21505"/>
    <s v="Tony Sayre"/>
    <x v="0"/>
    <s v="United States"/>
    <s v="Clovis"/>
    <x v="27"/>
    <n v="88101"/>
    <x v="1"/>
    <s v="OFF-BI-10002012"/>
    <x v="1"/>
    <x v="8"/>
    <s v="Wilson Jones Easy Flow II Sheet Lifters"/>
    <x v="3932"/>
    <n v="7"/>
    <n v="0.2"/>
    <n v="3.5279999999999996"/>
  </r>
  <r>
    <n v="5413"/>
    <s v="CA-2014-166856"/>
    <x v="3"/>
    <x v="65"/>
    <d v="2014-09-23T00:00:00"/>
    <s v="Standard Class"/>
    <s v="TS-21505"/>
    <s v="Tony Sayre"/>
    <x v="0"/>
    <s v="United States"/>
    <s v="Clovis"/>
    <x v="27"/>
    <n v="88101"/>
    <x v="1"/>
    <s v="TEC-AC-10004992"/>
    <x v="2"/>
    <x v="11"/>
    <s v="Kingston Digital DataTraveler 64GB USB 2.0"/>
    <x v="3933"/>
    <n v="3"/>
    <n v="0"/>
    <n v="8.1071999999999917"/>
  </r>
  <r>
    <n v="5414"/>
    <s v="CA-2013-153157"/>
    <x v="0"/>
    <x v="108"/>
    <d v="2013-09-15T00:00:00"/>
    <s v="First Class"/>
    <s v="TB-21625"/>
    <s v="Trudy Brown"/>
    <x v="0"/>
    <s v="United States"/>
    <s v="Wichita"/>
    <x v="41"/>
    <n v="67212"/>
    <x v="2"/>
    <s v="TEC-PH-10003171"/>
    <x v="2"/>
    <x v="7"/>
    <s v="Plantronics Encore H101 Dual Earpieces Headset"/>
    <x v="3934"/>
    <n v="5"/>
    <n v="0"/>
    <n v="62.929999999999993"/>
  </r>
  <r>
    <n v="5415"/>
    <s v="US-2014-125647"/>
    <x v="3"/>
    <x v="397"/>
    <d v="2014-09-29T00:00:00"/>
    <s v="Standard Class"/>
    <s v="LC-16870"/>
    <s v="Lena Cacioppo"/>
    <x v="0"/>
    <s v="United States"/>
    <s v="Chicago"/>
    <x v="10"/>
    <n v="60653"/>
    <x v="2"/>
    <s v="OFF-AP-10000390"/>
    <x v="1"/>
    <x v="9"/>
    <s v="Euro Pro Shark Stick Mini Vacuum"/>
    <x v="3935"/>
    <n v="6"/>
    <n v="0.8"/>
    <n v="-197.57520000000002"/>
  </r>
  <r>
    <n v="5416"/>
    <s v="US-2014-125647"/>
    <x v="3"/>
    <x v="397"/>
    <d v="2014-09-29T00:00:00"/>
    <s v="Standard Class"/>
    <s v="LC-16870"/>
    <s v="Lena Cacioppo"/>
    <x v="0"/>
    <s v="United States"/>
    <s v="Chicago"/>
    <x v="10"/>
    <n v="60653"/>
    <x v="2"/>
    <s v="OFF-PA-10004888"/>
    <x v="1"/>
    <x v="10"/>
    <s v="Xerox 217"/>
    <x v="561"/>
    <n v="4"/>
    <n v="0.2"/>
    <n v="7.2576000000000001"/>
  </r>
  <r>
    <n v="5417"/>
    <s v="US-2014-125647"/>
    <x v="3"/>
    <x v="397"/>
    <d v="2014-09-29T00:00:00"/>
    <s v="Standard Class"/>
    <s v="LC-16870"/>
    <s v="Lena Cacioppo"/>
    <x v="0"/>
    <s v="United States"/>
    <s v="Chicago"/>
    <x v="10"/>
    <n v="60653"/>
    <x v="2"/>
    <s v="TEC-PH-10004188"/>
    <x v="2"/>
    <x v="7"/>
    <s v="OtterBox Commuter Series Case - Samsung Galaxy S4"/>
    <x v="3936"/>
    <n v="2"/>
    <n v="0.2"/>
    <n v="-8.9963999999999995"/>
  </r>
  <r>
    <n v="5418"/>
    <s v="CA-2011-132542"/>
    <x v="2"/>
    <x v="191"/>
    <d v="2011-10-08T00:00:00"/>
    <s v="Second Class"/>
    <s v="AM-10360"/>
    <s v="Alice McCarthy"/>
    <x v="1"/>
    <s v="United States"/>
    <s v="Omaha"/>
    <x v="8"/>
    <n v="68104"/>
    <x v="2"/>
    <s v="OFF-BI-10004099"/>
    <x v="1"/>
    <x v="8"/>
    <s v="GBC VeloBinder Strips"/>
    <x v="2601"/>
    <n v="2"/>
    <n v="0"/>
    <n v="7.68"/>
  </r>
  <r>
    <n v="5419"/>
    <s v="CA-2012-110877"/>
    <x v="1"/>
    <x v="924"/>
    <d v="2012-10-26T00:00:00"/>
    <s v="First Class"/>
    <s v="JE-15715"/>
    <s v="Joe Elijah"/>
    <x v="0"/>
    <s v="United States"/>
    <s v="Houston"/>
    <x v="5"/>
    <n v="77041"/>
    <x v="2"/>
    <s v="OFF-PA-10004621"/>
    <x v="1"/>
    <x v="10"/>
    <s v="Xerox 212"/>
    <x v="1590"/>
    <n v="7"/>
    <n v="0.2"/>
    <n v="12.700800000000001"/>
  </r>
  <r>
    <n v="5420"/>
    <s v="CA-2012-110877"/>
    <x v="1"/>
    <x v="924"/>
    <d v="2012-10-26T00:00:00"/>
    <s v="First Class"/>
    <s v="JE-15715"/>
    <s v="Joe Elijah"/>
    <x v="0"/>
    <s v="United States"/>
    <s v="Houston"/>
    <x v="5"/>
    <n v="77041"/>
    <x v="2"/>
    <s v="TEC-PH-10002103"/>
    <x v="2"/>
    <x v="7"/>
    <s v="Jabra SPEAK 410"/>
    <x v="3937"/>
    <n v="2"/>
    <n v="0.2"/>
    <n v="15.038400000000003"/>
  </r>
  <r>
    <n v="5421"/>
    <s v="US-2013-151827"/>
    <x v="0"/>
    <x v="1044"/>
    <d v="2013-04-03T00:00:00"/>
    <s v="Second Class"/>
    <s v="CS-11950"/>
    <s v="Carlos Soltero"/>
    <x v="0"/>
    <s v="United States"/>
    <s v="Philadelphia"/>
    <x v="9"/>
    <n v="19134"/>
    <x v="3"/>
    <s v="TEC-PH-10002789"/>
    <x v="2"/>
    <x v="7"/>
    <s v="LG Exalt"/>
    <x v="8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x v="236"/>
    <n v="2"/>
    <n v="0.2"/>
    <n v="1.1993999999999998"/>
  </r>
  <r>
    <n v="5423"/>
    <s v="US-2013-163258"/>
    <x v="0"/>
    <x v="723"/>
    <d v="2014-01-03T00:00:00"/>
    <s v="Standard Class"/>
    <s v="PF-19225"/>
    <s v="Phillip Flathmann"/>
    <x v="0"/>
    <s v="United States"/>
    <s v="Los Angeles"/>
    <x v="1"/>
    <n v="90045"/>
    <x v="1"/>
    <s v="OFF-BI-10000138"/>
    <x v="1"/>
    <x v="8"/>
    <s v="Acco Translucent Poly Ring Binders"/>
    <x v="3938"/>
    <n v="3"/>
    <n v="0.2"/>
    <n v="3.9312000000000005"/>
  </r>
  <r>
    <n v="5424"/>
    <s v="CA-2014-103009"/>
    <x v="3"/>
    <x v="132"/>
    <d v="2014-11-06T00:00:00"/>
    <s v="Second Class"/>
    <s v="PJ-18835"/>
    <s v="Patrick Jones"/>
    <x v="1"/>
    <s v="United States"/>
    <s v="Richmond"/>
    <x v="0"/>
    <n v="40475"/>
    <x v="0"/>
    <s v="OFF-PA-10001215"/>
    <x v="1"/>
    <x v="10"/>
    <s v="Xerox 1963"/>
    <x v="1603"/>
    <n v="5"/>
    <n v="0"/>
    <n v="11.879999999999999"/>
  </r>
  <r>
    <n v="5425"/>
    <s v="US-2014-120649"/>
    <x v="3"/>
    <x v="176"/>
    <d v="2014-01-27T00:00:00"/>
    <s v="Standard Class"/>
    <s v="JF-15490"/>
    <s v="Jeremy Farry"/>
    <x v="0"/>
    <s v="United States"/>
    <s v="Waterbury"/>
    <x v="29"/>
    <n v="6708"/>
    <x v="3"/>
    <s v="OFF-AR-10001545"/>
    <x v="1"/>
    <x v="6"/>
    <s v="Newell 326"/>
    <x v="2872"/>
    <n v="2"/>
    <n v="0"/>
    <n v="1.0207999999999999"/>
  </r>
  <r>
    <n v="5426"/>
    <s v="CA-2013-153598"/>
    <x v="0"/>
    <x v="275"/>
    <d v="2013-12-07T00:00:00"/>
    <s v="First Class"/>
    <s v="NM-18520"/>
    <s v="Neoma Murray"/>
    <x v="0"/>
    <s v="United States"/>
    <s v="Los Angeles"/>
    <x v="1"/>
    <n v="90045"/>
    <x v="1"/>
    <s v="TEC-AC-10003870"/>
    <x v="2"/>
    <x v="11"/>
    <s v="Logitech Z-906 Speaker sys - home theater - 5.1-CH"/>
    <x v="3939"/>
    <n v="5"/>
    <n v="0"/>
    <n v="659.98"/>
  </r>
  <r>
    <n v="5427"/>
    <s v="CA-2013-153598"/>
    <x v="0"/>
    <x v="275"/>
    <d v="2013-12-07T00:00:00"/>
    <s v="First Class"/>
    <s v="NM-18520"/>
    <s v="Neoma Murray"/>
    <x v="0"/>
    <s v="United States"/>
    <s v="Los Angeles"/>
    <x v="1"/>
    <n v="90045"/>
    <x v="1"/>
    <s v="FUR-FU-10001085"/>
    <x v="0"/>
    <x v="5"/>
    <s v="3M Polarizing Light Filter Sleeves"/>
    <x v="3940"/>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s v="United States"/>
    <s v="San Francisco"/>
    <x v="1"/>
    <n v="94122"/>
    <x v="1"/>
    <s v="OFF-ST-10003455"/>
    <x v="1"/>
    <x v="4"/>
    <s v="Tenex File Box, Personal Filing Tote with Lid, Black"/>
    <x v="2063"/>
    <n v="3"/>
    <n v="0"/>
    <n v="12.097800000000001"/>
  </r>
  <r>
    <n v="5430"/>
    <s v="CA-2011-136861"/>
    <x v="2"/>
    <x v="742"/>
    <d v="2011-09-07T00:00:00"/>
    <s v="First Class"/>
    <s v="PR-18880"/>
    <s v="Patrick Ryan"/>
    <x v="0"/>
    <s v="United States"/>
    <s v="Saint Petersburg"/>
    <x v="2"/>
    <n v="33710"/>
    <x v="0"/>
    <s v="FUR-FU-10001967"/>
    <x v="0"/>
    <x v="5"/>
    <s v="Telescoping Adjustable Floor Lamp"/>
    <x v="236"/>
    <n v="2"/>
    <n v="0.2"/>
    <n v="1.9989999999999979"/>
  </r>
  <r>
    <n v="5431"/>
    <s v="CA-2014-117422"/>
    <x v="3"/>
    <x v="208"/>
    <d v="2014-10-26T00:00:00"/>
    <s v="Standard Class"/>
    <s v="FC-14245"/>
    <s v="Frank Carlisle"/>
    <x v="2"/>
    <s v="United States"/>
    <s v="Lakewood"/>
    <x v="24"/>
    <n v="44107"/>
    <x v="3"/>
    <s v="OFF-AP-10000938"/>
    <x v="1"/>
    <x v="9"/>
    <s v="Avanti 1.7 Cu. Ft. Refrigerator"/>
    <x v="224"/>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s v="United States"/>
    <s v="Lakewood"/>
    <x v="24"/>
    <n v="44107"/>
    <x v="3"/>
    <s v="OFF-BI-10002799"/>
    <x v="1"/>
    <x v="8"/>
    <s v="SlimView Poly Binder, 3/8&quot;"/>
    <x v="3943"/>
    <n v="4"/>
    <n v="0.7"/>
    <n v="-4.9727999999999994"/>
  </r>
  <r>
    <n v="5434"/>
    <s v="CA-2014-129707"/>
    <x v="3"/>
    <x v="1016"/>
    <d v="2014-04-30T00:00:00"/>
    <s v="Standard Class"/>
    <s v="LH-16750"/>
    <s v="Larry Hughes"/>
    <x v="0"/>
    <s v="United States"/>
    <s v="Chandler"/>
    <x v="16"/>
    <n v="85224"/>
    <x v="1"/>
    <s v="OFF-AR-10000246"/>
    <x v="1"/>
    <x v="6"/>
    <s v="Newell 318"/>
    <x v="3944"/>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s v="United States"/>
    <s v="Los Angeles"/>
    <x v="1"/>
    <n v="90008"/>
    <x v="1"/>
    <s v="TEC-AC-10000892"/>
    <x v="2"/>
    <x v="11"/>
    <s v="NETGEAR N750 Dual Band Wi-Fi Gigabit Router"/>
    <x v="3946"/>
    <n v="3"/>
    <n v="0"/>
    <n v="97.199999999999989"/>
  </r>
  <r>
    <n v="5437"/>
    <s v="CA-2011-103317"/>
    <x v="2"/>
    <x v="260"/>
    <d v="2011-07-08T00:00:00"/>
    <s v="First Class"/>
    <s v="DM-13525"/>
    <s v="Don Miller"/>
    <x v="1"/>
    <s v="United States"/>
    <s v="Palm Coast"/>
    <x v="2"/>
    <n v="32137"/>
    <x v="0"/>
    <s v="FUR-FU-10001591"/>
    <x v="0"/>
    <x v="5"/>
    <s v="Advantus Panel Wall Certificate Holder - 8.5x11"/>
    <x v="3947"/>
    <n v="2"/>
    <n v="0.2"/>
    <n v="5.3680000000000012"/>
  </r>
  <r>
    <n v="5438"/>
    <s v="CA-2011-103317"/>
    <x v="2"/>
    <x v="260"/>
    <d v="2011-07-08T00:00:00"/>
    <s v="First Class"/>
    <s v="DM-13525"/>
    <s v="Don Miller"/>
    <x v="1"/>
    <s v="United States"/>
    <s v="Palm Coast"/>
    <x v="2"/>
    <n v="32137"/>
    <x v="0"/>
    <s v="OFF-BI-10001787"/>
    <x v="1"/>
    <x v="8"/>
    <s v="Wilson Jones Four-Pocket Poly Binders"/>
    <x v="3948"/>
    <n v="5"/>
    <n v="0.7"/>
    <n v="-6.8669999999999973"/>
  </r>
  <r>
    <n v="5439"/>
    <s v="CA-2011-103317"/>
    <x v="2"/>
    <x v="260"/>
    <d v="2011-07-08T00:00:00"/>
    <s v="First Class"/>
    <s v="DM-13525"/>
    <s v="Don Miller"/>
    <x v="1"/>
    <s v="United States"/>
    <s v="Palm Coast"/>
    <x v="2"/>
    <n v="32137"/>
    <x v="0"/>
    <s v="FUR-FU-10003192"/>
    <x v="0"/>
    <x v="5"/>
    <s v="Luxo Adjustable Task Clamp Lamp"/>
    <x v="3949"/>
    <n v="3"/>
    <n v="0.2"/>
    <n v="15.991199999999992"/>
  </r>
  <r>
    <n v="5440"/>
    <s v="CA-2013-167115"/>
    <x v="0"/>
    <x v="958"/>
    <d v="2013-04-10T00:00:00"/>
    <s v="Standard Class"/>
    <s v="EH-14185"/>
    <s v="Evan Henry"/>
    <x v="0"/>
    <s v="United States"/>
    <s v="New York City"/>
    <x v="15"/>
    <n v="10035"/>
    <x v="3"/>
    <s v="OFF-BI-10004600"/>
    <x v="1"/>
    <x v="8"/>
    <s v="Ibico Ibimaster 300 Manual Binding System"/>
    <x v="3950"/>
    <n v="2"/>
    <n v="0.2"/>
    <n v="183.99499999999998"/>
  </r>
  <r>
    <n v="5441"/>
    <s v="US-2014-153633"/>
    <x v="3"/>
    <x v="38"/>
    <d v="2014-11-19T00:00:00"/>
    <s v="Second Class"/>
    <s v="TC-21295"/>
    <s v="Toby Carlisle"/>
    <x v="0"/>
    <s v="United States"/>
    <s v="Jupiter"/>
    <x v="2"/>
    <n v="33458"/>
    <x v="0"/>
    <s v="OFF-AR-10002335"/>
    <x v="1"/>
    <x v="6"/>
    <s v="DIXON Oriole Pencils"/>
    <x v="3951"/>
    <n v="1"/>
    <n v="0.2"/>
    <n v="0.15480000000000005"/>
  </r>
  <r>
    <n v="5442"/>
    <s v="CA-2014-155929"/>
    <x v="3"/>
    <x v="428"/>
    <d v="2014-09-14T00:00:00"/>
    <s v="Standard Class"/>
    <s v="AI-10855"/>
    <s v="Arianne Irving"/>
    <x v="0"/>
    <s v="United States"/>
    <s v="Glendale"/>
    <x v="16"/>
    <n v="85301"/>
    <x v="1"/>
    <s v="OFF-PA-10000859"/>
    <x v="1"/>
    <x v="10"/>
    <s v="Unpadded Memo Slips"/>
    <x v="2925"/>
    <n v="2"/>
    <n v="0.2"/>
    <n v="2.3879999999999999"/>
  </r>
  <r>
    <n v="5443"/>
    <s v="CA-2012-148712"/>
    <x v="1"/>
    <x v="786"/>
    <d v="2012-04-23T00:00:00"/>
    <s v="Standard Class"/>
    <s v="JM-15535"/>
    <s v="Jessica Myrick"/>
    <x v="0"/>
    <s v="United States"/>
    <s v="New York City"/>
    <x v="15"/>
    <n v="10035"/>
    <x v="3"/>
    <s v="TEC-AC-10003198"/>
    <x v="2"/>
    <x v="11"/>
    <s v="Enermax Acrylux Wireless Keyboard"/>
    <x v="921"/>
    <n v="1"/>
    <n v="0"/>
    <n v="36.851999999999997"/>
  </r>
  <r>
    <n v="5444"/>
    <s v="CA-2012-148712"/>
    <x v="1"/>
    <x v="786"/>
    <d v="2012-04-23T00:00:00"/>
    <s v="Standard Class"/>
    <s v="JM-15535"/>
    <s v="Jessica Myrick"/>
    <x v="0"/>
    <s v="United States"/>
    <s v="New York City"/>
    <x v="15"/>
    <n v="10035"/>
    <x v="3"/>
    <s v="OFF-BI-10001900"/>
    <x v="1"/>
    <x v="8"/>
    <s v="DXL Angle-View Binders with Locking Rings, Black"/>
    <x v="3952"/>
    <n v="13"/>
    <n v="0.2"/>
    <n v="21.024899999999999"/>
  </r>
  <r>
    <n v="5445"/>
    <s v="CA-2012-148712"/>
    <x v="1"/>
    <x v="786"/>
    <d v="2012-04-23T00:00:00"/>
    <s v="Standard Class"/>
    <s v="JM-15535"/>
    <s v="Jessica Myrick"/>
    <x v="0"/>
    <s v="United States"/>
    <s v="New York City"/>
    <x v="15"/>
    <n v="10035"/>
    <x v="3"/>
    <s v="OFF-AR-10000614"/>
    <x v="1"/>
    <x v="6"/>
    <s v="Barrel Sharpener"/>
    <x v="3953"/>
    <n v="3"/>
    <n v="0"/>
    <n v="2.7845999999999997"/>
  </r>
  <r>
    <n v="5446"/>
    <s v="CA-2013-128307"/>
    <x v="0"/>
    <x v="197"/>
    <d v="2013-07-30T00:00:00"/>
    <s v="Standard Class"/>
    <s v="BE-11335"/>
    <s v="Bill Eplett"/>
    <x v="2"/>
    <s v="United States"/>
    <s v="Houston"/>
    <x v="5"/>
    <n v="77041"/>
    <x v="2"/>
    <s v="OFF-EN-10003040"/>
    <x v="1"/>
    <x v="12"/>
    <s v="Quality Park Security Envelopes"/>
    <x v="3954"/>
    <n v="1"/>
    <n v="0.2"/>
    <n v="7.0659000000000001"/>
  </r>
  <r>
    <n v="5447"/>
    <s v="US-2013-127425"/>
    <x v="0"/>
    <x v="370"/>
    <d v="2013-09-01T00:00:00"/>
    <s v="Standard Class"/>
    <s v="DR-12880"/>
    <s v="Dan Reichenbach"/>
    <x v="1"/>
    <s v="United States"/>
    <s v="New York City"/>
    <x v="15"/>
    <n v="10035"/>
    <x v="3"/>
    <s v="TEC-PH-10003442"/>
    <x v="2"/>
    <x v="7"/>
    <s v="Samsung Replacement EH64AVFWE Premium Headset"/>
    <x v="3955"/>
    <n v="6"/>
    <n v="0"/>
    <n v="8.25"/>
  </r>
  <r>
    <n v="5448"/>
    <s v="US-2013-127425"/>
    <x v="0"/>
    <x v="370"/>
    <d v="2013-09-01T00:00:00"/>
    <s v="Standard Class"/>
    <s v="DR-12880"/>
    <s v="Dan Reichenbach"/>
    <x v="1"/>
    <s v="United States"/>
    <s v="New York City"/>
    <x v="15"/>
    <n v="10035"/>
    <x v="3"/>
    <s v="TEC-AC-10002800"/>
    <x v="2"/>
    <x v="11"/>
    <s v="Plantronics Audio 478 Stereo USB Headset"/>
    <x v="2932"/>
    <n v="5"/>
    <n v="0"/>
    <n v="87.482499999999987"/>
  </r>
  <r>
    <n v="5449"/>
    <s v="US-2011-119081"/>
    <x v="2"/>
    <x v="171"/>
    <d v="2011-09-19T00:00:00"/>
    <s v="Standard Class"/>
    <s v="TA-21385"/>
    <s v="Tom Ashbrook"/>
    <x v="2"/>
    <s v="United States"/>
    <s v="Olathe"/>
    <x v="41"/>
    <n v="66062"/>
    <x v="2"/>
    <s v="OFF-SU-10000157"/>
    <x v="1"/>
    <x v="14"/>
    <s v="Compact Automatic Electric Letter Opener"/>
    <x v="3956"/>
    <n v="3"/>
    <n v="0"/>
    <n v="7.158600000000007"/>
  </r>
  <r>
    <n v="5450"/>
    <s v="US-2011-119081"/>
    <x v="2"/>
    <x v="171"/>
    <d v="2011-09-19T00:00:00"/>
    <s v="Standard Class"/>
    <s v="TA-21385"/>
    <s v="Tom Ashbrook"/>
    <x v="2"/>
    <s v="United States"/>
    <s v="Olathe"/>
    <x v="41"/>
    <n v="66062"/>
    <x v="2"/>
    <s v="TEC-AC-10001542"/>
    <x v="2"/>
    <x v="11"/>
    <s v="SanDisk Cruzer 16 GB USB Flash Drive"/>
    <x v="3957"/>
    <n v="5"/>
    <n v="0"/>
    <n v="10.905999999999993"/>
  </r>
  <r>
    <n v="5451"/>
    <s v="US-2011-119081"/>
    <x v="2"/>
    <x v="171"/>
    <d v="2011-09-19T00:00:00"/>
    <s v="Standard Class"/>
    <s v="TA-21385"/>
    <s v="Tom Ashbrook"/>
    <x v="2"/>
    <s v="United States"/>
    <s v="Olathe"/>
    <x v="41"/>
    <n v="66062"/>
    <x v="2"/>
    <s v="OFF-BI-10004519"/>
    <x v="1"/>
    <x v="8"/>
    <s v="GBC DocuBind P100 Manual Binding Machine"/>
    <x v="3958"/>
    <n v="2"/>
    <n v="0"/>
    <n v="149.38199999999998"/>
  </r>
  <r>
    <n v="5452"/>
    <s v="US-2011-119081"/>
    <x v="2"/>
    <x v="171"/>
    <d v="2011-09-19T00:00:00"/>
    <s v="Standard Class"/>
    <s v="TA-21385"/>
    <s v="Tom Ashbrook"/>
    <x v="2"/>
    <s v="United States"/>
    <s v="Olathe"/>
    <x v="41"/>
    <n v="66062"/>
    <x v="2"/>
    <s v="FUR-FU-10003464"/>
    <x v="0"/>
    <x v="5"/>
    <s v="Seth Thomas 8 1/2&quot; Cubicle Clock"/>
    <x v="1100"/>
    <n v="2"/>
    <n v="0"/>
    <n v="12.979199999999999"/>
  </r>
  <r>
    <n v="5453"/>
    <s v="CA-2013-140613"/>
    <x v="0"/>
    <x v="405"/>
    <d v="2013-07-30T00:00:00"/>
    <s v="Standard Class"/>
    <s v="KN-16705"/>
    <s v="Kristina Nunn"/>
    <x v="2"/>
    <s v="United States"/>
    <s v="Sparks"/>
    <x v="33"/>
    <n v="89431"/>
    <x v="1"/>
    <s v="OFF-SU-10004261"/>
    <x v="1"/>
    <x v="14"/>
    <s v="Fiskars 8&quot; Scissors, 2/Pack"/>
    <x v="3959"/>
    <n v="5"/>
    <n v="0"/>
    <n v="24.997999999999987"/>
  </r>
  <r>
    <n v="5454"/>
    <s v="US-2014-108700"/>
    <x v="3"/>
    <x v="240"/>
    <d v="2014-05-24T00:00:00"/>
    <s v="Standard Class"/>
    <s v="PJ-18835"/>
    <s v="Patrick Jones"/>
    <x v="1"/>
    <s v="United States"/>
    <s v="Rockford"/>
    <x v="10"/>
    <n v="61107"/>
    <x v="2"/>
    <s v="OFF-PA-10004733"/>
    <x v="1"/>
    <x v="10"/>
    <s v="Things To Do Today Spiral Book"/>
    <x v="3960"/>
    <n v="6"/>
    <n v="0.2"/>
    <n v="13.780799999999996"/>
  </r>
  <r>
    <n v="5455"/>
    <s v="CA-2014-160962"/>
    <x v="3"/>
    <x v="1045"/>
    <d v="2014-05-03T00:00:00"/>
    <s v="Standard Class"/>
    <s v="MC-17605"/>
    <s v="Matt Connell"/>
    <x v="1"/>
    <s v="United States"/>
    <s v="Philadelphia"/>
    <x v="9"/>
    <n v="19143"/>
    <x v="3"/>
    <s v="OFF-ST-10001325"/>
    <x v="1"/>
    <x v="4"/>
    <s v="Sterilite Officeware Hinged File Box"/>
    <x v="3961"/>
    <n v="1"/>
    <n v="0.2"/>
    <n v="0.73360000000000003"/>
  </r>
  <r>
    <n v="5456"/>
    <s v="CA-2014-160962"/>
    <x v="3"/>
    <x v="1045"/>
    <d v="2014-05-03T00:00:00"/>
    <s v="Standard Class"/>
    <s v="MC-17605"/>
    <s v="Matt Connell"/>
    <x v="1"/>
    <s v="United States"/>
    <s v="Philadelphia"/>
    <x v="9"/>
    <n v="19143"/>
    <x v="3"/>
    <s v="OFF-AR-10003056"/>
    <x v="1"/>
    <x v="6"/>
    <s v="Newell 341"/>
    <x v="1312"/>
    <n v="2"/>
    <n v="0.2"/>
    <n v="0.77039999999999909"/>
  </r>
  <r>
    <n v="5457"/>
    <s v="CA-2014-130631"/>
    <x v="3"/>
    <x v="614"/>
    <d v="2015-01-03T00:00:00"/>
    <s v="Standard Class"/>
    <s v="BS-11755"/>
    <s v="Bruce Stewart"/>
    <x v="0"/>
    <s v="United States"/>
    <s v="Edmonds"/>
    <x v="4"/>
    <n v="98026"/>
    <x v="1"/>
    <s v="OFF-FA-10000089"/>
    <x v="1"/>
    <x v="13"/>
    <s v="Acco Glide Clips"/>
    <x v="3962"/>
    <n v="5"/>
    <n v="0"/>
    <n v="9.6039999999999992"/>
  </r>
  <r>
    <n v="5458"/>
    <s v="CA-2014-130631"/>
    <x v="3"/>
    <x v="614"/>
    <d v="2015-01-03T00:00:00"/>
    <s v="Standard Class"/>
    <s v="BS-11755"/>
    <s v="Bruce Stewart"/>
    <x v="0"/>
    <s v="United States"/>
    <s v="Edmonds"/>
    <x v="4"/>
    <n v="98026"/>
    <x v="1"/>
    <s v="FUR-FU-10004093"/>
    <x v="0"/>
    <x v="5"/>
    <s v="Hand-Finished Solid Wood Document Frame"/>
    <x v="3776"/>
    <n v="2"/>
    <n v="0"/>
    <n v="20.537999999999997"/>
  </r>
  <r>
    <n v="5459"/>
    <s v="CA-2014-116680"/>
    <x v="3"/>
    <x v="507"/>
    <d v="2014-09-07T00:00:00"/>
    <s v="Second Class"/>
    <s v="PK-19075"/>
    <s v="Pete Kriz"/>
    <x v="0"/>
    <s v="United States"/>
    <s v="San Francisco"/>
    <x v="1"/>
    <n v="94122"/>
    <x v="1"/>
    <s v="OFF-BI-10004022"/>
    <x v="1"/>
    <x v="8"/>
    <s v="Acco Suede Grain Vinyl Round Ring Binder"/>
    <x v="3963"/>
    <n v="6"/>
    <n v="0.2"/>
    <n v="4.3367999999999993"/>
  </r>
  <r>
    <n v="5460"/>
    <s v="CA-2014-116680"/>
    <x v="3"/>
    <x v="507"/>
    <d v="2014-09-07T00:00:00"/>
    <s v="Second Class"/>
    <s v="PK-19075"/>
    <s v="Pete Kriz"/>
    <x v="0"/>
    <s v="United States"/>
    <s v="San Francisco"/>
    <x v="1"/>
    <n v="94122"/>
    <x v="1"/>
    <s v="FUR-TA-10001771"/>
    <x v="0"/>
    <x v="3"/>
    <s v="Bush Cubix Conference Tables, Fully Assembled"/>
    <x v="3964"/>
    <n v="8"/>
    <n v="0.2"/>
    <n v="92.392000000000053"/>
  </r>
  <r>
    <n v="5461"/>
    <s v="US-2011-107405"/>
    <x v="2"/>
    <x v="90"/>
    <d v="2011-03-25T00:00:00"/>
    <s v="Standard Class"/>
    <s v="TS-21205"/>
    <s v="Thomas Seio"/>
    <x v="1"/>
    <s v="United States"/>
    <s v="Asheville"/>
    <x v="3"/>
    <n v="28806"/>
    <x v="0"/>
    <s v="OFF-ST-10002301"/>
    <x v="1"/>
    <x v="4"/>
    <s v="Tennsco Commercial Shelving"/>
    <x v="3965"/>
    <n v="1"/>
    <n v="0.2"/>
    <n v="-3.864600000000002"/>
  </r>
  <r>
    <n v="5462"/>
    <s v="CA-2014-101574"/>
    <x v="3"/>
    <x v="394"/>
    <d v="2014-10-05T00:00:00"/>
    <s v="Standard Class"/>
    <s v="BD-11725"/>
    <s v="Bruce Degenhardt"/>
    <x v="0"/>
    <s v="United States"/>
    <s v="Los Angeles"/>
    <x v="1"/>
    <n v="90032"/>
    <x v="1"/>
    <s v="FUR-FU-10001706"/>
    <x v="0"/>
    <x v="5"/>
    <s v="Longer-Life Soft White Bulbs"/>
    <x v="357"/>
    <n v="3"/>
    <n v="0"/>
    <n v="4.4352"/>
  </r>
  <r>
    <n v="5463"/>
    <s v="CA-2011-146591"/>
    <x v="2"/>
    <x v="1046"/>
    <d v="2011-01-21T00:00:00"/>
    <s v="First Class"/>
    <s v="TS-21340"/>
    <s v="Toby Swindell"/>
    <x v="0"/>
    <s v="United States"/>
    <s v="Scottsdale"/>
    <x v="16"/>
    <n v="85254"/>
    <x v="1"/>
    <s v="OFF-BI-10003676"/>
    <x v="1"/>
    <x v="8"/>
    <s v="GBC Standard Recycled Report Covers, Clear Plastic Sheets"/>
    <x v="3966"/>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s v="United States"/>
    <s v="Scottsdale"/>
    <x v="16"/>
    <n v="85254"/>
    <x v="1"/>
    <s v="OFF-EN-10002504"/>
    <x v="1"/>
    <x v="12"/>
    <s v="Tyvek  Top-Opening Peel &amp; Seel Envelopes, Plain White"/>
    <x v="3968"/>
    <n v="5"/>
    <n v="0.2"/>
    <n v="36.692999999999998"/>
  </r>
  <r>
    <n v="5466"/>
    <s v="CA-2011-146591"/>
    <x v="2"/>
    <x v="1046"/>
    <d v="2011-01-21T00:00:00"/>
    <s v="First Class"/>
    <s v="TS-21340"/>
    <s v="Toby Swindell"/>
    <x v="0"/>
    <s v="United States"/>
    <s v="Scottsdale"/>
    <x v="16"/>
    <n v="85254"/>
    <x v="1"/>
    <s v="FUR-BO-10001972"/>
    <x v="0"/>
    <x v="0"/>
    <s v="O'Sullivan 4-Shelf Bookcase in Odessa Pine"/>
    <x v="3969"/>
    <n v="5"/>
    <n v="0.7"/>
    <n v="-320.59699999999998"/>
  </r>
  <r>
    <n v="5467"/>
    <s v="CA-2011-107706"/>
    <x v="2"/>
    <x v="1047"/>
    <d v="2011-02-20T00:00:00"/>
    <s v="Second Class"/>
    <s v="ST-20530"/>
    <s v="Shui Tom"/>
    <x v="0"/>
    <s v="United States"/>
    <s v="Houston"/>
    <x v="5"/>
    <n v="77095"/>
    <x v="2"/>
    <s v="OFF-PA-10000466"/>
    <x v="1"/>
    <x v="10"/>
    <s v="Memo Book, 100 Message Capacity, 5 3/8” x 11”"/>
    <x v="3970"/>
    <n v="3"/>
    <n v="0.2"/>
    <n v="6.0659999999999989"/>
  </r>
  <r>
    <n v="5468"/>
    <s v="CA-2013-122448"/>
    <x v="0"/>
    <x v="632"/>
    <d v="2013-06-15T00:00:00"/>
    <s v="Standard Class"/>
    <s v="DB-13210"/>
    <s v="Dean Braden"/>
    <x v="0"/>
    <s v="United States"/>
    <s v="San Francisco"/>
    <x v="1"/>
    <n v="94109"/>
    <x v="1"/>
    <s v="FUR-CH-10002774"/>
    <x v="0"/>
    <x v="1"/>
    <s v="Global Deluxe Stacking Chair, Gray"/>
    <x v="1919"/>
    <n v="3"/>
    <n v="0.2"/>
    <n v="13.764599999999994"/>
  </r>
  <r>
    <n v="5469"/>
    <s v="CA-2011-132451"/>
    <x v="2"/>
    <x v="467"/>
    <d v="2011-09-27T00:00:00"/>
    <s v="First Class"/>
    <s v="KF-16285"/>
    <s v="Karen Ferguson"/>
    <x v="2"/>
    <s v="United States"/>
    <s v="San Diego"/>
    <x v="1"/>
    <n v="92105"/>
    <x v="1"/>
    <s v="FUR-CH-10000454"/>
    <x v="0"/>
    <x v="1"/>
    <s v="Hon Deluxe Fabric Upholstered Stacking Chairs, Rounded Back"/>
    <x v="2282"/>
    <n v="3"/>
    <n v="0.2"/>
    <n v="73.19399999999996"/>
  </r>
  <r>
    <n v="5470"/>
    <s v="CA-2011-132451"/>
    <x v="2"/>
    <x v="467"/>
    <d v="2011-09-27T00:00:00"/>
    <s v="First Class"/>
    <s v="KF-16285"/>
    <s v="Karen Ferguson"/>
    <x v="2"/>
    <s v="United States"/>
    <s v="San Diego"/>
    <x v="1"/>
    <n v="92105"/>
    <x v="1"/>
    <s v="OFF-PA-10004888"/>
    <x v="1"/>
    <x v="10"/>
    <s v="Xerox 217"/>
    <x v="541"/>
    <n v="3"/>
    <n v="0"/>
    <n v="9.3312000000000008"/>
  </r>
  <r>
    <n v="5471"/>
    <s v="CA-2013-158547"/>
    <x v="0"/>
    <x v="198"/>
    <d v="2013-06-05T00:00:00"/>
    <s v="Standard Class"/>
    <s v="JM-16195"/>
    <s v="Justin MacKendrick"/>
    <x v="0"/>
    <s v="United States"/>
    <s v="Hamilton"/>
    <x v="24"/>
    <n v="45011"/>
    <x v="3"/>
    <s v="OFF-AP-10003842"/>
    <x v="1"/>
    <x v="9"/>
    <s v="Euro-Pro Shark Turbo Vacuum"/>
    <x v="3971"/>
    <n v="5"/>
    <n v="0.2"/>
    <n v="9.2939999999999969"/>
  </r>
  <r>
    <n v="5472"/>
    <s v="CA-2014-116946"/>
    <x v="3"/>
    <x v="484"/>
    <d v="2014-12-24T00:00:00"/>
    <s v="Standard Class"/>
    <s v="TS-21505"/>
    <s v="Tony Sayre"/>
    <x v="0"/>
    <s v="United States"/>
    <s v="Parker"/>
    <x v="22"/>
    <n v="80134"/>
    <x v="1"/>
    <s v="FUR-FU-10000320"/>
    <x v="0"/>
    <x v="5"/>
    <s v="OIC Stacking Trays"/>
    <x v="3972"/>
    <n v="5"/>
    <n v="0.2"/>
    <n v="4.0080000000000009"/>
  </r>
  <r>
    <n v="5473"/>
    <s v="CA-2014-116946"/>
    <x v="3"/>
    <x v="484"/>
    <d v="2014-12-24T00:00:00"/>
    <s v="Standard Class"/>
    <s v="TS-21505"/>
    <s v="Tony Sayre"/>
    <x v="0"/>
    <s v="United States"/>
    <s v="Parker"/>
    <x v="22"/>
    <n v="80134"/>
    <x v="1"/>
    <s v="OFF-ST-10002554"/>
    <x v="1"/>
    <x v="4"/>
    <s v="Tennsco Industrial Shelving"/>
    <x v="1617"/>
    <n v="2"/>
    <n v="0.2"/>
    <n v="-17.607599999999998"/>
  </r>
  <r>
    <n v="5474"/>
    <s v="CA-2014-116946"/>
    <x v="3"/>
    <x v="484"/>
    <d v="2014-12-24T00:00:00"/>
    <s v="Standard Class"/>
    <s v="TS-21505"/>
    <s v="Tony Sayre"/>
    <x v="0"/>
    <s v="United States"/>
    <s v="Parker"/>
    <x v="22"/>
    <n v="80134"/>
    <x v="1"/>
    <s v="FUR-BO-10000468"/>
    <x v="0"/>
    <x v="0"/>
    <s v="O'Sullivan 2-Shelf Heavy-Duty Bookcases"/>
    <x v="3973"/>
    <n v="7"/>
    <n v="0.7"/>
    <n v="-183.6323999999999"/>
  </r>
  <r>
    <n v="5475"/>
    <s v="CA-2014-121741"/>
    <x v="3"/>
    <x v="377"/>
    <d v="2014-12-27T00:00:00"/>
    <s v="Same Day"/>
    <s v="YC-21895"/>
    <s v="Yoseph Carroll"/>
    <x v="1"/>
    <s v="United States"/>
    <s v="Fremont"/>
    <x v="8"/>
    <n v="68025"/>
    <x v="2"/>
    <s v="OFF-ST-10004459"/>
    <x v="1"/>
    <x v="4"/>
    <s v="Tennsco Single-Tier Lockers"/>
    <x v="3974"/>
    <n v="2"/>
    <n v="0"/>
    <n v="37.533999999999992"/>
  </r>
  <r>
    <n v="5476"/>
    <s v="CA-2014-169691"/>
    <x v="3"/>
    <x v="140"/>
    <d v="2014-06-19T00:00:00"/>
    <s v="First Class"/>
    <s v="Dp-13240"/>
    <s v="Dean percer"/>
    <x v="2"/>
    <s v="United States"/>
    <s v="Maple Grove"/>
    <x v="11"/>
    <n v="55369"/>
    <x v="2"/>
    <s v="OFF-LA-10002312"/>
    <x v="1"/>
    <x v="2"/>
    <s v="Avery 490"/>
    <x v="1851"/>
    <n v="3"/>
    <n v="0"/>
    <n v="22.200000000000003"/>
  </r>
  <r>
    <n v="5477"/>
    <s v="CA-2014-169691"/>
    <x v="3"/>
    <x v="140"/>
    <d v="2014-06-19T00:00:00"/>
    <s v="First Class"/>
    <s v="Dp-13240"/>
    <s v="Dean percer"/>
    <x v="2"/>
    <s v="United States"/>
    <s v="Maple Grove"/>
    <x v="11"/>
    <n v="55369"/>
    <x v="2"/>
    <s v="OFF-ST-10001291"/>
    <x v="1"/>
    <x v="4"/>
    <s v="Tenex Personal Self-Stacking Standard File Box, Black/Gray"/>
    <x v="3975"/>
    <n v="5"/>
    <n v="0"/>
    <n v="22.828499999999998"/>
  </r>
  <r>
    <n v="5478"/>
    <s v="CA-2014-169691"/>
    <x v="3"/>
    <x v="140"/>
    <d v="2014-06-19T00:00:00"/>
    <s v="First Class"/>
    <s v="Dp-13240"/>
    <s v="Dean percer"/>
    <x v="2"/>
    <s v="United States"/>
    <s v="Maple Grove"/>
    <x v="11"/>
    <n v="55369"/>
    <x v="2"/>
    <s v="OFF-PA-10003022"/>
    <x v="1"/>
    <x v="10"/>
    <s v="Xerox 1992"/>
    <x v="1465"/>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x v="3233"/>
    <n v="3"/>
    <n v="0"/>
    <n v="62.915999999999997"/>
  </r>
  <r>
    <n v="5480"/>
    <s v="CA-2011-101770"/>
    <x v="2"/>
    <x v="691"/>
    <d v="2011-04-04T00:00:00"/>
    <s v="Standard Class"/>
    <s v="KB-16240"/>
    <s v="Karen Bern"/>
    <x v="1"/>
    <s v="United States"/>
    <s v="Miami"/>
    <x v="2"/>
    <n v="33180"/>
    <x v="0"/>
    <s v="OFF-BI-10001097"/>
    <x v="1"/>
    <x v="8"/>
    <s v="Avery Hole Reinforcements"/>
    <x v="3976"/>
    <n v="1"/>
    <n v="0.7"/>
    <n v="-1.3082999999999996"/>
  </r>
  <r>
    <n v="5481"/>
    <s v="CA-2014-105487"/>
    <x v="3"/>
    <x v="1048"/>
    <d v="2014-10-15T00:00:00"/>
    <s v="Standard Class"/>
    <s v="CS-12250"/>
    <s v="Chris Selesnick"/>
    <x v="1"/>
    <s v="United States"/>
    <s v="San Diego"/>
    <x v="1"/>
    <n v="92105"/>
    <x v="1"/>
    <s v="TEC-PH-10001336"/>
    <x v="2"/>
    <x v="7"/>
    <s v="Digium D40 VoIP phone"/>
    <x v="3977"/>
    <n v="1"/>
    <n v="0.2"/>
    <n v="11.609099999999998"/>
  </r>
  <r>
    <n v="5482"/>
    <s v="CA-2014-105487"/>
    <x v="3"/>
    <x v="1048"/>
    <d v="2014-10-15T00:00:00"/>
    <s v="Standard Class"/>
    <s v="CS-12250"/>
    <s v="Chris Selesnick"/>
    <x v="1"/>
    <s v="United States"/>
    <s v="San Diego"/>
    <x v="1"/>
    <n v="92105"/>
    <x v="1"/>
    <s v="TEC-AC-10002305"/>
    <x v="2"/>
    <x v="11"/>
    <s v="KeyTronic E03601U1 - Keyboard - Beige"/>
    <x v="3978"/>
    <n v="2"/>
    <n v="0"/>
    <n v="6.4799999999999969"/>
  </r>
  <r>
    <n v="5483"/>
    <s v="CA-2014-105487"/>
    <x v="3"/>
    <x v="1048"/>
    <d v="2014-10-15T00:00:00"/>
    <s v="Standard Class"/>
    <s v="CS-12250"/>
    <s v="Chris Selesnick"/>
    <x v="1"/>
    <s v="United States"/>
    <s v="San Diego"/>
    <x v="1"/>
    <n v="92105"/>
    <x v="1"/>
    <s v="TEC-AC-10003610"/>
    <x v="2"/>
    <x v="11"/>
    <s v="Logitech Illuminated - Keyboard"/>
    <x v="3979"/>
    <n v="4"/>
    <n v="0"/>
    <n v="115.1808"/>
  </r>
  <r>
    <n v="5484"/>
    <s v="CA-2014-105487"/>
    <x v="3"/>
    <x v="1048"/>
    <d v="2014-10-15T00:00:00"/>
    <s v="Standard Class"/>
    <s v="CS-12250"/>
    <s v="Chris Selesnick"/>
    <x v="1"/>
    <s v="United States"/>
    <s v="San Diego"/>
    <x v="1"/>
    <n v="92105"/>
    <x v="1"/>
    <s v="OFF-ST-10002301"/>
    <x v="1"/>
    <x v="4"/>
    <s v="Tennsco Commercial Shelving"/>
    <x v="1390"/>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x v="3442"/>
    <n v="4"/>
    <n v="0.2"/>
    <n v="-68.1096"/>
  </r>
  <r>
    <n v="5486"/>
    <s v="CA-2011-107573"/>
    <x v="2"/>
    <x v="432"/>
    <d v="2011-12-17T00:00:00"/>
    <s v="Standard Class"/>
    <s v="PB-19150"/>
    <s v="Philip Brown"/>
    <x v="0"/>
    <s v="United States"/>
    <s v="Miami"/>
    <x v="2"/>
    <n v="33178"/>
    <x v="0"/>
    <s v="OFF-EN-10001099"/>
    <x v="1"/>
    <x v="12"/>
    <s v="Staples"/>
    <x v="3032"/>
    <n v="3"/>
    <n v="0.2"/>
    <n v="7.6283999999999974"/>
  </r>
  <r>
    <n v="5487"/>
    <s v="CA-2012-156608"/>
    <x v="1"/>
    <x v="1040"/>
    <d v="2012-10-29T00:00:00"/>
    <s v="Standard Class"/>
    <s v="MT-18070"/>
    <s v="Michelle Tran"/>
    <x v="2"/>
    <s v="United States"/>
    <s v="San Antonio"/>
    <x v="5"/>
    <n v="78207"/>
    <x v="2"/>
    <s v="OFF-BI-10004140"/>
    <x v="1"/>
    <x v="8"/>
    <s v="Avery Non-Stick Binders"/>
    <x v="3980"/>
    <n v="4"/>
    <n v="0.8"/>
    <n v="-6.2860000000000031"/>
  </r>
  <r>
    <n v="5488"/>
    <s v="CA-2014-134495"/>
    <x v="3"/>
    <x v="719"/>
    <d v="2014-04-05T00:00:00"/>
    <s v="Second Class"/>
    <s v="BF-11020"/>
    <s v="Barry Französisch"/>
    <x v="1"/>
    <s v="United States"/>
    <s v="Jacksonville"/>
    <x v="2"/>
    <n v="32216"/>
    <x v="0"/>
    <s v="TEC-PH-10004897"/>
    <x v="2"/>
    <x v="7"/>
    <s v="Mediabridge Sport Armband iPhone 5s"/>
    <x v="112"/>
    <n v="3"/>
    <n v="0.2"/>
    <n v="-5.694300000000001"/>
  </r>
  <r>
    <n v="5489"/>
    <s v="CA-2014-134495"/>
    <x v="3"/>
    <x v="719"/>
    <d v="2014-04-05T00:00:00"/>
    <s v="Second Class"/>
    <s v="BF-11020"/>
    <s v="Barry Französisch"/>
    <x v="1"/>
    <s v="United States"/>
    <s v="Jacksonville"/>
    <x v="2"/>
    <n v="32216"/>
    <x v="0"/>
    <s v="OFF-LA-10000262"/>
    <x v="1"/>
    <x v="2"/>
    <s v="Avery 494"/>
    <x v="303"/>
    <n v="3"/>
    <n v="0.2"/>
    <n v="2.0358000000000001"/>
  </r>
  <r>
    <n v="5490"/>
    <s v="CA-2014-134495"/>
    <x v="3"/>
    <x v="719"/>
    <d v="2014-04-05T00:00:00"/>
    <s v="Second Class"/>
    <s v="BF-11020"/>
    <s v="Barry Französisch"/>
    <x v="1"/>
    <s v="United States"/>
    <s v="Jacksonville"/>
    <x v="2"/>
    <n v="32216"/>
    <x v="0"/>
    <s v="OFF-AP-10002222"/>
    <x v="1"/>
    <x v="9"/>
    <s v="Staples"/>
    <x v="3981"/>
    <n v="3"/>
    <n v="0.2"/>
    <n v="1.8207000000000013"/>
  </r>
  <r>
    <n v="5491"/>
    <s v="CA-2014-134495"/>
    <x v="3"/>
    <x v="719"/>
    <d v="2014-04-05T00:00:00"/>
    <s v="Second Class"/>
    <s v="BF-11020"/>
    <s v="Barry Französisch"/>
    <x v="1"/>
    <s v="United States"/>
    <s v="Jacksonville"/>
    <x v="2"/>
    <n v="32216"/>
    <x v="0"/>
    <s v="FUR-CH-10003774"/>
    <x v="0"/>
    <x v="1"/>
    <s v="Global Wood Trimmed Manager's Task Chair, Khaki"/>
    <x v="287"/>
    <n v="3"/>
    <n v="0.2"/>
    <n v="-19.105800000000016"/>
  </r>
  <r>
    <n v="5492"/>
    <s v="CA-2014-164098"/>
    <x v="3"/>
    <x v="795"/>
    <d v="2014-01-28T00:00:00"/>
    <s v="First Class"/>
    <s v="CG-12520"/>
    <s v="Claire Gute"/>
    <x v="0"/>
    <s v="United States"/>
    <s v="Houston"/>
    <x v="5"/>
    <n v="77070"/>
    <x v="2"/>
    <s v="OFF-ST-10000615"/>
    <x v="1"/>
    <x v="4"/>
    <s v="SimpliFile Personal File, Black Granite, 15w x 6-15/16d x 11-1/4h"/>
    <x v="1333"/>
    <n v="2"/>
    <n v="0.2"/>
    <n v="1.8160000000000016"/>
  </r>
  <r>
    <n v="5493"/>
    <s v="CA-2011-105249"/>
    <x v="2"/>
    <x v="683"/>
    <d v="2011-11-28T00:00:00"/>
    <s v="Same Day"/>
    <s v="DH-13675"/>
    <s v="Duane Huffman"/>
    <x v="2"/>
    <s v="United States"/>
    <s v="San Francisco"/>
    <x v="1"/>
    <n v="94122"/>
    <x v="1"/>
    <s v="OFF-SU-10001225"/>
    <x v="1"/>
    <x v="14"/>
    <s v="Staples"/>
    <x v="351"/>
    <n v="2"/>
    <n v="0"/>
    <n v="0.14719999999999978"/>
  </r>
  <r>
    <n v="5494"/>
    <s v="CA-2011-105249"/>
    <x v="2"/>
    <x v="683"/>
    <d v="2011-11-28T00:00:00"/>
    <s v="Same Day"/>
    <s v="DH-13675"/>
    <s v="Duane Huffman"/>
    <x v="2"/>
    <s v="United States"/>
    <s v="San Francisco"/>
    <x v="1"/>
    <n v="94122"/>
    <x v="1"/>
    <s v="OFF-LA-10002043"/>
    <x v="1"/>
    <x v="2"/>
    <s v="Avery 489"/>
    <x v="1417"/>
    <n v="4"/>
    <n v="0"/>
    <n v="19.872"/>
  </r>
  <r>
    <n v="5495"/>
    <s v="CA-2011-105249"/>
    <x v="2"/>
    <x v="683"/>
    <d v="2011-11-28T00:00:00"/>
    <s v="Same Day"/>
    <s v="DH-13675"/>
    <s v="Duane Huffman"/>
    <x v="2"/>
    <s v="United States"/>
    <s v="San Francisco"/>
    <x v="1"/>
    <n v="94122"/>
    <x v="1"/>
    <s v="FUR-BO-10000330"/>
    <x v="0"/>
    <x v="0"/>
    <s v="Sauder Camden County Barrister Bookcase, Planked Cherry Finish"/>
    <x v="1527"/>
    <n v="4"/>
    <n v="0.15"/>
    <n v="-4.8391999999999769"/>
  </r>
  <r>
    <n v="5496"/>
    <s v="CA-2012-113523"/>
    <x v="1"/>
    <x v="406"/>
    <d v="2012-09-08T00:00:00"/>
    <s v="Standard Class"/>
    <s v="SC-20440"/>
    <s v="Shaun Chance"/>
    <x v="1"/>
    <s v="United States"/>
    <s v="Philadelphia"/>
    <x v="9"/>
    <n v="19140"/>
    <x v="3"/>
    <s v="OFF-BI-10001249"/>
    <x v="1"/>
    <x v="8"/>
    <s v="Avery Heavy-Duty EZD View Binder with Locking Rings"/>
    <x v="3056"/>
    <n v="4"/>
    <n v="0.7"/>
    <n v="-6.1247999999999987"/>
  </r>
  <r>
    <n v="5497"/>
    <s v="CA-2014-117821"/>
    <x v="3"/>
    <x v="492"/>
    <d v="2014-06-17T00:00:00"/>
    <s v="Standard Class"/>
    <s v="HG-15025"/>
    <s v="Hunter Glantz"/>
    <x v="0"/>
    <s v="United States"/>
    <s v="Marion"/>
    <x v="24"/>
    <n v="43302"/>
    <x v="3"/>
    <s v="TEC-AC-10004469"/>
    <x v="2"/>
    <x v="11"/>
    <s v="Microsoft Sculpt Comfort Mouse"/>
    <x v="3982"/>
    <n v="2"/>
    <n v="0.2"/>
    <n v="19.176000000000002"/>
  </r>
  <r>
    <n v="5498"/>
    <s v="CA-2014-164378"/>
    <x v="3"/>
    <x v="663"/>
    <d v="2014-07-19T00:00:00"/>
    <s v="Second Class"/>
    <s v="MM-18055"/>
    <s v="Michelle Moray"/>
    <x v="0"/>
    <s v="United States"/>
    <s v="New York City"/>
    <x v="15"/>
    <n v="10024"/>
    <x v="3"/>
    <s v="OFF-AR-10001177"/>
    <x v="1"/>
    <x v="6"/>
    <s v="Newell 349"/>
    <x v="2637"/>
    <n v="2"/>
    <n v="0"/>
    <n v="1.9023999999999992"/>
  </r>
  <r>
    <n v="5499"/>
    <s v="CA-2014-164378"/>
    <x v="3"/>
    <x v="663"/>
    <d v="2014-07-19T00:00:00"/>
    <s v="Second Class"/>
    <s v="MM-18055"/>
    <s v="Michelle Moray"/>
    <x v="0"/>
    <s v="United States"/>
    <s v="New York City"/>
    <x v="15"/>
    <n v="10024"/>
    <x v="3"/>
    <s v="OFF-LA-10000634"/>
    <x v="1"/>
    <x v="2"/>
    <s v="Avery 509"/>
    <x v="1507"/>
    <n v="3"/>
    <n v="0"/>
    <n v="3.6017999999999999"/>
  </r>
  <r>
    <n v="5500"/>
    <s v="CA-2014-164378"/>
    <x v="3"/>
    <x v="663"/>
    <d v="2014-07-19T00:00:00"/>
    <s v="Second Class"/>
    <s v="MM-18055"/>
    <s v="Michelle Moray"/>
    <x v="0"/>
    <s v="United States"/>
    <s v="New York City"/>
    <x v="15"/>
    <n v="10024"/>
    <x v="3"/>
    <s v="TEC-AC-10004708"/>
    <x v="2"/>
    <x v="11"/>
    <s v="Sony 32GB Class 10 Micro SDHC R40 Memory Card"/>
    <x v="365"/>
    <n v="2"/>
    <n v="0"/>
    <n v="8.7989999999999995"/>
  </r>
  <r>
    <n v="5501"/>
    <s v="CA-2014-164378"/>
    <x v="3"/>
    <x v="663"/>
    <d v="2014-07-19T00:00:00"/>
    <s v="Second Class"/>
    <s v="MM-18055"/>
    <s v="Michelle Moray"/>
    <x v="0"/>
    <s v="United States"/>
    <s v="New York City"/>
    <x v="15"/>
    <n v="10024"/>
    <x v="3"/>
    <s v="FUR-CH-10002084"/>
    <x v="0"/>
    <x v="1"/>
    <s v="Hon Mobius Operator's Chair"/>
    <x v="3983"/>
    <n v="6"/>
    <n v="0.1"/>
    <n v="88.552800000000005"/>
  </r>
  <r>
    <n v="5502"/>
    <s v="CA-2014-164378"/>
    <x v="3"/>
    <x v="663"/>
    <d v="2014-07-19T00:00:00"/>
    <s v="Second Class"/>
    <s v="MM-18055"/>
    <s v="Michelle Moray"/>
    <x v="0"/>
    <s v="United States"/>
    <s v="New York City"/>
    <x v="15"/>
    <n v="10024"/>
    <x v="3"/>
    <s v="OFF-PA-10004519"/>
    <x v="1"/>
    <x v="10"/>
    <s v="Spiral Phone Message Books with Labels by Adams"/>
    <x v="2482"/>
    <n v="2"/>
    <n v="0"/>
    <n v="4.3904000000000005"/>
  </r>
  <r>
    <n v="5503"/>
    <s v="CA-2014-127782"/>
    <x v="3"/>
    <x v="808"/>
    <d v="2014-11-07T00:00:00"/>
    <s v="Standard Class"/>
    <s v="TH-21115"/>
    <s v="Thea Hudgings"/>
    <x v="1"/>
    <s v="United States"/>
    <s v="Philadelphia"/>
    <x v="9"/>
    <n v="19140"/>
    <x v="3"/>
    <s v="FUR-FU-10001847"/>
    <x v="0"/>
    <x v="5"/>
    <s v="Eldon Image Series Black Desk Accessories"/>
    <x v="3984"/>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s v="United States"/>
    <s v="Philadelphia"/>
    <x v="9"/>
    <n v="19140"/>
    <x v="3"/>
    <s v="OFF-EN-10003845"/>
    <x v="1"/>
    <x v="12"/>
    <s v="Colored Envelopes"/>
    <x v="3179"/>
    <n v="3"/>
    <n v="0.2"/>
    <n v="2.8781999999999992"/>
  </r>
  <r>
    <n v="5506"/>
    <s v="CA-2014-127782"/>
    <x v="3"/>
    <x v="808"/>
    <d v="2014-11-07T00:00:00"/>
    <s v="Standard Class"/>
    <s v="TH-21115"/>
    <s v="Thea Hudgings"/>
    <x v="1"/>
    <s v="United States"/>
    <s v="Philadelphia"/>
    <x v="9"/>
    <n v="19140"/>
    <x v="3"/>
    <s v="TEC-PH-10001817"/>
    <x v="2"/>
    <x v="7"/>
    <s v="Wilson Electronics DB Pro Signal Booster"/>
    <x v="3986"/>
    <n v="4"/>
    <n v="0.4"/>
    <n v="-186.15999999999997"/>
  </r>
  <r>
    <n v="5507"/>
    <s v="US-2013-162026"/>
    <x v="0"/>
    <x v="750"/>
    <d v="2013-10-09T00:00:00"/>
    <s v="Same Day"/>
    <s v="JE-15745"/>
    <s v="Joel Eaton"/>
    <x v="0"/>
    <s v="United States"/>
    <s v="Los Angeles"/>
    <x v="1"/>
    <n v="90036"/>
    <x v="1"/>
    <s v="OFF-PA-10000167"/>
    <x v="1"/>
    <x v="10"/>
    <s v="Xerox 1925"/>
    <x v="1168"/>
    <n v="2"/>
    <n v="0"/>
    <n v="27.881999999999998"/>
  </r>
  <r>
    <n v="5508"/>
    <s v="CA-2013-150000"/>
    <x v="0"/>
    <x v="143"/>
    <d v="2013-04-15T00:00:00"/>
    <s v="Standard Class"/>
    <s v="PG-18820"/>
    <s v="Patrick Gardner"/>
    <x v="0"/>
    <s v="United States"/>
    <s v="Smyrna"/>
    <x v="32"/>
    <n v="30080"/>
    <x v="0"/>
    <s v="OFF-EN-10002973"/>
    <x v="1"/>
    <x v="12"/>
    <s v="Ampad #10 Peel &amp; Seel Holiday Envelopes"/>
    <x v="1429"/>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x v="1228"/>
    <n v="5"/>
    <n v="0"/>
    <n v="62.736999999999995"/>
  </r>
  <r>
    <n v="5510"/>
    <s v="US-2014-152569"/>
    <x v="3"/>
    <x v="356"/>
    <d v="2014-05-21T00:00:00"/>
    <s v="Standard Class"/>
    <s v="JD-16015"/>
    <s v="Joy Daniels"/>
    <x v="0"/>
    <s v="United States"/>
    <s v="Chicago"/>
    <x v="10"/>
    <n v="60653"/>
    <x v="2"/>
    <s v="OFF-PA-10001736"/>
    <x v="1"/>
    <x v="10"/>
    <s v="Xerox 1880"/>
    <x v="3987"/>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s v="United States"/>
    <s v="New York City"/>
    <x v="15"/>
    <n v="10009"/>
    <x v="3"/>
    <s v="OFF-AP-10004540"/>
    <x v="1"/>
    <x v="9"/>
    <s v="Eureka The Boss Lite 10-Amp Upright Vacuum, Blue"/>
    <x v="1985"/>
    <n v="2"/>
    <n v="0"/>
    <n v="44.889600000000002"/>
  </r>
  <r>
    <n v="5516"/>
    <s v="CA-2012-103177"/>
    <x v="1"/>
    <x v="1051"/>
    <d v="2012-06-01T00:00:00"/>
    <s v="First Class"/>
    <s v="EN-13780"/>
    <s v="Edward Nazzal"/>
    <x v="0"/>
    <s v="United States"/>
    <s v="New York City"/>
    <x v="15"/>
    <n v="10009"/>
    <x v="3"/>
    <s v="TEC-PH-10001527"/>
    <x v="2"/>
    <x v="7"/>
    <s v="Plantronics MX500i Earset"/>
    <x v="3680"/>
    <n v="3"/>
    <n v="0"/>
    <n v="3.8654999999999973"/>
  </r>
  <r>
    <n v="5517"/>
    <s v="US-2013-138408"/>
    <x v="0"/>
    <x v="741"/>
    <d v="2013-11-22T00:00:00"/>
    <s v="Second Class"/>
    <s v="KC-16255"/>
    <s v="Karen Carlisle"/>
    <x v="1"/>
    <s v="United States"/>
    <s v="Huntsville"/>
    <x v="19"/>
    <n v="35810"/>
    <x v="0"/>
    <s v="TEC-AC-10003870"/>
    <x v="2"/>
    <x v="11"/>
    <s v="Logitech Z-906 Speaker sys - home theater - 5.1-CH"/>
    <x v="3990"/>
    <n v="4"/>
    <n v="0"/>
    <n v="527.98400000000004"/>
  </r>
  <r>
    <n v="5518"/>
    <s v="CA-2014-117667"/>
    <x v="3"/>
    <x v="769"/>
    <d v="2014-12-10T00:00:00"/>
    <s v="Standard Class"/>
    <s v="MS-17980"/>
    <s v="Michael Stewart"/>
    <x v="1"/>
    <s v="United States"/>
    <s v="Philadelphia"/>
    <x v="9"/>
    <n v="19134"/>
    <x v="3"/>
    <s v="FUR-CH-10004540"/>
    <x v="0"/>
    <x v="1"/>
    <s v="Global Chrome Stack Chair"/>
    <x v="3991"/>
    <n v="10"/>
    <n v="0.3"/>
    <n v="-10.283999999999992"/>
  </r>
  <r>
    <n v="5519"/>
    <s v="CA-2014-117667"/>
    <x v="3"/>
    <x v="769"/>
    <d v="2014-12-10T00:00:00"/>
    <s v="Standard Class"/>
    <s v="MS-17980"/>
    <s v="Michael Stewart"/>
    <x v="1"/>
    <s v="United States"/>
    <s v="Philadelphia"/>
    <x v="9"/>
    <n v="19134"/>
    <x v="3"/>
    <s v="FUR-FU-10004093"/>
    <x v="0"/>
    <x v="5"/>
    <s v="Hand-Finished Solid Wood Document Frame"/>
    <x v="3992"/>
    <n v="2"/>
    <n v="0.2"/>
    <n v="6.8459999999999965"/>
  </r>
  <r>
    <n v="5520"/>
    <s v="CA-2014-117667"/>
    <x v="3"/>
    <x v="769"/>
    <d v="2014-12-10T00:00:00"/>
    <s v="Standard Class"/>
    <s v="MS-17980"/>
    <s v="Michael Stewart"/>
    <x v="1"/>
    <s v="United States"/>
    <s v="Philadelphia"/>
    <x v="9"/>
    <n v="19134"/>
    <x v="3"/>
    <s v="OFF-AR-10000716"/>
    <x v="1"/>
    <x v="6"/>
    <s v="DIXON Ticonderoga Erasable Checking Pencils"/>
    <x v="2569"/>
    <n v="3"/>
    <n v="0.2"/>
    <n v="3.1806000000000005"/>
  </r>
  <r>
    <n v="5521"/>
    <s v="CA-2014-117667"/>
    <x v="3"/>
    <x v="769"/>
    <d v="2014-12-10T00:00:00"/>
    <s v="Standard Class"/>
    <s v="MS-17980"/>
    <s v="Michael Stewart"/>
    <x v="1"/>
    <s v="United States"/>
    <s v="Philadelphia"/>
    <x v="9"/>
    <n v="19134"/>
    <x v="3"/>
    <s v="OFF-PA-10002709"/>
    <x v="1"/>
    <x v="10"/>
    <s v="Xerox 1956"/>
    <x v="100"/>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x v="1309"/>
    <n v="4"/>
    <n v="0.2"/>
    <n v="-28.796399999999984"/>
  </r>
  <r>
    <n v="5523"/>
    <s v="CA-2013-110982"/>
    <x v="0"/>
    <x v="410"/>
    <d v="2013-06-08T00:00:00"/>
    <s v="First Class"/>
    <s v="CK-12205"/>
    <s v="Chloris Kastensmidt"/>
    <x v="0"/>
    <s v="United States"/>
    <s v="Santa Clara"/>
    <x v="1"/>
    <n v="95051"/>
    <x v="1"/>
    <s v="OFF-BI-10000829"/>
    <x v="1"/>
    <x v="8"/>
    <s v="Avery Non-Stick Binders"/>
    <x v="3993"/>
    <n v="6"/>
    <n v="0.2"/>
    <n v="7.0043999999999977"/>
  </r>
  <r>
    <n v="5524"/>
    <s v="CA-2013-110982"/>
    <x v="0"/>
    <x v="410"/>
    <d v="2013-06-08T00:00:00"/>
    <s v="First Class"/>
    <s v="CK-12205"/>
    <s v="Chloris Kastensmidt"/>
    <x v="0"/>
    <s v="United States"/>
    <s v="Santa Clara"/>
    <x v="1"/>
    <n v="95051"/>
    <x v="1"/>
    <s v="OFF-AP-10004859"/>
    <x v="1"/>
    <x v="9"/>
    <s v="Acco 6 Outlet Guardian Premium Surge Suppressor"/>
    <x v="399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x v="3995"/>
    <n v="12"/>
    <n v="0"/>
    <n v="36.928799999999995"/>
  </r>
  <r>
    <n v="5526"/>
    <s v="CA-2014-154501"/>
    <x v="3"/>
    <x v="504"/>
    <d v="2014-05-06T00:00:00"/>
    <s v="Standard Class"/>
    <s v="EA-14035"/>
    <s v="Erin Ashbrook"/>
    <x v="1"/>
    <s v="United States"/>
    <s v="Los Angeles"/>
    <x v="1"/>
    <n v="90008"/>
    <x v="1"/>
    <s v="OFF-AR-10002804"/>
    <x v="1"/>
    <x v="6"/>
    <s v="Faber Castell Col-Erase Pencils"/>
    <x v="3996"/>
    <n v="2"/>
    <n v="0"/>
    <n v="4.0098000000000003"/>
  </r>
  <r>
    <n v="5527"/>
    <s v="CA-2014-166933"/>
    <x v="3"/>
    <x v="558"/>
    <d v="2014-04-29T00:00:00"/>
    <s v="Standard Class"/>
    <s v="MG-17890"/>
    <s v="Michael Granlund"/>
    <x v="2"/>
    <s v="United States"/>
    <s v="Santa Barbara"/>
    <x v="1"/>
    <n v="93101"/>
    <x v="1"/>
    <s v="OFF-FA-10002676"/>
    <x v="1"/>
    <x v="13"/>
    <s v="Colored Push Pins"/>
    <x v="2725"/>
    <n v="1"/>
    <n v="0"/>
    <n v="0.65159999999999996"/>
  </r>
  <r>
    <n v="5528"/>
    <s v="CA-2012-142055"/>
    <x v="1"/>
    <x v="412"/>
    <d v="2012-05-10T00:00:00"/>
    <s v="First Class"/>
    <s v="AB-10255"/>
    <s v="Alejandro Ballentine"/>
    <x v="2"/>
    <s v="United States"/>
    <s v="New York City"/>
    <x v="15"/>
    <n v="10009"/>
    <x v="3"/>
    <s v="OFF-PA-10003465"/>
    <x v="1"/>
    <x v="10"/>
    <s v="Xerox 1912"/>
    <x v="2479"/>
    <n v="2"/>
    <n v="0"/>
    <n v="18.211199999999998"/>
  </r>
  <r>
    <n v="5529"/>
    <s v="CA-2012-137106"/>
    <x v="1"/>
    <x v="1052"/>
    <d v="2012-04-04T00:00:00"/>
    <s v="Standard Class"/>
    <s v="SC-20260"/>
    <s v="Scott Cohen"/>
    <x v="1"/>
    <s v="United States"/>
    <s v="Jacksonville"/>
    <x v="2"/>
    <n v="32216"/>
    <x v="0"/>
    <s v="TEC-PH-10000011"/>
    <x v="2"/>
    <x v="7"/>
    <s v="PureGear Roll-On Screen Protector"/>
    <x v="1105"/>
    <n v="5"/>
    <n v="0.2"/>
    <n v="27.985999999999994"/>
  </r>
  <r>
    <n v="5530"/>
    <s v="CA-2014-136609"/>
    <x v="3"/>
    <x v="634"/>
    <d v="2014-08-12T00:00:00"/>
    <s v="Standard Class"/>
    <s v="TB-21355"/>
    <s v="Todd Boyes"/>
    <x v="1"/>
    <s v="United States"/>
    <s v="Cedar Hill"/>
    <x v="5"/>
    <n v="75104"/>
    <x v="2"/>
    <s v="OFF-PA-10004381"/>
    <x v="1"/>
    <x v="10"/>
    <s v="14-7/8 x 11 Blue Bar Computer Printout Paper"/>
    <x v="912"/>
    <n v="3"/>
    <n v="0.2"/>
    <n v="40.353599999999986"/>
  </r>
  <r>
    <n v="5531"/>
    <s v="CA-2014-160885"/>
    <x v="3"/>
    <x v="574"/>
    <d v="2014-12-07T00:00:00"/>
    <s v="Standard Class"/>
    <s v="JK-16090"/>
    <s v="Juliana Krohn"/>
    <x v="0"/>
    <s v="United States"/>
    <s v="Omaha"/>
    <x v="8"/>
    <n v="68104"/>
    <x v="2"/>
    <s v="TEC-PH-10001795"/>
    <x v="2"/>
    <x v="7"/>
    <s v="ClearOne CHATAttach 160 - speaker phone"/>
    <x v="3997"/>
    <n v="4"/>
    <n v="0"/>
    <n v="743.98799999999983"/>
  </r>
  <r>
    <n v="5532"/>
    <s v="US-2013-167472"/>
    <x v="0"/>
    <x v="112"/>
    <d v="2013-06-08T00:00:00"/>
    <s v="First Class"/>
    <s v="CK-12595"/>
    <s v="Clytie Kelty"/>
    <x v="0"/>
    <s v="United States"/>
    <s v="Little Rock"/>
    <x v="36"/>
    <n v="72209"/>
    <x v="0"/>
    <s v="TEC-AC-10001109"/>
    <x v="2"/>
    <x v="11"/>
    <s v="Logitech Trackman Marble Mouse"/>
    <x v="3998"/>
    <n v="6"/>
    <n v="0"/>
    <n v="75.57480000000001"/>
  </r>
  <r>
    <n v="5533"/>
    <s v="US-2013-167472"/>
    <x v="0"/>
    <x v="112"/>
    <d v="2013-06-08T00:00:00"/>
    <s v="First Class"/>
    <s v="CK-12595"/>
    <s v="Clytie Kelty"/>
    <x v="0"/>
    <s v="United States"/>
    <s v="Little Rock"/>
    <x v="36"/>
    <n v="72209"/>
    <x v="0"/>
    <s v="TEC-AC-10003038"/>
    <x v="2"/>
    <x v="11"/>
    <s v="Kingston Digital DataTraveler 16GB USB 2.0"/>
    <x v="3999"/>
    <n v="3"/>
    <n v="0"/>
    <n v="5.101499999999997"/>
  </r>
  <r>
    <n v="5534"/>
    <s v="US-2013-167472"/>
    <x v="0"/>
    <x v="112"/>
    <d v="2013-06-08T00:00:00"/>
    <s v="First Class"/>
    <s v="CK-12595"/>
    <s v="Clytie Kelty"/>
    <x v="0"/>
    <s v="United States"/>
    <s v="Little Rock"/>
    <x v="36"/>
    <n v="72209"/>
    <x v="0"/>
    <s v="TEC-AC-10003174"/>
    <x v="2"/>
    <x v="11"/>
    <s v="Plantronics S12 Corded Telephone Headset System"/>
    <x v="2285"/>
    <n v="3"/>
    <n v="0"/>
    <n v="129.34800000000001"/>
  </r>
  <r>
    <n v="5535"/>
    <s v="US-2013-167472"/>
    <x v="0"/>
    <x v="112"/>
    <d v="2013-06-08T00:00:00"/>
    <s v="First Class"/>
    <s v="CK-12595"/>
    <s v="Clytie Kelty"/>
    <x v="0"/>
    <s v="United States"/>
    <s v="Little Rock"/>
    <x v="36"/>
    <n v="72209"/>
    <x v="0"/>
    <s v="OFF-PA-10000157"/>
    <x v="1"/>
    <x v="10"/>
    <s v="Xerox 191"/>
    <x v="731"/>
    <n v="3"/>
    <n v="0"/>
    <n v="28.171799999999998"/>
  </r>
  <r>
    <n v="5536"/>
    <s v="US-2013-167472"/>
    <x v="0"/>
    <x v="112"/>
    <d v="2013-06-08T00:00:00"/>
    <s v="First Class"/>
    <s v="CK-12595"/>
    <s v="Clytie Kelty"/>
    <x v="0"/>
    <s v="United States"/>
    <s v="Little Rock"/>
    <x v="36"/>
    <n v="72209"/>
    <x v="0"/>
    <s v="OFF-BI-10001721"/>
    <x v="1"/>
    <x v="8"/>
    <s v="Trimflex Flexible Post Binders"/>
    <x v="2202"/>
    <n v="3"/>
    <n v="0"/>
    <n v="30.787199999999999"/>
  </r>
  <r>
    <n v="5537"/>
    <s v="US-2013-167472"/>
    <x v="0"/>
    <x v="112"/>
    <d v="2013-06-08T00:00:00"/>
    <s v="First Class"/>
    <s v="CK-12595"/>
    <s v="Clytie Kelty"/>
    <x v="0"/>
    <s v="United States"/>
    <s v="Little Rock"/>
    <x v="36"/>
    <n v="72209"/>
    <x v="0"/>
    <s v="OFF-BI-10000591"/>
    <x v="1"/>
    <x v="8"/>
    <s v="Avery Binder Labels"/>
    <x v="1361"/>
    <n v="3"/>
    <n v="0"/>
    <n v="5.6015999999999995"/>
  </r>
  <r>
    <n v="5538"/>
    <s v="US-2013-167472"/>
    <x v="0"/>
    <x v="112"/>
    <d v="2013-06-08T00:00:00"/>
    <s v="First Class"/>
    <s v="CK-12595"/>
    <s v="Clytie Kelty"/>
    <x v="0"/>
    <s v="United States"/>
    <s v="Little Rock"/>
    <x v="36"/>
    <n v="72209"/>
    <x v="0"/>
    <s v="OFF-PA-10001534"/>
    <x v="1"/>
    <x v="10"/>
    <s v="Xerox 230"/>
    <x v="91"/>
    <n v="2"/>
    <n v="0"/>
    <n v="6.2208000000000006"/>
  </r>
  <r>
    <n v="5539"/>
    <s v="CA-2012-120551"/>
    <x v="1"/>
    <x v="657"/>
    <d v="2012-04-20T00:00:00"/>
    <s v="Standard Class"/>
    <s v="SS-20590"/>
    <s v="Sonia Sunley"/>
    <x v="0"/>
    <s v="United States"/>
    <s v="Norfolk"/>
    <x v="8"/>
    <n v="68701"/>
    <x v="2"/>
    <s v="OFF-BI-10002071"/>
    <x v="1"/>
    <x v="8"/>
    <s v="Fellowes Black Plastic Comb Bindings"/>
    <x v="4000"/>
    <n v="3"/>
    <n v="0"/>
    <n v="8.0177999999999994"/>
  </r>
  <r>
    <n v="5540"/>
    <s v="US-2014-150595"/>
    <x v="3"/>
    <x v="1053"/>
    <d v="2014-05-27T00:00:00"/>
    <s v="Standard Class"/>
    <s v="LE-16810"/>
    <s v="Laurel Elliston"/>
    <x v="0"/>
    <s v="United States"/>
    <s v="Chicago"/>
    <x v="10"/>
    <n v="60653"/>
    <x v="2"/>
    <s v="FUR-CH-10000513"/>
    <x v="0"/>
    <x v="1"/>
    <s v="High-Back Leather Manager's Chair"/>
    <x v="2124"/>
    <n v="2"/>
    <n v="0.3"/>
    <n v="-54.595799999999997"/>
  </r>
  <r>
    <n v="5541"/>
    <s v="US-2014-150595"/>
    <x v="3"/>
    <x v="1053"/>
    <d v="2014-05-27T00:00:00"/>
    <s v="Standard Class"/>
    <s v="LE-16810"/>
    <s v="Laurel Elliston"/>
    <x v="0"/>
    <s v="United States"/>
    <s v="Chicago"/>
    <x v="10"/>
    <n v="60653"/>
    <x v="2"/>
    <s v="OFF-BI-10003274"/>
    <x v="1"/>
    <x v="8"/>
    <s v="Avery Durable Slant Ring Binders, No Labels"/>
    <x v="4001"/>
    <n v="2"/>
    <n v="0.8"/>
    <n v="-2.6268000000000002"/>
  </r>
  <r>
    <n v="5542"/>
    <s v="US-2014-150595"/>
    <x v="3"/>
    <x v="1053"/>
    <d v="2014-05-27T00:00:00"/>
    <s v="Standard Class"/>
    <s v="LE-16810"/>
    <s v="Laurel Elliston"/>
    <x v="0"/>
    <s v="United States"/>
    <s v="Chicago"/>
    <x v="10"/>
    <n v="60653"/>
    <x v="2"/>
    <s v="OFF-SU-10000381"/>
    <x v="1"/>
    <x v="14"/>
    <s v="Acme Forged Steel Scissors with Black Enamel Handles"/>
    <x v="4002"/>
    <n v="3"/>
    <n v="0.2"/>
    <n v="2.5136999999999983"/>
  </r>
  <r>
    <n v="5543"/>
    <s v="CA-2013-134936"/>
    <x v="0"/>
    <x v="1054"/>
    <d v="2013-12-26T00:00:00"/>
    <s v="Standard Class"/>
    <s v="ES-14080"/>
    <s v="Erin Smith"/>
    <x v="1"/>
    <s v="United States"/>
    <s v="Tucson"/>
    <x v="16"/>
    <n v="85705"/>
    <x v="1"/>
    <s v="FUR-TA-10001086"/>
    <x v="0"/>
    <x v="3"/>
    <s v="SAFCO PlanMaster Boards, 60w x 37-1/2d, White Melamine"/>
    <x v="4003"/>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x v="828"/>
    <n v="6"/>
    <n v="0.7"/>
    <n v="-7.6559999999999988"/>
  </r>
  <r>
    <n v="5545"/>
    <s v="CA-2013-134936"/>
    <x v="0"/>
    <x v="1054"/>
    <d v="2013-12-26T00:00:00"/>
    <s v="Standard Class"/>
    <s v="ES-14080"/>
    <s v="Erin Smith"/>
    <x v="1"/>
    <s v="United States"/>
    <s v="Tucson"/>
    <x v="16"/>
    <n v="85705"/>
    <x v="1"/>
    <s v="OFF-BI-10002103"/>
    <x v="1"/>
    <x v="8"/>
    <s v="Cardinal Slant-D Ring Binder, Heavy Gauge Vinyl"/>
    <x v="4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x v="4005"/>
    <n v="5"/>
    <n v="0"/>
    <n v="17.523999999999997"/>
  </r>
  <r>
    <n v="5547"/>
    <s v="CA-2014-151008"/>
    <x v="3"/>
    <x v="210"/>
    <d v="2014-09-09T00:00:00"/>
    <s v="First Class"/>
    <s v="JM-16195"/>
    <s v="Justin MacKendrick"/>
    <x v="0"/>
    <s v="United States"/>
    <s v="Draper"/>
    <x v="7"/>
    <n v="84020"/>
    <x v="1"/>
    <s v="FUR-FU-10002396"/>
    <x v="0"/>
    <x v="5"/>
    <s v="DAX Copper Panel Document Frame, 5 x 7 Size"/>
    <x v="2855"/>
    <n v="2"/>
    <n v="0"/>
    <n v="10.567200000000001"/>
  </r>
  <r>
    <n v="5548"/>
    <s v="CA-2014-151008"/>
    <x v="3"/>
    <x v="210"/>
    <d v="2014-09-09T00:00:00"/>
    <s v="First Class"/>
    <s v="JM-16195"/>
    <s v="Justin MacKendrick"/>
    <x v="0"/>
    <s v="United States"/>
    <s v="Draper"/>
    <x v="7"/>
    <n v="84020"/>
    <x v="1"/>
    <s v="TEC-PH-10002807"/>
    <x v="2"/>
    <x v="7"/>
    <s v="Motorla HX550 Universal Bluetooth Headset"/>
    <x v="4006"/>
    <n v="4"/>
    <n v="0.2"/>
    <n v="47.459999999999994"/>
  </r>
  <r>
    <n v="5549"/>
    <s v="CA-2011-159800"/>
    <x v="2"/>
    <x v="683"/>
    <d v="2011-12-01T00:00:00"/>
    <s v="First Class"/>
    <s v="SG-20470"/>
    <s v="Sheri Gordon"/>
    <x v="0"/>
    <s v="United States"/>
    <s v="San Francisco"/>
    <x v="1"/>
    <n v="94109"/>
    <x v="1"/>
    <s v="OFF-AP-10004859"/>
    <x v="1"/>
    <x v="9"/>
    <s v="Acco 6 Outlet Guardian Premium Surge Suppressor"/>
    <x v="2908"/>
    <n v="3"/>
    <n v="0"/>
    <n v="11.793600000000001"/>
  </r>
  <r>
    <n v="5550"/>
    <s v="CA-2011-159800"/>
    <x v="2"/>
    <x v="683"/>
    <d v="2011-12-01T00:00:00"/>
    <s v="First Class"/>
    <s v="SG-20470"/>
    <s v="Sheri Gordon"/>
    <x v="0"/>
    <s v="United States"/>
    <s v="San Francisco"/>
    <x v="1"/>
    <n v="94109"/>
    <x v="1"/>
    <s v="TEC-AC-10003447"/>
    <x v="2"/>
    <x v="11"/>
    <s v="Micropad Numeric Keypads"/>
    <x v="4007"/>
    <n v="7"/>
    <n v="0"/>
    <n v="34.982499999999987"/>
  </r>
  <r>
    <n v="5551"/>
    <s v="US-2011-159618"/>
    <x v="2"/>
    <x v="607"/>
    <d v="2011-11-16T00:00:00"/>
    <s v="Standard Class"/>
    <s v="DB-12970"/>
    <s v="Darren Budd"/>
    <x v="1"/>
    <s v="United States"/>
    <s v="Houston"/>
    <x v="5"/>
    <n v="77036"/>
    <x v="2"/>
    <s v="OFF-AR-10003183"/>
    <x v="1"/>
    <x v="6"/>
    <s v="Avery Fluorescent Highlighter Four-Color Set"/>
    <x v="2812"/>
    <n v="1"/>
    <n v="0.2"/>
    <n v="0.33399999999999974"/>
  </r>
  <r>
    <n v="5552"/>
    <s v="US-2011-159618"/>
    <x v="2"/>
    <x v="607"/>
    <d v="2011-11-16T00:00:00"/>
    <s v="Standard Class"/>
    <s v="DB-12970"/>
    <s v="Darren Budd"/>
    <x v="1"/>
    <s v="United States"/>
    <s v="Houston"/>
    <x v="5"/>
    <n v="77036"/>
    <x v="2"/>
    <s v="OFF-SU-10000432"/>
    <x v="1"/>
    <x v="14"/>
    <s v="Acco Side-Punched Conventional Columnar Pads"/>
    <x v="4008"/>
    <n v="6"/>
    <n v="0.2"/>
    <n v="-3.123000000000002"/>
  </r>
  <r>
    <n v="5553"/>
    <s v="US-2011-159618"/>
    <x v="2"/>
    <x v="607"/>
    <d v="2011-11-16T00:00:00"/>
    <s v="Standard Class"/>
    <s v="DB-12970"/>
    <s v="Darren Budd"/>
    <x v="1"/>
    <s v="United States"/>
    <s v="Houston"/>
    <x v="5"/>
    <n v="77036"/>
    <x v="2"/>
    <s v="TEC-AC-10003832"/>
    <x v="2"/>
    <x v="11"/>
    <s v="Imation 16GB Mini TravelDrive USB 2.0 Flash Drive"/>
    <x v="2220"/>
    <n v="3"/>
    <n v="0.2"/>
    <n v="20.8719"/>
  </r>
  <r>
    <n v="5554"/>
    <s v="US-2011-159618"/>
    <x v="2"/>
    <x v="607"/>
    <d v="2011-11-16T00:00:00"/>
    <s v="Standard Class"/>
    <s v="DB-12970"/>
    <s v="Darren Budd"/>
    <x v="1"/>
    <s v="United States"/>
    <s v="Houston"/>
    <x v="5"/>
    <n v="77036"/>
    <x v="2"/>
    <s v="OFF-PA-10004100"/>
    <x v="1"/>
    <x v="10"/>
    <s v="Xerox 216"/>
    <x v="1590"/>
    <n v="7"/>
    <n v="0.2"/>
    <n v="12.700800000000001"/>
  </r>
  <r>
    <n v="5555"/>
    <s v="US-2011-159618"/>
    <x v="2"/>
    <x v="607"/>
    <d v="2011-11-16T00:00:00"/>
    <s v="Standard Class"/>
    <s v="DB-12970"/>
    <s v="Darren Budd"/>
    <x v="1"/>
    <s v="United States"/>
    <s v="Houston"/>
    <x v="5"/>
    <n v="77036"/>
    <x v="2"/>
    <s v="FUR-BO-10004467"/>
    <x v="0"/>
    <x v="0"/>
    <s v="Bestar Classic Bookcase"/>
    <x v="4009"/>
    <n v="1"/>
    <n v="0.32"/>
    <n v="-12.998700000000007"/>
  </r>
  <r>
    <n v="5556"/>
    <s v="CA-2014-116113"/>
    <x v="3"/>
    <x v="280"/>
    <d v="2014-10-07T00:00:00"/>
    <s v="Second Class"/>
    <s v="JW-15220"/>
    <s v="Jane Waco"/>
    <x v="1"/>
    <s v="United States"/>
    <s v="Montgomery"/>
    <x v="19"/>
    <n v="36116"/>
    <x v="0"/>
    <s v="FUR-FU-10002963"/>
    <x v="0"/>
    <x v="5"/>
    <s v="Master Caster Door Stop, Gray"/>
    <x v="1015"/>
    <n v="2"/>
    <n v="0"/>
    <n v="3.4543999999999997"/>
  </r>
  <r>
    <n v="5557"/>
    <s v="CA-2012-125066"/>
    <x v="1"/>
    <x v="639"/>
    <d v="2012-12-18T00:00:00"/>
    <s v="Standard Class"/>
    <s v="KD-16495"/>
    <s v="Keith Dawkins"/>
    <x v="1"/>
    <s v="United States"/>
    <s v="Jackson"/>
    <x v="35"/>
    <n v="39212"/>
    <x v="0"/>
    <s v="FUR-FU-10003829"/>
    <x v="0"/>
    <x v="5"/>
    <s v="Stackable Trays"/>
    <x v="51"/>
    <n v="2"/>
    <n v="0"/>
    <n v="1.9711999999999996"/>
  </r>
  <r>
    <n v="5558"/>
    <s v="CA-2012-125066"/>
    <x v="1"/>
    <x v="639"/>
    <d v="2012-12-18T00:00:00"/>
    <s v="Standard Class"/>
    <s v="KD-16495"/>
    <s v="Keith Dawkins"/>
    <x v="1"/>
    <s v="United States"/>
    <s v="Jackson"/>
    <x v="35"/>
    <n v="39212"/>
    <x v="0"/>
    <s v="OFF-AR-10003582"/>
    <x v="1"/>
    <x v="6"/>
    <s v="Boston Electric Pencil Sharpener, Model 1818, Charcoal Black"/>
    <x v="2471"/>
    <n v="2"/>
    <n v="0"/>
    <n v="15.764000000000003"/>
  </r>
  <r>
    <n v="5559"/>
    <s v="US-2012-114741"/>
    <x v="1"/>
    <x v="401"/>
    <d v="2012-12-10T00:00:00"/>
    <s v="Standard Class"/>
    <s v="IL-15100"/>
    <s v="Ivan Liston"/>
    <x v="0"/>
    <s v="United States"/>
    <s v="North Las Vegas"/>
    <x v="33"/>
    <n v="89031"/>
    <x v="1"/>
    <s v="OFF-PA-10000048"/>
    <x v="1"/>
    <x v="10"/>
    <s v="Xerox 20"/>
    <x v="90"/>
    <n v="1"/>
    <n v="0"/>
    <n v="3.1104000000000003"/>
  </r>
  <r>
    <n v="5560"/>
    <s v="US-2012-114741"/>
    <x v="1"/>
    <x v="401"/>
    <d v="2012-12-10T00:00:00"/>
    <s v="Standard Class"/>
    <s v="IL-15100"/>
    <s v="Ivan Liston"/>
    <x v="0"/>
    <s v="United States"/>
    <s v="North Las Vegas"/>
    <x v="33"/>
    <n v="89031"/>
    <x v="1"/>
    <s v="OFF-ST-10000078"/>
    <x v="1"/>
    <x v="4"/>
    <s v="Tennsco 6- and 18-Compartment Lockers"/>
    <x v="2225"/>
    <n v="5"/>
    <n v="0"/>
    <n v="238.65299999999991"/>
  </r>
  <r>
    <n v="5561"/>
    <s v="US-2012-114741"/>
    <x v="1"/>
    <x v="401"/>
    <d v="2012-12-10T00:00:00"/>
    <s v="Standard Class"/>
    <s v="IL-15100"/>
    <s v="Ivan Liston"/>
    <x v="0"/>
    <s v="United States"/>
    <s v="North Las Vegas"/>
    <x v="33"/>
    <n v="89031"/>
    <x v="1"/>
    <s v="OFF-LA-10004853"/>
    <x v="1"/>
    <x v="2"/>
    <s v="Avery 483"/>
    <x v="1830"/>
    <n v="3"/>
    <n v="0"/>
    <n v="6.8723999999999998"/>
  </r>
  <r>
    <n v="5562"/>
    <s v="CA-2014-133263"/>
    <x v="3"/>
    <x v="185"/>
    <d v="2014-04-03T00:00:00"/>
    <s v="Second Class"/>
    <s v="JE-15610"/>
    <s v="Jim Epp"/>
    <x v="1"/>
    <s v="United States"/>
    <s v="Atlanta"/>
    <x v="32"/>
    <n v="30318"/>
    <x v="0"/>
    <s v="OFF-BI-10001153"/>
    <x v="1"/>
    <x v="8"/>
    <s v="Ibico Recycled Grain-Textured Covers"/>
    <x v="4010"/>
    <n v="1"/>
    <n v="0"/>
    <n v="17.27"/>
  </r>
  <r>
    <n v="5563"/>
    <s v="CA-2014-133263"/>
    <x v="3"/>
    <x v="185"/>
    <d v="2014-04-03T00:00:00"/>
    <s v="Second Class"/>
    <s v="JE-15610"/>
    <s v="Jim Epp"/>
    <x v="1"/>
    <s v="United States"/>
    <s v="Atlanta"/>
    <x v="32"/>
    <n v="30318"/>
    <x v="0"/>
    <s v="TEC-CO-10001449"/>
    <x v="2"/>
    <x v="16"/>
    <s v="Hewlett Packard LaserJet 3310 Copier"/>
    <x v="491"/>
    <n v="5"/>
    <n v="0"/>
    <n v="1439.9760000000001"/>
  </r>
  <r>
    <n v="5564"/>
    <s v="CA-2014-133263"/>
    <x v="3"/>
    <x v="185"/>
    <d v="2014-04-03T00:00:00"/>
    <s v="Second Class"/>
    <s v="JE-15610"/>
    <s v="Jim Epp"/>
    <x v="1"/>
    <s v="United States"/>
    <s v="Atlanta"/>
    <x v="32"/>
    <n v="30318"/>
    <x v="0"/>
    <s v="OFF-BI-10000474"/>
    <x v="1"/>
    <x v="8"/>
    <s v="Avery Recycled Flexi-View Covers for Binding Systems"/>
    <x v="4011"/>
    <n v="4"/>
    <n v="0"/>
    <n v="30.7776"/>
  </r>
  <r>
    <n v="5565"/>
    <s v="CA-2014-157966"/>
    <x v="3"/>
    <x v="677"/>
    <d v="2014-03-14T00:00:00"/>
    <s v="Same Day"/>
    <s v="SU-20665"/>
    <s v="Stephanie Ulpright"/>
    <x v="2"/>
    <s v="United States"/>
    <s v="Chicago"/>
    <x v="10"/>
    <n v="60610"/>
    <x v="2"/>
    <s v="OFF-AR-10000799"/>
    <x v="1"/>
    <x v="6"/>
    <s v="Col-Erase Pencils with Erasers"/>
    <x v="530"/>
    <n v="4"/>
    <n v="0.2"/>
    <n v="2.188799999999997"/>
  </r>
  <r>
    <n v="5566"/>
    <s v="CA-2014-157966"/>
    <x v="3"/>
    <x v="677"/>
    <d v="2014-03-14T00:00:00"/>
    <s v="Same Day"/>
    <s v="SU-20665"/>
    <s v="Stephanie Ulpright"/>
    <x v="2"/>
    <s v="United States"/>
    <s v="Chicago"/>
    <x v="10"/>
    <n v="60610"/>
    <x v="2"/>
    <s v="TEC-MA-10002109"/>
    <x v="2"/>
    <x v="15"/>
    <s v="HP Officejet Pro 8600 e-All-In-One Printer, Copier, Scanner, Fax"/>
    <x v="4012"/>
    <n v="2"/>
    <n v="0.3"/>
    <n v="8.9993999999999801"/>
  </r>
  <r>
    <n v="5567"/>
    <s v="CA-2014-157966"/>
    <x v="3"/>
    <x v="677"/>
    <d v="2014-03-14T00:00:00"/>
    <s v="Same Day"/>
    <s v="SU-20665"/>
    <s v="Stephanie Ulpright"/>
    <x v="2"/>
    <s v="United States"/>
    <s v="Chicago"/>
    <x v="10"/>
    <n v="60610"/>
    <x v="2"/>
    <s v="OFF-AR-10003338"/>
    <x v="1"/>
    <x v="6"/>
    <s v="Eberhard Faber 3 1/2&quot; Golf Pencils"/>
    <x v="4013"/>
    <n v="5"/>
    <n v="0.2"/>
    <n v="1.8599999999999994"/>
  </r>
  <r>
    <n v="5568"/>
    <s v="CA-2014-157966"/>
    <x v="3"/>
    <x v="677"/>
    <d v="2014-03-14T00:00:00"/>
    <s v="Same Day"/>
    <s v="SU-20665"/>
    <s v="Stephanie Ulpright"/>
    <x v="2"/>
    <s v="United States"/>
    <s v="Chicago"/>
    <x v="10"/>
    <n v="60610"/>
    <x v="2"/>
    <s v="FUR-CH-10003606"/>
    <x v="0"/>
    <x v="1"/>
    <s v="SAFCO Folding Chair Trolley"/>
    <x v="4014"/>
    <n v="1"/>
    <n v="0.3"/>
    <n v="-2.5647999999999982"/>
  </r>
  <r>
    <n v="5569"/>
    <s v="CA-2014-157966"/>
    <x v="3"/>
    <x v="677"/>
    <d v="2014-03-14T00:00:00"/>
    <s v="Same Day"/>
    <s v="SU-20665"/>
    <s v="Stephanie Ulpright"/>
    <x v="2"/>
    <s v="United States"/>
    <s v="Chicago"/>
    <x v="10"/>
    <n v="60610"/>
    <x v="2"/>
    <s v="TEC-CO-10001449"/>
    <x v="2"/>
    <x v="16"/>
    <s v="Hewlett Packard LaserJet 3310 Copier"/>
    <x v="324"/>
    <n v="2"/>
    <n v="0.2"/>
    <n v="335.99440000000004"/>
  </r>
  <r>
    <n v="5570"/>
    <s v="CA-2014-157966"/>
    <x v="3"/>
    <x v="677"/>
    <d v="2014-03-14T00:00:00"/>
    <s v="Same Day"/>
    <s v="SU-20665"/>
    <s v="Stephanie Ulpright"/>
    <x v="2"/>
    <s v="United States"/>
    <s v="Chicago"/>
    <x v="10"/>
    <n v="60610"/>
    <x v="2"/>
    <s v="OFF-PA-10001934"/>
    <x v="1"/>
    <x v="10"/>
    <s v="Xerox 1993"/>
    <x v="12"/>
    <n v="3"/>
    <n v="0.2"/>
    <n v="5.6375999999999999"/>
  </r>
  <r>
    <n v="5571"/>
    <s v="CA-2014-157966"/>
    <x v="3"/>
    <x v="677"/>
    <d v="2014-03-14T00:00:00"/>
    <s v="Same Day"/>
    <s v="SU-20665"/>
    <s v="Stephanie Ulpright"/>
    <x v="2"/>
    <s v="United States"/>
    <s v="Chicago"/>
    <x v="10"/>
    <n v="60610"/>
    <x v="2"/>
    <s v="TEC-PH-10001527"/>
    <x v="2"/>
    <x v="7"/>
    <s v="Plantronics MX500i Earset"/>
    <x v="4015"/>
    <n v="1"/>
    <n v="0.2"/>
    <n v="-7.3015000000000025"/>
  </r>
  <r>
    <n v="5572"/>
    <s v="CA-2011-151162"/>
    <x v="2"/>
    <x v="29"/>
    <d v="2011-12-09T00:00:00"/>
    <s v="Standard Class"/>
    <s v="EA-14035"/>
    <s v="Erin Ashbrook"/>
    <x v="1"/>
    <s v="United States"/>
    <s v="Columbus"/>
    <x v="24"/>
    <n v="43229"/>
    <x v="3"/>
    <s v="OFF-PA-10001033"/>
    <x v="1"/>
    <x v="10"/>
    <s v="Xerox 1893"/>
    <x v="4016"/>
    <n v="3"/>
    <n v="0.2"/>
    <n v="35.661300000000004"/>
  </r>
  <r>
    <n v="5573"/>
    <s v="CA-2011-151162"/>
    <x v="2"/>
    <x v="29"/>
    <d v="2011-12-09T00:00:00"/>
    <s v="Standard Class"/>
    <s v="EA-14035"/>
    <s v="Erin Ashbrook"/>
    <x v="1"/>
    <s v="United States"/>
    <s v="Columbus"/>
    <x v="24"/>
    <n v="43229"/>
    <x v="3"/>
    <s v="OFF-BI-10003719"/>
    <x v="1"/>
    <x v="8"/>
    <s v="Large Capacity Hanging Post Binders"/>
    <x v="4017"/>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x v="1133"/>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s v="United States"/>
    <s v="Columbus"/>
    <x v="24"/>
    <n v="43229"/>
    <x v="3"/>
    <s v="TEC-PH-10001809"/>
    <x v="2"/>
    <x v="7"/>
    <s v="Panasonic KX T7736-B Digital phone"/>
    <x v="4019"/>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x v="4020"/>
    <n v="6"/>
    <n v="0"/>
    <n v="122.76479999999999"/>
  </r>
  <r>
    <n v="5578"/>
    <s v="CA-2013-136686"/>
    <x v="0"/>
    <x v="939"/>
    <d v="2013-12-17T00:00:00"/>
    <s v="Standard Class"/>
    <s v="RF-19840"/>
    <s v="Roy Französisch"/>
    <x v="0"/>
    <s v="United States"/>
    <s v="Pasadena"/>
    <x v="1"/>
    <n v="91104"/>
    <x v="1"/>
    <s v="OFF-AP-10002350"/>
    <x v="1"/>
    <x v="9"/>
    <s v="Belkin F9H710-06 7 Outlet SurgeMaster Surge Protector"/>
    <x v="3092"/>
    <n v="3"/>
    <n v="0"/>
    <n v="15.8256"/>
  </r>
  <r>
    <n v="5579"/>
    <s v="CA-2014-137498"/>
    <x v="3"/>
    <x v="428"/>
    <d v="2014-09-15T00:00:00"/>
    <s v="Second Class"/>
    <s v="LC-17050"/>
    <s v="Liz Carlisle"/>
    <x v="0"/>
    <s v="United States"/>
    <s v="Los Angeles"/>
    <x v="1"/>
    <n v="90004"/>
    <x v="1"/>
    <s v="OFF-AR-10003829"/>
    <x v="1"/>
    <x v="6"/>
    <s v="Newell 35"/>
    <x v="2637"/>
    <n v="2"/>
    <n v="0"/>
    <n v="1.9023999999999992"/>
  </r>
  <r>
    <n v="5580"/>
    <s v="CA-2014-137498"/>
    <x v="3"/>
    <x v="428"/>
    <d v="2014-09-15T00:00:00"/>
    <s v="Second Class"/>
    <s v="LC-17050"/>
    <s v="Liz Carlisle"/>
    <x v="0"/>
    <s v="United States"/>
    <s v="Los Angeles"/>
    <x v="1"/>
    <n v="90004"/>
    <x v="1"/>
    <s v="FUR-CH-10003833"/>
    <x v="0"/>
    <x v="1"/>
    <s v="Novimex Fabric Task Chair"/>
    <x v="3611"/>
    <n v="5"/>
    <n v="0.2"/>
    <n v="-15.245000000000005"/>
  </r>
  <r>
    <n v="5581"/>
    <s v="CA-2014-137498"/>
    <x v="3"/>
    <x v="428"/>
    <d v="2014-09-15T00:00:00"/>
    <s v="Second Class"/>
    <s v="LC-17050"/>
    <s v="Liz Carlisle"/>
    <x v="0"/>
    <s v="United States"/>
    <s v="Los Angeles"/>
    <x v="1"/>
    <n v="90004"/>
    <x v="1"/>
    <s v="OFF-PA-10000143"/>
    <x v="1"/>
    <x v="10"/>
    <s v="Astroparche Fine Business Paper"/>
    <x v="4021"/>
    <n v="9"/>
    <n v="0"/>
    <n v="22.809600000000003"/>
  </r>
  <r>
    <n v="5582"/>
    <s v="CA-2014-163818"/>
    <x v="3"/>
    <x v="1055"/>
    <d v="2014-10-09T00:00:00"/>
    <s v="Standard Class"/>
    <s v="PS-18970"/>
    <s v="Paul Stevenson"/>
    <x v="2"/>
    <s v="United States"/>
    <s v="Clinton"/>
    <x v="39"/>
    <n v="20735"/>
    <x v="3"/>
    <s v="FUR-FU-10000076"/>
    <x v="0"/>
    <x v="5"/>
    <s v="24-Hour Round Wall Clock"/>
    <x v="1024"/>
    <n v="1"/>
    <n v="0"/>
    <n v="8.5914000000000019"/>
  </r>
  <r>
    <n v="5583"/>
    <s v="CA-2013-161158"/>
    <x v="0"/>
    <x v="195"/>
    <d v="2013-05-14T00:00:00"/>
    <s v="Standard Class"/>
    <s v="PS-18970"/>
    <s v="Paul Stevenson"/>
    <x v="2"/>
    <s v="United States"/>
    <s v="New York City"/>
    <x v="15"/>
    <n v="10024"/>
    <x v="3"/>
    <s v="OFF-AR-10000462"/>
    <x v="1"/>
    <x v="6"/>
    <s v="Sanford Pocket Accent Highlighters"/>
    <x v="3905"/>
    <n v="5"/>
    <n v="0"/>
    <n v="3.4400000000000008"/>
  </r>
  <r>
    <n v="5584"/>
    <s v="CA-2011-116673"/>
    <x v="2"/>
    <x v="534"/>
    <d v="2011-12-19T00:00:00"/>
    <s v="Second Class"/>
    <s v="JO-15280"/>
    <s v="Jas O'Carroll"/>
    <x v="0"/>
    <s v="United States"/>
    <s v="San Diego"/>
    <x v="1"/>
    <n v="92037"/>
    <x v="1"/>
    <s v="FUR-FU-10003829"/>
    <x v="0"/>
    <x v="5"/>
    <s v="Stackable Trays"/>
    <x v="51"/>
    <n v="2"/>
    <n v="0"/>
    <n v="1.9711999999999996"/>
  </r>
  <r>
    <n v="5585"/>
    <s v="CA-2014-105333"/>
    <x v="3"/>
    <x v="329"/>
    <d v="2014-12-05T00:00:00"/>
    <s v="Standard Class"/>
    <s v="VP-21730"/>
    <s v="Victor Preis"/>
    <x v="2"/>
    <s v="United States"/>
    <s v="New York City"/>
    <x v="15"/>
    <n v="10011"/>
    <x v="3"/>
    <s v="OFF-ST-10002182"/>
    <x v="1"/>
    <x v="4"/>
    <s v="Iris 3-Drawer Stacking Bin, Black"/>
    <x v="4022"/>
    <n v="4"/>
    <n v="0"/>
    <n v="1.6711999999999989"/>
  </r>
  <r>
    <n v="5586"/>
    <s v="CA-2014-105333"/>
    <x v="3"/>
    <x v="329"/>
    <d v="2014-12-05T00:00:00"/>
    <s v="Standard Class"/>
    <s v="VP-21730"/>
    <s v="Victor Preis"/>
    <x v="2"/>
    <s v="United States"/>
    <s v="New York City"/>
    <x v="15"/>
    <n v="10011"/>
    <x v="3"/>
    <s v="TEC-PH-10001468"/>
    <x v="2"/>
    <x v="7"/>
    <s v="Panasonic Business Telephones KX-T7736"/>
    <x v="4023"/>
    <n v="3"/>
    <n v="0"/>
    <n v="163.81799999999998"/>
  </r>
  <r>
    <n v="5587"/>
    <s v="CA-2014-105333"/>
    <x v="3"/>
    <x v="329"/>
    <d v="2014-12-05T00:00:00"/>
    <s v="Standard Class"/>
    <s v="VP-21730"/>
    <s v="Victor Preis"/>
    <x v="2"/>
    <s v="United States"/>
    <s v="New York City"/>
    <x v="15"/>
    <n v="10011"/>
    <x v="3"/>
    <s v="OFF-ST-10001809"/>
    <x v="1"/>
    <x v="4"/>
    <s v="Fellowes Officeware Wire Shelving"/>
    <x v="2055"/>
    <n v="3"/>
    <n v="0"/>
    <n v="5.3897999999999939"/>
  </r>
  <r>
    <n v="5588"/>
    <s v="CA-2012-149993"/>
    <x v="1"/>
    <x v="531"/>
    <d v="2012-03-20T00:00:00"/>
    <s v="First Class"/>
    <s v="GA-14725"/>
    <s v="Guy Armstrong"/>
    <x v="0"/>
    <s v="United States"/>
    <s v="Lancaster"/>
    <x v="1"/>
    <n v="93534"/>
    <x v="1"/>
    <s v="OFF-FA-10001561"/>
    <x v="1"/>
    <x v="13"/>
    <s v="Stockwell Push Pins"/>
    <x v="2943"/>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x v="861"/>
    <n v="2"/>
    <n v="0.2"/>
    <n v="2.2098"/>
  </r>
  <r>
    <n v="5590"/>
    <s v="CA-2013-115224"/>
    <x v="0"/>
    <x v="16"/>
    <d v="2013-12-12T00:00:00"/>
    <s v="Second Class"/>
    <s v="DB-13615"/>
    <s v="Doug Bickford"/>
    <x v="0"/>
    <s v="United States"/>
    <s v="San Francisco"/>
    <x v="1"/>
    <n v="94110"/>
    <x v="1"/>
    <s v="OFF-ST-10000615"/>
    <x v="1"/>
    <x v="4"/>
    <s v="SimpliFile Personal File, Black Granite, 15w x 6-15/16d x 11-1/4h"/>
    <x v="4024"/>
    <n v="3"/>
    <n v="0"/>
    <n v="9.5340000000000025"/>
  </r>
  <r>
    <n v="5591"/>
    <s v="CA-2013-115224"/>
    <x v="0"/>
    <x v="16"/>
    <d v="2013-12-12T00:00:00"/>
    <s v="Second Class"/>
    <s v="DB-13615"/>
    <s v="Doug Bickford"/>
    <x v="0"/>
    <s v="United States"/>
    <s v="San Francisco"/>
    <x v="1"/>
    <n v="94110"/>
    <x v="1"/>
    <s v="OFF-ST-10003816"/>
    <x v="1"/>
    <x v="4"/>
    <s v="Fellowes High-Stak Drawer Files"/>
    <x v="836"/>
    <n v="2"/>
    <n v="0"/>
    <n v="81.047399999999982"/>
  </r>
  <r>
    <n v="5592"/>
    <s v="CA-2011-164742"/>
    <x v="2"/>
    <x v="303"/>
    <d v="2011-10-18T00:00:00"/>
    <s v="Second Class"/>
    <s v="ML-17395"/>
    <s v="Marina Lichtenstein"/>
    <x v="1"/>
    <s v="United States"/>
    <s v="Lakewood"/>
    <x v="30"/>
    <n v="8701"/>
    <x v="3"/>
    <s v="FUR-CH-10002880"/>
    <x v="0"/>
    <x v="1"/>
    <s v="Global High-Back Leather Tilter, Burgundy"/>
    <x v="4025"/>
    <n v="2"/>
    <n v="0"/>
    <n v="27.057799999999986"/>
  </r>
  <r>
    <n v="5593"/>
    <s v="CA-2011-164742"/>
    <x v="2"/>
    <x v="303"/>
    <d v="2011-10-18T00:00:00"/>
    <s v="Second Class"/>
    <s v="ML-17395"/>
    <s v="Marina Lichtenstein"/>
    <x v="1"/>
    <s v="United States"/>
    <s v="Lakewood"/>
    <x v="30"/>
    <n v="8701"/>
    <x v="3"/>
    <s v="OFF-BI-10004738"/>
    <x v="1"/>
    <x v="8"/>
    <s v="Flexible Leather- Look Classic Collection Ring Binder"/>
    <x v="4026"/>
    <n v="1"/>
    <n v="0"/>
    <n v="9.4700000000000006"/>
  </r>
  <r>
    <n v="5594"/>
    <s v="US-2014-108014"/>
    <x v="3"/>
    <x v="123"/>
    <d v="2014-11-26T00:00:00"/>
    <s v="Standard Class"/>
    <s v="JH-15430"/>
    <s v="Jennifer Halladay"/>
    <x v="0"/>
    <s v="United States"/>
    <s v="Cleveland"/>
    <x v="24"/>
    <n v="44105"/>
    <x v="3"/>
    <s v="OFF-BI-10003984"/>
    <x v="1"/>
    <x v="8"/>
    <s v="Lock-Up Easel 'Spel-Binder'"/>
    <x v="4027"/>
    <n v="7"/>
    <n v="0.7"/>
    <n v="-45.933299999999988"/>
  </r>
  <r>
    <n v="5595"/>
    <s v="CA-2014-160325"/>
    <x v="3"/>
    <x v="241"/>
    <d v="2014-09-25T00:00:00"/>
    <s v="Same Day"/>
    <s v="BP-11095"/>
    <s v="Bart Pistole"/>
    <x v="1"/>
    <s v="United States"/>
    <s v="Lawrence"/>
    <x v="31"/>
    <n v="1841"/>
    <x v="3"/>
    <s v="TEC-PH-10000984"/>
    <x v="2"/>
    <x v="7"/>
    <s v="Panasonic KX-TG9471B"/>
    <x v="3743"/>
    <n v="2"/>
    <n v="0"/>
    <n v="109.75440000000003"/>
  </r>
  <r>
    <n v="5596"/>
    <s v="CA-2014-160325"/>
    <x v="3"/>
    <x v="241"/>
    <d v="2014-09-25T00:00:00"/>
    <s v="Same Day"/>
    <s v="BP-11095"/>
    <s v="Bart Pistole"/>
    <x v="1"/>
    <s v="United States"/>
    <s v="Lawrence"/>
    <x v="31"/>
    <n v="1841"/>
    <x v="3"/>
    <s v="TEC-PH-10001944"/>
    <x v="2"/>
    <x v="7"/>
    <s v="Wi-Ex zBoost YX540 Cellular Phone Signal Booster"/>
    <x v="1907"/>
    <n v="3"/>
    <n v="0"/>
    <n v="131.35499999999996"/>
  </r>
  <r>
    <n v="5597"/>
    <s v="CA-2012-159779"/>
    <x v="1"/>
    <x v="12"/>
    <d v="2012-09-29T00:00:00"/>
    <s v="Standard Class"/>
    <s v="SB-20185"/>
    <s v="Sarah Brown"/>
    <x v="0"/>
    <s v="United States"/>
    <s v="Concord"/>
    <x v="38"/>
    <n v="3301"/>
    <x v="3"/>
    <s v="OFF-BI-10002735"/>
    <x v="1"/>
    <x v="8"/>
    <s v="GBC Prestige Therm-A-Bind Covers"/>
    <x v="4028"/>
    <n v="2"/>
    <n v="0"/>
    <n v="32.251400000000004"/>
  </r>
  <r>
    <n v="5598"/>
    <s v="CA-2014-151176"/>
    <x v="3"/>
    <x v="778"/>
    <d v="2014-02-21T00:00:00"/>
    <s v="Standard Class"/>
    <s v="SV-20785"/>
    <s v="Stewart Visinsky"/>
    <x v="0"/>
    <s v="United States"/>
    <s v="Baltimore"/>
    <x v="39"/>
    <n v="21215"/>
    <x v="3"/>
    <s v="OFF-SU-10001165"/>
    <x v="1"/>
    <x v="14"/>
    <s v="Acme Elite Stainless Steel Scissors"/>
    <x v="3456"/>
    <n v="3"/>
    <n v="0"/>
    <n v="6.5052000000000003"/>
  </r>
  <r>
    <n v="5599"/>
    <s v="CA-2014-151176"/>
    <x v="3"/>
    <x v="778"/>
    <d v="2014-02-21T00:00:00"/>
    <s v="Standard Class"/>
    <s v="SV-20785"/>
    <s v="Stewart Visinsky"/>
    <x v="0"/>
    <s v="United States"/>
    <s v="Baltimore"/>
    <x v="39"/>
    <n v="21215"/>
    <x v="3"/>
    <s v="OFF-AR-10000614"/>
    <x v="1"/>
    <x v="6"/>
    <s v="Barrel Sharpener"/>
    <x v="3953"/>
    <n v="3"/>
    <n v="0"/>
    <n v="2.7845999999999997"/>
  </r>
  <r>
    <n v="5600"/>
    <s v="CA-2011-108903"/>
    <x v="2"/>
    <x v="462"/>
    <d v="2011-10-03T00:00:00"/>
    <s v="Same Day"/>
    <s v="DO-13435"/>
    <s v="Denny Ordway"/>
    <x v="0"/>
    <s v="United States"/>
    <s v="Columbus"/>
    <x v="24"/>
    <n v="43229"/>
    <x v="3"/>
    <s v="OFF-AR-10004010"/>
    <x v="1"/>
    <x v="6"/>
    <s v="Hunt Boston Vacuum Mount KS Pencil Sharpener"/>
    <x v="4029"/>
    <n v="2"/>
    <n v="0.2"/>
    <n v="4.1987999999999985"/>
  </r>
  <r>
    <n v="5601"/>
    <s v="CA-2011-108903"/>
    <x v="2"/>
    <x v="462"/>
    <d v="2011-10-03T00:00:00"/>
    <s v="Same Day"/>
    <s v="DO-13435"/>
    <s v="Denny Ordway"/>
    <x v="0"/>
    <s v="United States"/>
    <s v="Columbus"/>
    <x v="24"/>
    <n v="43229"/>
    <x v="3"/>
    <s v="OFF-EN-10004030"/>
    <x v="1"/>
    <x v="12"/>
    <s v="Convenience Packs of Business Envelopes"/>
    <x v="4030"/>
    <n v="5"/>
    <n v="0.2"/>
    <n v="4.8869999999999987"/>
  </r>
  <r>
    <n v="5602"/>
    <s v="CA-2011-108903"/>
    <x v="2"/>
    <x v="462"/>
    <d v="2011-10-03T00:00:00"/>
    <s v="Same Day"/>
    <s v="DO-13435"/>
    <s v="Denny Ordway"/>
    <x v="0"/>
    <s v="United States"/>
    <s v="Columbus"/>
    <x v="24"/>
    <n v="43229"/>
    <x v="3"/>
    <s v="TEC-AC-10003023"/>
    <x v="2"/>
    <x v="11"/>
    <s v="Logitech G105 Gaming Keyboard"/>
    <x v="4031"/>
    <n v="3"/>
    <n v="0.2"/>
    <n v="-3.5622000000000043"/>
  </r>
  <r>
    <n v="5603"/>
    <s v="CA-2013-117919"/>
    <x v="0"/>
    <x v="278"/>
    <d v="2013-08-30T00:00:00"/>
    <s v="Second Class"/>
    <s v="TB-21355"/>
    <s v="Todd Boyes"/>
    <x v="1"/>
    <s v="United States"/>
    <s v="Houston"/>
    <x v="5"/>
    <n v="77041"/>
    <x v="2"/>
    <s v="OFF-ST-10003572"/>
    <x v="1"/>
    <x v="4"/>
    <s v="Portfile Personal File Boxes"/>
    <x v="1831"/>
    <n v="1"/>
    <n v="0.2"/>
    <n v="1.0620000000000003"/>
  </r>
  <r>
    <n v="5604"/>
    <s v="CA-2013-117919"/>
    <x v="0"/>
    <x v="278"/>
    <d v="2013-08-30T00:00:00"/>
    <s v="Second Class"/>
    <s v="TB-21355"/>
    <s v="Todd Boyes"/>
    <x v="1"/>
    <s v="United States"/>
    <s v="Houston"/>
    <x v="5"/>
    <n v="77041"/>
    <x v="2"/>
    <s v="OFF-PA-10004353"/>
    <x v="1"/>
    <x v="10"/>
    <s v="Southworth 25% Cotton Premium Laser Paper and Envelopes"/>
    <x v="2020"/>
    <n v="5"/>
    <n v="0.2"/>
    <n v="27.972000000000001"/>
  </r>
  <r>
    <n v="5605"/>
    <s v="CA-2012-142475"/>
    <x v="1"/>
    <x v="155"/>
    <d v="2012-12-07T00:00:00"/>
    <s v="Standard Class"/>
    <s v="BS-11380"/>
    <s v="Bill Stewart"/>
    <x v="1"/>
    <s v="United States"/>
    <s v="New York City"/>
    <x v="15"/>
    <n v="10011"/>
    <x v="3"/>
    <s v="OFF-BI-10003718"/>
    <x v="1"/>
    <x v="8"/>
    <s v="GBC Therma-A-Bind 250T Electric Binding System"/>
    <x v="3455"/>
    <n v="6"/>
    <n v="0.2"/>
    <n v="206.62319999999997"/>
  </r>
  <r>
    <n v="5606"/>
    <s v="CA-2013-134516"/>
    <x v="0"/>
    <x v="873"/>
    <d v="2013-09-26T00:00:00"/>
    <s v="Standard Class"/>
    <s v="FM-14215"/>
    <s v="Filia McAdams"/>
    <x v="1"/>
    <s v="United States"/>
    <s v="Greensboro"/>
    <x v="3"/>
    <n v="27405"/>
    <x v="0"/>
    <s v="FUR-FU-10001546"/>
    <x v="0"/>
    <x v="5"/>
    <s v="Dana Swing-Arm Lamps"/>
    <x v="1232"/>
    <n v="2"/>
    <n v="0.2"/>
    <n v="1.0679999999999996"/>
  </r>
  <r>
    <n v="5607"/>
    <s v="CA-2013-134516"/>
    <x v="0"/>
    <x v="873"/>
    <d v="2013-09-26T00:00:00"/>
    <s v="Standard Class"/>
    <s v="FM-14215"/>
    <s v="Filia McAdams"/>
    <x v="1"/>
    <s v="United States"/>
    <s v="Greensboro"/>
    <x v="3"/>
    <n v="27405"/>
    <x v="0"/>
    <s v="FUR-CH-10002880"/>
    <x v="0"/>
    <x v="1"/>
    <s v="Global High-Back Leather Tilter, Burgundy"/>
    <x v="4032"/>
    <n v="1"/>
    <n v="0.2"/>
    <n v="-11.069100000000006"/>
  </r>
  <r>
    <n v="5608"/>
    <s v="CA-2014-105193"/>
    <x v="3"/>
    <x v="613"/>
    <d v="2014-04-01T00:00:00"/>
    <s v="Standard Class"/>
    <s v="JL-15835"/>
    <s v="John Lee"/>
    <x v="0"/>
    <s v="United States"/>
    <s v="New York City"/>
    <x v="15"/>
    <n v="10024"/>
    <x v="3"/>
    <s v="OFF-AR-10001547"/>
    <x v="1"/>
    <x v="6"/>
    <s v="Newell 311"/>
    <x v="4033"/>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x v="3042"/>
    <n v="2"/>
    <n v="0"/>
    <n v="217.76699999999994"/>
  </r>
  <r>
    <n v="5611"/>
    <s v="CA-2012-145828"/>
    <x v="1"/>
    <x v="348"/>
    <d v="2012-10-07T00:00:00"/>
    <s v="First Class"/>
    <s v="MB-17305"/>
    <s v="Maria Bertelson"/>
    <x v="0"/>
    <s v="United States"/>
    <s v="Cincinnati"/>
    <x v="24"/>
    <n v="45231"/>
    <x v="3"/>
    <s v="TEC-AC-10002323"/>
    <x v="2"/>
    <x v="11"/>
    <s v="SanDisk Ultra 32 GB MicroSDHC Class 10 Memory Card"/>
    <x v="4035"/>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x v="4036"/>
    <n v="2"/>
    <n v="0"/>
    <n v="371.31600000000003"/>
  </r>
  <r>
    <n v="5613"/>
    <s v="CA-2014-121027"/>
    <x v="3"/>
    <x v="238"/>
    <d v="2014-08-23T00:00:00"/>
    <s v="Standard Class"/>
    <s v="HW-14935"/>
    <s v="Helen Wasserman"/>
    <x v="1"/>
    <s v="United States"/>
    <s v="Seattle"/>
    <x v="4"/>
    <n v="98105"/>
    <x v="1"/>
    <s v="TEC-AC-10002253"/>
    <x v="2"/>
    <x v="11"/>
    <s v="Imation Bio 8GB USB Flash Drive Imation Corp"/>
    <x v="4037"/>
    <n v="9"/>
    <n v="0"/>
    <n v="224.42400000000006"/>
  </r>
  <r>
    <n v="5614"/>
    <s v="CA-2013-147431"/>
    <x v="0"/>
    <x v="1056"/>
    <d v="2013-02-07T00:00:00"/>
    <s v="Standard Class"/>
    <s v="AB-10105"/>
    <s v="Adrian Barton"/>
    <x v="0"/>
    <s v="United States"/>
    <s v="New York City"/>
    <x v="15"/>
    <n v="10011"/>
    <x v="3"/>
    <s v="OFF-ST-10003994"/>
    <x v="1"/>
    <x v="4"/>
    <s v="Belkin 19&quot; Center-Weighted Shelf, Gray"/>
    <x v="4038"/>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x v="4039"/>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x v="4040"/>
    <n v="5"/>
    <n v="0"/>
    <n v="281.01600000000008"/>
  </r>
  <r>
    <n v="5617"/>
    <s v="CA-2013-158001"/>
    <x v="0"/>
    <x v="828"/>
    <d v="2013-08-28T00:00:00"/>
    <s v="Standard Class"/>
    <s v="JP-15460"/>
    <s v="Jennifer Patt"/>
    <x v="1"/>
    <s v="United States"/>
    <s v="New York City"/>
    <x v="15"/>
    <n v="10035"/>
    <x v="3"/>
    <s v="OFF-AR-10001954"/>
    <x v="1"/>
    <x v="6"/>
    <s v="Newell 331"/>
    <x v="1624"/>
    <n v="6"/>
    <n v="0"/>
    <n v="7.9218000000000002"/>
  </r>
  <r>
    <n v="5618"/>
    <s v="CA-2014-125745"/>
    <x v="3"/>
    <x v="160"/>
    <d v="2014-07-05T00:00:00"/>
    <s v="Standard Class"/>
    <s v="DV-13045"/>
    <s v="Darrin Van Huff"/>
    <x v="1"/>
    <s v="United States"/>
    <s v="Memphis"/>
    <x v="18"/>
    <n v="38109"/>
    <x v="0"/>
    <s v="FUR-FU-10001591"/>
    <x v="0"/>
    <x v="5"/>
    <s v="Advantus Panel Wall Certificate Holder - 8.5x11"/>
    <x v="3947"/>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x v="2337"/>
    <n v="4"/>
    <n v="0"/>
    <n v="8.8783999999999992"/>
  </r>
  <r>
    <n v="5620"/>
    <s v="US-2013-124163"/>
    <x v="0"/>
    <x v="477"/>
    <d v="2013-10-01T00:00:00"/>
    <s v="Standard Class"/>
    <s v="SC-20695"/>
    <s v="Steve Chapman"/>
    <x v="1"/>
    <s v="United States"/>
    <s v="La Crosse"/>
    <x v="6"/>
    <n v="54601"/>
    <x v="2"/>
    <s v="TEC-AC-10001908"/>
    <x v="2"/>
    <x v="11"/>
    <s v="Logitech Wireless Headset h800"/>
    <x v="4041"/>
    <n v="5"/>
    <n v="0"/>
    <n v="174.98249999999999"/>
  </r>
  <r>
    <n v="5621"/>
    <s v="US-2013-124163"/>
    <x v="0"/>
    <x v="477"/>
    <d v="2013-10-01T00:00:00"/>
    <s v="Standard Class"/>
    <s v="SC-20695"/>
    <s v="Steve Chapman"/>
    <x v="1"/>
    <s v="United States"/>
    <s v="La Crosse"/>
    <x v="6"/>
    <n v="54601"/>
    <x v="2"/>
    <s v="OFF-AR-10000817"/>
    <x v="1"/>
    <x v="6"/>
    <s v="Manco Dry-Lighter Erasable Highlighter"/>
    <x v="4042"/>
    <n v="1"/>
    <n v="0"/>
    <n v="1.0335999999999999"/>
  </r>
  <r>
    <n v="5622"/>
    <s v="US-2013-124163"/>
    <x v="0"/>
    <x v="477"/>
    <d v="2013-10-01T00:00:00"/>
    <s v="Standard Class"/>
    <s v="SC-20695"/>
    <s v="Steve Chapman"/>
    <x v="1"/>
    <s v="United States"/>
    <s v="La Crosse"/>
    <x v="6"/>
    <n v="54601"/>
    <x v="2"/>
    <s v="FUR-CH-10004218"/>
    <x v="0"/>
    <x v="1"/>
    <s v="Global Fabric Manager's Chair, Dark Gray"/>
    <x v="4043"/>
    <n v="2"/>
    <n v="0"/>
    <n v="50.490000000000009"/>
  </r>
  <r>
    <n v="5623"/>
    <s v="US-2013-124163"/>
    <x v="0"/>
    <x v="477"/>
    <d v="2013-10-01T00:00:00"/>
    <s v="Standard Class"/>
    <s v="SC-20695"/>
    <s v="Steve Chapman"/>
    <x v="1"/>
    <s v="United States"/>
    <s v="La Crosse"/>
    <x v="6"/>
    <n v="54601"/>
    <x v="2"/>
    <s v="FUR-FU-10000755"/>
    <x v="0"/>
    <x v="5"/>
    <s v="Eldon Expressions Mahogany Wood Desk Collection"/>
    <x v="404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x v="1506"/>
    <n v="4"/>
    <n v="0"/>
    <n v="21"/>
  </r>
  <r>
    <n v="5625"/>
    <s v="CA-2013-121748"/>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s v="CA-2011-126683"/>
    <x v="2"/>
    <x v="411"/>
    <d v="2011-10-01T00:00:00"/>
    <s v="Second Class"/>
    <s v="PP-18955"/>
    <s v="Paul Prost"/>
    <x v="2"/>
    <s v="United States"/>
    <s v="Seattle"/>
    <x v="4"/>
    <n v="98115"/>
    <x v="1"/>
    <s v="FUR-FU-10001706"/>
    <x v="0"/>
    <x v="5"/>
    <s v="Longer-Life Soft White Bulbs"/>
    <x v="51"/>
    <n v="2"/>
    <n v="0"/>
    <n v="2.9567999999999999"/>
  </r>
  <r>
    <n v="5627"/>
    <s v="CA-2011-126683"/>
    <x v="2"/>
    <x v="411"/>
    <d v="2011-10-01T00:00:00"/>
    <s v="Second Class"/>
    <s v="PP-18955"/>
    <s v="Paul Prost"/>
    <x v="2"/>
    <s v="United States"/>
    <s v="Seattle"/>
    <x v="4"/>
    <n v="98115"/>
    <x v="1"/>
    <s v="FUR-TA-10002958"/>
    <x v="0"/>
    <x v="3"/>
    <s v="Bevis Oval Conference Table, Walnut"/>
    <x v="4045"/>
    <n v="9"/>
    <n v="0"/>
    <n v="399.29939999999976"/>
  </r>
  <r>
    <n v="5628"/>
    <s v="CA-2014-148810"/>
    <x v="3"/>
    <x v="335"/>
    <d v="2014-07-02T00:00:00"/>
    <s v="Standard Class"/>
    <s v="DR-12880"/>
    <s v="Dan Reichenbach"/>
    <x v="1"/>
    <s v="United States"/>
    <s v="Miami"/>
    <x v="2"/>
    <n v="33180"/>
    <x v="0"/>
    <s v="OFF-LA-10004689"/>
    <x v="1"/>
    <x v="2"/>
    <s v="Avery 512"/>
    <x v="853"/>
    <n v="6"/>
    <n v="0.2"/>
    <n v="4.6818000000000008"/>
  </r>
  <r>
    <n v="5629"/>
    <s v="CA-2014-148810"/>
    <x v="3"/>
    <x v="335"/>
    <d v="2014-07-02T00:00:00"/>
    <s v="Standard Class"/>
    <s v="DR-12880"/>
    <s v="Dan Reichenbach"/>
    <x v="1"/>
    <s v="United States"/>
    <s v="Miami"/>
    <x v="2"/>
    <n v="33180"/>
    <x v="0"/>
    <s v="FUR-CH-10001545"/>
    <x v="0"/>
    <x v="1"/>
    <s v="Hon Comfortask Task/Swivel Chairs"/>
    <x v="4046"/>
    <n v="3"/>
    <n v="0.2"/>
    <n v="-13.677599999999998"/>
  </r>
  <r>
    <n v="5630"/>
    <s v="US-2013-146066"/>
    <x v="0"/>
    <x v="1036"/>
    <d v="2013-08-24T00:00:00"/>
    <s v="Second Class"/>
    <s v="RB-19465"/>
    <s v="Rick Bensley"/>
    <x v="2"/>
    <s v="United States"/>
    <s v="Philadelphia"/>
    <x v="9"/>
    <n v="19143"/>
    <x v="3"/>
    <s v="FUR-TA-10002530"/>
    <x v="0"/>
    <x v="3"/>
    <s v="Iceberg OfficeWorks 42&quot; Round Tables"/>
    <x v="4047"/>
    <n v="9"/>
    <n v="0.4"/>
    <n v="-339.7050000000001"/>
  </r>
  <r>
    <n v="5631"/>
    <s v="CA-2011-127614"/>
    <x v="2"/>
    <x v="1058"/>
    <d v="2011-02-16T00:00:00"/>
    <s v="Standard Class"/>
    <s v="NF-18385"/>
    <s v="Natalie Fritzler"/>
    <x v="0"/>
    <s v="United States"/>
    <s v="Chesapeake"/>
    <x v="17"/>
    <n v="23320"/>
    <x v="0"/>
    <s v="TEC-AC-10001432"/>
    <x v="2"/>
    <x v="11"/>
    <s v="Enermax Aurora Lite Keyboard"/>
    <x v="4048"/>
    <n v="3"/>
    <n v="0"/>
    <n v="103.15800000000003"/>
  </r>
  <r>
    <n v="5632"/>
    <s v="CA-2011-127614"/>
    <x v="2"/>
    <x v="1058"/>
    <d v="2011-02-16T00:00:00"/>
    <s v="Standard Class"/>
    <s v="NF-18385"/>
    <s v="Natalie Fritzler"/>
    <x v="0"/>
    <s v="United States"/>
    <s v="Chesapeake"/>
    <x v="17"/>
    <n v="23320"/>
    <x v="0"/>
    <s v="FUR-TA-10003715"/>
    <x v="0"/>
    <x v="3"/>
    <s v="Hon 2111 Invitation Series Corner Table"/>
    <x v="4049"/>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x v="45"/>
    <n v="2"/>
    <n v="0"/>
    <n v="8.2061999999999991"/>
  </r>
  <r>
    <n v="5634"/>
    <s v="CA-2013-101742"/>
    <x v="0"/>
    <x v="713"/>
    <d v="2013-09-29T00:00:00"/>
    <s v="Second Class"/>
    <s v="CR-12580"/>
    <s v="Clay Rozendal"/>
    <x v="2"/>
    <s v="United States"/>
    <s v="New York City"/>
    <x v="15"/>
    <n v="10009"/>
    <x v="3"/>
    <s v="OFF-BI-10004187"/>
    <x v="1"/>
    <x v="8"/>
    <s v="Staples"/>
    <x v="3330"/>
    <n v="7"/>
    <n v="0.2"/>
    <n v="3.6847999999999987"/>
  </r>
  <r>
    <n v="5635"/>
    <s v="CA-2012-134943"/>
    <x v="1"/>
    <x v="901"/>
    <d v="2012-12-06T00:00:00"/>
    <s v="First Class"/>
    <s v="SU-20665"/>
    <s v="Stephanie Ulpright"/>
    <x v="2"/>
    <s v="United States"/>
    <s v="Ann Arbor"/>
    <x v="12"/>
    <n v="48104"/>
    <x v="2"/>
    <s v="OFF-BI-10000666"/>
    <x v="1"/>
    <x v="8"/>
    <s v="Surelock Post Binders"/>
    <x v="4050"/>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x v="4051"/>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x v="4052"/>
    <n v="3"/>
    <n v="0"/>
    <n v="85.490999999999957"/>
  </r>
  <r>
    <n v="5638"/>
    <s v="CA-2014-113208"/>
    <x v="3"/>
    <x v="606"/>
    <d v="2014-04-03T00:00:00"/>
    <s v="Standard Class"/>
    <s v="ML-18040"/>
    <s v="Michelle Lonsdale"/>
    <x v="1"/>
    <s v="United States"/>
    <s v="Dearborn"/>
    <x v="12"/>
    <n v="48126"/>
    <x v="2"/>
    <s v="FUR-FU-10004245"/>
    <x v="0"/>
    <x v="5"/>
    <s v="Career Cubicle Clock, 8 1/4&quot;, Black"/>
    <x v="4053"/>
    <n v="3"/>
    <n v="0"/>
    <n v="23.119199999999999"/>
  </r>
  <r>
    <n v="5639"/>
    <s v="CA-2011-154893"/>
    <x v="2"/>
    <x v="1059"/>
    <d v="2011-12-27T00:00:00"/>
    <s v="Standard Class"/>
    <s v="GM-14440"/>
    <s v="Gary McGarr"/>
    <x v="0"/>
    <s v="United States"/>
    <s v="San Diego"/>
    <x v="1"/>
    <n v="92024"/>
    <x v="1"/>
    <s v="FUR-CH-10004287"/>
    <x v="0"/>
    <x v="1"/>
    <s v="SAFCO Arco Folding Chair"/>
    <x v="3694"/>
    <n v="6"/>
    <n v="0.2"/>
    <n v="149.14799999999991"/>
  </r>
  <r>
    <n v="5640"/>
    <s v="CA-2011-154893"/>
    <x v="2"/>
    <x v="1059"/>
    <d v="2011-12-27T00:00:00"/>
    <s v="Standard Class"/>
    <s v="GM-14440"/>
    <s v="Gary McGarr"/>
    <x v="0"/>
    <s v="United States"/>
    <s v="San Diego"/>
    <x v="1"/>
    <n v="92024"/>
    <x v="1"/>
    <s v="FUR-CH-10000595"/>
    <x v="0"/>
    <x v="1"/>
    <s v="Safco Contoured Stacking Chairs"/>
    <x v="3146"/>
    <n v="3"/>
    <n v="0.2"/>
    <n v="35.759999999999962"/>
  </r>
  <r>
    <n v="5641"/>
    <s v="CA-2011-147900"/>
    <x v="2"/>
    <x v="865"/>
    <d v="2011-09-28T00:00:00"/>
    <s v="Standard Class"/>
    <s v="JK-15640"/>
    <s v="Jim Kriz"/>
    <x v="2"/>
    <s v="United States"/>
    <s v="Lakewood"/>
    <x v="24"/>
    <n v="44107"/>
    <x v="3"/>
    <s v="OFF-PA-10003063"/>
    <x v="1"/>
    <x v="10"/>
    <s v="EcoTones Memo Sheets"/>
    <x v="4054"/>
    <n v="9"/>
    <n v="0.2"/>
    <n v="10.080000000000002"/>
  </r>
  <r>
    <n v="5642"/>
    <s v="CA-2014-106355"/>
    <x v="3"/>
    <x v="459"/>
    <d v="2014-04-06T00:00:00"/>
    <s v="First Class"/>
    <s v="AT-10435"/>
    <s v="Alyssa Tate"/>
    <x v="2"/>
    <s v="United States"/>
    <s v="Meriden"/>
    <x v="29"/>
    <n v="6450"/>
    <x v="3"/>
    <s v="OFF-AR-10000246"/>
    <x v="1"/>
    <x v="6"/>
    <s v="Newell 318"/>
    <x v="1760"/>
    <n v="4"/>
    <n v="0"/>
    <n v="2.8911999999999995"/>
  </r>
  <r>
    <n v="5643"/>
    <s v="CA-2013-127985"/>
    <x v="0"/>
    <x v="178"/>
    <d v="2013-04-06T00:00:00"/>
    <s v="Second Class"/>
    <s v="DB-12910"/>
    <s v="Daniel Byrd"/>
    <x v="2"/>
    <s v="United States"/>
    <s v="Columbus"/>
    <x v="32"/>
    <n v="31907"/>
    <x v="0"/>
    <s v="FUR-FU-10003274"/>
    <x v="0"/>
    <x v="5"/>
    <s v="Regeneration Desk Collection"/>
    <x v="991"/>
    <n v="4"/>
    <n v="0"/>
    <n v="3.0976000000000004"/>
  </r>
  <r>
    <n v="5644"/>
    <s v="CA-2012-166604"/>
    <x v="1"/>
    <x v="1060"/>
    <d v="2012-05-20T00:00:00"/>
    <s v="Second Class"/>
    <s v="AH-10690"/>
    <s v="Anna Häberlin"/>
    <x v="1"/>
    <s v="United States"/>
    <s v="Roswell"/>
    <x v="32"/>
    <n v="30076"/>
    <x v="0"/>
    <s v="OFF-EN-10004147"/>
    <x v="1"/>
    <x v="12"/>
    <s v="Wausau Papers Astrobrights Colored Envelopes"/>
    <x v="1465"/>
    <n v="3"/>
    <n v="0"/>
    <n v="8.7906000000000013"/>
  </r>
  <r>
    <n v="5645"/>
    <s v="CA-2014-120719"/>
    <x v="3"/>
    <x v="721"/>
    <d v="2014-03-27T00:00:00"/>
    <s v="First Class"/>
    <s v="SJ-20125"/>
    <s v="Sanjit Jacobs"/>
    <x v="2"/>
    <s v="United States"/>
    <s v="Seattle"/>
    <x v="4"/>
    <n v="98105"/>
    <x v="1"/>
    <s v="OFF-BI-10002103"/>
    <x v="1"/>
    <x v="8"/>
    <s v="Cardinal Slant-D Ring Binder, Heavy Gauge Vinyl"/>
    <x v="1601"/>
    <n v="5"/>
    <n v="0.2"/>
    <n v="11.296999999999999"/>
  </r>
  <r>
    <n v="5646"/>
    <s v="CA-2014-127117"/>
    <x v="3"/>
    <x v="349"/>
    <d v="2014-04-20T00:00:00"/>
    <s v="Standard Class"/>
    <s v="HM-14860"/>
    <s v="Harry Marie"/>
    <x v="1"/>
    <s v="United States"/>
    <s v="Morristown"/>
    <x v="30"/>
    <n v="7960"/>
    <x v="3"/>
    <s v="FUR-FU-10004018"/>
    <x v="0"/>
    <x v="5"/>
    <s v="Tensor Computer Mounted Lamp"/>
    <x v="4055"/>
    <n v="5"/>
    <n v="0"/>
    <n v="20.101500000000001"/>
  </r>
  <r>
    <n v="5647"/>
    <s v="CA-2012-104241"/>
    <x v="1"/>
    <x v="1038"/>
    <d v="2012-01-09T00:00:00"/>
    <s v="Standard Class"/>
    <s v="AG-10495"/>
    <s v="Andrew Gjertsen"/>
    <x v="1"/>
    <s v="United States"/>
    <s v="Alexandria"/>
    <x v="17"/>
    <n v="22304"/>
    <x v="0"/>
    <s v="FUR-FU-10001473"/>
    <x v="0"/>
    <x v="5"/>
    <s v="DAX Wood Document Frame"/>
    <x v="4056"/>
    <n v="14"/>
    <n v="0"/>
    <n v="69.199200000000005"/>
  </r>
  <r>
    <n v="5648"/>
    <s v="CA-2014-168179"/>
    <x v="3"/>
    <x v="808"/>
    <d v="2014-11-08T00:00:00"/>
    <s v="Standard Class"/>
    <s v="JB-16000"/>
    <s v="Joy Bell-"/>
    <x v="0"/>
    <s v="United States"/>
    <s v="Salt Lake City"/>
    <x v="7"/>
    <n v="84106"/>
    <x v="1"/>
    <s v="OFF-PA-10001800"/>
    <x v="1"/>
    <x v="10"/>
    <s v="Xerox 220"/>
    <x v="541"/>
    <n v="3"/>
    <n v="0"/>
    <n v="9.3312000000000008"/>
  </r>
  <r>
    <n v="5649"/>
    <s v="CA-2014-142342"/>
    <x v="3"/>
    <x v="729"/>
    <d v="2014-07-20T00:00:00"/>
    <s v="Second Class"/>
    <s v="AJ-10795"/>
    <s v="Anthony Johnson"/>
    <x v="1"/>
    <s v="United States"/>
    <s v="Apple Valley"/>
    <x v="1"/>
    <n v="92307"/>
    <x v="1"/>
    <s v="OFF-PA-10004609"/>
    <x v="1"/>
    <x v="10"/>
    <s v="Xerox 221"/>
    <x v="56"/>
    <n v="5"/>
    <n v="0"/>
    <n v="15.552000000000001"/>
  </r>
  <r>
    <n v="5650"/>
    <s v="CA-2014-142342"/>
    <x v="3"/>
    <x v="729"/>
    <d v="2014-07-20T00:00:00"/>
    <s v="Second Class"/>
    <s v="AJ-10795"/>
    <s v="Anthony Johnson"/>
    <x v="1"/>
    <s v="United States"/>
    <s v="Apple Valley"/>
    <x v="1"/>
    <n v="92307"/>
    <x v="1"/>
    <s v="OFF-EN-10002592"/>
    <x v="1"/>
    <x v="12"/>
    <s v="Peel &amp; Seel Recycled Catalog Envelopes, Brown"/>
    <x v="4057"/>
    <n v="5"/>
    <n v="0"/>
    <n v="28.95"/>
  </r>
  <r>
    <n v="5651"/>
    <s v="CA-2014-142342"/>
    <x v="3"/>
    <x v="729"/>
    <d v="2014-07-20T00:00:00"/>
    <s v="Second Class"/>
    <s v="AJ-10795"/>
    <s v="Anthony Johnson"/>
    <x v="1"/>
    <s v="United States"/>
    <s v="Apple Valley"/>
    <x v="1"/>
    <n v="92307"/>
    <x v="1"/>
    <s v="OFF-ST-10002957"/>
    <x v="1"/>
    <x v="4"/>
    <s v="Sterilite Show Offs Storage Containers"/>
    <x v="232"/>
    <n v="2"/>
    <n v="0"/>
    <n v="0"/>
  </r>
  <r>
    <n v="5652"/>
    <s v="CA-2014-142342"/>
    <x v="3"/>
    <x v="729"/>
    <d v="2014-07-20T00:00:00"/>
    <s v="Second Class"/>
    <s v="AJ-10795"/>
    <s v="Anthony Johnson"/>
    <x v="1"/>
    <s v="United States"/>
    <s v="Apple Valley"/>
    <x v="1"/>
    <n v="92307"/>
    <x v="1"/>
    <s v="FUR-BO-10002613"/>
    <x v="0"/>
    <x v="0"/>
    <s v="Atlantic Metals Mobile 4-Shelf Bookcases, Custom Colors"/>
    <x v="4058"/>
    <n v="5"/>
    <n v="0.15"/>
    <n v="210.73499999999993"/>
  </r>
  <r>
    <n v="5653"/>
    <s v="CA-2014-109099"/>
    <x v="3"/>
    <x v="833"/>
    <d v="2014-10-12T00:00:00"/>
    <s v="Standard Class"/>
    <s v="MM-18280"/>
    <s v="Muhammed MacIntyre"/>
    <x v="1"/>
    <s v="United States"/>
    <s v="New York City"/>
    <x v="15"/>
    <n v="10009"/>
    <x v="3"/>
    <s v="OFF-PA-10001033"/>
    <x v="1"/>
    <x v="10"/>
    <s v="Xerox 1893"/>
    <x v="1018"/>
    <n v="1"/>
    <n v="0"/>
    <n v="20.085100000000001"/>
  </r>
  <r>
    <n v="5654"/>
    <s v="US-2011-134187"/>
    <x v="2"/>
    <x v="130"/>
    <d v="2011-11-11T00:00:00"/>
    <s v="Standard Class"/>
    <s v="TH-21235"/>
    <s v="Tiffany House"/>
    <x v="1"/>
    <s v="United States"/>
    <s v="Long Beach"/>
    <x v="1"/>
    <n v="90805"/>
    <x v="1"/>
    <s v="OFF-AR-10000940"/>
    <x v="1"/>
    <x v="6"/>
    <s v="Newell 343"/>
    <x v="4059"/>
    <n v="1"/>
    <n v="0"/>
    <n v="0.79380000000000006"/>
  </r>
  <r>
    <n v="5655"/>
    <s v="CA-2013-145261"/>
    <x v="0"/>
    <x v="122"/>
    <d v="2013-12-22T00:00:00"/>
    <s v="First Class"/>
    <s v="AH-10120"/>
    <s v="Adrian Hane"/>
    <x v="2"/>
    <s v="United States"/>
    <s v="Salem"/>
    <x v="21"/>
    <n v="97301"/>
    <x v="1"/>
    <s v="OFF-BI-10001670"/>
    <x v="1"/>
    <x v="8"/>
    <s v="Vinyl Sectional Post Binders"/>
    <x v="4060"/>
    <n v="4"/>
    <n v="0.7"/>
    <n v="-30.159999999999997"/>
  </r>
  <r>
    <n v="5656"/>
    <s v="CA-2013-145261"/>
    <x v="0"/>
    <x v="122"/>
    <d v="2013-12-22T00:00:00"/>
    <s v="First Class"/>
    <s v="AH-10120"/>
    <s v="Adrian Hane"/>
    <x v="2"/>
    <s v="United States"/>
    <s v="Salem"/>
    <x v="21"/>
    <n v="97301"/>
    <x v="1"/>
    <s v="OFF-AR-10004078"/>
    <x v="1"/>
    <x v="6"/>
    <s v="Newell 312"/>
    <x v="4061"/>
    <n v="4"/>
    <n v="0.2"/>
    <n v="2.3359999999999994"/>
  </r>
  <r>
    <n v="5657"/>
    <s v="CA-2013-145261"/>
    <x v="0"/>
    <x v="122"/>
    <d v="2013-12-22T00:00:00"/>
    <s v="First Class"/>
    <s v="AH-10120"/>
    <s v="Adrian Hane"/>
    <x v="2"/>
    <s v="United States"/>
    <s v="Salem"/>
    <x v="21"/>
    <n v="97301"/>
    <x v="1"/>
    <s v="OFF-PA-10003036"/>
    <x v="1"/>
    <x v="10"/>
    <s v="Black Print Carbonless 8 1/2&quot; x 8 1/4&quot; Rapid Memo Book"/>
    <x v="25"/>
    <n v="2"/>
    <n v="0.2"/>
    <n v="3.7855999999999992"/>
  </r>
  <r>
    <n v="5658"/>
    <s v="CA-2013-145261"/>
    <x v="0"/>
    <x v="122"/>
    <d v="2013-12-22T00:00:00"/>
    <s v="First Class"/>
    <s v="AH-10120"/>
    <s v="Adrian Hane"/>
    <x v="2"/>
    <s v="United States"/>
    <s v="Salem"/>
    <x v="21"/>
    <n v="97301"/>
    <x v="1"/>
    <s v="TEC-AC-10000991"/>
    <x v="2"/>
    <x v="11"/>
    <s v="Sony Micro Vault Click 8 GB USB 2.0 Flash Drive"/>
    <x v="4062"/>
    <n v="3"/>
    <n v="0.2"/>
    <n v="-8.4581999999999979"/>
  </r>
  <r>
    <n v="5659"/>
    <s v="CA-2013-145261"/>
    <x v="0"/>
    <x v="122"/>
    <d v="2013-12-22T00:00:00"/>
    <s v="First Class"/>
    <s v="AH-10120"/>
    <s v="Adrian Hane"/>
    <x v="2"/>
    <s v="United States"/>
    <s v="Salem"/>
    <x v="21"/>
    <n v="97301"/>
    <x v="1"/>
    <s v="FUR-TA-10002530"/>
    <x v="0"/>
    <x v="3"/>
    <s v="Iceberg OfficeWorks 42&quot; Round Tables"/>
    <x v="4063"/>
    <n v="5"/>
    <n v="0.5"/>
    <n v="-264.21500000000003"/>
  </r>
  <r>
    <n v="5660"/>
    <s v="CA-2013-145261"/>
    <x v="0"/>
    <x v="122"/>
    <d v="2013-12-22T00:00:00"/>
    <s v="First Class"/>
    <s v="AH-10120"/>
    <s v="Adrian Hane"/>
    <x v="2"/>
    <s v="United States"/>
    <s v="Salem"/>
    <x v="21"/>
    <n v="97301"/>
    <x v="1"/>
    <s v="OFF-LA-10000407"/>
    <x v="1"/>
    <x v="2"/>
    <s v="Avery White Multi-Purpose Labels"/>
    <x v="801"/>
    <n v="4"/>
    <n v="0.2"/>
    <n v="5.1791999999999998"/>
  </r>
  <r>
    <n v="5661"/>
    <s v="CA-2013-145261"/>
    <x v="0"/>
    <x v="122"/>
    <d v="2013-12-22T00:00:00"/>
    <s v="First Class"/>
    <s v="AH-10120"/>
    <s v="Adrian Hane"/>
    <x v="2"/>
    <s v="United States"/>
    <s v="Salem"/>
    <x v="21"/>
    <n v="97301"/>
    <x v="1"/>
    <s v="TEC-PH-10004833"/>
    <x v="2"/>
    <x v="7"/>
    <s v="Macally Suction Cup Mount"/>
    <x v="4064"/>
    <n v="3"/>
    <n v="0.2"/>
    <n v="-7.17"/>
  </r>
  <r>
    <n v="5662"/>
    <s v="CA-2013-108875"/>
    <x v="0"/>
    <x v="446"/>
    <d v="2013-10-02T00:00:00"/>
    <s v="Standard Class"/>
    <s v="CL-12700"/>
    <s v="Craig Leslie"/>
    <x v="2"/>
    <s v="United States"/>
    <s v="Aurora"/>
    <x v="22"/>
    <n v="80013"/>
    <x v="1"/>
    <s v="FUR-FU-10002671"/>
    <x v="0"/>
    <x v="5"/>
    <s v="Electrix 20W Halogen Replacement Bulb for Zoom-In Desk Lamp"/>
    <x v="4065"/>
    <n v="2"/>
    <n v="0.2"/>
    <n v="7.5039999999999987"/>
  </r>
  <r>
    <n v="5663"/>
    <s v="CA-2013-108875"/>
    <x v="0"/>
    <x v="446"/>
    <d v="2013-10-02T00:00:00"/>
    <s v="Standard Class"/>
    <s v="CL-12700"/>
    <s v="Craig Leslie"/>
    <x v="2"/>
    <s v="United States"/>
    <s v="Aurora"/>
    <x v="22"/>
    <n v="80013"/>
    <x v="1"/>
    <s v="OFF-ST-10001370"/>
    <x v="1"/>
    <x v="4"/>
    <s v="Sensible Storage WireTech Storage Systems"/>
    <x v="4066"/>
    <n v="9"/>
    <n v="0.2"/>
    <n v="-95.823000000000079"/>
  </r>
  <r>
    <n v="5664"/>
    <s v="CA-2013-141957"/>
    <x v="0"/>
    <x v="658"/>
    <d v="2013-07-22T00:00:00"/>
    <s v="Same Day"/>
    <s v="JG-15310"/>
    <s v="Jason Gross"/>
    <x v="1"/>
    <s v="United States"/>
    <s v="Newark"/>
    <x v="24"/>
    <n v="43055"/>
    <x v="3"/>
    <s v="OFF-AR-10000914"/>
    <x v="1"/>
    <x v="6"/>
    <s v="Boston 16765 Mini Stand Up Battery Pencil Sharpener"/>
    <x v="4067"/>
    <n v="2"/>
    <n v="0.2"/>
    <n v="1.3992000000000013"/>
  </r>
  <r>
    <n v="5665"/>
    <s v="CA-2013-141957"/>
    <x v="0"/>
    <x v="658"/>
    <d v="2013-07-22T00:00:00"/>
    <s v="Same Day"/>
    <s v="JG-15310"/>
    <s v="Jason Gross"/>
    <x v="1"/>
    <s v="United States"/>
    <s v="Newark"/>
    <x v="24"/>
    <n v="43055"/>
    <x v="3"/>
    <s v="OFF-BI-10001116"/>
    <x v="1"/>
    <x v="8"/>
    <s v="Wilson Jones 1&quot; Hanging DublLock Ring Binders"/>
    <x v="2227"/>
    <n v="7"/>
    <n v="0.7"/>
    <n v="-8.1311999999999998"/>
  </r>
  <r>
    <n v="5666"/>
    <s v="CA-2013-141957"/>
    <x v="0"/>
    <x v="658"/>
    <d v="2013-07-22T00:00:00"/>
    <s v="Same Day"/>
    <s v="JG-15310"/>
    <s v="Jason Gross"/>
    <x v="1"/>
    <s v="United States"/>
    <s v="Newark"/>
    <x v="24"/>
    <n v="43055"/>
    <x v="3"/>
    <s v="OFF-ST-10002276"/>
    <x v="1"/>
    <x v="4"/>
    <s v="Safco Steel Mobile File Cart"/>
    <x v="4068"/>
    <n v="1"/>
    <n v="0.2"/>
    <n v="4.1680000000000028"/>
  </r>
  <r>
    <n v="5667"/>
    <s v="CA-2013-141957"/>
    <x v="0"/>
    <x v="658"/>
    <d v="2013-07-22T00:00:00"/>
    <s v="Same Day"/>
    <s v="JG-15310"/>
    <s v="Jason Gross"/>
    <x v="1"/>
    <s v="United States"/>
    <s v="Newark"/>
    <x v="24"/>
    <n v="43055"/>
    <x v="3"/>
    <s v="OFF-ST-10004340"/>
    <x v="1"/>
    <x v="4"/>
    <s v="Fellowes Mobile File Cart, Black"/>
    <x v="4069"/>
    <n v="2"/>
    <n v="0.2"/>
    <n v="8.7052000000000049"/>
  </r>
  <r>
    <n v="5668"/>
    <s v="CA-2013-142405"/>
    <x v="0"/>
    <x v="725"/>
    <d v="2013-06-16T00:00:00"/>
    <s v="Standard Class"/>
    <s v="SE-20110"/>
    <s v="Sanjit Engle"/>
    <x v="0"/>
    <s v="United States"/>
    <s v="Seattle"/>
    <x v="4"/>
    <n v="98103"/>
    <x v="1"/>
    <s v="OFF-LA-10004093"/>
    <x v="1"/>
    <x v="2"/>
    <s v="Avery 486"/>
    <x v="2"/>
    <n v="2"/>
    <n v="0"/>
    <n v="6.8713999999999995"/>
  </r>
  <r>
    <n v="5669"/>
    <s v="CA-2013-142405"/>
    <x v="0"/>
    <x v="725"/>
    <d v="2013-06-16T00:00:00"/>
    <s v="Standard Class"/>
    <s v="SE-20110"/>
    <s v="Sanjit Engle"/>
    <x v="0"/>
    <s v="United States"/>
    <s v="Seattle"/>
    <x v="4"/>
    <n v="98103"/>
    <x v="1"/>
    <s v="OFF-BI-10004728"/>
    <x v="1"/>
    <x v="8"/>
    <s v="Wilson Jones Turn Tabs Binder Tool for Ring Binders"/>
    <x v="4070"/>
    <n v="14"/>
    <n v="0.2"/>
    <n v="17.544800000000002"/>
  </r>
  <r>
    <n v="5670"/>
    <s v="CA-2013-142405"/>
    <x v="0"/>
    <x v="725"/>
    <d v="2013-06-16T00:00:00"/>
    <s v="Standard Class"/>
    <s v="SE-20110"/>
    <s v="Sanjit Engle"/>
    <x v="0"/>
    <s v="United States"/>
    <s v="Seattle"/>
    <x v="4"/>
    <n v="98103"/>
    <x v="1"/>
    <s v="TEC-AC-10003095"/>
    <x v="2"/>
    <x v="11"/>
    <s v="Logitech G35 7.1-Channel Surround Sound Headset"/>
    <x v="1948"/>
    <n v="3"/>
    <n v="0"/>
    <n v="132.58980000000003"/>
  </r>
  <r>
    <n v="5671"/>
    <s v="CA-2012-141012"/>
    <x v="1"/>
    <x v="988"/>
    <d v="2012-06-11T00:00:00"/>
    <s v="Second Class"/>
    <s v="TG-21640"/>
    <s v="Trudy Glocke"/>
    <x v="0"/>
    <s v="United States"/>
    <s v="Pocatello"/>
    <x v="45"/>
    <n v="83201"/>
    <x v="1"/>
    <s v="FUR-FU-10003192"/>
    <x v="0"/>
    <x v="5"/>
    <s v="Luxo Adjustable Task Clamp Lamp"/>
    <x v="4071"/>
    <n v="4"/>
    <n v="0"/>
    <n v="92.393599999999992"/>
  </r>
  <r>
    <n v="5672"/>
    <s v="CA-2012-141012"/>
    <x v="1"/>
    <x v="988"/>
    <d v="2012-06-11T00:00:00"/>
    <s v="Second Class"/>
    <s v="TG-21640"/>
    <s v="Trudy Glocke"/>
    <x v="0"/>
    <s v="United States"/>
    <s v="Pocatello"/>
    <x v="45"/>
    <n v="83201"/>
    <x v="1"/>
    <s v="TEC-PH-10004522"/>
    <x v="2"/>
    <x v="7"/>
    <s v="Dexim XPower Skin Super-Thin Power Case for iPhone 5 - Black"/>
    <x v="4072"/>
    <n v="3"/>
    <n v="0.2"/>
    <n v="8.7735000000000056"/>
  </r>
  <r>
    <n v="5673"/>
    <s v="CA-2014-127922"/>
    <x v="3"/>
    <x v="855"/>
    <d v="2014-11-04T00:00:00"/>
    <s v="Standard Class"/>
    <s v="SH-19975"/>
    <s v="Sally Hughsby"/>
    <x v="1"/>
    <s v="United States"/>
    <s v="Dallas"/>
    <x v="5"/>
    <n v="75081"/>
    <x v="2"/>
    <s v="OFF-EN-10003068"/>
    <x v="1"/>
    <x v="12"/>
    <s v="#6 3/4 Gummed Flap White Envelopes"/>
    <x v="4073"/>
    <n v="2"/>
    <n v="0.2"/>
    <n v="5.5439999999999987"/>
  </r>
  <r>
    <n v="5674"/>
    <s v="CA-2014-127922"/>
    <x v="3"/>
    <x v="855"/>
    <d v="2014-11-04T00:00:00"/>
    <s v="Standard Class"/>
    <s v="SH-19975"/>
    <s v="Sally Hughsby"/>
    <x v="1"/>
    <s v="United States"/>
    <s v="Dallas"/>
    <x v="5"/>
    <n v="75081"/>
    <x v="2"/>
    <s v="OFF-PA-10001204"/>
    <x v="1"/>
    <x v="10"/>
    <s v="Xerox 1972"/>
    <x v="582"/>
    <n v="2"/>
    <n v="0.2"/>
    <n v="2.6399999999999997"/>
  </r>
  <r>
    <n v="5675"/>
    <s v="CA-2013-146318"/>
    <x v="0"/>
    <x v="115"/>
    <d v="2013-01-27T00:00:00"/>
    <s v="Standard Class"/>
    <s v="MC-17275"/>
    <s v="Marc Crier"/>
    <x v="0"/>
    <s v="United States"/>
    <s v="Seattle"/>
    <x v="4"/>
    <n v="98105"/>
    <x v="1"/>
    <s v="OFF-PA-10003953"/>
    <x v="1"/>
    <x v="10"/>
    <s v="Xerox 218"/>
    <x v="91"/>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s v="United States"/>
    <s v="Seattle"/>
    <x v="4"/>
    <n v="98115"/>
    <x v="1"/>
    <s v="TEC-AC-10004877"/>
    <x v="2"/>
    <x v="11"/>
    <s v="Imation 30456 USB Flash Drive 8GB"/>
    <x v="4075"/>
    <n v="4"/>
    <n v="0"/>
    <n v="2.2079999999999984"/>
  </r>
  <r>
    <n v="5678"/>
    <s v="CA-2011-126802"/>
    <x v="2"/>
    <x v="282"/>
    <d v="2012-01-05T00:00:00"/>
    <s v="Standard Class"/>
    <s v="ZC-21910"/>
    <s v="Zuschuss Carroll"/>
    <x v="0"/>
    <s v="United States"/>
    <s v="Chicago"/>
    <x v="10"/>
    <n v="60610"/>
    <x v="2"/>
    <s v="FUR-FU-10000193"/>
    <x v="0"/>
    <x v="5"/>
    <s v="Tenex Chairmats For Use with Hard Floors"/>
    <x v="2360"/>
    <n v="3"/>
    <n v="0.6"/>
    <n v="-50.66879999999999"/>
  </r>
  <r>
    <n v="5679"/>
    <s v="CA-2013-143924"/>
    <x v="0"/>
    <x v="1062"/>
    <d v="2013-08-04T00:00:00"/>
    <s v="Standard Class"/>
    <s v="SC-20680"/>
    <s v="Steve Carroll"/>
    <x v="2"/>
    <s v="United States"/>
    <s v="Holland"/>
    <x v="12"/>
    <n v="49423"/>
    <x v="2"/>
    <s v="OFF-FA-10000735"/>
    <x v="1"/>
    <x v="13"/>
    <s v="Staples"/>
    <x v="4076"/>
    <n v="7"/>
    <n v="0"/>
    <n v="9.1979999999999986"/>
  </r>
  <r>
    <n v="5680"/>
    <s v="CA-2013-143924"/>
    <x v="0"/>
    <x v="1062"/>
    <d v="2013-08-04T00:00:00"/>
    <s v="Standard Class"/>
    <s v="SC-20680"/>
    <s v="Steve Carroll"/>
    <x v="2"/>
    <s v="United States"/>
    <s v="Holland"/>
    <x v="12"/>
    <n v="49423"/>
    <x v="2"/>
    <s v="OFF-PA-10002120"/>
    <x v="1"/>
    <x v="10"/>
    <s v="Xerox 1889"/>
    <x v="1446"/>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x v="4077"/>
    <n v="1"/>
    <n v="0"/>
    <n v="2.9347999999999996"/>
  </r>
  <r>
    <n v="5682"/>
    <s v="CA-2013-141551"/>
    <x v="0"/>
    <x v="446"/>
    <d v="2013-10-01T00:00:00"/>
    <s v="Standard Class"/>
    <s v="BP-11230"/>
    <s v="Benjamin Patterson"/>
    <x v="0"/>
    <s v="United States"/>
    <s v="Broken Arrow"/>
    <x v="26"/>
    <n v="74012"/>
    <x v="2"/>
    <s v="OFF-PA-10001569"/>
    <x v="1"/>
    <x v="10"/>
    <s v="Xerox 232"/>
    <x v="90"/>
    <n v="1"/>
    <n v="0"/>
    <n v="3.1104000000000003"/>
  </r>
  <r>
    <n v="5683"/>
    <s v="CA-2011-164315"/>
    <x v="2"/>
    <x v="1063"/>
    <d v="2011-04-08T00:00:00"/>
    <s v="Standard Class"/>
    <s v="RD-19585"/>
    <s v="Rob Dowd"/>
    <x v="0"/>
    <s v="United States"/>
    <s v="Athens"/>
    <x v="32"/>
    <n v="30605"/>
    <x v="0"/>
    <s v="OFF-PA-10004248"/>
    <x v="1"/>
    <x v="10"/>
    <s v="Xerox 1990"/>
    <x v="3426"/>
    <n v="3"/>
    <n v="0"/>
    <n v="7.1280000000000001"/>
  </r>
  <r>
    <n v="5684"/>
    <s v="CA-2011-164315"/>
    <x v="2"/>
    <x v="1063"/>
    <d v="2011-04-08T00:00:00"/>
    <s v="Standard Class"/>
    <s v="RD-19585"/>
    <s v="Rob Dowd"/>
    <x v="0"/>
    <s v="United States"/>
    <s v="Athens"/>
    <x v="32"/>
    <n v="30605"/>
    <x v="0"/>
    <s v="TEC-PH-10001128"/>
    <x v="2"/>
    <x v="7"/>
    <s v="Motorola Droid Maxx"/>
    <x v="4078"/>
    <n v="7"/>
    <n v="0"/>
    <n v="293.98040000000003"/>
  </r>
  <r>
    <n v="5685"/>
    <s v="CA-2011-164315"/>
    <x v="2"/>
    <x v="1063"/>
    <d v="2011-04-08T00:00:00"/>
    <s v="Standard Class"/>
    <s v="RD-19585"/>
    <s v="Rob Dowd"/>
    <x v="0"/>
    <s v="United States"/>
    <s v="Athens"/>
    <x v="32"/>
    <n v="30605"/>
    <x v="0"/>
    <s v="OFF-AP-10003842"/>
    <x v="1"/>
    <x v="9"/>
    <s v="Euro-Pro Shark Turbo Vacuum"/>
    <x v="901"/>
    <n v="5"/>
    <n v="0"/>
    <n v="40.274000000000001"/>
  </r>
  <r>
    <n v="5686"/>
    <s v="CA-2012-131072"/>
    <x v="1"/>
    <x v="599"/>
    <d v="2012-11-05T00:00:00"/>
    <s v="Same Day"/>
    <s v="KL-16645"/>
    <s v="Ken Lonsdale"/>
    <x v="0"/>
    <s v="United States"/>
    <s v="Seattle"/>
    <x v="4"/>
    <n v="98105"/>
    <x v="1"/>
    <s v="OFF-BI-10002794"/>
    <x v="1"/>
    <x v="8"/>
    <s v="Avery Trapezoid Ring Binder, 3&quot; Capacity, Black, 1040 sheets"/>
    <x v="2066"/>
    <n v="3"/>
    <n v="0.2"/>
    <n v="35.652599999999993"/>
  </r>
  <r>
    <n v="5687"/>
    <s v="CA-2011-131541"/>
    <x v="2"/>
    <x v="1064"/>
    <d v="2011-07-28T00:00:00"/>
    <s v="Same Day"/>
    <s v="CK-12205"/>
    <s v="Chloris Kastensmidt"/>
    <x v="0"/>
    <s v="United States"/>
    <s v="Apopka"/>
    <x v="2"/>
    <n v="32712"/>
    <x v="0"/>
    <s v="OFF-FA-10000621"/>
    <x v="1"/>
    <x v="13"/>
    <s v="OIC Colored Binder Clips, Assorted Sizes"/>
    <x v="4079"/>
    <n v="5"/>
    <n v="0.2"/>
    <n v="5.1910000000000007"/>
  </r>
  <r>
    <n v="5688"/>
    <s v="CA-2011-131541"/>
    <x v="2"/>
    <x v="1064"/>
    <d v="2011-07-28T00:00:00"/>
    <s v="Same Day"/>
    <s v="CK-12205"/>
    <s v="Chloris Kastensmidt"/>
    <x v="0"/>
    <s v="United States"/>
    <s v="Apopka"/>
    <x v="2"/>
    <n v="32712"/>
    <x v="0"/>
    <s v="FUR-FU-10003623"/>
    <x v="0"/>
    <x v="5"/>
    <s v="DataProducts Ampli Magnifier Task Lamp, Black,"/>
    <x v="4080"/>
    <n v="6"/>
    <n v="0.2"/>
    <n v="12.988799999999991"/>
  </r>
  <r>
    <n v="5689"/>
    <s v="CA-2011-131541"/>
    <x v="2"/>
    <x v="1064"/>
    <d v="2011-07-28T00:00:00"/>
    <s v="Same Day"/>
    <s v="CK-12205"/>
    <s v="Chloris Kastensmidt"/>
    <x v="0"/>
    <s v="United States"/>
    <s v="Apopka"/>
    <x v="2"/>
    <n v="32712"/>
    <x v="0"/>
    <s v="OFF-EN-10000781"/>
    <x v="1"/>
    <x v="12"/>
    <s v="#10- 4 1/8&quot; x 9 1/2&quot; Recycled Envelopes"/>
    <x v="4081"/>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s v="United States"/>
    <s v="Baltimore"/>
    <x v="39"/>
    <n v="21215"/>
    <x v="3"/>
    <s v="OFF-AR-10000817"/>
    <x v="1"/>
    <x v="6"/>
    <s v="Manco Dry-Lighter Erasable Highlighter"/>
    <x v="4083"/>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s v="United States"/>
    <s v="Baltimore"/>
    <x v="39"/>
    <n v="21215"/>
    <x v="3"/>
    <s v="TEC-PH-10004667"/>
    <x v="2"/>
    <x v="7"/>
    <s v="Cisco 8x8 Inc. 6753i IP Business Phone System"/>
    <x v="4084"/>
    <n v="1"/>
    <n v="0"/>
    <n v="36.447299999999998"/>
  </r>
  <r>
    <n v="5694"/>
    <s v="US-2012-138093"/>
    <x v="1"/>
    <x v="895"/>
    <d v="2012-12-16T00:00:00"/>
    <s v="Standard Class"/>
    <s v="KM-16225"/>
    <s v="Kalyca Meade"/>
    <x v="1"/>
    <s v="United States"/>
    <s v="Baltimore"/>
    <x v="39"/>
    <n v="21215"/>
    <x v="3"/>
    <s v="OFF-PA-10000143"/>
    <x v="1"/>
    <x v="10"/>
    <s v="Astroparche Fine Business Paper"/>
    <x v="1603"/>
    <n v="5"/>
    <n v="0"/>
    <n v="12.672000000000001"/>
  </r>
  <r>
    <n v="5695"/>
    <s v="US-2012-138093"/>
    <x v="1"/>
    <x v="895"/>
    <d v="2012-12-16T00:00:00"/>
    <s v="Standard Class"/>
    <s v="KM-16225"/>
    <s v="Kalyca Meade"/>
    <x v="1"/>
    <s v="United States"/>
    <s v="Baltimore"/>
    <x v="39"/>
    <n v="21215"/>
    <x v="3"/>
    <s v="FUR-CH-10000785"/>
    <x v="0"/>
    <x v="1"/>
    <s v="Global Ergonomic Managers Chair"/>
    <x v="3116"/>
    <n v="3"/>
    <n v="0"/>
    <n v="141.1644"/>
  </r>
  <r>
    <n v="5696"/>
    <s v="CA-2013-126165"/>
    <x v="0"/>
    <x v="465"/>
    <d v="2013-05-08T00:00:00"/>
    <s v="Second Class"/>
    <s v="AH-10465"/>
    <s v="Amy Hunt"/>
    <x v="0"/>
    <s v="United States"/>
    <s v="San Francisco"/>
    <x v="1"/>
    <n v="94109"/>
    <x v="1"/>
    <s v="FUR-TA-10001676"/>
    <x v="0"/>
    <x v="3"/>
    <s v="Hon 61000 Series Interactive Training Tables"/>
    <x v="4085"/>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x v="4086"/>
    <n v="9"/>
    <n v="0.8"/>
    <n v="-42.46380000000002"/>
  </r>
  <r>
    <n v="5698"/>
    <s v="CA-2014-126123"/>
    <x v="3"/>
    <x v="336"/>
    <d v="2014-10-19T00:00:00"/>
    <s v="Standard Class"/>
    <s v="AG-10765"/>
    <s v="Anthony Garverick"/>
    <x v="2"/>
    <s v="United States"/>
    <s v="Chicago"/>
    <x v="10"/>
    <n v="60623"/>
    <x v="2"/>
    <s v="OFF-BI-10004224"/>
    <x v="1"/>
    <x v="8"/>
    <s v="Catalog Binders with Expanding Posts"/>
    <x v="4087"/>
    <n v="1"/>
    <n v="0.8"/>
    <n v="-23.548000000000009"/>
  </r>
  <r>
    <n v="5699"/>
    <s v="CA-2013-143441"/>
    <x v="0"/>
    <x v="732"/>
    <d v="2013-11-06T00:00:00"/>
    <s v="Same Day"/>
    <s v="EB-14170"/>
    <s v="Evan Bailliet"/>
    <x v="0"/>
    <s v="United States"/>
    <s v="Laredo"/>
    <x v="5"/>
    <n v="78041"/>
    <x v="2"/>
    <s v="OFF-LA-10002312"/>
    <x v="1"/>
    <x v="2"/>
    <s v="Avery 490"/>
    <x v="1583"/>
    <n v="1"/>
    <n v="0.2"/>
    <n v="4.4399999999999995"/>
  </r>
  <r>
    <n v="5700"/>
    <s v="CA-2014-148320"/>
    <x v="3"/>
    <x v="132"/>
    <d v="2014-11-09T00:00:00"/>
    <s v="Standard Class"/>
    <s v="PG-18895"/>
    <s v="Paul Gonzalez"/>
    <x v="0"/>
    <s v="United States"/>
    <s v="San Francisco"/>
    <x v="1"/>
    <n v="94109"/>
    <x v="1"/>
    <s v="OFF-PA-10003022"/>
    <x v="1"/>
    <x v="10"/>
    <s v="Xerox 1992"/>
    <x v="1211"/>
    <n v="6"/>
    <n v="0"/>
    <n v="17.581200000000003"/>
  </r>
  <r>
    <n v="5701"/>
    <s v="CA-2013-125661"/>
    <x v="0"/>
    <x v="390"/>
    <d v="2013-11-27T00:00:00"/>
    <s v="First Class"/>
    <s v="CA-12055"/>
    <s v="Cathy Armstrong"/>
    <x v="2"/>
    <s v="United States"/>
    <s v="Cleveland"/>
    <x v="24"/>
    <n v="44105"/>
    <x v="3"/>
    <s v="OFF-EN-10001532"/>
    <x v="1"/>
    <x v="12"/>
    <s v="Brown Kraft Recycled Envelopes"/>
    <x v="4088"/>
    <n v="3"/>
    <n v="0.2"/>
    <n v="15.281999999999998"/>
  </r>
  <r>
    <n v="5702"/>
    <s v="CA-2013-125661"/>
    <x v="0"/>
    <x v="390"/>
    <d v="2013-11-27T00:00:00"/>
    <s v="First Class"/>
    <s v="CA-12055"/>
    <s v="Cathy Armstrong"/>
    <x v="2"/>
    <s v="United States"/>
    <s v="Cleveland"/>
    <x v="24"/>
    <n v="44105"/>
    <x v="3"/>
    <s v="TEC-AC-10004855"/>
    <x v="2"/>
    <x v="11"/>
    <s v="V7 USB Numeric Keypad"/>
    <x v="4089"/>
    <n v="5"/>
    <n v="0.2"/>
    <n v="-22.743500000000004"/>
  </r>
  <r>
    <n v="5703"/>
    <s v="US-2011-123519"/>
    <x v="2"/>
    <x v="637"/>
    <d v="2011-12-21T00:00:00"/>
    <s v="Standard Class"/>
    <s v="SS-20875"/>
    <s v="Sung Shariari"/>
    <x v="0"/>
    <s v="United States"/>
    <s v="Marion"/>
    <x v="24"/>
    <n v="43302"/>
    <x v="3"/>
    <s v="OFF-AR-10003829"/>
    <x v="1"/>
    <x v="6"/>
    <s v="Newell 35"/>
    <x v="370"/>
    <n v="1"/>
    <n v="0.2"/>
    <n v="0.29519999999999957"/>
  </r>
  <r>
    <n v="5704"/>
    <s v="US-2011-123519"/>
    <x v="2"/>
    <x v="637"/>
    <d v="2011-12-21T00:00:00"/>
    <s v="Standard Class"/>
    <s v="SS-20875"/>
    <s v="Sung Shariari"/>
    <x v="0"/>
    <s v="United States"/>
    <s v="Marion"/>
    <x v="24"/>
    <n v="43302"/>
    <x v="3"/>
    <s v="FUR-TA-10002645"/>
    <x v="0"/>
    <x v="3"/>
    <s v="Hon Rectangular Conference Tables"/>
    <x v="4090"/>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x v="2392"/>
    <n v="1"/>
    <n v="0.2"/>
    <n v="42.893499999999975"/>
  </r>
  <r>
    <n v="5706"/>
    <s v="CA-2011-155593"/>
    <x v="2"/>
    <x v="935"/>
    <d v="2011-11-08T00:00:00"/>
    <s v="Standard Class"/>
    <s v="RP-19390"/>
    <s v="Resi Pölking"/>
    <x v="0"/>
    <s v="United States"/>
    <s v="Fairfield"/>
    <x v="29"/>
    <n v="6824"/>
    <x v="3"/>
    <s v="OFF-SU-10002522"/>
    <x v="1"/>
    <x v="14"/>
    <s v="Acme Kleen Earth Office Shears"/>
    <x v="4091"/>
    <n v="3"/>
    <n v="0"/>
    <n v="3.3755999999999986"/>
  </r>
  <r>
    <n v="5707"/>
    <s v="CA-2014-136000"/>
    <x v="3"/>
    <x v="585"/>
    <d v="2014-09-26T00:00:00"/>
    <s v="Second Class"/>
    <s v="SC-20440"/>
    <s v="Shaun Chance"/>
    <x v="1"/>
    <s v="United States"/>
    <s v="New York City"/>
    <x v="15"/>
    <n v="10009"/>
    <x v="3"/>
    <s v="OFF-BI-10004828"/>
    <x v="1"/>
    <x v="8"/>
    <s v="GBC Poly Designer Binding Covers"/>
    <x v="3022"/>
    <n v="3"/>
    <n v="0.2"/>
    <n v="14.563799999999997"/>
  </r>
  <r>
    <n v="5708"/>
    <s v="US-2012-160857"/>
    <x v="1"/>
    <x v="412"/>
    <d v="2012-05-15T00:00:00"/>
    <s v="Standard Class"/>
    <s v="NW-18400"/>
    <s v="Natalie Webber"/>
    <x v="0"/>
    <s v="United States"/>
    <s v="New York City"/>
    <x v="15"/>
    <n v="10024"/>
    <x v="3"/>
    <s v="FUR-FU-10001095"/>
    <x v="0"/>
    <x v="5"/>
    <s v="DAX Black Cherry Wood-Tone Poster Frame"/>
    <x v="4092"/>
    <n v="3"/>
    <n v="0"/>
    <n v="30.187200000000001"/>
  </r>
  <r>
    <n v="5709"/>
    <s v="US-2012-160857"/>
    <x v="1"/>
    <x v="412"/>
    <d v="2012-05-15T00:00:00"/>
    <s v="Standard Class"/>
    <s v="NW-18400"/>
    <s v="Natalie Webber"/>
    <x v="0"/>
    <s v="United States"/>
    <s v="New York City"/>
    <x v="15"/>
    <n v="10024"/>
    <x v="3"/>
    <s v="OFF-SU-10000157"/>
    <x v="1"/>
    <x v="14"/>
    <s v="Compact Automatic Electric Letter Opener"/>
    <x v="3956"/>
    <n v="3"/>
    <n v="0"/>
    <n v="7.158600000000007"/>
  </r>
  <r>
    <n v="5710"/>
    <s v="US-2012-160857"/>
    <x v="1"/>
    <x v="412"/>
    <d v="2012-05-15T00:00:00"/>
    <s v="Standard Class"/>
    <s v="NW-18400"/>
    <s v="Natalie Webber"/>
    <x v="0"/>
    <s v="United States"/>
    <s v="New York City"/>
    <x v="15"/>
    <n v="10024"/>
    <x v="3"/>
    <s v="FUR-CH-10002647"/>
    <x v="0"/>
    <x v="1"/>
    <s v="Situations Contoured Folding Chairs, 4/Set"/>
    <x v="4093"/>
    <n v="2"/>
    <n v="0.1"/>
    <n v="21.294000000000008"/>
  </r>
  <r>
    <n v="5711"/>
    <s v="US-2012-160857"/>
    <x v="1"/>
    <x v="412"/>
    <d v="2012-05-15T00:00:00"/>
    <s v="Standard Class"/>
    <s v="NW-18400"/>
    <s v="Natalie Webber"/>
    <x v="0"/>
    <s v="United States"/>
    <s v="New York City"/>
    <x v="15"/>
    <n v="10024"/>
    <x v="3"/>
    <s v="TEC-CO-10004115"/>
    <x v="2"/>
    <x v="16"/>
    <s v="Sharp AL-1530CS Digital Copier"/>
    <x v="4094"/>
    <n v="7"/>
    <n v="0.2"/>
    <n v="1014.9797"/>
  </r>
  <r>
    <n v="5712"/>
    <s v="US-2012-160857"/>
    <x v="1"/>
    <x v="412"/>
    <d v="2012-05-15T00:00:00"/>
    <s v="Standard Class"/>
    <s v="NW-18400"/>
    <s v="Natalie Webber"/>
    <x v="0"/>
    <s v="United States"/>
    <s v="New York City"/>
    <x v="15"/>
    <n v="10024"/>
    <x v="3"/>
    <s v="OFF-PA-10003363"/>
    <x v="1"/>
    <x v="10"/>
    <s v="Xerox 204"/>
    <x v="541"/>
    <n v="3"/>
    <n v="0"/>
    <n v="9.3312000000000008"/>
  </r>
  <r>
    <n v="5713"/>
    <s v="CA-2014-115805"/>
    <x v="3"/>
    <x v="689"/>
    <d v="2014-08-01T00:00:00"/>
    <s v="Same Day"/>
    <s v="KW-16435"/>
    <s v="Katrina Willman"/>
    <x v="0"/>
    <s v="United States"/>
    <s v="Chicago"/>
    <x v="10"/>
    <n v="60653"/>
    <x v="2"/>
    <s v="TEC-PH-10003092"/>
    <x v="2"/>
    <x v="7"/>
    <s v="Motorola L804"/>
    <x v="2204"/>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s v="United States"/>
    <s v="Richmond"/>
    <x v="17"/>
    <n v="23223"/>
    <x v="0"/>
    <s v="OFF-ST-10001476"/>
    <x v="1"/>
    <x v="4"/>
    <s v="Steel Personal Filing/Posting Tote"/>
    <x v="4096"/>
    <n v="5"/>
    <n v="0"/>
    <n v="47.938500000000005"/>
  </r>
  <r>
    <n v="5716"/>
    <s v="CA-2012-124107"/>
    <x v="1"/>
    <x v="330"/>
    <d v="2012-10-12T00:00:00"/>
    <s v="Second Class"/>
    <s v="BM-11650"/>
    <s v="Brian Moss"/>
    <x v="1"/>
    <s v="United States"/>
    <s v="Ann Arbor"/>
    <x v="12"/>
    <n v="48104"/>
    <x v="2"/>
    <s v="TEC-AC-10002049"/>
    <x v="2"/>
    <x v="11"/>
    <s v="Logitech G19 Programmable Gaming Keyboard"/>
    <x v="1008"/>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s v="United States"/>
    <s v="Ann Arbor"/>
    <x v="12"/>
    <n v="48104"/>
    <x v="2"/>
    <s v="OFF-EN-10003286"/>
    <x v="1"/>
    <x v="12"/>
    <s v="Staples"/>
    <x v="4097"/>
    <n v="7"/>
    <n v="0"/>
    <n v="27.241199999999996"/>
  </r>
  <r>
    <n v="5719"/>
    <s v="CA-2012-124107"/>
    <x v="1"/>
    <x v="330"/>
    <d v="2012-10-12T00:00:00"/>
    <s v="Second Class"/>
    <s v="BM-11650"/>
    <s v="Brian Moss"/>
    <x v="1"/>
    <s v="United States"/>
    <s v="Ann Arbor"/>
    <x v="12"/>
    <n v="48104"/>
    <x v="2"/>
    <s v="OFF-AP-10003971"/>
    <x v="1"/>
    <x v="9"/>
    <s v="Belkin 6 Outlet Metallic Surge Strip"/>
    <x v="4098"/>
    <n v="3"/>
    <n v="0.1"/>
    <n v="5.2272000000000007"/>
  </r>
  <r>
    <n v="5720"/>
    <s v="CA-2014-126550"/>
    <x v="3"/>
    <x v="1065"/>
    <d v="2014-04-03T00:00:00"/>
    <s v="Second Class"/>
    <s v="RD-19720"/>
    <s v="Roger Demir"/>
    <x v="0"/>
    <s v="United States"/>
    <s v="Lafayette"/>
    <x v="14"/>
    <n v="47905"/>
    <x v="2"/>
    <s v="OFF-ST-10001031"/>
    <x v="1"/>
    <x v="4"/>
    <s v="Adjustable Personal File Tote"/>
    <x v="4099"/>
    <n v="5"/>
    <n v="0"/>
    <n v="21.164000000000005"/>
  </r>
  <r>
    <n v="5721"/>
    <s v="CA-2012-138674"/>
    <x v="1"/>
    <x v="717"/>
    <d v="2012-11-17T00:00:00"/>
    <s v="First Class"/>
    <s v="KB-16585"/>
    <s v="Ken Black"/>
    <x v="1"/>
    <s v="United States"/>
    <s v="Springfield"/>
    <x v="21"/>
    <n v="97477"/>
    <x v="1"/>
    <s v="OFF-FA-10000304"/>
    <x v="1"/>
    <x v="13"/>
    <s v="Advantus Push Pins"/>
    <x v="525"/>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x v="4100"/>
    <n v="3"/>
    <n v="0.2"/>
    <n v="4.5587999999999944"/>
  </r>
  <r>
    <n v="5723"/>
    <s v="CA-2012-138674"/>
    <x v="1"/>
    <x v="717"/>
    <d v="2012-11-17T00:00:00"/>
    <s v="First Class"/>
    <s v="KB-16585"/>
    <s v="Ken Black"/>
    <x v="1"/>
    <s v="United States"/>
    <s v="Springfield"/>
    <x v="21"/>
    <n v="97477"/>
    <x v="1"/>
    <s v="TEC-AC-10002800"/>
    <x v="2"/>
    <x v="11"/>
    <s v="Plantronics Audio 478 Stereo USB Headset"/>
    <x v="4101"/>
    <n v="4"/>
    <n v="0.2"/>
    <n v="29.993999999999986"/>
  </r>
  <r>
    <n v="5724"/>
    <s v="CA-2013-165820"/>
    <x v="0"/>
    <x v="182"/>
    <d v="2013-10-01T00:00:00"/>
    <s v="Standard Class"/>
    <s v="DW-13585"/>
    <s v="Dorothy Wardle"/>
    <x v="1"/>
    <s v="United States"/>
    <s v="San Francisco"/>
    <x v="1"/>
    <n v="94109"/>
    <x v="1"/>
    <s v="OFF-PA-10004735"/>
    <x v="1"/>
    <x v="10"/>
    <s v="Xerox 1905"/>
    <x v="91"/>
    <n v="2"/>
    <n v="0"/>
    <n v="6.2208000000000006"/>
  </r>
  <r>
    <n v="5725"/>
    <s v="CA-2011-103191"/>
    <x v="2"/>
    <x v="358"/>
    <d v="2011-09-27T00:00:00"/>
    <s v="Standard Class"/>
    <s v="VG-21805"/>
    <s v="Vivek Grady"/>
    <x v="1"/>
    <s v="United States"/>
    <s v="Chicago"/>
    <x v="10"/>
    <n v="60653"/>
    <x v="2"/>
    <s v="OFF-ST-10002574"/>
    <x v="1"/>
    <x v="4"/>
    <s v="SAFCO Commercial Wire Shelving, Black"/>
    <x v="4102"/>
    <n v="3"/>
    <n v="0.2"/>
    <n v="-82.884"/>
  </r>
  <r>
    <n v="5726"/>
    <s v="CA-2012-103933"/>
    <x v="1"/>
    <x v="12"/>
    <d v="2012-09-27T00:00:00"/>
    <s v="First Class"/>
    <s v="DR-12880"/>
    <s v="Dan Reichenbach"/>
    <x v="1"/>
    <s v="United States"/>
    <s v="New York City"/>
    <x v="15"/>
    <n v="10011"/>
    <x v="3"/>
    <s v="TEC-AC-10004171"/>
    <x v="2"/>
    <x v="11"/>
    <s v="Razer Kraken 7.1 Surround Sound Over Ear USB Gaming Headset"/>
    <x v="438"/>
    <n v="9"/>
    <n v="0"/>
    <n v="395.96040000000005"/>
  </r>
  <r>
    <n v="5727"/>
    <s v="CA-2012-110548"/>
    <x v="1"/>
    <x v="124"/>
    <d v="2012-05-08T00:00:00"/>
    <s v="Standard Class"/>
    <s v="AH-10690"/>
    <s v="Anna Häberlin"/>
    <x v="1"/>
    <s v="United States"/>
    <s v="Houston"/>
    <x v="5"/>
    <n v="77095"/>
    <x v="2"/>
    <s v="TEC-PH-10002922"/>
    <x v="2"/>
    <x v="7"/>
    <s v="ShoreTel ShorePhone IP 230 VoIP phone"/>
    <x v="1266"/>
    <n v="7"/>
    <n v="0.2"/>
    <n v="118.29299999999989"/>
  </r>
  <r>
    <n v="5728"/>
    <s v="CA-2014-117324"/>
    <x v="3"/>
    <x v="166"/>
    <d v="2014-12-14T00:00:00"/>
    <s v="Standard Class"/>
    <s v="JP-15520"/>
    <s v="Jeremy Pistek"/>
    <x v="0"/>
    <s v="United States"/>
    <s v="Madison"/>
    <x v="6"/>
    <n v="53711"/>
    <x v="2"/>
    <s v="TEC-AC-10003023"/>
    <x v="2"/>
    <x v="11"/>
    <s v="Logitech G105 Gaming Keyboard"/>
    <x v="4103"/>
    <n v="3"/>
    <n v="0"/>
    <n v="32.059799999999996"/>
  </r>
  <r>
    <n v="5729"/>
    <s v="CA-2014-117324"/>
    <x v="3"/>
    <x v="166"/>
    <d v="2014-12-14T00:00:00"/>
    <s v="Standard Class"/>
    <s v="JP-15520"/>
    <s v="Jeremy Pistek"/>
    <x v="0"/>
    <s v="United States"/>
    <s v="Madison"/>
    <x v="6"/>
    <n v="53711"/>
    <x v="2"/>
    <s v="OFF-AP-10003590"/>
    <x v="1"/>
    <x v="9"/>
    <s v="Hoover WindTunnel Plus Canister Vacuum"/>
    <x v="1234"/>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x v="4104"/>
    <n v="4"/>
    <n v="0"/>
    <n v="41.392799999999966"/>
  </r>
  <r>
    <n v="5732"/>
    <s v="CA-2014-117324"/>
    <x v="3"/>
    <x v="166"/>
    <d v="2014-12-14T00:00:00"/>
    <s v="Standard Class"/>
    <s v="JP-15520"/>
    <s v="Jeremy Pistek"/>
    <x v="0"/>
    <s v="United States"/>
    <s v="Madison"/>
    <x v="6"/>
    <n v="53711"/>
    <x v="2"/>
    <s v="OFF-PA-10002713"/>
    <x v="1"/>
    <x v="10"/>
    <s v="Adams Phone Message Book, 200 Message Capacity, 8 1/16” x 11”"/>
    <x v="4105"/>
    <n v="4"/>
    <n v="0"/>
    <n v="12.659199999999998"/>
  </r>
  <r>
    <n v="5733"/>
    <s v="CA-2014-143574"/>
    <x v="3"/>
    <x v="222"/>
    <d v="2014-07-03T00:00:00"/>
    <s v="First Class"/>
    <s v="DR-12880"/>
    <s v="Dan Reichenbach"/>
    <x v="1"/>
    <s v="United States"/>
    <s v="Milford"/>
    <x v="29"/>
    <n v="6460"/>
    <x v="3"/>
    <s v="FUR-BO-10002598"/>
    <x v="0"/>
    <x v="0"/>
    <s v="Hon Metal Bookcases, Putty"/>
    <x v="3166"/>
    <n v="9"/>
    <n v="0"/>
    <n v="185.25779999999997"/>
  </r>
  <r>
    <n v="5734"/>
    <s v="CA-2014-143574"/>
    <x v="3"/>
    <x v="222"/>
    <d v="2014-07-03T00:00:00"/>
    <s v="First Class"/>
    <s v="DR-12880"/>
    <s v="Dan Reichenbach"/>
    <x v="1"/>
    <s v="United States"/>
    <s v="Milford"/>
    <x v="29"/>
    <n v="6460"/>
    <x v="3"/>
    <s v="OFF-SU-10002537"/>
    <x v="1"/>
    <x v="14"/>
    <s v="Acme Box Cutter Scissors"/>
    <x v="4106"/>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s v="United States"/>
    <s v="Los Angeles"/>
    <x v="1"/>
    <n v="90049"/>
    <x v="1"/>
    <s v="OFF-PA-10002893"/>
    <x v="1"/>
    <x v="10"/>
    <s v="Wirebound Service Call Books, 5 1/2&quot; x 4&quot;"/>
    <x v="2439"/>
    <n v="2"/>
    <n v="0"/>
    <n v="9.2927999999999997"/>
  </r>
  <r>
    <n v="5738"/>
    <s v="CA-2011-148614"/>
    <x v="2"/>
    <x v="407"/>
    <d v="2011-01-26T00:00:00"/>
    <s v="Standard Class"/>
    <s v="MV-17485"/>
    <s v="Mark Van Huff"/>
    <x v="0"/>
    <s v="United States"/>
    <s v="Los Angeles"/>
    <x v="1"/>
    <n v="90049"/>
    <x v="1"/>
    <s v="FUR-FU-10003194"/>
    <x v="0"/>
    <x v="5"/>
    <s v="Eldon Expressions Desk Accessory, Wood Pencil Holder, Oak"/>
    <x v="78"/>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x v="4108"/>
    <n v="3"/>
    <n v="0.2"/>
    <n v="13.4316"/>
  </r>
  <r>
    <n v="5740"/>
    <s v="US-2014-147886"/>
    <x v="3"/>
    <x v="615"/>
    <d v="2014-04-01T00:00:00"/>
    <s v="First Class"/>
    <s v="DH-13075"/>
    <s v="Dave Hallsten"/>
    <x v="1"/>
    <s v="United States"/>
    <s v="Fairfield"/>
    <x v="1"/>
    <n v="94533"/>
    <x v="1"/>
    <s v="OFF-PA-10000232"/>
    <x v="1"/>
    <x v="10"/>
    <s v="Xerox 1975"/>
    <x v="91"/>
    <n v="2"/>
    <n v="0"/>
    <n v="6.3504000000000005"/>
  </r>
  <r>
    <n v="5741"/>
    <s v="US-2014-147886"/>
    <x v="3"/>
    <x v="615"/>
    <d v="2014-04-01T00:00:00"/>
    <s v="First Class"/>
    <s v="DH-13075"/>
    <s v="Dave Hallsten"/>
    <x v="1"/>
    <s v="United States"/>
    <s v="Fairfield"/>
    <x v="1"/>
    <n v="94533"/>
    <x v="1"/>
    <s v="FUR-FU-10001095"/>
    <x v="0"/>
    <x v="5"/>
    <s v="DAX Black Cherry Wood-Tone Poster Frame"/>
    <x v="4109"/>
    <n v="1"/>
    <n v="0"/>
    <n v="10.0624"/>
  </r>
  <r>
    <n v="5742"/>
    <s v="US-2014-147886"/>
    <x v="3"/>
    <x v="615"/>
    <d v="2014-04-01T00:00:00"/>
    <s v="First Class"/>
    <s v="DH-13075"/>
    <s v="Dave Hallsten"/>
    <x v="1"/>
    <s v="United States"/>
    <s v="Fairfield"/>
    <x v="1"/>
    <n v="94533"/>
    <x v="1"/>
    <s v="TEC-MA-10004679"/>
    <x v="2"/>
    <x v="15"/>
    <s v="StarTech.com 10/100 VDSL2 Ethernet Extender Kit"/>
    <x v="4110"/>
    <n v="2"/>
    <n v="0.2"/>
    <n v="53.271999999999991"/>
  </r>
  <r>
    <n v="5743"/>
    <s v="US-2014-147886"/>
    <x v="3"/>
    <x v="615"/>
    <d v="2014-04-01T00:00:00"/>
    <s v="First Class"/>
    <s v="DH-13075"/>
    <s v="Dave Hallsten"/>
    <x v="1"/>
    <s v="United States"/>
    <s v="Fairfield"/>
    <x v="1"/>
    <n v="94533"/>
    <x v="1"/>
    <s v="OFF-PA-10003651"/>
    <x v="1"/>
    <x v="10"/>
    <s v="Xerox 1968"/>
    <x v="4111"/>
    <n v="4"/>
    <n v="0"/>
    <n v="12.8256"/>
  </r>
  <r>
    <n v="5744"/>
    <s v="US-2014-147886"/>
    <x v="3"/>
    <x v="615"/>
    <d v="2014-04-01T00:00:00"/>
    <s v="First Class"/>
    <s v="DH-13075"/>
    <s v="Dave Hallsten"/>
    <x v="1"/>
    <s v="United States"/>
    <s v="Fairfield"/>
    <x v="1"/>
    <n v="94533"/>
    <x v="1"/>
    <s v="OFF-PA-10000743"/>
    <x v="1"/>
    <x v="10"/>
    <s v="Xerox 1977"/>
    <x v="130"/>
    <n v="3"/>
    <n v="0"/>
    <n v="9.6191999999999993"/>
  </r>
  <r>
    <n v="5745"/>
    <s v="US-2014-147886"/>
    <x v="3"/>
    <x v="615"/>
    <d v="2014-04-01T00:00:00"/>
    <s v="First Class"/>
    <s v="DH-13075"/>
    <s v="Dave Hallsten"/>
    <x v="1"/>
    <s v="United States"/>
    <s v="Fairfield"/>
    <x v="1"/>
    <n v="94533"/>
    <x v="1"/>
    <s v="OFF-ST-10002743"/>
    <x v="1"/>
    <x v="4"/>
    <s v="SAFCO Boltless Steel Shelving"/>
    <x v="4112"/>
    <n v="7"/>
    <n v="0"/>
    <n v="7.9547999999999632"/>
  </r>
  <r>
    <n v="5746"/>
    <s v="US-2014-147886"/>
    <x v="3"/>
    <x v="615"/>
    <d v="2014-04-01T00:00:00"/>
    <s v="First Class"/>
    <s v="DH-13075"/>
    <s v="Dave Hallsten"/>
    <x v="1"/>
    <s v="United States"/>
    <s v="Fairfield"/>
    <x v="1"/>
    <n v="94533"/>
    <x v="1"/>
    <s v="FUR-FU-10003829"/>
    <x v="0"/>
    <x v="5"/>
    <s v="Stackable Trays"/>
    <x v="748"/>
    <n v="7"/>
    <n v="0"/>
    <n v="6.8991999999999987"/>
  </r>
  <r>
    <n v="5747"/>
    <s v="CA-2013-113733"/>
    <x v="0"/>
    <x v="16"/>
    <d v="2013-12-13T00:00:00"/>
    <s v="Standard Class"/>
    <s v="LH-16900"/>
    <s v="Lena Hernandez"/>
    <x v="0"/>
    <s v="United States"/>
    <s v="Greenville"/>
    <x v="3"/>
    <n v="27834"/>
    <x v="0"/>
    <s v="TEC-PH-10002496"/>
    <x v="2"/>
    <x v="7"/>
    <s v="Cisco SPA301"/>
    <x v="2528"/>
    <n v="2"/>
    <n v="0.2"/>
    <n v="31.197999999999986"/>
  </r>
  <r>
    <n v="5748"/>
    <s v="CA-2013-113733"/>
    <x v="0"/>
    <x v="16"/>
    <d v="2013-12-13T00:00:00"/>
    <s v="Standard Class"/>
    <s v="LH-16900"/>
    <s v="Lena Hernandez"/>
    <x v="0"/>
    <s v="United States"/>
    <s v="Greenville"/>
    <x v="3"/>
    <n v="27834"/>
    <x v="0"/>
    <s v="TEC-AC-10002473"/>
    <x v="2"/>
    <x v="11"/>
    <s v="Maxell 4.7GB DVD-R"/>
    <x v="3147"/>
    <n v="3"/>
    <n v="0.2"/>
    <n v="17.879399999999997"/>
  </r>
  <r>
    <n v="5749"/>
    <s v="CA-2013-113733"/>
    <x v="0"/>
    <x v="16"/>
    <d v="2013-12-13T00:00:00"/>
    <s v="Standard Class"/>
    <s v="LH-16900"/>
    <s v="Lena Hernandez"/>
    <x v="0"/>
    <s v="United States"/>
    <s v="Greenville"/>
    <x v="3"/>
    <n v="27834"/>
    <x v="0"/>
    <s v="TEC-AC-10004877"/>
    <x v="2"/>
    <x v="11"/>
    <s v="Imation 30456 USB Flash Drive 8GB"/>
    <x v="4113"/>
    <n v="3"/>
    <n v="0.2"/>
    <n v="-2.4840000000000018"/>
  </r>
  <r>
    <n v="5750"/>
    <s v="CA-2014-104913"/>
    <x v="3"/>
    <x v="551"/>
    <d v="2014-11-23T00:00:00"/>
    <s v="Standard Class"/>
    <s v="DK-13090"/>
    <s v="Dave Kipp"/>
    <x v="0"/>
    <s v="United States"/>
    <s v="Long Beach"/>
    <x v="15"/>
    <n v="11561"/>
    <x v="3"/>
    <s v="TEC-PH-10000923"/>
    <x v="2"/>
    <x v="7"/>
    <s v="Belkin SportFit Armband For iPhone 5s/5c, Fuchsia"/>
    <x v="4114"/>
    <n v="5"/>
    <n v="0"/>
    <n v="36.725500000000004"/>
  </r>
  <r>
    <n v="5751"/>
    <s v="CA-2011-145800"/>
    <x v="2"/>
    <x v="992"/>
    <d v="2011-06-05T00:00:00"/>
    <s v="Standard Class"/>
    <s v="SS-20410"/>
    <s v="Shahid Shariari"/>
    <x v="0"/>
    <s v="United States"/>
    <s v="Buffalo Grove"/>
    <x v="10"/>
    <n v="60089"/>
    <x v="2"/>
    <s v="FUR-TA-10001539"/>
    <x v="0"/>
    <x v="3"/>
    <s v="Chromcraft Rectangular Conference Tables"/>
    <x v="4115"/>
    <n v="3"/>
    <n v="0.5"/>
    <n v="-184.83660000000003"/>
  </r>
  <r>
    <n v="5752"/>
    <s v="CA-2013-125850"/>
    <x v="0"/>
    <x v="115"/>
    <d v="2013-01-28T00:00:00"/>
    <s v="Standard Class"/>
    <s v="FP-14320"/>
    <s v="Frank Preis"/>
    <x v="0"/>
    <s v="United States"/>
    <s v="San Diego"/>
    <x v="1"/>
    <n v="92037"/>
    <x v="1"/>
    <s v="OFF-LA-10003498"/>
    <x v="1"/>
    <x v="2"/>
    <s v="Avery 475"/>
    <x v="1851"/>
    <n v="3"/>
    <n v="0"/>
    <n v="22.200000000000003"/>
  </r>
  <r>
    <n v="5753"/>
    <s v="CA-2013-125850"/>
    <x v="0"/>
    <x v="115"/>
    <d v="2013-01-28T00:00:00"/>
    <s v="Standard Class"/>
    <s v="FP-14320"/>
    <s v="Frank Preis"/>
    <x v="0"/>
    <s v="United States"/>
    <s v="San Diego"/>
    <x v="1"/>
    <n v="92037"/>
    <x v="1"/>
    <s v="OFF-LA-10004484"/>
    <x v="1"/>
    <x v="2"/>
    <s v="Avery 476"/>
    <x v="2809"/>
    <n v="5"/>
    <n v="0"/>
    <n v="9.4989999999999988"/>
  </r>
  <r>
    <n v="5754"/>
    <s v="CA-2013-118514"/>
    <x v="0"/>
    <x v="1066"/>
    <d v="2013-02-10T00:00:00"/>
    <s v="Standard Class"/>
    <s v="LC-17050"/>
    <s v="Liz Carlisle"/>
    <x v="0"/>
    <s v="United States"/>
    <s v="Richmond"/>
    <x v="0"/>
    <n v="40475"/>
    <x v="0"/>
    <s v="FUR-CH-10000015"/>
    <x v="0"/>
    <x v="1"/>
    <s v="Hon Multipurpose Stacking Arm Chairs"/>
    <x v="405"/>
    <n v="4"/>
    <n v="0"/>
    <n v="225.26400000000001"/>
  </r>
  <r>
    <n v="5755"/>
    <s v="CA-2012-150749"/>
    <x v="1"/>
    <x v="368"/>
    <d v="2012-04-03T00:00:00"/>
    <s v="Second Class"/>
    <s v="AS-10240"/>
    <s v="Alan Shonely"/>
    <x v="0"/>
    <s v="United States"/>
    <s v="Springfield"/>
    <x v="17"/>
    <n v="22153"/>
    <x v="0"/>
    <s v="OFF-AR-10003732"/>
    <x v="1"/>
    <x v="6"/>
    <s v="Newell 333"/>
    <x v="348"/>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s v="United States"/>
    <s v="Fort Worth"/>
    <x v="5"/>
    <n v="76106"/>
    <x v="2"/>
    <s v="TEC-CO-10002095"/>
    <x v="2"/>
    <x v="16"/>
    <s v="Hewlett Packard 610 Color Digital Copier / Printer"/>
    <x v="4117"/>
    <n v="5"/>
    <n v="0.2"/>
    <n v="624.98749999999995"/>
  </r>
  <r>
    <n v="5758"/>
    <s v="CA-2012-119634"/>
    <x v="1"/>
    <x v="1067"/>
    <d v="2012-08-16T00:00:00"/>
    <s v="Standard Class"/>
    <s v="BW-11065"/>
    <s v="Barry Weirich"/>
    <x v="0"/>
    <s v="United States"/>
    <s v="Raleigh"/>
    <x v="3"/>
    <n v="27604"/>
    <x v="0"/>
    <s v="FUR-FU-10004270"/>
    <x v="0"/>
    <x v="5"/>
    <s v="Executive Impressions 13&quot; Clairmont Wall Clock"/>
    <x v="4118"/>
    <n v="3"/>
    <n v="0.2"/>
    <n v="12.114900000000002"/>
  </r>
  <r>
    <n v="5759"/>
    <s v="CA-2012-149300"/>
    <x v="1"/>
    <x v="6"/>
    <d v="2012-11-23T00:00:00"/>
    <s v="First Class"/>
    <s v="BH-11710"/>
    <s v="Brosina Hoffman"/>
    <x v="0"/>
    <s v="United States"/>
    <s v="Hialeah"/>
    <x v="2"/>
    <n v="33012"/>
    <x v="0"/>
    <s v="TEC-MA-10000423"/>
    <x v="2"/>
    <x v="15"/>
    <s v="Texas Instruments TI-34 Scientific Calculator"/>
    <x v="4119"/>
    <n v="3"/>
    <n v="0.5"/>
    <n v="-1.9791000000000025"/>
  </r>
  <r>
    <n v="5760"/>
    <s v="US-2013-111528"/>
    <x v="0"/>
    <x v="945"/>
    <d v="2013-12-31T00:00:00"/>
    <s v="Same Day"/>
    <s v="JP-16135"/>
    <s v="Julie Prescott"/>
    <x v="2"/>
    <s v="United States"/>
    <s v="Los Angeles"/>
    <x v="1"/>
    <n v="90032"/>
    <x v="1"/>
    <s v="OFF-ST-10001526"/>
    <x v="1"/>
    <x v="4"/>
    <s v="Iceberg Mobile Mega Data/Printer Cart "/>
    <x v="2289"/>
    <n v="4"/>
    <n v="0"/>
    <n v="125.14319999999998"/>
  </r>
  <r>
    <n v="5761"/>
    <s v="US-2013-111528"/>
    <x v="0"/>
    <x v="945"/>
    <d v="2013-12-31T00:00:00"/>
    <s v="Same Day"/>
    <s v="JP-16135"/>
    <s v="Julie Prescott"/>
    <x v="2"/>
    <s v="United States"/>
    <s v="Los Angeles"/>
    <x v="1"/>
    <n v="90032"/>
    <x v="1"/>
    <s v="OFF-BI-10002194"/>
    <x v="1"/>
    <x v="8"/>
    <s v="Cardinal Hold-It CD Pocket"/>
    <x v="4120"/>
    <n v="1"/>
    <n v="0.2"/>
    <n v="2.1546000000000003"/>
  </r>
  <r>
    <n v="5762"/>
    <s v="CA-2014-158169"/>
    <x v="3"/>
    <x v="801"/>
    <d v="2014-08-16T00:00:00"/>
    <s v="First Class"/>
    <s v="JM-16195"/>
    <s v="Justin MacKendrick"/>
    <x v="0"/>
    <s v="United States"/>
    <s v="Lake Forest"/>
    <x v="1"/>
    <n v="92630"/>
    <x v="1"/>
    <s v="OFF-AP-10000828"/>
    <x v="1"/>
    <x v="9"/>
    <s v="Avanti 4.4 Cu. Ft. Refrigerator"/>
    <x v="3116"/>
    <n v="3"/>
    <n v="0"/>
    <n v="152.02319999999997"/>
  </r>
  <r>
    <n v="5763"/>
    <s v="CA-2014-158169"/>
    <x v="3"/>
    <x v="801"/>
    <d v="2014-08-16T00:00:00"/>
    <s v="First Class"/>
    <s v="JM-16195"/>
    <s v="Justin MacKendrick"/>
    <x v="0"/>
    <s v="United States"/>
    <s v="Lake Forest"/>
    <x v="1"/>
    <n v="92630"/>
    <x v="1"/>
    <s v="FUR-FU-10001473"/>
    <x v="0"/>
    <x v="5"/>
    <s v="DAX Wood Document Frame"/>
    <x v="4121"/>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s v="United States"/>
    <s v="Seattle"/>
    <x v="4"/>
    <n v="98103"/>
    <x v="1"/>
    <s v="OFF-ST-10003994"/>
    <x v="1"/>
    <x v="4"/>
    <s v="Belkin 19&quot; Center-Weighted Shelf, Gray"/>
    <x v="4123"/>
    <n v="6"/>
    <n v="0"/>
    <n v="17.693999999999988"/>
  </r>
  <r>
    <n v="5766"/>
    <s v="US-2011-126340"/>
    <x v="2"/>
    <x v="1068"/>
    <d v="2011-11-14T00:00:00"/>
    <s v="Standard Class"/>
    <s v="EB-13870"/>
    <s v="Emily Burns"/>
    <x v="0"/>
    <s v="United States"/>
    <s v="Redding"/>
    <x v="1"/>
    <n v="96003"/>
    <x v="1"/>
    <s v="TEC-PH-10004447"/>
    <x v="2"/>
    <x v="7"/>
    <s v="Toshiba IPT2010-SD IP Telephone"/>
    <x v="3844"/>
    <n v="3"/>
    <n v="0.2"/>
    <n v="25.018199999999993"/>
  </r>
  <r>
    <n v="5767"/>
    <s v="CA-2013-149685"/>
    <x v="0"/>
    <x v="750"/>
    <d v="2013-10-16T00:00:00"/>
    <s v="Standard Class"/>
    <s v="PM-19135"/>
    <s v="Peter McVee"/>
    <x v="2"/>
    <s v="United States"/>
    <s v="San Antonio"/>
    <x v="5"/>
    <n v="78207"/>
    <x v="2"/>
    <s v="OFF-LA-10004545"/>
    <x v="1"/>
    <x v="2"/>
    <s v="Avery 50"/>
    <x v="4124"/>
    <n v="6"/>
    <n v="0.2"/>
    <n v="20.298599999999993"/>
  </r>
  <r>
    <n v="5768"/>
    <s v="CA-2014-126396"/>
    <x v="3"/>
    <x v="565"/>
    <d v="2014-09-13T00:00:00"/>
    <s v="Second Class"/>
    <s v="AR-10345"/>
    <s v="Alex Russell"/>
    <x v="1"/>
    <s v="United States"/>
    <s v="Houston"/>
    <x v="5"/>
    <n v="77070"/>
    <x v="2"/>
    <s v="TEC-AC-10003116"/>
    <x v="2"/>
    <x v="11"/>
    <s v="Memorex Froggy Flash Drive 8 GB"/>
    <x v="4125"/>
    <n v="6"/>
    <n v="0.2"/>
    <n v="20.234999999999996"/>
  </r>
  <r>
    <n v="5769"/>
    <s v="CA-2012-154900"/>
    <x v="1"/>
    <x v="1069"/>
    <d v="2012-03-01T00:00:00"/>
    <s v="Standard Class"/>
    <s v="SS-20875"/>
    <s v="Sung Shariari"/>
    <x v="0"/>
    <s v="United States"/>
    <s v="Leominster"/>
    <x v="31"/>
    <n v="1453"/>
    <x v="3"/>
    <s v="OFF-LA-10001641"/>
    <x v="1"/>
    <x v="2"/>
    <s v="Avery 518"/>
    <x v="982"/>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s v="United States"/>
    <s v="Los Angeles"/>
    <x v="1"/>
    <n v="90032"/>
    <x v="1"/>
    <s v="FUR-FU-10000010"/>
    <x v="0"/>
    <x v="5"/>
    <s v="DAX Value U-Channel Document Frames, Easel Back"/>
    <x v="4126"/>
    <n v="3"/>
    <n v="0"/>
    <n v="4.6220999999999997"/>
  </r>
  <r>
    <n v="5772"/>
    <s v="CA-2012-103835"/>
    <x v="1"/>
    <x v="496"/>
    <d v="2012-09-28T00:00:00"/>
    <s v="Standard Class"/>
    <s v="SC-20440"/>
    <s v="Shaun Chance"/>
    <x v="1"/>
    <s v="United States"/>
    <s v="Los Angeles"/>
    <x v="1"/>
    <n v="90032"/>
    <x v="1"/>
    <s v="OFF-AP-10002651"/>
    <x v="1"/>
    <x v="9"/>
    <s v="Hoover Upright Vacuum With Dirt Cup"/>
    <x v="4127"/>
    <n v="4"/>
    <n v="0"/>
    <n v="335.85479999999984"/>
  </r>
  <r>
    <n v="5773"/>
    <s v="CA-2012-158939"/>
    <x v="1"/>
    <x v="650"/>
    <d v="2012-12-01T00:00:00"/>
    <s v="Standard Class"/>
    <s v="EA-14035"/>
    <s v="Erin Ashbrook"/>
    <x v="1"/>
    <s v="United States"/>
    <s v="Springfield"/>
    <x v="25"/>
    <n v="65807"/>
    <x v="2"/>
    <s v="TEC-CO-10002313"/>
    <x v="2"/>
    <x v="16"/>
    <s v="Canon PC1080F Personal Copier"/>
    <x v="4128"/>
    <n v="1"/>
    <n v="0"/>
    <n v="233.99610000000001"/>
  </r>
  <r>
    <n v="5774"/>
    <s v="CA-2013-117408"/>
    <x v="0"/>
    <x v="1070"/>
    <d v="2013-09-07T00:00:00"/>
    <s v="Standard Class"/>
    <s v="TP-21130"/>
    <s v="Theone Pippenger"/>
    <x v="0"/>
    <s v="United States"/>
    <s v="Waco"/>
    <x v="5"/>
    <n v="76706"/>
    <x v="2"/>
    <s v="OFF-ST-10001580"/>
    <x v="1"/>
    <x v="4"/>
    <s v="Super Decoflex Portable Personal File"/>
    <x v="942"/>
    <n v="2"/>
    <n v="0.2"/>
    <n v="2.3967999999999989"/>
  </r>
  <r>
    <n v="5775"/>
    <s v="CA-2013-142398"/>
    <x v="0"/>
    <x v="408"/>
    <d v="2013-04-17T00:00:00"/>
    <s v="Standard Class"/>
    <s v="BP-11290"/>
    <s v="Beth Paige"/>
    <x v="0"/>
    <s v="United States"/>
    <s v="Los Angeles"/>
    <x v="1"/>
    <n v="90036"/>
    <x v="1"/>
    <s v="FUR-CH-10001545"/>
    <x v="0"/>
    <x v="1"/>
    <s v="Hon Comfortask Task/Swivel Chairs"/>
    <x v="4129"/>
    <n v="7"/>
    <n v="0.2"/>
    <n v="-31.914400000000015"/>
  </r>
  <r>
    <n v="5776"/>
    <s v="CA-2013-142398"/>
    <x v="0"/>
    <x v="408"/>
    <d v="2013-04-17T00:00:00"/>
    <s v="Standard Class"/>
    <s v="BP-11290"/>
    <s v="Beth Paige"/>
    <x v="0"/>
    <s v="United States"/>
    <s v="Los Angeles"/>
    <x v="1"/>
    <n v="90036"/>
    <x v="1"/>
    <s v="OFF-BI-10004826"/>
    <x v="1"/>
    <x v="8"/>
    <s v="JM Magazine Binder"/>
    <x v="4130"/>
    <n v="1"/>
    <n v="0.2"/>
    <n v="4.6228000000000007"/>
  </r>
  <r>
    <n v="5777"/>
    <s v="CA-2013-105277"/>
    <x v="0"/>
    <x v="429"/>
    <d v="2013-12-09T00:00:00"/>
    <s v="Standard Class"/>
    <s v="LM-17065"/>
    <s v="Liz MacKendrick"/>
    <x v="0"/>
    <s v="United States"/>
    <s v="Auburn"/>
    <x v="15"/>
    <n v="13021"/>
    <x v="3"/>
    <s v="OFF-BI-10000301"/>
    <x v="1"/>
    <x v="8"/>
    <s v="GBC Instant Report Kit"/>
    <x v="1654"/>
    <n v="3"/>
    <n v="0.2"/>
    <n v="5.8230000000000004"/>
  </r>
  <r>
    <n v="5778"/>
    <s v="CA-2013-112060"/>
    <x v="0"/>
    <x v="429"/>
    <d v="2013-12-10T00:00:00"/>
    <s v="Standard Class"/>
    <s v="KT-16465"/>
    <s v="Kean Takahito"/>
    <x v="0"/>
    <s v="United States"/>
    <s v="San Francisco"/>
    <x v="1"/>
    <n v="94109"/>
    <x v="1"/>
    <s v="OFF-PA-10000994"/>
    <x v="1"/>
    <x v="10"/>
    <s v="Xerox 1915"/>
    <x v="2840"/>
    <n v="1"/>
    <n v="0"/>
    <n v="50.327999999999996"/>
  </r>
  <r>
    <n v="5779"/>
    <s v="CA-2011-105270"/>
    <x v="2"/>
    <x v="7"/>
    <d v="2011-11-18T00:00:00"/>
    <s v="Standard Class"/>
    <s v="AP-10915"/>
    <s v="Arthur Prichep"/>
    <x v="0"/>
    <s v="United States"/>
    <s v="Los Angeles"/>
    <x v="1"/>
    <n v="90008"/>
    <x v="1"/>
    <s v="OFF-AR-10003156"/>
    <x v="1"/>
    <x v="6"/>
    <s v="50 Colored Long Pencils"/>
    <x v="429"/>
    <n v="3"/>
    <n v="0"/>
    <n v="7.9248000000000012"/>
  </r>
  <r>
    <n v="5780"/>
    <s v="CA-2011-105270"/>
    <x v="2"/>
    <x v="7"/>
    <d v="2011-11-18T00:00:00"/>
    <s v="Standard Class"/>
    <s v="AP-10915"/>
    <s v="Arthur Prichep"/>
    <x v="0"/>
    <s v="United States"/>
    <s v="Los Angeles"/>
    <x v="1"/>
    <n v="90008"/>
    <x v="1"/>
    <s v="FUR-CH-10000988"/>
    <x v="0"/>
    <x v="1"/>
    <s v="Hon Olson Stacker Stools"/>
    <x v="4131"/>
    <n v="1"/>
    <n v="0.2"/>
    <n v="11.264799999999997"/>
  </r>
  <r>
    <n v="5781"/>
    <s v="US-2012-159513"/>
    <x v="1"/>
    <x v="788"/>
    <d v="2012-04-09T00:00:00"/>
    <s v="Standard Class"/>
    <s v="JD-15790"/>
    <s v="John Dryer"/>
    <x v="0"/>
    <s v="United States"/>
    <s v="Los Angeles"/>
    <x v="1"/>
    <n v="90049"/>
    <x v="1"/>
    <s v="TEC-MA-10003329"/>
    <x v="2"/>
    <x v="15"/>
    <s v="Vtech AT&amp;T CL2940 Corded Speakerphone, Black"/>
    <x v="981"/>
    <n v="3"/>
    <n v="0.2"/>
    <n v="24.291899999999998"/>
  </r>
  <r>
    <n v="5782"/>
    <s v="CA-2012-155586"/>
    <x v="1"/>
    <x v="295"/>
    <d v="2012-12-16T00:00:00"/>
    <s v="Second Class"/>
    <s v="XP-21865"/>
    <s v="Xylona Preis"/>
    <x v="0"/>
    <s v="United States"/>
    <s v="Chico"/>
    <x v="1"/>
    <n v="95928"/>
    <x v="1"/>
    <s v="OFF-AR-10001547"/>
    <x v="1"/>
    <x v="6"/>
    <s v="Newell 311"/>
    <x v="4132"/>
    <n v="1"/>
    <n v="0"/>
    <n v="0.59670000000000001"/>
  </r>
  <r>
    <n v="5783"/>
    <s v="CA-2012-155586"/>
    <x v="1"/>
    <x v="295"/>
    <d v="2012-12-16T00:00:00"/>
    <s v="Second Class"/>
    <s v="XP-21865"/>
    <s v="Xylona Preis"/>
    <x v="0"/>
    <s v="United States"/>
    <s v="Chico"/>
    <x v="1"/>
    <n v="95928"/>
    <x v="1"/>
    <s v="OFF-EN-10003072"/>
    <x v="1"/>
    <x v="12"/>
    <s v="Peel &amp; Seel Envelopes"/>
    <x v="2887"/>
    <n v="4"/>
    <n v="0"/>
    <n v="7.4496000000000002"/>
  </r>
  <r>
    <n v="5784"/>
    <s v="CA-2012-155586"/>
    <x v="1"/>
    <x v="295"/>
    <d v="2012-12-16T00:00:00"/>
    <s v="Second Class"/>
    <s v="XP-21865"/>
    <s v="Xylona Preis"/>
    <x v="0"/>
    <s v="United States"/>
    <s v="Chico"/>
    <x v="1"/>
    <n v="95928"/>
    <x v="1"/>
    <s v="OFF-PA-10000726"/>
    <x v="1"/>
    <x v="10"/>
    <s v="Black Print Carbonless Snap-Off Rapid Letter, 8 1/2&quot; x 7&quot;"/>
    <x v="2978"/>
    <n v="4"/>
    <n v="0"/>
    <n v="16.397999999999996"/>
  </r>
  <r>
    <n v="5785"/>
    <s v="CA-2014-141117"/>
    <x v="3"/>
    <x v="280"/>
    <d v="2014-10-09T00:00:00"/>
    <s v="Standard Class"/>
    <s v="JK-16090"/>
    <s v="Juliana Krohn"/>
    <x v="0"/>
    <s v="United States"/>
    <s v="Springfield"/>
    <x v="21"/>
    <n v="97477"/>
    <x v="1"/>
    <s v="FUR-BO-10001972"/>
    <x v="0"/>
    <x v="0"/>
    <s v="O'Sullivan 4-Shelf Bookcase in Odessa Pine"/>
    <x v="4133"/>
    <n v="6"/>
    <n v="0.7"/>
    <n v="-384.71640000000002"/>
  </r>
  <r>
    <n v="5786"/>
    <s v="CA-2014-141117"/>
    <x v="3"/>
    <x v="280"/>
    <d v="2014-10-09T00:00:00"/>
    <s v="Standard Class"/>
    <s v="JK-16090"/>
    <s v="Juliana Krohn"/>
    <x v="0"/>
    <s v="United States"/>
    <s v="Springfield"/>
    <x v="21"/>
    <n v="97477"/>
    <x v="1"/>
    <s v="OFF-SU-10004664"/>
    <x v="1"/>
    <x v="14"/>
    <s v="Acme Softgrip Scissors"/>
    <x v="384"/>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x v="4134"/>
    <n v="7"/>
    <n v="0.7"/>
    <n v="-16.601199999999999"/>
  </r>
  <r>
    <n v="5788"/>
    <s v="CA-2014-141117"/>
    <x v="3"/>
    <x v="280"/>
    <d v="2014-10-09T00:00:00"/>
    <s v="Standard Class"/>
    <s v="JK-16090"/>
    <s v="Juliana Krohn"/>
    <x v="0"/>
    <s v="United States"/>
    <s v="Springfield"/>
    <x v="21"/>
    <n v="97477"/>
    <x v="1"/>
    <s v="OFF-AR-10003727"/>
    <x v="1"/>
    <x v="6"/>
    <s v="Berol Giant Pencil Sharpener"/>
    <x v="4135"/>
    <n v="7"/>
    <n v="0.2"/>
    <n v="10.703699999999987"/>
  </r>
  <r>
    <n v="5789"/>
    <s v="CA-2014-115070"/>
    <x v="3"/>
    <x v="318"/>
    <d v="2014-04-15T00:00:00"/>
    <s v="Second Class"/>
    <s v="MG-18205"/>
    <s v="Mitch Gastineau"/>
    <x v="1"/>
    <s v="United States"/>
    <s v="Jacksonville"/>
    <x v="2"/>
    <n v="32216"/>
    <x v="0"/>
    <s v="FUR-FU-10003829"/>
    <x v="0"/>
    <x v="5"/>
    <s v="Stackable Trays"/>
    <x v="4136"/>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s v="United States"/>
    <s v="Bakersfield"/>
    <x v="1"/>
    <n v="93309"/>
    <x v="1"/>
    <s v="OFF-FA-10002280"/>
    <x v="1"/>
    <x v="13"/>
    <s v="Advantus Plastic Paper Clips"/>
    <x v="768"/>
    <n v="7"/>
    <n v="0"/>
    <n v="16.8"/>
  </r>
  <r>
    <n v="5792"/>
    <s v="CA-2014-140186"/>
    <x v="3"/>
    <x v="365"/>
    <d v="2014-10-03T00:00:00"/>
    <s v="First Class"/>
    <s v="PG-18820"/>
    <s v="Patrick Gardner"/>
    <x v="0"/>
    <s v="United States"/>
    <s v="Bakersfield"/>
    <x v="1"/>
    <n v="93309"/>
    <x v="1"/>
    <s v="FUR-CH-10002961"/>
    <x v="0"/>
    <x v="1"/>
    <s v="Leather Task Chair, Black"/>
    <x v="74"/>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x v="2678"/>
    <n v="1"/>
    <n v="0"/>
    <n v="15.524999999999999"/>
  </r>
  <r>
    <n v="5795"/>
    <s v="CA-2014-140186"/>
    <x v="3"/>
    <x v="365"/>
    <d v="2014-10-03T00:00:00"/>
    <s v="First Class"/>
    <s v="PG-18820"/>
    <s v="Patrick Gardner"/>
    <x v="0"/>
    <s v="United States"/>
    <s v="Bakersfield"/>
    <x v="1"/>
    <n v="93309"/>
    <x v="1"/>
    <s v="OFF-BI-10003364"/>
    <x v="1"/>
    <x v="8"/>
    <s v="Binding Machine Supplies"/>
    <x v="1004"/>
    <n v="2"/>
    <n v="0.2"/>
    <n v="16.3352"/>
  </r>
  <r>
    <n v="5796"/>
    <s v="CA-2011-124856"/>
    <x v="2"/>
    <x v="411"/>
    <d v="2011-10-03T00:00:00"/>
    <s v="Second Class"/>
    <s v="LD-17005"/>
    <s v="Lisa DeCherney"/>
    <x v="0"/>
    <s v="United States"/>
    <s v="New York City"/>
    <x v="15"/>
    <n v="10011"/>
    <x v="3"/>
    <s v="OFF-ST-10002615"/>
    <x v="1"/>
    <x v="4"/>
    <s v="Dual Level, Single-Width Filing Carts"/>
    <x v="4137"/>
    <n v="9"/>
    <n v="0"/>
    <n v="362.84040000000005"/>
  </r>
  <r>
    <n v="5797"/>
    <s v="CA-2011-124856"/>
    <x v="2"/>
    <x v="411"/>
    <d v="2011-10-03T00:00:00"/>
    <s v="Second Class"/>
    <s v="LD-17005"/>
    <s v="Lisa DeCherney"/>
    <x v="0"/>
    <s v="United States"/>
    <s v="New York City"/>
    <x v="15"/>
    <n v="10011"/>
    <x v="3"/>
    <s v="FUR-FU-10000521"/>
    <x v="0"/>
    <x v="5"/>
    <s v="Seth Thomas 14&quot; Putty-Colored Wall Clock"/>
    <x v="4138"/>
    <n v="4"/>
    <n v="0"/>
    <n v="36.381599999999992"/>
  </r>
  <r>
    <n v="5798"/>
    <s v="CA-2011-124856"/>
    <x v="2"/>
    <x v="411"/>
    <d v="2011-10-03T00:00:00"/>
    <s v="Second Class"/>
    <s v="LD-17005"/>
    <s v="Lisa DeCherney"/>
    <x v="0"/>
    <s v="United States"/>
    <s v="New York City"/>
    <x v="15"/>
    <n v="10011"/>
    <x v="3"/>
    <s v="OFF-LA-10000121"/>
    <x v="1"/>
    <x v="2"/>
    <s v="Avery 48"/>
    <x v="1381"/>
    <n v="3"/>
    <n v="0"/>
    <n v="8.6939999999999991"/>
  </r>
  <r>
    <n v="5799"/>
    <s v="CA-2011-124856"/>
    <x v="2"/>
    <x v="411"/>
    <d v="2011-10-03T00:00:00"/>
    <s v="Second Class"/>
    <s v="LD-17005"/>
    <s v="Lisa DeCherney"/>
    <x v="0"/>
    <s v="United States"/>
    <s v="New York City"/>
    <x v="15"/>
    <n v="10011"/>
    <x v="3"/>
    <s v="OFF-PA-10001289"/>
    <x v="1"/>
    <x v="10"/>
    <s v="White Computer Printout Paper by Universal"/>
    <x v="2723"/>
    <n v="2"/>
    <n v="0"/>
    <n v="37.9848"/>
  </r>
  <r>
    <n v="5800"/>
    <s v="CA-2011-166716"/>
    <x v="2"/>
    <x v="1071"/>
    <d v="2011-08-25T00:00:00"/>
    <s v="Second Class"/>
    <s v="CR-12730"/>
    <s v="Craig Reiter"/>
    <x v="0"/>
    <s v="United States"/>
    <s v="Chicago"/>
    <x v="10"/>
    <n v="60610"/>
    <x v="2"/>
    <s v="FUR-CH-10004495"/>
    <x v="0"/>
    <x v="1"/>
    <s v="Global Leather and Oak Executive Chair, Black"/>
    <x v="4139"/>
    <n v="2"/>
    <n v="0.3"/>
    <n v="-6.0196000000000538"/>
  </r>
  <r>
    <n v="5801"/>
    <s v="CA-2011-123225"/>
    <x v="2"/>
    <x v="384"/>
    <d v="2011-07-14T00:00:00"/>
    <s v="First Class"/>
    <s v="MN-17935"/>
    <s v="Michael Nguyen"/>
    <x v="0"/>
    <s v="United States"/>
    <s v="El Paso"/>
    <x v="5"/>
    <n v="79907"/>
    <x v="2"/>
    <s v="TEC-PH-10000895"/>
    <x v="2"/>
    <x v="7"/>
    <s v="Polycom VVX 310 VoIP phone"/>
    <x v="4140"/>
    <n v="4"/>
    <n v="0.2"/>
    <n v="43.197600000000023"/>
  </r>
  <r>
    <n v="5802"/>
    <s v="CA-2011-123225"/>
    <x v="2"/>
    <x v="384"/>
    <d v="2011-07-14T00:00:00"/>
    <s v="First Class"/>
    <s v="MN-17935"/>
    <s v="Michael Nguyen"/>
    <x v="0"/>
    <s v="United States"/>
    <s v="El Paso"/>
    <x v="5"/>
    <n v="79907"/>
    <x v="2"/>
    <s v="OFF-PA-10000552"/>
    <x v="1"/>
    <x v="10"/>
    <s v="Xerox 200"/>
    <x v="563"/>
    <n v="2"/>
    <n v="0.2"/>
    <n v="3.6288"/>
  </r>
  <r>
    <n v="5803"/>
    <s v="CA-2012-163440"/>
    <x v="1"/>
    <x v="204"/>
    <d v="2012-03-24T00:00:00"/>
    <s v="First Class"/>
    <s v="RD-19900"/>
    <s v="Ruben Dartt"/>
    <x v="0"/>
    <s v="United States"/>
    <s v="Thousand Oaks"/>
    <x v="1"/>
    <n v="91360"/>
    <x v="1"/>
    <s v="TEC-PH-10000376"/>
    <x v="2"/>
    <x v="7"/>
    <s v="Square Credit Card Reader"/>
    <x v="2992"/>
    <n v="2"/>
    <n v="0.2"/>
    <n v="1.1988000000000003"/>
  </r>
  <r>
    <n v="5804"/>
    <s v="US-2014-106796"/>
    <x v="3"/>
    <x v="605"/>
    <d v="2014-05-20T00:00:00"/>
    <s v="Standard Class"/>
    <s v="JP-16135"/>
    <s v="Julie Prescott"/>
    <x v="2"/>
    <s v="United States"/>
    <s v="Springfield"/>
    <x v="24"/>
    <n v="45503"/>
    <x v="3"/>
    <s v="OFF-AR-10003504"/>
    <x v="1"/>
    <x v="6"/>
    <s v="Newell 347"/>
    <x v="1518"/>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s v="CA-2014-113873"/>
    <x v="3"/>
    <x v="38"/>
    <d v="2014-11-20T00:00:00"/>
    <s v="Standard Class"/>
    <s v="KE-16420"/>
    <s v="Katrina Edelman"/>
    <x v="1"/>
    <s v="United States"/>
    <s v="Dallas"/>
    <x v="5"/>
    <n v="75220"/>
    <x v="2"/>
    <s v="FUR-BO-10003441"/>
    <x v="0"/>
    <x v="0"/>
    <s v="Bush Westfield Collection Bookcases, Fully Assembled"/>
    <x v="4141"/>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s v="United States"/>
    <s v="Knoxville"/>
    <x v="18"/>
    <n v="37918"/>
    <x v="0"/>
    <s v="OFF-AP-10001205"/>
    <x v="1"/>
    <x v="9"/>
    <s v="Belkin 5 Outlet SurgeMaster Power Centers"/>
    <x v="2802"/>
    <n v="2"/>
    <n v="0.2"/>
    <n v="8.7168000000000063"/>
  </r>
  <r>
    <n v="5809"/>
    <s v="CA-2013-149783"/>
    <x v="0"/>
    <x v="913"/>
    <d v="2013-09-08T00:00:00"/>
    <s v="Second Class"/>
    <s v="DL-13315"/>
    <s v="Delfina Latchford"/>
    <x v="0"/>
    <s v="United States"/>
    <s v="Knoxville"/>
    <x v="18"/>
    <n v="37918"/>
    <x v="0"/>
    <s v="OFF-AR-10002987"/>
    <x v="1"/>
    <x v="6"/>
    <s v="Prismacolor Color Pencil Set"/>
    <x v="4142"/>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s v="United States"/>
    <s v="San Diego"/>
    <x v="1"/>
    <n v="92037"/>
    <x v="1"/>
    <s v="OFF-PA-10003127"/>
    <x v="1"/>
    <x v="10"/>
    <s v="Staples"/>
    <x v="151"/>
    <n v="4"/>
    <n v="0"/>
    <n v="48.539199999999994"/>
  </r>
  <r>
    <n v="5812"/>
    <s v="US-2012-163279"/>
    <x v="1"/>
    <x v="204"/>
    <d v="2012-03-26T00:00:00"/>
    <s v="Standard Class"/>
    <s v="JD-16150"/>
    <s v="Justin Deggeller"/>
    <x v="1"/>
    <s v="United States"/>
    <s v="San Diego"/>
    <x v="1"/>
    <n v="92037"/>
    <x v="1"/>
    <s v="FUR-FU-10000747"/>
    <x v="0"/>
    <x v="5"/>
    <s v="Tenex B1-RE Series Chair Mats for Low Pile Carpets"/>
    <x v="1377"/>
    <n v="2"/>
    <n v="0"/>
    <n v="15.633199999999988"/>
  </r>
  <r>
    <n v="5813"/>
    <s v="US-2012-163279"/>
    <x v="1"/>
    <x v="204"/>
    <d v="2012-03-26T00:00:00"/>
    <s v="Standard Class"/>
    <s v="JD-16150"/>
    <s v="Justin Deggeller"/>
    <x v="1"/>
    <s v="United States"/>
    <s v="San Diego"/>
    <x v="1"/>
    <n v="92037"/>
    <x v="1"/>
    <s v="TEC-PH-10001795"/>
    <x v="2"/>
    <x v="7"/>
    <s v="ClearOne CHATAttach 160 - speaker phone"/>
    <x v="4144"/>
    <n v="3"/>
    <n v="0.2"/>
    <n v="185.99699999999984"/>
  </r>
  <r>
    <n v="5814"/>
    <s v="CA-2012-150196"/>
    <x v="1"/>
    <x v="740"/>
    <d v="2012-07-03T00:00:00"/>
    <s v="First Class"/>
    <s v="SR-20740"/>
    <s v="Steven Roelle"/>
    <x v="2"/>
    <s v="United States"/>
    <s v="New York City"/>
    <x v="15"/>
    <n v="10024"/>
    <x v="3"/>
    <s v="OFF-PA-10003797"/>
    <x v="1"/>
    <x v="10"/>
    <s v="Xerox 209"/>
    <x v="541"/>
    <n v="3"/>
    <n v="0"/>
    <n v="9.3312000000000008"/>
  </r>
  <r>
    <n v="5815"/>
    <s v="US-2012-106495"/>
    <x v="1"/>
    <x v="925"/>
    <d v="2012-06-17T00:00:00"/>
    <s v="First Class"/>
    <s v="AC-10450"/>
    <s v="Amy Cox"/>
    <x v="0"/>
    <s v="United States"/>
    <s v="Tampa"/>
    <x v="2"/>
    <n v="33614"/>
    <x v="0"/>
    <s v="TEC-AC-10002718"/>
    <x v="2"/>
    <x v="11"/>
    <s v="Belkin Standard 104 key USB Keyboard"/>
    <x v="4145"/>
    <n v="1"/>
    <n v="0.2"/>
    <n v="-0.7295000000000007"/>
  </r>
  <r>
    <n v="5816"/>
    <s v="CA-2011-124730"/>
    <x v="2"/>
    <x v="35"/>
    <d v="2011-11-26T00:00:00"/>
    <s v="Same Day"/>
    <s v="LS-17245"/>
    <s v="Lynn Smith"/>
    <x v="0"/>
    <s v="United States"/>
    <s v="Utica"/>
    <x v="15"/>
    <n v="13501"/>
    <x v="3"/>
    <s v="TEC-PH-10002170"/>
    <x v="2"/>
    <x v="7"/>
    <s v="ClearSounds CSC500 Amplified Spirit Phone Corded phone"/>
    <x v="463"/>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x v="4146"/>
    <n v="3"/>
    <n v="0.2"/>
    <n v="4.6806000000000001"/>
  </r>
  <r>
    <n v="5818"/>
    <s v="CA-2011-124730"/>
    <x v="2"/>
    <x v="35"/>
    <d v="2011-11-26T00:00:00"/>
    <s v="Same Day"/>
    <s v="LS-17245"/>
    <s v="Lynn Smith"/>
    <x v="0"/>
    <s v="United States"/>
    <s v="Utica"/>
    <x v="15"/>
    <n v="13501"/>
    <x v="3"/>
    <s v="OFF-BI-10001031"/>
    <x v="1"/>
    <x v="8"/>
    <s v="Pressboard Data Binders by Wilson Jones"/>
    <x v="1232"/>
    <n v="4"/>
    <n v="0.2"/>
    <n v="5.767199999999999"/>
  </r>
  <r>
    <n v="5819"/>
    <s v="CA-2011-124730"/>
    <x v="2"/>
    <x v="35"/>
    <d v="2011-11-26T00:00:00"/>
    <s v="Same Day"/>
    <s v="LS-17245"/>
    <s v="Lynn Smith"/>
    <x v="0"/>
    <s v="United States"/>
    <s v="Utica"/>
    <x v="15"/>
    <n v="13501"/>
    <x v="3"/>
    <s v="OFF-LA-10001158"/>
    <x v="1"/>
    <x v="2"/>
    <s v="Avery Address/Shipping Labels for Typewriters, 4&quot; x 2&quot;"/>
    <x v="4147"/>
    <n v="9"/>
    <n v="0"/>
    <n v="44.712000000000003"/>
  </r>
  <r>
    <n v="5820"/>
    <s v="CA-2011-124730"/>
    <x v="2"/>
    <x v="35"/>
    <d v="2011-11-26T00:00:00"/>
    <s v="Same Day"/>
    <s v="LS-17245"/>
    <s v="Lynn Smith"/>
    <x v="0"/>
    <s v="United States"/>
    <s v="Utica"/>
    <x v="15"/>
    <n v="13501"/>
    <x v="3"/>
    <s v="OFF-LA-10001613"/>
    <x v="1"/>
    <x v="2"/>
    <s v="Avery File Folder Labels"/>
    <x v="132"/>
    <n v="4"/>
    <n v="0"/>
    <n v="5.6448"/>
  </r>
  <r>
    <n v="5821"/>
    <s v="CA-2014-117632"/>
    <x v="3"/>
    <x v="605"/>
    <d v="2014-05-19T00:00:00"/>
    <s v="Standard Class"/>
    <s v="CS-12175"/>
    <s v="Charles Sheldon"/>
    <x v="1"/>
    <s v="United States"/>
    <s v="San Francisco"/>
    <x v="1"/>
    <n v="94122"/>
    <x v="1"/>
    <s v="OFF-SU-10000157"/>
    <x v="1"/>
    <x v="14"/>
    <s v="Compact Automatic Electric Letter Opener"/>
    <x v="4148"/>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s v="United States"/>
    <s v="San Francisco"/>
    <x v="1"/>
    <n v="94122"/>
    <x v="1"/>
    <s v="OFF-BI-10001900"/>
    <x v="1"/>
    <x v="8"/>
    <s v="DXL Angle-View Binders with Locking Rings, Black"/>
    <x v="4151"/>
    <n v="4"/>
    <n v="0.2"/>
    <n v="6.4691999999999998"/>
  </r>
  <r>
    <n v="5825"/>
    <s v="CA-2011-115056"/>
    <x v="2"/>
    <x v="1073"/>
    <d v="2011-05-02T00:00:00"/>
    <s v="Same Day"/>
    <s v="AR-10510"/>
    <s v="Andrew Roberts"/>
    <x v="0"/>
    <s v="United States"/>
    <s v="Columbus"/>
    <x v="24"/>
    <n v="43229"/>
    <x v="3"/>
    <s v="OFF-AP-10003971"/>
    <x v="1"/>
    <x v="9"/>
    <s v="Belkin 6 Outlet Metallic Surge Strip"/>
    <x v="4152"/>
    <n v="3"/>
    <n v="0.2"/>
    <n v="1.9602000000000004"/>
  </r>
  <r>
    <n v="5826"/>
    <s v="CA-2014-161067"/>
    <x v="3"/>
    <x v="213"/>
    <d v="2014-09-07T00:00:00"/>
    <s v="Second Class"/>
    <s v="KB-16405"/>
    <s v="Katrina Bavinger"/>
    <x v="2"/>
    <s v="United States"/>
    <s v="New York City"/>
    <x v="15"/>
    <n v="10035"/>
    <x v="3"/>
    <s v="OFF-PA-10000418"/>
    <x v="1"/>
    <x v="10"/>
    <s v="Xerox 189"/>
    <x v="1257"/>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s v="United States"/>
    <s v="New York City"/>
    <x v="15"/>
    <n v="10035"/>
    <x v="3"/>
    <s v="FUR-CH-10004860"/>
    <x v="0"/>
    <x v="1"/>
    <s v="Global Low Back Tilter Chair"/>
    <x v="4154"/>
    <n v="2"/>
    <n v="0.1"/>
    <n v="-8.0784000000000198"/>
  </r>
  <r>
    <n v="5829"/>
    <s v="CA-2014-161067"/>
    <x v="3"/>
    <x v="213"/>
    <d v="2014-09-07T00:00:00"/>
    <s v="Second Class"/>
    <s v="KB-16405"/>
    <s v="Katrina Bavinger"/>
    <x v="2"/>
    <s v="United States"/>
    <s v="New York City"/>
    <x v="15"/>
    <n v="10035"/>
    <x v="3"/>
    <s v="OFF-AR-10003251"/>
    <x v="1"/>
    <x v="6"/>
    <s v="Prang Drawing Pencil Set"/>
    <x v="348"/>
    <n v="2"/>
    <n v="0"/>
    <n v="2.2239999999999998"/>
  </r>
  <r>
    <n v="5830"/>
    <s v="CA-2013-122063"/>
    <x v="0"/>
    <x v="275"/>
    <d v="2013-12-08T00:00:00"/>
    <s v="Standard Class"/>
    <s v="MM-17920"/>
    <s v="Michael Moore"/>
    <x v="0"/>
    <s v="United States"/>
    <s v="Richmond"/>
    <x v="14"/>
    <n v="47374"/>
    <x v="2"/>
    <s v="FUR-TA-10004575"/>
    <x v="0"/>
    <x v="3"/>
    <s v="Hon 5100 Series Wood Tables"/>
    <x v="4155"/>
    <n v="2"/>
    <n v="0"/>
    <n v="104.75279999999998"/>
  </r>
  <r>
    <n v="5831"/>
    <s v="CA-2013-122063"/>
    <x v="0"/>
    <x v="275"/>
    <d v="2013-12-08T00:00:00"/>
    <s v="Standard Class"/>
    <s v="MM-17920"/>
    <s v="Michael Moore"/>
    <x v="0"/>
    <s v="United States"/>
    <s v="Richmond"/>
    <x v="14"/>
    <n v="47374"/>
    <x v="2"/>
    <s v="FUR-CH-10004754"/>
    <x v="0"/>
    <x v="1"/>
    <s v="Global Stack Chair with Arms, Black"/>
    <x v="4156"/>
    <n v="1"/>
    <n v="0"/>
    <n v="8.0945999999999998"/>
  </r>
  <r>
    <n v="5832"/>
    <s v="CA-2012-111206"/>
    <x v="1"/>
    <x v="1074"/>
    <d v="2012-07-22T00:00:00"/>
    <s v="Standard Class"/>
    <s v="RF-19735"/>
    <s v="Roland Fjeld"/>
    <x v="0"/>
    <s v="United States"/>
    <s v="San Diego"/>
    <x v="1"/>
    <n v="92105"/>
    <x v="1"/>
    <s v="TEC-AC-10003095"/>
    <x v="2"/>
    <x v="11"/>
    <s v="Logitech G35 7.1-Channel Surround Sound Headset"/>
    <x v="4157"/>
    <n v="4"/>
    <n v="0"/>
    <n v="176.78640000000001"/>
  </r>
  <r>
    <n v="5833"/>
    <s v="CA-2013-142895"/>
    <x v="0"/>
    <x v="658"/>
    <d v="2013-07-27T00:00:00"/>
    <s v="Standard Class"/>
    <s v="BP-11290"/>
    <s v="Beth Paige"/>
    <x v="0"/>
    <s v="United States"/>
    <s v="Concord"/>
    <x v="3"/>
    <n v="28027"/>
    <x v="0"/>
    <s v="OFF-LA-10000262"/>
    <x v="1"/>
    <x v="2"/>
    <s v="Avery 494"/>
    <x v="303"/>
    <n v="3"/>
    <n v="0.2"/>
    <n v="2.0358000000000001"/>
  </r>
  <r>
    <n v="5834"/>
    <s v="CA-2013-142895"/>
    <x v="0"/>
    <x v="658"/>
    <d v="2013-07-27T00:00:00"/>
    <s v="Standard Class"/>
    <s v="BP-11290"/>
    <s v="Beth Paige"/>
    <x v="0"/>
    <s v="United States"/>
    <s v="Concord"/>
    <x v="3"/>
    <n v="28027"/>
    <x v="0"/>
    <s v="FUR-CH-10002961"/>
    <x v="0"/>
    <x v="1"/>
    <s v="Leather Task Chair, Black"/>
    <x v="4158"/>
    <n v="5"/>
    <n v="0.2"/>
    <n v="0"/>
  </r>
  <r>
    <n v="5835"/>
    <s v="CA-2012-101868"/>
    <x v="1"/>
    <x v="988"/>
    <d v="2012-06-16T00:00:00"/>
    <s v="Standard Class"/>
    <s v="MJ-17740"/>
    <s v="Max Jones"/>
    <x v="0"/>
    <s v="United States"/>
    <s v="Miami"/>
    <x v="2"/>
    <n v="33178"/>
    <x v="0"/>
    <s v="OFF-BI-10003876"/>
    <x v="1"/>
    <x v="8"/>
    <s v="Green Canvas Binder for 8-1/2&quot; x 14&quot; Sheets"/>
    <x v="4159"/>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x v="1811"/>
    <n v="3"/>
    <n v="0.7"/>
    <n v="-26.963999999999999"/>
  </r>
  <r>
    <n v="5837"/>
    <s v="CA-2012-101868"/>
    <x v="1"/>
    <x v="988"/>
    <d v="2012-06-16T00:00:00"/>
    <s v="Standard Class"/>
    <s v="MJ-17740"/>
    <s v="Max Jones"/>
    <x v="0"/>
    <s v="United States"/>
    <s v="Miami"/>
    <x v="2"/>
    <n v="33178"/>
    <x v="0"/>
    <s v="TEC-AC-10004396"/>
    <x v="2"/>
    <x v="11"/>
    <s v="Logitech Keyboard K120"/>
    <x v="4160"/>
    <n v="5"/>
    <n v="0.2"/>
    <n v="-8.1674999999999933"/>
  </r>
  <r>
    <n v="5838"/>
    <s v="CA-2014-133207"/>
    <x v="3"/>
    <x v="344"/>
    <d v="2014-12-04T00:00:00"/>
    <s v="Standard Class"/>
    <s v="DO-13645"/>
    <s v="Doug O'Connell"/>
    <x v="0"/>
    <s v="United States"/>
    <s v="Los Angeles"/>
    <x v="1"/>
    <n v="90036"/>
    <x v="1"/>
    <s v="TEC-PH-10004100"/>
    <x v="2"/>
    <x v="7"/>
    <s v="Griffin GC17055 Auxiliary Audio Cable"/>
    <x v="4161"/>
    <n v="4"/>
    <n v="0.2"/>
    <n v="5.7568000000000019"/>
  </r>
  <r>
    <n v="5839"/>
    <s v="CA-2012-132948"/>
    <x v="1"/>
    <x v="1075"/>
    <d v="2012-04-03T00:00:00"/>
    <s v="Standard Class"/>
    <s v="MV-17485"/>
    <s v="Mark Van Huff"/>
    <x v="0"/>
    <s v="United States"/>
    <s v="Seattle"/>
    <x v="4"/>
    <n v="98115"/>
    <x v="1"/>
    <s v="OFF-ST-10000636"/>
    <x v="1"/>
    <x v="4"/>
    <s v="Rogers Profile Extra Capacity Storage Tub"/>
    <x v="4162"/>
    <n v="5"/>
    <n v="0"/>
    <n v="3.3479999999999954"/>
  </r>
  <r>
    <n v="5840"/>
    <s v="CA-2012-134992"/>
    <x v="1"/>
    <x v="357"/>
    <d v="2012-09-26T00:00:00"/>
    <s v="Second Class"/>
    <s v="MG-17875"/>
    <s v="Michael Grace"/>
    <x v="2"/>
    <s v="United States"/>
    <s v="Arlington"/>
    <x v="17"/>
    <n v="22204"/>
    <x v="0"/>
    <s v="OFF-PA-10001972"/>
    <x v="1"/>
    <x v="10"/>
    <s v="Xerox 214"/>
    <x v="56"/>
    <n v="5"/>
    <n v="0"/>
    <n v="15.552000000000001"/>
  </r>
  <r>
    <n v="5841"/>
    <s v="CA-2012-134992"/>
    <x v="1"/>
    <x v="357"/>
    <d v="2012-09-26T00:00:00"/>
    <s v="Second Class"/>
    <s v="MG-17875"/>
    <s v="Michael Grace"/>
    <x v="2"/>
    <s v="United States"/>
    <s v="Arlington"/>
    <x v="17"/>
    <n v="22204"/>
    <x v="0"/>
    <s v="FUR-FU-10002554"/>
    <x v="0"/>
    <x v="5"/>
    <s v="Westinghouse Floor Lamp with Metal Mesh Shade, Black"/>
    <x v="3264"/>
    <n v="2"/>
    <n v="0"/>
    <n v="11.035399999999996"/>
  </r>
  <r>
    <n v="5842"/>
    <s v="CA-2012-126725"/>
    <x v="1"/>
    <x v="972"/>
    <d v="2012-11-21T00:00:00"/>
    <s v="Standard Class"/>
    <s v="BS-11665"/>
    <s v="Brian Stugart"/>
    <x v="0"/>
    <s v="United States"/>
    <s v="San Diego"/>
    <x v="1"/>
    <n v="92105"/>
    <x v="1"/>
    <s v="TEC-PH-10003174"/>
    <x v="2"/>
    <x v="7"/>
    <s v="RCA ViSYS 25825 Wireless digital phone"/>
    <x v="4163"/>
    <n v="4"/>
    <n v="0.2"/>
    <n v="51.995999999999981"/>
  </r>
  <r>
    <n v="5843"/>
    <s v="CA-2012-126725"/>
    <x v="1"/>
    <x v="972"/>
    <d v="2012-11-21T00:00:00"/>
    <s v="Standard Class"/>
    <s v="BS-11665"/>
    <s v="Brian Stugart"/>
    <x v="0"/>
    <s v="United States"/>
    <s v="San Diego"/>
    <x v="1"/>
    <n v="92105"/>
    <x v="1"/>
    <s v="OFF-ST-10001418"/>
    <x v="1"/>
    <x v="4"/>
    <s v="Carina Media Storage Towers in Natural &amp; Black"/>
    <x v="4164"/>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s v="United States"/>
    <s v="San Diego"/>
    <x v="1"/>
    <n v="92105"/>
    <x v="1"/>
    <s v="OFF-ST-10000129"/>
    <x v="1"/>
    <x v="4"/>
    <s v="Fellowes Recycled Storage Drawers"/>
    <x v="4166"/>
    <n v="7"/>
    <n v="0"/>
    <n v="54.404699999999963"/>
  </r>
  <r>
    <n v="5846"/>
    <s v="CA-2012-126725"/>
    <x v="1"/>
    <x v="972"/>
    <d v="2012-11-21T00:00:00"/>
    <s v="Standard Class"/>
    <s v="BS-11665"/>
    <s v="Brian Stugart"/>
    <x v="0"/>
    <s v="United States"/>
    <s v="San Diego"/>
    <x v="1"/>
    <n v="92105"/>
    <x v="1"/>
    <s v="OFF-PA-10001639"/>
    <x v="1"/>
    <x v="10"/>
    <s v="Xerox 203"/>
    <x v="5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s v="United States"/>
    <s v="San Diego"/>
    <x v="1"/>
    <n v="92105"/>
    <x v="1"/>
    <s v="FUR-FU-10001591"/>
    <x v="0"/>
    <x v="5"/>
    <s v="Advantus Panel Wall Certificate Holder - 8.5x11"/>
    <x v="4168"/>
    <n v="3"/>
    <n v="0"/>
    <n v="15.372000000000002"/>
  </r>
  <r>
    <n v="5849"/>
    <s v="CA-2012-121783"/>
    <x v="1"/>
    <x v="113"/>
    <d v="2012-11-14T00:00:00"/>
    <s v="Standard Class"/>
    <s v="PO-19180"/>
    <s v="Philisse Overcash"/>
    <x v="2"/>
    <s v="United States"/>
    <s v="Roseville"/>
    <x v="11"/>
    <n v="55113"/>
    <x v="2"/>
    <s v="OFF-AP-10003849"/>
    <x v="1"/>
    <x v="9"/>
    <s v="Hoover Shoulder Vac Commercial Portable Vacuum"/>
    <x v="4169"/>
    <n v="2"/>
    <n v="0"/>
    <n v="178.90999999999997"/>
  </r>
  <r>
    <n v="5850"/>
    <s v="CA-2012-121783"/>
    <x v="1"/>
    <x v="113"/>
    <d v="2012-11-14T00:00:00"/>
    <s v="Standard Class"/>
    <s v="PO-19180"/>
    <s v="Philisse Overcash"/>
    <x v="2"/>
    <s v="United States"/>
    <s v="Roseville"/>
    <x v="11"/>
    <n v="55113"/>
    <x v="2"/>
    <s v="OFF-ST-10000078"/>
    <x v="1"/>
    <x v="4"/>
    <s v="Tennsco 6- and 18-Compartment Lockers"/>
    <x v="4170"/>
    <n v="3"/>
    <n v="0"/>
    <n v="143.19179999999994"/>
  </r>
  <r>
    <n v="5851"/>
    <s v="CA-2012-121783"/>
    <x v="1"/>
    <x v="113"/>
    <d v="2012-11-14T00:00:00"/>
    <s v="Standard Class"/>
    <s v="PO-19180"/>
    <s v="Philisse Overcash"/>
    <x v="2"/>
    <s v="United States"/>
    <s v="Roseville"/>
    <x v="11"/>
    <n v="55113"/>
    <x v="2"/>
    <s v="TEC-CO-10001571"/>
    <x v="2"/>
    <x v="16"/>
    <s v="Sharp 1540cs Digital Laser Copier"/>
    <x v="3745"/>
    <n v="1"/>
    <n v="0"/>
    <n v="274.995"/>
  </r>
  <r>
    <n v="5852"/>
    <s v="CA-2012-121783"/>
    <x v="1"/>
    <x v="113"/>
    <d v="2012-11-14T00:00:00"/>
    <s v="Standard Class"/>
    <s v="PO-19180"/>
    <s v="Philisse Overcash"/>
    <x v="2"/>
    <s v="United States"/>
    <s v="Roseville"/>
    <x v="11"/>
    <n v="55113"/>
    <x v="2"/>
    <s v="OFF-BI-10001658"/>
    <x v="1"/>
    <x v="8"/>
    <s v="GBC Standard Therm-A-Bind Covers"/>
    <x v="4171"/>
    <n v="3"/>
    <n v="0"/>
    <n v="34.389600000000002"/>
  </r>
  <r>
    <n v="5853"/>
    <s v="CA-2012-121783"/>
    <x v="1"/>
    <x v="113"/>
    <d v="2012-11-14T00:00:00"/>
    <s v="Standard Class"/>
    <s v="PO-19180"/>
    <s v="Philisse Overcash"/>
    <x v="2"/>
    <s v="United States"/>
    <s v="Roseville"/>
    <x v="11"/>
    <n v="55113"/>
    <x v="2"/>
    <s v="FUR-FU-10004351"/>
    <x v="0"/>
    <x v="5"/>
    <s v="Staples"/>
    <x v="4172"/>
    <n v="3"/>
    <n v="0"/>
    <n v="12.856800000000002"/>
  </r>
  <r>
    <n v="5854"/>
    <s v="US-2011-138835"/>
    <x v="2"/>
    <x v="1076"/>
    <d v="2011-09-14T00:00:00"/>
    <s v="Standard Class"/>
    <s v="DA-13450"/>
    <s v="Dianna Arnett"/>
    <x v="2"/>
    <s v="United States"/>
    <s v="Virginia Beach"/>
    <x v="17"/>
    <n v="23464"/>
    <x v="0"/>
    <s v="OFF-BI-10003314"/>
    <x v="1"/>
    <x v="8"/>
    <s v="Tuff Stuff Recycled Round Ring Binders"/>
    <x v="1328"/>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s v="United States"/>
    <s v="Dallas"/>
    <x v="5"/>
    <n v="75220"/>
    <x v="2"/>
    <s v="OFF-SU-10003567"/>
    <x v="1"/>
    <x v="14"/>
    <s v="Stiletto Hand Letter Openers"/>
    <x v="4173"/>
    <n v="3"/>
    <n v="0.2"/>
    <n v="-4.895999999999999"/>
  </r>
  <r>
    <n v="5857"/>
    <s v="CA-2012-112214"/>
    <x v="1"/>
    <x v="1077"/>
    <d v="2012-08-11T00:00:00"/>
    <s v="Standard Class"/>
    <s v="AH-10690"/>
    <s v="Anna Häberlin"/>
    <x v="1"/>
    <s v="United States"/>
    <s v="Dallas"/>
    <x v="5"/>
    <n v="75220"/>
    <x v="2"/>
    <s v="OFF-BI-10002982"/>
    <x v="1"/>
    <x v="8"/>
    <s v="Avery Self-Adhesive Photo Pockets for Polaroid Photos"/>
    <x v="4174"/>
    <n v="1"/>
    <n v="0.8"/>
    <n v="-2.1792000000000007"/>
  </r>
  <r>
    <n v="5858"/>
    <s v="CA-2012-112214"/>
    <x v="1"/>
    <x v="1077"/>
    <d v="2012-08-11T00:00:00"/>
    <s v="Standard Class"/>
    <s v="AH-10690"/>
    <s v="Anna Häberlin"/>
    <x v="1"/>
    <s v="United States"/>
    <s v="Dallas"/>
    <x v="5"/>
    <n v="75220"/>
    <x v="2"/>
    <s v="FUR-FU-10002364"/>
    <x v="0"/>
    <x v="5"/>
    <s v="Eldon Expressions Wood Desk Accessories, Oak"/>
    <x v="181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s v="United States"/>
    <s v="Conway"/>
    <x v="36"/>
    <n v="72032"/>
    <x v="0"/>
    <s v="FUR-TA-10002530"/>
    <x v="0"/>
    <x v="3"/>
    <s v="Iceberg OfficeWorks 42&quot; Round Tables"/>
    <x v="85"/>
    <n v="2"/>
    <n v="0"/>
    <n v="45.293999999999983"/>
  </r>
  <r>
    <n v="5861"/>
    <s v="CA-2012-157434"/>
    <x v="1"/>
    <x v="1078"/>
    <d v="2012-05-04T00:00:00"/>
    <s v="Second Class"/>
    <s v="JK-15640"/>
    <s v="Jim Kriz"/>
    <x v="2"/>
    <s v="United States"/>
    <s v="Philadelphia"/>
    <x v="9"/>
    <n v="19120"/>
    <x v="3"/>
    <s v="OFF-PA-10001526"/>
    <x v="1"/>
    <x v="10"/>
    <s v="Xerox 1949"/>
    <x v="892"/>
    <n v="2"/>
    <n v="0.2"/>
    <n v="2.8884000000000007"/>
  </r>
  <r>
    <n v="5862"/>
    <s v="CA-2013-101525"/>
    <x v="0"/>
    <x v="766"/>
    <d v="2013-05-05T00:00:00"/>
    <s v="Second Class"/>
    <s v="CM-12235"/>
    <s v="Chris McAfee"/>
    <x v="0"/>
    <s v="United States"/>
    <s v="Little Rock"/>
    <x v="36"/>
    <n v="72209"/>
    <x v="0"/>
    <s v="OFF-PA-10001497"/>
    <x v="1"/>
    <x v="10"/>
    <s v="Xerox 1914"/>
    <x v="1446"/>
    <n v="2"/>
    <n v="0"/>
    <n v="53.860799999999998"/>
  </r>
  <r>
    <n v="5863"/>
    <s v="CA-2013-101525"/>
    <x v="0"/>
    <x v="766"/>
    <d v="2013-05-05T00:00:00"/>
    <s v="Second Class"/>
    <s v="CM-12235"/>
    <s v="Chris McAfee"/>
    <x v="0"/>
    <s v="United States"/>
    <s v="Little Rock"/>
    <x v="36"/>
    <n v="72209"/>
    <x v="0"/>
    <s v="OFF-PA-10003936"/>
    <x v="1"/>
    <x v="10"/>
    <s v="Xerox 1994"/>
    <x v="541"/>
    <n v="3"/>
    <n v="0"/>
    <n v="9.3312000000000008"/>
  </r>
  <r>
    <n v="5864"/>
    <s v="CA-2013-101525"/>
    <x v="0"/>
    <x v="766"/>
    <d v="2013-05-05T00:00:00"/>
    <s v="Second Class"/>
    <s v="CM-12235"/>
    <s v="Chris McAfee"/>
    <x v="0"/>
    <s v="United States"/>
    <s v="Little Rock"/>
    <x v="36"/>
    <n v="72209"/>
    <x v="0"/>
    <s v="OFF-AR-10000716"/>
    <x v="1"/>
    <x v="6"/>
    <s v="DIXON Ticonderoga Erasable Checking Pencils"/>
    <x v="954"/>
    <n v="2"/>
    <n v="0"/>
    <n v="4.3524000000000003"/>
  </r>
  <r>
    <n v="5865"/>
    <s v="US-2011-117968"/>
    <x v="2"/>
    <x v="79"/>
    <d v="2011-08-07T00:00:00"/>
    <s v="Second Class"/>
    <s v="RS-19420"/>
    <s v="Ricardo Sperren"/>
    <x v="1"/>
    <s v="United States"/>
    <s v="Meriden"/>
    <x v="29"/>
    <n v="6450"/>
    <x v="3"/>
    <s v="OFF-AP-10002765"/>
    <x v="1"/>
    <x v="9"/>
    <s v="Fellowes Advanced Computer Series Surge Protectors"/>
    <x v="1972"/>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s v="United States"/>
    <s v="Meriden"/>
    <x v="29"/>
    <n v="6450"/>
    <x v="3"/>
    <s v="FUR-CH-10002335"/>
    <x v="0"/>
    <x v="1"/>
    <s v="Hon GuestStacker Chair"/>
    <x v="4177"/>
    <n v="5"/>
    <n v="0"/>
    <n v="294.67100000000005"/>
  </r>
  <r>
    <n v="5868"/>
    <s v="CA-2013-158211"/>
    <x v="0"/>
    <x v="810"/>
    <d v="2013-01-08T00:00:00"/>
    <s v="Standard Class"/>
    <s v="BP-11185"/>
    <s v="Ben Peterman"/>
    <x v="1"/>
    <s v="United States"/>
    <s v="Philadelphia"/>
    <x v="9"/>
    <n v="19143"/>
    <x v="3"/>
    <s v="OFF-AR-10004078"/>
    <x v="1"/>
    <x v="6"/>
    <s v="Newell 312"/>
    <x v="1091"/>
    <n v="1"/>
    <n v="0.2"/>
    <n v="0.58399999999999985"/>
  </r>
  <r>
    <n v="5869"/>
    <s v="CA-2013-158211"/>
    <x v="0"/>
    <x v="810"/>
    <d v="2013-01-08T00:00:00"/>
    <s v="Standard Class"/>
    <s v="BP-11185"/>
    <s v="Ben Peterman"/>
    <x v="1"/>
    <s v="United States"/>
    <s v="Philadelphia"/>
    <x v="9"/>
    <n v="19143"/>
    <x v="3"/>
    <s v="OFF-BI-10002026"/>
    <x v="1"/>
    <x v="8"/>
    <s v="Avery Arch Ring Binders"/>
    <x v="4178"/>
    <n v="6"/>
    <n v="0.7"/>
    <n v="-80.178000000000026"/>
  </r>
  <r>
    <n v="5870"/>
    <s v="CA-2013-152247"/>
    <x v="0"/>
    <x v="77"/>
    <d v="2013-11-13T00:00:00"/>
    <s v="Standard Class"/>
    <s v="MA-17995"/>
    <s v="Michelle Arnett"/>
    <x v="2"/>
    <s v="United States"/>
    <s v="Cheyenne"/>
    <x v="47"/>
    <n v="82001"/>
    <x v="1"/>
    <s v="FUR-CH-10001215"/>
    <x v="0"/>
    <x v="1"/>
    <s v="Global Troy Executive Leather Low-Back Tilter"/>
    <x v="2355"/>
    <n v="4"/>
    <n v="0.2"/>
    <n v="100.19599999999997"/>
  </r>
  <r>
    <n v="5871"/>
    <s v="CA-2013-128223"/>
    <x v="0"/>
    <x v="403"/>
    <d v="2013-06-15T00:00:00"/>
    <s v="Same Day"/>
    <s v="EB-13705"/>
    <s v="Ed Braxton"/>
    <x v="1"/>
    <s v="United States"/>
    <s v="Anaheim"/>
    <x v="1"/>
    <n v="92804"/>
    <x v="1"/>
    <s v="FUR-TA-10001771"/>
    <x v="0"/>
    <x v="3"/>
    <s v="Bush Cubix Conference Tables, Fully Assembled"/>
    <x v="4179"/>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s v="CA-2014-133095"/>
    <x v="3"/>
    <x v="400"/>
    <d v="2014-06-05T00:00:00"/>
    <s v="Same Day"/>
    <s v="EH-14005"/>
    <s v="Erica Hernandez"/>
    <x v="2"/>
    <s v="United States"/>
    <s v="Jonesboro"/>
    <x v="36"/>
    <n v="72401"/>
    <x v="0"/>
    <s v="OFF-BI-10002353"/>
    <x v="1"/>
    <x v="8"/>
    <s v="GBC VeloBind Cover Sets"/>
    <x v="4182"/>
    <n v="7"/>
    <n v="0"/>
    <n v="54.04"/>
  </r>
  <r>
    <n v="5875"/>
    <s v="CA-2014-133095"/>
    <x v="3"/>
    <x v="400"/>
    <d v="2014-06-05T00:00:00"/>
    <s v="Same Day"/>
    <s v="EH-14005"/>
    <s v="Erica Hernandez"/>
    <x v="2"/>
    <s v="United States"/>
    <s v="Jonesboro"/>
    <x v="36"/>
    <n v="72401"/>
    <x v="0"/>
    <s v="OFF-BI-10004141"/>
    <x v="1"/>
    <x v="8"/>
    <s v="Insertable Tab Indexes For Data Binders"/>
    <x v="4183"/>
    <n v="3"/>
    <n v="0"/>
    <n v="4.3883999999999999"/>
  </r>
  <r>
    <n v="5876"/>
    <s v="CA-2012-130554"/>
    <x v="1"/>
    <x v="1003"/>
    <d v="2012-04-09T00:00:00"/>
    <s v="First Class"/>
    <s v="FM-14290"/>
    <s v="Frank Merwin"/>
    <x v="2"/>
    <s v="United States"/>
    <s v="Philadelphia"/>
    <x v="9"/>
    <n v="19140"/>
    <x v="3"/>
    <s v="OFF-AR-10001954"/>
    <x v="1"/>
    <x v="6"/>
    <s v="Newell 331"/>
    <x v="4184"/>
    <n v="3"/>
    <n v="0.2"/>
    <n v="1.0268999999999999"/>
  </r>
  <r>
    <n v="5877"/>
    <s v="CA-2011-152443"/>
    <x v="2"/>
    <x v="371"/>
    <d v="2011-05-26T00:00:00"/>
    <s v="Standard Class"/>
    <s v="FG-14260"/>
    <s v="Frank Gastineau"/>
    <x v="2"/>
    <s v="United States"/>
    <s v="Lawrence"/>
    <x v="31"/>
    <n v="1841"/>
    <x v="3"/>
    <s v="OFF-BI-10001071"/>
    <x v="1"/>
    <x v="8"/>
    <s v="GBC ProClick Punch Binding System"/>
    <x v="2509"/>
    <n v="7"/>
    <n v="0"/>
    <n v="219.45140000000001"/>
  </r>
  <r>
    <n v="5878"/>
    <s v="CA-2011-152443"/>
    <x v="2"/>
    <x v="371"/>
    <d v="2011-05-26T00:00:00"/>
    <s v="Standard Class"/>
    <s v="FG-14260"/>
    <s v="Frank Gastineau"/>
    <x v="2"/>
    <s v="United States"/>
    <s v="Lawrence"/>
    <x v="31"/>
    <n v="1841"/>
    <x v="3"/>
    <s v="OFF-PA-10003022"/>
    <x v="1"/>
    <x v="10"/>
    <s v="Xerox 1992"/>
    <x v="1465"/>
    <n v="3"/>
    <n v="0"/>
    <n v="8.7906000000000013"/>
  </r>
  <r>
    <n v="5879"/>
    <s v="CA-2011-152443"/>
    <x v="2"/>
    <x v="371"/>
    <d v="2011-05-26T00:00:00"/>
    <s v="Standard Class"/>
    <s v="FG-14260"/>
    <s v="Frank Gastineau"/>
    <x v="2"/>
    <s v="United States"/>
    <s v="Lawrence"/>
    <x v="31"/>
    <n v="1841"/>
    <x v="3"/>
    <s v="OFF-AP-10001293"/>
    <x v="1"/>
    <x v="9"/>
    <s v="Belkin 8 Outlet Surge Protector"/>
    <x v="3605"/>
    <n v="6"/>
    <n v="0"/>
    <n v="68.846399999999988"/>
  </r>
  <r>
    <n v="5880"/>
    <s v="CA-2013-133319"/>
    <x v="0"/>
    <x v="64"/>
    <d v="2013-09-12T00:00:00"/>
    <s v="Standard Class"/>
    <s v="MV-17485"/>
    <s v="Mark Van Huff"/>
    <x v="0"/>
    <s v="United States"/>
    <s v="New York City"/>
    <x v="15"/>
    <n v="10011"/>
    <x v="3"/>
    <s v="OFF-PA-10001815"/>
    <x v="1"/>
    <x v="10"/>
    <s v="Xerox 1885"/>
    <x v="2250"/>
    <n v="4"/>
    <n v="0"/>
    <n v="92.236799999999988"/>
  </r>
  <r>
    <n v="5881"/>
    <s v="CA-2013-133935"/>
    <x v="0"/>
    <x v="31"/>
    <d v="2013-09-23T00:00:00"/>
    <s v="Standard Class"/>
    <s v="JW-15220"/>
    <s v="Jane Waco"/>
    <x v="1"/>
    <s v="United States"/>
    <s v="San Diego"/>
    <x v="1"/>
    <n v="92105"/>
    <x v="1"/>
    <s v="FUR-CH-10001215"/>
    <x v="0"/>
    <x v="1"/>
    <s v="Global Troy Executive Leather Low-Back Tilter"/>
    <x v="479"/>
    <n v="2"/>
    <n v="0.2"/>
    <n v="50.097999999999985"/>
  </r>
  <r>
    <n v="5882"/>
    <s v="CA-2013-133935"/>
    <x v="0"/>
    <x v="31"/>
    <d v="2013-09-23T00:00:00"/>
    <s v="Standard Class"/>
    <s v="JW-15220"/>
    <s v="Jane Waco"/>
    <x v="1"/>
    <s v="United States"/>
    <s v="San Diego"/>
    <x v="1"/>
    <n v="92105"/>
    <x v="1"/>
    <s v="OFF-PA-10000100"/>
    <x v="1"/>
    <x v="10"/>
    <s v="Xerox 1945"/>
    <x v="1542"/>
    <n v="9"/>
    <n v="0"/>
    <n v="180.76590000000002"/>
  </r>
  <r>
    <n v="5883"/>
    <s v="CA-2013-133935"/>
    <x v="0"/>
    <x v="31"/>
    <d v="2013-09-23T00:00:00"/>
    <s v="Standard Class"/>
    <s v="JW-15220"/>
    <s v="Jane Waco"/>
    <x v="1"/>
    <s v="United States"/>
    <s v="San Diego"/>
    <x v="1"/>
    <n v="92105"/>
    <x v="1"/>
    <s v="FUR-CH-10002880"/>
    <x v="0"/>
    <x v="1"/>
    <s v="Global High-Back Leather Tilter, Burgundy"/>
    <x v="4185"/>
    <n v="9"/>
    <n v="0.2"/>
    <n v="-99.621900000000068"/>
  </r>
  <r>
    <n v="5884"/>
    <s v="CA-2013-136301"/>
    <x v="0"/>
    <x v="69"/>
    <d v="2013-03-16T00:00:00"/>
    <s v="Second Class"/>
    <s v="EH-13765"/>
    <s v="Edward Hooks"/>
    <x v="1"/>
    <s v="United States"/>
    <s v="San Francisco"/>
    <x v="1"/>
    <n v="94109"/>
    <x v="1"/>
    <s v="FUR-FU-10004712"/>
    <x v="0"/>
    <x v="5"/>
    <s v="Westinghouse Mesh Shade Clip-On Gooseneck Lamp, Black"/>
    <x v="4186"/>
    <n v="2"/>
    <n v="0"/>
    <n v="7.352800000000002"/>
  </r>
  <r>
    <n v="5885"/>
    <s v="CA-2013-136301"/>
    <x v="0"/>
    <x v="69"/>
    <d v="2013-03-16T00:00:00"/>
    <s v="Second Class"/>
    <s v="EH-13765"/>
    <s v="Edward Hooks"/>
    <x v="1"/>
    <s v="United States"/>
    <s v="San Francisco"/>
    <x v="1"/>
    <n v="94109"/>
    <x v="1"/>
    <s v="OFF-SU-10000151"/>
    <x v="1"/>
    <x v="14"/>
    <s v="High Speed Automatic Electric Letter Opener"/>
    <x v="4187"/>
    <n v="3"/>
    <n v="0"/>
    <n v="196.50359999999978"/>
  </r>
  <r>
    <n v="5886"/>
    <s v="US-2011-109456"/>
    <x v="2"/>
    <x v="1079"/>
    <d v="2011-10-17T00:00:00"/>
    <s v="Same Day"/>
    <s v="LS-17245"/>
    <s v="Lynn Smith"/>
    <x v="0"/>
    <s v="United States"/>
    <s v="San Francisco"/>
    <x v="1"/>
    <n v="94110"/>
    <x v="1"/>
    <s v="OFF-BI-10000136"/>
    <x v="1"/>
    <x v="8"/>
    <s v="Avery Non-Stick Heavy Duty View Round Locking Ring Binders"/>
    <x v="646"/>
    <n v="3"/>
    <n v="0.2"/>
    <n v="5.0231999999999992"/>
  </r>
  <r>
    <n v="5887"/>
    <s v="US-2011-109456"/>
    <x v="2"/>
    <x v="1079"/>
    <d v="2011-10-17T00:00:00"/>
    <s v="Same Day"/>
    <s v="LS-17245"/>
    <s v="Lynn Smith"/>
    <x v="0"/>
    <s v="United States"/>
    <s v="San Francisco"/>
    <x v="1"/>
    <n v="94110"/>
    <x v="1"/>
    <s v="TEC-AC-10003610"/>
    <x v="2"/>
    <x v="11"/>
    <s v="Logitech Illuminated - Keyboard"/>
    <x v="690"/>
    <n v="3"/>
    <n v="0"/>
    <n v="86.385600000000011"/>
  </r>
  <r>
    <n v="5888"/>
    <s v="CA-2014-151596"/>
    <x v="3"/>
    <x v="1048"/>
    <d v="2014-10-12T00:00:00"/>
    <s v="First Class"/>
    <s v="BP-11050"/>
    <s v="Barry Pond"/>
    <x v="1"/>
    <s v="United States"/>
    <s v="Cranston"/>
    <x v="34"/>
    <n v="2920"/>
    <x v="3"/>
    <s v="OFF-ST-10001837"/>
    <x v="1"/>
    <x v="4"/>
    <s v="SAFCO Mobile Desk Side File, Wire Frame"/>
    <x v="3931"/>
    <n v="1"/>
    <n v="0"/>
    <n v="11.117599999999999"/>
  </r>
  <r>
    <n v="5889"/>
    <s v="CA-2012-147879"/>
    <x v="1"/>
    <x v="820"/>
    <d v="2012-05-12T00:00:00"/>
    <s v="Standard Class"/>
    <s v="CC-12220"/>
    <s v="Chris Cortes"/>
    <x v="0"/>
    <s v="United States"/>
    <s v="Owensboro"/>
    <x v="0"/>
    <n v="42301"/>
    <x v="0"/>
    <s v="OFF-PA-10001952"/>
    <x v="1"/>
    <x v="10"/>
    <s v="Xerox 1902"/>
    <x v="1846"/>
    <n v="2"/>
    <n v="0"/>
    <n v="21.012799999999999"/>
  </r>
  <r>
    <n v="5890"/>
    <s v="CA-2013-166625"/>
    <x v="0"/>
    <x v="167"/>
    <d v="2013-04-18T00:00:00"/>
    <s v="First Class"/>
    <s v="JM-15580"/>
    <s v="Jill Matthias"/>
    <x v="0"/>
    <s v="United States"/>
    <s v="Baltimore"/>
    <x v="39"/>
    <n v="21215"/>
    <x v="3"/>
    <s v="OFF-BI-10002414"/>
    <x v="1"/>
    <x v="8"/>
    <s v="GBC ProClick Spines for 32-Hole Punch"/>
    <x v="2989"/>
    <n v="2"/>
    <n v="0"/>
    <n v="11.778199999999998"/>
  </r>
  <r>
    <n v="5891"/>
    <s v="CA-2013-146157"/>
    <x v="0"/>
    <x v="831"/>
    <d v="2013-11-27T00:00:00"/>
    <s v="Standard Class"/>
    <s v="RD-19720"/>
    <s v="Roger Demir"/>
    <x v="0"/>
    <s v="United States"/>
    <s v="Chicago"/>
    <x v="10"/>
    <n v="60610"/>
    <x v="2"/>
    <s v="OFF-PA-10001790"/>
    <x v="1"/>
    <x v="10"/>
    <s v="Xerox 1910"/>
    <x v="4188"/>
    <n v="1"/>
    <n v="0.2"/>
    <n v="13.451199999999996"/>
  </r>
  <r>
    <n v="5892"/>
    <s v="CA-2013-146157"/>
    <x v="0"/>
    <x v="831"/>
    <d v="2013-11-27T00:00:00"/>
    <s v="Standard Class"/>
    <s v="RD-19720"/>
    <s v="Roger Demir"/>
    <x v="0"/>
    <s v="United States"/>
    <s v="Chicago"/>
    <x v="10"/>
    <n v="60610"/>
    <x v="2"/>
    <s v="OFF-ST-10001590"/>
    <x v="1"/>
    <x v="4"/>
    <s v="Tenex Personal Project File with Scoop Front Design, Black"/>
    <x v="4189"/>
    <n v="2"/>
    <n v="0.2"/>
    <n v="1.6175999999999986"/>
  </r>
  <r>
    <n v="5893"/>
    <s v="CA-2013-146157"/>
    <x v="0"/>
    <x v="831"/>
    <d v="2013-11-27T00:00:00"/>
    <s v="Standard Class"/>
    <s v="RD-19720"/>
    <s v="Roger Demir"/>
    <x v="0"/>
    <s v="United States"/>
    <s v="Chicago"/>
    <x v="10"/>
    <n v="60610"/>
    <x v="2"/>
    <s v="TEC-AC-10003657"/>
    <x v="2"/>
    <x v="11"/>
    <s v="Lenovo 17-Key USB Numeric Keypad"/>
    <x v="4190"/>
    <n v="3"/>
    <n v="0.2"/>
    <n v="2.0393999999999934"/>
  </r>
  <r>
    <n v="5894"/>
    <s v="CA-2014-159954"/>
    <x v="3"/>
    <x v="18"/>
    <d v="2014-09-15T00:00:00"/>
    <s v="Standard Class"/>
    <s v="SS-20410"/>
    <s v="Shahid Shariari"/>
    <x v="0"/>
    <s v="United States"/>
    <s v="Atlanta"/>
    <x v="32"/>
    <n v="30318"/>
    <x v="0"/>
    <s v="OFF-BI-10004876"/>
    <x v="1"/>
    <x v="8"/>
    <s v="Wilson Jones Suede Grain Vinyl Binders"/>
    <x v="1104"/>
    <n v="1"/>
    <n v="0"/>
    <n v="1.3621999999999999"/>
  </r>
  <r>
    <n v="5895"/>
    <s v="CA-2014-100825"/>
    <x v="3"/>
    <x v="428"/>
    <d v="2014-09-15T00:00:00"/>
    <s v="Standard Class"/>
    <s v="KD-16495"/>
    <s v="Keith Dawkins"/>
    <x v="1"/>
    <s v="United States"/>
    <s v="Los Angeles"/>
    <x v="1"/>
    <n v="90036"/>
    <x v="1"/>
    <s v="OFF-ST-10003123"/>
    <x v="1"/>
    <x v="4"/>
    <s v="Fellowes Bases and Tops For Staxonsteel/High-Stak Systems"/>
    <x v="4191"/>
    <n v="3"/>
    <n v="0"/>
    <n v="23.968799999999998"/>
  </r>
  <r>
    <n v="5896"/>
    <s v="CA-2011-168305"/>
    <x v="2"/>
    <x v="301"/>
    <d v="2011-11-08T00:00:00"/>
    <s v="Standard Class"/>
    <s v="PL-18925"/>
    <s v="Paul Lucas"/>
    <x v="2"/>
    <s v="United States"/>
    <s v="Los Angeles"/>
    <x v="1"/>
    <n v="90049"/>
    <x v="1"/>
    <s v="OFF-LA-10003498"/>
    <x v="1"/>
    <x v="2"/>
    <s v="Avery 475"/>
    <x v="1851"/>
    <n v="3"/>
    <n v="0"/>
    <n v="22.200000000000003"/>
  </r>
  <r>
    <n v="5897"/>
    <s v="CA-2011-168305"/>
    <x v="2"/>
    <x v="301"/>
    <d v="2011-11-08T00:00:00"/>
    <s v="Standard Class"/>
    <s v="PL-18925"/>
    <s v="Paul Lucas"/>
    <x v="2"/>
    <s v="United States"/>
    <s v="Los Angeles"/>
    <x v="1"/>
    <n v="90049"/>
    <x v="1"/>
    <s v="OFF-PA-10004947"/>
    <x v="1"/>
    <x v="10"/>
    <s v="Staples"/>
    <x v="1591"/>
    <n v="5"/>
    <n v="0"/>
    <n v="9.629999999999999"/>
  </r>
  <r>
    <n v="5898"/>
    <s v="CA-2013-167682"/>
    <x v="0"/>
    <x v="1015"/>
    <d v="2013-04-10T00:00:00"/>
    <s v="Standard Class"/>
    <s v="ZD-21925"/>
    <s v="Zuschuss Donatelli"/>
    <x v="0"/>
    <s v="United States"/>
    <s v="Richmond"/>
    <x v="14"/>
    <n v="47374"/>
    <x v="2"/>
    <s v="FUR-FU-10003799"/>
    <x v="0"/>
    <x v="5"/>
    <s v="Seth Thomas 13 1/2&quot; Wall Clock"/>
    <x v="4192"/>
    <n v="4"/>
    <n v="0"/>
    <n v="22.047199999999997"/>
  </r>
  <r>
    <n v="5899"/>
    <s v="CA-2013-167682"/>
    <x v="0"/>
    <x v="1015"/>
    <d v="2013-04-10T00:00:00"/>
    <s v="Standard Class"/>
    <s v="ZD-21925"/>
    <s v="Zuschuss Donatelli"/>
    <x v="0"/>
    <s v="United States"/>
    <s v="Richmond"/>
    <x v="14"/>
    <n v="47374"/>
    <x v="2"/>
    <s v="TEC-PH-10000673"/>
    <x v="2"/>
    <x v="7"/>
    <s v="Plantronics Voyager Pro HD - Bluetooth Headset"/>
    <x v="4193"/>
    <n v="4"/>
    <n v="0"/>
    <n v="124.7808"/>
  </r>
  <r>
    <n v="5900"/>
    <s v="CA-2014-108000"/>
    <x v="3"/>
    <x v="602"/>
    <d v="2014-01-17T00:00:00"/>
    <s v="Standard Class"/>
    <s v="LS-16945"/>
    <s v="Linda Southworth"/>
    <x v="1"/>
    <s v="United States"/>
    <s v="San Francisco"/>
    <x v="1"/>
    <n v="94110"/>
    <x v="1"/>
    <s v="OFF-EN-10002621"/>
    <x v="1"/>
    <x v="12"/>
    <s v="Staples"/>
    <x v="3996"/>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x v="4194"/>
    <n v="9"/>
    <n v="0.2"/>
    <n v="7.5599999999999987"/>
  </r>
  <r>
    <n v="5902"/>
    <s v="CA-2013-159639"/>
    <x v="0"/>
    <x v="581"/>
    <d v="2013-12-03T00:00:00"/>
    <s v="Standard Class"/>
    <s v="PC-18745"/>
    <s v="Pamela Coakley"/>
    <x v="1"/>
    <s v="United States"/>
    <s v="Westfield"/>
    <x v="30"/>
    <n v="7090"/>
    <x v="3"/>
    <s v="FUR-FU-10001889"/>
    <x v="0"/>
    <x v="5"/>
    <s v="Ultra Door Pull Handle"/>
    <x v="1629"/>
    <n v="3"/>
    <n v="0"/>
    <n v="10.4148"/>
  </r>
  <r>
    <n v="5903"/>
    <s v="US-2014-153948"/>
    <x v="3"/>
    <x v="44"/>
    <d v="2014-11-07T00:00:00"/>
    <s v="Same Day"/>
    <s v="FM-14290"/>
    <s v="Frank Merwin"/>
    <x v="2"/>
    <s v="United States"/>
    <s v="San Francisco"/>
    <x v="1"/>
    <n v="94122"/>
    <x v="1"/>
    <s v="OFF-PA-10000157"/>
    <x v="1"/>
    <x v="10"/>
    <s v="Xerox 191"/>
    <x v="731"/>
    <n v="3"/>
    <n v="0"/>
    <n v="28.171799999999998"/>
  </r>
  <r>
    <n v="5904"/>
    <s v="US-2014-153948"/>
    <x v="3"/>
    <x v="44"/>
    <d v="2014-11-07T00:00:00"/>
    <s v="Same Day"/>
    <s v="FM-14290"/>
    <s v="Frank Merwin"/>
    <x v="2"/>
    <s v="United States"/>
    <s v="San Francisco"/>
    <x v="1"/>
    <n v="94122"/>
    <x v="1"/>
    <s v="OFF-PA-10002764"/>
    <x v="1"/>
    <x v="10"/>
    <s v="Staples"/>
    <x v="1568"/>
    <n v="4"/>
    <n v="0"/>
    <n v="22.226399999999998"/>
  </r>
  <r>
    <n v="5905"/>
    <s v="US-2014-153948"/>
    <x v="3"/>
    <x v="44"/>
    <d v="2014-11-07T00:00:00"/>
    <s v="Same Day"/>
    <s v="FM-14290"/>
    <s v="Frank Merwin"/>
    <x v="2"/>
    <s v="United States"/>
    <s v="San Francisco"/>
    <x v="1"/>
    <n v="94122"/>
    <x v="1"/>
    <s v="OFF-PA-10000143"/>
    <x v="1"/>
    <x v="10"/>
    <s v="Astroparche Fine Business Paper"/>
    <x v="1603"/>
    <n v="5"/>
    <n v="0"/>
    <n v="12.672000000000001"/>
  </r>
  <r>
    <n v="5906"/>
    <s v="US-2014-153948"/>
    <x v="3"/>
    <x v="44"/>
    <d v="2014-11-07T00:00:00"/>
    <s v="Same Day"/>
    <s v="FM-14290"/>
    <s v="Frank Merwin"/>
    <x v="2"/>
    <s v="United States"/>
    <s v="San Francisco"/>
    <x v="1"/>
    <n v="94122"/>
    <x v="1"/>
    <s v="OFF-LA-10000414"/>
    <x v="1"/>
    <x v="2"/>
    <s v="Avery 503"/>
    <x v="1417"/>
    <n v="4"/>
    <n v="0"/>
    <n v="19.872"/>
  </r>
  <r>
    <n v="5907"/>
    <s v="US-2014-153948"/>
    <x v="3"/>
    <x v="44"/>
    <d v="2014-11-07T00:00:00"/>
    <s v="Same Day"/>
    <s v="FM-14290"/>
    <s v="Frank Merwin"/>
    <x v="2"/>
    <s v="United States"/>
    <s v="San Francisco"/>
    <x v="1"/>
    <n v="94122"/>
    <x v="1"/>
    <s v="TEC-AC-10003441"/>
    <x v="2"/>
    <x v="11"/>
    <s v="Kingston Digital DataTraveler 32GB USB 2.0"/>
    <x v="4195"/>
    <n v="1"/>
    <n v="0"/>
    <n v="1.0169999999999995"/>
  </r>
  <r>
    <n v="5908"/>
    <s v="US-2013-113985"/>
    <x v="0"/>
    <x v="499"/>
    <d v="2013-12-08T00:00:00"/>
    <s v="Standard Class"/>
    <s v="KD-16495"/>
    <s v="Keith Dawkins"/>
    <x v="1"/>
    <s v="United States"/>
    <s v="San Jose"/>
    <x v="1"/>
    <n v="95123"/>
    <x v="1"/>
    <s v="OFF-BI-10002353"/>
    <x v="1"/>
    <x v="8"/>
    <s v="GBC VeloBind Cover Sets"/>
    <x v="4196"/>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s v="United States"/>
    <s v="San Jose"/>
    <x v="1"/>
    <n v="95123"/>
    <x v="1"/>
    <s v="FUR-FU-10003026"/>
    <x v="0"/>
    <x v="5"/>
    <s v="Eldon Regeneration Recycled Desk Accessories, Black"/>
    <x v="1606"/>
    <n v="3"/>
    <n v="0"/>
    <n v="5.6627999999999998"/>
  </r>
  <r>
    <n v="5911"/>
    <s v="US-2013-113985"/>
    <x v="0"/>
    <x v="499"/>
    <d v="2013-12-08T00:00:00"/>
    <s v="Standard Class"/>
    <s v="KD-16495"/>
    <s v="Keith Dawkins"/>
    <x v="1"/>
    <s v="United States"/>
    <s v="San Jose"/>
    <x v="1"/>
    <n v="95123"/>
    <x v="1"/>
    <s v="OFF-BI-10000632"/>
    <x v="1"/>
    <x v="8"/>
    <s v="Satellite Sectional Post Binders"/>
    <x v="4197"/>
    <n v="3"/>
    <n v="0.2"/>
    <n v="33.8598"/>
  </r>
  <r>
    <n v="5912"/>
    <s v="CA-2013-155383"/>
    <x v="0"/>
    <x v="907"/>
    <d v="2013-12-23T00:00:00"/>
    <s v="Standard Class"/>
    <s v="SC-20680"/>
    <s v="Steve Carroll"/>
    <x v="2"/>
    <s v="United States"/>
    <s v="Seattle"/>
    <x v="4"/>
    <n v="98115"/>
    <x v="1"/>
    <s v="OFF-ST-10001328"/>
    <x v="1"/>
    <x v="4"/>
    <s v="Personal Filing Tote with Lid, Black/Gray"/>
    <x v="2063"/>
    <n v="3"/>
    <n v="0"/>
    <n v="13.028400000000001"/>
  </r>
  <r>
    <n v="5913"/>
    <s v="CA-2011-120432"/>
    <x v="2"/>
    <x v="829"/>
    <d v="2011-08-26T00:00:00"/>
    <s v="Second Class"/>
    <s v="DW-13585"/>
    <s v="Dorothy Wardle"/>
    <x v="1"/>
    <s v="United States"/>
    <s v="Owensboro"/>
    <x v="0"/>
    <n v="42301"/>
    <x v="0"/>
    <s v="OFF-SU-10004661"/>
    <x v="1"/>
    <x v="14"/>
    <s v="Acme Titanium Bonded Scissors"/>
    <x v="4198"/>
    <n v="3"/>
    <n v="0"/>
    <n v="6.63"/>
  </r>
  <r>
    <n v="5914"/>
    <s v="US-2012-126977"/>
    <x v="1"/>
    <x v="14"/>
    <d v="2012-09-23T00:00:00"/>
    <s v="Standard Class"/>
    <s v="PF-19120"/>
    <s v="Peter Fuller"/>
    <x v="0"/>
    <s v="United States"/>
    <s v="New York City"/>
    <x v="15"/>
    <n v="10035"/>
    <x v="3"/>
    <s v="OFF-ST-10000617"/>
    <x v="1"/>
    <x v="4"/>
    <s v="Woodgrain Magazine Files by Perma"/>
    <x v="81"/>
    <n v="5"/>
    <n v="0"/>
    <n v="1.0429999999999984"/>
  </r>
  <r>
    <n v="5915"/>
    <s v="US-2012-126977"/>
    <x v="1"/>
    <x v="14"/>
    <d v="2012-09-23T00:00:00"/>
    <s v="Standard Class"/>
    <s v="PF-19120"/>
    <s v="Peter Fuller"/>
    <x v="0"/>
    <s v="United States"/>
    <s v="New York City"/>
    <x v="15"/>
    <n v="10035"/>
    <x v="3"/>
    <s v="OFF-LA-10002762"/>
    <x v="1"/>
    <x v="2"/>
    <s v="Avery 485"/>
    <x v="2077"/>
    <n v="7"/>
    <n v="0"/>
    <n v="41.223699999999994"/>
  </r>
  <r>
    <n v="5916"/>
    <s v="US-2012-126977"/>
    <x v="1"/>
    <x v="14"/>
    <d v="2012-09-23T00:00:00"/>
    <s v="Standard Class"/>
    <s v="PF-19120"/>
    <s v="Peter Fuller"/>
    <x v="0"/>
    <s v="United States"/>
    <s v="New York City"/>
    <x v="15"/>
    <n v="10035"/>
    <x v="3"/>
    <s v="FUR-CH-10001973"/>
    <x v="0"/>
    <x v="1"/>
    <s v="Office Star Flex Back Scooter Chair with White Frame"/>
    <x v="4199"/>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x v="4200"/>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x v="4201"/>
    <n v="6"/>
    <n v="0.2"/>
    <n v="158.57639999999992"/>
  </r>
  <r>
    <n v="5919"/>
    <s v="US-2012-126977"/>
    <x v="1"/>
    <x v="14"/>
    <d v="2012-09-23T00:00:00"/>
    <s v="Standard Class"/>
    <s v="PF-19120"/>
    <s v="Peter Fuller"/>
    <x v="0"/>
    <s v="United States"/>
    <s v="New York City"/>
    <x v="15"/>
    <n v="10035"/>
    <x v="3"/>
    <s v="FUR-BO-10002213"/>
    <x v="0"/>
    <x v="0"/>
    <s v="DMI Eclipse Executive Suite Bookcases"/>
    <x v="4202"/>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x v="2779"/>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s v="United States"/>
    <s v="New York City"/>
    <x v="15"/>
    <n v="10035"/>
    <x v="3"/>
    <s v="TEC-PH-10000169"/>
    <x v="2"/>
    <x v="7"/>
    <s v="ARKON Windshield Dashboard Air Vent Car Mount Holder"/>
    <x v="766"/>
    <n v="4"/>
    <n v="0"/>
    <n v="1.3559999999999945"/>
  </r>
  <r>
    <n v="5924"/>
    <s v="CA-2013-130288"/>
    <x v="0"/>
    <x v="491"/>
    <d v="2013-12-01T00:00:00"/>
    <s v="Second Class"/>
    <s v="DK-13225"/>
    <s v="Dean Katz"/>
    <x v="1"/>
    <s v="United States"/>
    <s v="New York City"/>
    <x v="15"/>
    <n v="10011"/>
    <x v="3"/>
    <s v="FUR-TA-10002958"/>
    <x v="0"/>
    <x v="3"/>
    <s v="Bevis Oval Conference Table, Walnut"/>
    <x v="4203"/>
    <n v="2"/>
    <n v="0.4"/>
    <n v="-120.05080000000007"/>
  </r>
  <r>
    <n v="5925"/>
    <s v="CA-2014-146458"/>
    <x v="3"/>
    <x v="123"/>
    <d v="2014-11-23T00:00:00"/>
    <s v="Second Class"/>
    <s v="RB-19435"/>
    <s v="Richard Bierner"/>
    <x v="0"/>
    <s v="United States"/>
    <s v="Springfield"/>
    <x v="17"/>
    <n v="22153"/>
    <x v="0"/>
    <s v="OFF-AR-10001177"/>
    <x v="1"/>
    <x v="6"/>
    <s v="Newell 349"/>
    <x v="1011"/>
    <n v="7"/>
    <n v="0"/>
    <n v="6.6583999999999968"/>
  </r>
  <r>
    <n v="5926"/>
    <s v="CA-2014-150420"/>
    <x v="3"/>
    <x v="95"/>
    <d v="2014-06-09T00:00:00"/>
    <s v="Standard Class"/>
    <s v="GD-14590"/>
    <s v="Giulietta Dortch"/>
    <x v="1"/>
    <s v="United States"/>
    <s v="Bellingham"/>
    <x v="4"/>
    <n v="98226"/>
    <x v="1"/>
    <s v="TEC-AC-10004975"/>
    <x v="2"/>
    <x v="11"/>
    <s v="Plantronics Audio 995 Wireless Stereo Headset"/>
    <x v="4204"/>
    <n v="10"/>
    <n v="0"/>
    <n v="362.83500000000004"/>
  </r>
  <r>
    <n v="5927"/>
    <s v="US-2011-118997"/>
    <x v="2"/>
    <x v="918"/>
    <d v="2011-04-12T00:00:00"/>
    <s v="Standard Class"/>
    <s v="RA-19885"/>
    <s v="Ruben Ausman"/>
    <x v="1"/>
    <s v="United States"/>
    <s v="Decatur"/>
    <x v="19"/>
    <n v="35601"/>
    <x v="0"/>
    <s v="FUR-TA-10001086"/>
    <x v="0"/>
    <x v="3"/>
    <s v="SAFCO PlanMaster Boards, 60w x 37-1/2d, White Melamine"/>
    <x v="4205"/>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x v="2061"/>
    <n v="1"/>
    <n v="0"/>
    <n v="3.4356999999999998"/>
  </r>
  <r>
    <n v="5929"/>
    <s v="CA-2011-114314"/>
    <x v="2"/>
    <x v="856"/>
    <d v="2011-10-15T00:00:00"/>
    <s v="Standard Class"/>
    <s v="DB-13555"/>
    <s v="Dorothy Badders"/>
    <x v="1"/>
    <s v="United States"/>
    <s v="Fayetteville"/>
    <x v="36"/>
    <n v="72701"/>
    <x v="0"/>
    <s v="FUR-FU-10002107"/>
    <x v="0"/>
    <x v="5"/>
    <s v="Eldon Pizzaz Desk Accessories"/>
    <x v="4206"/>
    <n v="4"/>
    <n v="0"/>
    <n v="3.9248000000000003"/>
  </r>
  <r>
    <n v="5930"/>
    <s v="US-2014-169551"/>
    <x v="3"/>
    <x v="437"/>
    <d v="2014-07-10T00:00:00"/>
    <s v="First Class"/>
    <s v="RL-19615"/>
    <s v="Rob Lucas"/>
    <x v="0"/>
    <s v="United States"/>
    <s v="Philadelphia"/>
    <x v="9"/>
    <n v="19120"/>
    <x v="3"/>
    <s v="FUR-BO-10001519"/>
    <x v="0"/>
    <x v="0"/>
    <s v="O'Sullivan 3-Shelf Heavy-Duty Bookcases"/>
    <x v="4207"/>
    <n v="3"/>
    <n v="0.5"/>
    <n v="-45.349200000000003"/>
  </r>
  <r>
    <n v="5931"/>
    <s v="US-2014-169551"/>
    <x v="3"/>
    <x v="437"/>
    <d v="2014-07-10T00:00:00"/>
    <s v="First Class"/>
    <s v="RL-19615"/>
    <s v="Rob Lucas"/>
    <x v="0"/>
    <s v="United States"/>
    <s v="Philadelphia"/>
    <x v="9"/>
    <n v="19120"/>
    <x v="3"/>
    <s v="OFF-PA-10004100"/>
    <x v="1"/>
    <x v="10"/>
    <s v="Xerox 216"/>
    <x v="12"/>
    <n v="3"/>
    <n v="0.2"/>
    <n v="5.4432"/>
  </r>
  <r>
    <n v="5932"/>
    <s v="US-2014-169551"/>
    <x v="3"/>
    <x v="437"/>
    <d v="2014-07-10T00:00:00"/>
    <s v="First Class"/>
    <s v="RL-19615"/>
    <s v="Rob Lucas"/>
    <x v="0"/>
    <s v="United States"/>
    <s v="Philadelphia"/>
    <x v="9"/>
    <n v="19120"/>
    <x v="3"/>
    <s v="TEC-PH-10001363"/>
    <x v="2"/>
    <x v="7"/>
    <s v="Apple iPhone 5S"/>
    <x v="4208"/>
    <n v="2"/>
    <n v="0.4"/>
    <n v="-113.9980000000001"/>
  </r>
  <r>
    <n v="5933"/>
    <s v="US-2014-169551"/>
    <x v="3"/>
    <x v="437"/>
    <d v="2014-07-10T00:00:00"/>
    <s v="First Class"/>
    <s v="RL-19615"/>
    <s v="Rob Lucas"/>
    <x v="0"/>
    <s v="United States"/>
    <s v="Philadelphia"/>
    <x v="9"/>
    <n v="19120"/>
    <x v="3"/>
    <s v="OFF-ST-10004835"/>
    <x v="1"/>
    <x v="4"/>
    <s v="Plastic Stacking Crates &amp; Casters"/>
    <x v="2569"/>
    <n v="3"/>
    <n v="0.2"/>
    <n v="1.0044"/>
  </r>
  <r>
    <n v="5934"/>
    <s v="US-2014-169551"/>
    <x v="3"/>
    <x v="437"/>
    <d v="2014-07-10T00:00:00"/>
    <s v="First Class"/>
    <s v="RL-19615"/>
    <s v="Rob Lucas"/>
    <x v="0"/>
    <s v="United States"/>
    <s v="Philadelphia"/>
    <x v="9"/>
    <n v="19120"/>
    <x v="3"/>
    <s v="TEC-AC-10002018"/>
    <x v="2"/>
    <x v="11"/>
    <s v="AmazonBasics 3-Button USB Wired Mouse"/>
    <x v="3664"/>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x v="4209"/>
    <n v="2"/>
    <n v="0.2"/>
    <n v="85.786999999999949"/>
  </r>
  <r>
    <n v="5936"/>
    <s v="CA-2013-103107"/>
    <x v="0"/>
    <x v="975"/>
    <d v="2013-07-05T00:00:00"/>
    <s v="Same Day"/>
    <s v="RB-19465"/>
    <s v="Rick Bensley"/>
    <x v="2"/>
    <s v="United States"/>
    <s v="Seattle"/>
    <x v="4"/>
    <n v="98103"/>
    <x v="1"/>
    <s v="FUR-FU-10000221"/>
    <x v="0"/>
    <x v="5"/>
    <s v="Master Caster Door Stop, Brown"/>
    <x v="3383"/>
    <n v="5"/>
    <n v="0"/>
    <n v="8.6359999999999992"/>
  </r>
  <r>
    <n v="5937"/>
    <s v="CA-2013-103107"/>
    <x v="0"/>
    <x v="975"/>
    <d v="2013-07-05T00:00:00"/>
    <s v="Same Day"/>
    <s v="RB-19465"/>
    <s v="Rick Bensley"/>
    <x v="2"/>
    <s v="United States"/>
    <s v="Seattle"/>
    <x v="4"/>
    <n v="98103"/>
    <x v="1"/>
    <s v="TEC-PH-10001198"/>
    <x v="2"/>
    <x v="7"/>
    <s v="Avaya 4621SW VoIP phone"/>
    <x v="1665"/>
    <n v="3"/>
    <n v="0.2"/>
    <n v="19.966499999999982"/>
  </r>
  <r>
    <n v="5938"/>
    <s v="CA-2013-103107"/>
    <x v="0"/>
    <x v="975"/>
    <d v="2013-07-05T00:00:00"/>
    <s v="Same Day"/>
    <s v="RB-19465"/>
    <s v="Rick Bensley"/>
    <x v="2"/>
    <s v="United States"/>
    <s v="Seattle"/>
    <x v="4"/>
    <n v="98103"/>
    <x v="1"/>
    <s v="TEC-PH-10002564"/>
    <x v="2"/>
    <x v="7"/>
    <s v="OtterBox Defender Series Case - Samsung Galaxy S4"/>
    <x v="981"/>
    <n v="3"/>
    <n v="0.2"/>
    <n v="8.9969999999999892"/>
  </r>
  <r>
    <n v="5939"/>
    <s v="CA-2014-122077"/>
    <x v="3"/>
    <x v="240"/>
    <d v="2014-05-26T00:00:00"/>
    <s v="Standard Class"/>
    <s v="JF-15295"/>
    <s v="Jason Fortune-"/>
    <x v="0"/>
    <s v="United States"/>
    <s v="Plano"/>
    <x v="5"/>
    <n v="75023"/>
    <x v="2"/>
    <s v="TEC-PH-10003811"/>
    <x v="2"/>
    <x v="7"/>
    <s v="Jabra Supreme Plus Driver Edition Headset"/>
    <x v="4210"/>
    <n v="1"/>
    <n v="0.2"/>
    <n v="9.5991999999999997"/>
  </r>
  <r>
    <n v="5940"/>
    <s v="CA-2014-122077"/>
    <x v="3"/>
    <x v="240"/>
    <d v="2014-05-26T00:00:00"/>
    <s v="Standard Class"/>
    <s v="JF-15295"/>
    <s v="Jason Fortune-"/>
    <x v="0"/>
    <s v="United States"/>
    <s v="Plano"/>
    <x v="5"/>
    <n v="75023"/>
    <x v="2"/>
    <s v="OFF-LA-10004178"/>
    <x v="1"/>
    <x v="2"/>
    <s v="Avery 491"/>
    <x v="1157"/>
    <n v="4"/>
    <n v="0.2"/>
    <n v="4.2951999999999995"/>
  </r>
  <r>
    <n v="5941"/>
    <s v="CA-2014-112431"/>
    <x v="3"/>
    <x v="386"/>
    <d v="2014-10-15T00:00:00"/>
    <s v="Second Class"/>
    <s v="RW-19690"/>
    <s v="Robert Waldorf"/>
    <x v="0"/>
    <s v="United States"/>
    <s v="Los Angeles"/>
    <x v="1"/>
    <n v="90049"/>
    <x v="1"/>
    <s v="TEC-AC-10001465"/>
    <x v="2"/>
    <x v="11"/>
    <s v="SanDisk Cruzer 64 GB USB Flash Drive"/>
    <x v="4211"/>
    <n v="12"/>
    <n v="0"/>
    <n v="130.75199999999995"/>
  </r>
  <r>
    <n v="5942"/>
    <s v="CA-2014-112431"/>
    <x v="3"/>
    <x v="386"/>
    <d v="2014-10-15T00:00:00"/>
    <s v="Second Class"/>
    <s v="RW-19690"/>
    <s v="Robert Waldorf"/>
    <x v="0"/>
    <s v="United States"/>
    <s v="Los Angeles"/>
    <x v="1"/>
    <n v="90049"/>
    <x v="1"/>
    <s v="OFF-AR-10000940"/>
    <x v="1"/>
    <x v="6"/>
    <s v="Newell 343"/>
    <x v="490"/>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x v="2005"/>
    <n v="4"/>
    <n v="0.2"/>
    <n v="18.477200000000011"/>
  </r>
  <r>
    <n v="5944"/>
    <s v="CA-2011-104178"/>
    <x v="2"/>
    <x v="55"/>
    <d v="2011-08-29T00:00:00"/>
    <s v="Standard Class"/>
    <s v="JM-15265"/>
    <s v="Janet Molinari"/>
    <x v="1"/>
    <s v="United States"/>
    <s v="Los Angeles"/>
    <x v="1"/>
    <n v="90036"/>
    <x v="1"/>
    <s v="FUR-FU-10000771"/>
    <x v="0"/>
    <x v="5"/>
    <s v="Eldon 200 Class Desk Accessories, Smoke"/>
    <x v="3012"/>
    <n v="1"/>
    <n v="0"/>
    <n v="2.6376000000000004"/>
  </r>
  <r>
    <n v="5945"/>
    <s v="CA-2011-104178"/>
    <x v="2"/>
    <x v="55"/>
    <d v="2011-08-29T00:00:00"/>
    <s v="Standard Class"/>
    <s v="JM-15265"/>
    <s v="Janet Molinari"/>
    <x v="1"/>
    <s v="United States"/>
    <s v="Los Angeles"/>
    <x v="1"/>
    <n v="90036"/>
    <x v="1"/>
    <s v="TEC-AC-10002399"/>
    <x v="2"/>
    <x v="11"/>
    <s v="SanDisk Cruzer 32 GB USB Flash Drive"/>
    <x v="2050"/>
    <n v="5"/>
    <n v="0"/>
    <n v="30.431999999999995"/>
  </r>
  <r>
    <n v="5946"/>
    <s v="CA-2011-104178"/>
    <x v="2"/>
    <x v="55"/>
    <d v="2011-08-29T00:00:00"/>
    <s v="Standard Class"/>
    <s v="JM-15265"/>
    <s v="Janet Molinari"/>
    <x v="1"/>
    <s v="United States"/>
    <s v="Los Angeles"/>
    <x v="1"/>
    <n v="90036"/>
    <x v="1"/>
    <s v="OFF-PA-10004983"/>
    <x v="1"/>
    <x v="10"/>
    <s v="Xerox 23"/>
    <x v="243"/>
    <n v="4"/>
    <n v="0"/>
    <n v="12.441600000000001"/>
  </r>
  <r>
    <n v="5947"/>
    <s v="CA-2011-104178"/>
    <x v="2"/>
    <x v="55"/>
    <d v="2011-08-29T00:00:00"/>
    <s v="Standard Class"/>
    <s v="JM-15265"/>
    <s v="Janet Molinari"/>
    <x v="1"/>
    <s v="United States"/>
    <s v="Los Angeles"/>
    <x v="1"/>
    <n v="90036"/>
    <x v="1"/>
    <s v="OFF-ST-10004258"/>
    <x v="1"/>
    <x v="4"/>
    <s v="Portable Personal File Box"/>
    <x v="4212"/>
    <n v="4"/>
    <n v="0"/>
    <n v="13.186800000000005"/>
  </r>
  <r>
    <n v="5948"/>
    <s v="CA-2012-115924"/>
    <x v="1"/>
    <x v="471"/>
    <d v="2012-09-18T00:00:00"/>
    <s v="Second Class"/>
    <s v="BE-11455"/>
    <s v="Brad Eason"/>
    <x v="2"/>
    <s v="United States"/>
    <s v="Des Moines"/>
    <x v="23"/>
    <n v="50315"/>
    <x v="2"/>
    <s v="OFF-BI-10004040"/>
    <x v="1"/>
    <x v="8"/>
    <s v="Wilson Jones Impact Binders"/>
    <x v="4213"/>
    <n v="5"/>
    <n v="0"/>
    <n v="12.690999999999999"/>
  </r>
  <r>
    <n v="5949"/>
    <s v="CA-2014-161046"/>
    <x v="3"/>
    <x v="916"/>
    <d v="2014-03-06T00:00:00"/>
    <s v="Same Day"/>
    <s v="CB-12535"/>
    <s v="Claudia Bergmann"/>
    <x v="1"/>
    <s v="United States"/>
    <s v="Southaven"/>
    <x v="35"/>
    <n v="38671"/>
    <x v="0"/>
    <s v="OFF-EN-10003862"/>
    <x v="1"/>
    <x v="12"/>
    <s v="Laser &amp; Ink Jet Business Envelopes"/>
    <x v="4214"/>
    <n v="4"/>
    <n v="0"/>
    <n v="19.6328"/>
  </r>
  <r>
    <n v="5950"/>
    <s v="CA-2014-161046"/>
    <x v="3"/>
    <x v="916"/>
    <d v="2014-03-06T00:00:00"/>
    <s v="Same Day"/>
    <s v="CB-12535"/>
    <s v="Claudia Bergmann"/>
    <x v="1"/>
    <s v="United States"/>
    <s v="Southaven"/>
    <x v="35"/>
    <n v="38671"/>
    <x v="0"/>
    <s v="TEC-AC-10004571"/>
    <x v="2"/>
    <x v="11"/>
    <s v="Logitech G700s Rechargeable Gaming Mouse"/>
    <x v="674"/>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x v="2727"/>
    <n v="2"/>
    <n v="0"/>
    <n v="78.671999999999997"/>
  </r>
  <r>
    <n v="5952"/>
    <s v="CA-2014-161046"/>
    <x v="3"/>
    <x v="916"/>
    <d v="2014-03-06T00:00:00"/>
    <s v="Same Day"/>
    <s v="CB-12535"/>
    <s v="Claudia Bergmann"/>
    <x v="1"/>
    <s v="United States"/>
    <s v="Southaven"/>
    <x v="35"/>
    <n v="38671"/>
    <x v="0"/>
    <s v="OFF-BI-10002026"/>
    <x v="1"/>
    <x v="8"/>
    <s v="Ibico Recycled Linen-Style Covers"/>
    <x v="4215"/>
    <n v="6"/>
    <n v="0"/>
    <n v="112.49279999999999"/>
  </r>
  <r>
    <n v="5953"/>
    <s v="US-2014-141698"/>
    <x v="3"/>
    <x v="4"/>
    <d v="2014-04-22T00:00:00"/>
    <s v="Standard Class"/>
    <s v="SD-20485"/>
    <s v="Shirley Daniels"/>
    <x v="2"/>
    <s v="United States"/>
    <s v="Houston"/>
    <x v="5"/>
    <n v="77041"/>
    <x v="2"/>
    <s v="OFF-PA-10001826"/>
    <x v="1"/>
    <x v="10"/>
    <s v="Xerox 207"/>
    <x v="561"/>
    <n v="4"/>
    <n v="0.2"/>
    <n v="7.2576000000000001"/>
  </r>
  <r>
    <n v="5954"/>
    <s v="US-2011-105151"/>
    <x v="2"/>
    <x v="809"/>
    <d v="2011-03-31T00:00:00"/>
    <s v="First Class"/>
    <s v="SG-20890"/>
    <s v="Susan Gilcrest"/>
    <x v="1"/>
    <s v="United States"/>
    <s v="New York City"/>
    <x v="15"/>
    <n v="10009"/>
    <x v="3"/>
    <s v="OFF-AR-10001231"/>
    <x v="1"/>
    <x v="6"/>
    <s v="Sanford EarthWrite Recycled Pencils, Medium Soft, #2"/>
    <x v="4216"/>
    <n v="5"/>
    <n v="0"/>
    <n v="2.9400000000000004"/>
  </r>
  <r>
    <n v="5955"/>
    <s v="CA-2011-155796"/>
    <x v="2"/>
    <x v="7"/>
    <d v="2011-11-15T00:00:00"/>
    <s v="Second Class"/>
    <s v="TS-21430"/>
    <s v="Tom Stivers"/>
    <x v="1"/>
    <s v="United States"/>
    <s v="Reading"/>
    <x v="9"/>
    <n v="19601"/>
    <x v="3"/>
    <s v="FUR-FU-10000409"/>
    <x v="0"/>
    <x v="5"/>
    <s v="GE 4 Foot Flourescent Tube, 40 Watt"/>
    <x v="942"/>
    <n v="2"/>
    <n v="0.2"/>
    <n v="7.7896000000000001"/>
  </r>
  <r>
    <n v="5956"/>
    <s v="CA-2011-155796"/>
    <x v="2"/>
    <x v="7"/>
    <d v="2011-11-15T00:00:00"/>
    <s v="Second Class"/>
    <s v="TS-21430"/>
    <s v="Tom Stivers"/>
    <x v="1"/>
    <s v="United States"/>
    <s v="Reading"/>
    <x v="9"/>
    <n v="19601"/>
    <x v="3"/>
    <s v="FUR-BO-10002545"/>
    <x v="0"/>
    <x v="0"/>
    <s v="Atlantic Metals Mobile 3-Shelf Bookcases, Custom Colors"/>
    <x v="3533"/>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x v="4217"/>
    <n v="5"/>
    <n v="0"/>
    <n v="6.7655000000000598"/>
  </r>
  <r>
    <n v="5958"/>
    <s v="CA-2013-127138"/>
    <x v="0"/>
    <x v="299"/>
    <d v="2013-03-16T00:00:00"/>
    <s v="Second Class"/>
    <s v="DK-13225"/>
    <s v="Dean Katz"/>
    <x v="1"/>
    <s v="United States"/>
    <s v="San Francisco"/>
    <x v="1"/>
    <n v="94109"/>
    <x v="1"/>
    <s v="OFF-AP-10003842"/>
    <x v="1"/>
    <x v="9"/>
    <s v="Euro-Pro Shark Turbo Vacuum"/>
    <x v="901"/>
    <n v="5"/>
    <n v="0"/>
    <n v="40.274000000000001"/>
  </r>
  <r>
    <n v="5959"/>
    <s v="CA-2013-127138"/>
    <x v="0"/>
    <x v="299"/>
    <d v="2013-03-16T00:00:00"/>
    <s v="Second Class"/>
    <s v="DK-13225"/>
    <s v="Dean Katz"/>
    <x v="1"/>
    <s v="United States"/>
    <s v="San Francisco"/>
    <x v="1"/>
    <n v="94109"/>
    <x v="1"/>
    <s v="OFF-EN-10004459"/>
    <x v="1"/>
    <x v="12"/>
    <s v="Security-Tint Envelopes"/>
    <x v="2484"/>
    <n v="4"/>
    <n v="0"/>
    <n v="14.974399999999999"/>
  </r>
  <r>
    <n v="5960"/>
    <s v="CA-2013-127138"/>
    <x v="0"/>
    <x v="299"/>
    <d v="2013-03-16T00:00:00"/>
    <s v="Second Class"/>
    <s v="DK-13225"/>
    <s v="Dean Katz"/>
    <x v="1"/>
    <s v="United States"/>
    <s v="San Francisco"/>
    <x v="1"/>
    <n v="94109"/>
    <x v="1"/>
    <s v="FUR-CH-10003746"/>
    <x v="0"/>
    <x v="1"/>
    <s v="Hon 4070 Series Pagoda Round Back Stacking Chairs"/>
    <x v="4218"/>
    <n v="3"/>
    <n v="0.2"/>
    <n v="77.035199999999975"/>
  </r>
  <r>
    <n v="5961"/>
    <s v="CA-2014-150602"/>
    <x v="3"/>
    <x v="839"/>
    <d v="2014-02-15T00:00:00"/>
    <s v="Second Class"/>
    <s v="ML-17395"/>
    <s v="Marina Lichtenstein"/>
    <x v="1"/>
    <s v="United States"/>
    <s v="Los Angeles"/>
    <x v="1"/>
    <n v="90045"/>
    <x v="1"/>
    <s v="FUR-FU-10003142"/>
    <x v="0"/>
    <x v="5"/>
    <s v="Master Big Foot Doorstop, Beige"/>
    <x v="3131"/>
    <n v="4"/>
    <n v="0"/>
    <n v="6.5471999999999984"/>
  </r>
  <r>
    <n v="5962"/>
    <s v="CA-2011-140732"/>
    <x v="2"/>
    <x v="7"/>
    <d v="2011-11-13T00:00:00"/>
    <s v="Second Class"/>
    <s v="MA-17560"/>
    <s v="Matt Abelman"/>
    <x v="2"/>
    <s v="United States"/>
    <s v="Los Angeles"/>
    <x v="1"/>
    <n v="90004"/>
    <x v="1"/>
    <s v="TEC-PH-10001425"/>
    <x v="2"/>
    <x v="7"/>
    <s v="Mophie Juice Pack Helium for iPhone"/>
    <x v="4219"/>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s v="United States"/>
    <s v="Los Angeles"/>
    <x v="1"/>
    <n v="90004"/>
    <x v="1"/>
    <s v="OFF-PA-10003625"/>
    <x v="1"/>
    <x v="10"/>
    <s v="Xerox 1979"/>
    <x v="1862"/>
    <n v="4"/>
    <n v="0"/>
    <n v="55.763999999999996"/>
  </r>
  <r>
    <n v="5965"/>
    <s v="CA-2014-119011"/>
    <x v="3"/>
    <x v="648"/>
    <d v="2014-08-26T00:00:00"/>
    <s v="Standard Class"/>
    <s v="LR-17035"/>
    <s v="Lisa Ryan"/>
    <x v="1"/>
    <s v="United States"/>
    <s v="San Francisco"/>
    <x v="1"/>
    <n v="94109"/>
    <x v="1"/>
    <s v="OFF-SU-10004768"/>
    <x v="1"/>
    <x v="14"/>
    <s v="Acme Kleencut Forged Steel Scissors"/>
    <x v="1711"/>
    <n v="3"/>
    <n v="0"/>
    <n v="5.1659999999999986"/>
  </r>
  <r>
    <n v="5966"/>
    <s v="CA-2014-119011"/>
    <x v="3"/>
    <x v="648"/>
    <d v="2014-08-26T00:00:00"/>
    <s v="Standard Class"/>
    <s v="LR-17035"/>
    <s v="Lisa Ryan"/>
    <x v="1"/>
    <s v="United States"/>
    <s v="San Francisco"/>
    <x v="1"/>
    <n v="94109"/>
    <x v="1"/>
    <s v="OFF-ST-10000777"/>
    <x v="1"/>
    <x v="4"/>
    <s v="Companion Letter/Legal File, Black"/>
    <x v="118"/>
    <n v="6"/>
    <n v="0"/>
    <n v="63.436800000000005"/>
  </r>
  <r>
    <n v="5967"/>
    <s v="CA-2014-119011"/>
    <x v="3"/>
    <x v="648"/>
    <d v="2014-08-26T00:00:00"/>
    <s v="Standard Class"/>
    <s v="LR-17035"/>
    <s v="Lisa Ryan"/>
    <x v="1"/>
    <s v="United States"/>
    <s v="San Francisco"/>
    <x v="1"/>
    <n v="94109"/>
    <x v="1"/>
    <s v="TEC-PH-10003171"/>
    <x v="2"/>
    <x v="7"/>
    <s v="Plantronics Encore H101 Dual Earpieces Headset"/>
    <x v="4220"/>
    <n v="3"/>
    <n v="0.2"/>
    <n v="10.787999999999997"/>
  </r>
  <r>
    <n v="5968"/>
    <s v="CA-2013-166912"/>
    <x v="0"/>
    <x v="804"/>
    <d v="2013-01-17T00:00:00"/>
    <s v="First Class"/>
    <s v="BE-11335"/>
    <s v="Bill Eplett"/>
    <x v="2"/>
    <s v="United States"/>
    <s v="New York City"/>
    <x v="15"/>
    <n v="10009"/>
    <x v="3"/>
    <s v="OFF-PA-10001033"/>
    <x v="1"/>
    <x v="10"/>
    <s v="Xerox 1893"/>
    <x v="2658"/>
    <n v="2"/>
    <n v="0"/>
    <n v="40.170200000000001"/>
  </r>
  <r>
    <n v="5969"/>
    <s v="CA-2011-141726"/>
    <x v="2"/>
    <x v="836"/>
    <d v="2011-07-22T00:00:00"/>
    <s v="First Class"/>
    <s v="CC-12145"/>
    <s v="Charles Crestani"/>
    <x v="0"/>
    <s v="United States"/>
    <s v="San Diego"/>
    <x v="1"/>
    <n v="92105"/>
    <x v="1"/>
    <s v="OFF-PA-10000418"/>
    <x v="1"/>
    <x v="10"/>
    <s v="Xerox 189"/>
    <x v="2840"/>
    <n v="1"/>
    <n v="0"/>
    <n v="50.327999999999996"/>
  </r>
  <r>
    <n v="5970"/>
    <s v="CA-2011-141726"/>
    <x v="2"/>
    <x v="836"/>
    <d v="2011-07-22T00:00:00"/>
    <s v="First Class"/>
    <s v="CC-12145"/>
    <s v="Charles Crestani"/>
    <x v="0"/>
    <s v="United States"/>
    <s v="San Diego"/>
    <x v="1"/>
    <n v="92105"/>
    <x v="1"/>
    <s v="OFF-BI-10001982"/>
    <x v="1"/>
    <x v="8"/>
    <s v="Wilson Jones Custom Binder Spines &amp; Labels"/>
    <x v="4221"/>
    <n v="2"/>
    <n v="0.2"/>
    <n v="3.1551999999999998"/>
  </r>
  <r>
    <n v="5971"/>
    <s v="CA-2011-141726"/>
    <x v="2"/>
    <x v="836"/>
    <d v="2011-07-22T00:00:00"/>
    <s v="First Class"/>
    <s v="CC-12145"/>
    <s v="Charles Crestani"/>
    <x v="0"/>
    <s v="United States"/>
    <s v="San Diego"/>
    <x v="1"/>
    <n v="92105"/>
    <x v="1"/>
    <s v="OFF-PA-10002230"/>
    <x v="1"/>
    <x v="10"/>
    <s v="Xerox 1897"/>
    <x v="548"/>
    <n v="4"/>
    <n v="0"/>
    <n v="9.7608000000000015"/>
  </r>
  <r>
    <n v="5972"/>
    <s v="CA-2011-141726"/>
    <x v="2"/>
    <x v="836"/>
    <d v="2011-07-22T00:00:00"/>
    <s v="First Class"/>
    <s v="CC-12145"/>
    <s v="Charles Crestani"/>
    <x v="0"/>
    <s v="United States"/>
    <s v="San Diego"/>
    <x v="1"/>
    <n v="92105"/>
    <x v="1"/>
    <s v="FUR-FU-10003577"/>
    <x v="0"/>
    <x v="5"/>
    <s v="Nu-Dell Leatherette Frames"/>
    <x v="4222"/>
    <n v="3"/>
    <n v="0"/>
    <n v="15.4872"/>
  </r>
  <r>
    <n v="5973"/>
    <s v="CA-2014-115105"/>
    <x v="3"/>
    <x v="695"/>
    <d v="2014-02-12T00:00:00"/>
    <s v="Standard Class"/>
    <s v="BD-11770"/>
    <s v="Bryan Davis"/>
    <x v="0"/>
    <s v="United States"/>
    <s v="New York City"/>
    <x v="15"/>
    <n v="10024"/>
    <x v="3"/>
    <s v="FUR-BO-10001811"/>
    <x v="0"/>
    <x v="0"/>
    <s v="Atlantic Metals Mobile 5-Shelf Bookcases, Custom Colors"/>
    <x v="3028"/>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s v="United States"/>
    <s v="Charlotte"/>
    <x v="3"/>
    <n v="28205"/>
    <x v="0"/>
    <s v="OFF-ST-10000676"/>
    <x v="1"/>
    <x v="4"/>
    <s v="Fellowes Econo/Stor Drawers"/>
    <x v="4224"/>
    <n v="5"/>
    <n v="0.2"/>
    <n v="-67.851000000000028"/>
  </r>
  <r>
    <n v="5976"/>
    <s v="CA-2014-102155"/>
    <x v="3"/>
    <x v="1002"/>
    <d v="2014-07-18T00:00:00"/>
    <s v="Standard Class"/>
    <s v="RR-19525"/>
    <s v="Rick Reed"/>
    <x v="1"/>
    <s v="United States"/>
    <s v="Overland Park"/>
    <x v="41"/>
    <n v="66212"/>
    <x v="2"/>
    <s v="OFF-ST-10001496"/>
    <x v="1"/>
    <x v="4"/>
    <s v="Standard Rollaway File with Lock"/>
    <x v="2936"/>
    <n v="2"/>
    <n v="0"/>
    <n v="93.698800000000006"/>
  </r>
  <r>
    <n v="5977"/>
    <s v="CA-2014-102155"/>
    <x v="3"/>
    <x v="1002"/>
    <d v="2014-07-18T00:00:00"/>
    <s v="Standard Class"/>
    <s v="RR-19525"/>
    <s v="Rick Reed"/>
    <x v="1"/>
    <s v="United States"/>
    <s v="Overland Park"/>
    <x v="41"/>
    <n v="66212"/>
    <x v="2"/>
    <s v="OFF-PA-10003673"/>
    <x v="1"/>
    <x v="10"/>
    <s v="Strathmore Photo Mount Cards"/>
    <x v="4225"/>
    <n v="2"/>
    <n v="0"/>
    <n v="6.2375999999999996"/>
  </r>
  <r>
    <n v="5978"/>
    <s v="CA-2014-116953"/>
    <x v="3"/>
    <x v="558"/>
    <d v="2014-04-26T00:00:00"/>
    <s v="First Class"/>
    <s v="SV-20935"/>
    <s v="Susan Vittorini"/>
    <x v="0"/>
    <s v="United States"/>
    <s v="Mesa"/>
    <x v="16"/>
    <n v="85204"/>
    <x v="1"/>
    <s v="TEC-PH-10004614"/>
    <x v="2"/>
    <x v="7"/>
    <s v="AT&amp;T 841000 Phone"/>
    <x v="4226"/>
    <n v="10"/>
    <n v="0.2"/>
    <n v="34.5"/>
  </r>
  <r>
    <n v="5979"/>
    <s v="CA-2011-117765"/>
    <x v="2"/>
    <x v="557"/>
    <d v="2011-09-13T00:00:00"/>
    <s v="Standard Class"/>
    <s v="RB-19465"/>
    <s v="Rick Bensley"/>
    <x v="2"/>
    <s v="United States"/>
    <s v="Tulsa"/>
    <x v="26"/>
    <n v="74133"/>
    <x v="2"/>
    <s v="FUR-TA-10001039"/>
    <x v="0"/>
    <x v="3"/>
    <s v="KI Adjustable-Height Table"/>
    <x v="4227"/>
    <n v="5"/>
    <n v="0"/>
    <n v="111.77400000000003"/>
  </r>
  <r>
    <n v="5980"/>
    <s v="CA-2011-117765"/>
    <x v="2"/>
    <x v="557"/>
    <d v="2011-09-13T00:00:00"/>
    <s v="Standard Class"/>
    <s v="RB-19465"/>
    <s v="Rick Bensley"/>
    <x v="2"/>
    <s v="United States"/>
    <s v="Tulsa"/>
    <x v="26"/>
    <n v="74133"/>
    <x v="2"/>
    <s v="OFF-BI-10000474"/>
    <x v="1"/>
    <x v="8"/>
    <s v="Avery Recycled Flexi-View Covers for Binding Systems"/>
    <x v="4228"/>
    <n v="2"/>
    <n v="0"/>
    <n v="15.3888"/>
  </r>
  <r>
    <n v="5981"/>
    <s v="CA-2011-117765"/>
    <x v="2"/>
    <x v="557"/>
    <d v="2011-09-13T00:00:00"/>
    <s v="Standard Class"/>
    <s v="RB-19465"/>
    <s v="Rick Bensley"/>
    <x v="2"/>
    <s v="United States"/>
    <s v="Tulsa"/>
    <x v="26"/>
    <n v="74133"/>
    <x v="2"/>
    <s v="FUR-CH-10004698"/>
    <x v="0"/>
    <x v="1"/>
    <s v="Padded Folding Chairs, Black, 4/Carton"/>
    <x v="4229"/>
    <n v="2"/>
    <n v="0"/>
    <n v="45.348800000000011"/>
  </r>
  <r>
    <n v="5982"/>
    <s v="CA-2011-117765"/>
    <x v="2"/>
    <x v="557"/>
    <d v="2011-09-13T00:00:00"/>
    <s v="Standard Class"/>
    <s v="RB-19465"/>
    <s v="Rick Bensley"/>
    <x v="2"/>
    <s v="United States"/>
    <s v="Tulsa"/>
    <x v="26"/>
    <n v="74133"/>
    <x v="2"/>
    <s v="OFF-ST-10003327"/>
    <x v="1"/>
    <x v="4"/>
    <s v="Akro-Mils 12-Gallon Tote"/>
    <x v="4230"/>
    <n v="2"/>
    <n v="0"/>
    <n v="5.7593999999999976"/>
  </r>
  <r>
    <n v="5983"/>
    <s v="CA-2013-114895"/>
    <x v="0"/>
    <x v="831"/>
    <d v="2013-11-29T00:00:00"/>
    <s v="Standard Class"/>
    <s v="MV-18190"/>
    <s v="Mike Vittorini"/>
    <x v="0"/>
    <s v="United States"/>
    <s v="New York City"/>
    <x v="15"/>
    <n v="10035"/>
    <x v="3"/>
    <s v="OFF-PA-10000232"/>
    <x v="1"/>
    <x v="10"/>
    <s v="Xerox 1975"/>
    <x v="91"/>
    <n v="2"/>
    <n v="0"/>
    <n v="6.3504000000000005"/>
  </r>
  <r>
    <n v="5984"/>
    <s v="CA-2014-112984"/>
    <x v="3"/>
    <x v="118"/>
    <d v="2014-09-19T00:00:00"/>
    <s v="Second Class"/>
    <s v="EH-14185"/>
    <s v="Evan Henry"/>
    <x v="0"/>
    <s v="United States"/>
    <s v="Philadelphia"/>
    <x v="9"/>
    <n v="19143"/>
    <x v="3"/>
    <s v="OFF-PA-10003657"/>
    <x v="1"/>
    <x v="10"/>
    <s v="Xerox 1927"/>
    <x v="3331"/>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x v="2324"/>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s v="United States"/>
    <s v="Hattiesburg"/>
    <x v="35"/>
    <n v="39401"/>
    <x v="0"/>
    <s v="OFF-ST-10002485"/>
    <x v="1"/>
    <x v="4"/>
    <s v="Rogers Deluxe File Chest"/>
    <x v="1190"/>
    <n v="4"/>
    <n v="0"/>
    <n v="0.87919999999999732"/>
  </r>
  <r>
    <n v="5988"/>
    <s v="CA-2013-163776"/>
    <x v="0"/>
    <x v="1080"/>
    <d v="2013-07-26T00:00:00"/>
    <s v="Standard Class"/>
    <s v="JS-16030"/>
    <s v="Joy Smith"/>
    <x v="0"/>
    <s v="United States"/>
    <s v="Hattiesburg"/>
    <x v="35"/>
    <n v="39401"/>
    <x v="0"/>
    <s v="OFF-PA-10001033"/>
    <x v="1"/>
    <x v="10"/>
    <s v="Xerox 1893"/>
    <x v="4232"/>
    <n v="6"/>
    <n v="0"/>
    <n v="120.51060000000001"/>
  </r>
  <r>
    <n v="5989"/>
    <s v="CA-2013-163776"/>
    <x v="0"/>
    <x v="1080"/>
    <d v="2013-07-26T00:00:00"/>
    <s v="Standard Class"/>
    <s v="JS-16030"/>
    <s v="Joy Smith"/>
    <x v="0"/>
    <s v="United States"/>
    <s v="Hattiesburg"/>
    <x v="35"/>
    <n v="39401"/>
    <x v="0"/>
    <s v="OFF-BI-10000404"/>
    <x v="1"/>
    <x v="8"/>
    <s v="Avery Printable Repositionable Plastic Tabs"/>
    <x v="4233"/>
    <n v="1"/>
    <n v="0"/>
    <n v="4.0419999999999998"/>
  </r>
  <r>
    <n v="5990"/>
    <s v="CA-2013-163776"/>
    <x v="0"/>
    <x v="1080"/>
    <d v="2013-07-26T00:00:00"/>
    <s v="Standard Class"/>
    <s v="JS-16030"/>
    <s v="Joy Smith"/>
    <x v="0"/>
    <s v="United States"/>
    <s v="Hattiesburg"/>
    <x v="35"/>
    <n v="39401"/>
    <x v="0"/>
    <s v="FUR-BO-10003546"/>
    <x v="0"/>
    <x v="0"/>
    <s v="Hon 4-Shelf Metal Bookcases"/>
    <x v="2465"/>
    <n v="5"/>
    <n v="0"/>
    <n v="126.22500000000002"/>
  </r>
  <r>
    <n v="5991"/>
    <s v="US-2014-163300"/>
    <x v="3"/>
    <x v="175"/>
    <d v="2014-09-22T00:00:00"/>
    <s v="Standard Class"/>
    <s v="ES-14020"/>
    <s v="Erica Smith"/>
    <x v="0"/>
    <s v="United States"/>
    <s v="Los Angeles"/>
    <x v="1"/>
    <n v="90049"/>
    <x v="1"/>
    <s v="OFF-BI-10004390"/>
    <x v="1"/>
    <x v="8"/>
    <s v="GBC DocuBind 200 Manual Binding Machine"/>
    <x v="4234"/>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x v="4235"/>
    <n v="7"/>
    <n v="0.2"/>
    <n v="32.335100000000025"/>
  </r>
  <r>
    <n v="5993"/>
    <s v="US-2014-163300"/>
    <x v="3"/>
    <x v="175"/>
    <d v="2014-09-22T00:00:00"/>
    <s v="Standard Class"/>
    <s v="ES-14020"/>
    <s v="Erica Smith"/>
    <x v="0"/>
    <s v="United States"/>
    <s v="Los Angeles"/>
    <x v="1"/>
    <n v="90049"/>
    <x v="1"/>
    <s v="FUR-CH-10003396"/>
    <x v="0"/>
    <x v="1"/>
    <s v="Global Deluxe Steno Chair"/>
    <x v="4236"/>
    <n v="3"/>
    <n v="0.2"/>
    <n v="-20.784600000000012"/>
  </r>
  <r>
    <n v="5994"/>
    <s v="CA-2013-162187"/>
    <x v="0"/>
    <x v="25"/>
    <d v="2013-12-12T00:00:00"/>
    <s v="Same Day"/>
    <s v="NS-18640"/>
    <s v="Noel Staavos"/>
    <x v="1"/>
    <s v="United States"/>
    <s v="Columbus"/>
    <x v="24"/>
    <n v="43229"/>
    <x v="3"/>
    <s v="OFF-ST-10001558"/>
    <x v="1"/>
    <x v="4"/>
    <s v="Acco Perma 4000 Stacking Storage Drawers"/>
    <x v="647"/>
    <n v="5"/>
    <n v="0.2"/>
    <n v="-4.0599999999999987"/>
  </r>
  <r>
    <n v="5995"/>
    <s v="CA-2013-162187"/>
    <x v="0"/>
    <x v="25"/>
    <d v="2013-12-12T00:00:00"/>
    <s v="Same Day"/>
    <s v="NS-18640"/>
    <s v="Noel Staavos"/>
    <x v="1"/>
    <s v="United States"/>
    <s v="Columbus"/>
    <x v="24"/>
    <n v="43229"/>
    <x v="3"/>
    <s v="OFF-SU-10004782"/>
    <x v="1"/>
    <x v="14"/>
    <s v="Elite 5&quot; Scissors"/>
    <x v="1933"/>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x v="4237"/>
    <n v="5"/>
    <n v="0.3"/>
    <n v="-137.52900000000002"/>
  </r>
  <r>
    <n v="5997"/>
    <s v="CA-2013-162187"/>
    <x v="0"/>
    <x v="25"/>
    <d v="2013-12-12T00:00:00"/>
    <s v="Same Day"/>
    <s v="NS-18640"/>
    <s v="Noel Staavos"/>
    <x v="1"/>
    <s v="United States"/>
    <s v="Columbus"/>
    <x v="24"/>
    <n v="43229"/>
    <x v="3"/>
    <s v="OFF-AP-10000576"/>
    <x v="1"/>
    <x v="9"/>
    <s v="Belkin 325VA UPS Surge Protector, 6'"/>
    <x v="2388"/>
    <n v="4"/>
    <n v="0.2"/>
    <n v="24.196000000000012"/>
  </r>
  <r>
    <n v="5998"/>
    <s v="CA-2013-162187"/>
    <x v="0"/>
    <x v="25"/>
    <d v="2013-12-12T00:00:00"/>
    <s v="Same Day"/>
    <s v="NS-18640"/>
    <s v="Noel Staavos"/>
    <x v="1"/>
    <s v="United States"/>
    <s v="Columbus"/>
    <x v="24"/>
    <n v="43229"/>
    <x v="3"/>
    <s v="FUR-TA-10003008"/>
    <x v="0"/>
    <x v="3"/>
    <s v="Lesro Round Back Collection Coffee Table, End Table"/>
    <x v="4238"/>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s v="United States"/>
    <s v="Caldwell"/>
    <x v="45"/>
    <n v="83605"/>
    <x v="1"/>
    <s v="OFF-PA-10000019"/>
    <x v="1"/>
    <x v="10"/>
    <s v="Xerox 1931"/>
    <x v="243"/>
    <n v="4"/>
    <n v="0"/>
    <n v="12.441600000000001"/>
  </r>
  <r>
    <n v="6001"/>
    <s v="US-2011-112991"/>
    <x v="2"/>
    <x v="325"/>
    <d v="2011-12-14T00:00:00"/>
    <s v="Standard Class"/>
    <s v="SH-19975"/>
    <s v="Sally Hughsby"/>
    <x v="1"/>
    <s v="United States"/>
    <s v="Caldwell"/>
    <x v="45"/>
    <n v="83605"/>
    <x v="1"/>
    <s v="OFF-PA-10002222"/>
    <x v="1"/>
    <x v="10"/>
    <s v="Xerox Color Copier Paper, 11&quot; x 17&quot;, Ream"/>
    <x v="422"/>
    <n v="4"/>
    <n v="0"/>
    <n v="42.025599999999997"/>
  </r>
  <r>
    <n v="6002"/>
    <s v="CA-2011-124079"/>
    <x v="2"/>
    <x v="736"/>
    <d v="2011-12-17T00:00:00"/>
    <s v="Standard Class"/>
    <s v="RF-19345"/>
    <s v="Randy Ferguson"/>
    <x v="1"/>
    <s v="United States"/>
    <s v="Phoenix"/>
    <x v="16"/>
    <n v="85023"/>
    <x v="1"/>
    <s v="FUR-FU-10002553"/>
    <x v="0"/>
    <x v="5"/>
    <s v="Electrix Incandescent Magnifying Lamp, Black"/>
    <x v="4240"/>
    <n v="3"/>
    <n v="0.2"/>
    <n v="7.6965000000000039"/>
  </r>
  <r>
    <n v="6003"/>
    <s v="CA-2011-124079"/>
    <x v="2"/>
    <x v="736"/>
    <d v="2011-12-17T00:00:00"/>
    <s v="Standard Class"/>
    <s v="RF-19345"/>
    <s v="Randy Ferguson"/>
    <x v="1"/>
    <s v="United States"/>
    <s v="Phoenix"/>
    <x v="16"/>
    <n v="85023"/>
    <x v="1"/>
    <s v="OFF-BI-10002103"/>
    <x v="1"/>
    <x v="8"/>
    <s v="Cardinal Slant-D Ring Binder, Heavy Gauge Vinyl"/>
    <x v="4004"/>
    <n v="2"/>
    <n v="0.7"/>
    <n v="-4.1711999999999989"/>
  </r>
  <r>
    <n v="6004"/>
    <s v="US-2014-146878"/>
    <x v="3"/>
    <x v="296"/>
    <d v="2014-09-28T00:00:00"/>
    <s v="Standard Class"/>
    <s v="DL-12865"/>
    <s v="Dan Lawera"/>
    <x v="0"/>
    <s v="United States"/>
    <s v="Miami"/>
    <x v="2"/>
    <n v="33142"/>
    <x v="0"/>
    <s v="OFF-BI-10002794"/>
    <x v="1"/>
    <x v="8"/>
    <s v="Avery Trapezoid Ring Binder, 3&quot; Capacity, Black, 1040 sheets"/>
    <x v="4241"/>
    <n v="1"/>
    <n v="0.7"/>
    <n v="-8.6057999999999986"/>
  </r>
  <r>
    <n v="6005"/>
    <s v="CA-2014-107244"/>
    <x v="3"/>
    <x v="210"/>
    <d v="2014-09-12T00:00:00"/>
    <s v="Standard Class"/>
    <s v="AG-10390"/>
    <s v="Allen Goldenen"/>
    <x v="0"/>
    <s v="United States"/>
    <s v="Los Angeles"/>
    <x v="1"/>
    <n v="90004"/>
    <x v="1"/>
    <s v="FUR-FU-10002597"/>
    <x v="0"/>
    <x v="5"/>
    <s v="C-Line Magnetic Cubicle Keepers, Clear Polypropylene"/>
    <x v="2401"/>
    <n v="4"/>
    <n v="0"/>
    <n v="8.2992000000000008"/>
  </r>
  <r>
    <n v="6006"/>
    <s v="CA-2012-100657"/>
    <x v="1"/>
    <x v="121"/>
    <d v="2012-11-07T00:00:00"/>
    <s v="Standard Class"/>
    <s v="SW-20245"/>
    <s v="Scot Wooten"/>
    <x v="0"/>
    <s v="United States"/>
    <s v="Troy"/>
    <x v="15"/>
    <n v="12180"/>
    <x v="3"/>
    <s v="FUR-CH-10003535"/>
    <x v="0"/>
    <x v="1"/>
    <s v="Global Armless Task Chair, Royal Blue"/>
    <x v="4242"/>
    <n v="2"/>
    <n v="0.1"/>
    <n v="8.5371999999999968"/>
  </r>
  <r>
    <n v="6007"/>
    <s v="CA-2014-129581"/>
    <x v="3"/>
    <x v="157"/>
    <d v="2014-12-19T00:00:00"/>
    <s v="Standard Class"/>
    <s v="KN-16390"/>
    <s v="Katherine Nockton"/>
    <x v="1"/>
    <s v="United States"/>
    <s v="New Bedford"/>
    <x v="31"/>
    <n v="2740"/>
    <x v="3"/>
    <s v="TEC-PH-10001527"/>
    <x v="2"/>
    <x v="7"/>
    <s v="Plantronics MX500i Earset"/>
    <x v="3680"/>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s v="United States"/>
    <s v="Los Angeles"/>
    <x v="1"/>
    <n v="90049"/>
    <x v="1"/>
    <s v="OFF-PA-10000595"/>
    <x v="1"/>
    <x v="10"/>
    <s v="Xerox 1929"/>
    <x v="4243"/>
    <n v="3"/>
    <n v="0"/>
    <n v="31.519199999999998"/>
  </r>
  <r>
    <n v="6010"/>
    <s v="CA-2012-135580"/>
    <x v="1"/>
    <x v="1081"/>
    <d v="2013-01-03T00:00:00"/>
    <s v="Standard Class"/>
    <s v="CL-12565"/>
    <s v="Clay Ludtke"/>
    <x v="0"/>
    <s v="United States"/>
    <s v="Los Angeles"/>
    <x v="1"/>
    <n v="90049"/>
    <x v="1"/>
    <s v="OFF-ST-10000798"/>
    <x v="1"/>
    <x v="4"/>
    <s v="2300 Heavy-Duty Transfer File Systems by Perma"/>
    <x v="4244"/>
    <n v="3"/>
    <n v="0"/>
    <n v="14.238599999999995"/>
  </r>
  <r>
    <n v="6011"/>
    <s v="CA-2012-135580"/>
    <x v="1"/>
    <x v="1081"/>
    <d v="2013-01-03T00:00:00"/>
    <s v="Standard Class"/>
    <s v="CL-12565"/>
    <s v="Clay Ludtke"/>
    <x v="0"/>
    <s v="United States"/>
    <s v="Los Angeles"/>
    <x v="1"/>
    <n v="90049"/>
    <x v="1"/>
    <s v="TEC-MA-10004002"/>
    <x v="2"/>
    <x v="15"/>
    <s v="Zebra GX420t Direct Thermal/Thermal Transfer Printer"/>
    <x v="4245"/>
    <n v="6"/>
    <n v="0.2"/>
    <n v="286.71299999999962"/>
  </r>
  <r>
    <n v="6012"/>
    <s v="CA-2012-135580"/>
    <x v="1"/>
    <x v="1081"/>
    <d v="2013-01-03T00:00:00"/>
    <s v="Standard Class"/>
    <s v="CL-12565"/>
    <s v="Clay Ludtke"/>
    <x v="0"/>
    <s v="United States"/>
    <s v="Los Angeles"/>
    <x v="1"/>
    <n v="90049"/>
    <x v="1"/>
    <s v="OFF-EN-10003296"/>
    <x v="1"/>
    <x v="12"/>
    <s v="Tyvek Side-Opening Peel &amp; Seel Expanding Envelopes"/>
    <x v="3439"/>
    <n v="3"/>
    <n v="0"/>
    <n v="122.148"/>
  </r>
  <r>
    <n v="6013"/>
    <s v="CA-2012-135580"/>
    <x v="1"/>
    <x v="1081"/>
    <d v="2013-01-03T00:00:00"/>
    <s v="Standard Class"/>
    <s v="CL-12565"/>
    <s v="Clay Ludtke"/>
    <x v="0"/>
    <s v="United States"/>
    <s v="Los Angeles"/>
    <x v="1"/>
    <n v="90049"/>
    <x v="1"/>
    <s v="TEC-PH-10004345"/>
    <x v="2"/>
    <x v="7"/>
    <s v="Cisco SPA 502G IP Phone"/>
    <x v="4246"/>
    <n v="3"/>
    <n v="0.2"/>
    <n v="35.984999999999999"/>
  </r>
  <r>
    <n v="6014"/>
    <s v="CA-2013-159016"/>
    <x v="0"/>
    <x v="612"/>
    <d v="2013-03-12T00:00:00"/>
    <s v="First Class"/>
    <s v="KF-16285"/>
    <s v="Karen Ferguson"/>
    <x v="2"/>
    <s v="United States"/>
    <s v="Los Angeles"/>
    <x v="1"/>
    <n v="90008"/>
    <x v="1"/>
    <s v="OFF-PA-10004405"/>
    <x v="1"/>
    <x v="10"/>
    <s v="Rediform Voice Mail Log Books"/>
    <x v="81"/>
    <n v="5"/>
    <n v="0"/>
    <n v="7.1519999999999992"/>
  </r>
  <r>
    <n v="6015"/>
    <s v="CA-2013-159016"/>
    <x v="0"/>
    <x v="612"/>
    <d v="2013-03-12T00:00:00"/>
    <s v="First Class"/>
    <s v="KF-16285"/>
    <s v="Karen Ferguson"/>
    <x v="2"/>
    <s v="United States"/>
    <s v="Los Angeles"/>
    <x v="1"/>
    <n v="90008"/>
    <x v="1"/>
    <s v="TEC-PH-10002885"/>
    <x v="2"/>
    <x v="7"/>
    <s v="Apple iPhone 5"/>
    <x v="4247"/>
    <n v="8"/>
    <n v="0.2"/>
    <n v="363.90480000000025"/>
  </r>
  <r>
    <n v="6016"/>
    <s v="CA-2011-102652"/>
    <x v="2"/>
    <x v="322"/>
    <d v="2011-04-12T00:00:00"/>
    <s v="Standard Class"/>
    <s v="AY-10555"/>
    <s v="Andy Yotov"/>
    <x v="1"/>
    <s v="United States"/>
    <s v="Los Angeles"/>
    <x v="1"/>
    <n v="90049"/>
    <x v="1"/>
    <s v="FUR-FU-10000747"/>
    <x v="0"/>
    <x v="5"/>
    <s v="Tenex B1-RE Series Chair Mats for Low Pile Carpets"/>
    <x v="1377"/>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x v="907"/>
    <n v="7"/>
    <n v="0"/>
    <n v="12.912900000000004"/>
  </r>
  <r>
    <n v="6018"/>
    <s v="CA-2011-102652"/>
    <x v="2"/>
    <x v="322"/>
    <d v="2011-04-12T00:00:00"/>
    <s v="Standard Class"/>
    <s v="AY-10555"/>
    <s v="Andy Yotov"/>
    <x v="1"/>
    <s v="United States"/>
    <s v="Los Angeles"/>
    <x v="1"/>
    <n v="90049"/>
    <x v="1"/>
    <s v="OFF-PA-10003309"/>
    <x v="1"/>
    <x v="10"/>
    <s v="Xerox 211"/>
    <x v="541"/>
    <n v="3"/>
    <n v="0"/>
    <n v="9.3312000000000008"/>
  </r>
  <r>
    <n v="6019"/>
    <s v="CA-2011-102652"/>
    <x v="2"/>
    <x v="322"/>
    <d v="2011-04-12T00:00:00"/>
    <s v="Standard Class"/>
    <s v="AY-10555"/>
    <s v="Andy Yotov"/>
    <x v="1"/>
    <s v="United States"/>
    <s v="Los Angeles"/>
    <x v="1"/>
    <n v="90049"/>
    <x v="1"/>
    <s v="OFF-PA-10001977"/>
    <x v="1"/>
    <x v="10"/>
    <s v="Xerox 194"/>
    <x v="447"/>
    <n v="1"/>
    <n v="0"/>
    <n v="26.630399999999998"/>
  </r>
  <r>
    <n v="6020"/>
    <s v="CA-2011-152422"/>
    <x v="2"/>
    <x v="1082"/>
    <d v="2011-10-10T00:00:00"/>
    <s v="Second Class"/>
    <s v="BD-11635"/>
    <s v="Brian Derr"/>
    <x v="0"/>
    <s v="United States"/>
    <s v="Columbus"/>
    <x v="24"/>
    <n v="43229"/>
    <x v="3"/>
    <s v="OFF-AP-10002892"/>
    <x v="1"/>
    <x v="9"/>
    <s v="Belkin F5C206VTEL 6 Outlet Surge"/>
    <x v="2856"/>
    <n v="5"/>
    <n v="0.2"/>
    <n v="11.489999999999991"/>
  </r>
  <r>
    <n v="6021"/>
    <s v="US-2013-156692"/>
    <x v="0"/>
    <x v="572"/>
    <d v="2013-08-14T00:00:00"/>
    <s v="Same Day"/>
    <s v="HG-15025"/>
    <s v="Hunter Glantz"/>
    <x v="0"/>
    <s v="United States"/>
    <s v="Kenner"/>
    <x v="28"/>
    <n v="70065"/>
    <x v="0"/>
    <s v="OFF-AP-10002222"/>
    <x v="1"/>
    <x v="9"/>
    <s v="Staples"/>
    <x v="1714"/>
    <n v="2"/>
    <n v="0"/>
    <n v="4.6818000000000008"/>
  </r>
  <r>
    <n v="6022"/>
    <s v="US-2013-156692"/>
    <x v="0"/>
    <x v="572"/>
    <d v="2013-08-14T00:00:00"/>
    <s v="Same Day"/>
    <s v="HG-15025"/>
    <s v="Hunter Glantz"/>
    <x v="0"/>
    <s v="United States"/>
    <s v="Kenner"/>
    <x v="28"/>
    <n v="70065"/>
    <x v="0"/>
    <s v="TEC-AC-10000158"/>
    <x v="2"/>
    <x v="11"/>
    <s v="Sony 64GB Class 10 Micro SDHC R40 Memory Card"/>
    <x v="2257"/>
    <n v="2"/>
    <n v="0"/>
    <n v="15.1158"/>
  </r>
  <r>
    <n v="6023"/>
    <s v="CA-2011-130869"/>
    <x v="2"/>
    <x v="664"/>
    <d v="2011-11-21T00:00:00"/>
    <s v="Standard Class"/>
    <s v="CB-12025"/>
    <s v="Cassandra Brandow"/>
    <x v="0"/>
    <s v="United States"/>
    <s v="Cedar Hill"/>
    <x v="5"/>
    <n v="75104"/>
    <x v="2"/>
    <s v="OFF-EN-10002600"/>
    <x v="1"/>
    <x v="12"/>
    <s v="Redi-Strip #10 Envelopes, 4 1/8 x 9 1/2"/>
    <x v="913"/>
    <n v="3"/>
    <n v="0.2"/>
    <n v="2.4779999999999989"/>
  </r>
  <r>
    <n v="6024"/>
    <s v="US-2014-128832"/>
    <x v="3"/>
    <x v="558"/>
    <d v="2014-04-28T00:00:00"/>
    <s v="First Class"/>
    <s v="LS-16945"/>
    <s v="Linda Southworth"/>
    <x v="1"/>
    <s v="United States"/>
    <s v="Providence"/>
    <x v="34"/>
    <n v="2908"/>
    <x v="3"/>
    <s v="TEC-AC-10004855"/>
    <x v="2"/>
    <x v="11"/>
    <s v="V7 USB Numeric Keypad"/>
    <x v="3502"/>
    <n v="2"/>
    <n v="0"/>
    <n v="4.8986000000000018"/>
  </r>
  <r>
    <n v="6025"/>
    <s v="CA-2014-139717"/>
    <x v="3"/>
    <x v="1043"/>
    <d v="2014-08-27T00:00:00"/>
    <s v="Second Class"/>
    <s v="DM-13015"/>
    <s v="Darrin Martin"/>
    <x v="0"/>
    <s v="United States"/>
    <s v="Lancaster"/>
    <x v="24"/>
    <n v="43130"/>
    <x v="3"/>
    <s v="OFF-AP-10000938"/>
    <x v="1"/>
    <x v="9"/>
    <s v="Avanti 1.7 Cu. Ft. Refrigerator"/>
    <x v="4248"/>
    <n v="8"/>
    <n v="0.2"/>
    <n v="64.627199999999988"/>
  </r>
  <r>
    <n v="6026"/>
    <s v="CA-2014-139717"/>
    <x v="3"/>
    <x v="1043"/>
    <d v="2014-08-27T00:00:00"/>
    <s v="Second Class"/>
    <s v="DM-13015"/>
    <s v="Darrin Martin"/>
    <x v="0"/>
    <s v="United States"/>
    <s v="Lancaster"/>
    <x v="24"/>
    <n v="43130"/>
    <x v="3"/>
    <s v="OFF-PA-10002195"/>
    <x v="1"/>
    <x v="10"/>
    <s v="Xerox 1966"/>
    <x v="563"/>
    <n v="2"/>
    <n v="0.2"/>
    <n v="3.7584"/>
  </r>
  <r>
    <n v="6027"/>
    <s v="CA-2014-136007"/>
    <x v="3"/>
    <x v="660"/>
    <d v="2014-03-03T00:00:00"/>
    <s v="Standard Class"/>
    <s v="AC-10615"/>
    <s v="Ann Chong"/>
    <x v="1"/>
    <s v="United States"/>
    <s v="Seattle"/>
    <x v="4"/>
    <n v="98115"/>
    <x v="1"/>
    <s v="OFF-FA-10002701"/>
    <x v="1"/>
    <x v="13"/>
    <s v="Alliance Rubber Bands"/>
    <x v="3681"/>
    <n v="5"/>
    <n v="0"/>
    <n v="0.33599999999999963"/>
  </r>
  <r>
    <n v="6028"/>
    <s v="CA-2014-136007"/>
    <x v="3"/>
    <x v="660"/>
    <d v="2014-03-03T00:00:00"/>
    <s v="Standard Class"/>
    <s v="AC-10615"/>
    <s v="Ann Chong"/>
    <x v="1"/>
    <s v="United States"/>
    <s v="Seattle"/>
    <x v="4"/>
    <n v="98115"/>
    <x v="1"/>
    <s v="TEC-PH-10003589"/>
    <x v="2"/>
    <x v="7"/>
    <s v="invisibleSHIELD by ZAGG Smudge-Free Screen Protector"/>
    <x v="1002"/>
    <n v="5"/>
    <n v="0.2"/>
    <n v="25.185999999999996"/>
  </r>
  <r>
    <n v="6029"/>
    <s v="CA-2013-157364"/>
    <x v="0"/>
    <x v="258"/>
    <d v="2013-11-22T00:00:00"/>
    <s v="First Class"/>
    <s v="LT-17110"/>
    <s v="Liz Thompson"/>
    <x v="0"/>
    <s v="United States"/>
    <s v="Jacksonville"/>
    <x v="3"/>
    <n v="28540"/>
    <x v="0"/>
    <s v="OFF-AR-10003752"/>
    <x v="1"/>
    <x v="6"/>
    <s v="Deluxe Chalkboard Eraser Cleaner"/>
    <x v="4249"/>
    <n v="2"/>
    <n v="0.2"/>
    <n v="6.0059999999999993"/>
  </r>
  <r>
    <n v="6030"/>
    <s v="US-2013-112970"/>
    <x v="0"/>
    <x v="696"/>
    <d v="2013-11-16T00:00:00"/>
    <s v="First Class"/>
    <s v="TB-21250"/>
    <s v="Tim Brockman"/>
    <x v="0"/>
    <s v="United States"/>
    <s v="Los Angeles"/>
    <x v="1"/>
    <n v="90049"/>
    <x v="1"/>
    <s v="OFF-AR-10003829"/>
    <x v="1"/>
    <x v="6"/>
    <s v="Newell 35"/>
    <x v="296"/>
    <n v="3"/>
    <n v="0"/>
    <n v="2.8535999999999988"/>
  </r>
  <r>
    <n v="6031"/>
    <s v="US-2014-152492"/>
    <x v="3"/>
    <x v="91"/>
    <d v="2014-07-07T00:00:00"/>
    <s v="Same Day"/>
    <s v="AH-10585"/>
    <s v="Angele Hood"/>
    <x v="0"/>
    <s v="United States"/>
    <s v="Miami"/>
    <x v="2"/>
    <n v="33142"/>
    <x v="0"/>
    <s v="FUR-CH-10000155"/>
    <x v="0"/>
    <x v="1"/>
    <s v="Global Comet Stacking Armless Chair"/>
    <x v="4250"/>
    <n v="1"/>
    <n v="0.2"/>
    <n v="23.924000000000007"/>
  </r>
  <r>
    <n v="6032"/>
    <s v="CA-2013-101168"/>
    <x v="0"/>
    <x v="591"/>
    <d v="2014-01-02T00:00:00"/>
    <s v="Standard Class"/>
    <s v="SS-20140"/>
    <s v="Saphhira Shifley"/>
    <x v="1"/>
    <s v="United States"/>
    <s v="Nashua"/>
    <x v="38"/>
    <n v="3060"/>
    <x v="3"/>
    <s v="FUR-FU-10003142"/>
    <x v="0"/>
    <x v="5"/>
    <s v="Master Big Foot Doorstop, Beige"/>
    <x v="3131"/>
    <n v="4"/>
    <n v="0"/>
    <n v="6.5471999999999984"/>
  </r>
  <r>
    <n v="6033"/>
    <s v="CA-2014-104010"/>
    <x v="3"/>
    <x v="756"/>
    <d v="2014-04-26T00:00:00"/>
    <s v="First Class"/>
    <s v="TD-20995"/>
    <s v="Tamara Dahlen"/>
    <x v="0"/>
    <s v="United States"/>
    <s v="New York City"/>
    <x v="15"/>
    <n v="10011"/>
    <x v="3"/>
    <s v="OFF-SU-10001218"/>
    <x v="1"/>
    <x v="14"/>
    <s v="Fiskars Softgrip Scissors"/>
    <x v="2803"/>
    <n v="5"/>
    <n v="0"/>
    <n v="15.372000000000003"/>
  </r>
  <r>
    <n v="6034"/>
    <s v="CA-2012-130253"/>
    <x v="1"/>
    <x v="639"/>
    <d v="2012-12-18T00:00:00"/>
    <s v="Standard Class"/>
    <s v="PP-18955"/>
    <s v="Paul Prost"/>
    <x v="2"/>
    <s v="United States"/>
    <s v="Los Angeles"/>
    <x v="1"/>
    <n v="90036"/>
    <x v="1"/>
    <s v="FUR-FU-10002963"/>
    <x v="0"/>
    <x v="5"/>
    <s v="Master Caster Door Stop, Gray"/>
    <x v="597"/>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s v="United States"/>
    <s v="Carrollton"/>
    <x v="5"/>
    <n v="75007"/>
    <x v="2"/>
    <s v="OFF-BI-10003925"/>
    <x v="1"/>
    <x v="8"/>
    <s v="Fellowes PB300 Plastic Comb Binding Machine"/>
    <x v="4252"/>
    <n v="4"/>
    <n v="0.8"/>
    <n v="-512.14680000000021"/>
  </r>
  <r>
    <n v="6037"/>
    <s v="CA-2013-131205"/>
    <x v="0"/>
    <x v="913"/>
    <d v="2013-09-09T00:00:00"/>
    <s v="Standard Class"/>
    <s v="AA-10645"/>
    <s v="Anna Andreadi"/>
    <x v="0"/>
    <s v="United States"/>
    <s v="Georgetown"/>
    <x v="0"/>
    <n v="40324"/>
    <x v="0"/>
    <s v="FUR-FU-10003347"/>
    <x v="0"/>
    <x v="5"/>
    <s v="Coloredge Poster Frame"/>
    <x v="532"/>
    <n v="3"/>
    <n v="0"/>
    <n v="16.614000000000001"/>
  </r>
  <r>
    <n v="6038"/>
    <s v="CA-2013-131205"/>
    <x v="0"/>
    <x v="913"/>
    <d v="2013-09-09T00:00:00"/>
    <s v="Standard Class"/>
    <s v="AA-10645"/>
    <s v="Anna Andreadi"/>
    <x v="0"/>
    <s v="United States"/>
    <s v="Georgetown"/>
    <x v="0"/>
    <n v="40324"/>
    <x v="0"/>
    <s v="OFF-BI-10000315"/>
    <x v="1"/>
    <x v="8"/>
    <s v="Poly Designer Cover &amp; Back"/>
    <x v="3369"/>
    <n v="6"/>
    <n v="0"/>
    <n v="54.691199999999995"/>
  </r>
  <r>
    <n v="6039"/>
    <s v="CA-2013-131205"/>
    <x v="0"/>
    <x v="913"/>
    <d v="2013-09-09T00:00:00"/>
    <s v="Standard Class"/>
    <s v="AA-10645"/>
    <s v="Anna Andreadi"/>
    <x v="0"/>
    <s v="United States"/>
    <s v="Georgetown"/>
    <x v="0"/>
    <n v="40324"/>
    <x v="0"/>
    <s v="OFF-ST-10002583"/>
    <x v="1"/>
    <x v="4"/>
    <s v="Fellowes Neat Ideas Storage Cubes"/>
    <x v="681"/>
    <n v="4"/>
    <n v="0"/>
    <n v="5.1967999999999961"/>
  </r>
  <r>
    <n v="6040"/>
    <s v="CA-2013-131205"/>
    <x v="0"/>
    <x v="913"/>
    <d v="2013-09-09T00:00:00"/>
    <s v="Standard Class"/>
    <s v="AA-10645"/>
    <s v="Anna Andreadi"/>
    <x v="0"/>
    <s v="United States"/>
    <s v="Georgetown"/>
    <x v="0"/>
    <n v="40324"/>
    <x v="0"/>
    <s v="OFF-AR-10003469"/>
    <x v="1"/>
    <x v="6"/>
    <s v="Nontoxic Chalk"/>
    <x v="267"/>
    <n v="3"/>
    <n v="0"/>
    <n v="2.5343999999999998"/>
  </r>
  <r>
    <n v="6041"/>
    <s v="CA-2014-122364"/>
    <x v="3"/>
    <x v="241"/>
    <d v="2014-09-30T00:00:00"/>
    <s v="Standard Class"/>
    <s v="FA-14230"/>
    <s v="Frank Atkinson"/>
    <x v="1"/>
    <s v="United States"/>
    <s v="Los Angeles"/>
    <x v="1"/>
    <n v="90008"/>
    <x v="1"/>
    <s v="TEC-PH-10001817"/>
    <x v="2"/>
    <x v="7"/>
    <s v="Wilson Electronics DB Pro Signal Booster"/>
    <x v="4253"/>
    <n v="3"/>
    <n v="0.2"/>
    <n v="75.180000000000064"/>
  </r>
  <r>
    <n v="6042"/>
    <s v="CA-2014-122364"/>
    <x v="3"/>
    <x v="241"/>
    <d v="2014-09-30T00:00:00"/>
    <s v="Standard Class"/>
    <s v="FA-14230"/>
    <s v="Frank Atkinson"/>
    <x v="1"/>
    <s v="United States"/>
    <s v="Los Angeles"/>
    <x v="1"/>
    <n v="90008"/>
    <x v="1"/>
    <s v="TEC-MA-10001031"/>
    <x v="2"/>
    <x v="15"/>
    <s v="Socket Bluetooth Cordless Hand Scanner (CHS)"/>
    <x v="4254"/>
    <n v="3"/>
    <n v="0.2"/>
    <n v="177.19799999999998"/>
  </r>
  <r>
    <n v="6043"/>
    <s v="CA-2013-117912"/>
    <x v="0"/>
    <x v="1084"/>
    <d v="2013-02-08T00:00:00"/>
    <s v="Standard Class"/>
    <s v="TB-21520"/>
    <s v="Tracy Blumstein"/>
    <x v="0"/>
    <s v="United States"/>
    <s v="Sierra Vista"/>
    <x v="16"/>
    <n v="85635"/>
    <x v="1"/>
    <s v="FUR-FU-10002088"/>
    <x v="0"/>
    <x v="5"/>
    <s v="Nu-Dell Float Frame 11 x 14 1/2"/>
    <x v="325"/>
    <n v="2"/>
    <n v="0.2"/>
    <n v="3.9512"/>
  </r>
  <r>
    <n v="6044"/>
    <s v="CA-2014-145702"/>
    <x v="3"/>
    <x v="240"/>
    <d v="2014-05-25T00:00:00"/>
    <s v="Second Class"/>
    <s v="AH-10075"/>
    <s v="Adam Hart"/>
    <x v="1"/>
    <s v="United States"/>
    <s v="Knoxville"/>
    <x v="18"/>
    <n v="37918"/>
    <x v="0"/>
    <s v="FUR-CH-10001482"/>
    <x v="0"/>
    <x v="1"/>
    <s v="Office Star - Mesh Screen back chair with Vinyl seat"/>
    <x v="2361"/>
    <n v="3"/>
    <n v="0.2"/>
    <n v="-35.36460000000001"/>
  </r>
  <r>
    <n v="6045"/>
    <s v="CA-2014-145702"/>
    <x v="3"/>
    <x v="240"/>
    <d v="2014-05-25T00:00:00"/>
    <s v="Second Class"/>
    <s v="AH-10075"/>
    <s v="Adam Hart"/>
    <x v="1"/>
    <s v="United States"/>
    <s v="Knoxville"/>
    <x v="18"/>
    <n v="37918"/>
    <x v="0"/>
    <s v="OFF-PA-10001526"/>
    <x v="1"/>
    <x v="10"/>
    <s v="Xerox 1949"/>
    <x v="2898"/>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x v="4255"/>
    <n v="3"/>
    <n v="0.2"/>
    <n v="89.306999999999988"/>
  </r>
  <r>
    <n v="6047"/>
    <s v="CA-2013-154662"/>
    <x v="0"/>
    <x v="632"/>
    <d v="2013-06-17T00:00:00"/>
    <s v="Standard Class"/>
    <s v="BF-11215"/>
    <s v="Benjamin Farhat"/>
    <x v="2"/>
    <s v="United States"/>
    <s v="Minneapolis"/>
    <x v="11"/>
    <n v="55407"/>
    <x v="2"/>
    <s v="FUR-TA-10001771"/>
    <x v="0"/>
    <x v="3"/>
    <s v="Bush Cubix Conference Tables, Fully Assembled"/>
    <x v="4256"/>
    <n v="3"/>
    <n v="0"/>
    <n v="173.23500000000001"/>
  </r>
  <r>
    <n v="6048"/>
    <s v="CA-2012-105571"/>
    <x v="1"/>
    <x v="209"/>
    <d v="2012-11-11T00:00:00"/>
    <s v="Standard Class"/>
    <s v="CP-12340"/>
    <s v="Christine Phan"/>
    <x v="1"/>
    <s v="United States"/>
    <s v="Miami"/>
    <x v="2"/>
    <n v="33142"/>
    <x v="0"/>
    <s v="OFF-BI-10003305"/>
    <x v="1"/>
    <x v="8"/>
    <s v="Avery Hanging File Binders"/>
    <x v="4257"/>
    <n v="9"/>
    <n v="0.7"/>
    <n v="-12.916800000000002"/>
  </r>
  <r>
    <n v="6049"/>
    <s v="CA-2012-105571"/>
    <x v="1"/>
    <x v="209"/>
    <d v="2012-11-11T00:00:00"/>
    <s v="Standard Class"/>
    <s v="CP-12340"/>
    <s v="Christine Phan"/>
    <x v="1"/>
    <s v="United States"/>
    <s v="Miami"/>
    <x v="2"/>
    <n v="33142"/>
    <x v="0"/>
    <s v="OFF-BI-10001359"/>
    <x v="1"/>
    <x v="8"/>
    <s v="GBC DocuBind TL300 Electric Binding System"/>
    <x v="4258"/>
    <n v="5"/>
    <n v="0.7"/>
    <n v="-1031.5385000000001"/>
  </r>
  <r>
    <n v="6050"/>
    <s v="CA-2013-152765"/>
    <x v="0"/>
    <x v="1085"/>
    <d v="2013-06-19T00:00:00"/>
    <s v="First Class"/>
    <s v="LS-17245"/>
    <s v="Lynn Smith"/>
    <x v="0"/>
    <s v="United States"/>
    <s v="Houston"/>
    <x v="5"/>
    <n v="77036"/>
    <x v="2"/>
    <s v="OFF-PA-10000483"/>
    <x v="1"/>
    <x v="10"/>
    <s v="Xerox 19"/>
    <x v="4259"/>
    <n v="7"/>
    <n v="0.2"/>
    <n v="54.214999999999982"/>
  </r>
  <r>
    <n v="6051"/>
    <s v="CA-2012-153878"/>
    <x v="1"/>
    <x v="334"/>
    <d v="2012-04-30T00:00:00"/>
    <s v="Standard Class"/>
    <s v="TS-21655"/>
    <s v="Trudy Schmidt"/>
    <x v="0"/>
    <s v="United States"/>
    <s v="Milwaukee"/>
    <x v="6"/>
    <n v="53209"/>
    <x v="2"/>
    <s v="OFF-AR-10000658"/>
    <x v="1"/>
    <x v="6"/>
    <s v="Newell 324"/>
    <x v="2495"/>
    <n v="5"/>
    <n v="0"/>
    <n v="16.170000000000002"/>
  </r>
  <r>
    <n v="6052"/>
    <s v="CA-2012-153878"/>
    <x v="1"/>
    <x v="334"/>
    <d v="2012-04-30T00:00:00"/>
    <s v="Standard Class"/>
    <s v="TS-21655"/>
    <s v="Trudy Schmidt"/>
    <x v="0"/>
    <s v="United States"/>
    <s v="Milwaukee"/>
    <x v="6"/>
    <n v="53209"/>
    <x v="2"/>
    <s v="OFF-AP-10001205"/>
    <x v="1"/>
    <x v="9"/>
    <s v="Belkin 5 Outlet SurgeMaster Power Centers"/>
    <x v="4260"/>
    <n v="5"/>
    <n v="0"/>
    <n v="76.27200000000002"/>
  </r>
  <r>
    <n v="6053"/>
    <s v="CA-2013-124016"/>
    <x v="0"/>
    <x v="713"/>
    <d v="2013-09-27T00:00:00"/>
    <s v="Second Class"/>
    <s v="JS-15940"/>
    <s v="Joni Sundaresam"/>
    <x v="2"/>
    <s v="United States"/>
    <s v="Lancaster"/>
    <x v="24"/>
    <n v="43130"/>
    <x v="3"/>
    <s v="OFF-PA-10002586"/>
    <x v="1"/>
    <x v="10"/>
    <s v="Xerox 1970"/>
    <x v="1655"/>
    <n v="3"/>
    <n v="0.2"/>
    <n v="4.0338000000000003"/>
  </r>
  <r>
    <n v="6054"/>
    <s v="CA-2013-124016"/>
    <x v="0"/>
    <x v="713"/>
    <d v="2013-09-27T00:00:00"/>
    <s v="Second Class"/>
    <s v="JS-15940"/>
    <s v="Joni Sundaresam"/>
    <x v="2"/>
    <s v="United States"/>
    <s v="Lancaster"/>
    <x v="24"/>
    <n v="43130"/>
    <x v="3"/>
    <s v="FUR-FU-10004963"/>
    <x v="0"/>
    <x v="5"/>
    <s v="Eldon 400 Class Desk Accessories, Black Carbon"/>
    <x v="4261"/>
    <n v="4"/>
    <n v="0.2"/>
    <n v="7.7000000000000028"/>
  </r>
  <r>
    <n v="6055"/>
    <s v="CA-2013-124016"/>
    <x v="0"/>
    <x v="713"/>
    <d v="2013-09-27T00:00:00"/>
    <s v="Second Class"/>
    <s v="JS-15940"/>
    <s v="Joni Sundaresam"/>
    <x v="2"/>
    <s v="United States"/>
    <s v="Lancaster"/>
    <x v="24"/>
    <n v="43130"/>
    <x v="3"/>
    <s v="OFF-BI-10002071"/>
    <x v="1"/>
    <x v="8"/>
    <s v="Fellowes Black Plastic Comb Bindings"/>
    <x v="4262"/>
    <n v="7"/>
    <n v="0.7"/>
    <n v="-9.7607999999999961"/>
  </r>
  <r>
    <n v="6056"/>
    <s v="CA-2013-113551"/>
    <x v="0"/>
    <x v="298"/>
    <d v="2013-08-21T00:00:00"/>
    <s v="First Class"/>
    <s v="NF-18385"/>
    <s v="Natalie Fritzler"/>
    <x v="0"/>
    <s v="United States"/>
    <s v="Edinburg"/>
    <x v="5"/>
    <n v="78539"/>
    <x v="2"/>
    <s v="OFF-BI-10001617"/>
    <x v="1"/>
    <x v="8"/>
    <s v="GBC Wire Binding Combs"/>
    <x v="4263"/>
    <n v="1"/>
    <n v="0.8"/>
    <n v="-3.4122000000000003"/>
  </r>
  <r>
    <n v="6057"/>
    <s v="CA-2013-113551"/>
    <x v="0"/>
    <x v="298"/>
    <d v="2013-08-21T00:00:00"/>
    <s v="First Class"/>
    <s v="NF-18385"/>
    <s v="Natalie Fritzler"/>
    <x v="0"/>
    <s v="United States"/>
    <s v="Edinburg"/>
    <x v="5"/>
    <n v="78539"/>
    <x v="2"/>
    <s v="OFF-PA-10004665"/>
    <x v="1"/>
    <x v="10"/>
    <s v="Advantus Motivational Note Cards"/>
    <x v="1348"/>
    <n v="8"/>
    <n v="0.2"/>
    <n v="30.391999999999996"/>
  </r>
  <r>
    <n v="6058"/>
    <s v="CA-2011-107524"/>
    <x v="2"/>
    <x v="1086"/>
    <d v="2011-03-08T00:00:00"/>
    <s v="Standard Class"/>
    <s v="KN-16705"/>
    <s v="Kristina Nunn"/>
    <x v="2"/>
    <s v="United States"/>
    <s v="New York City"/>
    <x v="15"/>
    <n v="10009"/>
    <x v="3"/>
    <s v="OFF-EN-10001990"/>
    <x v="1"/>
    <x v="12"/>
    <s v="Staples"/>
    <x v="716"/>
    <n v="2"/>
    <n v="0"/>
    <n v="5.3391999999999991"/>
  </r>
  <r>
    <n v="6059"/>
    <s v="CA-2011-107524"/>
    <x v="2"/>
    <x v="1086"/>
    <d v="2011-03-08T00:00:00"/>
    <s v="Standard Class"/>
    <s v="KN-16705"/>
    <s v="Kristina Nunn"/>
    <x v="2"/>
    <s v="United States"/>
    <s v="New York City"/>
    <x v="15"/>
    <n v="10009"/>
    <x v="3"/>
    <s v="OFF-PA-10000587"/>
    <x v="1"/>
    <x v="10"/>
    <s v="Array Parchment Paper, Assorted Colors"/>
    <x v="3441"/>
    <n v="5"/>
    <n v="0"/>
    <n v="17.472000000000001"/>
  </r>
  <r>
    <n v="6060"/>
    <s v="CA-2011-138072"/>
    <x v="2"/>
    <x v="125"/>
    <d v="2012-01-03T00:00:00"/>
    <s v="Standard Class"/>
    <s v="GA-14725"/>
    <s v="Guy Armstrong"/>
    <x v="0"/>
    <s v="United States"/>
    <s v="Philadelphia"/>
    <x v="9"/>
    <n v="19120"/>
    <x v="3"/>
    <s v="TEC-AC-10004859"/>
    <x v="2"/>
    <x v="11"/>
    <s v="Maxell Pro 80 Minute CD-R, 10/Pack"/>
    <x v="893"/>
    <n v="2"/>
    <n v="0.2"/>
    <n v="6.9920000000000009"/>
  </r>
  <r>
    <n v="6061"/>
    <s v="CA-2012-134201"/>
    <x v="1"/>
    <x v="889"/>
    <d v="2012-04-16T00:00:00"/>
    <s v="Standard Class"/>
    <s v="EH-14125"/>
    <s v="Eugene Hildebrand"/>
    <x v="2"/>
    <s v="United States"/>
    <s v="Rochester"/>
    <x v="15"/>
    <n v="14609"/>
    <x v="3"/>
    <s v="OFF-ST-10001476"/>
    <x v="1"/>
    <x v="4"/>
    <s v="Steel Personal Filing/Posting Tote"/>
    <x v="4264"/>
    <n v="4"/>
    <n v="0"/>
    <n v="38.350800000000007"/>
  </r>
  <r>
    <n v="6062"/>
    <s v="CA-2012-134201"/>
    <x v="1"/>
    <x v="889"/>
    <d v="2012-04-16T00:00:00"/>
    <s v="Standard Class"/>
    <s v="EH-14125"/>
    <s v="Eugene Hildebrand"/>
    <x v="2"/>
    <s v="United States"/>
    <s v="Rochester"/>
    <x v="15"/>
    <n v="14609"/>
    <x v="3"/>
    <s v="OFF-AR-10002804"/>
    <x v="1"/>
    <x v="6"/>
    <s v="Faber Castell Col-Erase Pencils"/>
    <x v="1865"/>
    <n v="3"/>
    <n v="0"/>
    <n v="6.0147000000000004"/>
  </r>
  <r>
    <n v="6063"/>
    <s v="CA-2012-111780"/>
    <x v="1"/>
    <x v="707"/>
    <d v="2012-12-30T00:00:00"/>
    <s v="Second Class"/>
    <s v="RA-19285"/>
    <s v="Ralph Arnett"/>
    <x v="0"/>
    <s v="United States"/>
    <s v="San Diego"/>
    <x v="1"/>
    <n v="92037"/>
    <x v="1"/>
    <s v="TEC-CO-10004202"/>
    <x v="2"/>
    <x v="16"/>
    <s v="Brother DCP1000 Digital 3 in 1 Multifunction Machine"/>
    <x v="4265"/>
    <n v="5"/>
    <n v="0.2"/>
    <n v="224.99249999999995"/>
  </r>
  <r>
    <n v="6064"/>
    <s v="CA-2012-111780"/>
    <x v="1"/>
    <x v="707"/>
    <d v="2012-12-30T00:00:00"/>
    <s v="Second Class"/>
    <s v="RA-19285"/>
    <s v="Ralph Arnett"/>
    <x v="0"/>
    <s v="United States"/>
    <s v="San Diego"/>
    <x v="1"/>
    <n v="92037"/>
    <x v="1"/>
    <s v="OFF-PA-10001307"/>
    <x v="1"/>
    <x v="10"/>
    <s v="Important Message Pads, 50 4-1/4 x 5-1/2 Forms per Pad"/>
    <x v="4266"/>
    <n v="3"/>
    <n v="0"/>
    <n v="6.1739999999999995"/>
  </r>
  <r>
    <n v="6065"/>
    <s v="CA-2012-111780"/>
    <x v="1"/>
    <x v="707"/>
    <d v="2012-12-30T00:00:00"/>
    <s v="Second Class"/>
    <s v="RA-19285"/>
    <s v="Ralph Arnett"/>
    <x v="0"/>
    <s v="United States"/>
    <s v="San Diego"/>
    <x v="1"/>
    <n v="92037"/>
    <x v="1"/>
    <s v="OFF-PA-10001667"/>
    <x v="1"/>
    <x v="10"/>
    <s v="Great White Multi-Use Recycled Paper (20Lb. and 84 Bright)"/>
    <x v="1465"/>
    <n v="3"/>
    <n v="0"/>
    <n v="8.0730000000000004"/>
  </r>
  <r>
    <n v="6066"/>
    <s v="CA-2012-119942"/>
    <x v="1"/>
    <x v="57"/>
    <d v="2012-04-07T00:00:00"/>
    <s v="First Class"/>
    <s v="TT-21070"/>
    <s v="Ted Trevino"/>
    <x v="0"/>
    <s v="United States"/>
    <s v="Philadelphia"/>
    <x v="9"/>
    <n v="19120"/>
    <x v="3"/>
    <s v="OFF-LA-10001569"/>
    <x v="1"/>
    <x v="2"/>
    <s v="Avery 499"/>
    <x v="4267"/>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s v="United States"/>
    <s v="Lakewood"/>
    <x v="1"/>
    <n v="90712"/>
    <x v="1"/>
    <s v="FUR-CH-10000225"/>
    <x v="0"/>
    <x v="1"/>
    <s v="Global Geo Office Task Chair, Gray"/>
    <x v="4269"/>
    <n v="8"/>
    <n v="0.2"/>
    <n v="-97.176000000000073"/>
  </r>
  <r>
    <n v="6069"/>
    <s v="CA-2014-166695"/>
    <x v="3"/>
    <x v="968"/>
    <d v="2014-05-25T00:00:00"/>
    <s v="Standard Class"/>
    <s v="CC-12430"/>
    <s v="Chuck Clark"/>
    <x v="2"/>
    <s v="United States"/>
    <s v="Lakewood"/>
    <x v="1"/>
    <n v="90712"/>
    <x v="1"/>
    <s v="FUR-FU-10002191"/>
    <x v="0"/>
    <x v="5"/>
    <s v="G.E. Halogen Desk Lamp Bulbs"/>
    <x v="4270"/>
    <n v="1"/>
    <n v="0"/>
    <n v="3.3504"/>
  </r>
  <r>
    <n v="6070"/>
    <s v="CA-2014-166695"/>
    <x v="3"/>
    <x v="968"/>
    <d v="2014-05-25T00:00:00"/>
    <s v="Standard Class"/>
    <s v="CC-12430"/>
    <s v="Chuck Clark"/>
    <x v="2"/>
    <s v="United States"/>
    <s v="Lakewood"/>
    <x v="1"/>
    <n v="90712"/>
    <x v="1"/>
    <s v="TEC-MA-10003176"/>
    <x v="2"/>
    <x v="15"/>
    <s v="Okidata B400 Printer"/>
    <x v="4271"/>
    <n v="1"/>
    <n v="0.2"/>
    <n v="38.609999999999957"/>
  </r>
  <r>
    <n v="6071"/>
    <s v="CA-2014-167542"/>
    <x v="3"/>
    <x v="802"/>
    <d v="2014-08-21T00:00:00"/>
    <s v="Standard Class"/>
    <s v="KD-16495"/>
    <s v="Keith Dawkins"/>
    <x v="1"/>
    <s v="United States"/>
    <s v="Philadelphia"/>
    <x v="9"/>
    <n v="19120"/>
    <x v="3"/>
    <s v="OFF-LA-10004093"/>
    <x v="1"/>
    <x v="2"/>
    <s v="Avery 486"/>
    <x v="1593"/>
    <n v="3"/>
    <n v="0.2"/>
    <n v="5.9210999999999983"/>
  </r>
  <r>
    <n v="6072"/>
    <s v="CA-2012-120901"/>
    <x v="1"/>
    <x v="620"/>
    <d v="2013-01-04T00:00:00"/>
    <s v="Standard Class"/>
    <s v="BG-11035"/>
    <s v="Barry Gonzalez"/>
    <x v="0"/>
    <s v="United States"/>
    <s v="Austin"/>
    <x v="5"/>
    <n v="78745"/>
    <x v="2"/>
    <s v="OFF-ST-10000025"/>
    <x v="1"/>
    <x v="4"/>
    <s v="Fellowes Stor/Drawer Steel Plus Storage Drawers"/>
    <x v="4272"/>
    <n v="2"/>
    <n v="0.2"/>
    <n v="-26.720400000000019"/>
  </r>
  <r>
    <n v="6073"/>
    <s v="CA-2012-120901"/>
    <x v="1"/>
    <x v="620"/>
    <d v="2013-01-04T00:00:00"/>
    <s v="Standard Class"/>
    <s v="BG-11035"/>
    <s v="Barry Gonzalez"/>
    <x v="0"/>
    <s v="United States"/>
    <s v="Austin"/>
    <x v="5"/>
    <n v="78745"/>
    <x v="2"/>
    <s v="OFF-FA-10001561"/>
    <x v="1"/>
    <x v="13"/>
    <s v="Stockwell Push Pins"/>
    <x v="4273"/>
    <n v="2"/>
    <n v="0.2"/>
    <n v="0.56679999999999997"/>
  </r>
  <r>
    <n v="6074"/>
    <s v="CA-2012-120901"/>
    <x v="1"/>
    <x v="620"/>
    <d v="2013-01-04T00:00:00"/>
    <s v="Standard Class"/>
    <s v="BG-11035"/>
    <s v="Barry Gonzalez"/>
    <x v="0"/>
    <s v="United States"/>
    <s v="Austin"/>
    <x v="5"/>
    <n v="78745"/>
    <x v="2"/>
    <s v="OFF-SU-10001225"/>
    <x v="1"/>
    <x v="14"/>
    <s v="Staples"/>
    <x v="4274"/>
    <n v="2"/>
    <n v="0.2"/>
    <n v="-1.3248000000000004"/>
  </r>
  <r>
    <n v="6075"/>
    <s v="CA-2014-121398"/>
    <x v="3"/>
    <x v="53"/>
    <d v="2014-12-30T00:00:00"/>
    <s v="Standard Class"/>
    <s v="FH-14365"/>
    <s v="Fred Hopkins"/>
    <x v="1"/>
    <s v="United States"/>
    <s v="Los Angeles"/>
    <x v="1"/>
    <n v="90008"/>
    <x v="1"/>
    <s v="OFF-BI-10001718"/>
    <x v="1"/>
    <x v="8"/>
    <s v="GBC DocuBind P50 Personal Binding Machine"/>
    <x v="1860"/>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x v="4275"/>
    <n v="2"/>
    <n v="0"/>
    <n v="2.7062000000000239"/>
  </r>
  <r>
    <n v="6077"/>
    <s v="CA-2013-151561"/>
    <x v="0"/>
    <x v="142"/>
    <d v="2013-09-08T00:00:00"/>
    <s v="Standard Class"/>
    <s v="PG-18820"/>
    <s v="Patrick Gardner"/>
    <x v="0"/>
    <s v="United States"/>
    <s v="New York City"/>
    <x v="15"/>
    <n v="10011"/>
    <x v="3"/>
    <s v="TEC-AC-10001432"/>
    <x v="2"/>
    <x v="11"/>
    <s v="Enermax Aurora Lite Keyboard"/>
    <x v="515"/>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x v="4276"/>
    <n v="2"/>
    <n v="0"/>
    <n v="30.441600000000001"/>
  </r>
  <r>
    <n v="6079"/>
    <s v="CA-2013-151561"/>
    <x v="0"/>
    <x v="142"/>
    <d v="2013-09-08T00:00:00"/>
    <s v="Standard Class"/>
    <s v="PG-18820"/>
    <s v="Patrick Gardner"/>
    <x v="0"/>
    <s v="United States"/>
    <s v="New York City"/>
    <x v="15"/>
    <n v="10011"/>
    <x v="3"/>
    <s v="OFF-SU-10001574"/>
    <x v="1"/>
    <x v="14"/>
    <s v="Acme Value Line Scissors"/>
    <x v="1031"/>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x v="1868"/>
    <n v="3"/>
    <n v="0"/>
    <n v="61.382399999999997"/>
  </r>
  <r>
    <n v="6081"/>
    <s v="CA-2014-154676"/>
    <x v="3"/>
    <x v="485"/>
    <d v="2014-08-09T00:00:00"/>
    <s v="First Class"/>
    <s v="NZ-18565"/>
    <s v="Nick Zandusky"/>
    <x v="2"/>
    <s v="United States"/>
    <s v="Houston"/>
    <x v="5"/>
    <n v="77070"/>
    <x v="2"/>
    <s v="OFF-ST-10001172"/>
    <x v="1"/>
    <x v="4"/>
    <s v="Tennsco Lockers, Sand"/>
    <x v="4277"/>
    <n v="9"/>
    <n v="0.2"/>
    <n v="7.5527999999999977"/>
  </r>
  <r>
    <n v="6082"/>
    <s v="US-2011-165589"/>
    <x v="2"/>
    <x v="1087"/>
    <d v="2011-02-19T00:00:00"/>
    <s v="Same Day"/>
    <s v="TB-21595"/>
    <s v="Troy Blackwell"/>
    <x v="0"/>
    <s v="United States"/>
    <s v="Lubbock"/>
    <x v="5"/>
    <n v="79424"/>
    <x v="2"/>
    <s v="FUR-FU-10002396"/>
    <x v="0"/>
    <x v="5"/>
    <s v="DAX Copper Panel Document Frame, 5 x 7 Size"/>
    <x v="2855"/>
    <n v="5"/>
    <n v="0.6"/>
    <n v="-11.321999999999999"/>
  </r>
  <r>
    <n v="6083"/>
    <s v="US-2013-132577"/>
    <x v="0"/>
    <x v="441"/>
    <d v="2013-11-28T00:00:00"/>
    <s v="Standard Class"/>
    <s v="JE-15475"/>
    <s v="Jeremy Ellison"/>
    <x v="0"/>
    <s v="United States"/>
    <s v="Houston"/>
    <x v="5"/>
    <n v="77095"/>
    <x v="2"/>
    <s v="OFF-BI-10004040"/>
    <x v="1"/>
    <x v="8"/>
    <s v="Wilson Jones Impact Binders"/>
    <x v="4278"/>
    <n v="6"/>
    <n v="0.8"/>
    <n v="-9.634800000000002"/>
  </r>
  <r>
    <n v="6084"/>
    <s v="US-2013-132577"/>
    <x v="0"/>
    <x v="441"/>
    <d v="2013-11-28T00:00:00"/>
    <s v="Standard Class"/>
    <s v="JE-15475"/>
    <s v="Jeremy Ellison"/>
    <x v="0"/>
    <s v="United States"/>
    <s v="Houston"/>
    <x v="5"/>
    <n v="77095"/>
    <x v="2"/>
    <s v="OFF-AR-10003481"/>
    <x v="1"/>
    <x v="6"/>
    <s v="Newell 348"/>
    <x v="3452"/>
    <n v="9"/>
    <n v="0.2"/>
    <n v="2.6567999999999969"/>
  </r>
  <r>
    <n v="6085"/>
    <s v="US-2013-132577"/>
    <x v="0"/>
    <x v="441"/>
    <d v="2013-11-28T00:00:00"/>
    <s v="Standard Class"/>
    <s v="JE-15475"/>
    <s v="Jeremy Ellison"/>
    <x v="0"/>
    <s v="United States"/>
    <s v="Houston"/>
    <x v="5"/>
    <n v="77095"/>
    <x v="2"/>
    <s v="TEC-AC-10000387"/>
    <x v="2"/>
    <x v="11"/>
    <s v="KeyTronic KT800P2 - Keyboard - Black"/>
    <x v="4279"/>
    <n v="2"/>
    <n v="0.2"/>
    <n v="-0.60080000000000044"/>
  </r>
  <r>
    <n v="6086"/>
    <s v="US-2013-132577"/>
    <x v="0"/>
    <x v="441"/>
    <d v="2013-11-28T00:00:00"/>
    <s v="Standard Class"/>
    <s v="JE-15475"/>
    <s v="Jeremy Ellison"/>
    <x v="0"/>
    <s v="United States"/>
    <s v="Houston"/>
    <x v="5"/>
    <n v="77095"/>
    <x v="2"/>
    <s v="OFF-LA-10000262"/>
    <x v="1"/>
    <x v="2"/>
    <s v="Avery 494"/>
    <x v="4280"/>
    <n v="1"/>
    <n v="0.2"/>
    <n v="0.67859999999999987"/>
  </r>
  <r>
    <n v="6087"/>
    <s v="US-2013-132577"/>
    <x v="0"/>
    <x v="441"/>
    <d v="2013-11-28T00:00:00"/>
    <s v="Standard Class"/>
    <s v="JE-15475"/>
    <s v="Jeremy Ellison"/>
    <x v="0"/>
    <s v="United States"/>
    <s v="Houston"/>
    <x v="5"/>
    <n v="77095"/>
    <x v="2"/>
    <s v="OFF-BI-10003196"/>
    <x v="1"/>
    <x v="8"/>
    <s v="Accohide Poly Flexible Ring Binders"/>
    <x v="4281"/>
    <n v="6"/>
    <n v="0.8"/>
    <n v="-6.7320000000000011"/>
  </r>
  <r>
    <n v="6088"/>
    <s v="CA-2012-114048"/>
    <x v="1"/>
    <x v="639"/>
    <d v="2012-12-18T00:00:00"/>
    <s v="Standard Class"/>
    <s v="EH-13945"/>
    <s v="Eric Hoffmann"/>
    <x v="0"/>
    <s v="United States"/>
    <s v="Costa Mesa"/>
    <x v="1"/>
    <n v="92627"/>
    <x v="1"/>
    <s v="FUR-FU-10004351"/>
    <x v="0"/>
    <x v="5"/>
    <s v="Staples"/>
    <x v="4172"/>
    <n v="3"/>
    <n v="0"/>
    <n v="12.856800000000002"/>
  </r>
  <r>
    <n v="6089"/>
    <s v="CA-2012-137281"/>
    <x v="1"/>
    <x v="385"/>
    <d v="2012-06-17T00:00:00"/>
    <s v="Standard Class"/>
    <s v="BF-10975"/>
    <s v="Barbara Fisher"/>
    <x v="1"/>
    <s v="United States"/>
    <s v="Roswell"/>
    <x v="32"/>
    <n v="30076"/>
    <x v="0"/>
    <s v="OFF-PA-10001870"/>
    <x v="1"/>
    <x v="10"/>
    <s v="Xerox 202"/>
    <x v="90"/>
    <n v="1"/>
    <n v="0"/>
    <n v="3.1104000000000003"/>
  </r>
  <r>
    <n v="6090"/>
    <s v="US-2014-162068"/>
    <x v="3"/>
    <x v="116"/>
    <d v="2015-01-01T00:00:00"/>
    <s v="Second Class"/>
    <s v="PC-18745"/>
    <s v="Pamela Coakley"/>
    <x v="1"/>
    <s v="United States"/>
    <s v="Loveland"/>
    <x v="22"/>
    <n v="80538"/>
    <x v="1"/>
    <s v="OFF-BI-10002813"/>
    <x v="1"/>
    <x v="8"/>
    <s v="Avery Reinforcements for Hole-Punch Pages"/>
    <x v="1473"/>
    <n v="2"/>
    <n v="0.7"/>
    <n v="-0.98999999999999977"/>
  </r>
  <r>
    <n v="6091"/>
    <s v="CA-2014-100111"/>
    <x v="3"/>
    <x v="1088"/>
    <d v="2014-09-27T00:00:00"/>
    <s v="Standard Class"/>
    <s v="SV-20365"/>
    <s v="Seth Vernon"/>
    <x v="0"/>
    <s v="United States"/>
    <s v="New York City"/>
    <x v="15"/>
    <n v="10035"/>
    <x v="3"/>
    <s v="FUR-CH-10003846"/>
    <x v="0"/>
    <x v="1"/>
    <s v="Hon Valutask Swivel Chairs"/>
    <x v="428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x v="4283"/>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s v="United States"/>
    <s v="New York City"/>
    <x v="15"/>
    <n v="10035"/>
    <x v="3"/>
    <s v="TEC-AC-10001465"/>
    <x v="2"/>
    <x v="11"/>
    <s v="SanDisk Cruzer 64 GB USB Flash Drive"/>
    <x v="3720"/>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x v="428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x v="1288"/>
    <n v="2"/>
    <n v="0"/>
    <n v="6.3295999999999992"/>
  </r>
  <r>
    <n v="6097"/>
    <s v="CA-2014-100111"/>
    <x v="3"/>
    <x v="1088"/>
    <d v="2014-09-27T00:00:00"/>
    <s v="Standard Class"/>
    <s v="SV-20365"/>
    <s v="Seth Vernon"/>
    <x v="0"/>
    <s v="United States"/>
    <s v="New York City"/>
    <x v="15"/>
    <n v="10035"/>
    <x v="3"/>
    <s v="FUR-CH-10003061"/>
    <x v="0"/>
    <x v="1"/>
    <s v="Global Leather Task Chair, Black"/>
    <x v="4285"/>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s v="United States"/>
    <s v="New York City"/>
    <x v="15"/>
    <n v="10035"/>
    <x v="3"/>
    <s v="OFF-FA-10000304"/>
    <x v="1"/>
    <x v="13"/>
    <s v="Advantus Push Pins"/>
    <x v="1009"/>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x v="4286"/>
    <n v="11"/>
    <n v="0.1"/>
    <n v="609.71569999999997"/>
  </r>
  <r>
    <n v="6101"/>
    <s v="CA-2014-100111"/>
    <x v="3"/>
    <x v="1088"/>
    <d v="2014-09-27T00:00:00"/>
    <s v="Standard Class"/>
    <s v="SV-20365"/>
    <s v="Seth Vernon"/>
    <x v="0"/>
    <s v="United States"/>
    <s v="New York City"/>
    <x v="15"/>
    <n v="10035"/>
    <x v="3"/>
    <s v="TEC-PH-10002885"/>
    <x v="2"/>
    <x v="7"/>
    <s v="Apple iPhone 5"/>
    <x v="4287"/>
    <n v="2"/>
    <n v="0"/>
    <n v="350.90820000000008"/>
  </r>
  <r>
    <n v="6102"/>
    <s v="CA-2014-100111"/>
    <x v="3"/>
    <x v="1088"/>
    <d v="2014-09-27T00:00:00"/>
    <s v="Standard Class"/>
    <s v="SV-20365"/>
    <s v="Seth Vernon"/>
    <x v="0"/>
    <s v="United States"/>
    <s v="New York City"/>
    <x v="15"/>
    <n v="10035"/>
    <x v="3"/>
    <s v="FUR-CH-10001215"/>
    <x v="0"/>
    <x v="1"/>
    <s v="Global Troy Executive Leather Low-Back Tilter"/>
    <x v="4288"/>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x v="1245"/>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x v="1543"/>
    <n v="3"/>
    <n v="0"/>
    <n v="20.389799999999994"/>
  </r>
  <r>
    <n v="6105"/>
    <s v="US-2014-132381"/>
    <x v="3"/>
    <x v="1029"/>
    <d v="2014-08-25T00:00:00"/>
    <s v="First Class"/>
    <s v="Dp-13240"/>
    <s v="Dean percer"/>
    <x v="2"/>
    <s v="United States"/>
    <s v="Philadelphia"/>
    <x v="9"/>
    <n v="19143"/>
    <x v="3"/>
    <s v="FUR-TA-10002356"/>
    <x v="0"/>
    <x v="3"/>
    <s v="Bevis Boat-Shaped Conference Table"/>
    <x v="4289"/>
    <n v="2"/>
    <n v="0.4"/>
    <n v="-83.875200000000035"/>
  </r>
  <r>
    <n v="6106"/>
    <s v="CA-2012-147011"/>
    <x v="1"/>
    <x v="652"/>
    <d v="2012-06-22T00:00:00"/>
    <s v="Standard Class"/>
    <s v="HR-14830"/>
    <s v="Harold Ryan"/>
    <x v="1"/>
    <s v="United States"/>
    <s v="Miami"/>
    <x v="2"/>
    <n v="33178"/>
    <x v="0"/>
    <s v="OFF-AR-10002399"/>
    <x v="1"/>
    <x v="6"/>
    <s v="Dixon Prang Watercolor Pencils, 10-Color Set with Brush"/>
    <x v="4290"/>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x v="4291"/>
    <n v="2"/>
    <n v="0.8"/>
    <n v="-49.551600000000022"/>
  </r>
  <r>
    <n v="6108"/>
    <s v="CA-2011-120852"/>
    <x v="2"/>
    <x v="414"/>
    <d v="2011-12-25T00:00:00"/>
    <s v="Standard Class"/>
    <s v="WB-21850"/>
    <s v="William Brown"/>
    <x v="0"/>
    <s v="United States"/>
    <s v="Grand Prairie"/>
    <x v="5"/>
    <n v="75051"/>
    <x v="2"/>
    <s v="TEC-AC-10004510"/>
    <x v="2"/>
    <x v="11"/>
    <s v="Logitech Desktop MK120 Mouse and keyboard Combo"/>
    <x v="4292"/>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x v="1628"/>
    <n v="2"/>
    <n v="0.2"/>
    <n v="2.0999999999999996"/>
  </r>
  <r>
    <n v="6110"/>
    <s v="CA-2013-150007"/>
    <x v="0"/>
    <x v="108"/>
    <d v="2013-09-17T00:00:00"/>
    <s v="Standard Class"/>
    <s v="AS-10090"/>
    <s v="Adam Shillingsburg"/>
    <x v="0"/>
    <s v="United States"/>
    <s v="Chicago"/>
    <x v="10"/>
    <n v="60653"/>
    <x v="2"/>
    <s v="OFF-BI-10004141"/>
    <x v="1"/>
    <x v="8"/>
    <s v="Insertable Tab Indexes For Data Binders"/>
    <x v="4293"/>
    <n v="3"/>
    <n v="0.8"/>
    <n v="-3.2436000000000016"/>
  </r>
  <r>
    <n v="6111"/>
    <s v="CA-2013-124590"/>
    <x v="0"/>
    <x v="396"/>
    <d v="2013-11-17T00:00:00"/>
    <s v="Standard Class"/>
    <s v="SP-20920"/>
    <s v="Susan Pistek"/>
    <x v="0"/>
    <s v="United States"/>
    <s v="Parma"/>
    <x v="24"/>
    <n v="44134"/>
    <x v="3"/>
    <s v="FUR-CH-10004495"/>
    <x v="0"/>
    <x v="1"/>
    <s v="Global Leather and Oak Executive Chair, Black"/>
    <x v="4294"/>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s v="United States"/>
    <s v="Parma"/>
    <x v="24"/>
    <n v="44134"/>
    <x v="3"/>
    <s v="OFF-FA-10000585"/>
    <x v="1"/>
    <x v="13"/>
    <s v="OIC Bulk Pack Metal Binder Clips"/>
    <x v="4296"/>
    <n v="6"/>
    <n v="0.2"/>
    <n v="5.4443999999999999"/>
  </r>
  <r>
    <n v="6114"/>
    <s v="CA-2013-124590"/>
    <x v="0"/>
    <x v="396"/>
    <d v="2013-11-17T00:00:00"/>
    <s v="Standard Class"/>
    <s v="SP-20920"/>
    <s v="Susan Pistek"/>
    <x v="0"/>
    <s v="United States"/>
    <s v="Parma"/>
    <x v="24"/>
    <n v="44134"/>
    <x v="3"/>
    <s v="FUR-CH-10000454"/>
    <x v="0"/>
    <x v="1"/>
    <s v="Hon Deluxe Fabric Upholstered Stacking Chairs, Rounded Back"/>
    <x v="4297"/>
    <n v="9"/>
    <n v="0.3"/>
    <n v="0"/>
  </r>
  <r>
    <n v="6115"/>
    <s v="CA-2013-124590"/>
    <x v="0"/>
    <x v="396"/>
    <d v="2013-11-17T00:00:00"/>
    <s v="Standard Class"/>
    <s v="SP-20920"/>
    <s v="Susan Pistek"/>
    <x v="0"/>
    <s v="United States"/>
    <s v="Parma"/>
    <x v="24"/>
    <n v="44134"/>
    <x v="3"/>
    <s v="FUR-CH-10003746"/>
    <x v="0"/>
    <x v="1"/>
    <s v="Hon 4070 Series Pagoda Round Back Stacking Chairs"/>
    <x v="4298"/>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s v="US-2013-113677"/>
    <x v="0"/>
    <x v="373"/>
    <d v="2013-11-20T00:00:00"/>
    <s v="Standard Class"/>
    <s v="CM-12655"/>
    <s v="Corinna Mitchell"/>
    <x v="2"/>
    <s v="United States"/>
    <s v="New York City"/>
    <x v="15"/>
    <n v="10011"/>
    <x v="3"/>
    <s v="TEC-PH-10002114"/>
    <x v="2"/>
    <x v="7"/>
    <s v="Xiaomi Mi3"/>
    <x v="4300"/>
    <n v="4"/>
    <n v="0"/>
    <n v="592.78960000000006"/>
  </r>
  <r>
    <n v="6118"/>
    <s v="US-2013-113677"/>
    <x v="0"/>
    <x v="373"/>
    <d v="2013-11-20T00:00:00"/>
    <s v="Standard Class"/>
    <s v="CM-12655"/>
    <s v="Corinna Mitchell"/>
    <x v="2"/>
    <s v="United States"/>
    <s v="New York City"/>
    <x v="15"/>
    <n v="10011"/>
    <x v="3"/>
    <s v="OFF-LA-10001569"/>
    <x v="1"/>
    <x v="2"/>
    <s v="Avery 499"/>
    <x v="1830"/>
    <n v="3"/>
    <n v="0"/>
    <n v="6.8723999999999998"/>
  </r>
  <r>
    <n v="6119"/>
    <s v="CA-2014-143378"/>
    <x v="3"/>
    <x v="20"/>
    <d v="2014-09-26T00:00:00"/>
    <s v="Standard Class"/>
    <s v="JR-16210"/>
    <s v="Justin Ritter"/>
    <x v="1"/>
    <s v="United States"/>
    <s v="Springfield"/>
    <x v="21"/>
    <n v="97477"/>
    <x v="1"/>
    <s v="TEC-PH-10001425"/>
    <x v="2"/>
    <x v="7"/>
    <s v="Mophie Juice Pack Helium for iPhone"/>
    <x v="1837"/>
    <n v="3"/>
    <n v="0.2"/>
    <n v="19.197599999999994"/>
  </r>
  <r>
    <n v="6120"/>
    <s v="CA-2014-143378"/>
    <x v="3"/>
    <x v="20"/>
    <d v="2014-09-26T00:00:00"/>
    <s v="Standard Class"/>
    <s v="JR-16210"/>
    <s v="Justin Ritter"/>
    <x v="1"/>
    <s v="United States"/>
    <s v="Springfield"/>
    <x v="21"/>
    <n v="97477"/>
    <x v="1"/>
    <s v="OFF-AR-10001915"/>
    <x v="1"/>
    <x v="6"/>
    <s v="Peel-Off China Markers"/>
    <x v="36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x v="4301"/>
    <n v="8"/>
    <n v="0.2"/>
    <n v="61.38239999999999"/>
  </r>
  <r>
    <n v="6122"/>
    <s v="CA-2014-143378"/>
    <x v="3"/>
    <x v="20"/>
    <d v="2014-09-26T00:00:00"/>
    <s v="Standard Class"/>
    <s v="JR-16210"/>
    <s v="Justin Ritter"/>
    <x v="1"/>
    <s v="United States"/>
    <s v="Springfield"/>
    <x v="21"/>
    <n v="97477"/>
    <x v="1"/>
    <s v="FUR-BO-10001972"/>
    <x v="0"/>
    <x v="0"/>
    <s v="O'Sullivan 4-Shelf Bookcase in Odessa Pine"/>
    <x v="1270"/>
    <n v="2"/>
    <n v="0.7"/>
    <n v="-128.2388"/>
  </r>
  <r>
    <n v="6123"/>
    <s v="CA-2014-152660"/>
    <x v="3"/>
    <x v="769"/>
    <d v="2014-12-10T00:00:00"/>
    <s v="Standard Class"/>
    <s v="CB-12415"/>
    <s v="Christy Brittain"/>
    <x v="0"/>
    <s v="United States"/>
    <s v="Chicago"/>
    <x v="10"/>
    <n v="60610"/>
    <x v="2"/>
    <s v="OFF-ST-10000532"/>
    <x v="1"/>
    <x v="4"/>
    <s v="Advantus Rolling Drawer Organizers"/>
    <x v="3629"/>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s v="CA-2014-145772"/>
    <x v="3"/>
    <x v="95"/>
    <d v="2014-06-08T00:00:00"/>
    <s v="Standard Class"/>
    <s v="SS-20140"/>
    <s v="Saphhira Shifley"/>
    <x v="1"/>
    <s v="United States"/>
    <s v="Los Angeles"/>
    <x v="1"/>
    <n v="90036"/>
    <x v="1"/>
    <s v="TEC-AC-10003038"/>
    <x v="2"/>
    <x v="11"/>
    <s v="Kingston Digital DataTraveler 16GB USB 2.0"/>
    <x v="915"/>
    <n v="5"/>
    <n v="0"/>
    <n v="8.5024999999999942"/>
  </r>
  <r>
    <n v="6126"/>
    <s v="CA-2014-145772"/>
    <x v="3"/>
    <x v="95"/>
    <d v="2014-06-08T00:00:00"/>
    <s v="Standard Class"/>
    <s v="SS-20140"/>
    <s v="Saphhira Shifley"/>
    <x v="1"/>
    <s v="United States"/>
    <s v="Los Angeles"/>
    <x v="1"/>
    <n v="90036"/>
    <x v="1"/>
    <s v="OFF-PA-10001593"/>
    <x v="1"/>
    <x v="10"/>
    <s v="Xerox 1947"/>
    <x v="493"/>
    <n v="2"/>
    <n v="0"/>
    <n v="5.3819999999999997"/>
  </r>
  <r>
    <n v="6127"/>
    <s v="CA-2014-145772"/>
    <x v="3"/>
    <x v="95"/>
    <d v="2014-06-08T00:00:00"/>
    <s v="Standard Class"/>
    <s v="SS-20140"/>
    <s v="Saphhira Shifley"/>
    <x v="1"/>
    <s v="United States"/>
    <s v="Los Angeles"/>
    <x v="1"/>
    <n v="90036"/>
    <x v="1"/>
    <s v="OFF-BI-10002049"/>
    <x v="1"/>
    <x v="8"/>
    <s v="UniKeep View Case Binders"/>
    <x v="2970"/>
    <n v="1"/>
    <n v="0.2"/>
    <n v="1.2713999999999996"/>
  </r>
  <r>
    <n v="6128"/>
    <s v="CA-2013-124100"/>
    <x v="0"/>
    <x v="1044"/>
    <d v="2013-04-07T00:00:00"/>
    <s v="Standard Class"/>
    <s v="EH-13990"/>
    <s v="Erica Hackney"/>
    <x v="0"/>
    <s v="United States"/>
    <s v="New York City"/>
    <x v="15"/>
    <n v="10009"/>
    <x v="3"/>
    <s v="FUR-CH-10003817"/>
    <x v="0"/>
    <x v="1"/>
    <s v="Global Value Steno Chair, Gray"/>
    <x v="4302"/>
    <n v="6"/>
    <n v="0.1"/>
    <n v="54.666000000000011"/>
  </r>
  <r>
    <n v="6129"/>
    <s v="US-2011-158400"/>
    <x v="2"/>
    <x v="1089"/>
    <d v="2011-10-28T00:00:00"/>
    <s v="First Class"/>
    <s v="AH-10030"/>
    <s v="Aaron Hawkins"/>
    <x v="1"/>
    <s v="United States"/>
    <s v="San Francisco"/>
    <x v="1"/>
    <n v="94109"/>
    <x v="1"/>
    <s v="OFF-BI-10002353"/>
    <x v="1"/>
    <x v="8"/>
    <s v="GBC VeloBind Cover Sets"/>
    <x v="4303"/>
    <n v="4"/>
    <n v="0.2"/>
    <n v="18.527999999999999"/>
  </r>
  <r>
    <n v="6130"/>
    <s v="CA-2014-162033"/>
    <x v="3"/>
    <x v="606"/>
    <d v="2014-04-03T00:00:00"/>
    <s v="Standard Class"/>
    <s v="EM-14200"/>
    <s v="Evan Minnotte"/>
    <x v="2"/>
    <s v="United States"/>
    <s v="Virginia Beach"/>
    <x v="17"/>
    <n v="23464"/>
    <x v="0"/>
    <s v="TEC-AC-10003116"/>
    <x v="2"/>
    <x v="11"/>
    <s v="Memorex Froggy Flash Drive 8 GB"/>
    <x v="3545"/>
    <n v="3"/>
    <n v="0"/>
    <n v="20.767499999999998"/>
  </r>
  <r>
    <n v="6131"/>
    <s v="CA-2014-162033"/>
    <x v="3"/>
    <x v="606"/>
    <d v="2014-04-03T00:00:00"/>
    <s v="Standard Class"/>
    <s v="EM-14200"/>
    <s v="Evan Minnotte"/>
    <x v="2"/>
    <s v="United States"/>
    <s v="Virginia Beach"/>
    <x v="17"/>
    <n v="23464"/>
    <x v="0"/>
    <s v="OFF-FA-10003021"/>
    <x v="1"/>
    <x v="13"/>
    <s v="Staples"/>
    <x v="1061"/>
    <n v="2"/>
    <n v="0"/>
    <n v="1.3159999999999998"/>
  </r>
  <r>
    <n v="6132"/>
    <s v="CA-2011-163447"/>
    <x v="2"/>
    <x v="422"/>
    <d v="2011-12-31T00:00:00"/>
    <s v="Standard Class"/>
    <s v="TB-21190"/>
    <s v="Thomas Brumley"/>
    <x v="2"/>
    <s v="United States"/>
    <s v="New York City"/>
    <x v="15"/>
    <n v="10011"/>
    <x v="3"/>
    <s v="FUR-CH-10004477"/>
    <x v="0"/>
    <x v="1"/>
    <s v="Global Push Button Manager's Chair, Indigo"/>
    <x v="4304"/>
    <n v="14"/>
    <n v="0.1"/>
    <n v="161.96739999999997"/>
  </r>
  <r>
    <n v="6133"/>
    <s v="CA-2014-145737"/>
    <x v="3"/>
    <x v="175"/>
    <d v="2014-09-21T00:00:00"/>
    <s v="Standard Class"/>
    <s v="AB-10165"/>
    <s v="Alan Barnes"/>
    <x v="0"/>
    <s v="United States"/>
    <s v="Lebanon"/>
    <x v="18"/>
    <n v="37087"/>
    <x v="0"/>
    <s v="OFF-PA-10001033"/>
    <x v="1"/>
    <x v="10"/>
    <s v="Xerox 1893"/>
    <x v="2919"/>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s v="United States"/>
    <s v="Chula Vista"/>
    <x v="1"/>
    <n v="91911"/>
    <x v="1"/>
    <s v="OFF-AR-10002135"/>
    <x v="1"/>
    <x v="6"/>
    <s v="Boston Heavy-Duty Trimline Electric Pencil Sharpeners"/>
    <x v="4306"/>
    <n v="4"/>
    <n v="0"/>
    <n v="55.911999999999978"/>
  </r>
  <r>
    <n v="6136"/>
    <s v="CA-2012-105613"/>
    <x v="1"/>
    <x v="1090"/>
    <d v="2012-10-22T00:00:00"/>
    <s v="Standard Class"/>
    <s v="KN-16705"/>
    <s v="Kristina Nunn"/>
    <x v="2"/>
    <s v="United States"/>
    <s v="Mcallen"/>
    <x v="5"/>
    <n v="78501"/>
    <x v="2"/>
    <s v="TEC-AC-10000521"/>
    <x v="2"/>
    <x v="11"/>
    <s v="Verbatim Slim CD and DVD Storage Cases, 50/Pack"/>
    <x v="357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s v="US-2013-142251"/>
    <x v="0"/>
    <x v="731"/>
    <d v="2013-11-05T00:00:00"/>
    <s v="Second Class"/>
    <s v="FO-14305"/>
    <s v="Frank Olsen"/>
    <x v="0"/>
    <s v="United States"/>
    <s v="Hollywood"/>
    <x v="2"/>
    <n v="33021"/>
    <x v="0"/>
    <s v="OFF-PA-10002986"/>
    <x v="1"/>
    <x v="10"/>
    <s v="Xerox 1898"/>
    <x v="164"/>
    <n v="6"/>
    <n v="0.2"/>
    <n v="11.222399999999999"/>
  </r>
  <r>
    <n v="6139"/>
    <s v="CA-2011-131247"/>
    <x v="2"/>
    <x v="809"/>
    <d v="2011-04-04T00:00:00"/>
    <s v="Standard Class"/>
    <s v="GA-14725"/>
    <s v="Guy Armstrong"/>
    <x v="0"/>
    <s v="United States"/>
    <s v="San Francisco"/>
    <x v="1"/>
    <n v="94110"/>
    <x v="1"/>
    <s v="FUR-BO-10001337"/>
    <x v="0"/>
    <x v="0"/>
    <s v="O'Sullivan Living Dimensions 2-Shelf Bookcases"/>
    <x v="4308"/>
    <n v="2"/>
    <n v="0.15"/>
    <n v="-12.097999999999999"/>
  </r>
  <r>
    <n v="6140"/>
    <s v="US-2012-113593"/>
    <x v="1"/>
    <x v="24"/>
    <d v="2012-04-20T00:00:00"/>
    <s v="First Class"/>
    <s v="NC-18415"/>
    <s v="Nathan Cano"/>
    <x v="0"/>
    <s v="United States"/>
    <s v="Santa Maria"/>
    <x v="1"/>
    <n v="93454"/>
    <x v="1"/>
    <s v="OFF-ST-10000532"/>
    <x v="1"/>
    <x v="4"/>
    <s v="Advantus Rolling Drawer Organizers"/>
    <x v="4309"/>
    <n v="3"/>
    <n v="0"/>
    <n v="30.014399999999998"/>
  </r>
  <r>
    <n v="6141"/>
    <s v="CA-2014-121083"/>
    <x v="3"/>
    <x v="362"/>
    <d v="2014-07-16T00:00:00"/>
    <s v="Standard Class"/>
    <s v="JF-15190"/>
    <s v="Jamie Frazer"/>
    <x v="0"/>
    <s v="United States"/>
    <s v="Manchester"/>
    <x v="29"/>
    <n v="6040"/>
    <x v="3"/>
    <s v="OFF-PA-10001497"/>
    <x v="1"/>
    <x v="10"/>
    <s v="Xerox 1914"/>
    <x v="4310"/>
    <n v="5"/>
    <n v="0"/>
    <n v="134.65199999999999"/>
  </r>
  <r>
    <n v="6142"/>
    <s v="CA-2014-121083"/>
    <x v="3"/>
    <x v="362"/>
    <d v="2014-07-16T00:00:00"/>
    <s v="Standard Class"/>
    <s v="JF-15190"/>
    <s v="Jamie Frazer"/>
    <x v="0"/>
    <s v="United States"/>
    <s v="Manchester"/>
    <x v="29"/>
    <n v="6040"/>
    <x v="3"/>
    <s v="OFF-ST-10002554"/>
    <x v="1"/>
    <x v="4"/>
    <s v="Tennsco Industrial Shelving"/>
    <x v="3589"/>
    <n v="4"/>
    <n v="0"/>
    <n v="3.9128000000000043"/>
  </r>
  <r>
    <n v="6143"/>
    <s v="CA-2014-121083"/>
    <x v="3"/>
    <x v="362"/>
    <d v="2014-07-16T00:00:00"/>
    <s v="Standard Class"/>
    <s v="JF-15190"/>
    <s v="Jamie Frazer"/>
    <x v="0"/>
    <s v="United States"/>
    <s v="Manchester"/>
    <x v="29"/>
    <n v="6040"/>
    <x v="3"/>
    <s v="TEC-PH-10001336"/>
    <x v="2"/>
    <x v="7"/>
    <s v="Digium D40 VoIP phone"/>
    <x v="2052"/>
    <n v="2"/>
    <n v="0"/>
    <n v="74.8142"/>
  </r>
  <r>
    <n v="6144"/>
    <s v="CA-2014-121083"/>
    <x v="3"/>
    <x v="362"/>
    <d v="2014-07-16T00:00:00"/>
    <s v="Standard Class"/>
    <s v="JF-15190"/>
    <s v="Jamie Frazer"/>
    <x v="0"/>
    <s v="United States"/>
    <s v="Manchester"/>
    <x v="29"/>
    <n v="6040"/>
    <x v="3"/>
    <s v="OFF-AR-10002987"/>
    <x v="1"/>
    <x v="6"/>
    <s v="Prismacolor Color Pencil Set"/>
    <x v="4311"/>
    <n v="6"/>
    <n v="0"/>
    <n v="48.806400000000011"/>
  </r>
  <r>
    <n v="6145"/>
    <s v="CA-2014-151190"/>
    <x v="3"/>
    <x v="818"/>
    <d v="2014-07-02T00:00:00"/>
    <s v="Standard Class"/>
    <s v="GT-14710"/>
    <s v="Greg Tran"/>
    <x v="0"/>
    <s v="United States"/>
    <s v="Omaha"/>
    <x v="8"/>
    <n v="68104"/>
    <x v="2"/>
    <s v="OFF-PA-10000575"/>
    <x v="1"/>
    <x v="10"/>
    <s v="Wirebound Message Books, Four 2 3/4 x 5 White Forms per Page"/>
    <x v="4312"/>
    <n v="3"/>
    <n v="0"/>
    <n v="9.2321999999999989"/>
  </r>
  <r>
    <n v="6146"/>
    <s v="CA-2011-133543"/>
    <x v="2"/>
    <x v="1091"/>
    <d v="2011-12-26T00:00:00"/>
    <s v="Standard Class"/>
    <s v="KM-16660"/>
    <s v="Khloe Miller"/>
    <x v="0"/>
    <s v="United States"/>
    <s v="San Jose"/>
    <x v="1"/>
    <n v="95123"/>
    <x v="1"/>
    <s v="OFF-AR-10003394"/>
    <x v="1"/>
    <x v="6"/>
    <s v="Newell 332"/>
    <x v="2722"/>
    <n v="4"/>
    <n v="0"/>
    <n v="3.1752000000000002"/>
  </r>
  <r>
    <n v="6147"/>
    <s v="CA-2014-105130"/>
    <x v="3"/>
    <x v="610"/>
    <d v="2014-11-26T00:00:00"/>
    <s v="Standard Class"/>
    <s v="PJ-18835"/>
    <s v="Patrick Jones"/>
    <x v="1"/>
    <s v="United States"/>
    <s v="San Francisco"/>
    <x v="1"/>
    <n v="94122"/>
    <x v="1"/>
    <s v="OFF-AR-10003394"/>
    <x v="1"/>
    <x v="6"/>
    <s v="Newell 332"/>
    <x v="2722"/>
    <n v="4"/>
    <n v="0"/>
    <n v="3.1752000000000002"/>
  </r>
  <r>
    <n v="6148"/>
    <s v="CA-2014-105130"/>
    <x v="3"/>
    <x v="610"/>
    <d v="2014-11-26T00:00:00"/>
    <s v="Standard Class"/>
    <s v="PJ-18835"/>
    <s v="Patrick Jones"/>
    <x v="1"/>
    <s v="United States"/>
    <s v="San Francisco"/>
    <x v="1"/>
    <n v="94122"/>
    <x v="1"/>
    <s v="OFF-BI-10001191"/>
    <x v="1"/>
    <x v="8"/>
    <s v="Canvas Sectional Post Binders"/>
    <x v="4313"/>
    <n v="2"/>
    <n v="0.2"/>
    <n v="14.7668"/>
  </r>
  <r>
    <n v="6149"/>
    <s v="CA-2013-161928"/>
    <x v="0"/>
    <x v="812"/>
    <d v="2013-06-30T00:00:00"/>
    <s v="Second Class"/>
    <s v="AC-10660"/>
    <s v="Anna Chung"/>
    <x v="0"/>
    <s v="United States"/>
    <s v="San Francisco"/>
    <x v="1"/>
    <n v="94109"/>
    <x v="1"/>
    <s v="TEC-PH-10003484"/>
    <x v="2"/>
    <x v="7"/>
    <s v="Ooma Telo VoIP Home Phone System"/>
    <x v="1227"/>
    <n v="2"/>
    <n v="0.2"/>
    <n v="12.599000000000004"/>
  </r>
  <r>
    <n v="6150"/>
    <s v="CA-2014-101322"/>
    <x v="3"/>
    <x v="116"/>
    <d v="2015-01-01T00:00:00"/>
    <s v="First Class"/>
    <s v="JG-15310"/>
    <s v="Jason Gross"/>
    <x v="1"/>
    <s v="United States"/>
    <s v="Long Beach"/>
    <x v="1"/>
    <n v="90805"/>
    <x v="1"/>
    <s v="FUR-CH-10003968"/>
    <x v="0"/>
    <x v="1"/>
    <s v="Novimex Turbo Task Chair"/>
    <x v="4314"/>
    <n v="6"/>
    <n v="0.2"/>
    <n v="-34.070400000000006"/>
  </r>
  <r>
    <n v="6151"/>
    <s v="US-2013-106600"/>
    <x v="0"/>
    <x v="143"/>
    <d v="2013-04-12T00:00:00"/>
    <s v="First Class"/>
    <s v="RM-19375"/>
    <s v="Raymond Messe"/>
    <x v="0"/>
    <s v="United States"/>
    <s v="Columbus"/>
    <x v="32"/>
    <n v="31907"/>
    <x v="0"/>
    <s v="FUR-BO-10001608"/>
    <x v="0"/>
    <x v="0"/>
    <s v="Hon Metal Bookcases, Black"/>
    <x v="138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s v="United States"/>
    <s v="Los Angeles"/>
    <x v="1"/>
    <n v="90004"/>
    <x v="1"/>
    <s v="OFF-ST-10002485"/>
    <x v="1"/>
    <x v="4"/>
    <s v="Rogers Deluxe File Chest"/>
    <x v="1190"/>
    <n v="4"/>
    <n v="0"/>
    <n v="0.87919999999999732"/>
  </r>
  <r>
    <n v="6154"/>
    <s v="CA-2014-151484"/>
    <x v="3"/>
    <x v="693"/>
    <d v="2014-04-24T00:00:00"/>
    <s v="First Class"/>
    <s v="CV-12805"/>
    <s v="Cynthia Voltz"/>
    <x v="1"/>
    <s v="United States"/>
    <s v="Philadelphia"/>
    <x v="9"/>
    <n v="19120"/>
    <x v="3"/>
    <s v="FUR-FU-10001876"/>
    <x v="0"/>
    <x v="5"/>
    <s v="Computer Room Manger, 14&quot;"/>
    <x v="3518"/>
    <n v="2"/>
    <n v="0.2"/>
    <n v="10.393599999999998"/>
  </r>
  <r>
    <n v="6155"/>
    <s v="CA-2014-151484"/>
    <x v="3"/>
    <x v="693"/>
    <d v="2014-04-24T00:00:00"/>
    <s v="First Class"/>
    <s v="CV-12805"/>
    <s v="Cynthia Voltz"/>
    <x v="1"/>
    <s v="United States"/>
    <s v="Philadelphia"/>
    <x v="9"/>
    <n v="19120"/>
    <x v="3"/>
    <s v="OFF-ST-10002370"/>
    <x v="1"/>
    <x v="4"/>
    <s v="Sortfiler Multipurpose Personal File Organizer, Black"/>
    <x v="4316"/>
    <n v="3"/>
    <n v="0.2"/>
    <n v="5.7752999999999961"/>
  </r>
  <r>
    <n v="6156"/>
    <s v="CA-2014-151484"/>
    <x v="3"/>
    <x v="693"/>
    <d v="2014-04-24T00:00:00"/>
    <s v="First Class"/>
    <s v="CV-12805"/>
    <s v="Cynthia Voltz"/>
    <x v="1"/>
    <s v="United States"/>
    <s v="Philadelphia"/>
    <x v="9"/>
    <n v="19120"/>
    <x v="3"/>
    <s v="OFF-ST-10000142"/>
    <x v="1"/>
    <x v="4"/>
    <s v="Deluxe Rollaway Locking File with Drawer"/>
    <x v="4317"/>
    <n v="1"/>
    <n v="0.2"/>
    <n v="33.270399999999981"/>
  </r>
  <r>
    <n v="6157"/>
    <s v="CA-2014-151484"/>
    <x v="3"/>
    <x v="693"/>
    <d v="2014-04-24T00:00:00"/>
    <s v="First Class"/>
    <s v="CV-12805"/>
    <s v="Cynthia Voltz"/>
    <x v="1"/>
    <s v="United States"/>
    <s v="Philadelphia"/>
    <x v="9"/>
    <n v="19120"/>
    <x v="3"/>
    <s v="FUR-FU-10004671"/>
    <x v="0"/>
    <x v="5"/>
    <s v="Executive Impressions 12&quot; Wall Clock"/>
    <x v="4318"/>
    <n v="3"/>
    <n v="0.2"/>
    <n v="9.5418000000000003"/>
  </r>
  <r>
    <n v="6158"/>
    <s v="CA-2013-104150"/>
    <x v="0"/>
    <x v="1092"/>
    <d v="2013-08-06T00:00:00"/>
    <s v="Second Class"/>
    <s v="AG-10330"/>
    <s v="Alex Grayson"/>
    <x v="0"/>
    <s v="United States"/>
    <s v="Tulsa"/>
    <x v="26"/>
    <n v="74133"/>
    <x v="2"/>
    <s v="OFF-EN-10002504"/>
    <x v="1"/>
    <x v="12"/>
    <s v="Tyvek  Top-Opening Peel &amp; Seel Envelopes, Plain White"/>
    <x v="4319"/>
    <n v="3"/>
    <n v="0"/>
    <n v="38.323799999999999"/>
  </r>
  <r>
    <n v="6159"/>
    <s v="CA-2013-104150"/>
    <x v="0"/>
    <x v="1092"/>
    <d v="2013-08-06T00:00:00"/>
    <s v="Second Class"/>
    <s v="AG-10330"/>
    <s v="Alex Grayson"/>
    <x v="0"/>
    <s v="United States"/>
    <s v="Tulsa"/>
    <x v="26"/>
    <n v="74133"/>
    <x v="2"/>
    <s v="TEC-AC-10004803"/>
    <x v="2"/>
    <x v="11"/>
    <s v="Sony Micro Vault Click 4 GB USB 2.0 Flash Drive"/>
    <x v="4320"/>
    <n v="12"/>
    <n v="0"/>
    <n v="23.419200000000011"/>
  </r>
  <r>
    <n v="6160"/>
    <s v="CA-2013-161025"/>
    <x v="0"/>
    <x v="275"/>
    <d v="2013-12-10T00:00:00"/>
    <s v="Standard Class"/>
    <s v="GM-14440"/>
    <s v="Gary McGarr"/>
    <x v="0"/>
    <s v="United States"/>
    <s v="Los Angeles"/>
    <x v="1"/>
    <n v="90049"/>
    <x v="1"/>
    <s v="OFF-ST-10001932"/>
    <x v="1"/>
    <x v="4"/>
    <s v="Fellowes Staxonsteel Drawer Files"/>
    <x v="4321"/>
    <n v="4"/>
    <n v="0"/>
    <n v="108.17520000000002"/>
  </r>
  <r>
    <n v="6161"/>
    <s v="CA-2011-103989"/>
    <x v="2"/>
    <x v="1093"/>
    <d v="2011-03-21T00:00:00"/>
    <s v="First Class"/>
    <s v="MC-17605"/>
    <s v="Matt Connell"/>
    <x v="1"/>
    <s v="United States"/>
    <s v="Lakeland"/>
    <x v="2"/>
    <n v="33801"/>
    <x v="0"/>
    <s v="TEC-PH-10004667"/>
    <x v="2"/>
    <x v="7"/>
    <s v="Cisco 8x8 Inc. 6753i IP Business Phone System"/>
    <x v="830"/>
    <n v="3"/>
    <n v="0.2"/>
    <n v="28.347899999999981"/>
  </r>
  <r>
    <n v="6162"/>
    <s v="CA-2011-103989"/>
    <x v="2"/>
    <x v="1093"/>
    <d v="2011-03-21T00:00:00"/>
    <s v="First Class"/>
    <s v="MC-17605"/>
    <s v="Matt Connell"/>
    <x v="1"/>
    <s v="United States"/>
    <s v="Lakeland"/>
    <x v="2"/>
    <n v="33801"/>
    <x v="0"/>
    <s v="OFF-LA-10000443"/>
    <x v="1"/>
    <x v="2"/>
    <s v="Avery 501"/>
    <x v="929"/>
    <n v="4"/>
    <n v="0.2"/>
    <n v="3.9851999999999999"/>
  </r>
  <r>
    <n v="6163"/>
    <s v="CA-2011-103989"/>
    <x v="2"/>
    <x v="1093"/>
    <d v="2011-03-21T00:00:00"/>
    <s v="First Class"/>
    <s v="MC-17605"/>
    <s v="Matt Connell"/>
    <x v="1"/>
    <s v="United States"/>
    <s v="Lakeland"/>
    <x v="2"/>
    <n v="33801"/>
    <x v="0"/>
    <s v="OFF-ST-10000918"/>
    <x v="1"/>
    <x v="4"/>
    <s v="Crate-A-Files"/>
    <x v="4322"/>
    <n v="3"/>
    <n v="0.2"/>
    <n v="1.961999999999998"/>
  </r>
  <r>
    <n v="6164"/>
    <s v="CA-2011-103989"/>
    <x v="2"/>
    <x v="1093"/>
    <d v="2011-03-21T00:00:00"/>
    <s v="First Class"/>
    <s v="MC-17605"/>
    <s v="Matt Connell"/>
    <x v="1"/>
    <s v="United States"/>
    <s v="Lakeland"/>
    <x v="2"/>
    <n v="33801"/>
    <x v="0"/>
    <s v="OFF-BI-10001196"/>
    <x v="1"/>
    <x v="8"/>
    <s v="Avery Flip-Chart Easel Binder, Black"/>
    <x v="4323"/>
    <n v="5"/>
    <n v="0.7"/>
    <n v="-25.737000000000002"/>
  </r>
  <r>
    <n v="6165"/>
    <s v="CA-2011-103989"/>
    <x v="2"/>
    <x v="1093"/>
    <d v="2011-03-21T00:00:00"/>
    <s v="First Class"/>
    <s v="MC-17605"/>
    <s v="Matt Connell"/>
    <x v="1"/>
    <s v="United States"/>
    <s v="Lakeland"/>
    <x v="2"/>
    <n v="33801"/>
    <x v="0"/>
    <s v="FUR-FU-10003981"/>
    <x v="0"/>
    <x v="5"/>
    <s v="Eldon Wave Desk Accessories"/>
    <x v="3808"/>
    <n v="3"/>
    <n v="0.2"/>
    <n v="1.3728000000000002"/>
  </r>
  <r>
    <n v="6166"/>
    <s v="CA-2011-103989"/>
    <x v="2"/>
    <x v="1093"/>
    <d v="2011-03-21T00:00:00"/>
    <s v="First Class"/>
    <s v="MC-17605"/>
    <s v="Matt Connell"/>
    <x v="1"/>
    <s v="United States"/>
    <s v="Lakeland"/>
    <x v="2"/>
    <n v="33801"/>
    <x v="0"/>
    <s v="FUR-FU-10002508"/>
    <x v="0"/>
    <x v="5"/>
    <s v="Document Clip Frames"/>
    <x v="184"/>
    <n v="3"/>
    <n v="0.2"/>
    <n v="5.5044000000000013"/>
  </r>
  <r>
    <n v="6167"/>
    <s v="CA-2011-103989"/>
    <x v="2"/>
    <x v="1093"/>
    <d v="2011-03-21T00:00:00"/>
    <s v="First Class"/>
    <s v="MC-17605"/>
    <s v="Matt Connell"/>
    <x v="1"/>
    <s v="United States"/>
    <s v="Lakeland"/>
    <x v="2"/>
    <n v="33801"/>
    <x v="0"/>
    <s v="TEC-AC-10002647"/>
    <x v="2"/>
    <x v="11"/>
    <s v="Logitech Wireless Boombox Speaker - portable - wireless, wired"/>
    <x v="4324"/>
    <n v="2"/>
    <n v="0.2"/>
    <n v="53.199999999999989"/>
  </r>
  <r>
    <n v="6168"/>
    <s v="CA-2012-142433"/>
    <x v="1"/>
    <x v="704"/>
    <d v="2012-04-25T00:00:00"/>
    <s v="Standard Class"/>
    <s v="ES-14020"/>
    <s v="Erica Smith"/>
    <x v="0"/>
    <s v="United States"/>
    <s v="Houston"/>
    <x v="5"/>
    <n v="77036"/>
    <x v="2"/>
    <s v="OFF-PA-10002377"/>
    <x v="1"/>
    <x v="10"/>
    <s v="Xerox 1916"/>
    <x v="4325"/>
    <n v="3"/>
    <n v="0.2"/>
    <n v="44.045999999999992"/>
  </r>
  <r>
    <n v="6169"/>
    <s v="CA-2012-132815"/>
    <x v="1"/>
    <x v="444"/>
    <d v="2012-09-22T00:00:00"/>
    <s v="Second Class"/>
    <s v="RW-19540"/>
    <s v="Rick Wilson"/>
    <x v="1"/>
    <s v="United States"/>
    <s v="Los Angeles"/>
    <x v="1"/>
    <n v="90008"/>
    <x v="1"/>
    <s v="OFF-PA-10004530"/>
    <x v="1"/>
    <x v="10"/>
    <s v="Personal Creations Ink Jet Cards and Labels"/>
    <x v="1113"/>
    <n v="2"/>
    <n v="0"/>
    <n v="11.250400000000001"/>
  </r>
  <r>
    <n v="6170"/>
    <s v="CA-2011-101266"/>
    <x v="2"/>
    <x v="9"/>
    <d v="2011-08-30T00:00:00"/>
    <s v="Second Class"/>
    <s v="MM-17920"/>
    <s v="Michael Moore"/>
    <x v="0"/>
    <s v="United States"/>
    <s v="Springfield"/>
    <x v="17"/>
    <n v="22153"/>
    <x v="0"/>
    <s v="OFF-PA-10002986"/>
    <x v="1"/>
    <x v="10"/>
    <s v="Xerox 1898"/>
    <x v="522"/>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x v="4326"/>
    <n v="3"/>
    <n v="0.2"/>
    <n v="11.558699999999998"/>
  </r>
  <r>
    <n v="6172"/>
    <s v="CA-2013-141523"/>
    <x v="0"/>
    <x v="1054"/>
    <d v="2013-12-25T00:00:00"/>
    <s v="Second Class"/>
    <s v="MH-17440"/>
    <s v="Mark Haberlin"/>
    <x v="1"/>
    <s v="United States"/>
    <s v="New York City"/>
    <x v="15"/>
    <n v="10035"/>
    <x v="3"/>
    <s v="OFF-AR-10001545"/>
    <x v="1"/>
    <x v="6"/>
    <s v="Newell 326"/>
    <x v="287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x v="4327"/>
    <n v="5"/>
    <n v="0"/>
    <n v="12.548999999999999"/>
  </r>
  <r>
    <n v="6174"/>
    <s v="US-2011-106299"/>
    <x v="2"/>
    <x v="1094"/>
    <d v="2011-08-08T00:00:00"/>
    <s v="Standard Class"/>
    <s v="NZ-18565"/>
    <s v="Nick Zandusky"/>
    <x v="2"/>
    <s v="United States"/>
    <s v="Springfield"/>
    <x v="25"/>
    <n v="65807"/>
    <x v="2"/>
    <s v="TEC-AC-10003237"/>
    <x v="2"/>
    <x v="11"/>
    <s v="Memorex Micro Travel Drive 4 GB"/>
    <x v="4328"/>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x v="4329"/>
    <n v="2"/>
    <n v="0"/>
    <n v="226.36260000000004"/>
  </r>
  <r>
    <n v="6176"/>
    <s v="CA-2012-158421"/>
    <x v="1"/>
    <x v="481"/>
    <d v="2012-09-26T00:00:00"/>
    <s v="Standard Class"/>
    <s v="GB-14575"/>
    <s v="Giulietta Baptist"/>
    <x v="0"/>
    <s v="United States"/>
    <s v="Columbia"/>
    <x v="20"/>
    <n v="29203"/>
    <x v="0"/>
    <s v="FUR-CH-10000309"/>
    <x v="0"/>
    <x v="1"/>
    <s v="Global Comet Stacking Arm Chair"/>
    <x v="4330"/>
    <n v="4"/>
    <n v="0"/>
    <n v="422.51"/>
  </r>
  <r>
    <n v="6177"/>
    <s v="CA-2012-158421"/>
    <x v="1"/>
    <x v="481"/>
    <d v="2012-09-26T00:00:00"/>
    <s v="Standard Class"/>
    <s v="GB-14575"/>
    <s v="Giulietta Baptist"/>
    <x v="0"/>
    <s v="United States"/>
    <s v="Columbia"/>
    <x v="20"/>
    <n v="29203"/>
    <x v="0"/>
    <s v="OFF-ST-10002444"/>
    <x v="1"/>
    <x v="4"/>
    <s v="Recycled Eldon Regeneration Jumbo File"/>
    <x v="301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x v="4331"/>
    <n v="2"/>
    <n v="0"/>
    <n v="57.32119999999999"/>
  </r>
  <r>
    <n v="6179"/>
    <s v="CA-2012-158421"/>
    <x v="1"/>
    <x v="481"/>
    <d v="2012-09-26T00:00:00"/>
    <s v="Standard Class"/>
    <s v="GB-14575"/>
    <s v="Giulietta Baptist"/>
    <x v="0"/>
    <s v="United States"/>
    <s v="Columbia"/>
    <x v="20"/>
    <n v="29203"/>
    <x v="0"/>
    <s v="OFF-PA-10001801"/>
    <x v="1"/>
    <x v="10"/>
    <s v="Xerox 193"/>
    <x v="100"/>
    <n v="4"/>
    <n v="0"/>
    <n v="11.720800000000001"/>
  </r>
  <r>
    <n v="6180"/>
    <s v="CA-2012-158421"/>
    <x v="1"/>
    <x v="481"/>
    <d v="2012-09-26T00:00:00"/>
    <s v="Standard Class"/>
    <s v="GB-14575"/>
    <s v="Giulietta Baptist"/>
    <x v="0"/>
    <s v="United States"/>
    <s v="Columbia"/>
    <x v="20"/>
    <n v="29203"/>
    <x v="0"/>
    <s v="OFF-ST-10000563"/>
    <x v="1"/>
    <x v="4"/>
    <s v="Fellowes Bankers Box Stor/Drawer Steel Plus"/>
    <x v="1480"/>
    <n v="2"/>
    <n v="0"/>
    <n v="6.3960000000000008"/>
  </r>
  <r>
    <n v="6181"/>
    <s v="CA-2012-158421"/>
    <x v="1"/>
    <x v="481"/>
    <d v="2012-09-26T00:00:00"/>
    <s v="Standard Class"/>
    <s v="GB-14575"/>
    <s v="Giulietta Baptist"/>
    <x v="0"/>
    <s v="United States"/>
    <s v="Columbia"/>
    <x v="20"/>
    <n v="29203"/>
    <x v="0"/>
    <s v="TEC-PH-10000369"/>
    <x v="2"/>
    <x v="7"/>
    <s v="HTC One Mini"/>
    <x v="3211"/>
    <n v="5"/>
    <n v="0"/>
    <n v="176.38600000000002"/>
  </r>
  <r>
    <n v="6182"/>
    <s v="CA-2012-158421"/>
    <x v="1"/>
    <x v="481"/>
    <d v="2012-09-26T00:00:00"/>
    <s v="Standard Class"/>
    <s v="GB-14575"/>
    <s v="Giulietta Baptist"/>
    <x v="0"/>
    <s v="United States"/>
    <s v="Columbia"/>
    <x v="20"/>
    <n v="29203"/>
    <x v="0"/>
    <s v="TEC-PH-10002538"/>
    <x v="2"/>
    <x v="7"/>
    <s v="Grandstream GXP1160 VoIP phone"/>
    <x v="4332"/>
    <n v="3"/>
    <n v="0"/>
    <n v="32.981699999999989"/>
  </r>
  <r>
    <n v="6183"/>
    <s v="CA-2012-158421"/>
    <x v="1"/>
    <x v="481"/>
    <d v="2012-09-26T00:00:00"/>
    <s v="Standard Class"/>
    <s v="GB-14575"/>
    <s v="Giulietta Baptist"/>
    <x v="0"/>
    <s v="United States"/>
    <s v="Columbia"/>
    <x v="20"/>
    <n v="29203"/>
    <x v="0"/>
    <s v="OFF-BI-10000050"/>
    <x v="1"/>
    <x v="8"/>
    <s v="Angle-D Binders with Locking Rings, Label Holders"/>
    <x v="4333"/>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s v="CA-2013-143609"/>
    <x v="0"/>
    <x v="25"/>
    <d v="2013-12-14T00:00:00"/>
    <s v="First Class"/>
    <s v="DB-13270"/>
    <s v="Deborah Brumfield"/>
    <x v="2"/>
    <s v="United States"/>
    <s v="Portland"/>
    <x v="21"/>
    <n v="97206"/>
    <x v="1"/>
    <s v="FUR-CH-10004218"/>
    <x v="0"/>
    <x v="1"/>
    <s v="Global Fabric Manager's Chair, Dark Gray"/>
    <x v="4335"/>
    <n v="5"/>
    <n v="0.2"/>
    <n v="25.245000000000019"/>
  </r>
  <r>
    <n v="6186"/>
    <s v="CA-2012-138331"/>
    <x v="1"/>
    <x v="976"/>
    <d v="2012-08-12T00:00:00"/>
    <s v="Standard Class"/>
    <s v="JK-15625"/>
    <s v="Jim Karlsson"/>
    <x v="0"/>
    <s v="United States"/>
    <s v="Philadelphia"/>
    <x v="9"/>
    <n v="19120"/>
    <x v="3"/>
    <s v="OFF-AR-10002952"/>
    <x v="1"/>
    <x v="6"/>
    <s v="Stanley Contemporary Battery Pencil Sharpeners"/>
    <x v="4336"/>
    <n v="10"/>
    <n v="0.2"/>
    <n v="10.679999999999996"/>
  </r>
  <r>
    <n v="6187"/>
    <s v="CA-2012-138954"/>
    <x v="1"/>
    <x v="219"/>
    <d v="2012-11-17T00:00:00"/>
    <s v="First Class"/>
    <s v="MH-17785"/>
    <s v="Maya Herman"/>
    <x v="1"/>
    <s v="United States"/>
    <s v="New York City"/>
    <x v="15"/>
    <n v="10035"/>
    <x v="3"/>
    <s v="OFF-ST-10003058"/>
    <x v="1"/>
    <x v="4"/>
    <s v="Eldon Mobile Mega Data Cart  Mega Stackable  Add-On Trays"/>
    <x v="421"/>
    <n v="3"/>
    <n v="0"/>
    <n v="20.575499999999998"/>
  </r>
  <r>
    <n v="6188"/>
    <s v="CA-2012-138954"/>
    <x v="1"/>
    <x v="219"/>
    <d v="2012-11-17T00:00:00"/>
    <s v="First Class"/>
    <s v="MH-17785"/>
    <s v="Maya Herman"/>
    <x v="1"/>
    <s v="United States"/>
    <s v="New York City"/>
    <x v="15"/>
    <n v="10035"/>
    <x v="3"/>
    <s v="OFF-BI-10003963"/>
    <x v="1"/>
    <x v="8"/>
    <s v="Cardinal Holdit Data Disk Pockets"/>
    <x v="4337"/>
    <n v="6"/>
    <n v="0.2"/>
    <n v="11.793599999999998"/>
  </r>
  <r>
    <n v="6189"/>
    <s v="CA-2012-138954"/>
    <x v="1"/>
    <x v="219"/>
    <d v="2012-11-17T00:00:00"/>
    <s v="First Class"/>
    <s v="MH-17785"/>
    <s v="Maya Herman"/>
    <x v="1"/>
    <s v="United States"/>
    <s v="New York City"/>
    <x v="15"/>
    <n v="10035"/>
    <x v="3"/>
    <s v="OFF-AR-10001955"/>
    <x v="1"/>
    <x v="6"/>
    <s v="Newell 319"/>
    <x v="4311"/>
    <n v="6"/>
    <n v="0"/>
    <n v="35.711999999999989"/>
  </r>
  <r>
    <n v="6190"/>
    <s v="CA-2014-157903"/>
    <x v="3"/>
    <x v="1095"/>
    <d v="2014-04-09T00:00:00"/>
    <s v="Standard Class"/>
    <s v="AM-10705"/>
    <s v="Anne McFarland"/>
    <x v="0"/>
    <s v="United States"/>
    <s v="Des Plaines"/>
    <x v="10"/>
    <n v="60016"/>
    <x v="2"/>
    <s v="TEC-PH-10004345"/>
    <x v="2"/>
    <x v="7"/>
    <s v="Cisco SPA 502G IP Phone"/>
    <x v="4338"/>
    <n v="4"/>
    <n v="0.2"/>
    <n v="47.97999999999999"/>
  </r>
  <r>
    <n v="6191"/>
    <s v="CA-2013-157259"/>
    <x v="0"/>
    <x v="435"/>
    <d v="2013-12-29T00:00:00"/>
    <s v="Standard Class"/>
    <s v="JM-15535"/>
    <s v="Jessica Myrick"/>
    <x v="0"/>
    <s v="United States"/>
    <s v="New York City"/>
    <x v="15"/>
    <n v="10035"/>
    <x v="3"/>
    <s v="FUR-FU-10003192"/>
    <x v="0"/>
    <x v="5"/>
    <s v="Luxo Adjustable Task Clamp Lamp"/>
    <x v="4339"/>
    <n v="9"/>
    <n v="0"/>
    <n v="207.88559999999998"/>
  </r>
  <r>
    <n v="6192"/>
    <s v="CA-2014-107986"/>
    <x v="3"/>
    <x v="1096"/>
    <d v="2014-12-14T00:00:00"/>
    <s v="Same Day"/>
    <s v="MW-18220"/>
    <s v="Mitch Webber"/>
    <x v="0"/>
    <s v="United States"/>
    <s v="Seattle"/>
    <x v="4"/>
    <n v="98103"/>
    <x v="1"/>
    <s v="OFF-ST-10001325"/>
    <x v="1"/>
    <x v="4"/>
    <s v="Sterilite Officeware Hinged File Box"/>
    <x v="974"/>
    <n v="3"/>
    <n v="0"/>
    <n v="8.4888000000000012"/>
  </r>
  <r>
    <n v="6193"/>
    <s v="CA-2014-104927"/>
    <x v="3"/>
    <x v="66"/>
    <d v="2014-12-27T00:00:00"/>
    <s v="Standard Class"/>
    <s v="AG-10330"/>
    <s v="Alex Grayson"/>
    <x v="0"/>
    <s v="United States"/>
    <s v="Houston"/>
    <x v="5"/>
    <n v="77095"/>
    <x v="2"/>
    <s v="OFF-PA-10000019"/>
    <x v="1"/>
    <x v="10"/>
    <s v="Xerox 1931"/>
    <x v="233"/>
    <n v="5"/>
    <n v="0.2"/>
    <n v="9.0719999999999992"/>
  </r>
  <r>
    <n v="6194"/>
    <s v="CA-2014-104927"/>
    <x v="3"/>
    <x v="66"/>
    <d v="2014-12-27T00:00:00"/>
    <s v="Standard Class"/>
    <s v="AG-10330"/>
    <s v="Alex Grayson"/>
    <x v="0"/>
    <s v="United States"/>
    <s v="Houston"/>
    <x v="5"/>
    <n v="77095"/>
    <x v="2"/>
    <s v="OFF-BI-10003429"/>
    <x v="1"/>
    <x v="8"/>
    <s v="Cardinal HOLDit! Binder Insert Strips,Extra Strips"/>
    <x v="4340"/>
    <n v="5"/>
    <n v="0.8"/>
    <n v="-9.8114999999999988"/>
  </r>
  <r>
    <n v="6195"/>
    <s v="CA-2014-104927"/>
    <x v="3"/>
    <x v="66"/>
    <d v="2014-12-27T00:00:00"/>
    <s v="Standard Class"/>
    <s v="AG-10330"/>
    <s v="Alex Grayson"/>
    <x v="0"/>
    <s v="United States"/>
    <s v="Houston"/>
    <x v="5"/>
    <n v="77095"/>
    <x v="2"/>
    <s v="OFF-PA-10000176"/>
    <x v="1"/>
    <x v="10"/>
    <s v="Xerox 1887"/>
    <x v="69"/>
    <n v="5"/>
    <n v="0.2"/>
    <n v="26.557999999999993"/>
  </r>
  <r>
    <n v="6196"/>
    <s v="CA-2014-113453"/>
    <x v="3"/>
    <x v="208"/>
    <d v="2014-10-29T00:00:00"/>
    <s v="Standard Class"/>
    <s v="CM-12160"/>
    <s v="Charles McCrossin"/>
    <x v="0"/>
    <s v="United States"/>
    <s v="Philadelphia"/>
    <x v="9"/>
    <n v="19143"/>
    <x v="3"/>
    <s v="TEC-PH-10004165"/>
    <x v="2"/>
    <x v="7"/>
    <s v="Mitel MiVoice 5330e IP Phone"/>
    <x v="4341"/>
    <n v="2"/>
    <n v="0.4"/>
    <n v="-76.997200000000021"/>
  </r>
  <r>
    <n v="6197"/>
    <s v="CA-2014-113453"/>
    <x v="3"/>
    <x v="208"/>
    <d v="2014-10-29T00:00:00"/>
    <s v="Standard Class"/>
    <s v="CM-12160"/>
    <s v="Charles McCrossin"/>
    <x v="0"/>
    <s v="United States"/>
    <s v="Philadelphia"/>
    <x v="9"/>
    <n v="19143"/>
    <x v="3"/>
    <s v="OFF-ST-10000352"/>
    <x v="1"/>
    <x v="4"/>
    <s v="Acco Perma 2700 Stacking Storage Drawers"/>
    <x v="4342"/>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x v="4343"/>
    <n v="7"/>
    <n v="0"/>
    <n v="28.696499999999993"/>
  </r>
  <r>
    <n v="6199"/>
    <s v="CA-2012-149909"/>
    <x v="1"/>
    <x v="50"/>
    <d v="2012-11-17T00:00:00"/>
    <s v="Standard Class"/>
    <s v="RA-19915"/>
    <s v="Russell Applegate"/>
    <x v="0"/>
    <s v="United States"/>
    <s v="Columbus"/>
    <x v="14"/>
    <n v="47201"/>
    <x v="2"/>
    <s v="TEC-PH-10001536"/>
    <x v="2"/>
    <x v="7"/>
    <s v="Spigen Samsung Galaxy S5 Case Wallet"/>
    <x v="4344"/>
    <n v="3"/>
    <n v="0"/>
    <n v="13.252199999999997"/>
  </r>
  <r>
    <n v="6200"/>
    <s v="CA-2012-149909"/>
    <x v="1"/>
    <x v="50"/>
    <d v="2012-11-17T00:00:00"/>
    <s v="Standard Class"/>
    <s v="RA-19915"/>
    <s v="Russell Applegate"/>
    <x v="0"/>
    <s v="United States"/>
    <s v="Columbus"/>
    <x v="14"/>
    <n v="47201"/>
    <x v="2"/>
    <s v="OFF-PA-10001790"/>
    <x v="1"/>
    <x v="10"/>
    <s v="Xerox 1910"/>
    <x v="3656"/>
    <n v="2"/>
    <n v="0"/>
    <n v="46.118399999999994"/>
  </r>
  <r>
    <n v="6201"/>
    <s v="CA-2012-146675"/>
    <x v="1"/>
    <x v="392"/>
    <d v="2012-04-20T00:00:00"/>
    <s v="Standard Class"/>
    <s v="SB-20185"/>
    <s v="Sarah Brown"/>
    <x v="0"/>
    <s v="United States"/>
    <s v="Evanston"/>
    <x v="10"/>
    <n v="60201"/>
    <x v="2"/>
    <s v="TEC-CO-10001766"/>
    <x v="2"/>
    <x v="16"/>
    <s v="Canon PC940 Copier"/>
    <x v="4345"/>
    <n v="4"/>
    <n v="0.2"/>
    <n v="485.98919999999993"/>
  </r>
  <r>
    <n v="6202"/>
    <s v="CA-2012-146675"/>
    <x v="1"/>
    <x v="392"/>
    <d v="2012-04-20T00:00:00"/>
    <s v="Standard Class"/>
    <s v="SB-20185"/>
    <s v="Sarah Brown"/>
    <x v="0"/>
    <s v="United States"/>
    <s v="Evanston"/>
    <x v="10"/>
    <n v="60201"/>
    <x v="2"/>
    <s v="TEC-AC-10004396"/>
    <x v="2"/>
    <x v="11"/>
    <s v="Logitech Keyboard K120"/>
    <x v="190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s v="United States"/>
    <s v="Columbus"/>
    <x v="24"/>
    <n v="43229"/>
    <x v="3"/>
    <s v="TEC-PH-10001305"/>
    <x v="2"/>
    <x v="7"/>
    <s v="Panasonic KX TS208W Corded phone"/>
    <x v="4347"/>
    <n v="8"/>
    <n v="0.4"/>
    <n v="-47.030399999999986"/>
  </r>
  <r>
    <n v="6205"/>
    <s v="CA-2014-145660"/>
    <x v="3"/>
    <x v="96"/>
    <d v="2014-12-04T00:00:00"/>
    <s v="First Class"/>
    <s v="MG-17650"/>
    <s v="Matthew Grinstein"/>
    <x v="2"/>
    <s v="United States"/>
    <s v="Marion"/>
    <x v="24"/>
    <n v="43302"/>
    <x v="3"/>
    <s v="FUR-FU-10002885"/>
    <x v="0"/>
    <x v="5"/>
    <s v="Magna Visual Magnetic Picture Hangers"/>
    <x v="326"/>
    <n v="2"/>
    <n v="0.2"/>
    <n v="1.7352000000000005"/>
  </r>
  <r>
    <n v="6206"/>
    <s v="CA-2013-133697"/>
    <x v="0"/>
    <x v="201"/>
    <d v="2013-10-25T00:00:00"/>
    <s v="Second Class"/>
    <s v="CM-12445"/>
    <s v="Chuck Magee"/>
    <x v="0"/>
    <s v="United States"/>
    <s v="Houston"/>
    <x v="5"/>
    <n v="77095"/>
    <x v="2"/>
    <s v="OFF-PA-10000726"/>
    <x v="1"/>
    <x v="10"/>
    <s v="Black Print Carbonless Snap-Off Rapid Letter, 8 1/2&quot; x 7&quot;"/>
    <x v="4348"/>
    <n v="7"/>
    <n v="0.2"/>
    <n v="15.942499999999992"/>
  </r>
  <r>
    <n v="6207"/>
    <s v="CA-2013-133697"/>
    <x v="0"/>
    <x v="201"/>
    <d v="2013-10-25T00:00:00"/>
    <s v="Second Class"/>
    <s v="CM-12445"/>
    <s v="Chuck Magee"/>
    <x v="0"/>
    <s v="United States"/>
    <s v="Houston"/>
    <x v="5"/>
    <n v="77095"/>
    <x v="2"/>
    <s v="OFF-FA-10003112"/>
    <x v="1"/>
    <x v="13"/>
    <s v="Staples"/>
    <x v="4349"/>
    <n v="4"/>
    <n v="0.2"/>
    <n v="7.8899999999999979"/>
  </r>
  <r>
    <n v="6208"/>
    <s v="CA-2013-133697"/>
    <x v="0"/>
    <x v="201"/>
    <d v="2013-10-25T00:00:00"/>
    <s v="Second Class"/>
    <s v="CM-12445"/>
    <s v="Chuck Magee"/>
    <x v="0"/>
    <s v="United States"/>
    <s v="Houston"/>
    <x v="5"/>
    <n v="77095"/>
    <x v="2"/>
    <s v="FUR-CH-10002372"/>
    <x v="0"/>
    <x v="1"/>
    <s v="Office Star - Ergonomically Designed Knee Chair"/>
    <x v="4350"/>
    <n v="1"/>
    <n v="0.3"/>
    <n v="-14.576399999999996"/>
  </r>
  <r>
    <n v="6209"/>
    <s v="CA-2014-148138"/>
    <x v="3"/>
    <x v="365"/>
    <d v="2014-10-04T00:00:00"/>
    <s v="Standard Class"/>
    <s v="ME-18010"/>
    <s v="Michelle Ellison"/>
    <x v="1"/>
    <s v="United States"/>
    <s v="Marion"/>
    <x v="24"/>
    <n v="43302"/>
    <x v="3"/>
    <s v="OFF-ST-10000563"/>
    <x v="1"/>
    <x v="4"/>
    <s v="Fellowes Bankers Box Stor/Drawer Steel Plus"/>
    <x v="4351"/>
    <n v="2"/>
    <n v="0.2"/>
    <n v="-6.3960000000000008"/>
  </r>
  <r>
    <n v="6210"/>
    <s v="CA-2014-119809"/>
    <x v="3"/>
    <x v="238"/>
    <d v="2014-08-26T00:00:00"/>
    <s v="Standard Class"/>
    <s v="YS-21880"/>
    <s v="Yana Sorensen"/>
    <x v="1"/>
    <s v="United States"/>
    <s v="Seattle"/>
    <x v="4"/>
    <n v="98103"/>
    <x v="1"/>
    <s v="OFF-BI-10003925"/>
    <x v="1"/>
    <x v="8"/>
    <s v="Fellowes PB300 Plastic Comb Binding Machine"/>
    <x v="4352"/>
    <n v="9"/>
    <n v="0.2"/>
    <n v="942.81569999999988"/>
  </r>
  <r>
    <n v="6211"/>
    <s v="CA-2014-119809"/>
    <x v="3"/>
    <x v="238"/>
    <d v="2014-08-26T00:00:00"/>
    <s v="Standard Class"/>
    <s v="YS-21880"/>
    <s v="Yana Sorensen"/>
    <x v="1"/>
    <s v="United States"/>
    <s v="Seattle"/>
    <x v="4"/>
    <n v="98103"/>
    <x v="1"/>
    <s v="OFF-ST-10003306"/>
    <x v="1"/>
    <x v="4"/>
    <s v="Letter Size Cart"/>
    <x v="1415"/>
    <n v="7"/>
    <n v="0"/>
    <n v="290.00579999999991"/>
  </r>
  <r>
    <n v="6212"/>
    <s v="CA-2014-119809"/>
    <x v="3"/>
    <x v="238"/>
    <d v="2014-08-26T00:00:00"/>
    <s v="Standard Class"/>
    <s v="YS-21880"/>
    <s v="Yana Sorensen"/>
    <x v="1"/>
    <s v="United States"/>
    <s v="Seattle"/>
    <x v="4"/>
    <n v="98103"/>
    <x v="1"/>
    <s v="FUR-FU-10001475"/>
    <x v="0"/>
    <x v="5"/>
    <s v="Contract Clock, 14&quot;, Brown"/>
    <x v="4353"/>
    <n v="3"/>
    <n v="0"/>
    <n v="22.419600000000003"/>
  </r>
  <r>
    <n v="6213"/>
    <s v="CA-2014-149944"/>
    <x v="3"/>
    <x v="105"/>
    <d v="2014-11-17T00:00:00"/>
    <s v="Second Class"/>
    <s v="MB-17305"/>
    <s v="Maria Bertelson"/>
    <x v="0"/>
    <s v="United States"/>
    <s v="Longview"/>
    <x v="4"/>
    <n v="98632"/>
    <x v="1"/>
    <s v="OFF-FA-10003495"/>
    <x v="1"/>
    <x v="13"/>
    <s v="Staples"/>
    <x v="2614"/>
    <n v="3"/>
    <n v="0"/>
    <n v="9.120000000000001"/>
  </r>
  <r>
    <n v="6214"/>
    <s v="CA-2014-149944"/>
    <x v="3"/>
    <x v="105"/>
    <d v="2014-11-17T00:00:00"/>
    <s v="Second Class"/>
    <s v="MB-17305"/>
    <s v="Maria Bertelson"/>
    <x v="0"/>
    <s v="United States"/>
    <s v="Longview"/>
    <x v="4"/>
    <n v="98632"/>
    <x v="1"/>
    <s v="OFF-AP-10004708"/>
    <x v="1"/>
    <x v="9"/>
    <s v="Fellowes Superior 10 Outlet Split Surge Protector"/>
    <x v="566"/>
    <n v="2"/>
    <n v="0"/>
    <n v="22.074799999999996"/>
  </r>
  <r>
    <n v="6215"/>
    <s v="CA-2011-128538"/>
    <x v="2"/>
    <x v="856"/>
    <d v="2011-10-15T00:00:00"/>
    <s v="Standard Class"/>
    <s v="AS-10240"/>
    <s v="Alan Shonely"/>
    <x v="0"/>
    <s v="United States"/>
    <s v="Redondo Beach"/>
    <x v="1"/>
    <n v="90278"/>
    <x v="1"/>
    <s v="OFF-EN-10001219"/>
    <x v="1"/>
    <x v="12"/>
    <s v="#10- 4 1/8&quot; x 9 1/2&quot; Security-Tint Envelopes"/>
    <x v="2522"/>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x v="4354"/>
    <n v="3"/>
    <n v="0"/>
    <n v="27.945600000000002"/>
  </r>
  <r>
    <n v="6217"/>
    <s v="CA-2012-161711"/>
    <x v="1"/>
    <x v="109"/>
    <d v="2012-12-03T00:00:00"/>
    <s v="Standard Class"/>
    <s v="MC-17425"/>
    <s v="Mark Cousins"/>
    <x v="1"/>
    <s v="United States"/>
    <s v="New York City"/>
    <x v="15"/>
    <n v="10035"/>
    <x v="3"/>
    <s v="OFF-EN-10001539"/>
    <x v="1"/>
    <x v="12"/>
    <s v="Staples"/>
    <x v="2586"/>
    <n v="8"/>
    <n v="0"/>
    <n v="29.252800000000001"/>
  </r>
  <r>
    <n v="6218"/>
    <s v="US-2012-129553"/>
    <x v="1"/>
    <x v="1097"/>
    <d v="2012-08-02T00:00:00"/>
    <s v="Standard Class"/>
    <s v="PG-18820"/>
    <s v="Patrick Gardner"/>
    <x v="0"/>
    <s v="United States"/>
    <s v="Louisville"/>
    <x v="0"/>
    <n v="40214"/>
    <x v="0"/>
    <s v="TEC-PH-10004897"/>
    <x v="2"/>
    <x v="7"/>
    <s v="Mediabridge Sport Armband iPhone 5s"/>
    <x v="2065"/>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s v="United States"/>
    <s v="Trenton"/>
    <x v="12"/>
    <n v="48183"/>
    <x v="2"/>
    <s v="TEC-PH-10001557"/>
    <x v="2"/>
    <x v="7"/>
    <s v="Pyle PMP37LED"/>
    <x v="772"/>
    <n v="2"/>
    <n v="0"/>
    <n v="51.834599999999995"/>
  </r>
  <r>
    <n v="6221"/>
    <s v="CA-2013-160220"/>
    <x v="0"/>
    <x v="201"/>
    <d v="2013-10-27T00:00:00"/>
    <s v="Standard Class"/>
    <s v="JS-16030"/>
    <s v="Joy Smith"/>
    <x v="0"/>
    <s v="United States"/>
    <s v="Trenton"/>
    <x v="12"/>
    <n v="48183"/>
    <x v="2"/>
    <s v="OFF-ST-10000617"/>
    <x v="1"/>
    <x v="4"/>
    <s v="Woodgrain Magazine Files by Perma"/>
    <x v="1539"/>
    <n v="7"/>
    <n v="0"/>
    <n v="1.4601999999999977"/>
  </r>
  <r>
    <n v="6222"/>
    <s v="US-2014-157224"/>
    <x v="3"/>
    <x v="32"/>
    <d v="2014-09-19T00:00:00"/>
    <s v="Second Class"/>
    <s v="JB-16000"/>
    <s v="Joy Bell-"/>
    <x v="0"/>
    <s v="United States"/>
    <s v="Los Angeles"/>
    <x v="1"/>
    <n v="90045"/>
    <x v="1"/>
    <s v="OFF-LA-10000121"/>
    <x v="1"/>
    <x v="2"/>
    <s v="Avery 48"/>
    <x v="435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x v="218"/>
    <n v="4"/>
    <n v="0.2"/>
    <n v="19.084800000000005"/>
  </r>
  <r>
    <n v="6224"/>
    <s v="CA-2014-140627"/>
    <x v="3"/>
    <x v="331"/>
    <d v="2014-12-28T00:00:00"/>
    <s v="Standard Class"/>
    <s v="DK-12985"/>
    <s v="Darren Koutras"/>
    <x v="0"/>
    <s v="United States"/>
    <s v="Hendersonville"/>
    <x v="18"/>
    <n v="37075"/>
    <x v="0"/>
    <s v="OFF-AR-10000422"/>
    <x v="1"/>
    <x v="6"/>
    <s v="Pencil and Crayon Sharpener"/>
    <x v="4357"/>
    <n v="7"/>
    <n v="0.2"/>
    <n v="1.0730999999999993"/>
  </r>
  <r>
    <n v="6225"/>
    <s v="CA-2014-140627"/>
    <x v="3"/>
    <x v="331"/>
    <d v="2014-12-28T00:00:00"/>
    <s v="Standard Class"/>
    <s v="DK-12985"/>
    <s v="Darren Koutras"/>
    <x v="0"/>
    <s v="United States"/>
    <s v="Hendersonville"/>
    <x v="18"/>
    <n v="37075"/>
    <x v="0"/>
    <s v="OFF-ST-10004123"/>
    <x v="1"/>
    <x v="4"/>
    <s v="Safco Industrial Wire Shelving System"/>
    <x v="287"/>
    <n v="3"/>
    <n v="0.2"/>
    <n v="-54.588000000000008"/>
  </r>
  <r>
    <n v="6226"/>
    <s v="CA-2012-133445"/>
    <x v="1"/>
    <x v="348"/>
    <d v="2012-10-09T00:00:00"/>
    <s v="Standard Class"/>
    <s v="JF-15490"/>
    <s v="Jeremy Farry"/>
    <x v="0"/>
    <s v="United States"/>
    <s v="Portland"/>
    <x v="21"/>
    <n v="97206"/>
    <x v="1"/>
    <s v="FUR-BO-10003660"/>
    <x v="0"/>
    <x v="0"/>
    <s v="Bush Cubix Collection Bookcases, Fully Assembled"/>
    <x v="4358"/>
    <n v="1"/>
    <n v="0.7"/>
    <n v="-103.86059999999998"/>
  </r>
  <r>
    <n v="6227"/>
    <s v="CA-2012-133445"/>
    <x v="1"/>
    <x v="348"/>
    <d v="2012-10-09T00:00:00"/>
    <s v="Standard Class"/>
    <s v="JF-15490"/>
    <s v="Jeremy Farry"/>
    <x v="0"/>
    <s v="United States"/>
    <s v="Portland"/>
    <x v="21"/>
    <n v="97206"/>
    <x v="1"/>
    <s v="FUR-CH-10000422"/>
    <x v="0"/>
    <x v="1"/>
    <s v="Global Highback Leather Tilter in Burgundy"/>
    <x v="4359"/>
    <n v="4"/>
    <n v="0.2"/>
    <n v="-14.558399999999978"/>
  </r>
  <r>
    <n v="6228"/>
    <s v="CA-2011-148782"/>
    <x v="2"/>
    <x v="981"/>
    <d v="2011-11-07T00:00:00"/>
    <s v="Standard Class"/>
    <s v="PO-18850"/>
    <s v="Patrick O'Brill"/>
    <x v="0"/>
    <s v="United States"/>
    <s v="Irving"/>
    <x v="5"/>
    <n v="75061"/>
    <x v="2"/>
    <s v="TEC-PH-10002923"/>
    <x v="2"/>
    <x v="7"/>
    <s v="Logitech B530 USB Headset - headset - Full size, Binaural"/>
    <x v="2550"/>
    <n v="3"/>
    <n v="0.2"/>
    <n v="7.7679000000000009"/>
  </r>
  <r>
    <n v="6229"/>
    <s v="CA-2013-148208"/>
    <x v="0"/>
    <x v="115"/>
    <d v="2013-01-27T00:00:00"/>
    <s v="Standard Class"/>
    <s v="BT-11530"/>
    <s v="Bradley Talbott"/>
    <x v="2"/>
    <s v="United States"/>
    <s v="Cleveland"/>
    <x v="24"/>
    <n v="44105"/>
    <x v="3"/>
    <s v="TEC-PH-10004093"/>
    <x v="2"/>
    <x v="7"/>
    <s v="Panasonic Kx-TS550"/>
    <x v="4360"/>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x v="498"/>
    <n v="3"/>
    <n v="0.2"/>
    <n v="15.863099999999999"/>
  </r>
  <r>
    <n v="6231"/>
    <s v="CA-2014-127656"/>
    <x v="3"/>
    <x v="497"/>
    <d v="2014-07-18T00:00:00"/>
    <s v="Standard Class"/>
    <s v="NW-18400"/>
    <s v="Natalie Webber"/>
    <x v="0"/>
    <s v="United States"/>
    <s v="Waterloo"/>
    <x v="23"/>
    <n v="50701"/>
    <x v="2"/>
    <s v="OFF-AR-10001166"/>
    <x v="1"/>
    <x v="6"/>
    <s v="Staples"/>
    <x v="4361"/>
    <n v="4"/>
    <n v="0"/>
    <n v="11.8248"/>
  </r>
  <r>
    <n v="6232"/>
    <s v="US-2014-142188"/>
    <x v="3"/>
    <x v="220"/>
    <d v="2014-09-12T00:00:00"/>
    <s v="Same Day"/>
    <s v="JF-15415"/>
    <s v="Jennifer Ferguson"/>
    <x v="0"/>
    <s v="United States"/>
    <s v="Seattle"/>
    <x v="4"/>
    <n v="98105"/>
    <x v="1"/>
    <s v="FUR-CH-10003199"/>
    <x v="0"/>
    <x v="1"/>
    <s v="Office Star - Contemporary Task Swivel Chair"/>
    <x v="2859"/>
    <n v="2"/>
    <n v="0.2"/>
    <n v="8.8783999999999921"/>
  </r>
  <r>
    <n v="6233"/>
    <s v="US-2014-142188"/>
    <x v="3"/>
    <x v="220"/>
    <d v="2014-09-12T00:00:00"/>
    <s v="Same Day"/>
    <s v="JF-15415"/>
    <s v="Jennifer Ferguson"/>
    <x v="0"/>
    <s v="United States"/>
    <s v="Seattle"/>
    <x v="4"/>
    <n v="98105"/>
    <x v="1"/>
    <s v="OFF-PA-10002005"/>
    <x v="1"/>
    <x v="10"/>
    <s v="Xerox 225"/>
    <x v="541"/>
    <n v="3"/>
    <n v="0"/>
    <n v="9.3312000000000008"/>
  </r>
  <r>
    <n v="6234"/>
    <s v="US-2014-142188"/>
    <x v="3"/>
    <x v="220"/>
    <d v="2014-09-12T00:00:00"/>
    <s v="Same Day"/>
    <s v="JF-15415"/>
    <s v="Jennifer Ferguson"/>
    <x v="0"/>
    <s v="United States"/>
    <s v="Seattle"/>
    <x v="4"/>
    <n v="98105"/>
    <x v="1"/>
    <s v="OFF-PA-10004101"/>
    <x v="1"/>
    <x v="10"/>
    <s v="Xerox 1894"/>
    <x v="4362"/>
    <n v="11"/>
    <n v="0"/>
    <n v="34.214400000000005"/>
  </r>
  <r>
    <n v="6235"/>
    <s v="US-2014-142188"/>
    <x v="3"/>
    <x v="220"/>
    <d v="2014-09-12T00:00:00"/>
    <s v="Same Day"/>
    <s v="JF-15415"/>
    <s v="Jennifer Ferguson"/>
    <x v="0"/>
    <s v="United States"/>
    <s v="Seattle"/>
    <x v="4"/>
    <n v="98105"/>
    <x v="1"/>
    <s v="OFF-BI-10004600"/>
    <x v="1"/>
    <x v="8"/>
    <s v="Ibico Ibimaster 300 Manual Binding System"/>
    <x v="4363"/>
    <n v="5"/>
    <n v="0.2"/>
    <n v="459.98749999999995"/>
  </r>
  <r>
    <n v="6236"/>
    <s v="US-2014-142188"/>
    <x v="3"/>
    <x v="220"/>
    <d v="2014-09-12T00:00:00"/>
    <s v="Same Day"/>
    <s v="JF-15415"/>
    <s v="Jennifer Ferguson"/>
    <x v="0"/>
    <s v="United States"/>
    <s v="Seattle"/>
    <x v="4"/>
    <n v="98105"/>
    <x v="1"/>
    <s v="TEC-PH-10000127"/>
    <x v="2"/>
    <x v="7"/>
    <s v="iOttie XL Car Mount"/>
    <x v="1105"/>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x v="4364"/>
    <n v="4"/>
    <n v="0.2"/>
    <n v="9.2176000000000009"/>
  </r>
  <r>
    <n v="6239"/>
    <s v="CA-2012-134075"/>
    <x v="1"/>
    <x v="295"/>
    <d v="2012-12-16T00:00:00"/>
    <s v="Standard Class"/>
    <s v="HA-14905"/>
    <s v="Helen Abelman"/>
    <x v="0"/>
    <s v="United States"/>
    <s v="San Jose"/>
    <x v="1"/>
    <n v="95123"/>
    <x v="1"/>
    <s v="FUR-FU-10004597"/>
    <x v="0"/>
    <x v="5"/>
    <s v="Eldon Cleatmat Chair Mats for Medium Pile Carpets"/>
    <x v="4365"/>
    <n v="3"/>
    <n v="0"/>
    <n v="21.64500000000001"/>
  </r>
  <r>
    <n v="6240"/>
    <s v="CA-2012-134075"/>
    <x v="1"/>
    <x v="295"/>
    <d v="2012-12-16T00:00:00"/>
    <s v="Standard Class"/>
    <s v="HA-14905"/>
    <s v="Helen Abelman"/>
    <x v="0"/>
    <s v="United States"/>
    <s v="San Jose"/>
    <x v="1"/>
    <n v="95123"/>
    <x v="1"/>
    <s v="OFF-ST-10001496"/>
    <x v="1"/>
    <x v="4"/>
    <s v="Standard Rollaway File with Lock"/>
    <x v="2936"/>
    <n v="2"/>
    <n v="0"/>
    <n v="93.698800000000006"/>
  </r>
  <r>
    <n v="6241"/>
    <s v="US-2013-131912"/>
    <x v="0"/>
    <x v="517"/>
    <d v="2013-11-02T00:00:00"/>
    <s v="Second Class"/>
    <s v="LH-17155"/>
    <s v="Logan Haushalter"/>
    <x v="0"/>
    <s v="United States"/>
    <s v="Los Angeles"/>
    <x v="1"/>
    <n v="90008"/>
    <x v="1"/>
    <s v="OFF-BI-10004236"/>
    <x v="1"/>
    <x v="8"/>
    <s v="XtraLife ClearVue Slant-D Ring Binder, White, 3&quot;"/>
    <x v="4366"/>
    <n v="1"/>
    <n v="0.2"/>
    <n v="3.8167999999999997"/>
  </r>
  <r>
    <n v="6242"/>
    <s v="CA-2014-141572"/>
    <x v="3"/>
    <x v="39"/>
    <d v="2014-06-01T00:00:00"/>
    <s v="Second Class"/>
    <s v="LO-17170"/>
    <s v="Lori Olson"/>
    <x v="1"/>
    <s v="United States"/>
    <s v="Concord"/>
    <x v="38"/>
    <n v="3301"/>
    <x v="3"/>
    <s v="FUR-FU-10001185"/>
    <x v="0"/>
    <x v="5"/>
    <s v="Advantus Employee of the Month Certificate Frame, 11 x 13-1/2"/>
    <x v="4367"/>
    <n v="8"/>
    <n v="0"/>
    <n v="101.4504"/>
  </r>
  <r>
    <n v="6243"/>
    <s v="CA-2011-134621"/>
    <x v="2"/>
    <x v="1059"/>
    <d v="2011-12-28T00:00:00"/>
    <s v="Standard Class"/>
    <s v="DP-13390"/>
    <s v="Dennis Pardue"/>
    <x v="2"/>
    <s v="United States"/>
    <s v="Columbia"/>
    <x v="18"/>
    <n v="38401"/>
    <x v="0"/>
    <s v="OFF-BI-10000977"/>
    <x v="1"/>
    <x v="8"/>
    <s v="Ibico Plastic Spiral Binding Combs"/>
    <x v="2614"/>
    <n v="2"/>
    <n v="0.7"/>
    <n v="-14.591999999999999"/>
  </r>
  <r>
    <n v="6244"/>
    <s v="CA-2013-165561"/>
    <x v="0"/>
    <x v="390"/>
    <d v="2013-11-29T00:00:00"/>
    <s v="Standard Class"/>
    <s v="CR-12580"/>
    <s v="Clay Rozendal"/>
    <x v="2"/>
    <s v="United States"/>
    <s v="Bellevue"/>
    <x v="4"/>
    <n v="98006"/>
    <x v="1"/>
    <s v="OFF-SU-10004782"/>
    <x v="1"/>
    <x v="14"/>
    <s v="Elite 5&quot; Scissors"/>
    <x v="3554"/>
    <n v="3"/>
    <n v="0"/>
    <n v="7.6049999999999978"/>
  </r>
  <r>
    <n v="6245"/>
    <s v="CA-2012-112305"/>
    <x v="1"/>
    <x v="312"/>
    <d v="2012-11-25T00:00:00"/>
    <s v="Standard Class"/>
    <s v="KB-16405"/>
    <s v="Katrina Bavinger"/>
    <x v="2"/>
    <s v="United States"/>
    <s v="Seattle"/>
    <x v="4"/>
    <n v="98105"/>
    <x v="1"/>
    <s v="OFF-AR-10002067"/>
    <x v="1"/>
    <x v="6"/>
    <s v="Newell 334"/>
    <x v="4311"/>
    <n v="6"/>
    <n v="0"/>
    <n v="30.950400000000002"/>
  </r>
  <r>
    <n v="6246"/>
    <s v="CA-2012-112305"/>
    <x v="1"/>
    <x v="312"/>
    <d v="2012-11-25T00:00:00"/>
    <s v="Standard Class"/>
    <s v="KB-16405"/>
    <s v="Katrina Bavinger"/>
    <x v="2"/>
    <s v="United States"/>
    <s v="Seattle"/>
    <x v="4"/>
    <n v="98105"/>
    <x v="1"/>
    <s v="FUR-FU-10002364"/>
    <x v="0"/>
    <x v="5"/>
    <s v="Eldon Expressions Wood Desk Accessories, Oak"/>
    <x v="3077"/>
    <n v="3"/>
    <n v="0"/>
    <n v="6.4205999999999976"/>
  </r>
  <r>
    <n v="6247"/>
    <s v="CA-2012-112305"/>
    <x v="1"/>
    <x v="312"/>
    <d v="2012-11-25T00:00:00"/>
    <s v="Standard Class"/>
    <s v="KB-16405"/>
    <s v="Katrina Bavinger"/>
    <x v="2"/>
    <s v="United States"/>
    <s v="Seattle"/>
    <x v="4"/>
    <n v="98105"/>
    <x v="1"/>
    <s v="TEC-AC-10002018"/>
    <x v="2"/>
    <x v="11"/>
    <s v="AmazonBasics 3-Button USB Wired Mouse"/>
    <x v="62"/>
    <n v="2"/>
    <n v="0"/>
    <n v="6.011400000000001"/>
  </r>
  <r>
    <n v="6248"/>
    <s v="CA-2014-121580"/>
    <x v="3"/>
    <x v="148"/>
    <d v="2014-06-05T00:00:00"/>
    <s v="Standard Class"/>
    <s v="ML-17410"/>
    <s v="Maris LaWare"/>
    <x v="0"/>
    <s v="United States"/>
    <s v="Columbus"/>
    <x v="14"/>
    <n v="47201"/>
    <x v="2"/>
    <s v="OFF-BI-10000632"/>
    <x v="1"/>
    <x v="8"/>
    <s v="Satellite Sectional Post Binders"/>
    <x v="4368"/>
    <n v="1"/>
    <n v="0"/>
    <n v="19.968599999999999"/>
  </r>
  <r>
    <n v="6249"/>
    <s v="CA-2014-121580"/>
    <x v="3"/>
    <x v="148"/>
    <d v="2014-06-05T00:00:00"/>
    <s v="Standard Class"/>
    <s v="ML-17410"/>
    <s v="Maris LaWare"/>
    <x v="0"/>
    <s v="United States"/>
    <s v="Columbus"/>
    <x v="14"/>
    <n v="47201"/>
    <x v="2"/>
    <s v="FUR-FU-10003981"/>
    <x v="0"/>
    <x v="5"/>
    <s v="Eldon Wave Desk Accessories"/>
    <x v="875"/>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s v="CA-2011-101147"/>
    <x v="2"/>
    <x v="266"/>
    <d v="2011-12-04T00:00:00"/>
    <s v="First Class"/>
    <s v="MC-17575"/>
    <s v="Matt Collins"/>
    <x v="0"/>
    <s v="United States"/>
    <s v="Chicago"/>
    <x v="10"/>
    <n v="60623"/>
    <x v="2"/>
    <s v="OFF-AP-10004249"/>
    <x v="1"/>
    <x v="9"/>
    <s v="Staples"/>
    <x v="4370"/>
    <n v="1"/>
    <n v="0.8"/>
    <n v="-6.344100000000001"/>
  </r>
  <r>
    <n v="6253"/>
    <s v="CA-2011-165806"/>
    <x v="2"/>
    <x v="884"/>
    <d v="2011-04-07T00:00:00"/>
    <s v="Same Day"/>
    <s v="VM-21685"/>
    <s v="Valerie Mitchum"/>
    <x v="2"/>
    <s v="United States"/>
    <s v="Marietta"/>
    <x v="32"/>
    <n v="30062"/>
    <x v="0"/>
    <s v="OFF-PA-10003441"/>
    <x v="1"/>
    <x v="10"/>
    <s v="Xerox 226"/>
    <x v="713"/>
    <n v="9"/>
    <n v="0"/>
    <n v="27.993600000000001"/>
  </r>
  <r>
    <n v="6254"/>
    <s v="CA-2011-165806"/>
    <x v="2"/>
    <x v="884"/>
    <d v="2011-04-07T00:00:00"/>
    <s v="Same Day"/>
    <s v="VM-21685"/>
    <s v="Valerie Mitchum"/>
    <x v="2"/>
    <s v="United States"/>
    <s v="Marietta"/>
    <x v="32"/>
    <n v="30062"/>
    <x v="0"/>
    <s v="TEC-PH-10004922"/>
    <x v="2"/>
    <x v="7"/>
    <s v="RCA Visys Integrated PBX 8-Line Router"/>
    <x v="4371"/>
    <n v="3"/>
    <n v="0"/>
    <n v="50.242500000000007"/>
  </r>
  <r>
    <n v="6255"/>
    <s v="CA-2012-151624"/>
    <x v="1"/>
    <x v="1014"/>
    <d v="2012-09-14T00:00:00"/>
    <s v="Standard Class"/>
    <s v="VW-21775"/>
    <s v="Victoria Wilson"/>
    <x v="1"/>
    <s v="United States"/>
    <s v="Montgomery"/>
    <x v="19"/>
    <n v="36116"/>
    <x v="0"/>
    <s v="FUR-FU-10001731"/>
    <x v="0"/>
    <x v="5"/>
    <s v="Acrylic Self-Standing Desk Frames"/>
    <x v="794"/>
    <n v="8"/>
    <n v="0"/>
    <n v="8.1167999999999996"/>
  </r>
  <r>
    <n v="6256"/>
    <s v="CA-2014-139444"/>
    <x v="3"/>
    <x v="428"/>
    <d v="2014-09-16T00:00:00"/>
    <s v="Standard Class"/>
    <s v="GK-14620"/>
    <s v="Grace Kelly"/>
    <x v="1"/>
    <s v="United States"/>
    <s v="Plano"/>
    <x v="5"/>
    <n v="75023"/>
    <x v="2"/>
    <s v="OFF-LA-10000134"/>
    <x v="1"/>
    <x v="2"/>
    <s v="Avery 511"/>
    <x v="4372"/>
    <n v="4"/>
    <n v="0.2"/>
    <n v="3.4495999999999993"/>
  </r>
  <r>
    <n v="6257"/>
    <s v="CA-2012-133977"/>
    <x v="1"/>
    <x v="684"/>
    <d v="2012-09-08T00:00:00"/>
    <s v="Second Class"/>
    <s v="AT-10435"/>
    <s v="Alyssa Tate"/>
    <x v="2"/>
    <s v="United States"/>
    <s v="Tamarac"/>
    <x v="2"/>
    <n v="33319"/>
    <x v="0"/>
    <s v="OFF-BI-10003166"/>
    <x v="1"/>
    <x v="8"/>
    <s v="GBC Plasticlear Binding Covers"/>
    <x v="2753"/>
    <n v="1"/>
    <n v="0.7"/>
    <n v="-2.5255999999999998"/>
  </r>
  <r>
    <n v="6258"/>
    <s v="CA-2014-141425"/>
    <x v="3"/>
    <x v="808"/>
    <d v="2014-11-07T00:00:00"/>
    <s v="Second Class"/>
    <s v="AR-10825"/>
    <s v="Anthony Rawles"/>
    <x v="1"/>
    <s v="United States"/>
    <s v="Columbus"/>
    <x v="24"/>
    <n v="43229"/>
    <x v="3"/>
    <s v="OFF-SU-10000646"/>
    <x v="1"/>
    <x v="14"/>
    <s v="Premier Automatic Letter Opener"/>
    <x v="4373"/>
    <n v="2"/>
    <n v="0.2"/>
    <n v="-81.725799999999978"/>
  </r>
  <r>
    <n v="6259"/>
    <s v="CA-2012-133536"/>
    <x v="1"/>
    <x v="262"/>
    <d v="2012-03-30T00:00:00"/>
    <s v="Second Class"/>
    <s v="JH-15820"/>
    <s v="John Huston"/>
    <x v="0"/>
    <s v="United States"/>
    <s v="New York City"/>
    <x v="15"/>
    <n v="10009"/>
    <x v="3"/>
    <s v="OFF-EN-10004459"/>
    <x v="1"/>
    <x v="12"/>
    <s v="Security-Tint Envelopes"/>
    <x v="996"/>
    <n v="3"/>
    <n v="0"/>
    <n v="11.230799999999999"/>
  </r>
  <r>
    <n v="6260"/>
    <s v="CA-2012-150441"/>
    <x v="1"/>
    <x v="863"/>
    <d v="2012-08-17T00:00:00"/>
    <s v="Second Class"/>
    <s v="RA-19285"/>
    <s v="Ralph Arnett"/>
    <x v="0"/>
    <s v="United States"/>
    <s v="Richmond"/>
    <x v="14"/>
    <n v="47374"/>
    <x v="2"/>
    <s v="OFF-BI-10003529"/>
    <x v="1"/>
    <x v="8"/>
    <s v="Avery Round Ring Poly Binders"/>
    <x v="716"/>
    <n v="4"/>
    <n v="0"/>
    <n v="5.5663999999999998"/>
  </r>
  <r>
    <n v="6261"/>
    <s v="CA-2012-162607"/>
    <x v="1"/>
    <x v="793"/>
    <d v="2012-05-18T00:00:00"/>
    <s v="Standard Class"/>
    <s v="RO-19780"/>
    <s v="Rose O'Brian"/>
    <x v="0"/>
    <s v="United States"/>
    <s v="Seattle"/>
    <x v="4"/>
    <n v="98115"/>
    <x v="1"/>
    <s v="OFF-BI-10002949"/>
    <x v="1"/>
    <x v="8"/>
    <s v="Prestige Round Ring Binders"/>
    <x v="851"/>
    <n v="3"/>
    <n v="0.2"/>
    <n v="4.9247999999999985"/>
  </r>
  <r>
    <n v="6262"/>
    <s v="CA-2014-103506"/>
    <x v="3"/>
    <x v="283"/>
    <d v="2014-07-28T00:00:00"/>
    <s v="Standard Class"/>
    <s v="LR-17035"/>
    <s v="Lisa Ryan"/>
    <x v="1"/>
    <s v="United States"/>
    <s v="Long Beach"/>
    <x v="15"/>
    <n v="11561"/>
    <x v="3"/>
    <s v="OFF-LA-10001158"/>
    <x v="1"/>
    <x v="2"/>
    <s v="Avery Address/Shipping Labels for Typewriters, 4&quot; x 2&quot;"/>
    <x v="1417"/>
    <n v="4"/>
    <n v="0"/>
    <n v="19.872"/>
  </r>
  <r>
    <n v="6263"/>
    <s v="CA-2013-132479"/>
    <x v="0"/>
    <x v="446"/>
    <d v="2013-09-27T00:00:00"/>
    <s v="First Class"/>
    <s v="MK-17905"/>
    <s v="Michael Kennedy"/>
    <x v="1"/>
    <s v="United States"/>
    <s v="Rockford"/>
    <x v="10"/>
    <n v="61107"/>
    <x v="2"/>
    <s v="OFF-BI-10004584"/>
    <x v="1"/>
    <x v="8"/>
    <s v="GBC ProClick 150 Presentation Binding System"/>
    <x v="4374"/>
    <n v="7"/>
    <n v="0.8"/>
    <n v="-729.91380000000004"/>
  </r>
  <r>
    <n v="6264"/>
    <s v="CA-2014-160724"/>
    <x v="3"/>
    <x v="1024"/>
    <d v="2014-05-11T00:00:00"/>
    <s v="Standard Class"/>
    <s v="YS-21880"/>
    <s v="Yana Sorensen"/>
    <x v="1"/>
    <s v="United States"/>
    <s v="Columbus"/>
    <x v="32"/>
    <n v="31907"/>
    <x v="0"/>
    <s v="OFF-BI-10004965"/>
    <x v="1"/>
    <x v="8"/>
    <s v="Ibico Covers for Plastic or Wire Binding Elements"/>
    <x v="1339"/>
    <n v="3"/>
    <n v="0"/>
    <n v="15.524999999999999"/>
  </r>
  <r>
    <n v="6265"/>
    <s v="US-2013-115952"/>
    <x v="0"/>
    <x v="1099"/>
    <d v="2013-10-07T00:00:00"/>
    <s v="Same Day"/>
    <s v="JH-15910"/>
    <s v="Jonathan Howell"/>
    <x v="0"/>
    <s v="United States"/>
    <s v="Tulsa"/>
    <x v="26"/>
    <n v="74133"/>
    <x v="2"/>
    <s v="OFF-BI-10004654"/>
    <x v="1"/>
    <x v="8"/>
    <s v="Avery Binding System Hidden Tab Executive Style Index Sets"/>
    <x v="4375"/>
    <n v="5"/>
    <n v="0"/>
    <n v="14.424999999999999"/>
  </r>
  <r>
    <n v="6266"/>
    <s v="CA-2011-146731"/>
    <x v="2"/>
    <x v="935"/>
    <d v="2011-11-08T00:00:00"/>
    <s v="Standard Class"/>
    <s v="AT-10735"/>
    <s v="Annie Thurman"/>
    <x v="0"/>
    <s v="United States"/>
    <s v="Nashville"/>
    <x v="18"/>
    <n v="37211"/>
    <x v="0"/>
    <s v="OFF-PA-10000141"/>
    <x v="1"/>
    <x v="10"/>
    <s v="Ampad Evidence Wirebond Steno Books, 6&quot; x 9&quot;"/>
    <x v="4273"/>
    <n v="2"/>
    <n v="0.2"/>
    <n v="1.1771999999999998"/>
  </r>
  <r>
    <n v="6267"/>
    <s v="CA-2011-146731"/>
    <x v="2"/>
    <x v="935"/>
    <d v="2011-11-08T00:00:00"/>
    <s v="Standard Class"/>
    <s v="AT-10735"/>
    <s v="Annie Thurman"/>
    <x v="0"/>
    <s v="United States"/>
    <s v="Nashville"/>
    <x v="18"/>
    <n v="37211"/>
    <x v="0"/>
    <s v="OFF-PA-10001019"/>
    <x v="1"/>
    <x v="10"/>
    <s v="Xerox 1884"/>
    <x v="3901"/>
    <n v="9"/>
    <n v="0.2"/>
    <n v="48.551399999999994"/>
  </r>
  <r>
    <n v="6268"/>
    <s v="CA-2012-115392"/>
    <x v="1"/>
    <x v="486"/>
    <d v="2012-10-04T00:00:00"/>
    <s v="Second Class"/>
    <s v="RM-19675"/>
    <s v="Robert Marley"/>
    <x v="2"/>
    <s v="United States"/>
    <s v="Cambridge"/>
    <x v="31"/>
    <n v="2138"/>
    <x v="3"/>
    <s v="TEC-PH-10002496"/>
    <x v="2"/>
    <x v="7"/>
    <s v="Cisco SPA301"/>
    <x v="4376"/>
    <n v="2"/>
    <n v="0"/>
    <n v="93.593999999999994"/>
  </r>
  <r>
    <n v="6269"/>
    <s v="CA-2012-115392"/>
    <x v="1"/>
    <x v="486"/>
    <d v="2012-10-04T00:00:00"/>
    <s v="Second Class"/>
    <s v="RM-19675"/>
    <s v="Robert Marley"/>
    <x v="2"/>
    <s v="United States"/>
    <s v="Cambridge"/>
    <x v="31"/>
    <n v="2138"/>
    <x v="3"/>
    <s v="OFF-BI-10000829"/>
    <x v="1"/>
    <x v="8"/>
    <s v="Avery Non-Stick Binders"/>
    <x v="4377"/>
    <n v="5"/>
    <n v="0"/>
    <n v="10.327"/>
  </r>
  <r>
    <n v="6270"/>
    <s v="CA-2014-102379"/>
    <x v="3"/>
    <x v="574"/>
    <d v="2014-12-07T00:00:00"/>
    <s v="Standard Class"/>
    <s v="BB-11545"/>
    <s v="Brenda Bowman"/>
    <x v="1"/>
    <s v="United States"/>
    <s v="Oakland"/>
    <x v="1"/>
    <n v="94601"/>
    <x v="1"/>
    <s v="TEC-PH-10001448"/>
    <x v="2"/>
    <x v="7"/>
    <s v="Anker Astro 15000mAh USB Portable Charger"/>
    <x v="3149"/>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s v="United States"/>
    <s v="Oakland"/>
    <x v="1"/>
    <n v="94601"/>
    <x v="1"/>
    <s v="OFF-AR-10004022"/>
    <x v="1"/>
    <x v="6"/>
    <s v="Panasonic KP-380BK Classic Electric Pencil Sharpener"/>
    <x v="4379"/>
    <n v="5"/>
    <n v="0"/>
    <n v="44.974999999999987"/>
  </r>
  <r>
    <n v="6273"/>
    <s v="CA-2014-149706"/>
    <x v="3"/>
    <x v="157"/>
    <d v="2014-12-13T00:00:00"/>
    <s v="First Class"/>
    <s v="AS-10285"/>
    <s v="Alejandro Savely"/>
    <x v="1"/>
    <s v="United States"/>
    <s v="Palatine"/>
    <x v="10"/>
    <n v="60067"/>
    <x v="2"/>
    <s v="TEC-AC-10001284"/>
    <x v="2"/>
    <x v="11"/>
    <s v="Enermax Briskie RF Wireless Keyboard and Mouse Combo"/>
    <x v="4380"/>
    <n v="7"/>
    <n v="0.2"/>
    <n v="23.262400000000003"/>
  </r>
  <r>
    <n v="6274"/>
    <s v="US-2013-139087"/>
    <x v="0"/>
    <x v="19"/>
    <d v="2013-07-23T00:00:00"/>
    <s v="Second Class"/>
    <s v="DK-13375"/>
    <s v="Dennis Kane"/>
    <x v="0"/>
    <s v="United States"/>
    <s v="Seattle"/>
    <x v="4"/>
    <n v="98105"/>
    <x v="1"/>
    <s v="FUR-FU-10001847"/>
    <x v="0"/>
    <x v="5"/>
    <s v="Eldon Image Series Black Desk Accessories"/>
    <x v="2162"/>
    <n v="3"/>
    <n v="0"/>
    <n v="4.4711999999999996"/>
  </r>
  <r>
    <n v="6275"/>
    <s v="US-2013-139087"/>
    <x v="0"/>
    <x v="19"/>
    <d v="2013-07-23T00:00:00"/>
    <s v="Second Class"/>
    <s v="DK-13375"/>
    <s v="Dennis Kane"/>
    <x v="0"/>
    <s v="United States"/>
    <s v="Seattle"/>
    <x v="4"/>
    <n v="98105"/>
    <x v="1"/>
    <s v="TEC-AC-10004595"/>
    <x v="2"/>
    <x v="11"/>
    <s v="First Data TMFD35 PIN Pad"/>
    <x v="4381"/>
    <n v="3"/>
    <n v="0"/>
    <n v="89.963999999999999"/>
  </r>
  <r>
    <n v="6276"/>
    <s v="US-2013-139087"/>
    <x v="0"/>
    <x v="19"/>
    <d v="2013-07-23T00:00:00"/>
    <s v="Second Class"/>
    <s v="DK-13375"/>
    <s v="Dennis Kane"/>
    <x v="0"/>
    <s v="United States"/>
    <s v="Seattle"/>
    <x v="4"/>
    <n v="98105"/>
    <x v="1"/>
    <s v="FUR-FU-10004164"/>
    <x v="0"/>
    <x v="5"/>
    <s v="Eldon 300 Class Desk Accessories, Black"/>
    <x v="4382"/>
    <n v="5"/>
    <n v="0"/>
    <n v="10.890000000000002"/>
  </r>
  <r>
    <n v="6277"/>
    <s v="US-2013-139087"/>
    <x v="0"/>
    <x v="19"/>
    <d v="2013-07-23T00:00:00"/>
    <s v="Second Class"/>
    <s v="DK-13375"/>
    <s v="Dennis Kane"/>
    <x v="0"/>
    <s v="United States"/>
    <s v="Seattle"/>
    <x v="4"/>
    <n v="98105"/>
    <x v="1"/>
    <s v="OFF-LA-10001074"/>
    <x v="1"/>
    <x v="2"/>
    <s v="Round Specialty Laser Printer Labels"/>
    <x v="2077"/>
    <n v="7"/>
    <n v="0"/>
    <n v="41.223699999999994"/>
  </r>
  <r>
    <n v="6278"/>
    <s v="US-2013-139087"/>
    <x v="0"/>
    <x v="19"/>
    <d v="2013-07-23T00:00:00"/>
    <s v="Second Class"/>
    <s v="DK-13375"/>
    <s v="Dennis Kane"/>
    <x v="0"/>
    <s v="United States"/>
    <s v="Seattle"/>
    <x v="4"/>
    <n v="98105"/>
    <x v="1"/>
    <s v="OFF-ST-10000604"/>
    <x v="1"/>
    <x v="4"/>
    <s v="Home/Office Personal File Carts"/>
    <x v="2876"/>
    <n v="2"/>
    <n v="0"/>
    <n v="17.379999999999995"/>
  </r>
  <r>
    <n v="6279"/>
    <s v="US-2013-139087"/>
    <x v="0"/>
    <x v="19"/>
    <d v="2013-07-23T00:00:00"/>
    <s v="Second Class"/>
    <s v="DK-13375"/>
    <s v="Dennis Kane"/>
    <x v="0"/>
    <s v="United States"/>
    <s v="Seattle"/>
    <x v="4"/>
    <n v="98105"/>
    <x v="1"/>
    <s v="TEC-PH-10000148"/>
    <x v="2"/>
    <x v="7"/>
    <s v="Cyber Acoustics AC-202b Speech Recognition Stereo Headset"/>
    <x v="4383"/>
    <n v="2"/>
    <n v="0.2"/>
    <n v="-4.6764000000000001"/>
  </r>
  <r>
    <n v="6280"/>
    <s v="US-2013-139087"/>
    <x v="0"/>
    <x v="19"/>
    <d v="2013-07-23T00:00:00"/>
    <s v="Second Class"/>
    <s v="DK-13375"/>
    <s v="Dennis Kane"/>
    <x v="0"/>
    <s v="United States"/>
    <s v="Seattle"/>
    <x v="4"/>
    <n v="98105"/>
    <x v="1"/>
    <s v="OFF-BI-10000042"/>
    <x v="1"/>
    <x v="8"/>
    <s v="Pressboard Data Binder, Crimson, 12&quot; X 8 1/2&quot;"/>
    <x v="2994"/>
    <n v="3"/>
    <n v="0.2"/>
    <n v="4.1651999999999987"/>
  </r>
  <r>
    <n v="6281"/>
    <s v="CA-2014-152226"/>
    <x v="3"/>
    <x v="605"/>
    <d v="2014-05-17T00:00:00"/>
    <s v="Standard Class"/>
    <s v="JH-15910"/>
    <s v="Jonathan Howell"/>
    <x v="0"/>
    <s v="United States"/>
    <s v="Cincinnati"/>
    <x v="24"/>
    <n v="45231"/>
    <x v="3"/>
    <s v="OFF-LA-10000443"/>
    <x v="1"/>
    <x v="2"/>
    <s v="Avery 501"/>
    <x v="2184"/>
    <n v="2"/>
    <n v="0.2"/>
    <n v="1.9925999999999999"/>
  </r>
  <r>
    <n v="6282"/>
    <s v="CA-2012-116484"/>
    <x v="1"/>
    <x v="312"/>
    <d v="2012-11-26T00:00:00"/>
    <s v="Standard Class"/>
    <s v="JK-15205"/>
    <s v="Jamie Kunitz"/>
    <x v="0"/>
    <s v="United States"/>
    <s v="Marion"/>
    <x v="24"/>
    <n v="43302"/>
    <x v="3"/>
    <s v="FUR-FU-10002874"/>
    <x v="0"/>
    <x v="5"/>
    <s v="Ultra Commercial Grade Dual Valve Door Closer"/>
    <x v="4384"/>
    <n v="2"/>
    <n v="0.2"/>
    <n v="9.5735999999999937"/>
  </r>
  <r>
    <n v="6283"/>
    <s v="CA-2012-116484"/>
    <x v="1"/>
    <x v="312"/>
    <d v="2012-11-26T00:00:00"/>
    <s v="Standard Class"/>
    <s v="JK-15205"/>
    <s v="Jamie Kunitz"/>
    <x v="0"/>
    <s v="United States"/>
    <s v="Marion"/>
    <x v="24"/>
    <n v="43302"/>
    <x v="3"/>
    <s v="OFF-ST-10003994"/>
    <x v="1"/>
    <x v="4"/>
    <s v="Belkin 19&quot; Center-Weighted Shelf, Gray"/>
    <x v="4385"/>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x v="4164"/>
    <n v="5"/>
    <n v="0"/>
    <n v="143.30299999999997"/>
  </r>
  <r>
    <n v="6285"/>
    <s v="CA-2013-100944"/>
    <x v="0"/>
    <x v="446"/>
    <d v="2013-09-29T00:00:00"/>
    <s v="Standard Class"/>
    <s v="EH-13765"/>
    <s v="Edward Hooks"/>
    <x v="1"/>
    <s v="United States"/>
    <s v="Los Angeles"/>
    <x v="1"/>
    <n v="90049"/>
    <x v="1"/>
    <s v="FUR-CH-10000988"/>
    <x v="0"/>
    <x v="1"/>
    <s v="Hon Olson Stacker Stools"/>
    <x v="4386"/>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s v="United States"/>
    <s v="Lebanon"/>
    <x v="18"/>
    <n v="37087"/>
    <x v="0"/>
    <s v="TEC-PH-10001061"/>
    <x v="2"/>
    <x v="7"/>
    <s v="Apple iPhone 5C"/>
    <x v="1977"/>
    <n v="3"/>
    <n v="0.2"/>
    <n v="17.998199999999997"/>
  </r>
  <r>
    <n v="6288"/>
    <s v="CA-2011-100090"/>
    <x v="2"/>
    <x v="1001"/>
    <d v="2011-07-12T00:00:00"/>
    <s v="Standard Class"/>
    <s v="EB-13705"/>
    <s v="Ed Braxton"/>
    <x v="1"/>
    <s v="United States"/>
    <s v="San Francisco"/>
    <x v="1"/>
    <n v="94122"/>
    <x v="1"/>
    <s v="FUR-TA-10003715"/>
    <x v="0"/>
    <x v="3"/>
    <s v="Hon 2111 Invitation Series Corner Table"/>
    <x v="4388"/>
    <n v="3"/>
    <n v="0.2"/>
    <n v="-87.935400000000044"/>
  </r>
  <r>
    <n v="6289"/>
    <s v="CA-2011-100090"/>
    <x v="2"/>
    <x v="1001"/>
    <d v="2011-07-12T00:00:00"/>
    <s v="Standard Class"/>
    <s v="EB-13705"/>
    <s v="Ed Braxton"/>
    <x v="1"/>
    <s v="United States"/>
    <s v="San Francisco"/>
    <x v="1"/>
    <n v="94122"/>
    <x v="1"/>
    <s v="OFF-BI-10001597"/>
    <x v="1"/>
    <x v="8"/>
    <s v="Wilson Jones Ledger-Size, Piano-Hinge Binder, 2&quot;, Blue"/>
    <x v="4389"/>
    <n v="6"/>
    <n v="0.2"/>
    <n v="68.846399999999974"/>
  </r>
  <r>
    <n v="6290"/>
    <s v="US-2012-139675"/>
    <x v="1"/>
    <x v="649"/>
    <d v="2012-03-18T00:00:00"/>
    <s v="Second Class"/>
    <s v="NF-18595"/>
    <s v="Nicole Fjeld"/>
    <x v="2"/>
    <s v="United States"/>
    <s v="Chico"/>
    <x v="1"/>
    <n v="95928"/>
    <x v="1"/>
    <s v="FUR-CH-10004063"/>
    <x v="0"/>
    <x v="1"/>
    <s v="Global Deluxe High-Back Manager's Chair"/>
    <x v="4390"/>
    <n v="4"/>
    <n v="0.2"/>
    <n v="102.95279999999988"/>
  </r>
  <r>
    <n v="6291"/>
    <s v="US-2012-139675"/>
    <x v="1"/>
    <x v="649"/>
    <d v="2012-03-18T00:00:00"/>
    <s v="Second Class"/>
    <s v="NF-18595"/>
    <s v="Nicole Fjeld"/>
    <x v="2"/>
    <s v="United States"/>
    <s v="Chico"/>
    <x v="1"/>
    <n v="95928"/>
    <x v="1"/>
    <s v="FUR-FU-10001979"/>
    <x v="0"/>
    <x v="5"/>
    <s v="Dana Halogen Swing-Arm Architect Lamp"/>
    <x v="568"/>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s v="United States"/>
    <s v="Los Angeles"/>
    <x v="1"/>
    <n v="90008"/>
    <x v="1"/>
    <s v="TEC-PH-10002923"/>
    <x v="2"/>
    <x v="7"/>
    <s v="Logitech B530 USB Headset - headset - Full size, Binaural"/>
    <x v="2550"/>
    <n v="3"/>
    <n v="0.2"/>
    <n v="7.7679000000000009"/>
  </r>
  <r>
    <n v="6294"/>
    <s v="CA-2012-151253"/>
    <x v="1"/>
    <x v="1100"/>
    <d v="2012-04-26T00:00:00"/>
    <s v="Standard Class"/>
    <s v="AZ-10750"/>
    <s v="Annie Zypern"/>
    <x v="0"/>
    <s v="United States"/>
    <s v="Los Angeles"/>
    <x v="1"/>
    <n v="90008"/>
    <x v="1"/>
    <s v="OFF-AR-10004691"/>
    <x v="1"/>
    <x v="6"/>
    <s v="Boston 1730 StandUp Electric Pencil Sharpener"/>
    <x v="2202"/>
    <n v="3"/>
    <n v="0"/>
    <n v="16.676400000000001"/>
  </r>
  <r>
    <n v="6295"/>
    <s v="CA-2011-141152"/>
    <x v="2"/>
    <x v="1101"/>
    <d v="2011-09-19T00:00:00"/>
    <s v="First Class"/>
    <s v="RF-19345"/>
    <s v="Randy Ferguson"/>
    <x v="1"/>
    <s v="United States"/>
    <s v="New York City"/>
    <x v="15"/>
    <n v="10024"/>
    <x v="3"/>
    <s v="OFF-BI-10002931"/>
    <x v="1"/>
    <x v="8"/>
    <s v="Avery Trapezoid Extra Heavy Duty 4&quot; Binders"/>
    <x v="4392"/>
    <n v="1"/>
    <n v="0.2"/>
    <n v="12.581999999999999"/>
  </r>
  <r>
    <n v="6296"/>
    <s v="CA-2011-141313"/>
    <x v="2"/>
    <x v="129"/>
    <d v="2012-01-01T00:00:00"/>
    <s v="Standard Class"/>
    <s v="AJ-10780"/>
    <s v="Anthony Jacobs"/>
    <x v="1"/>
    <s v="United States"/>
    <s v="Beverly"/>
    <x v="31"/>
    <n v="1915"/>
    <x v="3"/>
    <s v="OFF-AP-10002651"/>
    <x v="1"/>
    <x v="9"/>
    <s v="Hoover Upright Vacuum With Dirt Cup"/>
    <x v="4393"/>
    <n v="6"/>
    <n v="0"/>
    <n v="503.78219999999976"/>
  </r>
  <r>
    <n v="6297"/>
    <s v="CA-2011-141313"/>
    <x v="2"/>
    <x v="129"/>
    <d v="2012-01-01T00:00:00"/>
    <s v="Standard Class"/>
    <s v="AJ-10780"/>
    <s v="Anthony Jacobs"/>
    <x v="1"/>
    <s v="United States"/>
    <s v="Beverly"/>
    <x v="31"/>
    <n v="1915"/>
    <x v="3"/>
    <s v="OFF-ST-10000689"/>
    <x v="1"/>
    <x v="4"/>
    <s v="Fellowes Strictly Business Drawer File, Letter/Legal Size"/>
    <x v="457"/>
    <n v="5"/>
    <n v="0"/>
    <n v="84.51"/>
  </r>
  <r>
    <n v="6298"/>
    <s v="CA-2011-141313"/>
    <x v="2"/>
    <x v="129"/>
    <d v="2012-01-01T00:00:00"/>
    <s v="Standard Class"/>
    <s v="AJ-10780"/>
    <s v="Anthony Jacobs"/>
    <x v="1"/>
    <s v="United States"/>
    <s v="Beverly"/>
    <x v="31"/>
    <n v="1915"/>
    <x v="3"/>
    <s v="OFF-PA-10003302"/>
    <x v="1"/>
    <x v="10"/>
    <s v="Xerox 1906"/>
    <x v="275"/>
    <n v="4"/>
    <n v="0"/>
    <n v="66.627199999999988"/>
  </r>
  <r>
    <n v="6299"/>
    <s v="CA-2011-169852"/>
    <x v="2"/>
    <x v="618"/>
    <d v="2011-10-26T00:00:00"/>
    <s v="Standard Class"/>
    <s v="SF-20965"/>
    <s v="Sylvia Foulston"/>
    <x v="1"/>
    <s v="United States"/>
    <s v="San Diego"/>
    <x v="1"/>
    <n v="92024"/>
    <x v="1"/>
    <s v="OFF-BI-10001460"/>
    <x v="1"/>
    <x v="8"/>
    <s v="Plastic Binding Combs"/>
    <x v="4394"/>
    <n v="3"/>
    <n v="0.2"/>
    <n v="12.2715"/>
  </r>
  <r>
    <n v="6300"/>
    <s v="CA-2014-107314"/>
    <x v="3"/>
    <x v="329"/>
    <d v="2014-12-04T00:00:00"/>
    <s v="First Class"/>
    <s v="MZ-17335"/>
    <s v="Maria Zettner"/>
    <x v="2"/>
    <s v="United States"/>
    <s v="San Francisco"/>
    <x v="1"/>
    <n v="94109"/>
    <x v="1"/>
    <s v="FUR-FU-10003489"/>
    <x v="0"/>
    <x v="5"/>
    <s v="Contemporary Borderless Frame"/>
    <x v="4395"/>
    <n v="3"/>
    <n v="0"/>
    <n v="9.5570999999999984"/>
  </r>
  <r>
    <n v="6301"/>
    <s v="US-2011-161305"/>
    <x v="2"/>
    <x v="571"/>
    <d v="2011-06-12T00:00:00"/>
    <s v="Standard Class"/>
    <s v="SB-20170"/>
    <s v="Sarah Bern"/>
    <x v="0"/>
    <s v="United States"/>
    <s v="Chicago"/>
    <x v="10"/>
    <n v="60623"/>
    <x v="2"/>
    <s v="OFF-BI-10002794"/>
    <x v="1"/>
    <x v="8"/>
    <s v="Avery Trapezoid Ring Binder, 3&quot; Capacity, Black, 1040 sheets"/>
    <x v="4396"/>
    <n v="3"/>
    <n v="0.8"/>
    <n v="-38.11140000000001"/>
  </r>
  <r>
    <n v="6302"/>
    <s v="US-2011-161305"/>
    <x v="2"/>
    <x v="571"/>
    <d v="2011-06-12T00:00:00"/>
    <s v="Standard Class"/>
    <s v="SB-20170"/>
    <s v="Sarah Bern"/>
    <x v="0"/>
    <s v="United States"/>
    <s v="Chicago"/>
    <x v="10"/>
    <n v="60623"/>
    <x v="2"/>
    <s v="OFF-EN-10000461"/>
    <x v="1"/>
    <x v="12"/>
    <s v="#10- 4 1/8&quot; x 9 1/2&quot; Recycled Envelopes"/>
    <x v="4397"/>
    <n v="2"/>
    <n v="0.2"/>
    <n v="4.7195999999999998"/>
  </r>
  <r>
    <n v="6303"/>
    <s v="CA-2014-166919"/>
    <x v="3"/>
    <x v="51"/>
    <d v="2014-11-28T00:00:00"/>
    <s v="Standard Class"/>
    <s v="AH-10210"/>
    <s v="Alan Hwang"/>
    <x v="0"/>
    <s v="United States"/>
    <s v="Dallas"/>
    <x v="5"/>
    <n v="75220"/>
    <x v="2"/>
    <s v="TEC-PH-10001305"/>
    <x v="2"/>
    <x v="7"/>
    <s v="Panasonic KX TS208W Corded phone"/>
    <x v="4398"/>
    <n v="5"/>
    <n v="0.2"/>
    <n v="19.596000000000018"/>
  </r>
  <r>
    <n v="6304"/>
    <s v="CA-2014-162712"/>
    <x v="3"/>
    <x v="978"/>
    <d v="2014-06-21T00:00:00"/>
    <s v="Second Class"/>
    <s v="NK-18490"/>
    <s v="Neil Knudson"/>
    <x v="2"/>
    <s v="United States"/>
    <s v="Corpus Christi"/>
    <x v="5"/>
    <n v="78415"/>
    <x v="2"/>
    <s v="OFF-PA-10000167"/>
    <x v="1"/>
    <x v="10"/>
    <s v="Xerox 1925"/>
    <x v="1355"/>
    <n v="3"/>
    <n v="0.2"/>
    <n v="23.234999999999992"/>
  </r>
  <r>
    <n v="6305"/>
    <s v="CA-2014-107552"/>
    <x v="3"/>
    <x v="1024"/>
    <d v="2014-05-06T00:00:00"/>
    <s v="Same Day"/>
    <s v="AI-10855"/>
    <s v="Arianne Irving"/>
    <x v="0"/>
    <s v="United States"/>
    <s v="New York City"/>
    <x v="15"/>
    <n v="10035"/>
    <x v="3"/>
    <s v="OFF-PA-10002947"/>
    <x v="1"/>
    <x v="10"/>
    <s v="Xerox 1923"/>
    <x v="3890"/>
    <n v="1"/>
    <n v="0"/>
    <n v="3.2063999999999999"/>
  </r>
  <r>
    <n v="6306"/>
    <s v="CA-2013-163328"/>
    <x v="0"/>
    <x v="254"/>
    <d v="2013-11-07T00:00:00"/>
    <s v="Second Class"/>
    <s v="TP-21565"/>
    <s v="Tracy Poddar"/>
    <x v="1"/>
    <s v="United States"/>
    <s v="Eugene"/>
    <x v="21"/>
    <n v="97405"/>
    <x v="1"/>
    <s v="OFF-SU-10002301"/>
    <x v="1"/>
    <x v="14"/>
    <s v="Serrated Blade or Curved Handle Hand Letter Openers"/>
    <x v="4399"/>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x v="4400"/>
    <n v="1"/>
    <n v="0.2"/>
    <n v="-14.407800000000009"/>
  </r>
  <r>
    <n v="6308"/>
    <s v="CA-2013-163328"/>
    <x v="0"/>
    <x v="254"/>
    <d v="2013-11-07T00:00:00"/>
    <s v="Second Class"/>
    <s v="TP-21565"/>
    <s v="Tracy Poddar"/>
    <x v="1"/>
    <s v="United States"/>
    <s v="Eugene"/>
    <x v="21"/>
    <n v="97405"/>
    <x v="1"/>
    <s v="OFF-PA-10004353"/>
    <x v="1"/>
    <x v="10"/>
    <s v="Southworth 25% Cotton Premium Laser Paper and Envelopes"/>
    <x v="1107"/>
    <n v="3"/>
    <n v="0.2"/>
    <n v="16.783200000000001"/>
  </r>
  <r>
    <n v="6309"/>
    <s v="CA-2013-163328"/>
    <x v="0"/>
    <x v="254"/>
    <d v="2013-11-07T00:00:00"/>
    <s v="Second Class"/>
    <s v="TP-21565"/>
    <s v="Tracy Poddar"/>
    <x v="1"/>
    <s v="United States"/>
    <s v="Eugene"/>
    <x v="21"/>
    <n v="97405"/>
    <x v="1"/>
    <s v="FUR-CH-10000229"/>
    <x v="0"/>
    <x v="1"/>
    <s v="Global Enterprise Series Seating High-Back Swivel/Tilt Chairs"/>
    <x v="4401"/>
    <n v="3"/>
    <n v="0.2"/>
    <n v="-97.552800000000076"/>
  </r>
  <r>
    <n v="6310"/>
    <s v="CA-2013-163328"/>
    <x v="0"/>
    <x v="254"/>
    <d v="2013-11-07T00:00:00"/>
    <s v="Second Class"/>
    <s v="TP-21565"/>
    <s v="Tracy Poddar"/>
    <x v="1"/>
    <s v="United States"/>
    <s v="Eugene"/>
    <x v="21"/>
    <n v="97405"/>
    <x v="1"/>
    <s v="OFF-LA-10003930"/>
    <x v="1"/>
    <x v="2"/>
    <s v="Dot Matrix Printer Tape Reel Labels, White, 5000/Box"/>
    <x v="4402"/>
    <n v="8"/>
    <n v="0.2"/>
    <n v="228.07919999999999"/>
  </r>
  <r>
    <n v="6311"/>
    <s v="CA-2013-163328"/>
    <x v="0"/>
    <x v="254"/>
    <d v="2013-11-07T00:00:00"/>
    <s v="Second Class"/>
    <s v="TP-21565"/>
    <s v="Tracy Poddar"/>
    <x v="1"/>
    <s v="United States"/>
    <s v="Eugene"/>
    <x v="21"/>
    <n v="97405"/>
    <x v="1"/>
    <s v="OFF-PA-10000176"/>
    <x v="1"/>
    <x v="10"/>
    <s v="Xerox 1887"/>
    <x v="4403"/>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s v="CA-2014-120019"/>
    <x v="3"/>
    <x v="911"/>
    <d v="2014-02-22T00:00:00"/>
    <s v="Standard Class"/>
    <s v="NG-18355"/>
    <s v="Nat Gilpin"/>
    <x v="1"/>
    <s v="United States"/>
    <s v="Fairfield"/>
    <x v="29"/>
    <n v="6824"/>
    <x v="3"/>
    <s v="OFF-ST-10001932"/>
    <x v="1"/>
    <x v="4"/>
    <s v="Fellowes Staxonsteel Drawer Files"/>
    <x v="4404"/>
    <n v="3"/>
    <n v="0"/>
    <n v="81.131400000000014"/>
  </r>
  <r>
    <n v="6314"/>
    <s v="CA-2014-120019"/>
    <x v="3"/>
    <x v="911"/>
    <d v="2014-02-22T00:00:00"/>
    <s v="Standard Class"/>
    <s v="NG-18355"/>
    <s v="Nat Gilpin"/>
    <x v="1"/>
    <s v="United States"/>
    <s v="Fairfield"/>
    <x v="29"/>
    <n v="6824"/>
    <x v="3"/>
    <s v="TEC-PH-10000923"/>
    <x v="2"/>
    <x v="7"/>
    <s v="Belkin SportFit Armband For iPhone 5s/5c, Fuchsia"/>
    <x v="4405"/>
    <n v="1"/>
    <n v="0"/>
    <n v="7.3451000000000004"/>
  </r>
  <r>
    <n v="6315"/>
    <s v="CA-2011-100762"/>
    <x v="2"/>
    <x v="156"/>
    <d v="2011-11-29T00:00:00"/>
    <s v="Standard Class"/>
    <s v="NG-18355"/>
    <s v="Nat Gilpin"/>
    <x v="1"/>
    <s v="United States"/>
    <s v="Jackson"/>
    <x v="12"/>
    <n v="49201"/>
    <x v="2"/>
    <s v="OFF-AR-10000380"/>
    <x v="1"/>
    <x v="6"/>
    <s v="Hunt PowerHouse Electric Pencil Sharpener, Blue"/>
    <x v="4406"/>
    <n v="4"/>
    <n v="0"/>
    <n v="45.575999999999979"/>
  </r>
  <r>
    <n v="6316"/>
    <s v="CA-2011-100762"/>
    <x v="2"/>
    <x v="156"/>
    <d v="2011-11-29T00:00:00"/>
    <s v="Standard Class"/>
    <s v="NG-18355"/>
    <s v="Nat Gilpin"/>
    <x v="1"/>
    <s v="United States"/>
    <s v="Jackson"/>
    <x v="12"/>
    <n v="49201"/>
    <x v="2"/>
    <s v="OFF-LA-10003930"/>
    <x v="1"/>
    <x v="2"/>
    <s v="Dot Matrix Printer Tape Reel Labels, White, 5000/Box"/>
    <x v="1461"/>
    <n v="2"/>
    <n v="0"/>
    <n v="96.343800000000002"/>
  </r>
  <r>
    <n v="6317"/>
    <s v="CA-2011-100762"/>
    <x v="2"/>
    <x v="156"/>
    <d v="2011-11-29T00:00:00"/>
    <s v="Standard Class"/>
    <s v="NG-18355"/>
    <s v="Nat Gilpin"/>
    <x v="1"/>
    <s v="United States"/>
    <s v="Jackson"/>
    <x v="12"/>
    <n v="49201"/>
    <x v="2"/>
    <s v="OFF-PA-10001815"/>
    <x v="1"/>
    <x v="10"/>
    <s v="Xerox 1885"/>
    <x v="3803"/>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x v="3888"/>
    <n v="2"/>
    <n v="0"/>
    <n v="7.98"/>
  </r>
  <r>
    <n v="6319"/>
    <s v="CA-2014-161459"/>
    <x v="3"/>
    <x v="920"/>
    <d v="2014-11-30T00:00:00"/>
    <s v="Second Class"/>
    <s v="EB-13750"/>
    <s v="Edward Becker"/>
    <x v="1"/>
    <s v="United States"/>
    <s v="Laguna Niguel"/>
    <x v="1"/>
    <n v="92677"/>
    <x v="1"/>
    <s v="TEC-PH-10004071"/>
    <x v="2"/>
    <x v="7"/>
    <s v="PayAnywhere Card Reader"/>
    <x v="1409"/>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s v="United States"/>
    <s v="Jacksonville"/>
    <x v="2"/>
    <n v="32216"/>
    <x v="0"/>
    <s v="OFF-PA-10001800"/>
    <x v="1"/>
    <x v="10"/>
    <s v="Xerox 220"/>
    <x v="563"/>
    <n v="2"/>
    <n v="0.2"/>
    <n v="3.6288"/>
  </r>
  <r>
    <n v="6322"/>
    <s v="CA-2011-123316"/>
    <x v="2"/>
    <x v="303"/>
    <d v="2011-10-17T00:00:00"/>
    <s v="Standard Class"/>
    <s v="SP-20545"/>
    <s v="Sibella Parks"/>
    <x v="1"/>
    <s v="United States"/>
    <s v="Mount Vernon"/>
    <x v="15"/>
    <n v="10550"/>
    <x v="3"/>
    <s v="OFF-BI-10002764"/>
    <x v="1"/>
    <x v="8"/>
    <s v="Recycled Pressboard Report Cover with Reinforced Top Hinge"/>
    <x v="3294"/>
    <n v="3"/>
    <n v="0.2"/>
    <n v="2.8100999999999998"/>
  </r>
  <r>
    <n v="6323"/>
    <s v="CA-2011-141299"/>
    <x v="2"/>
    <x v="561"/>
    <d v="2011-06-07T00:00:00"/>
    <s v="Second Class"/>
    <s v="RB-19795"/>
    <s v="Ross Baird"/>
    <x v="2"/>
    <s v="United States"/>
    <s v="Midland"/>
    <x v="12"/>
    <n v="48640"/>
    <x v="2"/>
    <s v="OFF-EN-10004459"/>
    <x v="1"/>
    <x v="12"/>
    <s v="Security-Tint Envelopes"/>
    <x v="770"/>
    <n v="2"/>
    <n v="0"/>
    <n v="7.4871999999999996"/>
  </r>
  <r>
    <n v="6324"/>
    <s v="CA-2011-104402"/>
    <x v="2"/>
    <x v="1103"/>
    <d v="2011-06-23T00:00:00"/>
    <s v="Standard Class"/>
    <s v="DB-13660"/>
    <s v="Duane Benoit"/>
    <x v="0"/>
    <s v="United States"/>
    <s v="Newark"/>
    <x v="13"/>
    <n v="19711"/>
    <x v="3"/>
    <s v="TEC-MA-10000423"/>
    <x v="2"/>
    <x v="15"/>
    <s v="Texas Instruments TI-34 Scientific Calculator"/>
    <x v="4407"/>
    <n v="3"/>
    <n v="0"/>
    <n v="31.005899999999997"/>
  </r>
  <r>
    <n v="6325"/>
    <s v="CA-2012-110289"/>
    <x v="1"/>
    <x v="1104"/>
    <d v="2012-11-02T00:00:00"/>
    <s v="Standard Class"/>
    <s v="NB-18655"/>
    <s v="Nona Balk"/>
    <x v="1"/>
    <s v="United States"/>
    <s v="San Francisco"/>
    <x v="1"/>
    <n v="94109"/>
    <x v="1"/>
    <s v="OFF-PA-10002986"/>
    <x v="1"/>
    <x v="10"/>
    <s v="Xerox 1898"/>
    <x v="657"/>
    <n v="5"/>
    <n v="0"/>
    <n v="16.032"/>
  </r>
  <r>
    <n v="6326"/>
    <s v="CA-2012-110289"/>
    <x v="1"/>
    <x v="1104"/>
    <d v="2012-11-02T00:00:00"/>
    <s v="Standard Class"/>
    <s v="NB-18655"/>
    <s v="Nona Balk"/>
    <x v="1"/>
    <s v="United States"/>
    <s v="San Francisco"/>
    <x v="1"/>
    <n v="94109"/>
    <x v="1"/>
    <s v="OFF-EN-10001434"/>
    <x v="1"/>
    <x v="12"/>
    <s v="Strathmore #10 Envelopes, Ultimate White"/>
    <x v="4408"/>
    <n v="4"/>
    <n v="0"/>
    <n v="103.3116"/>
  </r>
  <r>
    <n v="6327"/>
    <s v="CA-2011-167927"/>
    <x v="2"/>
    <x v="407"/>
    <d v="2011-01-27T00:00:00"/>
    <s v="Standard Class"/>
    <s v="XP-21865"/>
    <s v="Xylona Preis"/>
    <x v="0"/>
    <s v="United States"/>
    <s v="Westland"/>
    <x v="12"/>
    <n v="48185"/>
    <x v="2"/>
    <s v="OFF-ST-10000760"/>
    <x v="1"/>
    <x v="4"/>
    <s v="Eldon Fold 'N Roll Cart System"/>
    <x v="62"/>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x v="1050"/>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s v="United States"/>
    <s v="Westland"/>
    <x v="12"/>
    <n v="48185"/>
    <x v="2"/>
    <s v="OFF-ST-10003123"/>
    <x v="1"/>
    <x v="4"/>
    <s v="Fellowes Bases and Tops For Staxonsteel/High-Stak Systems"/>
    <x v="4411"/>
    <n v="2"/>
    <n v="0"/>
    <n v="15.979199999999999"/>
  </r>
  <r>
    <n v="6332"/>
    <s v="CA-2011-167927"/>
    <x v="2"/>
    <x v="407"/>
    <d v="2011-01-27T00:00:00"/>
    <s v="Standard Class"/>
    <s v="XP-21865"/>
    <s v="Xylona Preis"/>
    <x v="0"/>
    <s v="United States"/>
    <s v="Westland"/>
    <x v="12"/>
    <n v="48185"/>
    <x v="2"/>
    <s v="OFF-AR-10004456"/>
    <x v="1"/>
    <x v="6"/>
    <s v="Panasonic KP-4ABK Battery-Operated Pencil Sharpener"/>
    <x v="2911"/>
    <n v="3"/>
    <n v="0"/>
    <n v="12.736799999999999"/>
  </r>
  <r>
    <n v="6333"/>
    <s v="CA-2011-167927"/>
    <x v="2"/>
    <x v="407"/>
    <d v="2011-01-27T00:00:00"/>
    <s v="Standard Class"/>
    <s v="XP-21865"/>
    <s v="Xylona Preis"/>
    <x v="0"/>
    <s v="United States"/>
    <s v="Westland"/>
    <x v="12"/>
    <n v="48185"/>
    <x v="2"/>
    <s v="FUR-FU-10002268"/>
    <x v="0"/>
    <x v="5"/>
    <s v="Ultra Door Push Plate"/>
    <x v="1674"/>
    <n v="3"/>
    <n v="0"/>
    <n v="4.8608999999999991"/>
  </r>
  <r>
    <n v="6334"/>
    <s v="CA-2011-167927"/>
    <x v="2"/>
    <x v="407"/>
    <d v="2011-01-27T00:00:00"/>
    <s v="Standard Class"/>
    <s v="XP-21865"/>
    <s v="Xylona Preis"/>
    <x v="0"/>
    <s v="United States"/>
    <s v="Westland"/>
    <x v="12"/>
    <n v="48185"/>
    <x v="2"/>
    <s v="OFF-BI-10004364"/>
    <x v="1"/>
    <x v="8"/>
    <s v="Storex Dura Pro Binders"/>
    <x v="1286"/>
    <n v="5"/>
    <n v="0"/>
    <n v="13.365"/>
  </r>
  <r>
    <n v="6335"/>
    <s v="CA-2011-133305"/>
    <x v="2"/>
    <x v="384"/>
    <d v="2011-07-15T00:00:00"/>
    <s v="Standard Class"/>
    <s v="MH-17455"/>
    <s v="Mark Hamilton"/>
    <x v="0"/>
    <s v="United States"/>
    <s v="New York City"/>
    <x v="15"/>
    <n v="10011"/>
    <x v="3"/>
    <s v="OFF-PA-10001970"/>
    <x v="1"/>
    <x v="10"/>
    <s v="Xerox 1881"/>
    <x v="338"/>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s v="United States"/>
    <s v="Los Angeles"/>
    <x v="1"/>
    <n v="90008"/>
    <x v="1"/>
    <s v="FUR-FU-10000672"/>
    <x v="0"/>
    <x v="5"/>
    <s v="Executive Impressions 10&quot; Spectator Wall Clock"/>
    <x v="116"/>
    <n v="4"/>
    <n v="0"/>
    <n v="15.993599999999997"/>
  </r>
  <r>
    <n v="6338"/>
    <s v="CA-2013-165995"/>
    <x v="0"/>
    <x v="133"/>
    <d v="2013-09-07T00:00:00"/>
    <s v="Standard Class"/>
    <s v="BG-11740"/>
    <s v="Bruce Geld"/>
    <x v="0"/>
    <s v="United States"/>
    <s v="Los Angeles"/>
    <x v="1"/>
    <n v="90008"/>
    <x v="1"/>
    <s v="TEC-PH-10004908"/>
    <x v="2"/>
    <x v="7"/>
    <s v="Panasonic KX TS3282W Corded phone"/>
    <x v="107"/>
    <n v="5"/>
    <n v="0.2"/>
    <n v="42.494999999999948"/>
  </r>
  <r>
    <n v="6339"/>
    <s v="CA-2014-143112"/>
    <x v="3"/>
    <x v="361"/>
    <d v="2014-10-10T00:00:00"/>
    <s v="Standard Class"/>
    <s v="TS-21370"/>
    <s v="Todd Sumrall"/>
    <x v="1"/>
    <s v="United States"/>
    <s v="New York City"/>
    <x v="15"/>
    <n v="10035"/>
    <x v="3"/>
    <s v="TEC-PH-10003095"/>
    <x v="2"/>
    <x v="7"/>
    <s v="Samsung HM1900 Bluetooth Headset"/>
    <x v="4412"/>
    <n v="4"/>
    <n v="0"/>
    <n v="43.9"/>
  </r>
  <r>
    <n v="6340"/>
    <s v="CA-2014-143112"/>
    <x v="3"/>
    <x v="361"/>
    <d v="2014-10-10T00:00:00"/>
    <s v="Standard Class"/>
    <s v="TS-21370"/>
    <s v="Todd Sumrall"/>
    <x v="1"/>
    <s v="United States"/>
    <s v="New York City"/>
    <x v="15"/>
    <n v="10035"/>
    <x v="3"/>
    <s v="FUR-CH-10002880"/>
    <x v="0"/>
    <x v="1"/>
    <s v="Global High-Back Leather Tilter, Burgundy"/>
    <x v="4413"/>
    <n v="2"/>
    <n v="0.1"/>
    <n v="2.4597999999999871"/>
  </r>
  <r>
    <n v="6341"/>
    <s v="CA-2014-143112"/>
    <x v="3"/>
    <x v="361"/>
    <d v="2014-10-10T00:00:00"/>
    <s v="Standard Class"/>
    <s v="TS-21370"/>
    <s v="Todd Sumrall"/>
    <x v="1"/>
    <s v="United States"/>
    <s v="New York City"/>
    <x v="15"/>
    <n v="10035"/>
    <x v="3"/>
    <s v="TEC-MA-10001047"/>
    <x v="2"/>
    <x v="15"/>
    <s v="3D Systems Cube Printer, 2nd Generation, Magenta"/>
    <x v="4414"/>
    <n v="4"/>
    <n v="0"/>
    <n v="1351.9895999999999"/>
  </r>
  <r>
    <n v="6342"/>
    <s v="US-2014-105830"/>
    <x v="3"/>
    <x v="413"/>
    <d v="2014-01-03T00:00:00"/>
    <s v="First Class"/>
    <s v="DB-13660"/>
    <s v="Duane Benoit"/>
    <x v="0"/>
    <s v="United States"/>
    <s v="Lancaster"/>
    <x v="24"/>
    <n v="43130"/>
    <x v="3"/>
    <s v="OFF-ST-10002554"/>
    <x v="1"/>
    <x v="4"/>
    <s v="Tennsco Industrial Shelving"/>
    <x v="4415"/>
    <n v="4"/>
    <n v="0.2"/>
    <n v="-35.215199999999996"/>
  </r>
  <r>
    <n v="6343"/>
    <s v="CA-2012-146255"/>
    <x v="1"/>
    <x v="1105"/>
    <d v="2012-03-10T00:00:00"/>
    <s v="First Class"/>
    <s v="EM-14140"/>
    <s v="Eugene Moren"/>
    <x v="2"/>
    <s v="United States"/>
    <s v="Newark"/>
    <x v="13"/>
    <n v="19711"/>
    <x v="3"/>
    <s v="TEC-AC-10004469"/>
    <x v="2"/>
    <x v="11"/>
    <s v="Microsoft Sculpt Comfort Mouse"/>
    <x v="4416"/>
    <n v="3"/>
    <n v="0"/>
    <n v="52.734000000000009"/>
  </r>
  <r>
    <n v="6344"/>
    <s v="CA-2012-146255"/>
    <x v="1"/>
    <x v="1105"/>
    <d v="2012-03-10T00:00:00"/>
    <s v="First Class"/>
    <s v="EM-14140"/>
    <s v="Eugene Moren"/>
    <x v="2"/>
    <s v="United States"/>
    <s v="Newark"/>
    <x v="13"/>
    <n v="19711"/>
    <x v="3"/>
    <s v="OFF-BI-10000309"/>
    <x v="1"/>
    <x v="8"/>
    <s v="GBC Twin Loop Wire Binding Elements, 9/16&quot; Spine, Black"/>
    <x v="2690"/>
    <n v="2"/>
    <n v="0"/>
    <n v="14.9156"/>
  </r>
  <r>
    <n v="6345"/>
    <s v="CA-2012-146255"/>
    <x v="1"/>
    <x v="1105"/>
    <d v="2012-03-10T00:00:00"/>
    <s v="First Class"/>
    <s v="EM-14140"/>
    <s v="Eugene Moren"/>
    <x v="2"/>
    <s v="United States"/>
    <s v="Newark"/>
    <x v="13"/>
    <n v="19711"/>
    <x v="3"/>
    <s v="OFF-BI-10001765"/>
    <x v="1"/>
    <x v="8"/>
    <s v="Wilson Jones Heavy-Duty Casebound Ring Binders with Metal Hinges"/>
    <x v="4417"/>
    <n v="2"/>
    <n v="0"/>
    <n v="33.254399999999997"/>
  </r>
  <r>
    <n v="6346"/>
    <s v="CA-2012-146255"/>
    <x v="1"/>
    <x v="1105"/>
    <d v="2012-03-10T00:00:00"/>
    <s v="First Class"/>
    <s v="EM-14140"/>
    <s v="Eugene Moren"/>
    <x v="2"/>
    <s v="United States"/>
    <s v="Newark"/>
    <x v="13"/>
    <n v="19711"/>
    <x v="3"/>
    <s v="TEC-PH-10001619"/>
    <x v="2"/>
    <x v="7"/>
    <s v="LG G3"/>
    <x v="2173"/>
    <n v="3"/>
    <n v="0"/>
    <n v="170.51129999999998"/>
  </r>
  <r>
    <n v="6347"/>
    <s v="CA-2014-104822"/>
    <x v="3"/>
    <x v="179"/>
    <d v="2014-10-21T00:00:00"/>
    <s v="Same Day"/>
    <s v="RB-19465"/>
    <s v="Rick Bensley"/>
    <x v="2"/>
    <s v="United States"/>
    <s v="New York City"/>
    <x v="15"/>
    <n v="10024"/>
    <x v="3"/>
    <s v="OFF-LA-10002034"/>
    <x v="1"/>
    <x v="2"/>
    <s v="Avery 478"/>
    <x v="4418"/>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x v="4419"/>
    <n v="1"/>
    <n v="0.2"/>
    <n v="4.4137999999999993"/>
  </r>
  <r>
    <n v="6349"/>
    <s v="CA-2012-104486"/>
    <x v="1"/>
    <x v="489"/>
    <d v="2012-05-06T00:00:00"/>
    <s v="Standard Class"/>
    <s v="PO-18850"/>
    <s v="Patrick O'Brill"/>
    <x v="0"/>
    <s v="United States"/>
    <s v="San Francisco"/>
    <x v="1"/>
    <n v="94109"/>
    <x v="1"/>
    <s v="OFF-ST-10000876"/>
    <x v="1"/>
    <x v="4"/>
    <s v="Eldon Simplefile Box Office"/>
    <x v="2191"/>
    <n v="3"/>
    <n v="0"/>
    <n v="10.4496"/>
  </r>
  <r>
    <n v="6350"/>
    <s v="CA-2012-104486"/>
    <x v="1"/>
    <x v="489"/>
    <d v="2012-05-06T00:00:00"/>
    <s v="Standard Class"/>
    <s v="PO-18850"/>
    <s v="Patrick O'Brill"/>
    <x v="0"/>
    <s v="United States"/>
    <s v="San Francisco"/>
    <x v="1"/>
    <n v="94109"/>
    <x v="1"/>
    <s v="OFF-SU-10002573"/>
    <x v="1"/>
    <x v="14"/>
    <s v="Acme 10&quot; Easy Grip Assistive Scissors"/>
    <x v="1530"/>
    <n v="2"/>
    <n v="0"/>
    <n v="10.517999999999997"/>
  </r>
  <r>
    <n v="6351"/>
    <s v="CA-2014-161557"/>
    <x v="3"/>
    <x v="213"/>
    <d v="2014-09-09T00:00:00"/>
    <s v="Standard Class"/>
    <s v="AG-10900"/>
    <s v="Arthur Gainer"/>
    <x v="0"/>
    <s v="United States"/>
    <s v="Dallas"/>
    <x v="5"/>
    <n v="75217"/>
    <x v="2"/>
    <s v="FUR-FU-10004622"/>
    <x v="0"/>
    <x v="5"/>
    <s v="Eldon Advantage Foldable Chair Mats for Low Pile Carpets"/>
    <x v="4420"/>
    <n v="5"/>
    <n v="0.6"/>
    <n v="-105.69000000000003"/>
  </r>
  <r>
    <n v="6352"/>
    <s v="CA-2014-161130"/>
    <x v="3"/>
    <x v="132"/>
    <d v="2014-11-09T00:00:00"/>
    <s v="Standard Class"/>
    <s v="BF-11275"/>
    <s v="Beth Fritzler"/>
    <x v="1"/>
    <s v="United States"/>
    <s v="Miami"/>
    <x v="2"/>
    <n v="33178"/>
    <x v="0"/>
    <s v="TEC-PH-10002549"/>
    <x v="2"/>
    <x v="7"/>
    <s v="Polycom SoundPoint IP 450 VoIP phone"/>
    <x v="3348"/>
    <n v="2"/>
    <n v="0.2"/>
    <n v="27.103200000000001"/>
  </r>
  <r>
    <n v="6353"/>
    <s v="US-2012-161347"/>
    <x v="1"/>
    <x v="1023"/>
    <d v="2012-09-19T00:00:00"/>
    <s v="Standard Class"/>
    <s v="HG-14845"/>
    <s v="Harry Greene"/>
    <x v="0"/>
    <s v="United States"/>
    <s v="Philadelphia"/>
    <x v="9"/>
    <n v="19120"/>
    <x v="3"/>
    <s v="OFF-BI-10004209"/>
    <x v="1"/>
    <x v="8"/>
    <s v="Fellowes Twister Kit, Gray/Clear, 3/pkg"/>
    <x v="4421"/>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s v="United States"/>
    <s v="New York City"/>
    <x v="15"/>
    <n v="10011"/>
    <x v="3"/>
    <s v="TEC-PH-10002922"/>
    <x v="2"/>
    <x v="7"/>
    <s v="ShoreTel ShorePhone IP 230 VoIP phone"/>
    <x v="4423"/>
    <n v="2"/>
    <n v="0"/>
    <n v="101.39399999999998"/>
  </r>
  <r>
    <n v="6356"/>
    <s v="CA-2011-110611"/>
    <x v="2"/>
    <x v="191"/>
    <d v="2011-10-13T00:00:00"/>
    <s v="Standard Class"/>
    <s v="JD-16015"/>
    <s v="Joy Daniels"/>
    <x v="0"/>
    <s v="United States"/>
    <s v="Philadelphia"/>
    <x v="9"/>
    <n v="19120"/>
    <x v="3"/>
    <s v="OFF-ST-10000642"/>
    <x v="1"/>
    <x v="4"/>
    <s v="Tennsco Lockers, Gray"/>
    <x v="2067"/>
    <n v="5"/>
    <n v="0.2"/>
    <n v="-13.637000000000011"/>
  </r>
  <r>
    <n v="6357"/>
    <s v="CA-2014-139080"/>
    <x v="3"/>
    <x v="205"/>
    <d v="2014-01-29T00:00:00"/>
    <s v="Standard Class"/>
    <s v="CS-12250"/>
    <s v="Chris Selesnick"/>
    <x v="1"/>
    <s v="United States"/>
    <s v="Seattle"/>
    <x v="4"/>
    <n v="98103"/>
    <x v="1"/>
    <s v="OFF-BI-10001757"/>
    <x v="1"/>
    <x v="8"/>
    <s v="Pressboard Hanging Data Binders for Unburst Sheets"/>
    <x v="1209"/>
    <n v="5"/>
    <n v="0.2"/>
    <n v="6.8879999999999981"/>
  </r>
  <r>
    <n v="6358"/>
    <s v="CA-2014-139080"/>
    <x v="3"/>
    <x v="205"/>
    <d v="2014-01-29T00:00:00"/>
    <s v="Standard Class"/>
    <s v="CS-12250"/>
    <s v="Chris Selesnick"/>
    <x v="1"/>
    <s v="United States"/>
    <s v="Seattle"/>
    <x v="4"/>
    <n v="98103"/>
    <x v="1"/>
    <s v="OFF-PA-10004621"/>
    <x v="1"/>
    <x v="10"/>
    <s v="Xerox 212"/>
    <x v="243"/>
    <n v="4"/>
    <n v="0"/>
    <n v="12.441600000000001"/>
  </r>
  <r>
    <n v="6359"/>
    <s v="CA-2014-139080"/>
    <x v="3"/>
    <x v="205"/>
    <d v="2014-01-29T00:00:00"/>
    <s v="Standard Class"/>
    <s v="CS-12250"/>
    <s v="Chris Selesnick"/>
    <x v="1"/>
    <s v="United States"/>
    <s v="Seattle"/>
    <x v="4"/>
    <n v="98103"/>
    <x v="1"/>
    <s v="OFF-PA-10002262"/>
    <x v="1"/>
    <x v="10"/>
    <s v="Xerox 192"/>
    <x v="90"/>
    <n v="1"/>
    <n v="0"/>
    <n v="3.1104000000000003"/>
  </r>
  <r>
    <n v="6360"/>
    <s v="CA-2014-139080"/>
    <x v="3"/>
    <x v="205"/>
    <d v="2014-01-29T00:00:00"/>
    <s v="Standard Class"/>
    <s v="CS-12250"/>
    <s v="Chris Selesnick"/>
    <x v="1"/>
    <s v="United States"/>
    <s v="Seattle"/>
    <x v="4"/>
    <n v="98103"/>
    <x v="1"/>
    <s v="TEC-PH-10004100"/>
    <x v="2"/>
    <x v="7"/>
    <s v="Griffin GC17055 Auxiliary Audio Cable"/>
    <x v="1146"/>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x v="2471"/>
    <n v="2"/>
    <n v="0"/>
    <n v="15.764000000000003"/>
  </r>
  <r>
    <n v="6362"/>
    <s v="US-2011-107993"/>
    <x v="2"/>
    <x v="641"/>
    <d v="2011-11-30T00:00:00"/>
    <s v="Standard Class"/>
    <s v="SE-20110"/>
    <s v="Sanjit Engle"/>
    <x v="0"/>
    <s v="United States"/>
    <s v="Springfield"/>
    <x v="21"/>
    <n v="97477"/>
    <x v="1"/>
    <s v="OFF-AR-10003179"/>
    <x v="1"/>
    <x v="6"/>
    <s v="Dixon Ticonderoga Core-Lock Colored Pencils"/>
    <x v="4348"/>
    <n v="7"/>
    <n v="0.2"/>
    <n v="8.2900999999999954"/>
  </r>
  <r>
    <n v="6363"/>
    <s v="CA-2014-110443"/>
    <x v="3"/>
    <x v="610"/>
    <d v="2014-11-26T00:00:00"/>
    <s v="Standard Class"/>
    <s v="CK-12205"/>
    <s v="Chloris Kastensmidt"/>
    <x v="0"/>
    <s v="United States"/>
    <s v="Renton"/>
    <x v="4"/>
    <n v="98059"/>
    <x v="1"/>
    <s v="OFF-BI-10001670"/>
    <x v="1"/>
    <x v="8"/>
    <s v="Vinyl Sectional Post Binders"/>
    <x v="4424"/>
    <n v="5"/>
    <n v="0.2"/>
    <n v="56.55"/>
  </r>
  <r>
    <n v="6364"/>
    <s v="CA-2014-110443"/>
    <x v="3"/>
    <x v="610"/>
    <d v="2014-11-26T00:00:00"/>
    <s v="Standard Class"/>
    <s v="CK-12205"/>
    <s v="Chloris Kastensmidt"/>
    <x v="0"/>
    <s v="United States"/>
    <s v="Renton"/>
    <x v="4"/>
    <n v="98059"/>
    <x v="1"/>
    <s v="TEC-MA-10002073"/>
    <x v="2"/>
    <x v="15"/>
    <s v="3D Systems Cube Printer, 2nd Generation, White"/>
    <x v="4425"/>
    <n v="1"/>
    <n v="0.2"/>
    <n v="103.99920000000003"/>
  </r>
  <r>
    <n v="6365"/>
    <s v="CA-2014-110443"/>
    <x v="3"/>
    <x v="610"/>
    <d v="2014-11-26T00:00:00"/>
    <s v="Standard Class"/>
    <s v="CK-12205"/>
    <s v="Chloris Kastensmidt"/>
    <x v="0"/>
    <s v="United States"/>
    <s v="Renton"/>
    <x v="4"/>
    <n v="98059"/>
    <x v="1"/>
    <s v="OFF-PA-10003797"/>
    <x v="1"/>
    <x v="10"/>
    <s v="Xerox 209"/>
    <x v="187"/>
    <n v="8"/>
    <n v="0"/>
    <n v="24.883200000000002"/>
  </r>
  <r>
    <n v="6366"/>
    <s v="CA-2014-144848"/>
    <x v="3"/>
    <x v="1095"/>
    <d v="2014-04-06T00:00:00"/>
    <s v="First Class"/>
    <s v="DS-13030"/>
    <s v="Darrin Sayre"/>
    <x v="2"/>
    <s v="United States"/>
    <s v="New York City"/>
    <x v="15"/>
    <n v="10009"/>
    <x v="3"/>
    <s v="TEC-PH-10004006"/>
    <x v="2"/>
    <x v="7"/>
    <s v="Panasonic KX - TS880B Telephone"/>
    <x v="4426"/>
    <n v="1"/>
    <n v="0"/>
    <n v="11.1294"/>
  </r>
  <r>
    <n v="6367"/>
    <s v="CA-2014-144848"/>
    <x v="3"/>
    <x v="1095"/>
    <d v="2014-04-06T00:00:00"/>
    <s v="First Class"/>
    <s v="DS-13030"/>
    <s v="Darrin Sayre"/>
    <x v="2"/>
    <s v="United States"/>
    <s v="New York City"/>
    <x v="15"/>
    <n v="10009"/>
    <x v="3"/>
    <s v="OFF-SU-10000646"/>
    <x v="1"/>
    <x v="14"/>
    <s v="Premier Automatic Letter Opener"/>
    <x v="4427"/>
    <n v="1"/>
    <n v="0"/>
    <n v="7.2111000000000161"/>
  </r>
  <r>
    <n v="6368"/>
    <s v="CA-2014-144848"/>
    <x v="3"/>
    <x v="1095"/>
    <d v="2014-04-06T00:00:00"/>
    <s v="First Class"/>
    <s v="DS-13030"/>
    <s v="Darrin Sayre"/>
    <x v="2"/>
    <s v="United States"/>
    <s v="New York City"/>
    <x v="15"/>
    <n v="10009"/>
    <x v="3"/>
    <s v="TEC-PH-10002262"/>
    <x v="2"/>
    <x v="7"/>
    <s v="LG Electronics Tone+ HBS-730 Bluetooth Headset"/>
    <x v="4428"/>
    <n v="2"/>
    <n v="0"/>
    <n v="33.325600000000009"/>
  </r>
  <r>
    <n v="6369"/>
    <s v="US-2014-147998"/>
    <x v="3"/>
    <x v="240"/>
    <d v="2014-05-25T00:00:00"/>
    <s v="Standard Class"/>
    <s v="SA-20830"/>
    <s v="Sue Ann Reed"/>
    <x v="0"/>
    <s v="United States"/>
    <s v="San Jose"/>
    <x v="1"/>
    <n v="95123"/>
    <x v="1"/>
    <s v="OFF-BI-10002082"/>
    <x v="1"/>
    <x v="8"/>
    <s v="GBC Twin Loop Wire Binding Elements"/>
    <x v="4429"/>
    <n v="5"/>
    <n v="0.2"/>
    <n v="49.92"/>
  </r>
  <r>
    <n v="6370"/>
    <s v="CA-2013-103919"/>
    <x v="0"/>
    <x v="339"/>
    <d v="2013-10-08T00:00:00"/>
    <s v="Standard Class"/>
    <s v="TP-21565"/>
    <s v="Tracy Poddar"/>
    <x v="1"/>
    <s v="United States"/>
    <s v="Grand Prairie"/>
    <x v="5"/>
    <n v="75051"/>
    <x v="2"/>
    <s v="FUR-FU-10001756"/>
    <x v="0"/>
    <x v="5"/>
    <s v="Eldon Expressions Desk Accessory, Wood Photo Frame, Mahogany"/>
    <x v="4430"/>
    <n v="5"/>
    <n v="0.6"/>
    <n v="-29.512000000000008"/>
  </r>
  <r>
    <n v="6371"/>
    <s v="CA-2013-113425"/>
    <x v="0"/>
    <x v="831"/>
    <d v="2013-11-22T00:00:00"/>
    <s v="Same Day"/>
    <s v="JK-16120"/>
    <s v="Julie Kriz"/>
    <x v="2"/>
    <s v="United States"/>
    <s v="New York City"/>
    <x v="15"/>
    <n v="10009"/>
    <x v="3"/>
    <s v="FUR-BO-10002598"/>
    <x v="0"/>
    <x v="0"/>
    <s v="Hon Metal Bookcases, Putty"/>
    <x v="394"/>
    <n v="2"/>
    <n v="0.2"/>
    <n v="12.776399999999988"/>
  </r>
  <r>
    <n v="6372"/>
    <s v="CA-2014-143035"/>
    <x v="3"/>
    <x v="621"/>
    <d v="2014-10-06T00:00:00"/>
    <s v="Second Class"/>
    <s v="CC-12430"/>
    <s v="Chuck Clark"/>
    <x v="2"/>
    <s v="United States"/>
    <s v="New York City"/>
    <x v="15"/>
    <n v="10009"/>
    <x v="3"/>
    <s v="FUR-FU-10001934"/>
    <x v="0"/>
    <x v="5"/>
    <s v="Magnifier Swing Arm Lamp"/>
    <x v="202"/>
    <n v="4"/>
    <n v="0"/>
    <n v="21.819200000000002"/>
  </r>
  <r>
    <n v="6373"/>
    <s v="CA-2014-143035"/>
    <x v="3"/>
    <x v="621"/>
    <d v="2014-10-06T00:00:00"/>
    <s v="Second Class"/>
    <s v="CC-12430"/>
    <s v="Chuck Clark"/>
    <x v="2"/>
    <s v="United States"/>
    <s v="New York City"/>
    <x v="15"/>
    <n v="10009"/>
    <x v="3"/>
    <s v="OFF-AR-10001130"/>
    <x v="1"/>
    <x v="6"/>
    <s v="Quartet Alpha White Chalk, 12/Pack"/>
    <x v="153"/>
    <n v="3"/>
    <n v="0"/>
    <n v="3.1160999999999999"/>
  </r>
  <r>
    <n v="6374"/>
    <s v="CA-2014-143035"/>
    <x v="3"/>
    <x v="621"/>
    <d v="2014-10-06T00:00:00"/>
    <s v="Second Class"/>
    <s v="CC-12430"/>
    <s v="Chuck Clark"/>
    <x v="2"/>
    <s v="United States"/>
    <s v="New York City"/>
    <x v="15"/>
    <n v="10009"/>
    <x v="3"/>
    <s v="TEC-AC-10002049"/>
    <x v="2"/>
    <x v="11"/>
    <s v="Logitech G19 Programmable Gaming Keyboard"/>
    <x v="810"/>
    <n v="3"/>
    <n v="0"/>
    <n v="66.954599999999971"/>
  </r>
  <r>
    <n v="6375"/>
    <s v="CA-2011-107811"/>
    <x v="2"/>
    <x v="333"/>
    <d v="2011-05-03T00:00:00"/>
    <s v="Standard Class"/>
    <s v="LA-16780"/>
    <s v="Laura Armstrong"/>
    <x v="1"/>
    <s v="United States"/>
    <s v="Memphis"/>
    <x v="18"/>
    <n v="38109"/>
    <x v="0"/>
    <s v="FUR-CH-10001394"/>
    <x v="0"/>
    <x v="1"/>
    <s v="Global Leather Executive Chair"/>
    <x v="4431"/>
    <n v="2"/>
    <n v="0.2"/>
    <n v="70.197999999999922"/>
  </r>
  <r>
    <n v="6376"/>
    <s v="CA-2011-107811"/>
    <x v="2"/>
    <x v="333"/>
    <d v="2011-05-03T00:00:00"/>
    <s v="Standard Class"/>
    <s v="LA-16780"/>
    <s v="Laura Armstrong"/>
    <x v="1"/>
    <s v="United States"/>
    <s v="Memphis"/>
    <x v="18"/>
    <n v="38109"/>
    <x v="0"/>
    <s v="OFF-ST-10000798"/>
    <x v="1"/>
    <x v="4"/>
    <s v="2300 Heavy-Duty Transfer File Systems by Perma"/>
    <x v="4432"/>
    <n v="5"/>
    <n v="0.2"/>
    <n v="-1.249000000000013"/>
  </r>
  <r>
    <n v="6377"/>
    <s v="CA-2013-163216"/>
    <x v="0"/>
    <x v="877"/>
    <d v="2013-10-11T00:00:00"/>
    <s v="First Class"/>
    <s v="AW-10930"/>
    <s v="Arthur Wiediger"/>
    <x v="2"/>
    <s v="United States"/>
    <s v="Philadelphia"/>
    <x v="9"/>
    <n v="19143"/>
    <x v="3"/>
    <s v="OFF-LA-10000134"/>
    <x v="1"/>
    <x v="2"/>
    <s v="Avery 511"/>
    <x v="1268"/>
    <n v="2"/>
    <n v="0.2"/>
    <n v="1.7247999999999997"/>
  </r>
  <r>
    <n v="6378"/>
    <s v="US-2013-116442"/>
    <x v="0"/>
    <x v="272"/>
    <d v="2013-12-23T00:00:00"/>
    <s v="Standard Class"/>
    <s v="BP-11230"/>
    <s v="Benjamin Patterson"/>
    <x v="0"/>
    <s v="United States"/>
    <s v="Los Angeles"/>
    <x v="1"/>
    <n v="90004"/>
    <x v="1"/>
    <s v="FUR-FU-10002364"/>
    <x v="0"/>
    <x v="5"/>
    <s v="Eldon Expressions Wood Desk Accessories, Oak"/>
    <x v="1816"/>
    <n v="2"/>
    <n v="0"/>
    <n v="4.2803999999999984"/>
  </r>
  <r>
    <n v="6379"/>
    <s v="CA-2014-150623"/>
    <x v="3"/>
    <x v="318"/>
    <d v="2014-04-15T00:00:00"/>
    <s v="Standard Class"/>
    <s v="DB-13360"/>
    <s v="Dennis Bolton"/>
    <x v="2"/>
    <s v="United States"/>
    <s v="Waterbury"/>
    <x v="29"/>
    <n v="6708"/>
    <x v="3"/>
    <s v="TEC-AC-10004571"/>
    <x v="2"/>
    <x v="11"/>
    <s v="Logitech G700s Rechargeable Gaming Mouse"/>
    <x v="313"/>
    <n v="1"/>
    <n v="0"/>
    <n v="41.995800000000003"/>
  </r>
  <r>
    <n v="6380"/>
    <s v="CA-2014-150623"/>
    <x v="3"/>
    <x v="318"/>
    <d v="2014-04-15T00:00:00"/>
    <s v="Standard Class"/>
    <s v="DB-13360"/>
    <s v="Dennis Bolton"/>
    <x v="2"/>
    <s v="United States"/>
    <s v="Waterbury"/>
    <x v="29"/>
    <n v="6708"/>
    <x v="3"/>
    <s v="OFF-ST-10003692"/>
    <x v="1"/>
    <x v="4"/>
    <s v="Recycled Steel Personal File for Hanging File Folders"/>
    <x v="4433"/>
    <n v="5"/>
    <n v="0"/>
    <n v="71.537499999999994"/>
  </r>
  <r>
    <n v="6381"/>
    <s v="US-2011-163797"/>
    <x v="2"/>
    <x v="918"/>
    <d v="2011-04-13T00:00:00"/>
    <s v="Standard Class"/>
    <s v="PC-19000"/>
    <s v="Pauline Chand"/>
    <x v="2"/>
    <s v="United States"/>
    <s v="Chandler"/>
    <x v="16"/>
    <n v="85224"/>
    <x v="1"/>
    <s v="OFF-FA-10001883"/>
    <x v="1"/>
    <x v="13"/>
    <s v="Alliance Super-Size Bands, Assorted Sizes"/>
    <x v="4434"/>
    <n v="8"/>
    <n v="0.2"/>
    <n v="-11.825600000000001"/>
  </r>
  <r>
    <n v="6382"/>
    <s v="CA-2013-127236"/>
    <x v="0"/>
    <x v="892"/>
    <d v="2013-04-03T00:00:00"/>
    <s v="Standard Class"/>
    <s v="TB-21595"/>
    <s v="Troy Blackwell"/>
    <x v="0"/>
    <s v="United States"/>
    <s v="Springfield"/>
    <x v="24"/>
    <n v="45503"/>
    <x v="3"/>
    <s v="FUR-BO-10004015"/>
    <x v="0"/>
    <x v="0"/>
    <s v="Bush Andora Bookcase, Maple/Graphite Gray Finish"/>
    <x v="4435"/>
    <n v="5"/>
    <n v="0.5"/>
    <n v="-167.98600000000002"/>
  </r>
  <r>
    <n v="6383"/>
    <s v="CA-2013-127236"/>
    <x v="0"/>
    <x v="892"/>
    <d v="2013-04-03T00:00:00"/>
    <s v="Standard Class"/>
    <s v="TB-21595"/>
    <s v="Troy Blackwell"/>
    <x v="0"/>
    <s v="United States"/>
    <s v="Springfield"/>
    <x v="24"/>
    <n v="45503"/>
    <x v="3"/>
    <s v="TEC-PH-10000141"/>
    <x v="2"/>
    <x v="7"/>
    <s v="Clearsounds A400"/>
    <x v="3608"/>
    <n v="4"/>
    <n v="0.4"/>
    <n v="-36.954399999999993"/>
  </r>
  <r>
    <n v="6384"/>
    <s v="US-2014-104661"/>
    <x v="3"/>
    <x v="787"/>
    <d v="2014-01-19T00:00:00"/>
    <s v="First Class"/>
    <s v="TB-21250"/>
    <s v="Tim Brockman"/>
    <x v="0"/>
    <s v="United States"/>
    <s v="Austin"/>
    <x v="5"/>
    <n v="78745"/>
    <x v="2"/>
    <s v="OFF-BI-10001597"/>
    <x v="1"/>
    <x v="8"/>
    <s v="Wilson Jones Ledger-Size, Piano-Hinge Binder, 2&quot;, Blue"/>
    <x v="2102"/>
    <n v="4"/>
    <n v="0.8"/>
    <n v="-52.454400000000007"/>
  </r>
  <r>
    <n v="6385"/>
    <s v="US-2014-104661"/>
    <x v="3"/>
    <x v="787"/>
    <d v="2014-01-19T00:00:00"/>
    <s v="First Class"/>
    <s v="TB-21250"/>
    <s v="Tim Brockman"/>
    <x v="0"/>
    <s v="United States"/>
    <s v="Austin"/>
    <x v="5"/>
    <n v="78745"/>
    <x v="2"/>
    <s v="TEC-AC-10003628"/>
    <x v="2"/>
    <x v="11"/>
    <s v="Logitech 910-002974 M325 Wireless Mouse for Web Scrolling"/>
    <x v="736"/>
    <n v="2"/>
    <n v="0.2"/>
    <n v="14.395200000000004"/>
  </r>
  <r>
    <n v="6386"/>
    <s v="US-2014-104661"/>
    <x v="3"/>
    <x v="787"/>
    <d v="2014-01-19T00:00:00"/>
    <s v="First Class"/>
    <s v="TB-21250"/>
    <s v="Tim Brockman"/>
    <x v="0"/>
    <s v="United States"/>
    <s v="Austin"/>
    <x v="5"/>
    <n v="78745"/>
    <x v="2"/>
    <s v="TEC-AC-10002331"/>
    <x v="2"/>
    <x v="11"/>
    <s v="Maxell 74 Minute CDR, 10/Pack"/>
    <x v="4436"/>
    <n v="8"/>
    <n v="0.2"/>
    <n v="13.300799999999999"/>
  </r>
  <r>
    <n v="6387"/>
    <s v="US-2014-104661"/>
    <x v="3"/>
    <x v="787"/>
    <d v="2014-01-19T00:00:00"/>
    <s v="First Class"/>
    <s v="TB-21250"/>
    <s v="Tim Brockman"/>
    <x v="0"/>
    <s v="United States"/>
    <s v="Austin"/>
    <x v="5"/>
    <n v="78745"/>
    <x v="2"/>
    <s v="OFF-BI-10001098"/>
    <x v="1"/>
    <x v="8"/>
    <s v="Acco D-Ring Binder w/DublLock"/>
    <x v="4437"/>
    <n v="1"/>
    <n v="0.8"/>
    <n v="-6.6278000000000006"/>
  </r>
  <r>
    <n v="6388"/>
    <s v="CA-2011-134103"/>
    <x v="2"/>
    <x v="1106"/>
    <d v="2011-02-05T00:00:00"/>
    <s v="Standard Class"/>
    <s v="MV-18190"/>
    <s v="Mike Vittorini"/>
    <x v="0"/>
    <s v="United States"/>
    <s v="Detroit"/>
    <x v="12"/>
    <n v="48234"/>
    <x v="2"/>
    <s v="OFF-PA-10001204"/>
    <x v="1"/>
    <x v="10"/>
    <s v="Xerox 1972"/>
    <x v="232"/>
    <n v="2"/>
    <n v="0"/>
    <n v="4.7519999999999998"/>
  </r>
  <r>
    <n v="6389"/>
    <s v="CA-2011-134103"/>
    <x v="2"/>
    <x v="1106"/>
    <d v="2011-02-05T00:00:00"/>
    <s v="Standard Class"/>
    <s v="MV-18190"/>
    <s v="Mike Vittorini"/>
    <x v="0"/>
    <s v="United States"/>
    <s v="Detroit"/>
    <x v="12"/>
    <n v="48234"/>
    <x v="2"/>
    <s v="OFF-ST-10000991"/>
    <x v="1"/>
    <x v="4"/>
    <s v="Space Solutions HD Industrial Steel Shelving."/>
    <x v="4438"/>
    <n v="2"/>
    <n v="0"/>
    <n v="6.8982000000000028"/>
  </r>
  <r>
    <n v="6390"/>
    <s v="CA-2012-147529"/>
    <x v="1"/>
    <x v="1107"/>
    <d v="2012-02-11T00:00:00"/>
    <s v="Standard Class"/>
    <s v="DK-12835"/>
    <s v="Damala Kotsonis"/>
    <x v="1"/>
    <s v="United States"/>
    <s v="Springfield"/>
    <x v="17"/>
    <n v="22153"/>
    <x v="0"/>
    <s v="OFF-EN-10000056"/>
    <x v="1"/>
    <x v="12"/>
    <s v="Cameo Buff Policy Envelopes"/>
    <x v="4439"/>
    <n v="5"/>
    <n v="0"/>
    <n v="146.24049999999997"/>
  </r>
  <r>
    <n v="6391"/>
    <s v="CA-2012-147529"/>
    <x v="1"/>
    <x v="1107"/>
    <d v="2012-02-11T00:00:00"/>
    <s v="Standard Class"/>
    <s v="DK-12835"/>
    <s v="Damala Kotsonis"/>
    <x v="1"/>
    <s v="United States"/>
    <s v="Springfield"/>
    <x v="17"/>
    <n v="22153"/>
    <x v="0"/>
    <s v="OFF-PA-10003349"/>
    <x v="1"/>
    <x v="10"/>
    <s v="Xerox 1957"/>
    <x v="91"/>
    <n v="2"/>
    <n v="0"/>
    <n v="6.3504000000000005"/>
  </r>
  <r>
    <n v="6392"/>
    <s v="CA-2013-129126"/>
    <x v="0"/>
    <x v="882"/>
    <d v="2013-12-20T00:00:00"/>
    <s v="Standard Class"/>
    <s v="PK-19075"/>
    <s v="Pete Kriz"/>
    <x v="0"/>
    <s v="United States"/>
    <s v="New York City"/>
    <x v="15"/>
    <n v="10011"/>
    <x v="3"/>
    <s v="OFF-PA-10001471"/>
    <x v="1"/>
    <x v="10"/>
    <s v="Strathmore Photo Frame Cards"/>
    <x v="2"/>
    <n v="2"/>
    <n v="0"/>
    <n v="6.7251999999999992"/>
  </r>
  <r>
    <n v="6393"/>
    <s v="CA-2013-129126"/>
    <x v="0"/>
    <x v="882"/>
    <d v="2013-12-20T00:00:00"/>
    <s v="Standard Class"/>
    <s v="PK-19075"/>
    <s v="Pete Kriz"/>
    <x v="0"/>
    <s v="United States"/>
    <s v="New York City"/>
    <x v="15"/>
    <n v="10011"/>
    <x v="3"/>
    <s v="OFF-LA-10003190"/>
    <x v="1"/>
    <x v="2"/>
    <s v="Avery 474"/>
    <x v="1784"/>
    <n v="2"/>
    <n v="0"/>
    <n v="2.8224"/>
  </r>
  <r>
    <n v="6394"/>
    <s v="CA-2013-129126"/>
    <x v="0"/>
    <x v="882"/>
    <d v="2013-12-20T00:00:00"/>
    <s v="Standard Class"/>
    <s v="PK-19075"/>
    <s v="Pete Kriz"/>
    <x v="0"/>
    <s v="United States"/>
    <s v="New York City"/>
    <x v="15"/>
    <n v="10011"/>
    <x v="3"/>
    <s v="OFF-FA-10000621"/>
    <x v="1"/>
    <x v="13"/>
    <s v="OIC Colored Binder Clips, Assorted Sizes"/>
    <x v="1385"/>
    <n v="6"/>
    <n v="0"/>
    <n v="10.5252"/>
  </r>
  <r>
    <n v="6395"/>
    <s v="CA-2013-129126"/>
    <x v="0"/>
    <x v="882"/>
    <d v="2013-12-20T00:00:00"/>
    <s v="Standard Class"/>
    <s v="PK-19075"/>
    <s v="Pete Kriz"/>
    <x v="0"/>
    <s v="United States"/>
    <s v="New York City"/>
    <x v="15"/>
    <n v="10011"/>
    <x v="3"/>
    <s v="FUR-FU-10002937"/>
    <x v="0"/>
    <x v="5"/>
    <s v="GE 48&quot; Fluorescent Tube, Cool White Energy Saver, 34 Watts, 30/Box"/>
    <x v="4440"/>
    <n v="4"/>
    <n v="0"/>
    <n v="198.46"/>
  </r>
  <r>
    <n v="6396"/>
    <s v="CA-2013-129126"/>
    <x v="0"/>
    <x v="882"/>
    <d v="2013-12-20T00:00:00"/>
    <s v="Standard Class"/>
    <s v="PK-19075"/>
    <s v="Pete Kriz"/>
    <x v="0"/>
    <s v="United States"/>
    <s v="New York City"/>
    <x v="15"/>
    <n v="10011"/>
    <x v="3"/>
    <s v="OFF-ST-10004507"/>
    <x v="1"/>
    <x v="4"/>
    <s v="Advantus Rolling Storage Box"/>
    <x v="4441"/>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s v="United States"/>
    <s v="Dallas"/>
    <x v="5"/>
    <n v="75217"/>
    <x v="2"/>
    <s v="OFF-AR-10003651"/>
    <x v="1"/>
    <x v="6"/>
    <s v="Newell 350"/>
    <x v="797"/>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s v="United States"/>
    <s v="Concord"/>
    <x v="38"/>
    <n v="3301"/>
    <x v="3"/>
    <s v="OFF-LA-10002195"/>
    <x v="1"/>
    <x v="2"/>
    <s v="Avery 481"/>
    <x v="4443"/>
    <n v="8"/>
    <n v="0"/>
    <n v="11.827199999999999"/>
  </r>
  <r>
    <n v="6401"/>
    <s v="CA-2014-151981"/>
    <x v="3"/>
    <x v="634"/>
    <d v="2014-08-13T00:00:00"/>
    <s v="Standard Class"/>
    <s v="GM-14455"/>
    <s v="Gary Mitchum"/>
    <x v="2"/>
    <s v="United States"/>
    <s v="Concord"/>
    <x v="38"/>
    <n v="3301"/>
    <x v="3"/>
    <s v="OFF-AR-10000380"/>
    <x v="1"/>
    <x v="6"/>
    <s v="Hunt PowerHouse Electric Pencil Sharpener, Blue"/>
    <x v="4444"/>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x v="1805"/>
    <n v="2"/>
    <n v="0"/>
    <n v="33.874400000000009"/>
  </r>
  <r>
    <n v="6403"/>
    <s v="CA-2014-125472"/>
    <x v="3"/>
    <x v="1109"/>
    <d v="2014-06-01T00:00:00"/>
    <s v="First Class"/>
    <s v="BD-11725"/>
    <s v="Bruce Degenhardt"/>
    <x v="0"/>
    <s v="United States"/>
    <s v="Lafayette"/>
    <x v="28"/>
    <n v="70506"/>
    <x v="0"/>
    <s v="OFF-BI-10000591"/>
    <x v="1"/>
    <x v="8"/>
    <s v="Avery Binder Labels"/>
    <x v="3857"/>
    <n v="1"/>
    <n v="0"/>
    <n v="1.8672"/>
  </r>
  <r>
    <n v="6404"/>
    <s v="CA-2014-125472"/>
    <x v="3"/>
    <x v="1109"/>
    <d v="2014-06-01T00:00:00"/>
    <s v="First Class"/>
    <s v="BD-11725"/>
    <s v="Bruce Degenhardt"/>
    <x v="0"/>
    <s v="United States"/>
    <s v="Lafayette"/>
    <x v="28"/>
    <n v="70506"/>
    <x v="0"/>
    <s v="FUR-FU-10001731"/>
    <x v="0"/>
    <x v="5"/>
    <s v="Acrylic Self-Standing Desk Frames"/>
    <x v="4445"/>
    <n v="3"/>
    <n v="0"/>
    <n v="3.0438000000000001"/>
  </r>
  <r>
    <n v="6405"/>
    <s v="CA-2012-156328"/>
    <x v="1"/>
    <x v="672"/>
    <d v="2012-12-05T00:00:00"/>
    <s v="Standard Class"/>
    <s v="RM-19375"/>
    <s v="Raymond Messe"/>
    <x v="0"/>
    <s v="United States"/>
    <s v="Raleigh"/>
    <x v="3"/>
    <n v="27604"/>
    <x v="0"/>
    <s v="TEC-PH-10001198"/>
    <x v="2"/>
    <x v="7"/>
    <s v="Avaya 4621SW VoIP phone"/>
    <x v="1665"/>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x v="4446"/>
    <n v="2"/>
    <n v="0.2"/>
    <n v="7.119599999999906"/>
  </r>
  <r>
    <n v="6407"/>
    <s v="CA-2014-154074"/>
    <x v="3"/>
    <x v="515"/>
    <d v="2014-09-03T00:00:00"/>
    <s v="Second Class"/>
    <s v="BW-11110"/>
    <s v="Bart Watters"/>
    <x v="1"/>
    <s v="United States"/>
    <s v="Spokane"/>
    <x v="4"/>
    <n v="99207"/>
    <x v="1"/>
    <s v="OFF-ST-10002370"/>
    <x v="1"/>
    <x v="4"/>
    <s v="Sortfiler Multipurpose Personal File Organizer, Black"/>
    <x v="4447"/>
    <n v="7"/>
    <n v="0"/>
    <n v="43.421699999999994"/>
  </r>
  <r>
    <n v="6408"/>
    <s v="CA-2014-161774"/>
    <x v="3"/>
    <x v="304"/>
    <d v="2014-05-16T00:00:00"/>
    <s v="First Class"/>
    <s v="GT-14710"/>
    <s v="Greg Tran"/>
    <x v="0"/>
    <s v="United States"/>
    <s v="Houston"/>
    <x v="5"/>
    <n v="77041"/>
    <x v="2"/>
    <s v="FUR-CH-10003981"/>
    <x v="0"/>
    <x v="1"/>
    <s v="Global Commerce Series Low-Back Swivel/Tilt Chairs"/>
    <x v="4448"/>
    <n v="5"/>
    <n v="0.3"/>
    <n v="-12.84900000000016"/>
  </r>
  <r>
    <n v="6409"/>
    <s v="CA-2014-161774"/>
    <x v="3"/>
    <x v="304"/>
    <d v="2014-05-16T00:00:00"/>
    <s v="First Class"/>
    <s v="GT-14710"/>
    <s v="Greg Tran"/>
    <x v="0"/>
    <s v="United States"/>
    <s v="Houston"/>
    <x v="5"/>
    <n v="77041"/>
    <x v="2"/>
    <s v="OFF-AR-10001446"/>
    <x v="1"/>
    <x v="6"/>
    <s v="Newell 309"/>
    <x v="849"/>
    <n v="5"/>
    <n v="0.2"/>
    <n v="5.7749999999999986"/>
  </r>
  <r>
    <n v="6410"/>
    <s v="CA-2014-161774"/>
    <x v="3"/>
    <x v="304"/>
    <d v="2014-05-16T00:00:00"/>
    <s v="First Class"/>
    <s v="GT-14710"/>
    <s v="Greg Tran"/>
    <x v="0"/>
    <s v="United States"/>
    <s v="Houston"/>
    <x v="5"/>
    <n v="77041"/>
    <x v="2"/>
    <s v="OFF-PA-10000300"/>
    <x v="1"/>
    <x v="10"/>
    <s v="Xerox 1936"/>
    <x v="1107"/>
    <n v="3"/>
    <n v="0.2"/>
    <n v="16.183799999999998"/>
  </r>
  <r>
    <n v="6411"/>
    <s v="CA-2014-161774"/>
    <x v="3"/>
    <x v="304"/>
    <d v="2014-05-16T00:00:00"/>
    <s v="First Class"/>
    <s v="GT-14710"/>
    <s v="Greg Tran"/>
    <x v="0"/>
    <s v="United States"/>
    <s v="Houston"/>
    <x v="5"/>
    <n v="77041"/>
    <x v="2"/>
    <s v="TEC-PH-10004071"/>
    <x v="2"/>
    <x v="7"/>
    <s v="PayAnywhere Card Reader"/>
    <x v="465"/>
    <n v="1"/>
    <n v="0.2"/>
    <n v="0.69930000000000003"/>
  </r>
  <r>
    <n v="6412"/>
    <s v="CA-2014-161774"/>
    <x v="3"/>
    <x v="304"/>
    <d v="2014-05-16T00:00:00"/>
    <s v="First Class"/>
    <s v="GT-14710"/>
    <s v="Greg Tran"/>
    <x v="0"/>
    <s v="United States"/>
    <s v="Houston"/>
    <x v="5"/>
    <n v="77041"/>
    <x v="2"/>
    <s v="OFF-PA-10003134"/>
    <x v="1"/>
    <x v="10"/>
    <s v="Xerox 1937"/>
    <x v="4449"/>
    <n v="2"/>
    <n v="0.2"/>
    <n v="26.902399999999993"/>
  </r>
  <r>
    <n v="6413"/>
    <s v="CA-2014-151211"/>
    <x v="3"/>
    <x v="629"/>
    <d v="2014-08-24T00:00:00"/>
    <s v="Standard Class"/>
    <s v="AH-10120"/>
    <s v="Adrian Hane"/>
    <x v="2"/>
    <s v="United States"/>
    <s v="Louisville"/>
    <x v="0"/>
    <n v="40214"/>
    <x v="0"/>
    <s v="OFF-BI-10002735"/>
    <x v="1"/>
    <x v="8"/>
    <s v="GBC Prestige Therm-A-Bind Covers"/>
    <x v="4450"/>
    <n v="3"/>
    <n v="0"/>
    <n v="48.377100000000006"/>
  </r>
  <r>
    <n v="6414"/>
    <s v="CA-2014-151211"/>
    <x v="3"/>
    <x v="629"/>
    <d v="2014-08-24T00:00:00"/>
    <s v="Standard Class"/>
    <s v="AH-10120"/>
    <s v="Adrian Hane"/>
    <x v="2"/>
    <s v="United States"/>
    <s v="Louisville"/>
    <x v="0"/>
    <n v="40214"/>
    <x v="0"/>
    <s v="TEC-AC-10004510"/>
    <x v="2"/>
    <x v="11"/>
    <s v="Logitech Desktop MK120 Mouse and keyboard Combo"/>
    <x v="1548"/>
    <n v="6"/>
    <n v="0"/>
    <n v="9.8159999999999954"/>
  </r>
  <r>
    <n v="6415"/>
    <s v="CA-2014-142671"/>
    <x v="3"/>
    <x v="468"/>
    <d v="2014-11-15T00:00:00"/>
    <s v="Second Class"/>
    <s v="DR-12940"/>
    <s v="Daniel Raglin"/>
    <x v="2"/>
    <s v="United States"/>
    <s v="Hollywood"/>
    <x v="2"/>
    <n v="33021"/>
    <x v="0"/>
    <s v="OFF-BI-10004099"/>
    <x v="1"/>
    <x v="8"/>
    <s v="GBC VeloBinder Strips"/>
    <x v="2828"/>
    <n v="5"/>
    <n v="0.7"/>
    <n v="-7.6799999999999962"/>
  </r>
  <r>
    <n v="6416"/>
    <s v="CA-2014-144750"/>
    <x v="3"/>
    <x v="170"/>
    <d v="2014-08-22T00:00:00"/>
    <s v="Same Day"/>
    <s v="DL-13495"/>
    <s v="Dionis Lloyd"/>
    <x v="1"/>
    <s v="United States"/>
    <s v="Chandler"/>
    <x v="16"/>
    <n v="85224"/>
    <x v="1"/>
    <s v="OFF-PA-10003395"/>
    <x v="1"/>
    <x v="10"/>
    <s v="Xerox 1941"/>
    <x v="1148"/>
    <n v="1"/>
    <n v="0.2"/>
    <n v="29.357999999999997"/>
  </r>
  <r>
    <n v="6417"/>
    <s v="CA-2013-111976"/>
    <x v="0"/>
    <x v="387"/>
    <d v="2013-03-13T00:00:00"/>
    <s v="Standard Class"/>
    <s v="BD-11620"/>
    <s v="Brian DeCherney"/>
    <x v="0"/>
    <s v="United States"/>
    <s v="Philadelphia"/>
    <x v="9"/>
    <n v="19120"/>
    <x v="3"/>
    <s v="TEC-PH-10002890"/>
    <x v="2"/>
    <x v="7"/>
    <s v="AT&amp;T 17929 Lendline Telephone"/>
    <x v="4451"/>
    <n v="4"/>
    <n v="0.4"/>
    <n v="-25.334400000000002"/>
  </r>
  <r>
    <n v="6418"/>
    <s v="CA-2013-111976"/>
    <x v="0"/>
    <x v="387"/>
    <d v="2013-03-13T00:00:00"/>
    <s v="Standard Class"/>
    <s v="BD-11620"/>
    <s v="Brian DeCherney"/>
    <x v="0"/>
    <s v="United States"/>
    <s v="Philadelphia"/>
    <x v="9"/>
    <n v="19120"/>
    <x v="3"/>
    <s v="OFF-FA-10004968"/>
    <x v="1"/>
    <x v="13"/>
    <s v="Rubber Band Ball"/>
    <x v="4452"/>
    <n v="2"/>
    <n v="0.2"/>
    <n v="-1.3463999999999998"/>
  </r>
  <r>
    <n v="6419"/>
    <s v="CA-2013-140130"/>
    <x v="0"/>
    <x v="731"/>
    <d v="2013-11-06T00:00:00"/>
    <s v="Standard Class"/>
    <s v="HW-14935"/>
    <s v="Helen Wasserman"/>
    <x v="1"/>
    <s v="United States"/>
    <s v="Tulsa"/>
    <x v="26"/>
    <n v="74133"/>
    <x v="2"/>
    <s v="OFF-SU-10001218"/>
    <x v="1"/>
    <x v="14"/>
    <s v="Fiskars Softgrip Scissors"/>
    <x v="2138"/>
    <n v="2"/>
    <n v="0"/>
    <n v="6.1488000000000014"/>
  </r>
  <r>
    <n v="6420"/>
    <s v="CA-2013-140130"/>
    <x v="0"/>
    <x v="731"/>
    <d v="2013-11-06T00:00:00"/>
    <s v="Standard Class"/>
    <s v="HW-14935"/>
    <s v="Helen Wasserman"/>
    <x v="1"/>
    <s v="United States"/>
    <s v="Tulsa"/>
    <x v="26"/>
    <n v="74133"/>
    <x v="2"/>
    <s v="FUR-CH-10002084"/>
    <x v="0"/>
    <x v="1"/>
    <s v="Hon Mobius Operator's Chair"/>
    <x v="2411"/>
    <n v="3"/>
    <n v="0"/>
    <n v="81.173400000000001"/>
  </r>
  <r>
    <n v="6421"/>
    <s v="CA-2013-140130"/>
    <x v="0"/>
    <x v="731"/>
    <d v="2013-11-06T00:00:00"/>
    <s v="Standard Class"/>
    <s v="HW-14935"/>
    <s v="Helen Wasserman"/>
    <x v="1"/>
    <s v="United States"/>
    <s v="Tulsa"/>
    <x v="26"/>
    <n v="74133"/>
    <x v="2"/>
    <s v="OFF-AR-10004269"/>
    <x v="1"/>
    <x v="6"/>
    <s v="Newell 31"/>
    <x v="714"/>
    <n v="3"/>
    <n v="0"/>
    <n v="3.4692000000000003"/>
  </r>
  <r>
    <n v="6422"/>
    <s v="CA-2013-140130"/>
    <x v="0"/>
    <x v="731"/>
    <d v="2013-11-06T00:00:00"/>
    <s v="Standard Class"/>
    <s v="HW-14935"/>
    <s v="Helen Wasserman"/>
    <x v="1"/>
    <s v="United States"/>
    <s v="Tulsa"/>
    <x v="26"/>
    <n v="74133"/>
    <x v="2"/>
    <s v="OFF-ST-10001128"/>
    <x v="1"/>
    <x v="4"/>
    <s v="Carina Mini System Audio Rack, Model AR050B"/>
    <x v="743"/>
    <n v="3"/>
    <n v="0"/>
    <n v="9.9882000000000204"/>
  </r>
  <r>
    <n v="6423"/>
    <s v="CA-2011-159121"/>
    <x v="2"/>
    <x v="711"/>
    <d v="2011-08-01T00:00:00"/>
    <s v="Standard Class"/>
    <s v="JO-15145"/>
    <s v="Jack O'Briant"/>
    <x v="1"/>
    <s v="United States"/>
    <s v="Draper"/>
    <x v="7"/>
    <n v="84020"/>
    <x v="1"/>
    <s v="TEC-AC-10002006"/>
    <x v="2"/>
    <x v="11"/>
    <s v="Memorex Micro Travel Drive 16 GB"/>
    <x v="4453"/>
    <n v="7"/>
    <n v="0"/>
    <n v="34.698299999999996"/>
  </r>
  <r>
    <n v="6424"/>
    <s v="CA-2012-149650"/>
    <x v="1"/>
    <x v="1040"/>
    <d v="2012-10-27T00:00:00"/>
    <s v="First Class"/>
    <s v="RD-19660"/>
    <s v="Robert Dilbeck"/>
    <x v="2"/>
    <s v="United States"/>
    <s v="Oakland"/>
    <x v="1"/>
    <n v="94601"/>
    <x v="1"/>
    <s v="FUR-CH-10003956"/>
    <x v="0"/>
    <x v="1"/>
    <s v="Novimex High-Tech Fabric Mesh Task Chair"/>
    <x v="4454"/>
    <n v="8"/>
    <n v="0.2"/>
    <n v="-73.819200000000052"/>
  </r>
  <r>
    <n v="6425"/>
    <s v="CA-2014-115777"/>
    <x v="3"/>
    <x v="971"/>
    <d v="2014-08-25T00:00:00"/>
    <s v="Standard Class"/>
    <s v="DO-13645"/>
    <s v="Doug O'Connell"/>
    <x v="0"/>
    <s v="United States"/>
    <s v="Lawrence"/>
    <x v="31"/>
    <n v="1841"/>
    <x v="3"/>
    <s v="OFF-PA-10000552"/>
    <x v="1"/>
    <x v="10"/>
    <s v="Xerox 200"/>
    <x v="541"/>
    <n v="3"/>
    <n v="0"/>
    <n v="9.3312000000000008"/>
  </r>
  <r>
    <n v="6426"/>
    <s v="CA-2013-143714"/>
    <x v="0"/>
    <x v="454"/>
    <d v="2013-05-28T00:00:00"/>
    <s v="Standard Class"/>
    <s v="CC-12370"/>
    <s v="Christopher Conant"/>
    <x v="0"/>
    <s v="United States"/>
    <s v="Philadelphia"/>
    <x v="9"/>
    <n v="19120"/>
    <x v="3"/>
    <s v="TEC-CO-10004722"/>
    <x v="2"/>
    <x v="16"/>
    <s v="Canon imageCLASS 2200 Advanced Copier"/>
    <x v="4455"/>
    <n v="4"/>
    <n v="0.4"/>
    <n v="1119.996799999999"/>
  </r>
  <r>
    <n v="6427"/>
    <s v="CA-2013-143714"/>
    <x v="0"/>
    <x v="454"/>
    <d v="2013-05-28T00:00:00"/>
    <s v="Standard Class"/>
    <s v="CC-12370"/>
    <s v="Christopher Conant"/>
    <x v="0"/>
    <s v="United States"/>
    <s v="Philadelphia"/>
    <x v="9"/>
    <n v="19120"/>
    <x v="3"/>
    <s v="OFF-BI-10004308"/>
    <x v="1"/>
    <x v="8"/>
    <s v="Avery Legal 4-Ring Binder"/>
    <x v="4456"/>
    <n v="1"/>
    <n v="0.7"/>
    <n v="-4.1959999999999997"/>
  </r>
  <r>
    <n v="6428"/>
    <s v="CA-2013-143714"/>
    <x v="0"/>
    <x v="454"/>
    <d v="2013-05-28T00:00:00"/>
    <s v="Standard Class"/>
    <s v="CC-12370"/>
    <s v="Christopher Conant"/>
    <x v="0"/>
    <s v="United States"/>
    <s v="Philadelphia"/>
    <x v="9"/>
    <n v="19120"/>
    <x v="3"/>
    <s v="OFF-PA-10000029"/>
    <x v="1"/>
    <x v="10"/>
    <s v="Xerox 224"/>
    <x v="563"/>
    <n v="2"/>
    <n v="0.2"/>
    <n v="3.6288"/>
  </r>
  <r>
    <n v="6429"/>
    <s v="CA-2013-143714"/>
    <x v="0"/>
    <x v="454"/>
    <d v="2013-05-28T00:00:00"/>
    <s v="Standard Class"/>
    <s v="CC-12370"/>
    <s v="Christopher Conant"/>
    <x v="0"/>
    <s v="United States"/>
    <s v="Philadelphia"/>
    <x v="9"/>
    <n v="19120"/>
    <x v="3"/>
    <s v="TEC-PH-10004080"/>
    <x v="2"/>
    <x v="7"/>
    <s v="Avaya 5410 Digital phone"/>
    <x v="4457"/>
    <n v="3"/>
    <n v="0.4"/>
    <n v="-24.476399999999998"/>
  </r>
  <r>
    <n v="6430"/>
    <s v="CA-2011-165764"/>
    <x v="2"/>
    <x v="935"/>
    <d v="2011-11-07T00:00:00"/>
    <s v="Standard Class"/>
    <s v="SH-20395"/>
    <s v="Shahid Hopkins"/>
    <x v="0"/>
    <s v="United States"/>
    <s v="Jacksonville"/>
    <x v="3"/>
    <n v="28540"/>
    <x v="0"/>
    <s v="OFF-ST-10001558"/>
    <x v="1"/>
    <x v="4"/>
    <s v="Acco Perma 4000 Stacking Storage Drawers"/>
    <x v="3346"/>
    <n v="2"/>
    <n v="0.2"/>
    <n v="-1.6239999999999997"/>
  </r>
  <r>
    <n v="6431"/>
    <s v="CA-2011-165764"/>
    <x v="2"/>
    <x v="935"/>
    <d v="2011-11-07T00:00:00"/>
    <s v="Standard Class"/>
    <s v="SH-20395"/>
    <s v="Shahid Hopkins"/>
    <x v="0"/>
    <s v="United States"/>
    <s v="Jacksonville"/>
    <x v="3"/>
    <n v="28540"/>
    <x v="0"/>
    <s v="FUR-TA-10001768"/>
    <x v="0"/>
    <x v="3"/>
    <s v="Hon Racetrack Conference Tables"/>
    <x v="4458"/>
    <n v="6"/>
    <n v="0.4"/>
    <n v="-299.26140000000009"/>
  </r>
  <r>
    <n v="6432"/>
    <s v="CA-2011-165764"/>
    <x v="2"/>
    <x v="935"/>
    <d v="2011-11-07T00:00:00"/>
    <s v="Standard Class"/>
    <s v="SH-20395"/>
    <s v="Shahid Hopkins"/>
    <x v="0"/>
    <s v="United States"/>
    <s v="Jacksonville"/>
    <x v="3"/>
    <n v="28540"/>
    <x v="0"/>
    <s v="OFF-BI-10002982"/>
    <x v="1"/>
    <x v="8"/>
    <s v="Avery Self-Adhesive Photo Pockets for Polaroid Photos"/>
    <x v="4459"/>
    <n v="7"/>
    <n v="0.7"/>
    <n v="-10.487400000000001"/>
  </r>
  <r>
    <n v="6433"/>
    <s v="CA-2011-165764"/>
    <x v="2"/>
    <x v="935"/>
    <d v="2011-11-07T00:00:00"/>
    <s v="Standard Class"/>
    <s v="SH-20395"/>
    <s v="Shahid Hopkins"/>
    <x v="0"/>
    <s v="United States"/>
    <s v="Jacksonville"/>
    <x v="3"/>
    <n v="28540"/>
    <x v="0"/>
    <s v="FUR-FU-10001468"/>
    <x v="0"/>
    <x v="5"/>
    <s v="Tenex Antistatic Computer Chair Mats"/>
    <x v="4460"/>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s v="United States"/>
    <s v="Chicago"/>
    <x v="10"/>
    <n v="60610"/>
    <x v="2"/>
    <s v="TEC-PH-10002890"/>
    <x v="2"/>
    <x v="7"/>
    <s v="AT&amp;T 17929 Lendline Telephone"/>
    <x v="2171"/>
    <n v="5"/>
    <n v="0.2"/>
    <n v="13.571999999999996"/>
  </r>
  <r>
    <n v="6436"/>
    <s v="US-2014-116897"/>
    <x v="3"/>
    <x v="837"/>
    <d v="2014-05-30T00:00:00"/>
    <s v="First Class"/>
    <s v="JG-15160"/>
    <s v="James Galang"/>
    <x v="0"/>
    <s v="United States"/>
    <s v="Pocatello"/>
    <x v="45"/>
    <n v="83201"/>
    <x v="1"/>
    <s v="FUR-FU-10004963"/>
    <x v="0"/>
    <x v="5"/>
    <s v="Eldon 400 Class Desk Accessories, Black Carbon"/>
    <x v="768"/>
    <n v="4"/>
    <n v="0"/>
    <n v="14.700000000000003"/>
  </r>
  <r>
    <n v="6437"/>
    <s v="US-2014-116897"/>
    <x v="3"/>
    <x v="837"/>
    <d v="2014-05-30T00:00:00"/>
    <s v="First Class"/>
    <s v="JG-15160"/>
    <s v="James Galang"/>
    <x v="0"/>
    <s v="United States"/>
    <s v="Pocatello"/>
    <x v="45"/>
    <n v="83201"/>
    <x v="1"/>
    <s v="OFF-ST-10000025"/>
    <x v="1"/>
    <x v="4"/>
    <s v="Fellowes Stor/Drawer Steel Plus Storage Drawers"/>
    <x v="4462"/>
    <n v="5"/>
    <n v="0"/>
    <n v="28.628999999999962"/>
  </r>
  <r>
    <n v="6438"/>
    <s v="US-2014-116897"/>
    <x v="3"/>
    <x v="837"/>
    <d v="2014-05-30T00:00:00"/>
    <s v="First Class"/>
    <s v="JG-15160"/>
    <s v="James Galang"/>
    <x v="0"/>
    <s v="United States"/>
    <s v="Pocatello"/>
    <x v="45"/>
    <n v="83201"/>
    <x v="1"/>
    <s v="TEC-PH-10004389"/>
    <x v="2"/>
    <x v="7"/>
    <s v="Nokia Lumia 925"/>
    <x v="214"/>
    <n v="3"/>
    <n v="0.2"/>
    <n v="22.678200000000018"/>
  </r>
  <r>
    <n v="6439"/>
    <s v="US-2014-113992"/>
    <x v="3"/>
    <x v="817"/>
    <d v="2014-12-20T00:00:00"/>
    <s v="Standard Class"/>
    <s v="LC-16885"/>
    <s v="Lena Creighton"/>
    <x v="0"/>
    <s v="United States"/>
    <s v="Plano"/>
    <x v="5"/>
    <n v="75023"/>
    <x v="2"/>
    <s v="FUR-TA-10000577"/>
    <x v="0"/>
    <x v="3"/>
    <s v="Bretford CR4500 Series Slim Rectangular Table"/>
    <x v="446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s v="United States"/>
    <s v="New York City"/>
    <x v="15"/>
    <n v="10024"/>
    <x v="3"/>
    <s v="OFF-AR-10001860"/>
    <x v="1"/>
    <x v="6"/>
    <s v="BIC Liqua Brite Liner"/>
    <x v="2890"/>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x v="4191"/>
    <n v="3"/>
    <n v="0"/>
    <n v="23.968799999999998"/>
  </r>
  <r>
    <n v="6443"/>
    <s v="CA-2013-101161"/>
    <x v="0"/>
    <x v="63"/>
    <d v="2013-10-21T00:00:00"/>
    <s v="Standard Class"/>
    <s v="BW-11110"/>
    <s v="Bart Watters"/>
    <x v="1"/>
    <s v="United States"/>
    <s v="New York City"/>
    <x v="15"/>
    <n v="10024"/>
    <x v="3"/>
    <s v="OFF-PA-10001295"/>
    <x v="1"/>
    <x v="10"/>
    <s v="Computer Printout Paper with Letter-Trim Perforations"/>
    <x v="2479"/>
    <n v="2"/>
    <n v="0"/>
    <n v="18.211199999999998"/>
  </r>
  <r>
    <n v="6444"/>
    <s v="CA-2013-101161"/>
    <x v="0"/>
    <x v="63"/>
    <d v="2013-10-21T00:00:00"/>
    <s v="Standard Class"/>
    <s v="BW-11110"/>
    <s v="Bart Watters"/>
    <x v="1"/>
    <s v="United States"/>
    <s v="New York City"/>
    <x v="15"/>
    <n v="10024"/>
    <x v="3"/>
    <s v="OFF-LA-10000407"/>
    <x v="1"/>
    <x v="2"/>
    <s v="Avery White Multi-Purpose Labels"/>
    <x v="1691"/>
    <n v="5"/>
    <n v="0"/>
    <n v="11.454000000000001"/>
  </r>
  <r>
    <n v="6445"/>
    <s v="CA-2013-101161"/>
    <x v="0"/>
    <x v="63"/>
    <d v="2013-10-21T00:00:00"/>
    <s v="Standard Class"/>
    <s v="BW-11110"/>
    <s v="Bart Watters"/>
    <x v="1"/>
    <s v="United States"/>
    <s v="New York City"/>
    <x v="15"/>
    <n v="10024"/>
    <x v="3"/>
    <s v="FUR-FU-10003535"/>
    <x v="0"/>
    <x v="5"/>
    <s v="Howard Miller Distant Time Traveler Alarm Clock"/>
    <x v="4465"/>
    <n v="3"/>
    <n v="0"/>
    <n v="33.726600000000005"/>
  </r>
  <r>
    <n v="6446"/>
    <s v="CA-2012-151785"/>
    <x v="1"/>
    <x v="616"/>
    <d v="2012-03-10T00:00:00"/>
    <s v="Standard Class"/>
    <s v="JJ-15445"/>
    <s v="Jennifer Jackson"/>
    <x v="0"/>
    <s v="United States"/>
    <s v="Chicago"/>
    <x v="10"/>
    <n v="60623"/>
    <x v="2"/>
    <s v="OFF-FA-10000611"/>
    <x v="1"/>
    <x v="13"/>
    <s v="Binder Clips by OIC"/>
    <x v="4466"/>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x v="4467"/>
    <n v="5"/>
    <n v="0.6"/>
    <n v="-77.625"/>
  </r>
  <r>
    <n v="6448"/>
    <s v="US-2014-119816"/>
    <x v="3"/>
    <x v="168"/>
    <d v="2014-03-07T00:00:00"/>
    <s v="Second Class"/>
    <s v="TT-21460"/>
    <s v="Tonja Turnell"/>
    <x v="2"/>
    <s v="United States"/>
    <s v="Houston"/>
    <x v="5"/>
    <n v="77095"/>
    <x v="2"/>
    <s v="OFF-LA-10002381"/>
    <x v="1"/>
    <x v="2"/>
    <s v="Avery 497"/>
    <x v="4468"/>
    <n v="1"/>
    <n v="0.2"/>
    <n v="0.86239999999999983"/>
  </r>
  <r>
    <n v="6449"/>
    <s v="US-2014-119816"/>
    <x v="3"/>
    <x v="168"/>
    <d v="2014-03-07T00:00:00"/>
    <s v="Second Class"/>
    <s v="TT-21460"/>
    <s v="Tonja Turnell"/>
    <x v="2"/>
    <s v="United States"/>
    <s v="Houston"/>
    <x v="5"/>
    <n v="77095"/>
    <x v="2"/>
    <s v="OFF-ST-10000918"/>
    <x v="1"/>
    <x v="4"/>
    <s v="Crate-A-Files"/>
    <x v="525"/>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s v="United States"/>
    <s v="Meriden"/>
    <x v="29"/>
    <n v="6450"/>
    <x v="3"/>
    <s v="OFF-PA-10002222"/>
    <x v="1"/>
    <x v="10"/>
    <s v="Xerox Color Copier Paper, 11&quot; x 17&quot;, Ream"/>
    <x v="1846"/>
    <n v="2"/>
    <n v="0"/>
    <n v="21.012799999999999"/>
  </r>
  <r>
    <n v="6452"/>
    <s v="CA-2012-156510"/>
    <x v="1"/>
    <x v="12"/>
    <d v="2012-09-29T00:00:00"/>
    <s v="Standard Class"/>
    <s v="EH-13990"/>
    <s v="Erica Hackney"/>
    <x v="0"/>
    <s v="United States"/>
    <s v="Meriden"/>
    <x v="29"/>
    <n v="6450"/>
    <x v="3"/>
    <s v="OFF-AR-10004930"/>
    <x v="1"/>
    <x v="6"/>
    <s v="Turquoise Lead Holder with Pocket Clip"/>
    <x v="4470"/>
    <n v="1"/>
    <n v="0"/>
    <n v="2.2109999999999994"/>
  </r>
  <r>
    <n v="6453"/>
    <s v="US-2012-110261"/>
    <x v="1"/>
    <x v="546"/>
    <d v="2012-12-23T00:00:00"/>
    <s v="Second Class"/>
    <s v="PR-18880"/>
    <s v="Patrick Ryan"/>
    <x v="0"/>
    <s v="United States"/>
    <s v="Glenview"/>
    <x v="10"/>
    <n v="60025"/>
    <x v="2"/>
    <s v="TEC-PH-10001750"/>
    <x v="2"/>
    <x v="7"/>
    <s v="Samsung Rugby III"/>
    <x v="3180"/>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s v="CA-2014-161102"/>
    <x v="3"/>
    <x v="689"/>
    <d v="2014-08-04T00:00:00"/>
    <s v="First Class"/>
    <s v="EC-14050"/>
    <s v="Erin Creighton"/>
    <x v="0"/>
    <s v="United States"/>
    <s v="San Francisco"/>
    <x v="1"/>
    <n v="94110"/>
    <x v="1"/>
    <s v="OFF-ST-10003442"/>
    <x v="1"/>
    <x v="4"/>
    <s v="Eldon Portable Mobile Manager"/>
    <x v="403"/>
    <n v="2"/>
    <n v="0"/>
    <n v="15.2712"/>
  </r>
  <r>
    <n v="6456"/>
    <s v="CA-2014-161102"/>
    <x v="3"/>
    <x v="689"/>
    <d v="2014-08-04T00:00:00"/>
    <s v="First Class"/>
    <s v="EC-14050"/>
    <s v="Erin Creighton"/>
    <x v="0"/>
    <s v="United States"/>
    <s v="San Francisco"/>
    <x v="1"/>
    <n v="94110"/>
    <x v="1"/>
    <s v="FUR-FU-10003142"/>
    <x v="0"/>
    <x v="5"/>
    <s v="Master Big Foot Doorstop, Beige"/>
    <x v="3322"/>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x v="4472"/>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s v="United States"/>
    <s v="Baltimore"/>
    <x v="39"/>
    <n v="21215"/>
    <x v="3"/>
    <s v="OFF-AR-10001919"/>
    <x v="1"/>
    <x v="6"/>
    <s v="OIC #2 Pencils, Medium Soft"/>
    <x v="1061"/>
    <n v="2"/>
    <n v="0"/>
    <n v="1.0903999999999998"/>
  </r>
  <r>
    <n v="6460"/>
    <s v="US-2014-133361"/>
    <x v="3"/>
    <x v="304"/>
    <d v="2014-05-18T00:00:00"/>
    <s v="First Class"/>
    <s v="AJ-10780"/>
    <s v="Anthony Jacobs"/>
    <x v="1"/>
    <s v="United States"/>
    <s v="Baltimore"/>
    <x v="39"/>
    <n v="21215"/>
    <x v="3"/>
    <s v="OFF-AR-10003045"/>
    <x v="1"/>
    <x v="6"/>
    <s v="Prang Colored Pencils"/>
    <x v="456"/>
    <n v="5"/>
    <n v="0"/>
    <n v="6.6150000000000002"/>
  </r>
  <r>
    <n v="6461"/>
    <s v="US-2014-133361"/>
    <x v="3"/>
    <x v="304"/>
    <d v="2014-05-18T00:00:00"/>
    <s v="First Class"/>
    <s v="AJ-10780"/>
    <s v="Anthony Jacobs"/>
    <x v="1"/>
    <s v="United States"/>
    <s v="Baltimore"/>
    <x v="39"/>
    <n v="21215"/>
    <x v="3"/>
    <s v="OFF-AR-10003338"/>
    <x v="1"/>
    <x v="6"/>
    <s v="Eberhard Faber 3 1/2&quot; Golf Pencils"/>
    <x v="4474"/>
    <n v="5"/>
    <n v="0"/>
    <n v="9.3000000000000007"/>
  </r>
  <r>
    <n v="6462"/>
    <s v="US-2014-133361"/>
    <x v="3"/>
    <x v="304"/>
    <d v="2014-05-18T00:00:00"/>
    <s v="First Class"/>
    <s v="AJ-10780"/>
    <s v="Anthony Jacobs"/>
    <x v="1"/>
    <s v="United States"/>
    <s v="Baltimore"/>
    <x v="39"/>
    <n v="21215"/>
    <x v="3"/>
    <s v="TEC-AC-10003280"/>
    <x v="2"/>
    <x v="11"/>
    <s v="Belkin F8E887 USB Wired Ergonomic Keyboard"/>
    <x v="1324"/>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x v="0"/>
    <n v="2"/>
    <n v="0"/>
    <n v="23.576399999999978"/>
  </r>
  <r>
    <n v="6464"/>
    <s v="US-2014-133361"/>
    <x v="3"/>
    <x v="304"/>
    <d v="2014-05-18T00:00:00"/>
    <s v="First Class"/>
    <s v="AJ-10780"/>
    <s v="Anthony Jacobs"/>
    <x v="1"/>
    <s v="United States"/>
    <s v="Baltimore"/>
    <x v="39"/>
    <n v="21215"/>
    <x v="3"/>
    <s v="OFF-LA-10004544"/>
    <x v="1"/>
    <x v="2"/>
    <s v="Avery 505"/>
    <x v="3066"/>
    <n v="5"/>
    <n v="0"/>
    <n v="37"/>
  </r>
  <r>
    <n v="6465"/>
    <s v="US-2013-155404"/>
    <x v="0"/>
    <x v="897"/>
    <d v="2013-09-29T00:00:00"/>
    <s v="Standard Class"/>
    <s v="AS-10630"/>
    <s v="Ann Steele"/>
    <x v="2"/>
    <s v="United States"/>
    <s v="Louisville"/>
    <x v="0"/>
    <n v="40214"/>
    <x v="0"/>
    <s v="FUR-FU-10004586"/>
    <x v="0"/>
    <x v="5"/>
    <s v="G.E. Longer-Life Indoor Recessed Floodlight Bulbs"/>
    <x v="2537"/>
    <n v="2"/>
    <n v="0"/>
    <n v="6.3743999999999996"/>
  </r>
  <r>
    <n v="6466"/>
    <s v="CA-2012-114503"/>
    <x v="1"/>
    <x v="50"/>
    <d v="2012-11-17T00:00:00"/>
    <s v="Standard Class"/>
    <s v="AA-10375"/>
    <s v="Allen Armold"/>
    <x v="0"/>
    <s v="United States"/>
    <s v="Lebanon"/>
    <x v="18"/>
    <n v="37087"/>
    <x v="0"/>
    <s v="OFF-ST-10003572"/>
    <x v="1"/>
    <x v="4"/>
    <s v="Portfile Personal File Boxes"/>
    <x v="4475"/>
    <n v="6"/>
    <n v="0.2"/>
    <n v="6.3719999999999999"/>
  </r>
  <r>
    <n v="6467"/>
    <s v="CA-2014-153080"/>
    <x v="3"/>
    <x v="1053"/>
    <d v="2014-05-26T00:00:00"/>
    <s v="Second Class"/>
    <s v="EH-13945"/>
    <s v="Eric Hoffmann"/>
    <x v="0"/>
    <s v="United States"/>
    <s v="Los Angeles"/>
    <x v="1"/>
    <n v="90008"/>
    <x v="1"/>
    <s v="TEC-AC-10002331"/>
    <x v="2"/>
    <x v="11"/>
    <s v="Maxell 74 Minute CDR, 10/Pack"/>
    <x v="3776"/>
    <n v="7"/>
    <n v="0"/>
    <n v="25.330199999999998"/>
  </r>
  <r>
    <n v="6468"/>
    <s v="CA-2013-163804"/>
    <x v="0"/>
    <x v="499"/>
    <d v="2013-12-09T00:00:00"/>
    <s v="Standard Class"/>
    <s v="DB-13270"/>
    <s v="Deborah Brumfield"/>
    <x v="2"/>
    <s v="United States"/>
    <s v="Providence"/>
    <x v="34"/>
    <n v="2908"/>
    <x v="3"/>
    <s v="OFF-ST-10000142"/>
    <x v="1"/>
    <x v="4"/>
    <s v="Deluxe Rollaway Locking File with Drawer"/>
    <x v="4476"/>
    <n v="5"/>
    <n v="0"/>
    <n v="582.23199999999997"/>
  </r>
  <r>
    <n v="6469"/>
    <s v="CA-2013-163804"/>
    <x v="0"/>
    <x v="499"/>
    <d v="2013-12-09T00:00:00"/>
    <s v="Standard Class"/>
    <s v="DB-13270"/>
    <s v="Deborah Brumfield"/>
    <x v="2"/>
    <s v="United States"/>
    <s v="Providence"/>
    <x v="34"/>
    <n v="2908"/>
    <x v="3"/>
    <s v="TEC-PH-10000441"/>
    <x v="2"/>
    <x v="7"/>
    <s v="VTech DS6151"/>
    <x v="3211"/>
    <n v="5"/>
    <n v="0"/>
    <n v="176.38600000000002"/>
  </r>
  <r>
    <n v="6470"/>
    <s v="CA-2013-163804"/>
    <x v="0"/>
    <x v="499"/>
    <d v="2013-12-09T00:00:00"/>
    <s v="Standard Class"/>
    <s v="DB-13270"/>
    <s v="Deborah Brumfield"/>
    <x v="2"/>
    <s v="United States"/>
    <s v="Providence"/>
    <x v="34"/>
    <n v="2908"/>
    <x v="3"/>
    <s v="FUR-FU-10004864"/>
    <x v="0"/>
    <x v="5"/>
    <s v="Eldon 500 Class Desk Accessories"/>
    <x v="4477"/>
    <n v="6"/>
    <n v="0"/>
    <n v="23.898600000000002"/>
  </r>
  <r>
    <n v="6471"/>
    <s v="CA-2012-108532"/>
    <x v="1"/>
    <x v="1111"/>
    <d v="2012-09-02T00:00:00"/>
    <s v="Standard Class"/>
    <s v="CC-12100"/>
    <s v="Chad Cunningham"/>
    <x v="2"/>
    <s v="United States"/>
    <s v="Detroit"/>
    <x v="12"/>
    <n v="48234"/>
    <x v="2"/>
    <s v="TEC-PH-10001750"/>
    <x v="2"/>
    <x v="7"/>
    <s v="Samsung Rugby III"/>
    <x v="203"/>
    <n v="2"/>
    <n v="0"/>
    <n v="35.634600000000006"/>
  </r>
  <r>
    <n v="6472"/>
    <s v="CA-2012-108532"/>
    <x v="1"/>
    <x v="1111"/>
    <d v="2012-09-02T00:00:00"/>
    <s v="Standard Class"/>
    <s v="CC-12100"/>
    <s v="Chad Cunningham"/>
    <x v="2"/>
    <s v="United States"/>
    <s v="Detroit"/>
    <x v="12"/>
    <n v="48234"/>
    <x v="2"/>
    <s v="TEC-AC-10004510"/>
    <x v="2"/>
    <x v="11"/>
    <s v="Logitech Desktop MK120 Mouse and keyboard Combo"/>
    <x v="4478"/>
    <n v="7"/>
    <n v="0"/>
    <n v="11.451999999999995"/>
  </r>
  <r>
    <n v="6473"/>
    <s v="CA-2011-151897"/>
    <x v="2"/>
    <x v="571"/>
    <d v="2011-06-10T00:00:00"/>
    <s v="Standard Class"/>
    <s v="VT-21700"/>
    <s v="Valerie Takahito"/>
    <x v="2"/>
    <s v="United States"/>
    <s v="Houston"/>
    <x v="5"/>
    <n v="77070"/>
    <x v="2"/>
    <s v="OFF-LA-10001074"/>
    <x v="1"/>
    <x v="2"/>
    <s v="Round Specialty Laser Printer Labels"/>
    <x v="318"/>
    <n v="10"/>
    <n v="0.2"/>
    <n v="33.830999999999989"/>
  </r>
  <r>
    <n v="6474"/>
    <s v="CA-2013-113292"/>
    <x v="0"/>
    <x v="196"/>
    <d v="2013-03-21T00:00:00"/>
    <s v="Second Class"/>
    <s v="DB-13060"/>
    <s v="Dave Brooks"/>
    <x v="0"/>
    <s v="United States"/>
    <s v="Columbia"/>
    <x v="18"/>
    <n v="38401"/>
    <x v="0"/>
    <s v="OFF-AP-10003590"/>
    <x v="1"/>
    <x v="9"/>
    <s v="Hoover WindTunnel Plus Canister Vacuum"/>
    <x v="4479"/>
    <n v="3"/>
    <n v="0.2"/>
    <n v="87.180000000000092"/>
  </r>
  <r>
    <n v="6475"/>
    <s v="CA-2011-149524"/>
    <x v="2"/>
    <x v="1112"/>
    <d v="2011-01-16T00:00:00"/>
    <s v="First Class"/>
    <s v="BS-11590"/>
    <s v="Brendan Sweed"/>
    <x v="1"/>
    <s v="United States"/>
    <s v="Philadelphia"/>
    <x v="9"/>
    <n v="19140"/>
    <x v="3"/>
    <s v="FUR-BO-10003433"/>
    <x v="0"/>
    <x v="0"/>
    <s v="Sauder Cornerstone Collection Library"/>
    <x v="1168"/>
    <n v="4"/>
    <n v="0.5"/>
    <n v="-53.285600000000009"/>
  </r>
  <r>
    <n v="6476"/>
    <s v="CA-2014-140872"/>
    <x v="3"/>
    <x v="95"/>
    <d v="2014-06-11T00:00:00"/>
    <s v="Standard Class"/>
    <s v="NR-18550"/>
    <s v="Nick Radford"/>
    <x v="0"/>
    <s v="United States"/>
    <s v="Pembroke Pines"/>
    <x v="2"/>
    <n v="33024"/>
    <x v="0"/>
    <s v="OFF-BI-10002432"/>
    <x v="1"/>
    <x v="8"/>
    <s v="Wilson Jones Standard D-Ring Binders"/>
    <x v="4480"/>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s v="United States"/>
    <s v="Pembroke Pines"/>
    <x v="2"/>
    <n v="33024"/>
    <x v="0"/>
    <s v="TEC-AC-10003832"/>
    <x v="2"/>
    <x v="11"/>
    <s v="Logitech P710e Mobile Speakerphone"/>
    <x v="4482"/>
    <n v="1"/>
    <n v="0.2"/>
    <n v="-2.5749000000000279"/>
  </r>
  <r>
    <n v="6479"/>
    <s v="CA-2014-140872"/>
    <x v="3"/>
    <x v="95"/>
    <d v="2014-06-11T00:00:00"/>
    <s v="Standard Class"/>
    <s v="NR-18550"/>
    <s v="Nick Radford"/>
    <x v="0"/>
    <s v="United States"/>
    <s v="Pembroke Pines"/>
    <x v="2"/>
    <n v="33024"/>
    <x v="0"/>
    <s v="OFF-PA-10000809"/>
    <x v="1"/>
    <x v="10"/>
    <s v="Xerox 206"/>
    <x v="12"/>
    <n v="3"/>
    <n v="0.2"/>
    <n v="5.4432"/>
  </r>
  <r>
    <n v="6480"/>
    <s v="CA-2014-140872"/>
    <x v="3"/>
    <x v="95"/>
    <d v="2014-06-11T00:00:00"/>
    <s v="Standard Class"/>
    <s v="NR-18550"/>
    <s v="Nick Radford"/>
    <x v="0"/>
    <s v="United States"/>
    <s v="Pembroke Pines"/>
    <x v="2"/>
    <n v="33024"/>
    <x v="0"/>
    <s v="TEC-PH-10000441"/>
    <x v="2"/>
    <x v="7"/>
    <s v="VTech DS6151"/>
    <x v="4483"/>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x v="4484"/>
    <n v="7"/>
    <n v="0.2"/>
    <n v="1.8353999999999999"/>
  </r>
  <r>
    <n v="6482"/>
    <s v="CA-2014-140872"/>
    <x v="3"/>
    <x v="95"/>
    <d v="2014-06-11T00:00:00"/>
    <s v="Standard Class"/>
    <s v="NR-18550"/>
    <s v="Nick Radford"/>
    <x v="0"/>
    <s v="United States"/>
    <s v="Pembroke Pines"/>
    <x v="2"/>
    <n v="33024"/>
    <x v="0"/>
    <s v="FUR-BO-10002824"/>
    <x v="0"/>
    <x v="0"/>
    <s v="Bush Mission Pointe Library"/>
    <x v="475"/>
    <n v="2"/>
    <n v="0.2"/>
    <n v="0"/>
  </r>
  <r>
    <n v="6483"/>
    <s v="CA-2014-140872"/>
    <x v="3"/>
    <x v="95"/>
    <d v="2014-06-11T00:00:00"/>
    <s v="Standard Class"/>
    <s v="NR-18550"/>
    <s v="Nick Radford"/>
    <x v="0"/>
    <s v="United States"/>
    <s v="Pembroke Pines"/>
    <x v="2"/>
    <n v="33024"/>
    <x v="0"/>
    <s v="TEC-AC-10002942"/>
    <x v="2"/>
    <x v="11"/>
    <s v="WD My Passport Ultra 1TB Portable External Hard Drive"/>
    <x v="4485"/>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s v="United States"/>
    <s v="New York City"/>
    <x v="15"/>
    <n v="10011"/>
    <x v="3"/>
    <s v="TEC-MA-10003173"/>
    <x v="2"/>
    <x v="15"/>
    <s v="Hewlett-Packard 300S Scientific Calculator"/>
    <x v="4487"/>
    <n v="6"/>
    <n v="0"/>
    <n v="36.183599999999991"/>
  </r>
  <r>
    <n v="6486"/>
    <s v="CA-2014-113908"/>
    <x v="3"/>
    <x v="95"/>
    <d v="2014-06-10T00:00:00"/>
    <s v="Standard Class"/>
    <s v="KN-16390"/>
    <s v="Katherine Nockton"/>
    <x v="1"/>
    <s v="United States"/>
    <s v="New York City"/>
    <x v="15"/>
    <n v="10011"/>
    <x v="3"/>
    <s v="OFF-PA-10004156"/>
    <x v="1"/>
    <x v="10"/>
    <s v="Xerox 188"/>
    <x v="1568"/>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s v="CA-2012-120621"/>
    <x v="1"/>
    <x v="1113"/>
    <d v="2012-03-26T00:00:00"/>
    <s v="Standard Class"/>
    <s v="JW-16075"/>
    <s v="Julia West"/>
    <x v="0"/>
    <s v="United States"/>
    <s v="Jacksonville"/>
    <x v="3"/>
    <n v="28540"/>
    <x v="0"/>
    <s v="OFF-BI-10000948"/>
    <x v="1"/>
    <x v="8"/>
    <s v="GBC Laser Imprintable Binding System Covers, Desert Sand"/>
    <x v="4489"/>
    <n v="3"/>
    <n v="0.7"/>
    <n v="-9.8462999999999994"/>
  </r>
  <r>
    <n v="6489"/>
    <s v="CA-2012-120621"/>
    <x v="1"/>
    <x v="1113"/>
    <d v="2012-03-26T00:00:00"/>
    <s v="Standard Class"/>
    <s v="JW-16075"/>
    <s v="Julia West"/>
    <x v="0"/>
    <s v="United States"/>
    <s v="Jacksonville"/>
    <x v="3"/>
    <n v="28540"/>
    <x v="0"/>
    <s v="OFF-PA-10002254"/>
    <x v="1"/>
    <x v="10"/>
    <s v="Xerox 1883"/>
    <x v="4490"/>
    <n v="14"/>
    <n v="0.2"/>
    <n v="96.023199999999974"/>
  </r>
  <r>
    <n v="6490"/>
    <s v="US-2014-148866"/>
    <x v="3"/>
    <x v="20"/>
    <d v="2014-09-25T00:00:00"/>
    <s v="Standard Class"/>
    <s v="JM-15535"/>
    <s v="Jessica Myrick"/>
    <x v="0"/>
    <s v="United States"/>
    <s v="New York City"/>
    <x v="15"/>
    <n v="10011"/>
    <x v="3"/>
    <s v="OFF-PA-10004782"/>
    <x v="1"/>
    <x v="10"/>
    <s v="Xerox 228"/>
    <x v="56"/>
    <n v="5"/>
    <n v="0"/>
    <n v="15.552000000000001"/>
  </r>
  <r>
    <n v="6491"/>
    <s v="CA-2011-149594"/>
    <x v="2"/>
    <x v="1114"/>
    <d v="2011-09-19T00:00:00"/>
    <s v="Standard Class"/>
    <s v="MF-18250"/>
    <s v="Monica Federle"/>
    <x v="1"/>
    <s v="United States"/>
    <s v="Philadelphia"/>
    <x v="9"/>
    <n v="19120"/>
    <x v="3"/>
    <s v="FUR-FU-10000222"/>
    <x v="0"/>
    <x v="5"/>
    <s v="Seth Thomas 16&quot; Steel Case Clock"/>
    <x v="4491"/>
    <n v="4"/>
    <n v="0.2"/>
    <n v="16.889599999999998"/>
  </r>
  <r>
    <n v="6492"/>
    <s v="CA-2013-113845"/>
    <x v="0"/>
    <x v="73"/>
    <d v="2013-11-26T00:00:00"/>
    <s v="Standard Class"/>
    <s v="FA-14230"/>
    <s v="Frank Atkinson"/>
    <x v="1"/>
    <s v="United States"/>
    <s v="Orlando"/>
    <x v="2"/>
    <n v="32839"/>
    <x v="0"/>
    <s v="FUR-BO-10004695"/>
    <x v="0"/>
    <x v="0"/>
    <s v="O'Sullivan 2-Door Barrister Bookcase in Odessa Pine"/>
    <x v="4492"/>
    <n v="2"/>
    <n v="0.2"/>
    <n v="10.858799999999974"/>
  </r>
  <r>
    <n v="6493"/>
    <s v="CA-2013-113845"/>
    <x v="0"/>
    <x v="73"/>
    <d v="2013-11-26T00:00:00"/>
    <s v="Standard Class"/>
    <s v="FA-14230"/>
    <s v="Frank Atkinson"/>
    <x v="1"/>
    <s v="United States"/>
    <s v="Orlando"/>
    <x v="2"/>
    <n v="32839"/>
    <x v="0"/>
    <s v="OFF-ST-10003327"/>
    <x v="1"/>
    <x v="4"/>
    <s v="Akro-Mils 12-Gallon Tote"/>
    <x v="4493"/>
    <n v="5"/>
    <n v="0.2"/>
    <n v="4.4684999999999953"/>
  </r>
  <r>
    <n v="6494"/>
    <s v="CA-2013-113845"/>
    <x v="0"/>
    <x v="73"/>
    <d v="2013-11-26T00:00:00"/>
    <s v="Standard Class"/>
    <s v="FA-14230"/>
    <s v="Frank Atkinson"/>
    <x v="1"/>
    <s v="United States"/>
    <s v="Orlando"/>
    <x v="2"/>
    <n v="32839"/>
    <x v="0"/>
    <s v="TEC-PH-10003357"/>
    <x v="2"/>
    <x v="7"/>
    <s v="Grandstream GXP2100 Mainstream Business Phone"/>
    <x v="4494"/>
    <n v="4"/>
    <n v="0.2"/>
    <n v="24.476800000000004"/>
  </r>
  <r>
    <n v="6495"/>
    <s v="CA-2014-111262"/>
    <x v="3"/>
    <x v="960"/>
    <d v="2014-11-02T00:00:00"/>
    <s v="Second Class"/>
    <s v="KH-16510"/>
    <s v="Keith Herrera"/>
    <x v="0"/>
    <s v="United States"/>
    <s v="Houston"/>
    <x v="5"/>
    <n v="77095"/>
    <x v="2"/>
    <s v="TEC-AC-10002167"/>
    <x v="2"/>
    <x v="11"/>
    <s v="Imation 8gb Micro Traveldrive Usb 2.0 Flash Drive"/>
    <x v="734"/>
    <n v="2"/>
    <n v="0.2"/>
    <n v="-2.6999999999999993"/>
  </r>
  <r>
    <n v="6496"/>
    <s v="CA-2014-111262"/>
    <x v="3"/>
    <x v="960"/>
    <d v="2014-11-02T00:00:00"/>
    <s v="Second Class"/>
    <s v="KH-16510"/>
    <s v="Keith Herrera"/>
    <x v="0"/>
    <s v="United States"/>
    <s v="Houston"/>
    <x v="5"/>
    <n v="77095"/>
    <x v="2"/>
    <s v="OFF-PA-10001937"/>
    <x v="1"/>
    <x v="10"/>
    <s v="Xerox 21"/>
    <x v="12"/>
    <n v="3"/>
    <n v="0.2"/>
    <n v="5.4432"/>
  </r>
  <r>
    <n v="6497"/>
    <s v="CA-2014-111262"/>
    <x v="3"/>
    <x v="960"/>
    <d v="2014-11-02T00:00:00"/>
    <s v="Second Class"/>
    <s v="KH-16510"/>
    <s v="Keith Herrera"/>
    <x v="0"/>
    <s v="United States"/>
    <s v="Houston"/>
    <x v="5"/>
    <n v="77095"/>
    <x v="2"/>
    <s v="TEC-AC-10004510"/>
    <x v="2"/>
    <x v="11"/>
    <s v="Logitech Desktop MK120 Mouse and keyboard Combo"/>
    <x v="2689"/>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s v="CA-2012-103135"/>
    <x v="1"/>
    <x v="1115"/>
    <d v="2012-07-28T00:00:00"/>
    <s v="Standard Class"/>
    <s v="SS-20515"/>
    <s v="Shirley Schmidt"/>
    <x v="2"/>
    <s v="United States"/>
    <s v="Louisville"/>
    <x v="0"/>
    <n v="40214"/>
    <x v="0"/>
    <s v="OFF-BI-10000069"/>
    <x v="1"/>
    <x v="8"/>
    <s v="GBC Prepunched Paper, 19-Hole, for Binding Systems, 24-lb"/>
    <x v="4495"/>
    <n v="9"/>
    <n v="0"/>
    <n v="62.14139999999999"/>
  </r>
  <r>
    <n v="6500"/>
    <s v="CA-2012-103135"/>
    <x v="1"/>
    <x v="1115"/>
    <d v="2012-07-28T00:00:00"/>
    <s v="Standard Class"/>
    <s v="SS-20515"/>
    <s v="Shirley Schmidt"/>
    <x v="2"/>
    <s v="United States"/>
    <s v="Louisville"/>
    <x v="0"/>
    <n v="40214"/>
    <x v="0"/>
    <s v="TEC-AC-10003289"/>
    <x v="2"/>
    <x v="11"/>
    <s v="Anker Ultra-Slim Mini Bluetooth 3.0 Wireless Keyboard"/>
    <x v="44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x v="4497"/>
    <n v="6"/>
    <n v="0"/>
    <n v="41.427599999999991"/>
  </r>
  <r>
    <n v="6502"/>
    <s v="CA-2011-129147"/>
    <x v="2"/>
    <x v="981"/>
    <d v="2011-11-06T00:00:00"/>
    <s v="Standard Class"/>
    <s v="LC-17050"/>
    <s v="Liz Carlisle"/>
    <x v="0"/>
    <s v="United States"/>
    <s v="Medina"/>
    <x v="24"/>
    <n v="44256"/>
    <x v="3"/>
    <s v="TEC-PH-10001299"/>
    <x v="2"/>
    <x v="7"/>
    <s v="Polycom CX300 Desktop Phone USB VoIP phone"/>
    <x v="2651"/>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s v="United States"/>
    <s v="Medina"/>
    <x v="24"/>
    <n v="44256"/>
    <x v="3"/>
    <s v="OFF-BI-10001098"/>
    <x v="1"/>
    <x v="8"/>
    <s v="Acco D-Ring Binder w/DublLock"/>
    <x v="4499"/>
    <n v="3"/>
    <n v="0.7"/>
    <n v="-13.4694"/>
  </r>
  <r>
    <n v="6505"/>
    <s v="CA-2014-128265"/>
    <x v="3"/>
    <x v="701"/>
    <d v="2014-11-23T00:00:00"/>
    <s v="Second Class"/>
    <s v="VW-21775"/>
    <s v="Victoria Wilson"/>
    <x v="1"/>
    <s v="United States"/>
    <s v="New York City"/>
    <x v="15"/>
    <n v="10011"/>
    <x v="3"/>
    <s v="OFF-ST-10000142"/>
    <x v="1"/>
    <x v="4"/>
    <s v="Deluxe Rollaway Locking File with Drawer"/>
    <x v="1439"/>
    <n v="3"/>
    <n v="0"/>
    <n v="349.33919999999995"/>
  </r>
  <r>
    <n v="6506"/>
    <s v="CA-2013-152331"/>
    <x v="0"/>
    <x v="190"/>
    <d v="2013-07-01T00:00:00"/>
    <s v="Standard Class"/>
    <s v="LD-16855"/>
    <s v="Lela Donovan"/>
    <x v="1"/>
    <s v="United States"/>
    <s v="Chicago"/>
    <x v="10"/>
    <n v="60653"/>
    <x v="2"/>
    <s v="OFF-AR-10001547"/>
    <x v="1"/>
    <x v="6"/>
    <s v="Newell 311"/>
    <x v="4500"/>
    <n v="3"/>
    <n v="0.2"/>
    <n v="0.46409999999999996"/>
  </r>
  <r>
    <n v="6507"/>
    <s v="US-2013-128909"/>
    <x v="0"/>
    <x v="790"/>
    <d v="2013-10-12T00:00:00"/>
    <s v="Second Class"/>
    <s v="SP-20545"/>
    <s v="Sibella Parks"/>
    <x v="1"/>
    <s v="United States"/>
    <s v="Philadelphia"/>
    <x v="9"/>
    <n v="19143"/>
    <x v="3"/>
    <s v="OFF-PA-10001593"/>
    <x v="1"/>
    <x v="10"/>
    <s v="Xerox 1947"/>
    <x v="4501"/>
    <n v="4"/>
    <n v="0.2"/>
    <n v="5.9799999999999986"/>
  </r>
  <r>
    <n v="6508"/>
    <s v="US-2013-128909"/>
    <x v="0"/>
    <x v="790"/>
    <d v="2013-10-12T00:00:00"/>
    <s v="Second Class"/>
    <s v="SP-20545"/>
    <s v="Sibella Parks"/>
    <x v="1"/>
    <s v="United States"/>
    <s v="Philadelphia"/>
    <x v="9"/>
    <n v="19143"/>
    <x v="3"/>
    <s v="FUR-FU-10004071"/>
    <x v="0"/>
    <x v="5"/>
    <s v="Luxo Professional Magnifying Clamp-On Fluorescent Lamps"/>
    <x v="4502"/>
    <n v="4"/>
    <n v="0.2"/>
    <n v="-24.962399999999988"/>
  </r>
  <r>
    <n v="6509"/>
    <s v="CA-2014-102197"/>
    <x v="3"/>
    <x v="698"/>
    <d v="2014-12-27T00:00:00"/>
    <s v="Standard Class"/>
    <s v="DK-13150"/>
    <s v="David Kendrick"/>
    <x v="1"/>
    <s v="United States"/>
    <s v="New York City"/>
    <x v="15"/>
    <n v="10009"/>
    <x v="3"/>
    <s v="OFF-PA-10001970"/>
    <x v="1"/>
    <x v="10"/>
    <s v="Xerox 1908"/>
    <x v="1007"/>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x v="4503"/>
    <n v="3"/>
    <n v="0.2"/>
    <n v="17.623199999999997"/>
  </r>
  <r>
    <n v="6511"/>
    <s v="CA-2014-102197"/>
    <x v="3"/>
    <x v="698"/>
    <d v="2014-12-27T00:00:00"/>
    <s v="Standard Class"/>
    <s v="DK-13150"/>
    <s v="David Kendrick"/>
    <x v="1"/>
    <s v="United States"/>
    <s v="New York City"/>
    <x v="15"/>
    <n v="10009"/>
    <x v="3"/>
    <s v="OFF-PA-10004156"/>
    <x v="1"/>
    <x v="10"/>
    <s v="Xerox 188"/>
    <x v="887"/>
    <n v="3"/>
    <n v="0"/>
    <n v="16.669799999999999"/>
  </r>
  <r>
    <n v="6512"/>
    <s v="CA-2014-167640"/>
    <x v="3"/>
    <x v="904"/>
    <d v="2014-03-11T00:00:00"/>
    <s v="Standard Class"/>
    <s v="FC-14245"/>
    <s v="Frank Carlisle"/>
    <x v="2"/>
    <s v="United States"/>
    <s v="San Francisco"/>
    <x v="1"/>
    <n v="94109"/>
    <x v="1"/>
    <s v="OFF-AR-10003158"/>
    <x v="1"/>
    <x v="6"/>
    <s v="Fluorescent Highlighters by Dixon"/>
    <x v="1708"/>
    <n v="6"/>
    <n v="0"/>
    <n v="8.1191999999999993"/>
  </r>
  <r>
    <n v="6513"/>
    <s v="CA-2014-167640"/>
    <x v="3"/>
    <x v="904"/>
    <d v="2014-03-11T00:00:00"/>
    <s v="Standard Class"/>
    <s v="FC-14245"/>
    <s v="Frank Carlisle"/>
    <x v="2"/>
    <s v="United States"/>
    <s v="San Francisco"/>
    <x v="1"/>
    <n v="94109"/>
    <x v="1"/>
    <s v="OFF-LA-10004559"/>
    <x v="1"/>
    <x v="2"/>
    <s v="Avery 49"/>
    <x v="132"/>
    <n v="4"/>
    <n v="0"/>
    <n v="5.6448"/>
  </r>
  <r>
    <n v="6514"/>
    <s v="CA-2014-167640"/>
    <x v="3"/>
    <x v="904"/>
    <d v="2014-03-11T00:00:00"/>
    <s v="Standard Class"/>
    <s v="FC-14245"/>
    <s v="Frank Carlisle"/>
    <x v="2"/>
    <s v="United States"/>
    <s v="San Francisco"/>
    <x v="1"/>
    <n v="94109"/>
    <x v="1"/>
    <s v="OFF-PA-10001033"/>
    <x v="1"/>
    <x v="10"/>
    <s v="Xerox 1893"/>
    <x v="2357"/>
    <n v="7"/>
    <n v="0"/>
    <n v="140.59569999999999"/>
  </r>
  <r>
    <n v="6515"/>
    <s v="CA-2014-167640"/>
    <x v="3"/>
    <x v="904"/>
    <d v="2014-03-11T00:00:00"/>
    <s v="Standard Class"/>
    <s v="FC-14245"/>
    <s v="Frank Carlisle"/>
    <x v="2"/>
    <s v="United States"/>
    <s v="San Francisco"/>
    <x v="1"/>
    <n v="94109"/>
    <x v="1"/>
    <s v="TEC-PH-10001336"/>
    <x v="2"/>
    <x v="7"/>
    <s v="Digium D40 VoIP phone"/>
    <x v="4504"/>
    <n v="2"/>
    <n v="0.2"/>
    <n v="23.218199999999996"/>
  </r>
  <r>
    <n v="6516"/>
    <s v="US-2014-116652"/>
    <x v="3"/>
    <x v="175"/>
    <d v="2014-09-20T00:00:00"/>
    <s v="Standard Class"/>
    <s v="RD-19480"/>
    <s v="Rick Duston"/>
    <x v="0"/>
    <s v="United States"/>
    <s v="San Francisco"/>
    <x v="1"/>
    <n v="94122"/>
    <x v="1"/>
    <s v="FUR-CH-10002961"/>
    <x v="0"/>
    <x v="1"/>
    <s v="Leather Task Chair, Black"/>
    <x v="287"/>
    <n v="3"/>
    <n v="0.2"/>
    <n v="0"/>
  </r>
  <r>
    <n v="6517"/>
    <s v="US-2014-116652"/>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s v="United States"/>
    <s v="San Francisco"/>
    <x v="1"/>
    <n v="94122"/>
    <x v="1"/>
    <s v="OFF-AR-10001915"/>
    <x v="1"/>
    <x v="6"/>
    <s v="Peel-Off China Markers"/>
    <x v="4506"/>
    <n v="10"/>
    <n v="0"/>
    <n v="41.706000000000003"/>
  </r>
  <r>
    <n v="6519"/>
    <s v="US-2014-116652"/>
    <x v="3"/>
    <x v="175"/>
    <d v="2014-09-20T00:00:00"/>
    <s v="Standard Class"/>
    <s v="RD-19480"/>
    <s v="Rick Duston"/>
    <x v="0"/>
    <s v="United States"/>
    <s v="San Francisco"/>
    <x v="1"/>
    <n v="94122"/>
    <x v="1"/>
    <s v="OFF-AP-10001205"/>
    <x v="1"/>
    <x v="9"/>
    <s v="Belkin 5 Outlet SurgeMaster Power Centers"/>
    <x v="4507"/>
    <n v="2"/>
    <n v="0"/>
    <n v="30.508800000000008"/>
  </r>
  <r>
    <n v="6520"/>
    <s v="US-2014-116652"/>
    <x v="3"/>
    <x v="175"/>
    <d v="2014-09-20T00:00:00"/>
    <s v="Standard Class"/>
    <s v="RD-19480"/>
    <s v="Rick Duston"/>
    <x v="0"/>
    <s v="United States"/>
    <s v="San Francisco"/>
    <x v="1"/>
    <n v="94122"/>
    <x v="1"/>
    <s v="OFF-BI-10004528"/>
    <x v="1"/>
    <x v="8"/>
    <s v="Cardinal Poly Pocket Divider Pockets for Ring Binders"/>
    <x v="3794"/>
    <n v="1"/>
    <n v="0.2"/>
    <n v="0.83999999999999975"/>
  </r>
  <r>
    <n v="6521"/>
    <s v="CA-2014-138289"/>
    <x v="3"/>
    <x v="1034"/>
    <d v="2014-01-19T00:00:00"/>
    <s v="Second Class"/>
    <s v="AR-10540"/>
    <s v="Andy Reiter"/>
    <x v="0"/>
    <s v="United States"/>
    <s v="Jackson"/>
    <x v="12"/>
    <n v="49201"/>
    <x v="2"/>
    <s v="OFF-BI-10004995"/>
    <x v="1"/>
    <x v="8"/>
    <s v="GBC DocuBind P400 Electric Binding System"/>
    <x v="4508"/>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x v="3722"/>
    <n v="3"/>
    <n v="0"/>
    <n v="72.640799999999999"/>
  </r>
  <r>
    <n v="6523"/>
    <s v="CA-2014-138289"/>
    <x v="3"/>
    <x v="1034"/>
    <d v="2014-01-19T00:00:00"/>
    <s v="Second Class"/>
    <s v="AR-10540"/>
    <s v="Andy Reiter"/>
    <x v="0"/>
    <s v="United States"/>
    <s v="Jackson"/>
    <x v="12"/>
    <n v="49201"/>
    <x v="2"/>
    <s v="OFF-PA-10001260"/>
    <x v="1"/>
    <x v="10"/>
    <s v="TOPS Money Receipt Book, Consecutively Numbered in Red,"/>
    <x v="4509"/>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s v="United States"/>
    <s v="Philadelphia"/>
    <x v="9"/>
    <n v="19120"/>
    <x v="3"/>
    <s v="TEC-PH-10002310"/>
    <x v="2"/>
    <x v="7"/>
    <s v="Panasonic KX T7731-B Digital phone"/>
    <x v="4510"/>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s v="United States"/>
    <s v="Philadelphia"/>
    <x v="9"/>
    <n v="19120"/>
    <x v="3"/>
    <s v="OFF-BI-10001308"/>
    <x v="1"/>
    <x v="8"/>
    <s v="GBC Standard Plastic Binding Systems' Combs"/>
    <x v="4511"/>
    <n v="5"/>
    <n v="0.7"/>
    <n v="-7.8500000000000014"/>
  </r>
  <r>
    <n v="6528"/>
    <s v="CA-2013-157791"/>
    <x v="0"/>
    <x v="443"/>
    <d v="2013-12-29T00:00:00"/>
    <s v="Second Class"/>
    <s v="CA-11965"/>
    <s v="Carol Adams"/>
    <x v="1"/>
    <s v="United States"/>
    <s v="Warwick"/>
    <x v="34"/>
    <n v="2886"/>
    <x v="3"/>
    <s v="TEC-CO-10002095"/>
    <x v="2"/>
    <x v="16"/>
    <s v="Hewlett Packard 610 Color Digital Copier / Printer"/>
    <x v="4117"/>
    <n v="4"/>
    <n v="0"/>
    <n v="899.98199999999997"/>
  </r>
  <r>
    <n v="6529"/>
    <s v="CA-2011-146864"/>
    <x v="2"/>
    <x v="1091"/>
    <d v="2011-12-26T00:00:00"/>
    <s v="Standard Class"/>
    <s v="BT-11530"/>
    <s v="Bradley Talbott"/>
    <x v="2"/>
    <s v="United States"/>
    <s v="New York City"/>
    <x v="15"/>
    <n v="10024"/>
    <x v="3"/>
    <s v="OFF-ST-10004946"/>
    <x v="1"/>
    <x v="4"/>
    <s v="Desktop 3-Pocket Hot File"/>
    <x v="4512"/>
    <n v="4"/>
    <n v="0"/>
    <n v="56.26400000000001"/>
  </r>
  <r>
    <n v="6530"/>
    <s v="CA-2011-103744"/>
    <x v="2"/>
    <x v="1116"/>
    <d v="2011-02-28T00:00:00"/>
    <s v="Standard Class"/>
    <s v="MG-17875"/>
    <s v="Michael Grace"/>
    <x v="2"/>
    <s v="United States"/>
    <s v="El Paso"/>
    <x v="5"/>
    <n v="79907"/>
    <x v="2"/>
    <s v="OFF-LA-10004425"/>
    <x v="1"/>
    <x v="2"/>
    <s v="Staples"/>
    <x v="4513"/>
    <n v="3"/>
    <n v="0.2"/>
    <n v="2.3409000000000004"/>
  </r>
  <r>
    <n v="6531"/>
    <s v="CA-2011-103744"/>
    <x v="2"/>
    <x v="1116"/>
    <d v="2011-02-28T00:00:00"/>
    <s v="Standard Class"/>
    <s v="MG-17875"/>
    <s v="Michael Grace"/>
    <x v="2"/>
    <s v="United States"/>
    <s v="El Paso"/>
    <x v="5"/>
    <n v="79907"/>
    <x v="2"/>
    <s v="OFF-BI-10000320"/>
    <x v="1"/>
    <x v="8"/>
    <s v="GBC Plastic Binding Combs"/>
    <x v="4514"/>
    <n v="3"/>
    <n v="0.8"/>
    <n v="-6.8633999999999986"/>
  </r>
  <r>
    <n v="6532"/>
    <s v="US-2014-107384"/>
    <x v="3"/>
    <x v="769"/>
    <d v="2014-12-09T00:00:00"/>
    <s v="Standard Class"/>
    <s v="TP-21130"/>
    <s v="Theone Pippenger"/>
    <x v="0"/>
    <s v="United States"/>
    <s v="Rochester"/>
    <x v="11"/>
    <n v="55901"/>
    <x v="2"/>
    <s v="OFF-AR-10001315"/>
    <x v="1"/>
    <x v="6"/>
    <s v="Newell 310"/>
    <x v="3454"/>
    <n v="5"/>
    <n v="0"/>
    <n v="2.5519999999999996"/>
  </r>
  <r>
    <n v="6533"/>
    <s v="US-2014-107384"/>
    <x v="3"/>
    <x v="769"/>
    <d v="2014-12-09T00:00:00"/>
    <s v="Standard Class"/>
    <s v="TP-21130"/>
    <s v="Theone Pippenger"/>
    <x v="0"/>
    <s v="United States"/>
    <s v="Rochester"/>
    <x v="11"/>
    <n v="55901"/>
    <x v="2"/>
    <s v="TEC-AC-10004595"/>
    <x v="2"/>
    <x v="11"/>
    <s v="First Data TMFD35 PIN Pad"/>
    <x v="4515"/>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x v="4516"/>
    <n v="5"/>
    <n v="0"/>
    <n v="143.982"/>
  </r>
  <r>
    <n v="6535"/>
    <s v="CA-2011-128209"/>
    <x v="2"/>
    <x v="664"/>
    <d v="2011-11-22T00:00:00"/>
    <s v="Standard Class"/>
    <s v="GT-14710"/>
    <s v="Greg Tran"/>
    <x v="0"/>
    <s v="United States"/>
    <s v="Buffalo"/>
    <x v="15"/>
    <n v="14215"/>
    <x v="3"/>
    <s v="OFF-BI-10001359"/>
    <x v="1"/>
    <x v="8"/>
    <s v="GBC DocuBind TL300 Electric Binding System"/>
    <x v="4517"/>
    <n v="3"/>
    <n v="0.2"/>
    <n v="726.56189999999981"/>
  </r>
  <r>
    <n v="6536"/>
    <s v="CA-2011-128209"/>
    <x v="2"/>
    <x v="664"/>
    <d v="2011-11-22T00:00:00"/>
    <s v="Standard Class"/>
    <s v="GT-14710"/>
    <s v="Greg Tran"/>
    <x v="0"/>
    <s v="United States"/>
    <s v="Buffalo"/>
    <x v="15"/>
    <n v="14215"/>
    <x v="3"/>
    <s v="FUR-BO-10002213"/>
    <x v="0"/>
    <x v="0"/>
    <s v="DMI Eclipse Executive Suite Bookcases"/>
    <x v="4518"/>
    <n v="10"/>
    <n v="0.2"/>
    <n v="-50.098000000000297"/>
  </r>
  <r>
    <n v="6537"/>
    <s v="CA-2011-169684"/>
    <x v="2"/>
    <x v="22"/>
    <d v="2011-10-23T00:00:00"/>
    <s v="First Class"/>
    <s v="FH-14365"/>
    <s v="Fred Hopkins"/>
    <x v="1"/>
    <s v="United States"/>
    <s v="Knoxville"/>
    <x v="18"/>
    <n v="37918"/>
    <x v="0"/>
    <s v="FUR-TA-10003008"/>
    <x v="0"/>
    <x v="3"/>
    <s v="Lesro Round Back Collection Coffee Table, End Table"/>
    <x v="4238"/>
    <n v="3"/>
    <n v="0.4"/>
    <n v="-147.8655"/>
  </r>
  <r>
    <n v="6538"/>
    <s v="CA-2011-169684"/>
    <x v="2"/>
    <x v="22"/>
    <d v="2011-10-23T00:00:00"/>
    <s v="First Class"/>
    <s v="FH-14365"/>
    <s v="Fred Hopkins"/>
    <x v="1"/>
    <s v="United States"/>
    <s v="Knoxville"/>
    <x v="18"/>
    <n v="37918"/>
    <x v="0"/>
    <s v="OFF-ST-10000934"/>
    <x v="1"/>
    <x v="4"/>
    <s v="Contico 72&quot;H Heavy-Duty Storage System"/>
    <x v="2066"/>
    <n v="3"/>
    <n v="0.2"/>
    <n v="-24.588000000000001"/>
  </r>
  <r>
    <n v="6539"/>
    <s v="CA-2012-109862"/>
    <x v="1"/>
    <x v="969"/>
    <d v="2012-10-30T00:00:00"/>
    <s v="Standard Class"/>
    <s v="HK-14890"/>
    <s v="Heather Kirkland"/>
    <x v="1"/>
    <s v="United States"/>
    <s v="Newark"/>
    <x v="13"/>
    <n v="19711"/>
    <x v="3"/>
    <s v="TEC-PH-10004042"/>
    <x v="2"/>
    <x v="7"/>
    <s v="ClearOne Communications CHAT 70 OC Speaker Phone"/>
    <x v="4519"/>
    <n v="1"/>
    <n v="0"/>
    <n v="41.337400000000002"/>
  </r>
  <r>
    <n v="6540"/>
    <s v="CA-2012-109862"/>
    <x v="1"/>
    <x v="969"/>
    <d v="2012-10-30T00:00:00"/>
    <s v="Standard Class"/>
    <s v="HK-14890"/>
    <s v="Heather Kirkland"/>
    <x v="1"/>
    <s v="United States"/>
    <s v="Newark"/>
    <x v="13"/>
    <n v="19711"/>
    <x v="3"/>
    <s v="FUR-CH-10002439"/>
    <x v="0"/>
    <x v="1"/>
    <s v="Iceberg Nesting Folding Chair, 19w x 6d x 43h"/>
    <x v="4520"/>
    <n v="5"/>
    <n v="0"/>
    <n v="75.686000000000007"/>
  </r>
  <r>
    <n v="6541"/>
    <s v="US-2014-107888"/>
    <x v="3"/>
    <x v="673"/>
    <d v="2014-11-20T00:00:00"/>
    <s v="First Class"/>
    <s v="CC-12220"/>
    <s v="Chris Cortes"/>
    <x v="0"/>
    <s v="United States"/>
    <s v="Seattle"/>
    <x v="4"/>
    <n v="98103"/>
    <x v="1"/>
    <s v="OFF-PA-10001363"/>
    <x v="1"/>
    <x v="10"/>
    <s v="Xerox 1933"/>
    <x v="4521"/>
    <n v="6"/>
    <n v="0"/>
    <n v="34.629599999999996"/>
  </r>
  <r>
    <n v="6542"/>
    <s v="US-2014-107888"/>
    <x v="3"/>
    <x v="673"/>
    <d v="2014-11-20T00:00:00"/>
    <s v="First Class"/>
    <s v="CC-12220"/>
    <s v="Chris Cortes"/>
    <x v="0"/>
    <s v="United States"/>
    <s v="Seattle"/>
    <x v="4"/>
    <n v="98103"/>
    <x v="1"/>
    <s v="FUR-FU-10003394"/>
    <x v="0"/>
    <x v="5"/>
    <s v="Tenex &quot;The Solids&quot; Textured Chair Mats"/>
    <x v="1839"/>
    <n v="2"/>
    <n v="0"/>
    <n v="23.786399999999986"/>
  </r>
  <r>
    <n v="6543"/>
    <s v="US-2014-107888"/>
    <x v="3"/>
    <x v="673"/>
    <d v="2014-11-20T00:00:00"/>
    <s v="First Class"/>
    <s v="CC-12220"/>
    <s v="Chris Cortes"/>
    <x v="0"/>
    <s v="United States"/>
    <s v="Seattle"/>
    <x v="4"/>
    <n v="98103"/>
    <x v="1"/>
    <s v="TEC-PH-10003171"/>
    <x v="2"/>
    <x v="7"/>
    <s v="Plantronics Encore H101 Dual Earpieces Headset"/>
    <x v="4220"/>
    <n v="3"/>
    <n v="0.2"/>
    <n v="10.787999999999997"/>
  </r>
  <r>
    <n v="6544"/>
    <s v="US-2014-107888"/>
    <x v="3"/>
    <x v="673"/>
    <d v="2014-11-20T00:00:00"/>
    <s v="First Class"/>
    <s v="CC-12220"/>
    <s v="Chris Cortes"/>
    <x v="0"/>
    <s v="United States"/>
    <s v="Seattle"/>
    <x v="4"/>
    <n v="98103"/>
    <x v="1"/>
    <s v="OFF-ST-10003123"/>
    <x v="1"/>
    <x v="4"/>
    <s v="Fellowes Bases and Tops For Staxonsteel/High-Stak Systems"/>
    <x v="3304"/>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s v="United States"/>
    <s v="Cleveland"/>
    <x v="24"/>
    <n v="44105"/>
    <x v="3"/>
    <s v="OFF-LA-10000973"/>
    <x v="1"/>
    <x v="2"/>
    <s v="Avery 502"/>
    <x v="1325"/>
    <n v="2"/>
    <n v="0.2"/>
    <n v="1.764"/>
  </r>
  <r>
    <n v="6547"/>
    <s v="US-2014-154872"/>
    <x v="3"/>
    <x v="304"/>
    <d v="2014-05-19T00:00:00"/>
    <s v="Standard Class"/>
    <s v="DP-13000"/>
    <s v="Darren Powers"/>
    <x v="0"/>
    <s v="United States"/>
    <s v="Cleveland"/>
    <x v="24"/>
    <n v="44105"/>
    <x v="3"/>
    <s v="OFF-PA-10000483"/>
    <x v="1"/>
    <x v="10"/>
    <s v="Xerox 19"/>
    <x v="1636"/>
    <n v="1"/>
    <n v="0.2"/>
    <n v="7.7449999999999983"/>
  </r>
  <r>
    <n v="6548"/>
    <s v="CA-2011-113880"/>
    <x v="2"/>
    <x v="72"/>
    <d v="2011-03-05T00:00:00"/>
    <s v="Standard Class"/>
    <s v="VF-21715"/>
    <s v="Vicky Freymann"/>
    <x v="2"/>
    <s v="United States"/>
    <s v="Elmhurst"/>
    <x v="10"/>
    <n v="60126"/>
    <x v="2"/>
    <s v="FUR-CH-10000863"/>
    <x v="0"/>
    <x v="1"/>
    <s v="Novimex Swivel Fabric Task Chair"/>
    <x v="4523"/>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x v="1133"/>
    <n v="3"/>
    <n v="0.2"/>
    <n v="5.6783999999999981"/>
  </r>
  <r>
    <n v="6550"/>
    <s v="US-2012-164966"/>
    <x v="1"/>
    <x v="117"/>
    <d v="2012-08-01T00:00:00"/>
    <s v="First Class"/>
    <s v="GH-14410"/>
    <s v="Gary Hansen"/>
    <x v="2"/>
    <s v="United States"/>
    <s v="Lakeville"/>
    <x v="11"/>
    <n v="55044"/>
    <x v="2"/>
    <s v="FUR-CH-10002304"/>
    <x v="0"/>
    <x v="1"/>
    <s v="Global Stack Chair without Arms, Black"/>
    <x v="4524"/>
    <n v="6"/>
    <n v="0"/>
    <n v="38.970000000000006"/>
  </r>
  <r>
    <n v="6551"/>
    <s v="CA-2012-126739"/>
    <x v="1"/>
    <x v="549"/>
    <d v="2012-11-03T00:00:00"/>
    <s v="Second Class"/>
    <s v="JH-16180"/>
    <s v="Justin Hirsh"/>
    <x v="0"/>
    <s v="United States"/>
    <s v="New York City"/>
    <x v="15"/>
    <n v="10035"/>
    <x v="3"/>
    <s v="FUR-CH-10000422"/>
    <x v="0"/>
    <x v="1"/>
    <s v="Global Highback Leather Tilter in Burgundy"/>
    <x v="4525"/>
    <n v="4"/>
    <n v="0.1"/>
    <n v="21.837600000000023"/>
  </r>
  <r>
    <n v="6552"/>
    <s v="CA-2014-161578"/>
    <x v="3"/>
    <x v="819"/>
    <d v="2014-12-22T00:00:00"/>
    <s v="Second Class"/>
    <s v="RB-19465"/>
    <s v="Rick Bensley"/>
    <x v="2"/>
    <s v="United States"/>
    <s v="Los Angeles"/>
    <x v="1"/>
    <n v="90036"/>
    <x v="1"/>
    <s v="OFF-PA-10002986"/>
    <x v="1"/>
    <x v="10"/>
    <s v="Xerox 1898"/>
    <x v="522"/>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s v="United States"/>
    <s v="Chicago"/>
    <x v="10"/>
    <n v="60653"/>
    <x v="2"/>
    <s v="TEC-AC-10001606"/>
    <x v="2"/>
    <x v="11"/>
    <s v="Logitech Wireless Performance Mouse MX for PC and Mac"/>
    <x v="1895"/>
    <n v="4"/>
    <n v="0.2"/>
    <n v="71.992800000000003"/>
  </r>
  <r>
    <n v="6555"/>
    <s v="CA-2011-137092"/>
    <x v="2"/>
    <x v="22"/>
    <d v="2011-10-22T00:00:00"/>
    <s v="Second Class"/>
    <s v="LS-16975"/>
    <s v="Lindsay Shagiari"/>
    <x v="2"/>
    <s v="United States"/>
    <s v="Chicago"/>
    <x v="10"/>
    <n v="60653"/>
    <x v="2"/>
    <s v="OFF-ST-10003805"/>
    <x v="1"/>
    <x v="4"/>
    <s v="24 Capacity Maxi Data Binder Racks, Pearl"/>
    <x v="4526"/>
    <n v="3"/>
    <n v="0.2"/>
    <n v="31.582499999999953"/>
  </r>
  <r>
    <n v="6556"/>
    <s v="CA-2011-137092"/>
    <x v="2"/>
    <x v="22"/>
    <d v="2011-10-22T00:00:00"/>
    <s v="Second Class"/>
    <s v="LS-16975"/>
    <s v="Lindsay Shagiari"/>
    <x v="2"/>
    <s v="United States"/>
    <s v="Chicago"/>
    <x v="10"/>
    <n v="60653"/>
    <x v="2"/>
    <s v="OFF-PA-10002109"/>
    <x v="1"/>
    <x v="10"/>
    <s v="Wirebound Voice Message Log Book"/>
    <x v="4527"/>
    <n v="1"/>
    <n v="0.2"/>
    <n v="1.2375999999999996"/>
  </r>
  <r>
    <n v="6557"/>
    <s v="CA-2011-137092"/>
    <x v="2"/>
    <x v="22"/>
    <d v="2011-10-22T00:00:00"/>
    <s v="Second Class"/>
    <s v="LS-16975"/>
    <s v="Lindsay Shagiari"/>
    <x v="2"/>
    <s v="United States"/>
    <s v="Chicago"/>
    <x v="10"/>
    <n v="60653"/>
    <x v="2"/>
    <s v="OFF-BI-10000632"/>
    <x v="1"/>
    <x v="8"/>
    <s v="Satellite Sectional Post Binders"/>
    <x v="452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s v="United States"/>
    <s v="Buffalo"/>
    <x v="15"/>
    <n v="14215"/>
    <x v="3"/>
    <s v="FUR-CH-10004997"/>
    <x v="0"/>
    <x v="1"/>
    <s v="Hon Every-Day Series Multi-Task Chairs"/>
    <x v="4530"/>
    <n v="9"/>
    <n v="0.1"/>
    <n v="169.18200000000004"/>
  </r>
  <r>
    <n v="6560"/>
    <s v="CA-2013-160941"/>
    <x v="0"/>
    <x v="658"/>
    <d v="2013-07-27T00:00:00"/>
    <s v="Standard Class"/>
    <s v="DK-12835"/>
    <s v="Damala Kotsonis"/>
    <x v="1"/>
    <s v="United States"/>
    <s v="Roseville"/>
    <x v="1"/>
    <n v="95661"/>
    <x v="1"/>
    <s v="OFF-EN-10003001"/>
    <x v="1"/>
    <x v="12"/>
    <s v="Ames Color-File Green Diamond Border X-ray Mailers"/>
    <x v="4531"/>
    <n v="5"/>
    <n v="0"/>
    <n v="197.35299999999998"/>
  </r>
  <r>
    <n v="6561"/>
    <s v="CA-2013-160941"/>
    <x v="0"/>
    <x v="658"/>
    <d v="2013-07-27T00:00:00"/>
    <s v="Standard Class"/>
    <s v="DK-12835"/>
    <s v="Damala Kotsonis"/>
    <x v="1"/>
    <s v="United States"/>
    <s v="Roseville"/>
    <x v="1"/>
    <n v="95661"/>
    <x v="1"/>
    <s v="OFF-LA-10003766"/>
    <x v="1"/>
    <x v="2"/>
    <s v="Self-Adhesive Removable Labels"/>
    <x v="982"/>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s v="United States"/>
    <s v="Lawrence"/>
    <x v="31"/>
    <n v="1841"/>
    <x v="3"/>
    <s v="FUR-TA-10003469"/>
    <x v="0"/>
    <x v="3"/>
    <s v="Balt Split Level Computer Training Table"/>
    <x v="4534"/>
    <n v="2"/>
    <n v="0.3"/>
    <n v="-38.849999999999994"/>
  </r>
  <r>
    <n v="6565"/>
    <s v="CA-2011-166086"/>
    <x v="2"/>
    <x v="1118"/>
    <d v="2011-05-12T00:00:00"/>
    <s v="Standard Class"/>
    <s v="CT-11995"/>
    <s v="Carol Triggs"/>
    <x v="0"/>
    <s v="United States"/>
    <s v="Lawrence"/>
    <x v="31"/>
    <n v="1841"/>
    <x v="3"/>
    <s v="OFF-AR-10002578"/>
    <x v="1"/>
    <x v="6"/>
    <s v="Newell 335"/>
    <x v="880"/>
    <n v="3"/>
    <n v="0"/>
    <n v="2.5055999999999998"/>
  </r>
  <r>
    <n v="6566"/>
    <s v="CA-2011-166086"/>
    <x v="2"/>
    <x v="1118"/>
    <d v="2011-05-12T00:00:00"/>
    <s v="Standard Class"/>
    <s v="CT-11995"/>
    <s v="Carol Triggs"/>
    <x v="0"/>
    <s v="United States"/>
    <s v="Lawrence"/>
    <x v="31"/>
    <n v="1841"/>
    <x v="3"/>
    <s v="FUR-CH-10004675"/>
    <x v="0"/>
    <x v="1"/>
    <s v="Lifetime Advantage Folding Chairs, 4/Carton"/>
    <x v="1739"/>
    <n v="4"/>
    <n v="0"/>
    <n v="244.24959999999999"/>
  </r>
  <r>
    <n v="6567"/>
    <s v="CA-2014-131282"/>
    <x v="3"/>
    <x v="1119"/>
    <d v="2014-02-09T00:00:00"/>
    <s v="Second Class"/>
    <s v="CB-12025"/>
    <s v="Cassandra Brandow"/>
    <x v="0"/>
    <s v="United States"/>
    <s v="Waco"/>
    <x v="5"/>
    <n v="76706"/>
    <x v="2"/>
    <s v="OFF-BI-10004632"/>
    <x v="1"/>
    <x v="8"/>
    <s v="Ibico Hi-Tech Manual Binding System"/>
    <x v="4535"/>
    <n v="4"/>
    <n v="0.8"/>
    <n v="-426.9860000000001"/>
  </r>
  <r>
    <n v="6568"/>
    <s v="CA-2014-131282"/>
    <x v="3"/>
    <x v="1119"/>
    <d v="2014-02-09T00:00:00"/>
    <s v="Second Class"/>
    <s v="CB-12025"/>
    <s v="Cassandra Brandow"/>
    <x v="0"/>
    <s v="United States"/>
    <s v="Waco"/>
    <x v="5"/>
    <n v="76706"/>
    <x v="2"/>
    <s v="OFF-AR-10003087"/>
    <x v="1"/>
    <x v="6"/>
    <s v="Staples"/>
    <x v="4536"/>
    <n v="5"/>
    <n v="0.2"/>
    <n v="0.71199999999999974"/>
  </r>
  <r>
    <n v="6569"/>
    <s v="CA-2011-100678"/>
    <x v="2"/>
    <x v="891"/>
    <d v="2011-04-22T00:00:00"/>
    <s v="Standard Class"/>
    <s v="KM-16720"/>
    <s v="Kunst Miller"/>
    <x v="0"/>
    <s v="United States"/>
    <s v="Houston"/>
    <x v="5"/>
    <n v="77095"/>
    <x v="2"/>
    <s v="OFF-AR-10001868"/>
    <x v="1"/>
    <x v="6"/>
    <s v="Prang Dustless Chalk Sticks"/>
    <x v="3794"/>
    <n v="2"/>
    <n v="0.2"/>
    <n v="1.008"/>
  </r>
  <r>
    <n v="6570"/>
    <s v="CA-2011-100678"/>
    <x v="2"/>
    <x v="891"/>
    <d v="2011-04-22T00:00:00"/>
    <s v="Standard Class"/>
    <s v="KM-16720"/>
    <s v="Kunst Miller"/>
    <x v="0"/>
    <s v="United States"/>
    <s v="Houston"/>
    <x v="5"/>
    <n v="77095"/>
    <x v="2"/>
    <s v="FUR-CH-10002602"/>
    <x v="0"/>
    <x v="1"/>
    <s v="DMI Arturo Collection Mission-style Design Wood Chair"/>
    <x v="2613"/>
    <n v="3"/>
    <n v="0.3"/>
    <n v="-18.117599999999996"/>
  </r>
  <r>
    <n v="6571"/>
    <s v="CA-2011-100678"/>
    <x v="2"/>
    <x v="891"/>
    <d v="2011-04-22T00:00:00"/>
    <s v="Standard Class"/>
    <s v="KM-16720"/>
    <s v="Kunst Miller"/>
    <x v="0"/>
    <s v="United States"/>
    <s v="Houston"/>
    <x v="5"/>
    <n v="77095"/>
    <x v="2"/>
    <s v="OFF-EN-10000056"/>
    <x v="1"/>
    <x v="12"/>
    <s v="Cameo Buff Policy Envelopes"/>
    <x v="84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x v="2671"/>
    <n v="3"/>
    <n v="0.2"/>
    <n v="28.496999999999957"/>
  </r>
  <r>
    <n v="6573"/>
    <s v="CA-2013-161543"/>
    <x v="0"/>
    <x v="1120"/>
    <d v="2013-05-17T00:00:00"/>
    <s v="Standard Class"/>
    <s v="RD-19720"/>
    <s v="Roger Demir"/>
    <x v="0"/>
    <s v="United States"/>
    <s v="Seattle"/>
    <x v="4"/>
    <n v="98105"/>
    <x v="1"/>
    <s v="OFF-PA-10003971"/>
    <x v="1"/>
    <x v="10"/>
    <s v="Xerox 1965"/>
    <x v="493"/>
    <n v="2"/>
    <n v="0"/>
    <n v="5.8604000000000003"/>
  </r>
  <r>
    <n v="6574"/>
    <s v="CA-2013-160535"/>
    <x v="0"/>
    <x v="881"/>
    <d v="2013-12-01T00:00:00"/>
    <s v="Standard Class"/>
    <s v="BP-11050"/>
    <s v="Barry Pond"/>
    <x v="1"/>
    <s v="United States"/>
    <s v="Plainfield"/>
    <x v="30"/>
    <n v="7060"/>
    <x v="3"/>
    <s v="OFF-ST-10000689"/>
    <x v="1"/>
    <x v="4"/>
    <s v="Fellowes Strictly Business Drawer File, Letter/Legal Size"/>
    <x v="1626"/>
    <n v="4"/>
    <n v="0"/>
    <n v="67.608000000000004"/>
  </r>
  <r>
    <n v="6575"/>
    <s v="CA-2013-160535"/>
    <x v="0"/>
    <x v="881"/>
    <d v="2013-12-01T00:00:00"/>
    <s v="Standard Class"/>
    <s v="BP-11050"/>
    <s v="Barry Pond"/>
    <x v="1"/>
    <s v="United States"/>
    <s v="Plainfield"/>
    <x v="30"/>
    <n v="7060"/>
    <x v="3"/>
    <s v="TEC-MA-10004255"/>
    <x v="2"/>
    <x v="15"/>
    <s v="Konica Minolta magicolor 1690MF Multifunction Printer"/>
    <x v="4537"/>
    <n v="8"/>
    <n v="0"/>
    <n v="118.37040000000002"/>
  </r>
  <r>
    <n v="6576"/>
    <s v="CA-2014-123085"/>
    <x v="3"/>
    <x v="448"/>
    <d v="2014-03-09T00:00:00"/>
    <s v="Standard Class"/>
    <s v="EJ-13720"/>
    <s v="Ed Jacobs"/>
    <x v="0"/>
    <s v="United States"/>
    <s v="Los Angeles"/>
    <x v="1"/>
    <n v="90008"/>
    <x v="1"/>
    <s v="TEC-AC-10000990"/>
    <x v="2"/>
    <x v="11"/>
    <s v="Imation Bio 2GB USB Flash Drive Imation Corp"/>
    <x v="4538"/>
    <n v="8"/>
    <n v="0"/>
    <n v="440.76480000000004"/>
  </r>
  <r>
    <n v="6577"/>
    <s v="CA-2014-123085"/>
    <x v="3"/>
    <x v="448"/>
    <d v="2014-03-09T00:00:00"/>
    <s v="Standard Class"/>
    <s v="EJ-13720"/>
    <s v="Ed Jacobs"/>
    <x v="0"/>
    <s v="United States"/>
    <s v="Los Angeles"/>
    <x v="1"/>
    <n v="90008"/>
    <x v="1"/>
    <s v="FUR-CH-10003968"/>
    <x v="0"/>
    <x v="1"/>
    <s v="Novimex Turbo Task Chair"/>
    <x v="3011"/>
    <n v="3"/>
    <n v="0.2"/>
    <n v="-17.035200000000003"/>
  </r>
  <r>
    <n v="6578"/>
    <s v="CA-2012-153752"/>
    <x v="1"/>
    <x v="401"/>
    <d v="2012-12-11T00:00:00"/>
    <s v="Second Class"/>
    <s v="RO-19780"/>
    <s v="Rose O'Brian"/>
    <x v="0"/>
    <s v="United States"/>
    <s v="Arlington"/>
    <x v="17"/>
    <n v="22204"/>
    <x v="0"/>
    <s v="TEC-PH-10001615"/>
    <x v="2"/>
    <x v="7"/>
    <s v="AT&amp;T CL82213"/>
    <x v="2131"/>
    <n v="6"/>
    <n v="0"/>
    <n v="50.442599999999977"/>
  </r>
  <r>
    <n v="6579"/>
    <s v="CA-2011-103660"/>
    <x v="2"/>
    <x v="55"/>
    <d v="2011-08-30T00:00:00"/>
    <s v="Standard Class"/>
    <s v="MW-18220"/>
    <s v="Mitch Webber"/>
    <x v="0"/>
    <s v="United States"/>
    <s v="Seattle"/>
    <x v="4"/>
    <n v="98103"/>
    <x v="1"/>
    <s v="TEC-PH-10000895"/>
    <x v="2"/>
    <x v="7"/>
    <s v="Polycom VVX 310 VoIP phone"/>
    <x v="4539"/>
    <n v="7"/>
    <n v="0.2"/>
    <n v="75.595799999999997"/>
  </r>
  <r>
    <n v="6580"/>
    <s v="CA-2013-169887"/>
    <x v="0"/>
    <x v="332"/>
    <d v="2013-10-23T00:00:00"/>
    <s v="Same Day"/>
    <s v="MS-17530"/>
    <s v="MaryBeth Skach"/>
    <x v="0"/>
    <s v="United States"/>
    <s v="Seattle"/>
    <x v="4"/>
    <n v="98105"/>
    <x v="1"/>
    <s v="OFF-PA-10003001"/>
    <x v="1"/>
    <x v="10"/>
    <s v="Xerox 1986"/>
    <x v="3890"/>
    <n v="1"/>
    <n v="0"/>
    <n v="3.2063999999999999"/>
  </r>
  <r>
    <n v="6581"/>
    <s v="CA-2013-169887"/>
    <x v="0"/>
    <x v="332"/>
    <d v="2013-10-23T00:00:00"/>
    <s v="Same Day"/>
    <s v="MS-17530"/>
    <s v="MaryBeth Skach"/>
    <x v="0"/>
    <s v="United States"/>
    <s v="Seattle"/>
    <x v="4"/>
    <n v="98105"/>
    <x v="1"/>
    <s v="OFF-AR-10002766"/>
    <x v="1"/>
    <x v="6"/>
    <s v="Prang Drawing Pencil Set"/>
    <x v="484"/>
    <n v="3"/>
    <n v="0"/>
    <n v="2.2517999999999998"/>
  </r>
  <r>
    <n v="6582"/>
    <s v="CA-2013-169887"/>
    <x v="0"/>
    <x v="332"/>
    <d v="2013-10-23T00:00:00"/>
    <s v="Same Day"/>
    <s v="MS-17530"/>
    <s v="MaryBeth Skach"/>
    <x v="0"/>
    <s v="United States"/>
    <s v="Seattle"/>
    <x v="4"/>
    <n v="98105"/>
    <x v="1"/>
    <s v="FUR-FU-10003095"/>
    <x v="0"/>
    <x v="5"/>
    <s v="Linden 12&quot; Wall Clock With Oak Frame"/>
    <x v="3113"/>
    <n v="3"/>
    <n v="0"/>
    <n v="30.581999999999987"/>
  </r>
  <r>
    <n v="6583"/>
    <s v="CA-2013-148516"/>
    <x v="0"/>
    <x v="1121"/>
    <d v="2013-08-12T00:00:00"/>
    <s v="Standard Class"/>
    <s v="DW-13585"/>
    <s v="Dorothy Wardle"/>
    <x v="1"/>
    <s v="United States"/>
    <s v="Edmonds"/>
    <x v="4"/>
    <n v="98026"/>
    <x v="1"/>
    <s v="TEC-AC-10003610"/>
    <x v="2"/>
    <x v="11"/>
    <s v="Logitech Illuminated - Keyboard"/>
    <x v="690"/>
    <n v="3"/>
    <n v="0"/>
    <n v="86.385600000000011"/>
  </r>
  <r>
    <n v="6584"/>
    <s v="CA-2014-104731"/>
    <x v="3"/>
    <x v="246"/>
    <d v="2014-07-28T00:00:00"/>
    <s v="Standard Class"/>
    <s v="AM-10705"/>
    <s v="Anne McFarland"/>
    <x v="0"/>
    <s v="United States"/>
    <s v="Salem"/>
    <x v="17"/>
    <n v="24153"/>
    <x v="0"/>
    <s v="OFF-AR-10003727"/>
    <x v="1"/>
    <x v="6"/>
    <s v="Berol Giant Pencil Sharpener"/>
    <x v="3113"/>
    <n v="6"/>
    <n v="0"/>
    <n v="29.562599999999986"/>
  </r>
  <r>
    <n v="6585"/>
    <s v="CA-2014-104731"/>
    <x v="3"/>
    <x v="246"/>
    <d v="2014-07-28T00:00:00"/>
    <s v="Standard Class"/>
    <s v="AM-10705"/>
    <s v="Anne McFarland"/>
    <x v="0"/>
    <s v="United States"/>
    <s v="Salem"/>
    <x v="17"/>
    <n v="24153"/>
    <x v="0"/>
    <s v="TEC-PH-10002660"/>
    <x v="2"/>
    <x v="7"/>
    <s v="Nortel Networks T7316 E Nt8 B27"/>
    <x v="1081"/>
    <n v="4"/>
    <n v="0"/>
    <n v="67.990000000000009"/>
  </r>
  <r>
    <n v="6586"/>
    <s v="CA-2014-104731"/>
    <x v="3"/>
    <x v="246"/>
    <d v="2014-07-28T00:00:00"/>
    <s v="Standard Class"/>
    <s v="AM-10705"/>
    <s v="Anne McFarland"/>
    <x v="0"/>
    <s v="United States"/>
    <s v="Salem"/>
    <x v="17"/>
    <n v="24153"/>
    <x v="0"/>
    <s v="FUR-FU-10003274"/>
    <x v="0"/>
    <x v="5"/>
    <s v="Regeneration Desk Collection"/>
    <x v="3454"/>
    <n v="5"/>
    <n v="0"/>
    <n v="3.8720000000000003"/>
  </r>
  <r>
    <n v="6587"/>
    <s v="CA-2014-104731"/>
    <x v="3"/>
    <x v="246"/>
    <d v="2014-07-28T00:00:00"/>
    <s v="Standard Class"/>
    <s v="AM-10705"/>
    <s v="Anne McFarland"/>
    <x v="0"/>
    <s v="United States"/>
    <s v="Salem"/>
    <x v="17"/>
    <n v="24153"/>
    <x v="0"/>
    <s v="OFF-AR-10003829"/>
    <x v="1"/>
    <x v="6"/>
    <s v="Newell 35"/>
    <x v="1209"/>
    <n v="6"/>
    <n v="0"/>
    <n v="5.7071999999999976"/>
  </r>
  <r>
    <n v="6588"/>
    <s v="CA-2014-104731"/>
    <x v="3"/>
    <x v="246"/>
    <d v="2014-07-28T00:00:00"/>
    <s v="Standard Class"/>
    <s v="AM-10705"/>
    <s v="Anne McFarland"/>
    <x v="0"/>
    <s v="United States"/>
    <s v="Salem"/>
    <x v="17"/>
    <n v="24153"/>
    <x v="0"/>
    <s v="FUR-BO-10003441"/>
    <x v="0"/>
    <x v="0"/>
    <s v="Bush Westfield Collection Bookcases, Fully Assembled"/>
    <x v="3367"/>
    <n v="3"/>
    <n v="0"/>
    <n v="69.67619999999998"/>
  </r>
  <r>
    <n v="6589"/>
    <s v="CA-2014-104731"/>
    <x v="3"/>
    <x v="246"/>
    <d v="2014-07-28T00:00:00"/>
    <s v="Standard Class"/>
    <s v="AM-10705"/>
    <s v="Anne McFarland"/>
    <x v="0"/>
    <s v="United States"/>
    <s v="Salem"/>
    <x v="17"/>
    <n v="24153"/>
    <x v="0"/>
    <s v="OFF-BI-10003355"/>
    <x v="1"/>
    <x v="8"/>
    <s v="Cardinal Holdit Business Card Pockets"/>
    <x v="1830"/>
    <n v="3"/>
    <n v="0"/>
    <n v="7.1712000000000007"/>
  </r>
  <r>
    <n v="6590"/>
    <s v="CA-2014-104731"/>
    <x v="3"/>
    <x v="246"/>
    <d v="2014-07-28T00:00:00"/>
    <s v="Standard Class"/>
    <s v="AM-10705"/>
    <s v="Anne McFarland"/>
    <x v="0"/>
    <s v="United States"/>
    <s v="Salem"/>
    <x v="17"/>
    <n v="24153"/>
    <x v="0"/>
    <s v="OFF-SU-10003505"/>
    <x v="1"/>
    <x v="14"/>
    <s v="Premier Electric Letter Opener"/>
    <x v="4540"/>
    <n v="2"/>
    <n v="0"/>
    <n v="11.585999999999984"/>
  </r>
  <r>
    <n v="6591"/>
    <s v="CA-2011-164749"/>
    <x v="2"/>
    <x v="893"/>
    <d v="2011-03-26T00:00:00"/>
    <s v="First Class"/>
    <s v="BG-11740"/>
    <s v="Bruce Geld"/>
    <x v="0"/>
    <s v="United States"/>
    <s v="Delray Beach"/>
    <x v="2"/>
    <n v="33445"/>
    <x v="0"/>
    <s v="OFF-LA-10004484"/>
    <x v="1"/>
    <x v="2"/>
    <s v="Avery 476"/>
    <x v="4541"/>
    <n v="3"/>
    <n v="0.2"/>
    <n v="3.2213999999999996"/>
  </r>
  <r>
    <n v="6592"/>
    <s v="CA-2012-103716"/>
    <x v="1"/>
    <x v="28"/>
    <d v="2012-05-06T00:00:00"/>
    <s v="Standard Class"/>
    <s v="KB-16585"/>
    <s v="Ken Black"/>
    <x v="1"/>
    <s v="United States"/>
    <s v="San Francisco"/>
    <x v="1"/>
    <n v="94110"/>
    <x v="1"/>
    <s v="OFF-AR-10000658"/>
    <x v="1"/>
    <x v="6"/>
    <s v="Newell 324"/>
    <x v="1637"/>
    <n v="3"/>
    <n v="0"/>
    <n v="9.702"/>
  </r>
  <r>
    <n v="6593"/>
    <s v="CA-2012-103716"/>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s v="United States"/>
    <s v="New York City"/>
    <x v="15"/>
    <n v="10024"/>
    <x v="3"/>
    <s v="OFF-BI-10001989"/>
    <x v="1"/>
    <x v="8"/>
    <s v="Premium Transparent Presentation Covers by GBC"/>
    <x v="3295"/>
    <n v="2"/>
    <n v="0.2"/>
    <n v="11.748799999999997"/>
  </r>
  <r>
    <n v="6595"/>
    <s v="CA-2012-146290"/>
    <x v="1"/>
    <x v="124"/>
    <d v="2012-05-11T00:00:00"/>
    <s v="Standard Class"/>
    <s v="SV-20815"/>
    <s v="Stuart Van"/>
    <x v="1"/>
    <s v="United States"/>
    <s v="Indianapolis"/>
    <x v="14"/>
    <n v="46203"/>
    <x v="2"/>
    <s v="OFF-AR-10001897"/>
    <x v="1"/>
    <x v="6"/>
    <s v="Model L Table or Wall-Mount Pencil Sharpener"/>
    <x v="4543"/>
    <n v="7"/>
    <n v="0"/>
    <n v="35.260400000000004"/>
  </r>
  <r>
    <n v="6596"/>
    <s v="CA-2014-157112"/>
    <x v="3"/>
    <x v="756"/>
    <d v="2014-04-27T00:00:00"/>
    <s v="First Class"/>
    <s v="GG-14650"/>
    <s v="Greg Guthrie"/>
    <x v="1"/>
    <s v="United States"/>
    <s v="Columbus"/>
    <x v="24"/>
    <n v="43229"/>
    <x v="3"/>
    <s v="OFF-BI-10000285"/>
    <x v="1"/>
    <x v="8"/>
    <s v="XtraLife ClearVue Slant-D Ring Binders by Cardinal"/>
    <x v="4544"/>
    <n v="5"/>
    <n v="0.7"/>
    <n v="-7.8399999999999963"/>
  </r>
  <r>
    <n v="6597"/>
    <s v="CA-2014-157112"/>
    <x v="3"/>
    <x v="756"/>
    <d v="2014-04-27T00:00:00"/>
    <s v="First Class"/>
    <s v="GG-14650"/>
    <s v="Greg Guthrie"/>
    <x v="1"/>
    <s v="United States"/>
    <s v="Columbus"/>
    <x v="24"/>
    <n v="43229"/>
    <x v="3"/>
    <s v="OFF-PA-10001804"/>
    <x v="1"/>
    <x v="10"/>
    <s v="Xerox 195"/>
    <x v="758"/>
    <n v="1"/>
    <n v="0.2"/>
    <n v="1.8703999999999998"/>
  </r>
  <r>
    <n v="6598"/>
    <s v="CA-2011-169257"/>
    <x v="2"/>
    <x v="571"/>
    <d v="2011-06-12T00:00:00"/>
    <s v="Standard Class"/>
    <s v="SV-20785"/>
    <s v="Stewart Visinsky"/>
    <x v="0"/>
    <s v="United States"/>
    <s v="Jacksonville"/>
    <x v="2"/>
    <n v="32216"/>
    <x v="0"/>
    <s v="OFF-BI-10002557"/>
    <x v="1"/>
    <x v="8"/>
    <s v="Presstex Flexible Ring Binders"/>
    <x v="4545"/>
    <n v="1"/>
    <n v="0.7"/>
    <n v="-0.9099999999999997"/>
  </r>
  <r>
    <n v="6599"/>
    <s v="CA-2011-169257"/>
    <x v="2"/>
    <x v="571"/>
    <d v="2011-06-12T00:00:00"/>
    <s v="Standard Class"/>
    <s v="SV-20785"/>
    <s v="Stewart Visinsky"/>
    <x v="0"/>
    <s v="United States"/>
    <s v="Jacksonville"/>
    <x v="2"/>
    <n v="32216"/>
    <x v="0"/>
    <s v="OFF-PA-10002319"/>
    <x v="1"/>
    <x v="10"/>
    <s v="Xerox 1944"/>
    <x v="4546"/>
    <n v="2"/>
    <n v="0.2"/>
    <n v="22.480800000000002"/>
  </r>
  <r>
    <n v="6600"/>
    <s v="CA-2011-154095"/>
    <x v="2"/>
    <x v="266"/>
    <d v="2011-12-07T00:00:00"/>
    <s v="Standard Class"/>
    <s v="ON-18715"/>
    <s v="Odella Nelson"/>
    <x v="1"/>
    <s v="United States"/>
    <s v="Clinton"/>
    <x v="39"/>
    <n v="20735"/>
    <x v="3"/>
    <s v="FUR-FU-10003849"/>
    <x v="0"/>
    <x v="5"/>
    <s v="DAX Metal Frame, Desktop, Stepped-Edge"/>
    <x v="3318"/>
    <n v="3"/>
    <n v="0"/>
    <n v="23.680799999999998"/>
  </r>
  <r>
    <n v="6601"/>
    <s v="CA-2011-154095"/>
    <x v="2"/>
    <x v="266"/>
    <d v="2011-12-07T00:00:00"/>
    <s v="Standard Class"/>
    <s v="ON-18715"/>
    <s v="Odella Nelson"/>
    <x v="1"/>
    <s v="United States"/>
    <s v="Clinton"/>
    <x v="39"/>
    <n v="20735"/>
    <x v="3"/>
    <s v="OFF-PA-10002923"/>
    <x v="1"/>
    <x v="10"/>
    <s v="Xerox 1942"/>
    <x v="678"/>
    <n v="3"/>
    <n v="0"/>
    <n v="73.41"/>
  </r>
  <r>
    <n v="6602"/>
    <s v="CA-2011-154095"/>
    <x v="2"/>
    <x v="266"/>
    <d v="2011-12-07T00:00:00"/>
    <s v="Standard Class"/>
    <s v="ON-18715"/>
    <s v="Odella Nelson"/>
    <x v="1"/>
    <s v="United States"/>
    <s v="Clinton"/>
    <x v="39"/>
    <n v="20735"/>
    <x v="3"/>
    <s v="FUR-CH-10004754"/>
    <x v="0"/>
    <x v="1"/>
    <s v="Global Stack Chair with Arms, Black"/>
    <x v="4547"/>
    <n v="8"/>
    <n v="0"/>
    <n v="64.756799999999998"/>
  </r>
  <r>
    <n v="6603"/>
    <s v="CA-2011-154095"/>
    <x v="2"/>
    <x v="266"/>
    <d v="2011-12-07T00:00:00"/>
    <s v="Standard Class"/>
    <s v="ON-18715"/>
    <s v="Odella Nelson"/>
    <x v="1"/>
    <s v="United States"/>
    <s v="Clinton"/>
    <x v="39"/>
    <n v="20735"/>
    <x v="3"/>
    <s v="OFF-LA-10000634"/>
    <x v="1"/>
    <x v="2"/>
    <s v="Avery 509"/>
    <x v="1203"/>
    <n v="6"/>
    <n v="0"/>
    <n v="7.2035999999999998"/>
  </r>
  <r>
    <n v="6604"/>
    <s v="CA-2014-146346"/>
    <x v="3"/>
    <x v="46"/>
    <d v="2014-06-21T00:00:00"/>
    <s v="First Class"/>
    <s v="RA-19945"/>
    <s v="Ryan Akin"/>
    <x v="0"/>
    <s v="United States"/>
    <s v="Commerce City"/>
    <x v="22"/>
    <n v="80022"/>
    <x v="1"/>
    <s v="OFF-ST-10001418"/>
    <x v="1"/>
    <x v="4"/>
    <s v="Carina Media Storage Towers in Natural &amp; Black"/>
    <x v="1770"/>
    <n v="3"/>
    <n v="0.2"/>
    <n v="-32.929200000000002"/>
  </r>
  <r>
    <n v="6605"/>
    <s v="CA-2013-148852"/>
    <x v="0"/>
    <x v="439"/>
    <d v="2013-06-01T00:00:00"/>
    <s v="Standard Class"/>
    <s v="SV-20785"/>
    <s v="Stewart Visinsky"/>
    <x v="0"/>
    <s v="United States"/>
    <s v="Santa Ana"/>
    <x v="1"/>
    <n v="92704"/>
    <x v="1"/>
    <s v="OFF-FA-10003467"/>
    <x v="1"/>
    <x v="13"/>
    <s v="Alliance Big Bands Rubber Bands, 12/Pack"/>
    <x v="4095"/>
    <n v="3"/>
    <n v="0"/>
    <n v="0"/>
  </r>
  <r>
    <n v="6606"/>
    <s v="CA-2013-148852"/>
    <x v="0"/>
    <x v="439"/>
    <d v="2013-06-01T00:00:00"/>
    <s v="Standard Class"/>
    <s v="SV-20785"/>
    <s v="Stewart Visinsky"/>
    <x v="0"/>
    <s v="United States"/>
    <s v="Santa Ana"/>
    <x v="1"/>
    <n v="92704"/>
    <x v="1"/>
    <s v="OFF-PA-10001293"/>
    <x v="1"/>
    <x v="10"/>
    <s v="Xerox 1946"/>
    <x v="1568"/>
    <n v="7"/>
    <n v="0"/>
    <n v="21.772800000000004"/>
  </r>
  <r>
    <n v="6607"/>
    <s v="CA-2013-148852"/>
    <x v="0"/>
    <x v="439"/>
    <d v="2013-06-01T00:00:00"/>
    <s v="Standard Class"/>
    <s v="SV-20785"/>
    <s v="Stewart Visinsky"/>
    <x v="0"/>
    <s v="United States"/>
    <s v="Santa Ana"/>
    <x v="1"/>
    <n v="92704"/>
    <x v="1"/>
    <s v="TEC-PH-10003885"/>
    <x v="2"/>
    <x v="7"/>
    <s v="Cisco SPA508G"/>
    <x v="2005"/>
    <n v="4"/>
    <n v="0.2"/>
    <n v="23.756399999999985"/>
  </r>
  <r>
    <n v="6608"/>
    <s v="CA-2013-148852"/>
    <x v="0"/>
    <x v="439"/>
    <d v="2013-06-01T00:00:00"/>
    <s v="Standard Class"/>
    <s v="SV-20785"/>
    <s v="Stewart Visinsky"/>
    <x v="0"/>
    <s v="United States"/>
    <s v="Santa Ana"/>
    <x v="1"/>
    <n v="92704"/>
    <x v="1"/>
    <s v="FUR-CH-10004860"/>
    <x v="0"/>
    <x v="1"/>
    <s v="Global Low Back Tilter Chair"/>
    <x v="4548"/>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x v="4549"/>
    <n v="3"/>
    <n v="0.2"/>
    <n v="116.24249999999996"/>
  </r>
  <r>
    <n v="6610"/>
    <s v="US-2012-118906"/>
    <x v="1"/>
    <x v="366"/>
    <d v="2012-03-10T00:00:00"/>
    <s v="Same Day"/>
    <s v="KB-16585"/>
    <s v="Ken Black"/>
    <x v="1"/>
    <s v="United States"/>
    <s v="Clinton"/>
    <x v="39"/>
    <n v="20735"/>
    <x v="3"/>
    <s v="OFF-ST-10002406"/>
    <x v="1"/>
    <x v="4"/>
    <s v="Pizazz Global Quick File"/>
    <x v="4550"/>
    <n v="6"/>
    <n v="0"/>
    <n v="25.149600000000007"/>
  </r>
  <r>
    <n v="6611"/>
    <s v="CA-2013-168921"/>
    <x v="0"/>
    <x v="201"/>
    <d v="2013-10-23T00:00:00"/>
    <s v="First Class"/>
    <s v="AG-10495"/>
    <s v="Andrew Gjertsen"/>
    <x v="1"/>
    <s v="United States"/>
    <s v="Los Angeles"/>
    <x v="1"/>
    <n v="90049"/>
    <x v="1"/>
    <s v="OFF-BI-10004209"/>
    <x v="1"/>
    <x v="8"/>
    <s v="Fellowes Twister Kit, Gray/Clear, 3/pkg"/>
    <x v="1768"/>
    <n v="3"/>
    <n v="0.2"/>
    <n v="6.0299999999999994"/>
  </r>
  <r>
    <n v="6612"/>
    <s v="CA-2012-107678"/>
    <x v="1"/>
    <x v="1122"/>
    <d v="2012-04-28T00:00:00"/>
    <s v="Standard Class"/>
    <s v="JK-16090"/>
    <s v="Juliana Krohn"/>
    <x v="0"/>
    <s v="United States"/>
    <s v="Louisville"/>
    <x v="0"/>
    <n v="40214"/>
    <x v="0"/>
    <s v="FUR-CH-10001891"/>
    <x v="0"/>
    <x v="1"/>
    <s v="Global Deluxe Office Fabric Chairs"/>
    <x v="2843"/>
    <n v="2"/>
    <n v="0"/>
    <n v="51.829200000000014"/>
  </r>
  <r>
    <n v="6613"/>
    <s v="CA-2012-107678"/>
    <x v="1"/>
    <x v="1122"/>
    <d v="2012-04-28T00:00:00"/>
    <s v="Standard Class"/>
    <s v="JK-16090"/>
    <s v="Juliana Krohn"/>
    <x v="0"/>
    <s v="United States"/>
    <s v="Louisville"/>
    <x v="0"/>
    <n v="40214"/>
    <x v="0"/>
    <s v="OFF-BI-10002215"/>
    <x v="1"/>
    <x v="8"/>
    <s v="Wilson Jones Hanging View Binder, White, 1&quot;"/>
    <x v="4039"/>
    <n v="3"/>
    <n v="0"/>
    <n v="9.7979999999999983"/>
  </r>
  <r>
    <n v="6614"/>
    <s v="CA-2012-107678"/>
    <x v="1"/>
    <x v="1122"/>
    <d v="2012-04-28T00:00:00"/>
    <s v="Standard Class"/>
    <s v="JK-16090"/>
    <s v="Juliana Krohn"/>
    <x v="0"/>
    <s v="United States"/>
    <s v="Louisville"/>
    <x v="0"/>
    <n v="40214"/>
    <x v="0"/>
    <s v="TEC-PH-10002103"/>
    <x v="2"/>
    <x v="7"/>
    <s v="Jabra SPEAK 410"/>
    <x v="4551"/>
    <n v="5"/>
    <n v="0"/>
    <n v="131.58600000000001"/>
  </r>
  <r>
    <n v="6615"/>
    <s v="CA-2012-107678"/>
    <x v="1"/>
    <x v="1122"/>
    <d v="2012-04-28T00:00:00"/>
    <s v="Standard Class"/>
    <s v="JK-16090"/>
    <s v="Juliana Krohn"/>
    <x v="0"/>
    <s v="United States"/>
    <s v="Louisville"/>
    <x v="0"/>
    <n v="40214"/>
    <x v="0"/>
    <s v="FUR-FU-10003394"/>
    <x v="0"/>
    <x v="5"/>
    <s v="Tenex &quot;The Solids&quot; Textured Chair Mats"/>
    <x v="664"/>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s v="United States"/>
    <s v="Los Angeles"/>
    <x v="1"/>
    <n v="90045"/>
    <x v="1"/>
    <s v="OFF-LA-10000081"/>
    <x v="1"/>
    <x v="2"/>
    <s v="Avery 496"/>
    <x v="3923"/>
    <n v="6"/>
    <n v="0"/>
    <n v="10.799999999999999"/>
  </r>
  <r>
    <n v="6618"/>
    <s v="CA-2013-123512"/>
    <x v="0"/>
    <x v="26"/>
    <d v="2013-06-20T00:00:00"/>
    <s v="First Class"/>
    <s v="MV-18190"/>
    <s v="Mike Vittorini"/>
    <x v="0"/>
    <s v="United States"/>
    <s v="Los Angeles"/>
    <x v="1"/>
    <n v="90045"/>
    <x v="1"/>
    <s v="OFF-PA-10001497"/>
    <x v="1"/>
    <x v="10"/>
    <s v="Xerox 1914"/>
    <x v="1547"/>
    <n v="4"/>
    <n v="0"/>
    <n v="107.7216"/>
  </r>
  <r>
    <n v="6619"/>
    <s v="US-2014-167402"/>
    <x v="3"/>
    <x v="1123"/>
    <d v="2014-01-19T00:00:00"/>
    <s v="Second Class"/>
    <s v="CP-12085"/>
    <s v="Cathy Prescott"/>
    <x v="1"/>
    <s v="United States"/>
    <s v="Springfield"/>
    <x v="25"/>
    <n v="65807"/>
    <x v="2"/>
    <s v="OFF-PA-10004983"/>
    <x v="1"/>
    <x v="10"/>
    <s v="Xerox 23"/>
    <x v="56"/>
    <n v="5"/>
    <n v="0"/>
    <n v="15.552000000000001"/>
  </r>
  <r>
    <n v="6620"/>
    <s v="US-2014-167402"/>
    <x v="3"/>
    <x v="1123"/>
    <d v="2014-01-19T00:00:00"/>
    <s v="Second Class"/>
    <s v="CP-12085"/>
    <s v="Cathy Prescott"/>
    <x v="1"/>
    <s v="United States"/>
    <s v="Springfield"/>
    <x v="25"/>
    <n v="65807"/>
    <x v="2"/>
    <s v="OFF-AR-10004010"/>
    <x v="1"/>
    <x v="6"/>
    <s v="Hunt Boston Vacuum Mount KS Pencil Sharpener"/>
    <x v="4552"/>
    <n v="6"/>
    <n v="0"/>
    <n v="54.584400000000002"/>
  </r>
  <r>
    <n v="6621"/>
    <s v="US-2014-167402"/>
    <x v="3"/>
    <x v="1123"/>
    <d v="2014-01-19T00:00:00"/>
    <s v="Second Class"/>
    <s v="CP-12085"/>
    <s v="Cathy Prescott"/>
    <x v="1"/>
    <s v="United States"/>
    <s v="Springfield"/>
    <x v="25"/>
    <n v="65807"/>
    <x v="2"/>
    <s v="OFF-SU-10002881"/>
    <x v="1"/>
    <x v="14"/>
    <s v="Martin Yale Chadless Opener Electric Letter Opener"/>
    <x v="2635"/>
    <n v="5"/>
    <n v="0"/>
    <n v="83.281000000000063"/>
  </r>
  <r>
    <n v="6622"/>
    <s v="US-2014-167402"/>
    <x v="3"/>
    <x v="1123"/>
    <d v="2014-01-19T00:00:00"/>
    <s v="Second Class"/>
    <s v="CP-12085"/>
    <s v="Cathy Prescott"/>
    <x v="1"/>
    <s v="United States"/>
    <s v="Springfield"/>
    <x v="25"/>
    <n v="65807"/>
    <x v="2"/>
    <s v="FUR-BO-10001608"/>
    <x v="0"/>
    <x v="0"/>
    <s v="Hon Metal Bookcases, Black"/>
    <x v="372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s v="United States"/>
    <s v="San Francisco"/>
    <x v="1"/>
    <n v="94109"/>
    <x v="1"/>
    <s v="OFF-LA-10001934"/>
    <x v="1"/>
    <x v="2"/>
    <s v="Avery 516"/>
    <x v="2037"/>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x v="4553"/>
    <n v="1"/>
    <n v="0.3"/>
    <n v="-13.170600000000007"/>
  </r>
  <r>
    <n v="6626"/>
    <s v="CA-2012-141250"/>
    <x v="1"/>
    <x v="1125"/>
    <d v="2012-01-23T00:00:00"/>
    <s v="Standard Class"/>
    <s v="PM-18940"/>
    <s v="Paul MacIntyre"/>
    <x v="0"/>
    <s v="United States"/>
    <s v="Texas City"/>
    <x v="5"/>
    <n v="77590"/>
    <x v="2"/>
    <s v="FUR-CH-10004875"/>
    <x v="0"/>
    <x v="1"/>
    <s v="Harbour Creations 67200 Series Stacking Chairs"/>
    <x v="455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s v="CA-2011-138513"/>
    <x v="2"/>
    <x v="235"/>
    <d v="2011-05-27T00:00:00"/>
    <s v="Standard Class"/>
    <s v="EH-13990"/>
    <s v="Erica Hackney"/>
    <x v="0"/>
    <s v="United States"/>
    <s v="Bellevue"/>
    <x v="4"/>
    <n v="98006"/>
    <x v="1"/>
    <s v="OFF-PA-10003177"/>
    <x v="1"/>
    <x v="10"/>
    <s v="Xerox 1999"/>
    <x v="91"/>
    <n v="2"/>
    <n v="0"/>
    <n v="6.2208000000000006"/>
  </r>
  <r>
    <n v="6629"/>
    <s v="CA-2012-135489"/>
    <x v="1"/>
    <x v="444"/>
    <d v="2012-09-22T00:00:00"/>
    <s v="Second Class"/>
    <s v="GW-14605"/>
    <s v="Giulietta Weimer"/>
    <x v="0"/>
    <s v="United States"/>
    <s v="New York City"/>
    <x v="15"/>
    <n v="10024"/>
    <x v="3"/>
    <s v="TEC-PH-10000011"/>
    <x v="2"/>
    <x v="7"/>
    <s v="PureGear Roll-On Screen Protector"/>
    <x v="4496"/>
    <n v="14"/>
    <n v="0"/>
    <n v="134.33279999999996"/>
  </r>
  <r>
    <n v="6630"/>
    <s v="CA-2012-125696"/>
    <x v="1"/>
    <x v="653"/>
    <d v="2012-10-06T00:00:00"/>
    <s v="Standard Class"/>
    <s v="NP-18685"/>
    <s v="Nora Pelletier"/>
    <x v="2"/>
    <s v="United States"/>
    <s v="Wilson"/>
    <x v="3"/>
    <n v="27893"/>
    <x v="0"/>
    <s v="OFF-BI-10001757"/>
    <x v="1"/>
    <x v="8"/>
    <s v="Pressboard Hanging Data Binders for Unburst Sheets"/>
    <x v="4556"/>
    <n v="5"/>
    <n v="0.7"/>
    <n v="-5.4120000000000008"/>
  </r>
  <r>
    <n v="6631"/>
    <s v="CA-2013-105081"/>
    <x v="0"/>
    <x v="591"/>
    <d v="2013-12-31T00:00:00"/>
    <s v="Standard Class"/>
    <s v="JE-15715"/>
    <s v="Joe Elijah"/>
    <x v="0"/>
    <s v="United States"/>
    <s v="Seattle"/>
    <x v="4"/>
    <n v="98115"/>
    <x v="1"/>
    <s v="FUR-CH-10000847"/>
    <x v="0"/>
    <x v="1"/>
    <s v="Global Executive Mid-Back Manager's Chair"/>
    <x v="327"/>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x v="4557"/>
    <n v="5"/>
    <n v="0"/>
    <n v="629.01"/>
  </r>
  <r>
    <n v="6633"/>
    <s v="US-2013-146857"/>
    <x v="0"/>
    <x v="715"/>
    <d v="2013-05-09T00:00:00"/>
    <s v="Second Class"/>
    <s v="BE-11455"/>
    <s v="Brad Eason"/>
    <x v="2"/>
    <s v="United States"/>
    <s v="Springfield"/>
    <x v="25"/>
    <n v="65807"/>
    <x v="2"/>
    <s v="OFF-AP-10001205"/>
    <x v="1"/>
    <x v="9"/>
    <s v="Belkin 5 Outlet SurgeMaster Power Centers"/>
    <x v="4558"/>
    <n v="1"/>
    <n v="0"/>
    <n v="15.254400000000004"/>
  </r>
  <r>
    <n v="6634"/>
    <s v="CA-2013-166275"/>
    <x v="0"/>
    <x v="1057"/>
    <d v="2013-10-25T00:00:00"/>
    <s v="Same Day"/>
    <s v="SS-20590"/>
    <s v="Sonia Sunley"/>
    <x v="0"/>
    <s v="United States"/>
    <s v="San Francisco"/>
    <x v="1"/>
    <n v="94109"/>
    <x v="1"/>
    <s v="TEC-AC-10001838"/>
    <x v="2"/>
    <x v="11"/>
    <s v="Razer Tiamat Over Ear 7.1 Surround Sound PC Gaming Headset"/>
    <x v="4559"/>
    <n v="1"/>
    <n v="0"/>
    <n v="85.995700000000014"/>
  </r>
  <r>
    <n v="6635"/>
    <s v="CA-2014-144498"/>
    <x v="3"/>
    <x v="636"/>
    <d v="2014-05-07T00:00:00"/>
    <s v="Same Day"/>
    <s v="MB-18085"/>
    <s v="Mick Brown"/>
    <x v="0"/>
    <s v="United States"/>
    <s v="Charlotte"/>
    <x v="3"/>
    <n v="28205"/>
    <x v="0"/>
    <s v="OFF-BI-10003982"/>
    <x v="1"/>
    <x v="8"/>
    <s v="Wilson Jones Century Plastic Molded Ring Binders"/>
    <x v="4560"/>
    <n v="11"/>
    <n v="0.7"/>
    <n v="-52.548099999999991"/>
  </r>
  <r>
    <n v="6636"/>
    <s v="CA-2014-144498"/>
    <x v="3"/>
    <x v="636"/>
    <d v="2014-05-07T00:00:00"/>
    <s v="Same Day"/>
    <s v="MB-18085"/>
    <s v="Mick Brown"/>
    <x v="0"/>
    <s v="United States"/>
    <s v="Charlotte"/>
    <x v="3"/>
    <n v="28205"/>
    <x v="0"/>
    <s v="TEC-PH-10004977"/>
    <x v="2"/>
    <x v="7"/>
    <s v="GE 30524EE4"/>
    <x v="2536"/>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s v="United States"/>
    <s v="New York City"/>
    <x v="15"/>
    <n v="10011"/>
    <x v="3"/>
    <s v="OFF-AR-10001573"/>
    <x v="1"/>
    <x v="6"/>
    <s v="American Pencil"/>
    <x v="4562"/>
    <n v="3"/>
    <n v="0"/>
    <n v="2.027099999999999"/>
  </r>
  <r>
    <n v="6639"/>
    <s v="CA-2014-103352"/>
    <x v="3"/>
    <x v="344"/>
    <d v="2014-12-01T00:00:00"/>
    <s v="Second Class"/>
    <s v="RP-19390"/>
    <s v="Resi Pölking"/>
    <x v="0"/>
    <s v="United States"/>
    <s v="New York City"/>
    <x v="15"/>
    <n v="10011"/>
    <x v="3"/>
    <s v="OFF-BI-10001196"/>
    <x v="1"/>
    <x v="8"/>
    <s v="Avery Flip-Chart Easel Binder, Black"/>
    <x v="588"/>
    <n v="6"/>
    <n v="0.2"/>
    <n v="36.255599999999994"/>
  </r>
  <r>
    <n v="6640"/>
    <s v="CA-2011-108609"/>
    <x v="2"/>
    <x v="656"/>
    <d v="2011-11-02T00:00:00"/>
    <s v="Second Class"/>
    <s v="AJ-10780"/>
    <s v="Anthony Jacobs"/>
    <x v="1"/>
    <s v="United States"/>
    <s v="Lorain"/>
    <x v="24"/>
    <n v="44052"/>
    <x v="3"/>
    <s v="FUR-TA-10003954"/>
    <x v="0"/>
    <x v="3"/>
    <s v="Hon 94000 Series Round Tables"/>
    <x v="4563"/>
    <n v="8"/>
    <n v="0.4"/>
    <n v="-734.52639999999997"/>
  </r>
  <r>
    <n v="6641"/>
    <s v="CA-2014-128328"/>
    <x v="3"/>
    <x v="485"/>
    <d v="2014-08-10T00:00:00"/>
    <s v="Standard Class"/>
    <s v="PO-18865"/>
    <s v="Patrick O'Donnell"/>
    <x v="0"/>
    <s v="United States"/>
    <s v="Indianapolis"/>
    <x v="14"/>
    <n v="46203"/>
    <x v="2"/>
    <s v="OFF-BI-10001989"/>
    <x v="1"/>
    <x v="8"/>
    <s v="Premium Transparent Presentation Covers by GBC"/>
    <x v="4564"/>
    <n v="6"/>
    <n v="0"/>
    <n v="60.422399999999996"/>
  </r>
  <r>
    <n v="6642"/>
    <s v="CA-2014-128328"/>
    <x v="3"/>
    <x v="485"/>
    <d v="2014-08-10T00:00:00"/>
    <s v="Standard Class"/>
    <s v="PO-18865"/>
    <s v="Patrick O'Donnell"/>
    <x v="0"/>
    <s v="United States"/>
    <s v="Indianapolis"/>
    <x v="14"/>
    <n v="46203"/>
    <x v="2"/>
    <s v="TEC-AC-10001714"/>
    <x v="2"/>
    <x v="11"/>
    <s v="Logitech MX Performance Wireless Mouse"/>
    <x v="4565"/>
    <n v="2"/>
    <n v="0"/>
    <n v="29.518599999999999"/>
  </r>
  <r>
    <n v="6643"/>
    <s v="CA-2014-128328"/>
    <x v="3"/>
    <x v="485"/>
    <d v="2014-08-10T00:00:00"/>
    <s v="Standard Class"/>
    <s v="PO-18865"/>
    <s v="Patrick O'Donnell"/>
    <x v="0"/>
    <s v="United States"/>
    <s v="Indianapolis"/>
    <x v="14"/>
    <n v="46203"/>
    <x v="2"/>
    <s v="OFF-LA-10003498"/>
    <x v="1"/>
    <x v="2"/>
    <s v="Avery 475"/>
    <x v="4566"/>
    <n v="9"/>
    <n v="0"/>
    <n v="66.600000000000009"/>
  </r>
  <r>
    <n v="6644"/>
    <s v="US-2012-156496"/>
    <x v="1"/>
    <x v="544"/>
    <d v="2012-08-16T00:00:00"/>
    <s v="Standard Class"/>
    <s v="WB-21850"/>
    <s v="William Brown"/>
    <x v="0"/>
    <s v="United States"/>
    <s v="Redmond"/>
    <x v="21"/>
    <n v="97756"/>
    <x v="1"/>
    <s v="TEC-PH-10000576"/>
    <x v="2"/>
    <x v="7"/>
    <s v="AT&amp;T 1080 Corded phone"/>
    <x v="2313"/>
    <n v="4"/>
    <n v="0.2"/>
    <n v="38.357200000000006"/>
  </r>
  <r>
    <n v="6645"/>
    <s v="US-2012-156496"/>
    <x v="1"/>
    <x v="544"/>
    <d v="2012-08-16T00:00:00"/>
    <s v="Standard Class"/>
    <s v="WB-21850"/>
    <s v="William Brown"/>
    <x v="0"/>
    <s v="United States"/>
    <s v="Redmond"/>
    <x v="21"/>
    <n v="97756"/>
    <x v="1"/>
    <s v="TEC-PH-10004188"/>
    <x v="2"/>
    <x v="7"/>
    <s v="OtterBox Commuter Series Case - Samsung Galaxy S4"/>
    <x v="4567"/>
    <n v="7"/>
    <n v="0.2"/>
    <n v="-31.487400000000001"/>
  </r>
  <r>
    <n v="6646"/>
    <s v="US-2012-156496"/>
    <x v="1"/>
    <x v="544"/>
    <d v="2012-08-16T00:00:00"/>
    <s v="Standard Class"/>
    <s v="WB-21850"/>
    <s v="William Brown"/>
    <x v="0"/>
    <s v="United States"/>
    <s v="Redmond"/>
    <x v="21"/>
    <n v="97756"/>
    <x v="1"/>
    <s v="OFF-AP-10001469"/>
    <x v="1"/>
    <x v="9"/>
    <s v="Fellowes 8 Outlet Superior Workstation Surge Protector"/>
    <x v="4568"/>
    <n v="4"/>
    <n v="0.2"/>
    <n v="15.015599999999985"/>
  </r>
  <r>
    <n v="6647"/>
    <s v="US-2013-127334"/>
    <x v="0"/>
    <x v="272"/>
    <d v="2013-12-22T00:00:00"/>
    <s v="Standard Class"/>
    <s v="MP-18175"/>
    <s v="Mike Pelletier"/>
    <x v="2"/>
    <s v="United States"/>
    <s v="Springfield"/>
    <x v="21"/>
    <n v="97477"/>
    <x v="1"/>
    <s v="FUR-TA-10003473"/>
    <x v="0"/>
    <x v="3"/>
    <s v="Bretford Rectangular Conference Table Tops"/>
    <x v="4569"/>
    <n v="3"/>
    <n v="0.5"/>
    <n v="-304.66529999999989"/>
  </r>
  <r>
    <n v="6648"/>
    <s v="US-2013-127334"/>
    <x v="0"/>
    <x v="272"/>
    <d v="2013-12-22T00:00:00"/>
    <s v="Standard Class"/>
    <s v="MP-18175"/>
    <s v="Mike Pelletier"/>
    <x v="2"/>
    <s v="United States"/>
    <s v="Springfield"/>
    <x v="21"/>
    <n v="97477"/>
    <x v="1"/>
    <s v="OFF-AP-10001205"/>
    <x v="1"/>
    <x v="9"/>
    <s v="Belkin 5 Outlet SurgeMaster Power Centers"/>
    <x v="2802"/>
    <n v="2"/>
    <n v="0.2"/>
    <n v="8.7168000000000063"/>
  </r>
  <r>
    <n v="6649"/>
    <s v="US-2014-124779"/>
    <x v="3"/>
    <x v="565"/>
    <d v="2014-09-12T00:00:00"/>
    <s v="First Class"/>
    <s v="BF-11020"/>
    <s v="Barry Französisch"/>
    <x v="1"/>
    <s v="United States"/>
    <s v="Arlington"/>
    <x v="5"/>
    <n v="76017"/>
    <x v="2"/>
    <s v="OFF-BI-10002429"/>
    <x v="1"/>
    <x v="8"/>
    <s v="Premier Elliptical Ring Binder, Black"/>
    <x v="511"/>
    <n v="7"/>
    <n v="0.8"/>
    <n v="-68.185600000000022"/>
  </r>
  <r>
    <n v="6650"/>
    <s v="US-2014-124779"/>
    <x v="3"/>
    <x v="565"/>
    <d v="2014-09-12T00:00:00"/>
    <s v="First Class"/>
    <s v="BF-11020"/>
    <s v="Barry Französisch"/>
    <x v="1"/>
    <s v="United States"/>
    <s v="Arlington"/>
    <x v="5"/>
    <n v="76017"/>
    <x v="2"/>
    <s v="TEC-CO-10001943"/>
    <x v="2"/>
    <x v="16"/>
    <s v="Canon PC-428 Personal Copier"/>
    <x v="4570"/>
    <n v="2"/>
    <n v="0.2"/>
    <n v="107.99459999999999"/>
  </r>
  <r>
    <n v="6651"/>
    <s v="US-2014-124779"/>
    <x v="3"/>
    <x v="565"/>
    <d v="2014-09-12T00:00:00"/>
    <s v="First Class"/>
    <s v="BF-11020"/>
    <s v="Barry Französisch"/>
    <x v="1"/>
    <s v="United States"/>
    <s v="Arlington"/>
    <x v="5"/>
    <n v="76017"/>
    <x v="2"/>
    <s v="OFF-FA-10004854"/>
    <x v="1"/>
    <x v="13"/>
    <s v="Vinyl Coated Wire Paper Clips in Organizer Box, 800/Box"/>
    <x v="1962"/>
    <n v="5"/>
    <n v="0.2"/>
    <n v="15.498000000000001"/>
  </r>
  <r>
    <n v="6652"/>
    <s v="US-2014-124779"/>
    <x v="3"/>
    <x v="565"/>
    <d v="2014-09-12T00:00:00"/>
    <s v="First Class"/>
    <s v="BF-11020"/>
    <s v="Barry Französisch"/>
    <x v="1"/>
    <s v="United States"/>
    <s v="Arlington"/>
    <x v="5"/>
    <n v="76017"/>
    <x v="2"/>
    <s v="FUR-FU-10001095"/>
    <x v="0"/>
    <x v="5"/>
    <s v="DAX Black Cherry Wood-Tone Poster Frame"/>
    <x v="4571"/>
    <n v="2"/>
    <n v="0.6"/>
    <n v="-11.651199999999999"/>
  </r>
  <r>
    <n v="6653"/>
    <s v="US-2014-124779"/>
    <x v="3"/>
    <x v="565"/>
    <d v="2014-09-12T00:00:00"/>
    <s v="First Class"/>
    <s v="BF-11020"/>
    <s v="Barry Französisch"/>
    <x v="1"/>
    <s v="United States"/>
    <s v="Arlington"/>
    <x v="5"/>
    <n v="76017"/>
    <x v="2"/>
    <s v="OFF-PA-10000061"/>
    <x v="1"/>
    <x v="10"/>
    <s v="Xerox 205"/>
    <x v="561"/>
    <n v="4"/>
    <n v="0.2"/>
    <n v="7.2576000000000001"/>
  </r>
  <r>
    <n v="6654"/>
    <s v="US-2014-124779"/>
    <x v="3"/>
    <x v="565"/>
    <d v="2014-09-12T00:00:00"/>
    <s v="First Class"/>
    <s v="BF-11020"/>
    <s v="Barry Französisch"/>
    <x v="1"/>
    <s v="United States"/>
    <s v="Arlington"/>
    <x v="5"/>
    <n v="76017"/>
    <x v="2"/>
    <s v="FUR-CH-10003535"/>
    <x v="0"/>
    <x v="1"/>
    <s v="Global Armless Task Chair, Royal Blue"/>
    <x v="4572"/>
    <n v="5"/>
    <n v="0.3"/>
    <n v="-39.636999999999993"/>
  </r>
  <r>
    <n v="6655"/>
    <s v="CA-2014-135937"/>
    <x v="3"/>
    <x v="297"/>
    <d v="2014-02-28T00:00:00"/>
    <s v="Standard Class"/>
    <s v="KM-16375"/>
    <s v="Katherine Murray"/>
    <x v="2"/>
    <s v="United States"/>
    <s v="Gilbert"/>
    <x v="16"/>
    <n v="85234"/>
    <x v="1"/>
    <s v="TEC-PH-10004447"/>
    <x v="2"/>
    <x v="7"/>
    <s v="Toshiba IPT2010-SD IP Telephone"/>
    <x v="3844"/>
    <n v="3"/>
    <n v="0.2"/>
    <n v="25.018199999999993"/>
  </r>
  <r>
    <n v="6656"/>
    <s v="CA-2014-135937"/>
    <x v="3"/>
    <x v="297"/>
    <d v="2014-02-28T00:00:00"/>
    <s v="Standard Class"/>
    <s v="KM-16375"/>
    <s v="Katherine Murray"/>
    <x v="2"/>
    <s v="United States"/>
    <s v="Gilbert"/>
    <x v="16"/>
    <n v="85234"/>
    <x v="1"/>
    <s v="TEC-AC-10001114"/>
    <x v="2"/>
    <x v="11"/>
    <s v="Microsoft Wireless Mobile Mouse 4000"/>
    <x v="4573"/>
    <n v="1"/>
    <n v="0.2"/>
    <n v="4.7987999999999964"/>
  </r>
  <r>
    <n v="6657"/>
    <s v="CA-2014-135937"/>
    <x v="3"/>
    <x v="297"/>
    <d v="2014-02-28T00:00:00"/>
    <s v="Standard Class"/>
    <s v="KM-16375"/>
    <s v="Katherine Murray"/>
    <x v="2"/>
    <s v="United States"/>
    <s v="Gilbert"/>
    <x v="16"/>
    <n v="85234"/>
    <x v="1"/>
    <s v="OFF-ST-10000563"/>
    <x v="1"/>
    <x v="4"/>
    <s v="Fellowes Bankers Box Stor/Drawer Steel Plus"/>
    <x v="4351"/>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x v="302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x v="4574"/>
    <n v="2"/>
    <n v="0.2"/>
    <n v="16.317200000000003"/>
  </r>
  <r>
    <n v="6660"/>
    <s v="CA-2014-135937"/>
    <x v="3"/>
    <x v="297"/>
    <d v="2014-02-28T00:00:00"/>
    <s v="Standard Class"/>
    <s v="KM-16375"/>
    <s v="Katherine Murray"/>
    <x v="2"/>
    <s v="United States"/>
    <s v="Gilbert"/>
    <x v="16"/>
    <n v="85234"/>
    <x v="1"/>
    <s v="FUR-TA-10001039"/>
    <x v="0"/>
    <x v="3"/>
    <s v="KI Adjustable-Height Table"/>
    <x v="4575"/>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s v="United States"/>
    <s v="Lawrence"/>
    <x v="31"/>
    <n v="1841"/>
    <x v="3"/>
    <s v="OFF-BI-10001718"/>
    <x v="1"/>
    <x v="8"/>
    <s v="GBC DocuBind P50 Personal Binding Machine"/>
    <x v="2509"/>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s v="United States"/>
    <s v="Virginia Beach"/>
    <x v="17"/>
    <n v="23464"/>
    <x v="0"/>
    <s v="OFF-EN-10002831"/>
    <x v="1"/>
    <x v="12"/>
    <s v="Tyvek  Top-Opening Peel &amp; Seel  Envelopes, Gray"/>
    <x v="4578"/>
    <n v="7"/>
    <n v="0"/>
    <n v="113.21099999999998"/>
  </r>
  <r>
    <n v="6666"/>
    <s v="CA-2013-115483"/>
    <x v="0"/>
    <x v="216"/>
    <d v="2013-07-19T00:00:00"/>
    <s v="Second Class"/>
    <s v="JS-15880"/>
    <s v="John Stevenson"/>
    <x v="0"/>
    <s v="United States"/>
    <s v="Irving"/>
    <x v="5"/>
    <n v="75061"/>
    <x v="2"/>
    <s v="OFF-PA-10001497"/>
    <x v="1"/>
    <x v="10"/>
    <s v="Xerox 1914"/>
    <x v="4579"/>
    <n v="5"/>
    <n v="0.2"/>
    <n v="79.691999999999979"/>
  </r>
  <r>
    <n v="6667"/>
    <s v="CA-2014-122175"/>
    <x v="3"/>
    <x v="605"/>
    <d v="2014-05-15T00:00:00"/>
    <s v="Second Class"/>
    <s v="CA-12775"/>
    <s v="Cynthia Arntzen"/>
    <x v="0"/>
    <s v="United States"/>
    <s v="Vineland"/>
    <x v="30"/>
    <n v="8360"/>
    <x v="3"/>
    <s v="FUR-FU-10000719"/>
    <x v="0"/>
    <x v="5"/>
    <s v="DAX Cubicle Frames, 8-1/2 x 11"/>
    <x v="4580"/>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x v="51"/>
    <n v="2"/>
    <n v="0"/>
    <n v="2.9567999999999999"/>
  </r>
  <r>
    <n v="6669"/>
    <s v="CA-2014-122175"/>
    <x v="3"/>
    <x v="605"/>
    <d v="2014-05-15T00:00:00"/>
    <s v="Second Class"/>
    <s v="CA-12775"/>
    <s v="Cynthia Arntzen"/>
    <x v="0"/>
    <s v="United States"/>
    <s v="Vineland"/>
    <x v="30"/>
    <n v="8360"/>
    <x v="3"/>
    <s v="OFF-SU-10004661"/>
    <x v="1"/>
    <x v="14"/>
    <s v="Acme Titanium Bonded Scissors"/>
    <x v="4581"/>
    <n v="2"/>
    <n v="0"/>
    <n v="4.42"/>
  </r>
  <r>
    <n v="6670"/>
    <s v="CA-2014-122175"/>
    <x v="3"/>
    <x v="605"/>
    <d v="2014-05-15T00:00:00"/>
    <s v="Second Class"/>
    <s v="CA-12775"/>
    <s v="Cynthia Arntzen"/>
    <x v="0"/>
    <s v="United States"/>
    <s v="Vineland"/>
    <x v="30"/>
    <n v="8360"/>
    <x v="3"/>
    <s v="TEC-AC-10004859"/>
    <x v="2"/>
    <x v="11"/>
    <s v="Maxell Pro 80 Minute CD-R, 10/Pack"/>
    <x v="4582"/>
    <n v="5"/>
    <n v="0"/>
    <n v="34.960000000000008"/>
  </r>
  <r>
    <n v="6671"/>
    <s v="CA-2014-161088"/>
    <x v="3"/>
    <x v="1126"/>
    <d v="2014-05-30T00:00:00"/>
    <s v="Standard Class"/>
    <s v="MH-18115"/>
    <s v="Mick Hernandez"/>
    <x v="2"/>
    <s v="United States"/>
    <s v="Columbus"/>
    <x v="32"/>
    <n v="31907"/>
    <x v="0"/>
    <s v="OFF-BI-10002824"/>
    <x v="1"/>
    <x v="8"/>
    <s v="Recycled Easel Ring Binders"/>
    <x v="3548"/>
    <n v="2"/>
    <n v="0"/>
    <n v="13.427999999999997"/>
  </r>
  <r>
    <n v="6672"/>
    <s v="CA-2011-154837"/>
    <x v="2"/>
    <x v="709"/>
    <d v="2011-08-27T00:00:00"/>
    <s v="Second Class"/>
    <s v="RB-19645"/>
    <s v="Robert Barroso"/>
    <x v="1"/>
    <s v="United States"/>
    <s v="Los Angeles"/>
    <x v="1"/>
    <n v="90032"/>
    <x v="1"/>
    <s v="OFF-BI-10001575"/>
    <x v="1"/>
    <x v="8"/>
    <s v="GBC Linen Binding Covers"/>
    <x v="2000"/>
    <n v="2"/>
    <n v="0.2"/>
    <n v="17.348799999999997"/>
  </r>
  <r>
    <n v="6673"/>
    <s v="CA-2012-153794"/>
    <x v="1"/>
    <x v="861"/>
    <d v="2012-09-16T00:00:00"/>
    <s v="Standard Class"/>
    <s v="SB-20290"/>
    <s v="Sean Braxton"/>
    <x v="1"/>
    <s v="United States"/>
    <s v="San Diego"/>
    <x v="1"/>
    <n v="92024"/>
    <x v="1"/>
    <s v="OFF-AR-10000380"/>
    <x v="1"/>
    <x v="6"/>
    <s v="Hunt PowerHouse Electric Pencil Sharpener, Blue"/>
    <x v="4583"/>
    <n v="7"/>
    <n v="0"/>
    <n v="79.757999999999967"/>
  </r>
  <r>
    <n v="6674"/>
    <s v="CA-2012-135510"/>
    <x v="1"/>
    <x v="577"/>
    <d v="2012-09-12T00:00:00"/>
    <s v="Standard Class"/>
    <s v="TW-21025"/>
    <s v="Tamara Willingham"/>
    <x v="2"/>
    <s v="United States"/>
    <s v="Charlottesville"/>
    <x v="17"/>
    <n v="22901"/>
    <x v="0"/>
    <s v="FUR-FU-10000820"/>
    <x v="0"/>
    <x v="5"/>
    <s v="Tensor Brushed Steel Torchiere Floor Lamp"/>
    <x v="4584"/>
    <n v="4"/>
    <n v="0"/>
    <n v="12.232799999999997"/>
  </r>
  <r>
    <n v="6675"/>
    <s v="CA-2012-109337"/>
    <x v="1"/>
    <x v="82"/>
    <d v="2012-11-23T00:00:00"/>
    <s v="Second Class"/>
    <s v="DL-13330"/>
    <s v="Denise Leinenbach"/>
    <x v="0"/>
    <s v="United States"/>
    <s v="Lawrence"/>
    <x v="14"/>
    <n v="46226"/>
    <x v="2"/>
    <s v="OFF-AR-10003759"/>
    <x v="1"/>
    <x v="6"/>
    <s v="Crayola Anti Dust Chalk, 12/Pack"/>
    <x v="268"/>
    <n v="6"/>
    <n v="0"/>
    <n v="4.9139999999999997"/>
  </r>
  <r>
    <n v="6676"/>
    <s v="CA-2012-109337"/>
    <x v="1"/>
    <x v="82"/>
    <d v="2012-11-23T00:00:00"/>
    <s v="Second Class"/>
    <s v="DL-13330"/>
    <s v="Denise Leinenbach"/>
    <x v="0"/>
    <s v="United States"/>
    <s v="Lawrence"/>
    <x v="14"/>
    <n v="46226"/>
    <x v="2"/>
    <s v="TEC-MA-10002930"/>
    <x v="2"/>
    <x v="15"/>
    <s v="Ricoh - Ink Collector Unit for GX3000 Series Printers"/>
    <x v="4585"/>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s v="United States"/>
    <s v="Lawrence"/>
    <x v="14"/>
    <n v="46226"/>
    <x v="2"/>
    <s v="TEC-AC-10000990"/>
    <x v="2"/>
    <x v="11"/>
    <s v="Imation Bio 2GB USB Flash Drive Imation Corp"/>
    <x v="4587"/>
    <n v="3"/>
    <n v="0"/>
    <n v="165.28680000000003"/>
  </r>
  <r>
    <n v="6679"/>
    <s v="CA-2011-150329"/>
    <x v="2"/>
    <x v="982"/>
    <d v="2011-10-14T00:00:00"/>
    <s v="Standard Class"/>
    <s v="SD-20485"/>
    <s v="Shirley Daniels"/>
    <x v="2"/>
    <s v="United States"/>
    <s v="Phoenix"/>
    <x v="16"/>
    <n v="85023"/>
    <x v="1"/>
    <s v="FUR-FU-10003724"/>
    <x v="0"/>
    <x v="5"/>
    <s v="Westinghouse Clip-On Gooseneck Lamps"/>
    <x v="4588"/>
    <n v="7"/>
    <n v="0.2"/>
    <n v="3.5153999999999979"/>
  </r>
  <r>
    <n v="6680"/>
    <s v="CA-2014-145037"/>
    <x v="3"/>
    <x v="264"/>
    <d v="2014-09-08T00:00:00"/>
    <s v="Second Class"/>
    <s v="TB-21055"/>
    <s v="Ted Butterfield"/>
    <x v="0"/>
    <s v="United States"/>
    <s v="Meriden"/>
    <x v="29"/>
    <n v="6450"/>
    <x v="3"/>
    <s v="OFF-ST-10000918"/>
    <x v="1"/>
    <x v="4"/>
    <s v="Crate-A-Files"/>
    <x v="2943"/>
    <n v="1"/>
    <n v="0"/>
    <n v="2.8339999999999996"/>
  </r>
  <r>
    <n v="6681"/>
    <s v="CA-2014-145037"/>
    <x v="3"/>
    <x v="264"/>
    <d v="2014-09-08T00:00:00"/>
    <s v="Second Class"/>
    <s v="TB-21055"/>
    <s v="Ted Butterfield"/>
    <x v="0"/>
    <s v="United States"/>
    <s v="Meriden"/>
    <x v="29"/>
    <n v="6450"/>
    <x v="3"/>
    <s v="OFF-PA-10000157"/>
    <x v="1"/>
    <x v="10"/>
    <s v="Xerox 191"/>
    <x v="710"/>
    <n v="4"/>
    <n v="0"/>
    <n v="37.562399999999997"/>
  </r>
  <r>
    <n v="6682"/>
    <s v="CA-2014-145037"/>
    <x v="3"/>
    <x v="264"/>
    <d v="2014-09-08T00:00:00"/>
    <s v="Second Class"/>
    <s v="TB-21055"/>
    <s v="Ted Butterfield"/>
    <x v="0"/>
    <s v="United States"/>
    <s v="Meriden"/>
    <x v="29"/>
    <n v="6450"/>
    <x v="3"/>
    <s v="OFF-PA-10002499"/>
    <x v="1"/>
    <x v="10"/>
    <s v="Xerox 1890"/>
    <x v="678"/>
    <n v="3"/>
    <n v="0"/>
    <n v="73.41"/>
  </r>
  <r>
    <n v="6683"/>
    <s v="CA-2014-154466"/>
    <x v="3"/>
    <x v="314"/>
    <d v="2014-01-03T00:00:00"/>
    <s v="First Class"/>
    <s v="DP-13390"/>
    <s v="Dennis Pardue"/>
    <x v="2"/>
    <s v="United States"/>
    <s v="Franklin"/>
    <x v="6"/>
    <n v="53132"/>
    <x v="2"/>
    <s v="OFF-BI-10002012"/>
    <x v="1"/>
    <x v="8"/>
    <s v="Wilson Jones Easy Flow II Sheet Lifters"/>
    <x v="4589"/>
    <n v="2"/>
    <n v="0"/>
    <n v="1.728"/>
  </r>
  <r>
    <n v="6684"/>
    <s v="CA-2011-109134"/>
    <x v="2"/>
    <x v="1127"/>
    <d v="2011-11-10T00:00:00"/>
    <s v="Standard Class"/>
    <s v="DE-13255"/>
    <s v="Deanra Eno"/>
    <x v="2"/>
    <s v="United States"/>
    <s v="Los Angeles"/>
    <x v="1"/>
    <n v="90008"/>
    <x v="1"/>
    <s v="FUR-FU-10000320"/>
    <x v="0"/>
    <x v="5"/>
    <s v="OIC Stacking Trays"/>
    <x v="130"/>
    <n v="6"/>
    <n v="0"/>
    <n v="8.8176000000000023"/>
  </r>
  <r>
    <n v="6685"/>
    <s v="US-2012-129637"/>
    <x v="1"/>
    <x v="997"/>
    <d v="2012-12-22T00:00:00"/>
    <s v="Standard Class"/>
    <s v="MC-18100"/>
    <s v="Mick Crebagga"/>
    <x v="0"/>
    <s v="United States"/>
    <s v="Bloomington"/>
    <x v="10"/>
    <n v="61701"/>
    <x v="2"/>
    <s v="OFF-ST-10003716"/>
    <x v="1"/>
    <x v="4"/>
    <s v="Tennsco Double-Tier Lockers"/>
    <x v="4590"/>
    <n v="1"/>
    <n v="0.2"/>
    <n v="-15.751400000000004"/>
  </r>
  <r>
    <n v="6686"/>
    <s v="US-2012-129637"/>
    <x v="1"/>
    <x v="997"/>
    <d v="2012-12-22T00:00:00"/>
    <s v="Standard Class"/>
    <s v="MC-18100"/>
    <s v="Mick Crebagga"/>
    <x v="0"/>
    <s v="United States"/>
    <s v="Bloomington"/>
    <x v="10"/>
    <n v="61701"/>
    <x v="2"/>
    <s v="FUR-FU-10000965"/>
    <x v="0"/>
    <x v="5"/>
    <s v="Howard Miller 11-1/2&quot; Diameter Ridgewood Wall Clock"/>
    <x v="4591"/>
    <n v="2"/>
    <n v="0.6"/>
    <n v="-19.737199999999994"/>
  </r>
  <r>
    <n v="6687"/>
    <s v="US-2012-129637"/>
    <x v="1"/>
    <x v="997"/>
    <d v="2012-12-22T00:00:00"/>
    <s v="Standard Class"/>
    <s v="MC-18100"/>
    <s v="Mick Crebagga"/>
    <x v="0"/>
    <s v="United States"/>
    <s v="Bloomington"/>
    <x v="10"/>
    <n v="61701"/>
    <x v="2"/>
    <s v="OFF-AR-10003829"/>
    <x v="1"/>
    <x v="6"/>
    <s v="Newell 35"/>
    <x v="1332"/>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s v="United States"/>
    <s v="San Francisco"/>
    <x v="1"/>
    <n v="94109"/>
    <x v="1"/>
    <s v="TEC-AC-10004568"/>
    <x v="2"/>
    <x v="11"/>
    <s v="Maxell LTO Ultrium - 800 GB"/>
    <x v="1375"/>
    <n v="4"/>
    <n v="0"/>
    <n v="21.27239999999999"/>
  </r>
  <r>
    <n v="6690"/>
    <s v="CA-2014-104108"/>
    <x v="3"/>
    <x v="574"/>
    <d v="2014-12-10T00:00:00"/>
    <s v="Standard Class"/>
    <s v="RP-19855"/>
    <s v="Roy Phan"/>
    <x v="1"/>
    <s v="United States"/>
    <s v="Houston"/>
    <x v="5"/>
    <n v="77095"/>
    <x v="2"/>
    <s v="OFF-AR-10000817"/>
    <x v="1"/>
    <x v="6"/>
    <s v="Manco Dry-Lighter Erasable Highlighter"/>
    <x v="4592"/>
    <n v="5"/>
    <n v="0.2"/>
    <n v="2.1279999999999988"/>
  </r>
  <r>
    <n v="6691"/>
    <s v="US-2014-165869"/>
    <x v="3"/>
    <x v="689"/>
    <d v="2014-08-06T00:00:00"/>
    <s v="Standard Class"/>
    <s v="LS-17200"/>
    <s v="Luke Schmidt"/>
    <x v="1"/>
    <s v="United States"/>
    <s v="Milwaukee"/>
    <x v="6"/>
    <n v="53209"/>
    <x v="2"/>
    <s v="OFF-BI-10003460"/>
    <x v="1"/>
    <x v="8"/>
    <s v="Acco 3-Hole Punch"/>
    <x v="255"/>
    <n v="4"/>
    <n v="0"/>
    <n v="8.4095999999999993"/>
  </r>
  <r>
    <n v="6692"/>
    <s v="US-2014-165869"/>
    <x v="3"/>
    <x v="689"/>
    <d v="2014-08-06T00:00:00"/>
    <s v="Standard Class"/>
    <s v="LS-17200"/>
    <s v="Luke Schmidt"/>
    <x v="1"/>
    <s v="United States"/>
    <s v="Milwaukee"/>
    <x v="6"/>
    <n v="53209"/>
    <x v="2"/>
    <s v="OFF-AP-10002472"/>
    <x v="1"/>
    <x v="9"/>
    <s v="3M Office Air Cleaner"/>
    <x v="4524"/>
    <n v="6"/>
    <n v="0"/>
    <n v="54.558"/>
  </r>
  <r>
    <n v="6693"/>
    <s v="CA-2014-160899"/>
    <x v="3"/>
    <x v="938"/>
    <d v="2014-08-14T00:00:00"/>
    <s v="Second Class"/>
    <s v="DR-12940"/>
    <s v="Daniel Raglin"/>
    <x v="2"/>
    <s v="United States"/>
    <s v="Lake Charles"/>
    <x v="28"/>
    <n v="70601"/>
    <x v="0"/>
    <s v="OFF-BI-10000632"/>
    <x v="1"/>
    <x v="8"/>
    <s v="Satellite Sectional Post Binders"/>
    <x v="4593"/>
    <n v="11"/>
    <n v="0"/>
    <n v="219.65459999999999"/>
  </r>
  <r>
    <n v="6694"/>
    <s v="CA-2014-144225"/>
    <x v="3"/>
    <x v="1033"/>
    <d v="2014-10-03T00:00:00"/>
    <s v="Second Class"/>
    <s v="CC-12475"/>
    <s v="Cindy Chapman"/>
    <x v="0"/>
    <s v="United States"/>
    <s v="Baltimore"/>
    <x v="39"/>
    <n v="21215"/>
    <x v="3"/>
    <s v="OFF-PA-10000062"/>
    <x v="1"/>
    <x v="10"/>
    <s v="Green Bar Computer Printout Paper"/>
    <x v="2210"/>
    <n v="3"/>
    <n v="0"/>
    <n v="80.791200000000003"/>
  </r>
  <r>
    <n v="6695"/>
    <s v="US-2013-163538"/>
    <x v="0"/>
    <x v="370"/>
    <d v="2013-08-31T00:00:00"/>
    <s v="Standard Class"/>
    <s v="SS-20515"/>
    <s v="Shirley Schmidt"/>
    <x v="2"/>
    <s v="United States"/>
    <s v="Franklin"/>
    <x v="6"/>
    <n v="53132"/>
    <x v="2"/>
    <s v="TEC-AC-10002006"/>
    <x v="2"/>
    <x v="11"/>
    <s v="Memorex Micro Travel Drive 16 GB"/>
    <x v="4594"/>
    <n v="3"/>
    <n v="0"/>
    <n v="14.870699999999998"/>
  </r>
  <r>
    <n v="6696"/>
    <s v="US-2013-155103"/>
    <x v="0"/>
    <x v="499"/>
    <d v="2013-12-08T00:00:00"/>
    <s v="Standard Class"/>
    <s v="JF-15190"/>
    <s v="Jamie Frazer"/>
    <x v="0"/>
    <s v="United States"/>
    <s v="New York City"/>
    <x v="15"/>
    <n v="10024"/>
    <x v="3"/>
    <s v="OFF-BI-10004318"/>
    <x v="1"/>
    <x v="8"/>
    <s v="Ibico EB-19 Dual Function Manual Binding System"/>
    <x v="4595"/>
    <n v="3"/>
    <n v="0.2"/>
    <n v="134.93219999999999"/>
  </r>
  <r>
    <n v="6697"/>
    <s v="US-2013-155103"/>
    <x v="0"/>
    <x v="499"/>
    <d v="2013-12-08T00:00:00"/>
    <s v="Standard Class"/>
    <s v="JF-15190"/>
    <s v="Jamie Frazer"/>
    <x v="0"/>
    <s v="United States"/>
    <s v="New York City"/>
    <x v="15"/>
    <n v="10024"/>
    <x v="3"/>
    <s v="OFF-BI-10004236"/>
    <x v="1"/>
    <x v="8"/>
    <s v="XtraLife ClearVue Slant-D Ring Binder, White, 3&quot;"/>
    <x v="4596"/>
    <n v="3"/>
    <n v="0.2"/>
    <n v="11.450399999999998"/>
  </r>
  <r>
    <n v="6698"/>
    <s v="US-2013-155103"/>
    <x v="0"/>
    <x v="499"/>
    <d v="2013-12-08T00:00:00"/>
    <s v="Standard Class"/>
    <s v="JF-15190"/>
    <s v="Jamie Frazer"/>
    <x v="0"/>
    <s v="United States"/>
    <s v="New York City"/>
    <x v="15"/>
    <n v="10024"/>
    <x v="3"/>
    <s v="OFF-PA-10000062"/>
    <x v="1"/>
    <x v="10"/>
    <s v="Green Bar Computer Printout Paper"/>
    <x v="3837"/>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x v="4597"/>
    <n v="2"/>
    <n v="0"/>
    <n v="7.6798000000000002"/>
  </r>
  <r>
    <n v="6700"/>
    <s v="CA-2014-145429"/>
    <x v="3"/>
    <x v="246"/>
    <d v="2014-07-26T00:00:00"/>
    <s v="Standard Class"/>
    <s v="SW-20455"/>
    <s v="Shaun Weien"/>
    <x v="0"/>
    <s v="United States"/>
    <s v="San Diego"/>
    <x v="1"/>
    <n v="92024"/>
    <x v="1"/>
    <s v="FUR-CH-10000988"/>
    <x v="0"/>
    <x v="1"/>
    <s v="Hon Olson Stacker Stools"/>
    <x v="2284"/>
    <n v="2"/>
    <n v="0.2"/>
    <n v="22.529599999999995"/>
  </r>
  <r>
    <n v="6701"/>
    <s v="CA-2014-145429"/>
    <x v="3"/>
    <x v="246"/>
    <d v="2014-07-26T00:00:00"/>
    <s v="Standard Class"/>
    <s v="SW-20455"/>
    <s v="Shaun Weien"/>
    <x v="0"/>
    <s v="United States"/>
    <s v="San Diego"/>
    <x v="1"/>
    <n v="92024"/>
    <x v="1"/>
    <s v="OFF-BI-10001524"/>
    <x v="1"/>
    <x v="8"/>
    <s v="GBC Premium Transparent Covers with Diagonal Lined Pattern"/>
    <x v="4503"/>
    <n v="3"/>
    <n v="0.2"/>
    <n v="17.623199999999997"/>
  </r>
  <r>
    <n v="6702"/>
    <s v="CA-2012-153535"/>
    <x v="1"/>
    <x v="1128"/>
    <d v="2012-05-24T00:00:00"/>
    <s v="Standard Class"/>
    <s v="SG-20470"/>
    <s v="Sheri Gordon"/>
    <x v="0"/>
    <s v="United States"/>
    <s v="Wilson"/>
    <x v="3"/>
    <n v="27893"/>
    <x v="0"/>
    <s v="FUR-FU-10001986"/>
    <x v="0"/>
    <x v="5"/>
    <s v="Dana Fluorescent Magnifying Lamp, White, 36&quot;"/>
    <x v="4598"/>
    <n v="4"/>
    <n v="0.2"/>
    <n v="20.391999999999989"/>
  </r>
  <r>
    <n v="6703"/>
    <s v="CA-2012-153535"/>
    <x v="1"/>
    <x v="1128"/>
    <d v="2012-05-24T00:00:00"/>
    <s v="Standard Class"/>
    <s v="SG-20470"/>
    <s v="Sheri Gordon"/>
    <x v="0"/>
    <s v="United States"/>
    <s v="Wilson"/>
    <x v="3"/>
    <n v="27893"/>
    <x v="0"/>
    <s v="OFF-BI-10001031"/>
    <x v="1"/>
    <x v="8"/>
    <s v="Pressboard Data Binders by Wilson Jones"/>
    <x v="1697"/>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x v="2075"/>
    <n v="2"/>
    <n v="0.2"/>
    <n v="19.03860000000001"/>
  </r>
  <r>
    <n v="6705"/>
    <s v="CA-2012-139164"/>
    <x v="1"/>
    <x v="537"/>
    <d v="2012-06-28T00:00:00"/>
    <s v="Standard Class"/>
    <s v="CS-12355"/>
    <s v="Christine Sundaresam"/>
    <x v="0"/>
    <s v="United States"/>
    <s v="Long Beach"/>
    <x v="1"/>
    <n v="90805"/>
    <x v="1"/>
    <s v="OFF-FA-10003059"/>
    <x v="1"/>
    <x v="13"/>
    <s v="Assorted Color Push Pins"/>
    <x v="4599"/>
    <n v="3"/>
    <n v="0"/>
    <n v="1.7918999999999998"/>
  </r>
  <r>
    <n v="6706"/>
    <s v="CA-2012-139164"/>
    <x v="1"/>
    <x v="537"/>
    <d v="2012-06-28T00:00:00"/>
    <s v="Standard Class"/>
    <s v="CS-12355"/>
    <s v="Christine Sundaresam"/>
    <x v="0"/>
    <s v="United States"/>
    <s v="Long Beach"/>
    <x v="1"/>
    <n v="90805"/>
    <x v="1"/>
    <s v="TEC-PH-10003931"/>
    <x v="2"/>
    <x v="7"/>
    <s v="JBL Micro Wireless Portable Bluetooth Speaker"/>
    <x v="166"/>
    <n v="3"/>
    <n v="0.2"/>
    <n v="8.998500000000007"/>
  </r>
  <r>
    <n v="6707"/>
    <s v="CA-2013-112277"/>
    <x v="0"/>
    <x v="545"/>
    <d v="2013-09-16T00:00:00"/>
    <s v="Standard Class"/>
    <s v="SC-20695"/>
    <s v="Steve Chapman"/>
    <x v="1"/>
    <s v="United States"/>
    <s v="Fort Lauderdale"/>
    <x v="2"/>
    <n v="33311"/>
    <x v="0"/>
    <s v="TEC-PH-10003505"/>
    <x v="2"/>
    <x v="7"/>
    <s v="Geemarc AmpliPOWER60"/>
    <x v="4600"/>
    <n v="7"/>
    <n v="0.2"/>
    <n v="58.46399999999997"/>
  </r>
  <r>
    <n v="6708"/>
    <s v="CA-2011-167724"/>
    <x v="2"/>
    <x v="138"/>
    <d v="2011-04-18T00:00:00"/>
    <s v="Standard Class"/>
    <s v="BF-11170"/>
    <s v="Ben Ferrer"/>
    <x v="2"/>
    <s v="United States"/>
    <s v="Baltimore"/>
    <x v="39"/>
    <n v="21215"/>
    <x v="3"/>
    <s v="OFF-LA-10002368"/>
    <x v="1"/>
    <x v="2"/>
    <s v="Avery 479"/>
    <x v="1507"/>
    <n v="3"/>
    <n v="0"/>
    <n v="3.6017999999999999"/>
  </r>
  <r>
    <n v="6709"/>
    <s v="CA-2012-123141"/>
    <x v="1"/>
    <x v="717"/>
    <d v="2012-11-19T00:00:00"/>
    <s v="Standard Class"/>
    <s v="GZ-14470"/>
    <s v="Gary Zandusky"/>
    <x v="0"/>
    <s v="United States"/>
    <s v="Rio Rancho"/>
    <x v="27"/>
    <n v="87124"/>
    <x v="1"/>
    <s v="FUR-CH-10004287"/>
    <x v="0"/>
    <x v="1"/>
    <s v="SAFCO Arco Folding Chair"/>
    <x v="2214"/>
    <n v="4"/>
    <n v="0.2"/>
    <n v="99.431999999999931"/>
  </r>
  <r>
    <n v="6710"/>
    <s v="CA-2012-123141"/>
    <x v="1"/>
    <x v="717"/>
    <d v="2012-11-19T00:00:00"/>
    <s v="Standard Class"/>
    <s v="GZ-14470"/>
    <s v="Gary Zandusky"/>
    <x v="0"/>
    <s v="United States"/>
    <s v="Rio Rancho"/>
    <x v="27"/>
    <n v="87124"/>
    <x v="1"/>
    <s v="FUR-CH-10001891"/>
    <x v="0"/>
    <x v="1"/>
    <s v="Global Deluxe Office Fabric Chairs"/>
    <x v="286"/>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x v="4601"/>
    <n v="8"/>
    <n v="0.2"/>
    <n v="99.295999999999978"/>
  </r>
  <r>
    <n v="6712"/>
    <s v="CA-2014-163069"/>
    <x v="3"/>
    <x v="238"/>
    <d v="2014-08-22T00:00:00"/>
    <s v="Second Class"/>
    <s v="PJ-19015"/>
    <s v="Pauline Johnson"/>
    <x v="0"/>
    <s v="United States"/>
    <s v="Columbus"/>
    <x v="24"/>
    <n v="43229"/>
    <x v="3"/>
    <s v="OFF-AR-10001419"/>
    <x v="1"/>
    <x v="6"/>
    <s v="Newell 325"/>
    <x v="4541"/>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s v="United States"/>
    <s v="Skokie"/>
    <x v="10"/>
    <n v="60076"/>
    <x v="2"/>
    <s v="FUR-FU-10004091"/>
    <x v="0"/>
    <x v="5"/>
    <s v="Howard Miller 13&quot; Diameter Goldtone Round Wall Clock"/>
    <x v="4603"/>
    <n v="3"/>
    <n v="0.6"/>
    <n v="-26.755799999999994"/>
  </r>
  <r>
    <n v="6715"/>
    <s v="CA-2014-107629"/>
    <x v="3"/>
    <x v="817"/>
    <d v="2014-12-15T00:00:00"/>
    <s v="Same Day"/>
    <s v="DB-13060"/>
    <s v="Dave Brooks"/>
    <x v="0"/>
    <s v="United States"/>
    <s v="Skokie"/>
    <x v="10"/>
    <n v="60076"/>
    <x v="2"/>
    <s v="TEC-AC-10004510"/>
    <x v="2"/>
    <x v="11"/>
    <s v="Logitech Desktop MK120 Mouse and keyboard Combo"/>
    <x v="4604"/>
    <n v="3"/>
    <n v="0.2"/>
    <n v="-4.908000000000003"/>
  </r>
  <r>
    <n v="6716"/>
    <s v="CA-2014-107629"/>
    <x v="3"/>
    <x v="817"/>
    <d v="2014-12-15T00:00:00"/>
    <s v="Same Day"/>
    <s v="DB-13060"/>
    <s v="Dave Brooks"/>
    <x v="0"/>
    <s v="United States"/>
    <s v="Skokie"/>
    <x v="10"/>
    <n v="60076"/>
    <x v="2"/>
    <s v="OFF-AR-10002987"/>
    <x v="1"/>
    <x v="6"/>
    <s v="Prismacolor Color Pencil Set"/>
    <x v="4605"/>
    <n v="6"/>
    <n v="0.2"/>
    <n v="24.998400000000011"/>
  </r>
  <r>
    <n v="6717"/>
    <s v="CA-2013-134789"/>
    <x v="0"/>
    <x v="143"/>
    <d v="2013-04-16T00:00:00"/>
    <s v="Standard Class"/>
    <s v="CK-12325"/>
    <s v="Christine Kargatis"/>
    <x v="2"/>
    <s v="United States"/>
    <s v="Hot Springs"/>
    <x v="36"/>
    <n v="71901"/>
    <x v="0"/>
    <s v="OFF-FA-10002280"/>
    <x v="1"/>
    <x v="13"/>
    <s v="Advantus Plastic Paper Clips"/>
    <x v="59"/>
    <n v="6"/>
    <n v="0"/>
    <n v="14.399999999999999"/>
  </r>
  <r>
    <n v="6718"/>
    <s v="CA-2013-134789"/>
    <x v="0"/>
    <x v="143"/>
    <d v="2013-04-16T00:00:00"/>
    <s v="Standard Class"/>
    <s v="CK-12325"/>
    <s v="Christine Kargatis"/>
    <x v="2"/>
    <s v="United States"/>
    <s v="Hot Springs"/>
    <x v="36"/>
    <n v="71901"/>
    <x v="0"/>
    <s v="OFF-PA-10001934"/>
    <x v="1"/>
    <x v="10"/>
    <s v="Xerox 1993"/>
    <x v="243"/>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x v="4606"/>
    <n v="4"/>
    <n v="0"/>
    <n v="31.983999999999995"/>
  </r>
  <r>
    <n v="6720"/>
    <s v="CA-2013-130442"/>
    <x v="0"/>
    <x v="186"/>
    <d v="2013-12-20T00:00:00"/>
    <s v="First Class"/>
    <s v="SF-20065"/>
    <s v="Sandra Flanagan"/>
    <x v="0"/>
    <s v="United States"/>
    <s v="Goldsboro"/>
    <x v="3"/>
    <n v="27534"/>
    <x v="0"/>
    <s v="OFF-AP-10004859"/>
    <x v="1"/>
    <x v="9"/>
    <s v="Acco 6 Outlet Guardian Premium Surge Suppressor"/>
    <x v="4337"/>
    <n v="3"/>
    <n v="0.2"/>
    <n v="3.0576000000000008"/>
  </r>
  <r>
    <n v="6721"/>
    <s v="CA-2014-102974"/>
    <x v="3"/>
    <x v="20"/>
    <d v="2014-09-25T00:00:00"/>
    <s v="Standard Class"/>
    <s v="DP-13105"/>
    <s v="Dave Poirier"/>
    <x v="1"/>
    <s v="United States"/>
    <s v="Los Angeles"/>
    <x v="1"/>
    <n v="90032"/>
    <x v="1"/>
    <s v="TEC-AC-10000057"/>
    <x v="2"/>
    <x v="11"/>
    <s v="Microsoft Natural Ergonomic Keyboard 4000"/>
    <x v="179"/>
    <n v="5"/>
    <n v="0"/>
    <n v="31.489499999999992"/>
  </r>
  <r>
    <n v="6722"/>
    <s v="CA-2014-102974"/>
    <x v="3"/>
    <x v="20"/>
    <d v="2014-09-25T00:00:00"/>
    <s v="Standard Class"/>
    <s v="DP-13105"/>
    <s v="Dave Poirier"/>
    <x v="1"/>
    <s v="United States"/>
    <s v="Los Angeles"/>
    <x v="1"/>
    <n v="90032"/>
    <x v="1"/>
    <s v="OFF-AR-10000914"/>
    <x v="1"/>
    <x v="6"/>
    <s v="Boston 16765 Mini Stand Up Battery Pencil Sharpener"/>
    <x v="4607"/>
    <n v="2"/>
    <n v="0"/>
    <n v="6.0632000000000019"/>
  </r>
  <r>
    <n v="6723"/>
    <s v="CA-2014-102974"/>
    <x v="3"/>
    <x v="20"/>
    <d v="2014-09-25T00:00:00"/>
    <s v="Standard Class"/>
    <s v="DP-13105"/>
    <s v="Dave Poirier"/>
    <x v="1"/>
    <s v="United States"/>
    <s v="Los Angeles"/>
    <x v="1"/>
    <n v="90032"/>
    <x v="1"/>
    <s v="OFF-AR-10004956"/>
    <x v="1"/>
    <x v="6"/>
    <s v="Newell 33"/>
    <x v="80"/>
    <n v="3"/>
    <n v="0"/>
    <n v="4.8545999999999978"/>
  </r>
  <r>
    <n v="6724"/>
    <s v="US-2014-166394"/>
    <x v="3"/>
    <x v="507"/>
    <d v="2014-09-07T00:00:00"/>
    <s v="Second Class"/>
    <s v="VM-21835"/>
    <s v="Vivian Mathis"/>
    <x v="0"/>
    <s v="United States"/>
    <s v="Nashua"/>
    <x v="38"/>
    <n v="3060"/>
    <x v="3"/>
    <s v="OFF-FA-10001843"/>
    <x v="1"/>
    <x v="13"/>
    <s v="Staples"/>
    <x v="1471"/>
    <n v="6"/>
    <n v="0"/>
    <n v="6.9654000000000007"/>
  </r>
  <r>
    <n v="6725"/>
    <s v="CA-2013-128811"/>
    <x v="0"/>
    <x v="126"/>
    <d v="2013-09-17T00:00:00"/>
    <s v="Standard Class"/>
    <s v="SF-20200"/>
    <s v="Sarah Foster"/>
    <x v="0"/>
    <s v="United States"/>
    <s v="Seattle"/>
    <x v="4"/>
    <n v="98103"/>
    <x v="1"/>
    <s v="OFF-FA-10000585"/>
    <x v="1"/>
    <x v="13"/>
    <s v="OIC Bulk Pack Metal Binder Clips"/>
    <x v="4608"/>
    <n v="3"/>
    <n v="0"/>
    <n v="4.8162000000000003"/>
  </r>
  <r>
    <n v="6726"/>
    <s v="CA-2013-128811"/>
    <x v="0"/>
    <x v="126"/>
    <d v="2013-09-17T00:00:00"/>
    <s v="Standard Class"/>
    <s v="SF-20200"/>
    <s v="Sarah Foster"/>
    <x v="0"/>
    <s v="United States"/>
    <s v="Seattle"/>
    <x v="4"/>
    <n v="98103"/>
    <x v="1"/>
    <s v="OFF-LA-10003720"/>
    <x v="1"/>
    <x v="2"/>
    <s v="Avery 487"/>
    <x v="469"/>
    <n v="3"/>
    <n v="0"/>
    <n v="5.2028999999999996"/>
  </r>
  <r>
    <n v="6727"/>
    <s v="CA-2013-128811"/>
    <x v="0"/>
    <x v="126"/>
    <d v="2013-09-17T00:00:00"/>
    <s v="Standard Class"/>
    <s v="SF-20200"/>
    <s v="Sarah Foster"/>
    <x v="0"/>
    <s v="United States"/>
    <s v="Seattle"/>
    <x v="4"/>
    <n v="98103"/>
    <x v="1"/>
    <s v="OFF-BI-10000301"/>
    <x v="1"/>
    <x v="8"/>
    <s v="GBC Instant Report Kit"/>
    <x v="4609"/>
    <n v="4"/>
    <n v="0.2"/>
    <n v="7.7639999999999993"/>
  </r>
  <r>
    <n v="6728"/>
    <s v="CA-2014-145443"/>
    <x v="3"/>
    <x v="682"/>
    <d v="2014-08-16T00:00:00"/>
    <s v="Second Class"/>
    <s v="SC-20695"/>
    <s v="Steve Chapman"/>
    <x v="1"/>
    <s v="United States"/>
    <s v="Richmond"/>
    <x v="14"/>
    <n v="47374"/>
    <x v="2"/>
    <s v="OFF-PA-10003302"/>
    <x v="1"/>
    <x v="10"/>
    <s v="Xerox 1906"/>
    <x v="932"/>
    <n v="5"/>
    <n v="0"/>
    <n v="83.283999999999992"/>
  </r>
  <r>
    <n v="6729"/>
    <s v="CA-2013-165827"/>
    <x v="0"/>
    <x v="254"/>
    <d v="2013-11-10T00:00:00"/>
    <s v="Standard Class"/>
    <s v="MF-17665"/>
    <s v="Maureen Fritzler"/>
    <x v="1"/>
    <s v="United States"/>
    <s v="Miami"/>
    <x v="2"/>
    <n v="33180"/>
    <x v="0"/>
    <s v="FUR-FU-10001889"/>
    <x v="0"/>
    <x v="5"/>
    <s v="Ultra Door Pull Handle"/>
    <x v="4610"/>
    <n v="6"/>
    <n v="0.2"/>
    <n v="8.2055999999999987"/>
  </r>
  <r>
    <n v="6730"/>
    <s v="CA-2012-156734"/>
    <x v="1"/>
    <x v="652"/>
    <d v="2012-06-20T00:00:00"/>
    <s v="First Class"/>
    <s v="BV-11245"/>
    <s v="Benjamin Venier"/>
    <x v="1"/>
    <s v="United States"/>
    <s v="Smyrna"/>
    <x v="18"/>
    <n v="37167"/>
    <x v="0"/>
    <s v="OFF-BI-10002982"/>
    <x v="1"/>
    <x v="8"/>
    <s v="Avery Self-Adhesive Photo Pockets for Polaroid Photos"/>
    <x v="4611"/>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s v="United States"/>
    <s v="Smyrna"/>
    <x v="18"/>
    <n v="37167"/>
    <x v="0"/>
    <s v="OFF-PA-10001937"/>
    <x v="1"/>
    <x v="10"/>
    <s v="Xerox 21"/>
    <x v="561"/>
    <n v="4"/>
    <n v="0.2"/>
    <n v="7.2576000000000001"/>
  </r>
  <r>
    <n v="6733"/>
    <s v="CA-2011-120096"/>
    <x v="2"/>
    <x v="1129"/>
    <d v="2011-07-07T00:00:00"/>
    <s v="First Class"/>
    <s v="KE-16420"/>
    <s v="Katrina Edelman"/>
    <x v="1"/>
    <s v="United States"/>
    <s v="Aurora"/>
    <x v="22"/>
    <n v="80013"/>
    <x v="1"/>
    <s v="OFF-PA-10001977"/>
    <x v="1"/>
    <x v="10"/>
    <s v="Xerox 194"/>
    <x v="3479"/>
    <n v="4"/>
    <n v="0.2"/>
    <n v="62.137599999999992"/>
  </r>
  <r>
    <n v="6734"/>
    <s v="CA-2011-120096"/>
    <x v="2"/>
    <x v="1129"/>
    <d v="2011-07-07T00:00:00"/>
    <s v="First Class"/>
    <s v="KE-16420"/>
    <s v="Katrina Edelman"/>
    <x v="1"/>
    <s v="United States"/>
    <s v="Aurora"/>
    <x v="22"/>
    <n v="80013"/>
    <x v="1"/>
    <s v="OFF-AP-10000692"/>
    <x v="1"/>
    <x v="9"/>
    <s v="Fellowes Mighty 8 Compact Surge Protector"/>
    <x v="4613"/>
    <n v="2"/>
    <n v="0.2"/>
    <n v="3.2432000000000016"/>
  </r>
  <r>
    <n v="6735"/>
    <s v="CA-2012-141754"/>
    <x v="1"/>
    <x v="139"/>
    <d v="2012-12-25T00:00:00"/>
    <s v="Standard Class"/>
    <s v="EM-14200"/>
    <s v="Evan Minnotte"/>
    <x v="2"/>
    <s v="United States"/>
    <s v="Miami"/>
    <x v="2"/>
    <n v="33142"/>
    <x v="0"/>
    <s v="OFF-LA-10004093"/>
    <x v="1"/>
    <x v="2"/>
    <s v="Avery 486"/>
    <x v="3280"/>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s v="CA-2013-123358"/>
    <x v="0"/>
    <x v="342"/>
    <d v="2013-04-18T00:00:00"/>
    <s v="Standard Class"/>
    <s v="BT-11680"/>
    <s v="Brian Thompson"/>
    <x v="0"/>
    <s v="United States"/>
    <s v="San Francisco"/>
    <x v="1"/>
    <n v="94122"/>
    <x v="1"/>
    <s v="OFF-ST-10001932"/>
    <x v="1"/>
    <x v="4"/>
    <s v="Fellowes Staxonsteel Drawer Files"/>
    <x v="4404"/>
    <n v="3"/>
    <n v="0"/>
    <n v="81.131400000000014"/>
  </r>
  <r>
    <n v="6738"/>
    <s v="CA-2013-123358"/>
    <x v="0"/>
    <x v="342"/>
    <d v="2013-04-18T00:00:00"/>
    <s v="Standard Class"/>
    <s v="BT-11680"/>
    <s v="Brian Thompson"/>
    <x v="0"/>
    <s v="United States"/>
    <s v="San Francisco"/>
    <x v="1"/>
    <n v="94122"/>
    <x v="1"/>
    <s v="OFF-ST-10000636"/>
    <x v="1"/>
    <x v="4"/>
    <s v="Rogers Profile Extra Capacity Storage Tub"/>
    <x v="4615"/>
    <n v="9"/>
    <n v="0"/>
    <n v="6.0263999999999918"/>
  </r>
  <r>
    <n v="6739"/>
    <s v="CA-2013-123358"/>
    <x v="0"/>
    <x v="342"/>
    <d v="2013-04-18T00:00:00"/>
    <s v="Standard Class"/>
    <s v="BT-11680"/>
    <s v="Brian Thompson"/>
    <x v="0"/>
    <s v="United States"/>
    <s v="San Francisco"/>
    <x v="1"/>
    <n v="94122"/>
    <x v="1"/>
    <s v="OFF-BI-10000069"/>
    <x v="1"/>
    <x v="8"/>
    <s v="GBC Prepunched Paper, 19-Hole, for Binding Systems, 24-lb"/>
    <x v="4616"/>
    <n v="4"/>
    <n v="0.2"/>
    <n v="15.610399999999993"/>
  </r>
  <r>
    <n v="6740"/>
    <s v="CA-2011-144029"/>
    <x v="2"/>
    <x v="542"/>
    <d v="2011-05-31T00:00:00"/>
    <s v="Standard Class"/>
    <s v="MM-18055"/>
    <s v="Michelle Moray"/>
    <x v="0"/>
    <s v="United States"/>
    <s v="Chicago"/>
    <x v="10"/>
    <n v="60623"/>
    <x v="2"/>
    <s v="OFF-ST-10001837"/>
    <x v="1"/>
    <x v="4"/>
    <s v="SAFCO Mobile Desk Side File, Wire Frame"/>
    <x v="4617"/>
    <n v="3"/>
    <n v="0.2"/>
    <n v="7.6968000000000032"/>
  </r>
  <r>
    <n v="6741"/>
    <s v="CA-2011-144029"/>
    <x v="2"/>
    <x v="542"/>
    <d v="2011-05-31T00:00:00"/>
    <s v="Standard Class"/>
    <s v="MM-18055"/>
    <s v="Michelle Moray"/>
    <x v="0"/>
    <s v="United States"/>
    <s v="Chicago"/>
    <x v="10"/>
    <n v="60623"/>
    <x v="2"/>
    <s v="FUR-CH-10003981"/>
    <x v="0"/>
    <x v="1"/>
    <s v="Global Commerce Series Low-Back Swivel/Tilt Chairs"/>
    <x v="4618"/>
    <n v="2"/>
    <n v="0.3"/>
    <n v="-5.1396000000000583"/>
  </r>
  <r>
    <n v="6742"/>
    <s v="CA-2011-144029"/>
    <x v="2"/>
    <x v="542"/>
    <d v="2011-05-31T00:00:00"/>
    <s v="Standard Class"/>
    <s v="MM-18055"/>
    <s v="Michelle Moray"/>
    <x v="0"/>
    <s v="United States"/>
    <s v="Chicago"/>
    <x v="10"/>
    <n v="60623"/>
    <x v="2"/>
    <s v="OFF-AR-10000716"/>
    <x v="1"/>
    <x v="6"/>
    <s v="DIXON Ticonderoga Erasable Checking Pencils"/>
    <x v="2569"/>
    <n v="3"/>
    <n v="0.2"/>
    <n v="3.1806000000000005"/>
  </r>
  <r>
    <n v="6743"/>
    <s v="US-2014-101784"/>
    <x v="3"/>
    <x v="91"/>
    <d v="2014-07-12T00:00:00"/>
    <s v="Standard Class"/>
    <s v="PO-18850"/>
    <s v="Patrick O'Brill"/>
    <x v="0"/>
    <s v="United States"/>
    <s v="Los Angeles"/>
    <x v="1"/>
    <n v="90008"/>
    <x v="1"/>
    <s v="FUR-CH-10001146"/>
    <x v="0"/>
    <x v="1"/>
    <s v="Global Task Chair, Black"/>
    <x v="4619"/>
    <n v="3"/>
    <n v="0.2"/>
    <n v="-13.740299999999994"/>
  </r>
  <r>
    <n v="6744"/>
    <s v="CA-2012-156923"/>
    <x v="1"/>
    <x v="1130"/>
    <d v="2012-02-20T00:00:00"/>
    <s v="Standard Class"/>
    <s v="SP-20860"/>
    <s v="Sung Pak"/>
    <x v="1"/>
    <s v="United States"/>
    <s v="Dover"/>
    <x v="38"/>
    <n v="3820"/>
    <x v="3"/>
    <s v="OFF-PA-10002751"/>
    <x v="1"/>
    <x v="10"/>
    <s v="Xerox 1920"/>
    <x v="1211"/>
    <n v="6"/>
    <n v="0"/>
    <n v="16.146000000000001"/>
  </r>
  <r>
    <n v="6745"/>
    <s v="CA-2014-111269"/>
    <x v="3"/>
    <x v="114"/>
    <d v="2014-06-19T00:00:00"/>
    <s v="Second Class"/>
    <s v="CS-12355"/>
    <s v="Christine Sundaresam"/>
    <x v="0"/>
    <s v="United States"/>
    <s v="Dublin"/>
    <x v="24"/>
    <n v="43017"/>
    <x v="3"/>
    <s v="TEC-AC-10001606"/>
    <x v="2"/>
    <x v="11"/>
    <s v="Logitech Wireless Performance Mouse MX for PC and Mac"/>
    <x v="4620"/>
    <n v="6"/>
    <n v="0.2"/>
    <n v="107.98920000000001"/>
  </r>
  <r>
    <n v="6746"/>
    <s v="CA-2014-111269"/>
    <x v="3"/>
    <x v="114"/>
    <d v="2014-06-19T00:00:00"/>
    <s v="Second Class"/>
    <s v="CS-12355"/>
    <s v="Christine Sundaresam"/>
    <x v="0"/>
    <s v="United States"/>
    <s v="Dublin"/>
    <x v="24"/>
    <n v="43017"/>
    <x v="3"/>
    <s v="OFF-AR-10001427"/>
    <x v="1"/>
    <x v="6"/>
    <s v="Newell 330"/>
    <x v="100"/>
    <n v="5"/>
    <n v="0.2"/>
    <n v="1.7940000000000005"/>
  </r>
  <r>
    <n v="6747"/>
    <s v="CA-2014-159156"/>
    <x v="3"/>
    <x v="38"/>
    <d v="2014-11-17T00:00:00"/>
    <s v="First Class"/>
    <s v="KB-16600"/>
    <s v="Ken Brennan"/>
    <x v="1"/>
    <s v="United States"/>
    <s v="New York City"/>
    <x v="15"/>
    <n v="10009"/>
    <x v="3"/>
    <s v="TEC-PH-10004389"/>
    <x v="2"/>
    <x v="7"/>
    <s v="Nokia Lumia 925"/>
    <x v="3211"/>
    <n v="5"/>
    <n v="0"/>
    <n v="163.78700000000003"/>
  </r>
  <r>
    <n v="6748"/>
    <s v="CA-2014-100230"/>
    <x v="3"/>
    <x v="157"/>
    <d v="2014-12-16T00:00:00"/>
    <s v="Standard Class"/>
    <s v="AA-10375"/>
    <s v="Allen Armold"/>
    <x v="0"/>
    <s v="United States"/>
    <s v="New York City"/>
    <x v="15"/>
    <n v="10035"/>
    <x v="3"/>
    <s v="OFF-BI-10002498"/>
    <x v="1"/>
    <x v="8"/>
    <s v="Clear Mylar Reinforcing Strips"/>
    <x v="3652"/>
    <n v="1"/>
    <n v="0.2"/>
    <n v="5.0462999999999996"/>
  </r>
  <r>
    <n v="6749"/>
    <s v="CA-2014-100230"/>
    <x v="3"/>
    <x v="157"/>
    <d v="2014-12-16T00:00:00"/>
    <s v="Standard Class"/>
    <s v="AA-10375"/>
    <s v="Allen Armold"/>
    <x v="0"/>
    <s v="United States"/>
    <s v="New York City"/>
    <x v="15"/>
    <n v="10035"/>
    <x v="3"/>
    <s v="OFF-PA-10002245"/>
    <x v="1"/>
    <x v="10"/>
    <s v="Xerox 1895"/>
    <x v="1465"/>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x v="4621"/>
    <n v="2"/>
    <n v="0"/>
    <n v="29.245000000000005"/>
  </r>
  <r>
    <n v="6751"/>
    <s v="CA-2013-154767"/>
    <x v="0"/>
    <x v="931"/>
    <d v="2013-07-01T00:00:00"/>
    <s v="Second Class"/>
    <s v="BP-11155"/>
    <s v="Becky Pak"/>
    <x v="0"/>
    <s v="United States"/>
    <s v="Paterson"/>
    <x v="30"/>
    <n v="7501"/>
    <x v="3"/>
    <s v="FUR-CH-10003535"/>
    <x v="0"/>
    <x v="1"/>
    <s v="Global Armless Task Chair, Royal Blue"/>
    <x v="4331"/>
    <n v="2"/>
    <n v="0"/>
    <n v="20.733199999999997"/>
  </r>
  <r>
    <n v="6752"/>
    <s v="CA-2013-154767"/>
    <x v="0"/>
    <x v="931"/>
    <d v="2013-07-01T00:00:00"/>
    <s v="Second Class"/>
    <s v="BP-11155"/>
    <s v="Becky Pak"/>
    <x v="0"/>
    <s v="United States"/>
    <s v="Paterson"/>
    <x v="30"/>
    <n v="7501"/>
    <x v="3"/>
    <s v="OFF-AP-10000595"/>
    <x v="1"/>
    <x v="9"/>
    <s v="Disposable Triple-Filter Dust Bags"/>
    <x v="4622"/>
    <n v="2"/>
    <n v="0"/>
    <n v="2.2724000000000002"/>
  </r>
  <r>
    <n v="6753"/>
    <s v="CA-2013-154767"/>
    <x v="0"/>
    <x v="931"/>
    <d v="2013-07-01T00:00:00"/>
    <s v="Second Class"/>
    <s v="BP-11155"/>
    <s v="Becky Pak"/>
    <x v="0"/>
    <s v="United States"/>
    <s v="Paterson"/>
    <x v="30"/>
    <n v="7501"/>
    <x v="3"/>
    <s v="OFF-PA-10003039"/>
    <x v="1"/>
    <x v="10"/>
    <s v="Xerox 1960"/>
    <x v="1168"/>
    <n v="2"/>
    <n v="0"/>
    <n v="27.881999999999998"/>
  </r>
  <r>
    <n v="6754"/>
    <s v="CA-2013-154767"/>
    <x v="0"/>
    <x v="931"/>
    <d v="2013-07-01T00:00:00"/>
    <s v="Second Class"/>
    <s v="BP-11155"/>
    <s v="Becky Pak"/>
    <x v="0"/>
    <s v="United States"/>
    <s v="Paterson"/>
    <x v="30"/>
    <n v="7501"/>
    <x v="3"/>
    <s v="OFF-BI-10002003"/>
    <x v="1"/>
    <x v="8"/>
    <s v="Ibico Presentation Index for Binding Systems"/>
    <x v="4623"/>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s v="United States"/>
    <s v="Lakewood"/>
    <x v="30"/>
    <n v="8701"/>
    <x v="3"/>
    <s v="FUR-FU-10002445"/>
    <x v="0"/>
    <x v="5"/>
    <s v="DAX Two-Tone Rosewood/Black Document Frame, Desktop, 5 x 7"/>
    <x v="4625"/>
    <n v="5"/>
    <n v="0"/>
    <n v="18.960000000000004"/>
  </r>
  <r>
    <n v="6757"/>
    <s v="CA-2014-124205"/>
    <x v="3"/>
    <x v="175"/>
    <d v="2014-09-20T00:00:00"/>
    <s v="Standard Class"/>
    <s v="TC-21145"/>
    <s v="Theresa Coyne"/>
    <x v="1"/>
    <s v="United States"/>
    <s v="Lakewood"/>
    <x v="30"/>
    <n v="8701"/>
    <x v="3"/>
    <s v="FUR-CH-10003606"/>
    <x v="0"/>
    <x v="1"/>
    <s v="SAFCO Folding Chair Trolley"/>
    <x v="4626"/>
    <n v="4"/>
    <n v="0"/>
    <n v="143.62880000000001"/>
  </r>
  <r>
    <n v="6758"/>
    <s v="CA-2014-124205"/>
    <x v="3"/>
    <x v="175"/>
    <d v="2014-09-20T00:00:00"/>
    <s v="Standard Class"/>
    <s v="TC-21145"/>
    <s v="Theresa Coyne"/>
    <x v="1"/>
    <s v="United States"/>
    <s v="Lakewood"/>
    <x v="30"/>
    <n v="8701"/>
    <x v="3"/>
    <s v="TEC-PH-10002115"/>
    <x v="2"/>
    <x v="7"/>
    <s v="Plantronics 81402"/>
    <x v="4627"/>
    <n v="6"/>
    <n v="0"/>
    <n v="102.94440000000002"/>
  </r>
  <r>
    <n v="6759"/>
    <s v="CA-2014-124205"/>
    <x v="3"/>
    <x v="175"/>
    <d v="2014-09-20T00:00:00"/>
    <s v="Standard Class"/>
    <s v="TC-21145"/>
    <s v="Theresa Coyne"/>
    <x v="1"/>
    <s v="United States"/>
    <s v="Lakewood"/>
    <x v="30"/>
    <n v="8701"/>
    <x v="3"/>
    <s v="OFF-ST-10000934"/>
    <x v="1"/>
    <x v="4"/>
    <s v="Contico 72&quot;H Heavy-Duty Storage System"/>
    <x v="3411"/>
    <n v="2"/>
    <n v="0"/>
    <n v="0"/>
  </r>
  <r>
    <n v="6760"/>
    <s v="CA-2014-165715"/>
    <x v="3"/>
    <x v="574"/>
    <d v="2014-12-09T00:00:00"/>
    <s v="Standard Class"/>
    <s v="BG-11035"/>
    <s v="Barry Gonzalez"/>
    <x v="0"/>
    <s v="United States"/>
    <s v="Greensboro"/>
    <x v="3"/>
    <n v="27405"/>
    <x v="0"/>
    <s v="OFF-AR-10003903"/>
    <x v="1"/>
    <x v="6"/>
    <s v="Sanford 52201 APSCO Electric Pencil Sharpener"/>
    <x v="3388"/>
    <n v="1"/>
    <n v="0.2"/>
    <n v="2.4581999999999997"/>
  </r>
  <r>
    <n v="6761"/>
    <s v="CA-2014-100636"/>
    <x v="3"/>
    <x v="335"/>
    <d v="2014-07-01T00:00:00"/>
    <s v="Standard Class"/>
    <s v="DO-13435"/>
    <s v="Denny Ordway"/>
    <x v="0"/>
    <s v="United States"/>
    <s v="New York City"/>
    <x v="15"/>
    <n v="10035"/>
    <x v="3"/>
    <s v="OFF-ST-10004123"/>
    <x v="1"/>
    <x v="4"/>
    <s v="Safco Industrial Wire Shelving System"/>
    <x v="1050"/>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s v="United States"/>
    <s v="Chicago"/>
    <x v="10"/>
    <n v="60623"/>
    <x v="2"/>
    <s v="OFF-LA-10000240"/>
    <x v="1"/>
    <x v="2"/>
    <s v="Self-Adhesive Address Labels for Typewriters by Universal"/>
    <x v="3204"/>
    <n v="5"/>
    <n v="0.2"/>
    <n v="9.8685000000000009"/>
  </r>
  <r>
    <n v="6764"/>
    <s v="CA-2013-144764"/>
    <x v="0"/>
    <x v="476"/>
    <d v="2013-09-09T00:00:00"/>
    <s v="Standard Class"/>
    <s v="RL-19615"/>
    <s v="Rob Lucas"/>
    <x v="0"/>
    <s v="United States"/>
    <s v="Chicago"/>
    <x v="10"/>
    <n v="60623"/>
    <x v="2"/>
    <s v="OFF-ST-10002485"/>
    <x v="1"/>
    <x v="4"/>
    <s v="Rogers Deluxe File Chest"/>
    <x v="2083"/>
    <n v="2"/>
    <n v="0.2"/>
    <n v="-8.3524000000000012"/>
  </r>
  <r>
    <n v="6765"/>
    <s v="CA-2013-144764"/>
    <x v="0"/>
    <x v="476"/>
    <d v="2013-09-09T00:00:00"/>
    <s v="Standard Class"/>
    <s v="RL-19615"/>
    <s v="Rob Lucas"/>
    <x v="0"/>
    <s v="United States"/>
    <s v="Chicago"/>
    <x v="10"/>
    <n v="60623"/>
    <x v="2"/>
    <s v="TEC-MA-10003230"/>
    <x v="2"/>
    <x v="15"/>
    <s v="Okidata C610n Printer"/>
    <x v="4629"/>
    <n v="3"/>
    <n v="0.3"/>
    <n v="-19.470000000000141"/>
  </r>
  <r>
    <n v="6766"/>
    <s v="CA-2014-100615"/>
    <x v="3"/>
    <x v="693"/>
    <d v="2014-04-25T00:00:00"/>
    <s v="Standard Class"/>
    <s v="SJ-20215"/>
    <s v="Sarah Jordon"/>
    <x v="0"/>
    <s v="United States"/>
    <s v="Chicago"/>
    <x v="10"/>
    <n v="60653"/>
    <x v="2"/>
    <s v="FUR-CH-10002602"/>
    <x v="0"/>
    <x v="1"/>
    <s v="DMI Arturo Collection Mission-style Design Wood Chair"/>
    <x v="2613"/>
    <n v="3"/>
    <n v="0.3"/>
    <n v="-18.117599999999996"/>
  </r>
  <r>
    <n v="6767"/>
    <s v="CA-2014-100615"/>
    <x v="3"/>
    <x v="693"/>
    <d v="2014-04-25T00:00:00"/>
    <s v="Standard Class"/>
    <s v="SJ-20215"/>
    <s v="Sarah Jordon"/>
    <x v="0"/>
    <s v="United States"/>
    <s v="Chicago"/>
    <x v="10"/>
    <n v="60653"/>
    <x v="2"/>
    <s v="OFF-AR-10001683"/>
    <x v="1"/>
    <x v="6"/>
    <s v="Lumber Crayons"/>
    <x v="33"/>
    <n v="2"/>
    <n v="0.2"/>
    <n v="3.5460000000000007"/>
  </r>
  <r>
    <n v="6768"/>
    <s v="CA-2014-100615"/>
    <x v="3"/>
    <x v="693"/>
    <d v="2014-04-25T00:00:00"/>
    <s v="Standard Class"/>
    <s v="SJ-20215"/>
    <s v="Sarah Jordon"/>
    <x v="0"/>
    <s v="United States"/>
    <s v="Chicago"/>
    <x v="10"/>
    <n v="60653"/>
    <x v="2"/>
    <s v="FUR-FU-10002456"/>
    <x v="0"/>
    <x v="5"/>
    <s v="Master Caster Door Stop, Large Neon Orange"/>
    <x v="4630"/>
    <n v="5"/>
    <n v="0.6"/>
    <n v="-6.1879999999999988"/>
  </r>
  <r>
    <n v="6769"/>
    <s v="CA-2011-109302"/>
    <x v="2"/>
    <x v="1132"/>
    <d v="2011-08-16T00:00:00"/>
    <s v="Standard Class"/>
    <s v="CS-12175"/>
    <s v="Charles Sheldon"/>
    <x v="1"/>
    <s v="United States"/>
    <s v="Lakewood"/>
    <x v="30"/>
    <n v="8701"/>
    <x v="3"/>
    <s v="OFF-BI-10002854"/>
    <x v="1"/>
    <x v="8"/>
    <s v="Performers Binder/Pad Holder, Black"/>
    <x v="4631"/>
    <n v="7"/>
    <n v="0"/>
    <n v="98.105000000000004"/>
  </r>
  <r>
    <n v="6770"/>
    <s v="CA-2014-139787"/>
    <x v="3"/>
    <x v="20"/>
    <d v="2014-09-24T00:00:00"/>
    <s v="Standard Class"/>
    <s v="JP-16135"/>
    <s v="Julie Prescott"/>
    <x v="2"/>
    <s v="United States"/>
    <s v="Columbus"/>
    <x v="32"/>
    <n v="31907"/>
    <x v="0"/>
    <s v="OFF-AR-10002445"/>
    <x v="1"/>
    <x v="6"/>
    <s v="SANFORD Major Accent Highlighters"/>
    <x v="3826"/>
    <n v="5"/>
    <n v="0"/>
    <n v="13.452000000000002"/>
  </r>
  <r>
    <n v="6771"/>
    <s v="CA-2014-139402"/>
    <x v="3"/>
    <x v="34"/>
    <d v="2014-12-14T00:00:00"/>
    <s v="Standard Class"/>
    <s v="NC-18535"/>
    <s v="Nick Crebassa"/>
    <x v="1"/>
    <s v="United States"/>
    <s v="Phoenix"/>
    <x v="16"/>
    <n v="85023"/>
    <x v="1"/>
    <s v="OFF-PA-10004359"/>
    <x v="1"/>
    <x v="10"/>
    <s v="Multicolor Computer Printout Paper"/>
    <x v="1257"/>
    <n v="5"/>
    <n v="0.2"/>
    <n v="146.79"/>
  </r>
  <r>
    <n v="6772"/>
    <s v="CA-2014-139402"/>
    <x v="3"/>
    <x v="34"/>
    <d v="2014-12-14T00:00:00"/>
    <s v="Standard Class"/>
    <s v="NC-18535"/>
    <s v="Nick Crebassa"/>
    <x v="1"/>
    <s v="United States"/>
    <s v="Phoenix"/>
    <x v="16"/>
    <n v="85023"/>
    <x v="1"/>
    <s v="OFF-BI-10000279"/>
    <x v="1"/>
    <x v="8"/>
    <s v="Acco Recycled 2&quot; Capacity Laser Printer Hanging Data Binders"/>
    <x v="4632"/>
    <n v="3"/>
    <n v="0.7"/>
    <n v="-9.9704999999999977"/>
  </r>
  <r>
    <n v="6773"/>
    <s v="CA-2013-119018"/>
    <x v="0"/>
    <x v="254"/>
    <d v="2013-11-09T00:00:00"/>
    <s v="Standard Class"/>
    <s v="CW-11905"/>
    <s v="Carl Weiss"/>
    <x v="2"/>
    <s v="United States"/>
    <s v="Los Angeles"/>
    <x v="1"/>
    <n v="90004"/>
    <x v="1"/>
    <s v="OFF-BI-10003314"/>
    <x v="1"/>
    <x v="8"/>
    <s v="Tuff Stuff Recycled Round Ring Binders"/>
    <x v="326"/>
    <n v="2"/>
    <n v="0.2"/>
    <n v="2.7956000000000003"/>
  </r>
  <r>
    <n v="6774"/>
    <s v="CA-2013-119018"/>
    <x v="0"/>
    <x v="254"/>
    <d v="2013-11-09T00:00:00"/>
    <s v="Standard Class"/>
    <s v="CW-11905"/>
    <s v="Carl Weiss"/>
    <x v="2"/>
    <s v="United States"/>
    <s v="Los Angeles"/>
    <x v="1"/>
    <n v="90004"/>
    <x v="1"/>
    <s v="OFF-BI-10000494"/>
    <x v="1"/>
    <x v="8"/>
    <s v="Acco Economy Flexible Poly Round Ring Binder"/>
    <x v="4633"/>
    <n v="1"/>
    <n v="0.2"/>
    <n v="1.3049999999999997"/>
  </r>
  <r>
    <n v="6775"/>
    <s v="CA-2013-119018"/>
    <x v="0"/>
    <x v="254"/>
    <d v="2013-11-09T00:00:00"/>
    <s v="Standard Class"/>
    <s v="CW-11905"/>
    <s v="Carl Weiss"/>
    <x v="2"/>
    <s v="United States"/>
    <s v="Los Angeles"/>
    <x v="1"/>
    <n v="90004"/>
    <x v="1"/>
    <s v="OFF-PA-10000295"/>
    <x v="1"/>
    <x v="10"/>
    <s v="Xerox 229"/>
    <x v="789"/>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s v="United States"/>
    <s v="San Antonio"/>
    <x v="5"/>
    <n v="78207"/>
    <x v="2"/>
    <s v="OFF-ST-10003479"/>
    <x v="1"/>
    <x v="4"/>
    <s v="Eldon Base for stackable storage shelf, platinum"/>
    <x v="4635"/>
    <n v="3"/>
    <n v="0.2"/>
    <n v="-17.523000000000014"/>
  </r>
  <r>
    <n v="6778"/>
    <s v="US-2014-166037"/>
    <x v="3"/>
    <x v="480"/>
    <d v="2014-02-02T00:00:00"/>
    <s v="Standard Class"/>
    <s v="CL-12700"/>
    <s v="Craig Leslie"/>
    <x v="2"/>
    <s v="United States"/>
    <s v="New York City"/>
    <x v="15"/>
    <n v="10009"/>
    <x v="3"/>
    <s v="TEC-AC-10002800"/>
    <x v="2"/>
    <x v="11"/>
    <s v="Plantronics Audio 478 Stereo USB Headset"/>
    <x v="4636"/>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x v="4637"/>
    <n v="3"/>
    <n v="0"/>
    <n v="31.044599999999974"/>
  </r>
  <r>
    <n v="6780"/>
    <s v="US-2013-147711"/>
    <x v="0"/>
    <x v="323"/>
    <d v="2013-09-09T00:00:00"/>
    <s v="Second Class"/>
    <s v="HF-14995"/>
    <s v="Herbert Flentye"/>
    <x v="0"/>
    <s v="United States"/>
    <s v="Baltimore"/>
    <x v="39"/>
    <n v="21215"/>
    <x v="3"/>
    <s v="FUR-FU-10002364"/>
    <x v="0"/>
    <x v="5"/>
    <s v="Eldon Expressions Wood Desk Accessories, Oak"/>
    <x v="1816"/>
    <n v="2"/>
    <n v="0"/>
    <n v="4.2803999999999984"/>
  </r>
  <r>
    <n v="6781"/>
    <s v="US-2013-147711"/>
    <x v="0"/>
    <x v="323"/>
    <d v="2013-09-09T00:00:00"/>
    <s v="Second Class"/>
    <s v="HF-14995"/>
    <s v="Herbert Flentye"/>
    <x v="0"/>
    <s v="United States"/>
    <s v="Baltimore"/>
    <x v="39"/>
    <n v="21215"/>
    <x v="3"/>
    <s v="OFF-BI-10003350"/>
    <x v="1"/>
    <x v="8"/>
    <s v="Acco Expandable Hanging Binders"/>
    <x v="1030"/>
    <n v="2"/>
    <n v="0"/>
    <n v="5.8695999999999993"/>
  </r>
  <r>
    <n v="6782"/>
    <s v="US-2013-147711"/>
    <x v="0"/>
    <x v="323"/>
    <d v="2013-09-09T00:00:00"/>
    <s v="Second Class"/>
    <s v="HF-14995"/>
    <s v="Herbert Flentye"/>
    <x v="0"/>
    <s v="United States"/>
    <s v="Baltimore"/>
    <x v="39"/>
    <n v="21215"/>
    <x v="3"/>
    <s v="OFF-LA-10004093"/>
    <x v="1"/>
    <x v="2"/>
    <s v="Avery 486"/>
    <x v="2037"/>
    <n v="8"/>
    <n v="0"/>
    <n v="27.485599999999998"/>
  </r>
  <r>
    <n v="6783"/>
    <s v="CA-2014-121293"/>
    <x v="3"/>
    <x v="800"/>
    <d v="2014-07-29T00:00:00"/>
    <s v="Second Class"/>
    <s v="JC-15775"/>
    <s v="John Castell"/>
    <x v="0"/>
    <s v="United States"/>
    <s v="Philadelphia"/>
    <x v="9"/>
    <n v="19143"/>
    <x v="3"/>
    <s v="FUR-FU-10000732"/>
    <x v="0"/>
    <x v="5"/>
    <s v="Eldon 200 Class Desk Accessories"/>
    <x v="4638"/>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x v="4639"/>
    <n v="3"/>
    <n v="0.2"/>
    <n v="4.2470999999999943"/>
  </r>
  <r>
    <n v="6785"/>
    <s v="CA-2014-121293"/>
    <x v="3"/>
    <x v="800"/>
    <d v="2014-07-29T00:00:00"/>
    <s v="Second Class"/>
    <s v="JC-15775"/>
    <s v="John Castell"/>
    <x v="0"/>
    <s v="United States"/>
    <s v="Philadelphia"/>
    <x v="9"/>
    <n v="19143"/>
    <x v="3"/>
    <s v="FUR-TA-10001771"/>
    <x v="0"/>
    <x v="3"/>
    <s v="Bush Cubix Conference Tables, Fully Assembled"/>
    <x v="4640"/>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x v="4641"/>
    <n v="5"/>
    <n v="0.2"/>
    <n v="-25.992000000000004"/>
  </r>
  <r>
    <n v="6787"/>
    <s v="CA-2014-121293"/>
    <x v="3"/>
    <x v="800"/>
    <d v="2014-07-29T00:00:00"/>
    <s v="Second Class"/>
    <s v="JC-15775"/>
    <s v="John Castell"/>
    <x v="0"/>
    <s v="United States"/>
    <s v="Philadelphia"/>
    <x v="9"/>
    <n v="19143"/>
    <x v="3"/>
    <s v="OFF-PA-10004100"/>
    <x v="1"/>
    <x v="10"/>
    <s v="Xerox 216"/>
    <x v="56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x v="2110"/>
    <n v="3"/>
    <n v="0"/>
    <n v="12.992999999999988"/>
  </r>
  <r>
    <n v="6789"/>
    <s v="CA-2012-118843"/>
    <x v="1"/>
    <x v="1023"/>
    <d v="2012-09-20T00:00:00"/>
    <s v="Standard Class"/>
    <s v="JH-15910"/>
    <s v="Jonathan Howell"/>
    <x v="0"/>
    <s v="United States"/>
    <s v="Atlanta"/>
    <x v="32"/>
    <n v="30318"/>
    <x v="0"/>
    <s v="OFF-PA-10001712"/>
    <x v="1"/>
    <x v="10"/>
    <s v="Xerox 1948"/>
    <x v="1570"/>
    <n v="7"/>
    <n v="0"/>
    <n v="31.468499999999999"/>
  </r>
  <r>
    <n v="6790"/>
    <s v="CA-2012-161445"/>
    <x v="1"/>
    <x v="67"/>
    <d v="2012-09-09T00:00:00"/>
    <s v="Second Class"/>
    <s v="CC-12610"/>
    <s v="Corey Catlett"/>
    <x v="1"/>
    <s v="United States"/>
    <s v="Durham"/>
    <x v="3"/>
    <n v="27707"/>
    <x v="0"/>
    <s v="OFF-AR-10001953"/>
    <x v="1"/>
    <x v="6"/>
    <s v="Boston 1645 Deluxe Heavier-Duty Electric Pencil Sharpener"/>
    <x v="1196"/>
    <n v="4"/>
    <n v="0.2"/>
    <n v="12.314400000000006"/>
  </r>
  <r>
    <n v="6791"/>
    <s v="CA-2013-124527"/>
    <x v="0"/>
    <x v="76"/>
    <d v="2013-11-18T00:00:00"/>
    <s v="First Class"/>
    <s v="IM-15055"/>
    <s v="Ionia McGrath"/>
    <x v="0"/>
    <s v="United States"/>
    <s v="Roseville"/>
    <x v="1"/>
    <n v="95661"/>
    <x v="1"/>
    <s v="OFF-BI-10004967"/>
    <x v="1"/>
    <x v="8"/>
    <s v="Round Ring Binders"/>
    <x v="1366"/>
    <n v="5"/>
    <n v="0.2"/>
    <n v="2.8079999999999998"/>
  </r>
  <r>
    <n v="6792"/>
    <s v="CA-2013-162348"/>
    <x v="0"/>
    <x v="338"/>
    <d v="2013-11-16T00:00:00"/>
    <s v="Standard Class"/>
    <s v="BF-11170"/>
    <s v="Ben Ferrer"/>
    <x v="2"/>
    <s v="United States"/>
    <s v="Sacramento"/>
    <x v="1"/>
    <n v="95823"/>
    <x v="1"/>
    <s v="FUR-FU-10003731"/>
    <x v="0"/>
    <x v="5"/>
    <s v="Eldon Expressions Wood and Plastic Desk Accessories, Oak"/>
    <x v="4642"/>
    <n v="1"/>
    <n v="0"/>
    <n v="2.7944000000000004"/>
  </r>
  <r>
    <n v="6793"/>
    <s v="CA-2011-141005"/>
    <x v="2"/>
    <x v="860"/>
    <d v="2011-08-18T00:00:00"/>
    <s v="First Class"/>
    <s v="CS-12355"/>
    <s v="Christine Sundaresam"/>
    <x v="0"/>
    <s v="United States"/>
    <s v="Fairfield"/>
    <x v="29"/>
    <n v="6824"/>
    <x v="3"/>
    <s v="OFF-BI-10001989"/>
    <x v="1"/>
    <x v="8"/>
    <s v="Premium Transparent Presentation Covers by GBC"/>
    <x v="2780"/>
    <n v="3"/>
    <n v="0"/>
    <n v="30.211199999999998"/>
  </r>
  <r>
    <n v="6794"/>
    <s v="CA-2012-145394"/>
    <x v="1"/>
    <x v="547"/>
    <d v="2012-11-20T00:00:00"/>
    <s v="Standard Class"/>
    <s v="MC-17605"/>
    <s v="Matt Connell"/>
    <x v="1"/>
    <s v="United States"/>
    <s v="Chicago"/>
    <x v="10"/>
    <n v="60610"/>
    <x v="2"/>
    <s v="OFF-ST-10000344"/>
    <x v="1"/>
    <x v="4"/>
    <s v="Neat Ideas Personal Hanging Folder Files, Black"/>
    <x v="4643"/>
    <n v="2"/>
    <n v="0.2"/>
    <n v="1.6115999999999993"/>
  </r>
  <r>
    <n v="6795"/>
    <s v="CA-2012-145394"/>
    <x v="1"/>
    <x v="547"/>
    <d v="2012-11-20T00:00:00"/>
    <s v="Standard Class"/>
    <s v="MC-17605"/>
    <s v="Matt Connell"/>
    <x v="1"/>
    <s v="United States"/>
    <s v="Chicago"/>
    <x v="10"/>
    <n v="60610"/>
    <x v="2"/>
    <s v="TEC-PH-10001051"/>
    <x v="2"/>
    <x v="7"/>
    <s v="HTC One"/>
    <x v="1977"/>
    <n v="3"/>
    <n v="0.2"/>
    <n v="26.997299999999967"/>
  </r>
  <r>
    <n v="6796"/>
    <s v="CA-2012-145394"/>
    <x v="1"/>
    <x v="547"/>
    <d v="2012-11-20T00:00:00"/>
    <s v="Standard Class"/>
    <s v="MC-17605"/>
    <s v="Matt Connell"/>
    <x v="1"/>
    <s v="United States"/>
    <s v="Chicago"/>
    <x v="10"/>
    <n v="60610"/>
    <x v="2"/>
    <s v="FUR-FU-10001215"/>
    <x v="0"/>
    <x v="5"/>
    <s v="Howard Miller 11-1/2&quot; Diameter Brentwood Wall Clock"/>
    <x v="527"/>
    <n v="2"/>
    <n v="0.6"/>
    <n v="-15.526799999999994"/>
  </r>
  <r>
    <n v="6797"/>
    <s v="CA-2012-168809"/>
    <x v="1"/>
    <x v="767"/>
    <d v="2012-08-25T00:00:00"/>
    <s v="Same Day"/>
    <s v="MC-18100"/>
    <s v="Mick Crebagga"/>
    <x v="0"/>
    <s v="United States"/>
    <s v="Houston"/>
    <x v="5"/>
    <n v="77041"/>
    <x v="2"/>
    <s v="FUR-FU-10001473"/>
    <x v="0"/>
    <x v="5"/>
    <s v="Eldon Executive Woodline II Desk Accessories, Mahogany"/>
    <x v="1869"/>
    <n v="2"/>
    <n v="0.6"/>
    <n v="-16.585799999999999"/>
  </r>
  <r>
    <n v="6798"/>
    <s v="CA-2012-168809"/>
    <x v="1"/>
    <x v="767"/>
    <d v="2012-08-25T00:00:00"/>
    <s v="Same Day"/>
    <s v="MC-18100"/>
    <s v="Mick Crebagga"/>
    <x v="0"/>
    <s v="United States"/>
    <s v="Houston"/>
    <x v="5"/>
    <n v="77041"/>
    <x v="2"/>
    <s v="OFF-BI-10000315"/>
    <x v="1"/>
    <x v="8"/>
    <s v="Poly Designer Cover &amp; Back"/>
    <x v="4644"/>
    <n v="1"/>
    <n v="0.8"/>
    <n v="-6.0768000000000004"/>
  </r>
  <r>
    <n v="6799"/>
    <s v="CA-2012-168809"/>
    <x v="1"/>
    <x v="767"/>
    <d v="2012-08-25T00:00:00"/>
    <s v="Same Day"/>
    <s v="MC-18100"/>
    <s v="Mick Crebagga"/>
    <x v="0"/>
    <s v="United States"/>
    <s v="Houston"/>
    <x v="5"/>
    <n v="77041"/>
    <x v="2"/>
    <s v="FUR-FU-10002240"/>
    <x v="0"/>
    <x v="5"/>
    <s v="Nu-Dell EZ-Mount Plastic Wall Frames"/>
    <x v="4645"/>
    <n v="5"/>
    <n v="0.6"/>
    <n v="-3.9399999999999995"/>
  </r>
  <r>
    <n v="6800"/>
    <s v="CA-2013-109827"/>
    <x v="0"/>
    <x v="591"/>
    <d v="2014-01-02T00:00:00"/>
    <s v="Standard Class"/>
    <s v="LW-16825"/>
    <s v="Laurel Workman"/>
    <x v="1"/>
    <s v="United States"/>
    <s v="Phoenix"/>
    <x v="16"/>
    <n v="85023"/>
    <x v="1"/>
    <s v="FUR-TA-10002607"/>
    <x v="0"/>
    <x v="3"/>
    <s v="KI Conference Tables"/>
    <x v="4646"/>
    <n v="1"/>
    <n v="0.5"/>
    <n v="-24.102599999999995"/>
  </r>
  <r>
    <n v="6801"/>
    <s v="CA-2013-109827"/>
    <x v="0"/>
    <x v="591"/>
    <d v="2014-01-02T00:00:00"/>
    <s v="Standard Class"/>
    <s v="LW-16825"/>
    <s v="Laurel Workman"/>
    <x v="1"/>
    <s v="United States"/>
    <s v="Phoenix"/>
    <x v="16"/>
    <n v="85023"/>
    <x v="1"/>
    <s v="TEC-MA-10003356"/>
    <x v="2"/>
    <x v="15"/>
    <s v="Panasonic KX MC6040 Color Laser Multifunction Printer"/>
    <x v="4647"/>
    <n v="2"/>
    <n v="0.7"/>
    <n v="-386.95699999999999"/>
  </r>
  <r>
    <n v="6802"/>
    <s v="CA-2013-109827"/>
    <x v="0"/>
    <x v="591"/>
    <d v="2014-01-02T00:00:00"/>
    <s v="Standard Class"/>
    <s v="LW-16825"/>
    <s v="Laurel Workman"/>
    <x v="1"/>
    <s v="United States"/>
    <s v="Phoenix"/>
    <x v="16"/>
    <n v="85023"/>
    <x v="1"/>
    <s v="TEC-AC-10002217"/>
    <x v="2"/>
    <x v="11"/>
    <s v="Imation Clip USB flash drive - 8 GB"/>
    <x v="4648"/>
    <n v="3"/>
    <n v="0.2"/>
    <n v="-7.8960000000000008"/>
  </r>
  <r>
    <n v="6803"/>
    <s v="CA-2013-109827"/>
    <x v="0"/>
    <x v="591"/>
    <d v="2014-01-02T00:00:00"/>
    <s v="Standard Class"/>
    <s v="LW-16825"/>
    <s v="Laurel Workman"/>
    <x v="1"/>
    <s v="United States"/>
    <s v="Phoenix"/>
    <x v="16"/>
    <n v="85023"/>
    <x v="1"/>
    <s v="TEC-AC-10004353"/>
    <x v="2"/>
    <x v="11"/>
    <s v="Hypercom P1300 Pinpad"/>
    <x v="4649"/>
    <n v="2"/>
    <n v="0.2"/>
    <n v="21.42"/>
  </r>
  <r>
    <n v="6804"/>
    <s v="CA-2013-109827"/>
    <x v="0"/>
    <x v="591"/>
    <d v="2014-01-02T00:00:00"/>
    <s v="Standard Class"/>
    <s v="LW-16825"/>
    <s v="Laurel Workman"/>
    <x v="1"/>
    <s v="United States"/>
    <s v="Phoenix"/>
    <x v="16"/>
    <n v="85023"/>
    <x v="1"/>
    <s v="FUR-CH-10004754"/>
    <x v="0"/>
    <x v="1"/>
    <s v="Global Stack Chair with Arms, Black"/>
    <x v="4650"/>
    <n v="2"/>
    <n v="0.2"/>
    <n v="4.1971999999999987"/>
  </r>
  <r>
    <n v="6805"/>
    <s v="CA-2011-152233"/>
    <x v="2"/>
    <x v="1082"/>
    <d v="2011-10-06T00:00:00"/>
    <s v="First Class"/>
    <s v="KH-16510"/>
    <s v="Keith Herrera"/>
    <x v="0"/>
    <s v="United States"/>
    <s v="Pomona"/>
    <x v="1"/>
    <n v="91767"/>
    <x v="1"/>
    <s v="TEC-AC-10002800"/>
    <x v="2"/>
    <x v="11"/>
    <s v="Plantronics Audio 478 Stereo USB Headset"/>
    <x v="2622"/>
    <n v="2"/>
    <n v="0"/>
    <n v="34.992999999999995"/>
  </r>
  <r>
    <n v="6806"/>
    <s v="CA-2011-125682"/>
    <x v="2"/>
    <x v="754"/>
    <d v="2011-11-25T00:00:00"/>
    <s v="First Class"/>
    <s v="RB-19645"/>
    <s v="Robert Barroso"/>
    <x v="1"/>
    <s v="United States"/>
    <s v="Atlanta"/>
    <x v="32"/>
    <n v="30318"/>
    <x v="0"/>
    <s v="OFF-PA-10001752"/>
    <x v="1"/>
    <x v="10"/>
    <s v="Hammermill CopyPlus Copy Paper (20Lb. and 84 Bright)"/>
    <x v="745"/>
    <n v="2"/>
    <n v="0"/>
    <n v="4.8804000000000007"/>
  </r>
  <r>
    <n v="6807"/>
    <s v="CA-2014-162880"/>
    <x v="3"/>
    <x v="53"/>
    <d v="2014-12-30T00:00:00"/>
    <s v="Standard Class"/>
    <s v="GD-14590"/>
    <s v="Giulietta Dortch"/>
    <x v="1"/>
    <s v="United States"/>
    <s v="Everett"/>
    <x v="4"/>
    <n v="98208"/>
    <x v="1"/>
    <s v="OFF-BI-10003314"/>
    <x v="1"/>
    <x v="8"/>
    <s v="Tuff Stuff Recycled Round Ring Binders"/>
    <x v="4651"/>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s v="United States"/>
    <s v="Houston"/>
    <x v="5"/>
    <n v="77095"/>
    <x v="2"/>
    <s v="FUR-FU-10001085"/>
    <x v="0"/>
    <x v="5"/>
    <s v="3M Polarizing Light Filter Sleeves"/>
    <x v="1052"/>
    <n v="3"/>
    <n v="0.6"/>
    <n v="-7.8330000000000055"/>
  </r>
  <r>
    <n v="6810"/>
    <s v="CA-2014-156237"/>
    <x v="3"/>
    <x v="32"/>
    <d v="2014-09-16T00:00:00"/>
    <s v="First Class"/>
    <s v="PS-18760"/>
    <s v="Pamela Stobb"/>
    <x v="0"/>
    <s v="United States"/>
    <s v="Philadelphia"/>
    <x v="9"/>
    <n v="19140"/>
    <x v="3"/>
    <s v="OFF-BI-10000301"/>
    <x v="1"/>
    <x v="8"/>
    <s v="GBC Instant Report Kit"/>
    <x v="3556"/>
    <n v="2"/>
    <n v="0.7"/>
    <n v="-2.5880000000000001"/>
  </r>
  <r>
    <n v="6811"/>
    <s v="CA-2014-156237"/>
    <x v="3"/>
    <x v="32"/>
    <d v="2014-09-16T00:00:00"/>
    <s v="First Class"/>
    <s v="PS-18760"/>
    <s v="Pamela Stobb"/>
    <x v="0"/>
    <s v="United States"/>
    <s v="Philadelphia"/>
    <x v="9"/>
    <n v="19140"/>
    <x v="3"/>
    <s v="TEC-MA-10002930"/>
    <x v="2"/>
    <x v="15"/>
    <s v="Ricoh - Ink Collector Unit for GX3000 Series Printers"/>
    <x v="4652"/>
    <n v="1"/>
    <n v="0.7"/>
    <n v="-18.038499999999996"/>
  </r>
  <r>
    <n v="6812"/>
    <s v="CA-2014-156237"/>
    <x v="3"/>
    <x v="32"/>
    <d v="2014-09-16T00:00:00"/>
    <s v="First Class"/>
    <s v="PS-18760"/>
    <s v="Pamela Stobb"/>
    <x v="0"/>
    <s v="United States"/>
    <s v="Philadelphia"/>
    <x v="9"/>
    <n v="19140"/>
    <x v="3"/>
    <s v="FUR-CH-10002372"/>
    <x v="0"/>
    <x v="1"/>
    <s v="Office Star - Ergonomically Designed Knee Chair"/>
    <x v="4653"/>
    <n v="2"/>
    <n v="0.3"/>
    <n v="-29.152799999999992"/>
  </r>
  <r>
    <n v="6813"/>
    <s v="CA-2014-156237"/>
    <x v="3"/>
    <x v="32"/>
    <d v="2014-09-16T00:00:00"/>
    <s v="First Class"/>
    <s v="PS-18760"/>
    <s v="Pamela Stobb"/>
    <x v="0"/>
    <s v="United States"/>
    <s v="Philadelphia"/>
    <x v="9"/>
    <n v="19140"/>
    <x v="3"/>
    <s v="OFF-BI-10003707"/>
    <x v="1"/>
    <x v="8"/>
    <s v="Aluminum Screw Posts"/>
    <x v="4654"/>
    <n v="4"/>
    <n v="0.7"/>
    <n v="-12.207999999999995"/>
  </r>
  <r>
    <n v="6814"/>
    <s v="CA-2014-156237"/>
    <x v="3"/>
    <x v="32"/>
    <d v="2014-09-16T00:00:00"/>
    <s v="First Class"/>
    <s v="PS-18760"/>
    <s v="Pamela Stobb"/>
    <x v="0"/>
    <s v="United States"/>
    <s v="Philadelphia"/>
    <x v="9"/>
    <n v="19140"/>
    <x v="3"/>
    <s v="FUR-FU-10001057"/>
    <x v="0"/>
    <x v="5"/>
    <s v="Tensor Track Tree Floor Lamp"/>
    <x v="4655"/>
    <n v="8"/>
    <n v="0.2"/>
    <n v="4.7975999999999992"/>
  </r>
  <r>
    <n v="6815"/>
    <s v="CA-2014-156237"/>
    <x v="3"/>
    <x v="32"/>
    <d v="2014-09-16T00:00:00"/>
    <s v="First Class"/>
    <s v="PS-18760"/>
    <s v="Pamela Stobb"/>
    <x v="0"/>
    <s v="United States"/>
    <s v="Philadelphia"/>
    <x v="9"/>
    <n v="19140"/>
    <x v="3"/>
    <s v="TEC-MA-10001681"/>
    <x v="2"/>
    <x v="15"/>
    <s v="Lexmark MarkNet N8150 Wireless Print Server"/>
    <x v="4656"/>
    <n v="2"/>
    <n v="0.7"/>
    <n v="-168.8189999999999"/>
  </r>
  <r>
    <n v="6816"/>
    <s v="CA-2011-144414"/>
    <x v="2"/>
    <x v="1103"/>
    <d v="2011-06-21T00:00:00"/>
    <s v="Standard Class"/>
    <s v="GH-14425"/>
    <s v="Gary Hwang"/>
    <x v="0"/>
    <s v="United States"/>
    <s v="Seattle"/>
    <x v="4"/>
    <n v="98105"/>
    <x v="1"/>
    <s v="FUR-FU-10003981"/>
    <x v="0"/>
    <x v="5"/>
    <s v="Eldon Wave Desk Accessories"/>
    <x v="875"/>
    <n v="3"/>
    <n v="0"/>
    <n v="2.6208000000000005"/>
  </r>
  <r>
    <n v="6817"/>
    <s v="CA-2011-144414"/>
    <x v="2"/>
    <x v="1103"/>
    <d v="2011-06-21T00:00:00"/>
    <s v="Standard Class"/>
    <s v="GH-14425"/>
    <s v="Gary Hwang"/>
    <x v="0"/>
    <s v="United States"/>
    <s v="Seattle"/>
    <x v="4"/>
    <n v="98105"/>
    <x v="1"/>
    <s v="OFF-FA-10000624"/>
    <x v="1"/>
    <x v="13"/>
    <s v="OIC Binder Clips"/>
    <x v="1511"/>
    <n v="5"/>
    <n v="0"/>
    <n v="8.9499999999999993"/>
  </r>
  <r>
    <n v="6818"/>
    <s v="CA-2011-144414"/>
    <x v="2"/>
    <x v="1103"/>
    <d v="2011-06-21T00:00:00"/>
    <s v="Standard Class"/>
    <s v="GH-14425"/>
    <s v="Gary Hwang"/>
    <x v="0"/>
    <s v="United States"/>
    <s v="Seattle"/>
    <x v="4"/>
    <n v="98105"/>
    <x v="1"/>
    <s v="OFF-BI-10004995"/>
    <x v="1"/>
    <x v="8"/>
    <s v="GBC DocuBind P400 Electric Binding System"/>
    <x v="4657"/>
    <n v="3"/>
    <n v="0.2"/>
    <n v="1061.5721999999998"/>
  </r>
  <r>
    <n v="6819"/>
    <s v="CA-2014-163860"/>
    <x v="3"/>
    <x v="116"/>
    <d v="2015-01-02T00:00:00"/>
    <s v="Standard Class"/>
    <s v="LO-17170"/>
    <s v="Lori Olson"/>
    <x v="1"/>
    <s v="United States"/>
    <s v="Peoria"/>
    <x v="10"/>
    <n v="61604"/>
    <x v="2"/>
    <s v="OFF-BI-10003784"/>
    <x v="1"/>
    <x v="8"/>
    <s v="Computer Printout Index Tabs"/>
    <x v="4658"/>
    <n v="5"/>
    <n v="0.8"/>
    <n v="-2.6880000000000015"/>
  </r>
  <r>
    <n v="6820"/>
    <s v="CA-2014-163860"/>
    <x v="3"/>
    <x v="116"/>
    <d v="2015-01-02T00:00:00"/>
    <s v="Standard Class"/>
    <s v="LO-17170"/>
    <s v="Lori Olson"/>
    <x v="1"/>
    <s v="United States"/>
    <s v="Peoria"/>
    <x v="10"/>
    <n v="61604"/>
    <x v="2"/>
    <s v="FUR-FU-10004586"/>
    <x v="0"/>
    <x v="5"/>
    <s v="G.E. Longer-Life Indoor Recessed Floodlight Bulbs"/>
    <x v="4659"/>
    <n v="3"/>
    <n v="0.6"/>
    <n v="-2.3903999999999996"/>
  </r>
  <r>
    <n v="6821"/>
    <s v="CA-2014-163860"/>
    <x v="3"/>
    <x v="116"/>
    <d v="2015-01-02T00:00:00"/>
    <s v="Standard Class"/>
    <s v="LO-17170"/>
    <s v="Lori Olson"/>
    <x v="1"/>
    <s v="United States"/>
    <s v="Peoria"/>
    <x v="10"/>
    <n v="61604"/>
    <x v="2"/>
    <s v="FUR-CH-10004698"/>
    <x v="0"/>
    <x v="1"/>
    <s v="Padded Folding Chairs, Black, 4/Carton"/>
    <x v="4653"/>
    <n v="2"/>
    <n v="0.3"/>
    <n v="-3.2391999999999896"/>
  </r>
  <r>
    <n v="6822"/>
    <s v="CA-2014-163860"/>
    <x v="3"/>
    <x v="116"/>
    <d v="2015-01-02T00:00:00"/>
    <s v="Standard Class"/>
    <s v="LO-17170"/>
    <s v="Lori Olson"/>
    <x v="1"/>
    <s v="United States"/>
    <s v="Peoria"/>
    <x v="10"/>
    <n v="61604"/>
    <x v="2"/>
    <s v="FUR-FU-10001935"/>
    <x v="0"/>
    <x v="5"/>
    <s v="3M Hangers With Command Adhesive"/>
    <x v="369"/>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s v="United States"/>
    <s v="Montgomery"/>
    <x v="19"/>
    <n v="36116"/>
    <x v="0"/>
    <s v="FUR-TA-10002041"/>
    <x v="0"/>
    <x v="3"/>
    <s v="Bevis Round Conference Table Top, X-Base"/>
    <x v="4662"/>
    <n v="2"/>
    <n v="0"/>
    <n v="39.44380000000001"/>
  </r>
  <r>
    <n v="6826"/>
    <s v="CA-2013-118689"/>
    <x v="0"/>
    <x v="824"/>
    <d v="2013-10-10T00:00:00"/>
    <s v="Standard Class"/>
    <s v="TC-20980"/>
    <s v="Tamara Chand"/>
    <x v="1"/>
    <s v="United States"/>
    <s v="Lafayette"/>
    <x v="14"/>
    <n v="47905"/>
    <x v="2"/>
    <s v="OFF-ST-10001558"/>
    <x v="1"/>
    <x v="4"/>
    <s v="Acco Perma 4000 Stacking Storage Drawers"/>
    <x v="4663"/>
    <n v="2"/>
    <n v="0"/>
    <n v="4.8719999999999999"/>
  </r>
  <r>
    <n v="6827"/>
    <s v="CA-2013-118689"/>
    <x v="0"/>
    <x v="824"/>
    <d v="2013-10-10T00:00:00"/>
    <s v="Standard Class"/>
    <s v="TC-20980"/>
    <s v="Tamara Chand"/>
    <x v="1"/>
    <s v="United States"/>
    <s v="Lafayette"/>
    <x v="14"/>
    <n v="47905"/>
    <x v="2"/>
    <s v="TEC-CO-10004722"/>
    <x v="2"/>
    <x v="16"/>
    <s v="Canon imageCLASS 2200 Advanced Copier"/>
    <x v="4664"/>
    <n v="5"/>
    <n v="0"/>
    <n v="8399.9759999999987"/>
  </r>
  <r>
    <n v="6828"/>
    <s v="CA-2013-118689"/>
    <x v="0"/>
    <x v="824"/>
    <d v="2013-10-10T00:00:00"/>
    <s v="Standard Class"/>
    <s v="TC-20980"/>
    <s v="Tamara Chand"/>
    <x v="1"/>
    <s v="United States"/>
    <s v="Lafayette"/>
    <x v="14"/>
    <n v="47905"/>
    <x v="2"/>
    <s v="OFF-BI-10004600"/>
    <x v="1"/>
    <x v="8"/>
    <s v="Ibico Ibimaster 300 Manual Binding System"/>
    <x v="2556"/>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x v="4665"/>
    <n v="7"/>
    <n v="0"/>
    <n v="16.8413"/>
  </r>
  <r>
    <n v="6830"/>
    <s v="CA-2013-118689"/>
    <x v="0"/>
    <x v="824"/>
    <d v="2013-10-10T00:00:00"/>
    <s v="Standard Class"/>
    <s v="TC-20980"/>
    <s v="Tamara Chand"/>
    <x v="1"/>
    <s v="United States"/>
    <s v="Lafayette"/>
    <x v="14"/>
    <n v="47905"/>
    <x v="2"/>
    <s v="OFF-AR-10001958"/>
    <x v="1"/>
    <x v="6"/>
    <s v="Stanley Bostitch Contemporary Electric Pencil Sharpeners"/>
    <x v="2041"/>
    <n v="2"/>
    <n v="0"/>
    <n v="9.5088000000000008"/>
  </r>
  <r>
    <n v="6831"/>
    <s v="CA-2013-140438"/>
    <x v="0"/>
    <x v="435"/>
    <d v="2013-12-28T00:00:00"/>
    <s v="Second Class"/>
    <s v="PW-19030"/>
    <s v="Pauline Webber"/>
    <x v="1"/>
    <s v="United States"/>
    <s v="New York City"/>
    <x v="15"/>
    <n v="10009"/>
    <x v="3"/>
    <s v="TEC-PH-10001750"/>
    <x v="2"/>
    <x v="7"/>
    <s v="Samsung Rugby III"/>
    <x v="933"/>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s v="CA-2012-112522"/>
    <x v="1"/>
    <x v="998"/>
    <d v="2012-10-17T00:00:00"/>
    <s v="Standard Class"/>
    <s v="DP-13165"/>
    <s v="David Philippe"/>
    <x v="0"/>
    <s v="United States"/>
    <s v="Chicago"/>
    <x v="10"/>
    <n v="60610"/>
    <x v="2"/>
    <s v="OFF-AR-10003183"/>
    <x v="1"/>
    <x v="6"/>
    <s v="Avery Fluorescent Highlighter Four-Color Set"/>
    <x v="2245"/>
    <n v="3"/>
    <n v="0.2"/>
    <n v="1.0019999999999993"/>
  </r>
  <r>
    <n v="6834"/>
    <s v="CA-2013-153101"/>
    <x v="0"/>
    <x v="162"/>
    <d v="2013-09-09T00:00:00"/>
    <s v="Same Day"/>
    <s v="PJ-19015"/>
    <s v="Pauline Johnson"/>
    <x v="0"/>
    <s v="United States"/>
    <s v="Santa Ana"/>
    <x v="1"/>
    <n v="92704"/>
    <x v="1"/>
    <s v="FUR-TA-10003008"/>
    <x v="0"/>
    <x v="3"/>
    <s v="Lesro Round Back Collection Coffee Table, End Table"/>
    <x v="4666"/>
    <n v="1"/>
    <n v="0.2"/>
    <n v="-12.778499999999994"/>
  </r>
  <r>
    <n v="6835"/>
    <s v="CA-2013-142615"/>
    <x v="0"/>
    <x v="73"/>
    <d v="2013-11-25T00:00:00"/>
    <s v="Standard Class"/>
    <s v="BM-11575"/>
    <s v="Brendan Murry"/>
    <x v="1"/>
    <s v="United States"/>
    <s v="Montebello"/>
    <x v="1"/>
    <n v="90640"/>
    <x v="1"/>
    <s v="TEC-AC-10004803"/>
    <x v="2"/>
    <x v="11"/>
    <s v="Sony Micro Vault Click 4 GB USB 2.0 Flash Drive"/>
    <x v="4667"/>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x v="20"/>
    <n v="1"/>
    <n v="0"/>
    <n v="9.3152000000000008"/>
  </r>
  <r>
    <n v="6838"/>
    <s v="CA-2012-116260"/>
    <x v="1"/>
    <x v="380"/>
    <d v="2012-07-12T00:00:00"/>
    <s v="Standard Class"/>
    <s v="BF-10975"/>
    <s v="Barbara Fisher"/>
    <x v="1"/>
    <s v="United States"/>
    <s v="Vineland"/>
    <x v="30"/>
    <n v="8360"/>
    <x v="3"/>
    <s v="OFF-AR-10003732"/>
    <x v="1"/>
    <x v="6"/>
    <s v="Newell 333"/>
    <x v="1760"/>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s v="United States"/>
    <s v="Torrance"/>
    <x v="1"/>
    <n v="90503"/>
    <x v="1"/>
    <s v="TEC-PH-10003505"/>
    <x v="2"/>
    <x v="7"/>
    <s v="Geemarc AmpliPOWER60"/>
    <x v="4669"/>
    <n v="5"/>
    <n v="0.2"/>
    <n v="41.759999999999948"/>
  </r>
  <r>
    <n v="6841"/>
    <s v="CA-2012-166338"/>
    <x v="1"/>
    <x v="401"/>
    <d v="2012-12-07T00:00:00"/>
    <s v="First Class"/>
    <s v="MP-18175"/>
    <s v="Mike Pelletier"/>
    <x v="2"/>
    <s v="United States"/>
    <s v="Troy"/>
    <x v="24"/>
    <n v="45373"/>
    <x v="3"/>
    <s v="OFF-BI-10002852"/>
    <x v="1"/>
    <x v="8"/>
    <s v="Ibico Standard Transparent Covers"/>
    <x v="4670"/>
    <n v="3"/>
    <n v="0.7"/>
    <n v="-10.382399999999997"/>
  </r>
  <r>
    <n v="6842"/>
    <s v="CA-2013-123946"/>
    <x v="0"/>
    <x v="126"/>
    <d v="2013-09-18T00:00:00"/>
    <s v="Standard Class"/>
    <s v="AJ-10795"/>
    <s v="Anthony Johnson"/>
    <x v="1"/>
    <s v="United States"/>
    <s v="Springfield"/>
    <x v="17"/>
    <n v="22153"/>
    <x v="0"/>
    <s v="TEC-AC-10004877"/>
    <x v="2"/>
    <x v="11"/>
    <s v="Imation 30456 USB Flash Drive 8GB"/>
    <x v="4671"/>
    <n v="3"/>
    <n v="0"/>
    <n v="1.6559999999999988"/>
  </r>
  <r>
    <n v="6843"/>
    <s v="CA-2013-123946"/>
    <x v="0"/>
    <x v="126"/>
    <d v="2013-09-18T00:00:00"/>
    <s v="Standard Class"/>
    <s v="AJ-10795"/>
    <s v="Anthony Johnson"/>
    <x v="1"/>
    <s v="United States"/>
    <s v="Springfield"/>
    <x v="17"/>
    <n v="22153"/>
    <x v="0"/>
    <s v="OFF-FA-10002975"/>
    <x v="1"/>
    <x v="13"/>
    <s v="Staples"/>
    <x v="1189"/>
    <n v="3"/>
    <n v="0"/>
    <n v="5.2164000000000001"/>
  </r>
  <r>
    <n v="6844"/>
    <s v="CA-2013-123946"/>
    <x v="0"/>
    <x v="126"/>
    <d v="2013-09-18T00:00:00"/>
    <s v="Standard Class"/>
    <s v="AJ-10795"/>
    <s v="Anthony Johnson"/>
    <x v="1"/>
    <s v="United States"/>
    <s v="Springfield"/>
    <x v="17"/>
    <n v="22153"/>
    <x v="0"/>
    <s v="OFF-ST-10000419"/>
    <x v="1"/>
    <x v="4"/>
    <s v="Rogers Jumbo File, Granite"/>
    <x v="4672"/>
    <n v="5"/>
    <n v="0"/>
    <n v="0.67899999999999849"/>
  </r>
  <r>
    <n v="6845"/>
    <s v="CA-2013-123946"/>
    <x v="0"/>
    <x v="126"/>
    <d v="2013-09-18T00:00:00"/>
    <s v="Standard Class"/>
    <s v="AJ-10795"/>
    <s v="Anthony Johnson"/>
    <x v="1"/>
    <s v="United States"/>
    <s v="Springfield"/>
    <x v="17"/>
    <n v="22153"/>
    <x v="0"/>
    <s v="FUR-CH-10002073"/>
    <x v="0"/>
    <x v="1"/>
    <s v="Hon Olson Stacker Chairs"/>
    <x v="4673"/>
    <n v="4"/>
    <n v="0"/>
    <n v="307.14479999999992"/>
  </r>
  <r>
    <n v="6846"/>
    <s v="CA-2011-147543"/>
    <x v="2"/>
    <x v="522"/>
    <d v="2011-07-12T00:00:00"/>
    <s v="Standard Class"/>
    <s v="BC-11125"/>
    <s v="Becky Castell"/>
    <x v="2"/>
    <s v="United States"/>
    <s v="El Cajon"/>
    <x v="1"/>
    <n v="92020"/>
    <x v="1"/>
    <s v="FUR-CH-10000155"/>
    <x v="0"/>
    <x v="1"/>
    <s v="Global Comet Stacking Armless Chair"/>
    <x v="1645"/>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x v="4674"/>
    <n v="4"/>
    <n v="0"/>
    <n v="14.417999999999999"/>
  </r>
  <r>
    <n v="6848"/>
    <s v="CA-2013-162110"/>
    <x v="0"/>
    <x v="427"/>
    <d v="2013-07-23T00:00:00"/>
    <s v="Standard Class"/>
    <s v="NP-18670"/>
    <s v="Nora Paige"/>
    <x v="0"/>
    <s v="United States"/>
    <s v="Phoenix"/>
    <x v="16"/>
    <n v="85023"/>
    <x v="1"/>
    <s v="TEC-PH-10001924"/>
    <x v="2"/>
    <x v="7"/>
    <s v="iHome FM Clock Radio with Lightning Dock"/>
    <x v="684"/>
    <n v="1"/>
    <n v="0.2"/>
    <n v="3.4995000000000029"/>
  </r>
  <r>
    <n v="6849"/>
    <s v="US-2013-163461"/>
    <x v="0"/>
    <x v="1133"/>
    <d v="2013-06-22T00:00:00"/>
    <s v="First Class"/>
    <s v="BT-11440"/>
    <s v="Bobby Trafton"/>
    <x v="0"/>
    <s v="United States"/>
    <s v="Frankfort"/>
    <x v="10"/>
    <n v="60423"/>
    <x v="2"/>
    <s v="OFF-PA-10003134"/>
    <x v="1"/>
    <x v="10"/>
    <s v="Xerox 1937"/>
    <x v="4449"/>
    <n v="2"/>
    <n v="0.2"/>
    <n v="26.902399999999993"/>
  </r>
  <r>
    <n v="6850"/>
    <s v="CA-2011-101462"/>
    <x v="2"/>
    <x v="1017"/>
    <d v="2011-04-25T00:00:00"/>
    <s v="Standard Class"/>
    <s v="BP-11230"/>
    <s v="Benjamin Patterson"/>
    <x v="0"/>
    <s v="United States"/>
    <s v="Los Angeles"/>
    <x v="1"/>
    <n v="90045"/>
    <x v="1"/>
    <s v="FUR-FU-10000409"/>
    <x v="0"/>
    <x v="5"/>
    <s v="GE 4 Foot Flourescent Tube, 40 Watt"/>
    <x v="3634"/>
    <n v="4"/>
    <n v="0"/>
    <n v="27.563200000000002"/>
  </r>
  <r>
    <n v="6851"/>
    <s v="US-2013-100461"/>
    <x v="0"/>
    <x v="1134"/>
    <d v="2013-01-12T00:00:00"/>
    <s v="Standard Class"/>
    <s v="JO-15145"/>
    <s v="Jack O'Briant"/>
    <x v="1"/>
    <s v="United States"/>
    <s v="Franklin"/>
    <x v="6"/>
    <n v="53132"/>
    <x v="2"/>
    <s v="FUR-BO-10002545"/>
    <x v="0"/>
    <x v="0"/>
    <s v="Atlantic Metals Mobile 3-Shelf Bookcases, Custom Colors"/>
    <x v="4675"/>
    <n v="6"/>
    <n v="0"/>
    <n v="407.12880000000007"/>
  </r>
  <r>
    <n v="6852"/>
    <s v="US-2013-100461"/>
    <x v="0"/>
    <x v="1134"/>
    <d v="2013-01-12T00:00:00"/>
    <s v="Standard Class"/>
    <s v="JO-15145"/>
    <s v="Jack O'Briant"/>
    <x v="1"/>
    <s v="United States"/>
    <s v="Franklin"/>
    <x v="6"/>
    <n v="53132"/>
    <x v="2"/>
    <s v="OFF-BI-10001460"/>
    <x v="1"/>
    <x v="8"/>
    <s v="Plastic Binding Combs"/>
    <x v="4676"/>
    <n v="7"/>
    <n v="0"/>
    <n v="49.843499999999999"/>
  </r>
  <r>
    <n v="6853"/>
    <s v="US-2014-162670"/>
    <x v="3"/>
    <x v="331"/>
    <d v="2014-12-29T00:00:00"/>
    <s v="Second Class"/>
    <s v="MF-18250"/>
    <s v="Monica Federle"/>
    <x v="1"/>
    <s v="United States"/>
    <s v="Little Rock"/>
    <x v="36"/>
    <n v="72209"/>
    <x v="0"/>
    <s v="OFF-ST-10001328"/>
    <x v="1"/>
    <x v="4"/>
    <s v="Personal Filing Tote with Lid, Black/Gray"/>
    <x v="4677"/>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s v="United States"/>
    <s v="Little Rock"/>
    <x v="36"/>
    <n v="72209"/>
    <x v="0"/>
    <s v="OFF-ST-10001522"/>
    <x v="1"/>
    <x v="4"/>
    <s v="Gould Plastics 18-Pocket Panel Bin, 34w x 5-1/4d x 20-1/2h"/>
    <x v="4679"/>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x v="4680"/>
    <n v="2"/>
    <n v="0"/>
    <n v="20.6816"/>
  </r>
  <r>
    <n v="6857"/>
    <s v="US-2014-162670"/>
    <x v="3"/>
    <x v="331"/>
    <d v="2014-12-29T00:00:00"/>
    <s v="Second Class"/>
    <s v="MF-18250"/>
    <s v="Monica Federle"/>
    <x v="1"/>
    <s v="United States"/>
    <s v="Little Rock"/>
    <x v="36"/>
    <n v="72209"/>
    <x v="0"/>
    <s v="OFF-EN-10001453"/>
    <x v="1"/>
    <x v="12"/>
    <s v="Tyvek Interoffice Envelopes, 9 1/2&quot; x 12 1/2&quot;, 100/Box"/>
    <x v="1101"/>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s v="United States"/>
    <s v="Los Angeles"/>
    <x v="1"/>
    <n v="90008"/>
    <x v="1"/>
    <s v="OFF-LA-10001404"/>
    <x v="1"/>
    <x v="2"/>
    <s v="Avery 517"/>
    <x v="1576"/>
    <n v="2"/>
    <n v="0"/>
    <n v="3.4685999999999999"/>
  </r>
  <r>
    <n v="6860"/>
    <s v="CA-2014-128965"/>
    <x v="3"/>
    <x v="827"/>
    <d v="2014-04-23T00:00:00"/>
    <s v="Standard Class"/>
    <s v="PS-18760"/>
    <s v="Pamela Stobb"/>
    <x v="0"/>
    <s v="United States"/>
    <s v="Los Angeles"/>
    <x v="1"/>
    <n v="90008"/>
    <x v="1"/>
    <s v="OFF-FA-10001561"/>
    <x v="1"/>
    <x v="13"/>
    <s v="Stockwell Push Pins"/>
    <x v="2943"/>
    <n v="5"/>
    <n v="0"/>
    <n v="3.5970000000000004"/>
  </r>
  <r>
    <n v="6861"/>
    <s v="CA-2014-128965"/>
    <x v="3"/>
    <x v="827"/>
    <d v="2014-04-23T00:00:00"/>
    <s v="Standard Class"/>
    <s v="PS-18760"/>
    <s v="Pamela Stobb"/>
    <x v="0"/>
    <s v="United States"/>
    <s v="Los Angeles"/>
    <x v="1"/>
    <n v="90008"/>
    <x v="1"/>
    <s v="TEC-AC-10001383"/>
    <x v="2"/>
    <x v="11"/>
    <s v="Logitech Wireless Touch Keyboard K400"/>
    <x v="4682"/>
    <n v="11"/>
    <n v="0"/>
    <n v="46.731299999999962"/>
  </r>
  <r>
    <n v="6862"/>
    <s v="CA-2014-128965"/>
    <x v="3"/>
    <x v="827"/>
    <d v="2014-04-23T00:00:00"/>
    <s v="Standard Class"/>
    <s v="PS-18760"/>
    <s v="Pamela Stobb"/>
    <x v="0"/>
    <s v="United States"/>
    <s v="Los Angeles"/>
    <x v="1"/>
    <n v="90008"/>
    <x v="1"/>
    <s v="OFF-LA-10003190"/>
    <x v="1"/>
    <x v="2"/>
    <s v="Avery 474"/>
    <x v="4173"/>
    <n v="8"/>
    <n v="0"/>
    <n v="11.2896"/>
  </r>
  <r>
    <n v="6863"/>
    <s v="CA-2014-128965"/>
    <x v="3"/>
    <x v="827"/>
    <d v="2014-04-23T00:00:00"/>
    <s v="Standard Class"/>
    <s v="PS-18760"/>
    <s v="Pamela Stobb"/>
    <x v="0"/>
    <s v="United States"/>
    <s v="Los Angeles"/>
    <x v="1"/>
    <n v="90008"/>
    <x v="1"/>
    <s v="FUR-CH-10003774"/>
    <x v="0"/>
    <x v="1"/>
    <s v="Global Wood Trimmed Manager's Task Chair, Khaki"/>
    <x v="287"/>
    <n v="3"/>
    <n v="0.2"/>
    <n v="-19.105800000000016"/>
  </r>
  <r>
    <n v="6864"/>
    <s v="CA-2014-138618"/>
    <x v="3"/>
    <x v="96"/>
    <d v="2014-12-09T00:00:00"/>
    <s v="Standard Class"/>
    <s v="MY-17380"/>
    <s v="Maribeth Yedwab"/>
    <x v="1"/>
    <s v="United States"/>
    <s v="San Antonio"/>
    <x v="5"/>
    <n v="78207"/>
    <x v="2"/>
    <s v="OFF-PA-10000520"/>
    <x v="1"/>
    <x v="10"/>
    <s v="Xerox 201"/>
    <x v="563"/>
    <n v="2"/>
    <n v="0.2"/>
    <n v="3.6288"/>
  </r>
  <r>
    <n v="6865"/>
    <s v="US-2013-126452"/>
    <x v="0"/>
    <x v="1036"/>
    <d v="2013-08-29T00:00:00"/>
    <s v="Standard Class"/>
    <s v="SC-20230"/>
    <s v="Scot Coram"/>
    <x v="1"/>
    <s v="United States"/>
    <s v="Los Angeles"/>
    <x v="1"/>
    <n v="90004"/>
    <x v="1"/>
    <s v="OFF-BI-10004465"/>
    <x v="1"/>
    <x v="8"/>
    <s v="Avery Durable Slant Ring Binders"/>
    <x v="2538"/>
    <n v="2"/>
    <n v="0.2"/>
    <n v="4.7519999999999998"/>
  </r>
  <r>
    <n v="6866"/>
    <s v="US-2013-126452"/>
    <x v="0"/>
    <x v="1036"/>
    <d v="2013-08-29T00:00:00"/>
    <s v="Standard Class"/>
    <s v="SC-20230"/>
    <s v="Scot Coram"/>
    <x v="1"/>
    <s v="United States"/>
    <s v="Los Angeles"/>
    <x v="1"/>
    <n v="90004"/>
    <x v="1"/>
    <s v="TEC-PH-10003555"/>
    <x v="2"/>
    <x v="7"/>
    <s v="Motorola HK250 Universal Bluetooth Headset"/>
    <x v="1377"/>
    <n v="5"/>
    <n v="0.2"/>
    <n v="-20.690999999999992"/>
  </r>
  <r>
    <n v="6867"/>
    <s v="US-2013-126452"/>
    <x v="0"/>
    <x v="1036"/>
    <d v="2013-08-29T00:00:00"/>
    <s v="Standard Class"/>
    <s v="SC-20230"/>
    <s v="Scot Coram"/>
    <x v="1"/>
    <s v="United States"/>
    <s v="Los Angeles"/>
    <x v="1"/>
    <n v="90004"/>
    <x v="1"/>
    <s v="TEC-AC-10000844"/>
    <x v="2"/>
    <x v="11"/>
    <s v="Logitech Gaming G510s - Keyboard"/>
    <x v="2369"/>
    <n v="3"/>
    <n v="0"/>
    <n v="91.789199999999994"/>
  </r>
  <r>
    <n v="6868"/>
    <s v="US-2013-126452"/>
    <x v="0"/>
    <x v="1036"/>
    <d v="2013-08-29T00:00:00"/>
    <s v="Standard Class"/>
    <s v="SC-20230"/>
    <s v="Scot Coram"/>
    <x v="1"/>
    <s v="United States"/>
    <s v="Los Angeles"/>
    <x v="1"/>
    <n v="90004"/>
    <x v="1"/>
    <s v="TEC-PH-10003187"/>
    <x v="2"/>
    <x v="7"/>
    <s v="Anker Astro Mini 3000mAh Ultra-Compact Portable Charger"/>
    <x v="236"/>
    <n v="2"/>
    <n v="0.2"/>
    <n v="-7.9959999999999996"/>
  </r>
  <r>
    <n v="6869"/>
    <s v="US-2013-126452"/>
    <x v="0"/>
    <x v="1036"/>
    <d v="2013-08-29T00:00:00"/>
    <s v="Standard Class"/>
    <s v="SC-20230"/>
    <s v="Scot Coram"/>
    <x v="1"/>
    <s v="United States"/>
    <s v="Los Angeles"/>
    <x v="1"/>
    <n v="90004"/>
    <x v="1"/>
    <s v="FUR-TA-10003569"/>
    <x v="0"/>
    <x v="3"/>
    <s v="Bretford CR8500 Series Meeting Room Furniture"/>
    <x v="4683"/>
    <n v="9"/>
    <n v="0.2"/>
    <n v="180.44099999999992"/>
  </r>
  <r>
    <n v="6870"/>
    <s v="US-2013-126452"/>
    <x v="0"/>
    <x v="1036"/>
    <d v="2013-08-29T00:00:00"/>
    <s v="Standard Class"/>
    <s v="SC-20230"/>
    <s v="Scot Coram"/>
    <x v="1"/>
    <s v="United States"/>
    <s v="Los Angeles"/>
    <x v="1"/>
    <n v="90004"/>
    <x v="1"/>
    <s v="OFF-PA-10003848"/>
    <x v="1"/>
    <x v="10"/>
    <s v="Xerox 1997"/>
    <x v="91"/>
    <n v="2"/>
    <n v="0"/>
    <n v="6.2208000000000006"/>
  </r>
  <r>
    <n v="6871"/>
    <s v="US-2013-126452"/>
    <x v="0"/>
    <x v="1036"/>
    <d v="2013-08-29T00:00:00"/>
    <s v="Standard Class"/>
    <s v="SC-20230"/>
    <s v="Scot Coram"/>
    <x v="1"/>
    <s v="United States"/>
    <s v="Los Angeles"/>
    <x v="1"/>
    <n v="90004"/>
    <x v="1"/>
    <s v="OFF-PA-10002606"/>
    <x v="1"/>
    <x v="10"/>
    <s v="Xerox 1928"/>
    <x v="4021"/>
    <n v="9"/>
    <n v="0"/>
    <n v="21.384"/>
  </r>
  <r>
    <n v="6872"/>
    <s v="CA-2013-145009"/>
    <x v="0"/>
    <x v="5"/>
    <d v="2013-12-09T00:00:00"/>
    <s v="Second Class"/>
    <s v="RF-19345"/>
    <s v="Randy Ferguson"/>
    <x v="1"/>
    <s v="United States"/>
    <s v="Chicago"/>
    <x v="10"/>
    <n v="60610"/>
    <x v="2"/>
    <s v="OFF-LA-10004853"/>
    <x v="1"/>
    <x v="2"/>
    <s v="Avery 483"/>
    <x v="1655"/>
    <n v="3"/>
    <n v="0.2"/>
    <n v="3.8843999999999994"/>
  </r>
  <r>
    <n v="6873"/>
    <s v="CA-2012-162544"/>
    <x v="1"/>
    <x v="1135"/>
    <d v="2012-12-19T00:00:00"/>
    <s v="First Class"/>
    <s v="SG-20080"/>
    <s v="Sandra Glassco"/>
    <x v="0"/>
    <s v="United States"/>
    <s v="Seattle"/>
    <x v="4"/>
    <n v="98105"/>
    <x v="1"/>
    <s v="OFF-PA-10004948"/>
    <x v="1"/>
    <x v="10"/>
    <s v="Xerox 190"/>
    <x v="1393"/>
    <n v="1"/>
    <n v="0"/>
    <n v="2.3406000000000002"/>
  </r>
  <r>
    <n v="6874"/>
    <s v="CA-2011-124394"/>
    <x v="2"/>
    <x v="1136"/>
    <d v="2011-10-22T00:00:00"/>
    <s v="Second Class"/>
    <s v="TB-21520"/>
    <s v="Tracy Blumstein"/>
    <x v="0"/>
    <s v="United States"/>
    <s v="Beaumont"/>
    <x v="5"/>
    <n v="77705"/>
    <x v="2"/>
    <s v="OFF-BI-10003676"/>
    <x v="1"/>
    <x v="8"/>
    <s v="GBC Standard Recycled Report Covers, Clear Plastic Sheets"/>
    <x v="999"/>
    <n v="5"/>
    <n v="0.8"/>
    <n v="-17.248000000000008"/>
  </r>
  <r>
    <n v="6875"/>
    <s v="CA-2011-124394"/>
    <x v="2"/>
    <x v="1136"/>
    <d v="2011-10-22T00:00:00"/>
    <s v="Second Class"/>
    <s v="TB-21520"/>
    <s v="Tracy Blumstein"/>
    <x v="0"/>
    <s v="United States"/>
    <s v="Beaumont"/>
    <x v="5"/>
    <n v="77705"/>
    <x v="2"/>
    <s v="TEC-AC-10001314"/>
    <x v="2"/>
    <x v="11"/>
    <s v="Case Logic 2.4GHz Wireless Keyboard"/>
    <x v="2486"/>
    <n v="3"/>
    <n v="0.2"/>
    <n v="-17.996400000000019"/>
  </r>
  <r>
    <n v="6876"/>
    <s v="US-2013-121013"/>
    <x v="0"/>
    <x v="64"/>
    <d v="2013-09-11T00:00:00"/>
    <s v="Standard Class"/>
    <s v="MM-17920"/>
    <s v="Michael Moore"/>
    <x v="0"/>
    <s v="United States"/>
    <s v="Chesapeake"/>
    <x v="17"/>
    <n v="23320"/>
    <x v="0"/>
    <s v="OFF-LA-10004545"/>
    <x v="1"/>
    <x v="2"/>
    <s v="Avery 50"/>
    <x v="2989"/>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s v="US-2012-123918"/>
    <x v="1"/>
    <x v="52"/>
    <d v="2012-10-15T00:00:00"/>
    <s v="Same Day"/>
    <s v="CG-12520"/>
    <s v="Claire Gute"/>
    <x v="0"/>
    <s v="United States"/>
    <s v="Dallas"/>
    <x v="5"/>
    <n v="75217"/>
    <x v="2"/>
    <s v="FUR-FU-10004952"/>
    <x v="0"/>
    <x v="5"/>
    <s v="C-Line Cubicle Keepers Polyproplyene Holder w/Velcro Back, 8-1/2x11, 25/Bx"/>
    <x v="4684"/>
    <n v="6"/>
    <n v="0.6"/>
    <n v="-95.24760000000002"/>
  </r>
  <r>
    <n v="6879"/>
    <s v="US-2012-123918"/>
    <x v="1"/>
    <x v="52"/>
    <d v="2012-10-15T00:00:00"/>
    <s v="Same Day"/>
    <s v="CG-12520"/>
    <s v="Claire Gute"/>
    <x v="0"/>
    <s v="United States"/>
    <s v="Dallas"/>
    <x v="5"/>
    <n v="75217"/>
    <x v="2"/>
    <s v="OFF-PA-10003001"/>
    <x v="1"/>
    <x v="10"/>
    <s v="Xerox 1986"/>
    <x v="758"/>
    <n v="1"/>
    <n v="0.2"/>
    <n v="1.8703999999999998"/>
  </r>
  <r>
    <n v="6880"/>
    <s v="CA-2012-137113"/>
    <x v="1"/>
    <x v="494"/>
    <d v="2012-12-05T00:00:00"/>
    <s v="Second Class"/>
    <s v="TW-21025"/>
    <s v="Tamara Willingham"/>
    <x v="2"/>
    <s v="United States"/>
    <s v="Seattle"/>
    <x v="4"/>
    <n v="98105"/>
    <x v="1"/>
    <s v="FUR-CH-10001215"/>
    <x v="0"/>
    <x v="1"/>
    <s v="Global Troy Executive Leather Low-Back Tilter"/>
    <x v="4202"/>
    <n v="5"/>
    <n v="0.2"/>
    <n v="125.24499999999995"/>
  </r>
  <r>
    <n v="6881"/>
    <s v="CA-2012-137113"/>
    <x v="1"/>
    <x v="494"/>
    <d v="2012-12-05T00:00:00"/>
    <s v="Second Class"/>
    <s v="TW-21025"/>
    <s v="Tamara Willingham"/>
    <x v="2"/>
    <s v="United States"/>
    <s v="Seattle"/>
    <x v="4"/>
    <n v="98105"/>
    <x v="1"/>
    <s v="OFF-PA-10004255"/>
    <x v="1"/>
    <x v="10"/>
    <s v="Xerox 219"/>
    <x v="56"/>
    <n v="5"/>
    <n v="0"/>
    <n v="15.552000000000001"/>
  </r>
  <r>
    <n v="6882"/>
    <s v="CA-2012-137113"/>
    <x v="1"/>
    <x v="494"/>
    <d v="2012-12-05T00:00:00"/>
    <s v="Second Class"/>
    <s v="TW-21025"/>
    <s v="Tamara Willingham"/>
    <x v="2"/>
    <s v="United States"/>
    <s v="Seattle"/>
    <x v="4"/>
    <n v="98105"/>
    <x v="1"/>
    <s v="FUR-TA-10001705"/>
    <x v="0"/>
    <x v="3"/>
    <s v="Bush Advantage Collection Round Conference Table"/>
    <x v="4685"/>
    <n v="9"/>
    <n v="0"/>
    <n v="401.81399999999985"/>
  </r>
  <r>
    <n v="6883"/>
    <s v="CA-2012-137113"/>
    <x v="1"/>
    <x v="494"/>
    <d v="2012-12-05T00:00:00"/>
    <s v="Second Class"/>
    <s v="TW-21025"/>
    <s v="Tamara Willingham"/>
    <x v="2"/>
    <s v="United States"/>
    <s v="Seattle"/>
    <x v="4"/>
    <n v="98105"/>
    <x v="1"/>
    <s v="OFF-ST-10002554"/>
    <x v="1"/>
    <x v="4"/>
    <s v="Tennsco Industrial Shelving"/>
    <x v="64"/>
    <n v="3"/>
    <n v="0"/>
    <n v="2.9346000000000032"/>
  </r>
  <r>
    <n v="6884"/>
    <s v="CA-2012-137113"/>
    <x v="1"/>
    <x v="494"/>
    <d v="2012-12-05T00:00:00"/>
    <s v="Second Class"/>
    <s v="TW-21025"/>
    <s v="Tamara Willingham"/>
    <x v="2"/>
    <s v="United States"/>
    <s v="Seattle"/>
    <x v="4"/>
    <n v="98105"/>
    <x v="1"/>
    <s v="OFF-PA-10002222"/>
    <x v="1"/>
    <x v="10"/>
    <s v="Xerox Color Copier Paper, 11&quot; x 17&quot;, Ream"/>
    <x v="1159"/>
    <n v="5"/>
    <n v="0"/>
    <n v="52.531999999999996"/>
  </r>
  <r>
    <n v="6885"/>
    <s v="CA-2012-120677"/>
    <x v="1"/>
    <x v="70"/>
    <d v="2012-06-04T00:00:00"/>
    <s v="Standard Class"/>
    <s v="BD-11320"/>
    <s v="Bill Donatelli"/>
    <x v="0"/>
    <s v="United States"/>
    <s v="Minneapolis"/>
    <x v="11"/>
    <n v="55407"/>
    <x v="2"/>
    <s v="FUR-CH-10002320"/>
    <x v="0"/>
    <x v="1"/>
    <s v="Hon Pagoda Stacking Chairs"/>
    <x v="4686"/>
    <n v="8"/>
    <n v="0"/>
    <n v="770.35199999999986"/>
  </r>
  <r>
    <n v="6886"/>
    <s v="CA-2014-123036"/>
    <x v="3"/>
    <x v="18"/>
    <d v="2014-09-18T00:00:00"/>
    <s v="Standard Class"/>
    <s v="HA-14905"/>
    <s v="Helen Abelman"/>
    <x v="0"/>
    <s v="United States"/>
    <s v="Springfield"/>
    <x v="24"/>
    <n v="45503"/>
    <x v="3"/>
    <s v="TEC-AC-10003499"/>
    <x v="2"/>
    <x v="11"/>
    <s v="Memorex Mini Travel Drive 8 GB USB 2.0 Flash Drive"/>
    <x v="4687"/>
    <n v="4"/>
    <n v="0.2"/>
    <n v="8.8008000000000006"/>
  </r>
  <r>
    <n v="6887"/>
    <s v="CA-2014-123036"/>
    <x v="3"/>
    <x v="18"/>
    <d v="2014-09-18T00:00:00"/>
    <s v="Standard Class"/>
    <s v="HA-14905"/>
    <s v="Helen Abelman"/>
    <x v="0"/>
    <s v="United States"/>
    <s v="Springfield"/>
    <x v="24"/>
    <n v="45503"/>
    <x v="3"/>
    <s v="TEC-PH-10003580"/>
    <x v="2"/>
    <x v="7"/>
    <s v="Cisco IP Phone 7961G-GE VoIP phone"/>
    <x v="4688"/>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s v="United States"/>
    <s v="Los Angeles"/>
    <x v="1"/>
    <n v="90032"/>
    <x v="1"/>
    <s v="OFF-BI-10000666"/>
    <x v="1"/>
    <x v="8"/>
    <s v="Surelock Post Binders"/>
    <x v="4689"/>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x v="363"/>
    <n v="7"/>
    <n v="0"/>
    <n v="24.460800000000003"/>
  </r>
  <r>
    <n v="6892"/>
    <s v="CA-2014-164756"/>
    <x v="3"/>
    <x v="65"/>
    <d v="2014-09-23T00:00:00"/>
    <s v="Standard Class"/>
    <s v="SS-20140"/>
    <s v="Saphhira Shifley"/>
    <x v="1"/>
    <s v="United States"/>
    <s v="Columbus"/>
    <x v="32"/>
    <n v="31907"/>
    <x v="0"/>
    <s v="OFF-AR-10000380"/>
    <x v="1"/>
    <x v="6"/>
    <s v="Hunt PowerHouse Electric Pencil Sharpener, Blue"/>
    <x v="3369"/>
    <n v="3"/>
    <n v="0"/>
    <n v="34.181999999999988"/>
  </r>
  <r>
    <n v="6893"/>
    <s v="CA-2014-164756"/>
    <x v="3"/>
    <x v="65"/>
    <d v="2014-09-23T00:00:00"/>
    <s v="Standard Class"/>
    <s v="SS-20140"/>
    <s v="Saphhira Shifley"/>
    <x v="1"/>
    <s v="United States"/>
    <s v="Columbus"/>
    <x v="32"/>
    <n v="31907"/>
    <x v="0"/>
    <s v="OFF-PA-10003848"/>
    <x v="1"/>
    <x v="10"/>
    <s v="Xerox 1997"/>
    <x v="243"/>
    <n v="4"/>
    <n v="0"/>
    <n v="12.441600000000001"/>
  </r>
  <r>
    <n v="6894"/>
    <s v="CA-2014-164756"/>
    <x v="3"/>
    <x v="65"/>
    <d v="2014-09-23T00:00:00"/>
    <s v="Standard Class"/>
    <s v="SS-20140"/>
    <s v="Saphhira Shifley"/>
    <x v="1"/>
    <s v="United States"/>
    <s v="Columbus"/>
    <x v="32"/>
    <n v="31907"/>
    <x v="0"/>
    <s v="FUR-FU-10002963"/>
    <x v="0"/>
    <x v="5"/>
    <s v="Master Caster Door Stop, Gray"/>
    <x v="2352"/>
    <n v="4"/>
    <n v="0"/>
    <n v="6.9087999999999994"/>
  </r>
  <r>
    <n v="6895"/>
    <s v="CA-2014-164756"/>
    <x v="3"/>
    <x v="65"/>
    <d v="2014-09-23T00:00:00"/>
    <s v="Standard Class"/>
    <s v="SS-20140"/>
    <s v="Saphhira Shifley"/>
    <x v="1"/>
    <s v="United States"/>
    <s v="Columbus"/>
    <x v="32"/>
    <n v="31907"/>
    <x v="0"/>
    <s v="TEC-PH-10002447"/>
    <x v="2"/>
    <x v="7"/>
    <s v="AT&amp;T CL83451 4-Handset Telephone"/>
    <x v="4691"/>
    <n v="2"/>
    <n v="0"/>
    <n v="119.4742"/>
  </r>
  <r>
    <n v="6896"/>
    <s v="CA-2014-164756"/>
    <x v="3"/>
    <x v="65"/>
    <d v="2014-09-23T00:00:00"/>
    <s v="Standard Class"/>
    <s v="SS-20140"/>
    <s v="Saphhira Shifley"/>
    <x v="1"/>
    <s v="United States"/>
    <s v="Columbus"/>
    <x v="32"/>
    <n v="31907"/>
    <x v="0"/>
    <s v="OFF-SU-10004261"/>
    <x v="1"/>
    <x v="14"/>
    <s v="Fiskars 8&quot; Scissors, 2/Pack"/>
    <x v="4692"/>
    <n v="2"/>
    <n v="0"/>
    <n v="9.9991999999999948"/>
  </r>
  <r>
    <n v="6897"/>
    <s v="CA-2014-164756"/>
    <x v="3"/>
    <x v="65"/>
    <d v="2014-09-23T00:00:00"/>
    <s v="Standard Class"/>
    <s v="SS-20140"/>
    <s v="Saphhira Shifley"/>
    <x v="1"/>
    <s v="United States"/>
    <s v="Columbus"/>
    <x v="32"/>
    <n v="31907"/>
    <x v="0"/>
    <s v="OFF-PA-10003228"/>
    <x v="1"/>
    <x v="10"/>
    <s v="Xerox 1917"/>
    <x v="1672"/>
    <n v="5"/>
    <n v="0"/>
    <n v="114.93849999999998"/>
  </r>
  <r>
    <n v="6898"/>
    <s v="CA-2014-122028"/>
    <x v="3"/>
    <x v="238"/>
    <d v="2014-08-26T00:00:00"/>
    <s v="Standard Class"/>
    <s v="CK-12205"/>
    <s v="Chloris Kastensmidt"/>
    <x v="0"/>
    <s v="United States"/>
    <s v="Lakewood"/>
    <x v="24"/>
    <n v="44107"/>
    <x v="3"/>
    <s v="OFF-BI-10004817"/>
    <x v="1"/>
    <x v="8"/>
    <s v="GBC Personal VeloBind Strips"/>
    <x v="4693"/>
    <n v="3"/>
    <n v="0.7"/>
    <n v="-7.9067999999999969"/>
  </r>
  <r>
    <n v="6899"/>
    <s v="US-2012-165512"/>
    <x v="1"/>
    <x v="1137"/>
    <d v="2012-05-26T00:00:00"/>
    <s v="Second Class"/>
    <s v="VS-21820"/>
    <s v="Vivek Sundaresam"/>
    <x v="0"/>
    <s v="United States"/>
    <s v="Naperville"/>
    <x v="10"/>
    <n v="60540"/>
    <x v="2"/>
    <s v="FUR-CH-10002880"/>
    <x v="0"/>
    <x v="1"/>
    <s v="Global High-Back Leather Tilter, Burgundy"/>
    <x v="4694"/>
    <n v="7"/>
    <n v="0.3"/>
    <n v="-163.57670000000005"/>
  </r>
  <r>
    <n v="6900"/>
    <s v="US-2012-165512"/>
    <x v="1"/>
    <x v="1137"/>
    <d v="2012-05-26T00:00:00"/>
    <s v="Second Class"/>
    <s v="VS-21820"/>
    <s v="Vivek Sundaresam"/>
    <x v="0"/>
    <s v="United States"/>
    <s v="Naperville"/>
    <x v="10"/>
    <n v="60540"/>
    <x v="2"/>
    <s v="OFF-BI-10001249"/>
    <x v="1"/>
    <x v="8"/>
    <s v="Avery Heavy-Duty EZD View Binder with Locking Rings"/>
    <x v="4695"/>
    <n v="6"/>
    <n v="0.8"/>
    <n v="-13.015200000000004"/>
  </r>
  <r>
    <n v="6901"/>
    <s v="CA-2012-140557"/>
    <x v="1"/>
    <x v="67"/>
    <d v="2012-09-11T00:00:00"/>
    <s v="Standard Class"/>
    <s v="TN-21040"/>
    <s v="Tanja Norvell"/>
    <x v="2"/>
    <s v="United States"/>
    <s v="New York City"/>
    <x v="15"/>
    <n v="10009"/>
    <x v="3"/>
    <s v="TEC-AC-10002402"/>
    <x v="2"/>
    <x v="11"/>
    <s v="Razer Kraken PRO Over Ear PC and Music Headset"/>
    <x v="4696"/>
    <n v="7"/>
    <n v="0"/>
    <n v="167.97899999999996"/>
  </r>
  <r>
    <n v="6902"/>
    <s v="US-2014-135013"/>
    <x v="3"/>
    <x v="1138"/>
    <d v="2014-07-25T00:00:00"/>
    <s v="Same Day"/>
    <s v="HR-14830"/>
    <s v="Harold Ryan"/>
    <x v="1"/>
    <s v="United States"/>
    <s v="Huntington Beach"/>
    <x v="1"/>
    <n v="92646"/>
    <x v="1"/>
    <s v="TEC-CO-10001449"/>
    <x v="2"/>
    <x v="16"/>
    <s v="Hewlett Packard LaserJet 3310 Copier"/>
    <x v="4697"/>
    <n v="5"/>
    <n v="0.2"/>
    <n v="839.9860000000001"/>
  </r>
  <r>
    <n v="6903"/>
    <s v="CA-2014-111220"/>
    <x v="3"/>
    <x v="264"/>
    <d v="2014-09-09T00:00:00"/>
    <s v="Standard Class"/>
    <s v="JS-15595"/>
    <s v="Jill Stevenson"/>
    <x v="1"/>
    <s v="United States"/>
    <s v="Chicago"/>
    <x v="10"/>
    <n v="60653"/>
    <x v="2"/>
    <s v="OFF-FA-10002280"/>
    <x v="1"/>
    <x v="13"/>
    <s v="Advantus Plastic Paper Clips"/>
    <x v="4698"/>
    <n v="4"/>
    <n v="0.2"/>
    <n v="5.6"/>
  </r>
  <r>
    <n v="6904"/>
    <s v="CA-2014-111220"/>
    <x v="3"/>
    <x v="264"/>
    <d v="2014-09-09T00:00:00"/>
    <s v="Standard Class"/>
    <s v="JS-15595"/>
    <s v="Jill Stevenson"/>
    <x v="1"/>
    <s v="United States"/>
    <s v="Chicago"/>
    <x v="10"/>
    <n v="60653"/>
    <x v="2"/>
    <s v="OFF-AP-10003278"/>
    <x v="1"/>
    <x v="9"/>
    <s v="Belkin 7-Outlet SurgeMaster Home Series"/>
    <x v="4699"/>
    <n v="2"/>
    <n v="0.8"/>
    <n v="-15.087600000000002"/>
  </r>
  <r>
    <n v="6905"/>
    <s v="CA-2014-111220"/>
    <x v="3"/>
    <x v="264"/>
    <d v="2014-09-09T00:00:00"/>
    <s v="Standard Class"/>
    <s v="JS-15595"/>
    <s v="Jill Stevenson"/>
    <x v="1"/>
    <s v="United States"/>
    <s v="Chicago"/>
    <x v="10"/>
    <n v="60653"/>
    <x v="2"/>
    <s v="OFF-ST-10003994"/>
    <x v="1"/>
    <x v="4"/>
    <s v="Belkin 19&quot; Center-Weighted Shelf, Gray"/>
    <x v="4700"/>
    <n v="5"/>
    <n v="0.2"/>
    <n v="-44.235000000000007"/>
  </r>
  <r>
    <n v="6906"/>
    <s v="US-2014-149006"/>
    <x v="3"/>
    <x v="1139"/>
    <d v="2014-12-09T00:00:00"/>
    <s v="Second Class"/>
    <s v="BN-11470"/>
    <s v="Brad Norvell"/>
    <x v="1"/>
    <s v="United States"/>
    <s v="Brentwood"/>
    <x v="1"/>
    <n v="94513"/>
    <x v="1"/>
    <s v="OFF-ST-10003221"/>
    <x v="1"/>
    <x v="4"/>
    <s v="Staples"/>
    <x v="3893"/>
    <n v="1"/>
    <n v="0"/>
    <n v="2.8836000000000004"/>
  </r>
  <r>
    <n v="6907"/>
    <s v="CA-2014-149468"/>
    <x v="3"/>
    <x v="968"/>
    <d v="2014-05-21T00:00:00"/>
    <s v="Same Day"/>
    <s v="AR-10405"/>
    <s v="Allen Rosenblatt"/>
    <x v="1"/>
    <s v="United States"/>
    <s v="Trenton"/>
    <x v="12"/>
    <n v="48183"/>
    <x v="2"/>
    <s v="OFF-BI-10002225"/>
    <x v="1"/>
    <x v="8"/>
    <s v="Square Ring Data Binders, Rigid 75 Pt. Covers, 11&quot; x 14-7/8&quot;"/>
    <x v="521"/>
    <n v="2"/>
    <n v="0"/>
    <n v="19.814399999999999"/>
  </r>
  <r>
    <n v="6908"/>
    <s v="CA-2013-140249"/>
    <x v="0"/>
    <x v="720"/>
    <d v="2013-10-04T00:00:00"/>
    <s v="Standard Class"/>
    <s v="SW-20455"/>
    <s v="Shaun Weien"/>
    <x v="0"/>
    <s v="United States"/>
    <s v="Seattle"/>
    <x v="4"/>
    <n v="98103"/>
    <x v="1"/>
    <s v="TEC-PH-10002584"/>
    <x v="2"/>
    <x v="7"/>
    <s v="Samsung Galaxy S4"/>
    <x v="3796"/>
    <n v="2"/>
    <n v="0.2"/>
    <n v="125.19799999999992"/>
  </r>
  <r>
    <n v="6909"/>
    <s v="US-2014-135503"/>
    <x v="3"/>
    <x v="389"/>
    <d v="2014-12-16T00:00:00"/>
    <s v="Standard Class"/>
    <s v="JE-16165"/>
    <s v="Justin Ellison"/>
    <x v="1"/>
    <s v="United States"/>
    <s v="North Charleston"/>
    <x v="20"/>
    <n v="29406"/>
    <x v="0"/>
    <s v="FUR-FU-10002364"/>
    <x v="0"/>
    <x v="5"/>
    <s v="Eldon Expressions Wood Desk Accessories, Oak"/>
    <x v="1816"/>
    <n v="2"/>
    <n v="0"/>
    <n v="4.2803999999999984"/>
  </r>
  <r>
    <n v="6910"/>
    <s v="CA-2011-126277"/>
    <x v="2"/>
    <x v="103"/>
    <d v="2011-09-18T00:00:00"/>
    <s v="Second Class"/>
    <s v="LH-16900"/>
    <s v="Lena Hernandez"/>
    <x v="0"/>
    <s v="United States"/>
    <s v="Columbus"/>
    <x v="24"/>
    <n v="43229"/>
    <x v="3"/>
    <s v="OFF-BI-10004022"/>
    <x v="1"/>
    <x v="8"/>
    <s v="Acco Suede Grain Vinyl Round Ring Binder"/>
    <x v="1293"/>
    <n v="3"/>
    <n v="0.7"/>
    <n v="-2.0015999999999998"/>
  </r>
  <r>
    <n v="6911"/>
    <s v="US-2014-115301"/>
    <x v="3"/>
    <x v="570"/>
    <d v="2014-08-03T00:00:00"/>
    <s v="Standard Class"/>
    <s v="VG-21790"/>
    <s v="Vivek Gonzalez"/>
    <x v="0"/>
    <s v="United States"/>
    <s v="Seattle"/>
    <x v="4"/>
    <n v="98103"/>
    <x v="1"/>
    <s v="FUR-BO-10004709"/>
    <x v="0"/>
    <x v="0"/>
    <s v="Bush Westfield Collection Bookcases, Medium Cherry Finish"/>
    <x v="4701"/>
    <n v="2"/>
    <n v="0"/>
    <n v="25.511200000000002"/>
  </r>
  <r>
    <n v="6912"/>
    <s v="CA-2014-168942"/>
    <x v="3"/>
    <x v="378"/>
    <d v="2014-08-06T00:00:00"/>
    <s v="Second Class"/>
    <s v="EM-13960"/>
    <s v="Eric Murdock"/>
    <x v="0"/>
    <s v="United States"/>
    <s v="San Francisco"/>
    <x v="1"/>
    <n v="94109"/>
    <x v="1"/>
    <s v="OFF-ST-10004340"/>
    <x v="1"/>
    <x v="4"/>
    <s v="Fellowes Mobile File Cart, Black"/>
    <x v="4702"/>
    <n v="3"/>
    <n v="0"/>
    <n v="50.365800000000007"/>
  </r>
  <r>
    <n v="6913"/>
    <s v="US-2014-128398"/>
    <x v="3"/>
    <x v="743"/>
    <d v="2014-05-06T00:00:00"/>
    <s v="Second Class"/>
    <s v="EM-13825"/>
    <s v="Elizabeth Moffitt"/>
    <x v="1"/>
    <s v="United States"/>
    <s v="Los Angeles"/>
    <x v="1"/>
    <n v="90049"/>
    <x v="1"/>
    <s v="TEC-AC-10001714"/>
    <x v="2"/>
    <x v="11"/>
    <s v="Logitech MX Performance Wireless Mouse"/>
    <x v="4703"/>
    <n v="4"/>
    <n v="0"/>
    <n v="59.037199999999999"/>
  </r>
  <r>
    <n v="6914"/>
    <s v="CA-2012-104115"/>
    <x v="1"/>
    <x v="821"/>
    <d v="2012-06-16T00:00:00"/>
    <s v="Standard Class"/>
    <s v="JH-15910"/>
    <s v="Jonathan Howell"/>
    <x v="0"/>
    <s v="United States"/>
    <s v="West Palm Beach"/>
    <x v="2"/>
    <n v="33407"/>
    <x v="0"/>
    <s v="TEC-PH-10002844"/>
    <x v="2"/>
    <x v="7"/>
    <s v="Speck Products Candyshell Flip Case"/>
    <x v="4029"/>
    <n v="2"/>
    <n v="0.2"/>
    <n v="4.1987999999999985"/>
  </r>
  <r>
    <n v="6915"/>
    <s v="CA-2011-142510"/>
    <x v="2"/>
    <x v="1091"/>
    <d v="2011-12-29T00:00:00"/>
    <s v="Standard Class"/>
    <s v="NP-18700"/>
    <s v="Nora Preis"/>
    <x v="0"/>
    <s v="United States"/>
    <s v="Chicago"/>
    <x v="10"/>
    <n v="60623"/>
    <x v="2"/>
    <s v="OFF-ST-10000585"/>
    <x v="1"/>
    <x v="4"/>
    <s v="Economy Rollaway Files"/>
    <x v="4704"/>
    <n v="1"/>
    <n v="0.2"/>
    <n v="9.911999999999999"/>
  </r>
  <r>
    <n v="6916"/>
    <s v="CA-2011-142510"/>
    <x v="2"/>
    <x v="1091"/>
    <d v="2011-12-29T00:00:00"/>
    <s v="Standard Class"/>
    <s v="NP-18700"/>
    <s v="Nora Preis"/>
    <x v="0"/>
    <s v="United States"/>
    <s v="Chicago"/>
    <x v="10"/>
    <n v="60623"/>
    <x v="2"/>
    <s v="OFF-BI-10002824"/>
    <x v="1"/>
    <x v="8"/>
    <s v="Recycled Easel Ring Binders"/>
    <x v="4705"/>
    <n v="6"/>
    <n v="0.8"/>
    <n v="-31.332000000000008"/>
  </r>
  <r>
    <n v="6917"/>
    <s v="CA-2011-142510"/>
    <x v="2"/>
    <x v="1091"/>
    <d v="2011-12-29T00:00:00"/>
    <s v="Standard Class"/>
    <s v="NP-18700"/>
    <s v="Nora Preis"/>
    <x v="0"/>
    <s v="United States"/>
    <s v="Chicago"/>
    <x v="10"/>
    <n v="60623"/>
    <x v="2"/>
    <s v="OFF-PA-10001289"/>
    <x v="1"/>
    <x v="10"/>
    <s v="White Computer Printout Paper by Universal"/>
    <x v="4706"/>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s v="United States"/>
    <s v="Seattle"/>
    <x v="4"/>
    <n v="98115"/>
    <x v="1"/>
    <s v="OFF-SU-10003567"/>
    <x v="1"/>
    <x v="14"/>
    <s v="Stiletto Hand Letter Openers"/>
    <x v="4708"/>
    <n v="3"/>
    <n v="0"/>
    <n v="0.86400000000000077"/>
  </r>
  <r>
    <n v="6920"/>
    <s v="CA-2012-102806"/>
    <x v="1"/>
    <x v="1031"/>
    <d v="2012-05-28T00:00:00"/>
    <s v="Standard Class"/>
    <s v="HG-14965"/>
    <s v="Henry Goldwyn"/>
    <x v="1"/>
    <s v="United States"/>
    <s v="Philadelphia"/>
    <x v="9"/>
    <n v="19143"/>
    <x v="3"/>
    <s v="OFF-BI-10001597"/>
    <x v="1"/>
    <x v="8"/>
    <s v="Wilson Jones Ledger-Size, Piano-Hinge Binder, 2&quot;, Blue"/>
    <x v="4709"/>
    <n v="2"/>
    <n v="0.7"/>
    <n v="-18.031199999999998"/>
  </r>
  <r>
    <n v="6921"/>
    <s v="CA-2014-121706"/>
    <x v="3"/>
    <x v="425"/>
    <d v="2014-03-03T00:00:00"/>
    <s v="Standard Class"/>
    <s v="BM-11140"/>
    <s v="Becky Martin"/>
    <x v="0"/>
    <s v="United States"/>
    <s v="Santa Barbara"/>
    <x v="1"/>
    <n v="93101"/>
    <x v="1"/>
    <s v="OFF-AP-10003287"/>
    <x v="1"/>
    <x v="9"/>
    <s v="Tripp Lite TLP810NET Broadband Surge for Modem/Fax"/>
    <x v="4710"/>
    <n v="7"/>
    <n v="0"/>
    <n v="99.901199999999989"/>
  </r>
  <r>
    <n v="6922"/>
    <s v="CA-2014-109211"/>
    <x v="3"/>
    <x v="1095"/>
    <d v="2014-04-11T00:00:00"/>
    <s v="Standard Class"/>
    <s v="PS-19045"/>
    <s v="Penelope Sewall"/>
    <x v="2"/>
    <s v="United States"/>
    <s v="New York City"/>
    <x v="15"/>
    <n v="10011"/>
    <x v="3"/>
    <s v="OFF-EN-10001532"/>
    <x v="1"/>
    <x v="12"/>
    <s v="Brown Kraft Recycled Envelopes"/>
    <x v="4711"/>
    <n v="1"/>
    <n v="0"/>
    <n v="8.49"/>
  </r>
  <r>
    <n v="6923"/>
    <s v="CA-2012-134257"/>
    <x v="1"/>
    <x v="199"/>
    <d v="2012-03-19T00:00:00"/>
    <s v="Second Class"/>
    <s v="MS-17710"/>
    <s v="Maurice Satty"/>
    <x v="0"/>
    <s v="United States"/>
    <s v="Auburn"/>
    <x v="19"/>
    <n v="36830"/>
    <x v="0"/>
    <s v="OFF-LA-10003930"/>
    <x v="1"/>
    <x v="2"/>
    <s v="Dot Matrix Printer Tape Reel Labels, White, 5000/Box"/>
    <x v="4712"/>
    <n v="5"/>
    <n v="0"/>
    <n v="240.8595"/>
  </r>
  <r>
    <n v="6924"/>
    <s v="CA-2012-134257"/>
    <x v="1"/>
    <x v="199"/>
    <d v="2012-03-19T00:00:00"/>
    <s v="Second Class"/>
    <s v="MS-17710"/>
    <s v="Maurice Satty"/>
    <x v="0"/>
    <s v="United States"/>
    <s v="Auburn"/>
    <x v="19"/>
    <n v="36830"/>
    <x v="0"/>
    <s v="OFF-EN-10003845"/>
    <x v="1"/>
    <x v="12"/>
    <s v="Colored Envelopes"/>
    <x v="1576"/>
    <n v="2"/>
    <n v="0"/>
    <n v="3.3947999999999996"/>
  </r>
  <r>
    <n v="6925"/>
    <s v="CA-2012-137925"/>
    <x v="1"/>
    <x v="672"/>
    <d v="2012-12-04T00:00:00"/>
    <s v="Standard Class"/>
    <s v="JL-15235"/>
    <s v="Janet Lee"/>
    <x v="0"/>
    <s v="United States"/>
    <s v="New York City"/>
    <x v="15"/>
    <n v="10035"/>
    <x v="3"/>
    <s v="OFF-PA-10002659"/>
    <x v="1"/>
    <x v="10"/>
    <s v="Avoid Verbal Orders Carbonless Minifold Book"/>
    <x v="4713"/>
    <n v="7"/>
    <n v="0"/>
    <n v="10.883599999999998"/>
  </r>
  <r>
    <n v="6926"/>
    <s v="CA-2012-137925"/>
    <x v="1"/>
    <x v="672"/>
    <d v="2012-12-04T00:00:00"/>
    <s v="Standard Class"/>
    <s v="JL-15235"/>
    <s v="Janet Lee"/>
    <x v="0"/>
    <s v="United States"/>
    <s v="New York City"/>
    <x v="15"/>
    <n v="10035"/>
    <x v="3"/>
    <s v="FUR-BO-10001608"/>
    <x v="0"/>
    <x v="0"/>
    <s v="Hon Metal Bookcases, Black"/>
    <x v="2871"/>
    <n v="12"/>
    <n v="0.2"/>
    <n v="42.588000000000022"/>
  </r>
  <r>
    <n v="6927"/>
    <s v="CA-2013-140046"/>
    <x v="0"/>
    <x v="1062"/>
    <d v="2013-08-04T00:00:00"/>
    <s v="Standard Class"/>
    <s v="KM-16660"/>
    <s v="Khloe Miller"/>
    <x v="0"/>
    <s v="United States"/>
    <s v="Los Angeles"/>
    <x v="1"/>
    <n v="90032"/>
    <x v="1"/>
    <s v="OFF-LA-10000305"/>
    <x v="1"/>
    <x v="2"/>
    <s v="Avery 495"/>
    <x v="1381"/>
    <n v="3"/>
    <n v="0"/>
    <n v="8.6939999999999991"/>
  </r>
  <r>
    <n v="6928"/>
    <s v="CA-2013-140382"/>
    <x v="0"/>
    <x v="661"/>
    <d v="2013-06-26T00:00:00"/>
    <s v="Second Class"/>
    <s v="RD-19900"/>
    <s v="Ruben Dartt"/>
    <x v="0"/>
    <s v="United States"/>
    <s v="San Francisco"/>
    <x v="1"/>
    <n v="94109"/>
    <x v="1"/>
    <s v="OFF-ST-10003638"/>
    <x v="1"/>
    <x v="4"/>
    <s v="Mobile Personal File Cube"/>
    <x v="4714"/>
    <n v="4"/>
    <n v="0"/>
    <n v="25.293599999999998"/>
  </r>
  <r>
    <n v="6929"/>
    <s v="CA-2013-140382"/>
    <x v="0"/>
    <x v="661"/>
    <d v="2013-06-26T00:00:00"/>
    <s v="Second Class"/>
    <s v="RD-19900"/>
    <s v="Ruben Dartt"/>
    <x v="0"/>
    <s v="United States"/>
    <s v="San Francisco"/>
    <x v="1"/>
    <n v="94109"/>
    <x v="1"/>
    <s v="OFF-LA-10001934"/>
    <x v="1"/>
    <x v="2"/>
    <s v="Avery 516"/>
    <x v="2521"/>
    <n v="3"/>
    <n v="0"/>
    <n v="10.307099999999998"/>
  </r>
  <r>
    <n v="6930"/>
    <s v="CA-2013-140382"/>
    <x v="0"/>
    <x v="661"/>
    <d v="2013-06-26T00:00:00"/>
    <s v="Second Class"/>
    <s v="RD-19900"/>
    <s v="Ruben Dartt"/>
    <x v="0"/>
    <s v="United States"/>
    <s v="San Francisco"/>
    <x v="1"/>
    <n v="94109"/>
    <x v="1"/>
    <s v="TEC-PH-10003012"/>
    <x v="2"/>
    <x v="7"/>
    <s v="Nortel Meridian M3904 Professional Digital phone"/>
    <x v="4715"/>
    <n v="7"/>
    <n v="0.2"/>
    <n v="97.013699999999858"/>
  </r>
  <r>
    <n v="6931"/>
    <s v="CA-2013-140382"/>
    <x v="0"/>
    <x v="661"/>
    <d v="2013-06-26T00:00:00"/>
    <s v="Second Class"/>
    <s v="RD-19900"/>
    <s v="Ruben Dartt"/>
    <x v="0"/>
    <s v="United States"/>
    <s v="San Francisco"/>
    <x v="1"/>
    <n v="94109"/>
    <x v="1"/>
    <s v="OFF-PA-10001019"/>
    <x v="1"/>
    <x v="10"/>
    <s v="Xerox 1884"/>
    <x v="1024"/>
    <n v="1"/>
    <n v="0"/>
    <n v="9.3905999999999992"/>
  </r>
  <r>
    <n v="6932"/>
    <s v="CA-2011-164182"/>
    <x v="2"/>
    <x v="686"/>
    <d v="2011-07-18T00:00:00"/>
    <s v="Standard Class"/>
    <s v="ST-20530"/>
    <s v="Shui Tom"/>
    <x v="0"/>
    <s v="United States"/>
    <s v="Philadelphia"/>
    <x v="9"/>
    <n v="19140"/>
    <x v="3"/>
    <s v="TEC-PH-10002070"/>
    <x v="2"/>
    <x v="7"/>
    <s v="Griffin GC36547 PowerJolt SE Lightning Charger"/>
    <x v="4716"/>
    <n v="1"/>
    <n v="0.4"/>
    <n v="-2.2490000000000023"/>
  </r>
  <r>
    <n v="6933"/>
    <s v="CA-2011-164182"/>
    <x v="2"/>
    <x v="686"/>
    <d v="2011-07-18T00:00:00"/>
    <s v="Standard Class"/>
    <s v="ST-20530"/>
    <s v="Shui Tom"/>
    <x v="0"/>
    <s v="United States"/>
    <s v="Philadelphia"/>
    <x v="9"/>
    <n v="19140"/>
    <x v="3"/>
    <s v="TEC-PH-10002583"/>
    <x v="2"/>
    <x v="7"/>
    <s v="iOttie HLCRIO102 Car Mount"/>
    <x v="1821"/>
    <n v="2"/>
    <n v="0.4"/>
    <n v="-13.993000000000004"/>
  </r>
  <r>
    <n v="6934"/>
    <s v="CA-2011-164182"/>
    <x v="2"/>
    <x v="686"/>
    <d v="2011-07-18T00:00:00"/>
    <s v="Standard Class"/>
    <s v="ST-20530"/>
    <s v="Shui Tom"/>
    <x v="0"/>
    <s v="United States"/>
    <s v="Philadelphia"/>
    <x v="9"/>
    <n v="19140"/>
    <x v="3"/>
    <s v="FUR-FU-10001057"/>
    <x v="0"/>
    <x v="5"/>
    <s v="Tensor Track Tree Floor Lamp"/>
    <x v="236"/>
    <n v="2"/>
    <n v="0.2"/>
    <n v="1.1993999999999998"/>
  </r>
  <r>
    <n v="6935"/>
    <s v="CA-2011-164182"/>
    <x v="2"/>
    <x v="686"/>
    <d v="2011-07-18T00:00:00"/>
    <s v="Standard Class"/>
    <s v="ST-20530"/>
    <s v="Shui Tom"/>
    <x v="0"/>
    <s v="United States"/>
    <s v="Philadelphia"/>
    <x v="9"/>
    <n v="19140"/>
    <x v="3"/>
    <s v="OFF-AR-10001044"/>
    <x v="1"/>
    <x v="6"/>
    <s v="BOSTON Ranger #55 Pencil Sharpener, Black"/>
    <x v="4717"/>
    <n v="2"/>
    <n v="0.2"/>
    <n v="4.6781999999999968"/>
  </r>
  <r>
    <n v="6936"/>
    <s v="CA-2014-137365"/>
    <x v="3"/>
    <x v="329"/>
    <d v="2014-12-04T00:00:00"/>
    <s v="Second Class"/>
    <s v="BP-11095"/>
    <s v="Bart Pistole"/>
    <x v="1"/>
    <s v="United States"/>
    <s v="El Paso"/>
    <x v="5"/>
    <n v="79907"/>
    <x v="2"/>
    <s v="TEC-AC-10001767"/>
    <x v="2"/>
    <x v="11"/>
    <s v="SanDisk Ultra 64 GB MicroSDHC Class 10 Memory Card"/>
    <x v="98"/>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s v="CA-2011-126963"/>
    <x v="2"/>
    <x v="345"/>
    <d v="2011-06-15T00:00:00"/>
    <s v="Same Day"/>
    <s v="PS-18760"/>
    <s v="Pamela Stobb"/>
    <x v="0"/>
    <s v="United States"/>
    <s v="El Paso"/>
    <x v="5"/>
    <n v="79907"/>
    <x v="2"/>
    <s v="OFF-PA-10001952"/>
    <x v="1"/>
    <x v="10"/>
    <s v="Xerox 1902"/>
    <x v="4719"/>
    <n v="2"/>
    <n v="0.2"/>
    <n v="11.876799999999998"/>
  </r>
  <r>
    <n v="6939"/>
    <s v="CA-2013-125094"/>
    <x v="0"/>
    <x v="732"/>
    <d v="2013-11-10T00:00:00"/>
    <s v="Standard Class"/>
    <s v="NP-18700"/>
    <s v="Nora Preis"/>
    <x v="0"/>
    <s v="United States"/>
    <s v="Seattle"/>
    <x v="4"/>
    <n v="98105"/>
    <x v="1"/>
    <s v="TEC-AC-10004420"/>
    <x v="2"/>
    <x v="11"/>
    <s v="Cherry 142-key Programmable Keyboard"/>
    <x v="4720"/>
    <n v="4"/>
    <n v="0"/>
    <n v="52.769200000000012"/>
  </r>
  <r>
    <n v="6940"/>
    <s v="CA-2014-107132"/>
    <x v="3"/>
    <x v="335"/>
    <d v="2014-07-01T00:00:00"/>
    <s v="Standard Class"/>
    <s v="SC-20260"/>
    <s v="Scott Cohen"/>
    <x v="1"/>
    <s v="United States"/>
    <s v="New York City"/>
    <x v="15"/>
    <n v="10009"/>
    <x v="3"/>
    <s v="OFF-BI-10001071"/>
    <x v="1"/>
    <x v="8"/>
    <s v="GBC ProClick Punch Binding System"/>
    <x v="4721"/>
    <n v="2"/>
    <n v="0.2"/>
    <n v="37.108400000000003"/>
  </r>
  <r>
    <n v="6941"/>
    <s v="CA-2014-107132"/>
    <x v="3"/>
    <x v="335"/>
    <d v="2014-07-01T00:00:00"/>
    <s v="Standard Class"/>
    <s v="SC-20260"/>
    <s v="Scott Cohen"/>
    <x v="1"/>
    <s v="United States"/>
    <s v="New York City"/>
    <x v="15"/>
    <n v="10009"/>
    <x v="3"/>
    <s v="OFF-SU-10002503"/>
    <x v="1"/>
    <x v="14"/>
    <s v="Acme Preferred Stainless Steel Scissors"/>
    <x v="158"/>
    <n v="5"/>
    <n v="0"/>
    <n v="8.2359999999999989"/>
  </r>
  <r>
    <n v="6942"/>
    <s v="CA-2014-107132"/>
    <x v="3"/>
    <x v="335"/>
    <d v="2014-07-01T00:00:00"/>
    <s v="Standard Class"/>
    <s v="SC-20260"/>
    <s v="Scott Cohen"/>
    <x v="1"/>
    <s v="United States"/>
    <s v="New York City"/>
    <x v="15"/>
    <n v="10009"/>
    <x v="3"/>
    <s v="OFF-ST-10001490"/>
    <x v="1"/>
    <x v="4"/>
    <s v="Hot File 7-Pocket, Floor Stand"/>
    <x v="4722"/>
    <n v="4"/>
    <n v="0"/>
    <n v="214.16399999999993"/>
  </r>
  <r>
    <n v="6943"/>
    <s v="CA-2014-107132"/>
    <x v="3"/>
    <x v="335"/>
    <d v="2014-07-01T00:00:00"/>
    <s v="Standard Class"/>
    <s v="SC-20260"/>
    <s v="Scott Cohen"/>
    <x v="1"/>
    <s v="United States"/>
    <s v="New York City"/>
    <x v="15"/>
    <n v="10009"/>
    <x v="3"/>
    <s v="OFF-PA-10003790"/>
    <x v="1"/>
    <x v="10"/>
    <s v="Xerox 1991"/>
    <x v="4243"/>
    <n v="3"/>
    <n v="0"/>
    <n v="31.519199999999998"/>
  </r>
  <r>
    <n v="6944"/>
    <s v="CA-2012-139248"/>
    <x v="1"/>
    <x v="395"/>
    <d v="2012-07-30T00:00:00"/>
    <s v="Standard Class"/>
    <s v="RD-19930"/>
    <s v="Russell D'Ascenzo"/>
    <x v="0"/>
    <s v="United States"/>
    <s v="Los Angeles"/>
    <x v="1"/>
    <n v="90032"/>
    <x v="1"/>
    <s v="TEC-PH-10004094"/>
    <x v="2"/>
    <x v="7"/>
    <s v="Motorola L703CM"/>
    <x v="4723"/>
    <n v="5"/>
    <n v="0.2"/>
    <n v="38.997500000000002"/>
  </r>
  <r>
    <n v="6945"/>
    <s v="CA-2011-148369"/>
    <x v="2"/>
    <x v="865"/>
    <d v="2011-09-27T00:00:00"/>
    <s v="Standard Class"/>
    <s v="TH-21115"/>
    <s v="Thea Hudgings"/>
    <x v="1"/>
    <s v="United States"/>
    <s v="Newark"/>
    <x v="13"/>
    <n v="19711"/>
    <x v="3"/>
    <s v="OFF-BI-10004876"/>
    <x v="1"/>
    <x v="8"/>
    <s v="Wilson Jones Suede Grain Vinyl Binders"/>
    <x v="1760"/>
    <n v="4"/>
    <n v="0"/>
    <n v="5.4487999999999994"/>
  </r>
  <r>
    <n v="6946"/>
    <s v="CA-2013-106243"/>
    <x v="0"/>
    <x v="955"/>
    <d v="2013-10-05T00:00:00"/>
    <s v="Standard Class"/>
    <s v="GM-14680"/>
    <s v="Greg Matthias"/>
    <x v="0"/>
    <s v="United States"/>
    <s v="New York City"/>
    <x v="15"/>
    <n v="10011"/>
    <x v="3"/>
    <s v="FUR-BO-10003034"/>
    <x v="0"/>
    <x v="0"/>
    <s v="O'Sullivan Elevations Bookcase, Cherry Finish"/>
    <x v="2987"/>
    <n v="5"/>
    <n v="0.2"/>
    <n v="-26.195999999999984"/>
  </r>
  <r>
    <n v="6947"/>
    <s v="CA-2012-126466"/>
    <x v="1"/>
    <x v="529"/>
    <d v="2012-11-13T00:00:00"/>
    <s v="Standard Class"/>
    <s v="JO-15550"/>
    <s v="Jesus Ocampo"/>
    <x v="2"/>
    <s v="United States"/>
    <s v="Roseville"/>
    <x v="1"/>
    <n v="95661"/>
    <x v="1"/>
    <s v="OFF-FA-10000490"/>
    <x v="1"/>
    <x v="13"/>
    <s v="OIC Binder Clips, Mini, 1/4&quot; Capacity, Black"/>
    <x v="4724"/>
    <n v="2"/>
    <n v="0"/>
    <n v="1.1656"/>
  </r>
  <r>
    <n v="6948"/>
    <s v="CA-2012-130365"/>
    <x v="1"/>
    <x v="334"/>
    <d v="2012-04-29T00:00:00"/>
    <s v="Standard Class"/>
    <s v="ZC-21910"/>
    <s v="Zuschuss Carroll"/>
    <x v="0"/>
    <s v="United States"/>
    <s v="Aurora"/>
    <x v="10"/>
    <n v="60505"/>
    <x v="2"/>
    <s v="OFF-ST-10002574"/>
    <x v="1"/>
    <x v="4"/>
    <s v="SAFCO Commercial Wire Shelving, Black"/>
    <x v="3167"/>
    <n v="2"/>
    <n v="0.2"/>
    <n v="-55.256"/>
  </r>
  <r>
    <n v="6949"/>
    <s v="CA-2012-130365"/>
    <x v="1"/>
    <x v="334"/>
    <d v="2012-04-29T00:00:00"/>
    <s v="Standard Class"/>
    <s v="ZC-21910"/>
    <s v="Zuschuss Carroll"/>
    <x v="0"/>
    <s v="United States"/>
    <s v="Aurora"/>
    <x v="10"/>
    <n v="60505"/>
    <x v="2"/>
    <s v="FUR-CH-10003535"/>
    <x v="0"/>
    <x v="1"/>
    <s v="Global Armless Task Chair, Royal Blue"/>
    <x v="3391"/>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s v="United States"/>
    <s v="New York City"/>
    <x v="15"/>
    <n v="10011"/>
    <x v="3"/>
    <s v="FUR-TA-10001676"/>
    <x v="0"/>
    <x v="3"/>
    <s v="Hon 61000 Series Interactive Training Tables"/>
    <x v="2620"/>
    <n v="3"/>
    <n v="0.4"/>
    <n v="-29.323800000000006"/>
  </r>
  <r>
    <n v="6952"/>
    <s v="CA-2012-161767"/>
    <x v="1"/>
    <x v="312"/>
    <d v="2012-11-24T00:00:00"/>
    <s v="Standard Class"/>
    <s v="GK-14620"/>
    <s v="Grace Kelly"/>
    <x v="1"/>
    <s v="United States"/>
    <s v="Dallas"/>
    <x v="5"/>
    <n v="75217"/>
    <x v="2"/>
    <s v="TEC-MA-10002790"/>
    <x v="2"/>
    <x v="15"/>
    <s v="NeatDesk Desktop Scanner &amp; Digital Filing System"/>
    <x v="4726"/>
    <n v="2"/>
    <n v="0.4"/>
    <n v="55.998599999999954"/>
  </r>
  <r>
    <n v="6953"/>
    <s v="CA-2012-129917"/>
    <x v="1"/>
    <x v="653"/>
    <d v="2012-10-03T00:00:00"/>
    <s v="First Class"/>
    <s v="HM-14980"/>
    <s v="Henry MacAllister"/>
    <x v="0"/>
    <s v="United States"/>
    <s v="Los Angeles"/>
    <x v="1"/>
    <n v="90008"/>
    <x v="1"/>
    <s v="OFF-BI-10001757"/>
    <x v="1"/>
    <x v="8"/>
    <s v="Pressboard Hanging Data Binders for Unburst Sheets"/>
    <x v="929"/>
    <n v="3"/>
    <n v="0.2"/>
    <n v="4.1327999999999996"/>
  </r>
  <r>
    <n v="6954"/>
    <s v="CA-2012-129917"/>
    <x v="1"/>
    <x v="653"/>
    <d v="2012-10-03T00:00:00"/>
    <s v="First Class"/>
    <s v="HM-14980"/>
    <s v="Henry MacAllister"/>
    <x v="0"/>
    <s v="United States"/>
    <s v="Los Angeles"/>
    <x v="1"/>
    <n v="90008"/>
    <x v="1"/>
    <s v="OFF-BI-10004828"/>
    <x v="1"/>
    <x v="8"/>
    <s v="GBC Poly Designer Binding Covers"/>
    <x v="4727"/>
    <n v="4"/>
    <n v="0.2"/>
    <n v="19.418399999999995"/>
  </r>
  <r>
    <n v="6955"/>
    <s v="CA-2012-129917"/>
    <x v="1"/>
    <x v="653"/>
    <d v="2012-10-03T00:00:00"/>
    <s v="First Class"/>
    <s v="HM-14980"/>
    <s v="Henry MacAllister"/>
    <x v="0"/>
    <s v="United States"/>
    <s v="Los Angeles"/>
    <x v="1"/>
    <n v="90008"/>
    <x v="1"/>
    <s v="TEC-PH-10000369"/>
    <x v="2"/>
    <x v="7"/>
    <s v="HTC One Mini"/>
    <x v="4483"/>
    <n v="5"/>
    <n v="0.2"/>
    <n v="50.396000000000015"/>
  </r>
  <r>
    <n v="6956"/>
    <s v="CA-2012-115420"/>
    <x v="1"/>
    <x v="334"/>
    <d v="2012-05-02T00:00:00"/>
    <s v="Standard Class"/>
    <s v="LS-16945"/>
    <s v="Linda Southworth"/>
    <x v="1"/>
    <s v="United States"/>
    <s v="Los Angeles"/>
    <x v="1"/>
    <n v="90004"/>
    <x v="1"/>
    <s v="OFF-EN-10003862"/>
    <x v="1"/>
    <x v="12"/>
    <s v="Laser &amp; Ink Jet Business Envelopes"/>
    <x v="4728"/>
    <n v="2"/>
    <n v="0"/>
    <n v="9.8163999999999998"/>
  </r>
  <r>
    <n v="6957"/>
    <s v="CA-2013-157588"/>
    <x v="0"/>
    <x v="216"/>
    <d v="2013-07-20T00:00:00"/>
    <s v="Standard Class"/>
    <s v="AR-10570"/>
    <s v="Anemone Ratner"/>
    <x v="0"/>
    <s v="United States"/>
    <s v="Columbus"/>
    <x v="32"/>
    <n v="31907"/>
    <x v="0"/>
    <s v="OFF-BI-10003963"/>
    <x v="1"/>
    <x v="8"/>
    <s v="Cardinal Holdit Data Disk Pockets"/>
    <x v="3441"/>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x v="2678"/>
    <n v="1"/>
    <n v="0"/>
    <n v="15.524999999999999"/>
  </r>
  <r>
    <n v="6959"/>
    <s v="CA-2012-167255"/>
    <x v="1"/>
    <x v="874"/>
    <d v="2012-09-29T00:00:00"/>
    <s v="Second Class"/>
    <s v="RH-19510"/>
    <s v="Rick Huthwaite"/>
    <x v="2"/>
    <s v="United States"/>
    <s v="San Francisco"/>
    <x v="1"/>
    <n v="94110"/>
    <x v="1"/>
    <s v="OFF-ST-10001328"/>
    <x v="1"/>
    <x v="4"/>
    <s v="Personal Filing Tote with Lid, Black/Gray"/>
    <x v="4729"/>
    <n v="1"/>
    <n v="0"/>
    <n v="4.3428000000000004"/>
  </r>
  <r>
    <n v="6960"/>
    <s v="CA-2012-167255"/>
    <x v="1"/>
    <x v="874"/>
    <d v="2012-09-29T00:00:00"/>
    <s v="Second Class"/>
    <s v="RH-19510"/>
    <s v="Rick Huthwaite"/>
    <x v="2"/>
    <s v="United States"/>
    <s v="San Francisco"/>
    <x v="1"/>
    <n v="94110"/>
    <x v="1"/>
    <s v="OFF-PA-10002377"/>
    <x v="1"/>
    <x v="10"/>
    <s v="Xerox 1916"/>
    <x v="678"/>
    <n v="3"/>
    <n v="0"/>
    <n v="73.41"/>
  </r>
  <r>
    <n v="6961"/>
    <s v="CA-2012-167255"/>
    <x v="1"/>
    <x v="874"/>
    <d v="2012-09-29T00:00:00"/>
    <s v="Second Class"/>
    <s v="RH-19510"/>
    <s v="Rick Huthwaite"/>
    <x v="2"/>
    <s v="United States"/>
    <s v="San Francisco"/>
    <x v="1"/>
    <n v="94110"/>
    <x v="1"/>
    <s v="OFF-PA-10003441"/>
    <x v="1"/>
    <x v="10"/>
    <s v="Xerox 226"/>
    <x v="91"/>
    <n v="2"/>
    <n v="0"/>
    <n v="6.2208000000000006"/>
  </r>
  <r>
    <n v="6962"/>
    <s v="CA-2014-162096"/>
    <x v="3"/>
    <x v="468"/>
    <d v="2014-11-11T00:00:00"/>
    <s v="Same Day"/>
    <s v="TB-21190"/>
    <s v="Thomas Brumley"/>
    <x v="2"/>
    <s v="United States"/>
    <s v="Riverside"/>
    <x v="1"/>
    <n v="92503"/>
    <x v="1"/>
    <s v="OFF-AR-10002221"/>
    <x v="1"/>
    <x v="6"/>
    <s v="12 Colored Short Pencils"/>
    <x v="4730"/>
    <n v="3"/>
    <n v="0"/>
    <n v="2.1060000000000008"/>
  </r>
  <r>
    <n v="6963"/>
    <s v="CA-2013-157161"/>
    <x v="0"/>
    <x v="87"/>
    <d v="2013-07-21T00:00:00"/>
    <s v="Second Class"/>
    <s v="JD-15895"/>
    <s v="Jonathan Doherty"/>
    <x v="1"/>
    <s v="United States"/>
    <s v="Columbia"/>
    <x v="20"/>
    <n v="29203"/>
    <x v="0"/>
    <s v="OFF-EN-10001509"/>
    <x v="1"/>
    <x v="12"/>
    <s v="Poly String Tie Envelopes"/>
    <x v="4731"/>
    <n v="5"/>
    <n v="0"/>
    <n v="4.7939999999999996"/>
  </r>
  <r>
    <n v="6964"/>
    <s v="CA-2013-157161"/>
    <x v="0"/>
    <x v="87"/>
    <d v="2013-07-21T00:00:00"/>
    <s v="Second Class"/>
    <s v="JD-15895"/>
    <s v="Jonathan Doherty"/>
    <x v="1"/>
    <s v="United States"/>
    <s v="Columbia"/>
    <x v="20"/>
    <n v="29203"/>
    <x v="0"/>
    <s v="OFF-AR-10003338"/>
    <x v="1"/>
    <x v="6"/>
    <s v="Eberhard Faber 3 1/2&quot; Golf Pencils"/>
    <x v="4732"/>
    <n v="3"/>
    <n v="0"/>
    <n v="5.580000000000001"/>
  </r>
  <r>
    <n v="6965"/>
    <s v="CA-2013-157161"/>
    <x v="0"/>
    <x v="87"/>
    <d v="2013-07-21T00:00:00"/>
    <s v="Second Class"/>
    <s v="JD-15895"/>
    <s v="Jonathan Doherty"/>
    <x v="1"/>
    <s v="United States"/>
    <s v="Columbia"/>
    <x v="20"/>
    <n v="29203"/>
    <x v="0"/>
    <s v="OFF-BI-10004728"/>
    <x v="1"/>
    <x v="8"/>
    <s v="Wilson Jones Turn Tabs Binder Tool for Ring Binders"/>
    <x v="906"/>
    <n v="5"/>
    <n v="0"/>
    <n v="11.086"/>
  </r>
  <r>
    <n v="6966"/>
    <s v="CA-2013-157161"/>
    <x v="0"/>
    <x v="87"/>
    <d v="2013-07-21T00:00:00"/>
    <s v="Second Class"/>
    <s v="JD-15895"/>
    <s v="Jonathan Doherty"/>
    <x v="1"/>
    <s v="United States"/>
    <s v="Columbia"/>
    <x v="20"/>
    <n v="29203"/>
    <x v="0"/>
    <s v="TEC-AC-10000358"/>
    <x v="2"/>
    <x v="11"/>
    <s v="Imation Secure Drive + Hardware Encrypted USB flash drive - 16 GB"/>
    <x v="4733"/>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x v="4734"/>
    <n v="2"/>
    <n v="0"/>
    <n v="3.1654"/>
  </r>
  <r>
    <n v="6968"/>
    <s v="CA-2013-157161"/>
    <x v="0"/>
    <x v="87"/>
    <d v="2013-07-21T00:00:00"/>
    <s v="Second Class"/>
    <s v="JD-15895"/>
    <s v="Jonathan Doherty"/>
    <x v="1"/>
    <s v="United States"/>
    <s v="Columbia"/>
    <x v="20"/>
    <n v="29203"/>
    <x v="0"/>
    <s v="OFF-PA-10001461"/>
    <x v="1"/>
    <x v="10"/>
    <s v="HP Office Paper (20Lb. and 87 Bright)"/>
    <x v="1847"/>
    <n v="9"/>
    <n v="0"/>
    <n v="28.857599999999998"/>
  </r>
  <r>
    <n v="6969"/>
    <s v="CA-2012-110765"/>
    <x v="1"/>
    <x v="1140"/>
    <d v="2012-10-20T00:00:00"/>
    <s v="Second Class"/>
    <s v="MP-17965"/>
    <s v="Michael Paige"/>
    <x v="1"/>
    <s v="United States"/>
    <s v="New York City"/>
    <x v="15"/>
    <n v="10011"/>
    <x v="3"/>
    <s v="TEC-PH-10004165"/>
    <x v="2"/>
    <x v="7"/>
    <s v="Mitel MiVoice 5330e IP Phone"/>
    <x v="4735"/>
    <n v="3"/>
    <n v="0"/>
    <n v="214.4922"/>
  </r>
  <r>
    <n v="6970"/>
    <s v="CA-2013-163937"/>
    <x v="0"/>
    <x v="994"/>
    <d v="2013-01-13T00:00:00"/>
    <s v="Second Class"/>
    <s v="JB-16000"/>
    <s v="Joy Bell-"/>
    <x v="0"/>
    <s v="United States"/>
    <s v="Longview"/>
    <x v="4"/>
    <n v="98632"/>
    <x v="1"/>
    <s v="FUR-FU-10000010"/>
    <x v="0"/>
    <x v="5"/>
    <s v="DAX Value U-Channel Document Frames, Easel Back"/>
    <x v="2615"/>
    <n v="5"/>
    <n v="0"/>
    <n v="7.7034999999999982"/>
  </r>
  <r>
    <n v="6971"/>
    <s v="CA-2014-153822"/>
    <x v="3"/>
    <x v="20"/>
    <d v="2014-09-26T00:00:00"/>
    <s v="Standard Class"/>
    <s v="AB-10105"/>
    <s v="Adrian Barton"/>
    <x v="0"/>
    <s v="United States"/>
    <s v="Phoenix"/>
    <x v="16"/>
    <n v="85023"/>
    <x v="1"/>
    <s v="OFF-ST-10000321"/>
    <x v="1"/>
    <x v="4"/>
    <s v="Akro Stacking Bins"/>
    <x v="1438"/>
    <n v="2"/>
    <n v="0.2"/>
    <n v="-2.5248000000000022"/>
  </r>
  <r>
    <n v="6972"/>
    <s v="CA-2014-153822"/>
    <x v="3"/>
    <x v="20"/>
    <d v="2014-09-26T00:00:00"/>
    <s v="Standard Class"/>
    <s v="AB-10105"/>
    <s v="Adrian Barton"/>
    <x v="0"/>
    <s v="United States"/>
    <s v="Phoenix"/>
    <x v="16"/>
    <n v="85023"/>
    <x v="1"/>
    <s v="TEC-AC-10000109"/>
    <x v="2"/>
    <x v="11"/>
    <s v="Sony Micro Vault Click 16 GB USB 2.0 Flash Drive"/>
    <x v="212"/>
    <n v="2"/>
    <n v="0.2"/>
    <n v="4.4792000000000058"/>
  </r>
  <r>
    <n v="6973"/>
    <s v="CA-2014-153822"/>
    <x v="3"/>
    <x v="20"/>
    <d v="2014-09-26T00:00:00"/>
    <s v="Standard Class"/>
    <s v="AB-10105"/>
    <s v="Adrian Barton"/>
    <x v="0"/>
    <s v="United States"/>
    <s v="Phoenix"/>
    <x v="16"/>
    <n v="85023"/>
    <x v="1"/>
    <s v="TEC-PH-10002415"/>
    <x v="2"/>
    <x v="7"/>
    <s v="Polycom VoiceStation 500 Conference phone"/>
    <x v="2749"/>
    <n v="2"/>
    <n v="0.2"/>
    <n v="29.495000000000019"/>
  </r>
  <r>
    <n v="6974"/>
    <s v="CA-2014-153822"/>
    <x v="3"/>
    <x v="20"/>
    <d v="2014-09-26T00:00:00"/>
    <s v="Standard Class"/>
    <s v="AB-10105"/>
    <s v="Adrian Barton"/>
    <x v="0"/>
    <s v="United States"/>
    <s v="Phoenix"/>
    <x v="16"/>
    <n v="85023"/>
    <x v="1"/>
    <s v="OFF-BI-10001460"/>
    <x v="1"/>
    <x v="8"/>
    <s v="Plastic Binding Combs"/>
    <x v="4736"/>
    <n v="4"/>
    <n v="0.7"/>
    <n v="-13.938000000000002"/>
  </r>
  <r>
    <n v="6975"/>
    <s v="CA-2014-146185"/>
    <x v="3"/>
    <x v="175"/>
    <d v="2014-09-20T00:00:00"/>
    <s v="Standard Class"/>
    <s v="CC-12145"/>
    <s v="Charles Crestani"/>
    <x v="0"/>
    <s v="United States"/>
    <s v="Houston"/>
    <x v="5"/>
    <n v="77095"/>
    <x v="2"/>
    <s v="OFF-AR-10002987"/>
    <x v="1"/>
    <x v="6"/>
    <s v="Prismacolor Color Pencil Set"/>
    <x v="4142"/>
    <n v="2"/>
    <n v="0.2"/>
    <n v="8.3328000000000024"/>
  </r>
  <r>
    <n v="6976"/>
    <s v="CA-2012-112144"/>
    <x v="1"/>
    <x v="1141"/>
    <d v="2012-07-02T00:00:00"/>
    <s v="Standard Class"/>
    <s v="CY-12745"/>
    <s v="Craig Yedwab"/>
    <x v="1"/>
    <s v="United States"/>
    <s v="Gilbert"/>
    <x v="16"/>
    <n v="85234"/>
    <x v="1"/>
    <s v="OFF-LA-10000443"/>
    <x v="1"/>
    <x v="2"/>
    <s v="Avery 501"/>
    <x v="2184"/>
    <n v="2"/>
    <n v="0.2"/>
    <n v="1.9925999999999999"/>
  </r>
  <r>
    <n v="6977"/>
    <s v="CA-2012-112144"/>
    <x v="1"/>
    <x v="1141"/>
    <d v="2012-07-02T00:00:00"/>
    <s v="Standard Class"/>
    <s v="CY-12745"/>
    <s v="Craig Yedwab"/>
    <x v="1"/>
    <s v="United States"/>
    <s v="Gilbert"/>
    <x v="16"/>
    <n v="85234"/>
    <x v="1"/>
    <s v="FUR-FU-10004306"/>
    <x v="0"/>
    <x v="5"/>
    <s v="Electrix Halogen Magnifier Lamp"/>
    <x v="4737"/>
    <n v="4"/>
    <n v="0.2"/>
    <n v="46.631999999999977"/>
  </r>
  <r>
    <n v="6978"/>
    <s v="US-2013-119298"/>
    <x v="0"/>
    <x v="881"/>
    <d v="2013-11-29T00:00:00"/>
    <s v="First Class"/>
    <s v="EP-13915"/>
    <s v="Emily Phan"/>
    <x v="0"/>
    <s v="United States"/>
    <s v="Jonesboro"/>
    <x v="36"/>
    <n v="72401"/>
    <x v="0"/>
    <s v="TEC-PH-10002564"/>
    <x v="2"/>
    <x v="7"/>
    <s v="OtterBox Defender Series Case - Samsung Galaxy S4"/>
    <x v="2830"/>
    <n v="2"/>
    <n v="0"/>
    <n v="17.993999999999993"/>
  </r>
  <r>
    <n v="6979"/>
    <s v="CA-2014-155159"/>
    <x v="3"/>
    <x v="920"/>
    <d v="2014-11-30T00:00:00"/>
    <s v="Second Class"/>
    <s v="DL-13315"/>
    <s v="Delfina Latchford"/>
    <x v="0"/>
    <s v="United States"/>
    <s v="Atlanta"/>
    <x v="32"/>
    <n v="30318"/>
    <x v="0"/>
    <s v="OFF-PA-10003724"/>
    <x v="1"/>
    <x v="10"/>
    <s v="Wirebound Message Book, 4 per Page"/>
    <x v="4738"/>
    <n v="9"/>
    <n v="0"/>
    <n v="23.946299999999997"/>
  </r>
  <r>
    <n v="6980"/>
    <s v="CA-2014-149076"/>
    <x v="3"/>
    <x v="424"/>
    <d v="2014-01-20T00:00:00"/>
    <s v="Standard Class"/>
    <s v="SO-20335"/>
    <s v="Sean O'Donnell"/>
    <x v="0"/>
    <s v="United States"/>
    <s v="Los Angeles"/>
    <x v="1"/>
    <n v="90036"/>
    <x v="1"/>
    <s v="OFF-PA-10000483"/>
    <x v="1"/>
    <x v="10"/>
    <s v="Xerox 19"/>
    <x v="901"/>
    <n v="5"/>
    <n v="0"/>
    <n v="69.704999999999998"/>
  </r>
  <r>
    <n v="6981"/>
    <s v="CA-2011-146990"/>
    <x v="2"/>
    <x v="845"/>
    <d v="2011-11-08T00:00:00"/>
    <s v="First Class"/>
    <s v="BP-11095"/>
    <s v="Bart Pistole"/>
    <x v="1"/>
    <s v="United States"/>
    <s v="New York City"/>
    <x v="15"/>
    <n v="10024"/>
    <x v="3"/>
    <s v="OFF-FA-10000611"/>
    <x v="1"/>
    <x v="13"/>
    <s v="Binder Clips by OIC"/>
    <x v="4739"/>
    <n v="4"/>
    <n v="0"/>
    <n v="2.8415999999999997"/>
  </r>
  <r>
    <n v="6982"/>
    <s v="CA-2011-146990"/>
    <x v="2"/>
    <x v="845"/>
    <d v="2011-11-08T00:00:00"/>
    <s v="First Class"/>
    <s v="BP-11095"/>
    <s v="Bart Pistole"/>
    <x v="1"/>
    <s v="United States"/>
    <s v="New York City"/>
    <x v="15"/>
    <n v="10024"/>
    <x v="3"/>
    <s v="OFF-PA-10000246"/>
    <x v="1"/>
    <x v="10"/>
    <s v="Riverleaf Stik-Withit Designer Note Cubes"/>
    <x v="4740"/>
    <n v="3"/>
    <n v="0"/>
    <n v="13.8828"/>
  </r>
  <r>
    <n v="6983"/>
    <s v="CA-2013-116526"/>
    <x v="0"/>
    <x v="142"/>
    <d v="2013-09-06T00:00:00"/>
    <s v="Standard Class"/>
    <s v="JA-15970"/>
    <s v="Joseph Airdo"/>
    <x v="0"/>
    <s v="United States"/>
    <s v="Detroit"/>
    <x v="12"/>
    <n v="48227"/>
    <x v="2"/>
    <s v="OFF-BI-10004728"/>
    <x v="1"/>
    <x v="8"/>
    <s v="Wilson Jones Turn Tabs Binder Tool for Ring Binders"/>
    <x v="906"/>
    <n v="5"/>
    <n v="0"/>
    <n v="11.086"/>
  </r>
  <r>
    <n v="6984"/>
    <s v="CA-2013-116526"/>
    <x v="0"/>
    <x v="142"/>
    <d v="2013-09-06T00:00:00"/>
    <s v="Standard Class"/>
    <s v="JA-15970"/>
    <s v="Joseph Airdo"/>
    <x v="0"/>
    <s v="United States"/>
    <s v="Detroit"/>
    <x v="12"/>
    <n v="48227"/>
    <x v="2"/>
    <s v="TEC-PH-10002365"/>
    <x v="2"/>
    <x v="7"/>
    <s v="Belkin Grip Candy Sheer Case / Cover for iPhone 5 and 5S"/>
    <x v="4741"/>
    <n v="1"/>
    <n v="0"/>
    <n v="2.2827999999999999"/>
  </r>
  <r>
    <n v="6985"/>
    <s v="CA-2013-116526"/>
    <x v="0"/>
    <x v="142"/>
    <d v="2013-09-06T00:00:00"/>
    <s v="Standard Class"/>
    <s v="JA-15970"/>
    <s v="Joseph Airdo"/>
    <x v="0"/>
    <s v="United States"/>
    <s v="Detroit"/>
    <x v="12"/>
    <n v="48227"/>
    <x v="2"/>
    <s v="OFF-AP-10002457"/>
    <x v="1"/>
    <x v="9"/>
    <s v="Eureka The Boss Plus 12-Amp Hard Box Upright Vacuum, Red"/>
    <x v="4742"/>
    <n v="4"/>
    <n v="0.1"/>
    <n v="71.161999999999978"/>
  </r>
  <r>
    <n v="6986"/>
    <s v="CA-2013-116526"/>
    <x v="0"/>
    <x v="142"/>
    <d v="2013-09-06T00:00:00"/>
    <s v="Standard Class"/>
    <s v="JA-15970"/>
    <s v="Joseph Airdo"/>
    <x v="0"/>
    <s v="United States"/>
    <s v="Detroit"/>
    <x v="12"/>
    <n v="48227"/>
    <x v="2"/>
    <s v="OFF-BI-10000320"/>
    <x v="1"/>
    <x v="8"/>
    <s v="GBC Plastic Binding Combs"/>
    <x v="3520"/>
    <n v="4"/>
    <n v="0"/>
    <n v="14.4648"/>
  </r>
  <r>
    <n v="6987"/>
    <s v="CA-2013-116526"/>
    <x v="0"/>
    <x v="142"/>
    <d v="2013-09-06T00:00:00"/>
    <s v="Standard Class"/>
    <s v="JA-15970"/>
    <s v="Joseph Airdo"/>
    <x v="0"/>
    <s v="United States"/>
    <s v="Detroit"/>
    <x v="12"/>
    <n v="48227"/>
    <x v="2"/>
    <s v="OFF-AR-10004999"/>
    <x v="1"/>
    <x v="6"/>
    <s v="Newell 315"/>
    <x v="493"/>
    <n v="2"/>
    <n v="0"/>
    <n v="2.99"/>
  </r>
  <r>
    <n v="6988"/>
    <s v="CA-2013-116526"/>
    <x v="0"/>
    <x v="142"/>
    <d v="2013-09-06T00:00:00"/>
    <s v="Standard Class"/>
    <s v="JA-15970"/>
    <s v="Joseph Airdo"/>
    <x v="0"/>
    <s v="United States"/>
    <s v="Detroit"/>
    <x v="12"/>
    <n v="48227"/>
    <x v="2"/>
    <s v="OFF-BI-10001116"/>
    <x v="1"/>
    <x v="8"/>
    <s v="Wilson Jones 1&quot; Hanging DublLock Ring Binders"/>
    <x v="1603"/>
    <n v="5"/>
    <n v="0"/>
    <n v="12.672000000000001"/>
  </r>
  <r>
    <n v="6989"/>
    <s v="CA-2014-158561"/>
    <x v="3"/>
    <x v="343"/>
    <d v="2014-11-17T00:00:00"/>
    <s v="Second Class"/>
    <s v="BB-11545"/>
    <s v="Brenda Bowman"/>
    <x v="1"/>
    <s v="United States"/>
    <s v="Fort Lauderdale"/>
    <x v="2"/>
    <n v="33311"/>
    <x v="0"/>
    <s v="OFF-AP-10002651"/>
    <x v="1"/>
    <x v="9"/>
    <s v="Hoover Upright Vacuum With Dirt Cup"/>
    <x v="4127"/>
    <n v="5"/>
    <n v="0.2"/>
    <n v="130.28849999999983"/>
  </r>
  <r>
    <n v="6990"/>
    <s v="CA-2014-165099"/>
    <x v="3"/>
    <x v="157"/>
    <d v="2014-12-14T00:00:00"/>
    <s v="First Class"/>
    <s v="DK-13375"/>
    <s v="Dennis Kane"/>
    <x v="0"/>
    <s v="United States"/>
    <s v="Abilene"/>
    <x v="5"/>
    <n v="79605"/>
    <x v="2"/>
    <s v="OFF-AP-10001634"/>
    <x v="1"/>
    <x v="9"/>
    <s v="Hoover Commercial Lightweight Upright Vacuum"/>
    <x v="4743"/>
    <n v="2"/>
    <n v="0.8"/>
    <n v="-3.7584000000000009"/>
  </r>
  <r>
    <n v="6991"/>
    <s v="CA-2012-109386"/>
    <x v="1"/>
    <x v="627"/>
    <d v="2012-11-13T00:00:00"/>
    <s v="Second Class"/>
    <s v="RH-19600"/>
    <s v="Rob Haberlin"/>
    <x v="0"/>
    <s v="United States"/>
    <s v="Hampton"/>
    <x v="17"/>
    <n v="23666"/>
    <x v="0"/>
    <s v="OFF-AP-10003266"/>
    <x v="1"/>
    <x v="9"/>
    <s v="Holmes Replacement Filter for HEPA Air Cleaner, Large Room"/>
    <x v="4744"/>
    <n v="3"/>
    <n v="0"/>
    <n v="18.660600000000002"/>
  </r>
  <r>
    <n v="6992"/>
    <s v="CA-2012-109386"/>
    <x v="1"/>
    <x v="627"/>
    <d v="2012-11-13T00:00:00"/>
    <s v="Second Class"/>
    <s v="RH-19600"/>
    <s v="Rob Haberlin"/>
    <x v="0"/>
    <s v="United States"/>
    <s v="Hampton"/>
    <x v="17"/>
    <n v="23666"/>
    <x v="0"/>
    <s v="TEC-PH-10002890"/>
    <x v="2"/>
    <x v="7"/>
    <s v="AT&amp;T 17929 Lendline Telephone"/>
    <x v="4745"/>
    <n v="5"/>
    <n v="0"/>
    <n v="58.811999999999998"/>
  </r>
  <r>
    <n v="6993"/>
    <s v="CA-2012-109386"/>
    <x v="1"/>
    <x v="627"/>
    <d v="2012-11-13T00:00:00"/>
    <s v="Second Class"/>
    <s v="RH-19600"/>
    <s v="Rob Haberlin"/>
    <x v="0"/>
    <s v="United States"/>
    <s v="Hampton"/>
    <x v="17"/>
    <n v="23666"/>
    <x v="0"/>
    <s v="FUR-FU-10000308"/>
    <x v="0"/>
    <x v="5"/>
    <s v="Deflect-o Glass Clear Studded Chair Mats"/>
    <x v="4702"/>
    <n v="3"/>
    <n v="0"/>
    <n v="41.038800000000002"/>
  </r>
  <r>
    <n v="6994"/>
    <s v="CA-2012-109386"/>
    <x v="1"/>
    <x v="627"/>
    <d v="2012-11-13T00:00:00"/>
    <s v="Second Class"/>
    <s v="RH-19600"/>
    <s v="Rob Haberlin"/>
    <x v="0"/>
    <s v="United States"/>
    <s v="Hampton"/>
    <x v="17"/>
    <n v="23666"/>
    <x v="0"/>
    <s v="OFF-AR-10000380"/>
    <x v="1"/>
    <x v="6"/>
    <s v="Hunt PowerHouse Electric Pencil Sharpener, Blue"/>
    <x v="4583"/>
    <n v="7"/>
    <n v="0"/>
    <n v="79.757999999999967"/>
  </r>
  <r>
    <n v="6995"/>
    <s v="CA-2012-109386"/>
    <x v="1"/>
    <x v="627"/>
    <d v="2012-11-13T00:00:00"/>
    <s v="Second Class"/>
    <s v="RH-19600"/>
    <s v="Rob Haberlin"/>
    <x v="0"/>
    <s v="United States"/>
    <s v="Hampton"/>
    <x v="17"/>
    <n v="23666"/>
    <x v="0"/>
    <s v="OFF-AR-10000122"/>
    <x v="1"/>
    <x v="6"/>
    <s v="Newell 314"/>
    <x v="4746"/>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s v="United States"/>
    <s v="Rockford"/>
    <x v="10"/>
    <n v="61107"/>
    <x v="2"/>
    <s v="OFF-BI-10004002"/>
    <x v="1"/>
    <x v="8"/>
    <s v="Wilson Jones International Size A4 Ring Binders"/>
    <x v="4748"/>
    <n v="4"/>
    <n v="0.8"/>
    <n v="-22.144000000000005"/>
  </r>
  <r>
    <n v="6998"/>
    <s v="CA-2014-117443"/>
    <x v="3"/>
    <x v="331"/>
    <d v="2014-12-26T00:00:00"/>
    <s v="Second Class"/>
    <s v="JB-15400"/>
    <s v="Jennifer Braxton"/>
    <x v="1"/>
    <s v="United States"/>
    <s v="Rockford"/>
    <x v="10"/>
    <n v="61107"/>
    <x v="2"/>
    <s v="OFF-PA-10004475"/>
    <x v="1"/>
    <x v="10"/>
    <s v="Xerox 1940"/>
    <x v="4749"/>
    <n v="4"/>
    <n v="0.2"/>
    <n v="63.753599999999992"/>
  </r>
  <r>
    <n v="6999"/>
    <s v="US-2013-134369"/>
    <x v="0"/>
    <x v="1142"/>
    <d v="2013-09-23T00:00:00"/>
    <s v="Standard Class"/>
    <s v="BC-11125"/>
    <s v="Becky Castell"/>
    <x v="2"/>
    <s v="United States"/>
    <s v="Laguna Niguel"/>
    <x v="1"/>
    <n v="92677"/>
    <x v="1"/>
    <s v="OFF-PA-10002195"/>
    <x v="1"/>
    <x v="10"/>
    <s v="Xerox 1966"/>
    <x v="91"/>
    <n v="2"/>
    <n v="0"/>
    <n v="6.3504000000000005"/>
  </r>
  <r>
    <n v="7000"/>
    <s v="CA-2014-123687"/>
    <x v="3"/>
    <x v="1143"/>
    <d v="2014-05-30T00:00:00"/>
    <s v="First Class"/>
    <s v="KC-16675"/>
    <s v="Kimberly Carter"/>
    <x v="1"/>
    <s v="United States"/>
    <s v="Louisville"/>
    <x v="0"/>
    <n v="40214"/>
    <x v="0"/>
    <s v="OFF-AP-10002670"/>
    <x v="1"/>
    <x v="9"/>
    <s v="Belkin 8-Outlet Premiere SurgeMaster II Surge Protectors"/>
    <x v="4750"/>
    <n v="3"/>
    <n v="0"/>
    <n v="62.531999999999982"/>
  </r>
  <r>
    <n v="7001"/>
    <s v="CA-2014-123687"/>
    <x v="3"/>
    <x v="1143"/>
    <d v="2014-05-30T00:00:00"/>
    <s v="First Class"/>
    <s v="KC-16675"/>
    <s v="Kimberly Carter"/>
    <x v="1"/>
    <s v="United States"/>
    <s v="Louisville"/>
    <x v="0"/>
    <n v="40214"/>
    <x v="0"/>
    <s v="OFF-SU-10004498"/>
    <x v="1"/>
    <x v="14"/>
    <s v="Martin-Yale Premier Letter Opener"/>
    <x v="4751"/>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x v="4753"/>
    <n v="7"/>
    <n v="0"/>
    <n v="26.031600000000012"/>
  </r>
  <r>
    <n v="7004"/>
    <s v="CA-2011-133158"/>
    <x v="2"/>
    <x v="710"/>
    <d v="2011-08-21T00:00:00"/>
    <s v="Second Class"/>
    <s v="DW-13195"/>
    <s v="David Wiener"/>
    <x v="1"/>
    <s v="United States"/>
    <s v="Los Angeles"/>
    <x v="1"/>
    <n v="90045"/>
    <x v="1"/>
    <s v="OFF-BI-10000632"/>
    <x v="1"/>
    <x v="8"/>
    <s v="Satellite Sectional Post Binders"/>
    <x v="1971"/>
    <n v="2"/>
    <n v="0.2"/>
    <n v="22.573199999999996"/>
  </r>
  <r>
    <n v="7005"/>
    <s v="CA-2011-126333"/>
    <x v="2"/>
    <x v="851"/>
    <d v="2011-12-28T00:00:00"/>
    <s v="Standard Class"/>
    <s v="ME-18010"/>
    <s v="Michelle Ellison"/>
    <x v="1"/>
    <s v="United States"/>
    <s v="Port Arthur"/>
    <x v="5"/>
    <n v="77642"/>
    <x v="2"/>
    <s v="OFF-PA-10000223"/>
    <x v="1"/>
    <x v="10"/>
    <s v="Xerox 2000"/>
    <x v="1182"/>
    <n v="1"/>
    <n v="0.2"/>
    <n v="1.8144"/>
  </r>
  <r>
    <n v="7006"/>
    <s v="CA-2012-141740"/>
    <x v="1"/>
    <x v="549"/>
    <d v="2012-11-05T00:00:00"/>
    <s v="Standard Class"/>
    <s v="JF-15490"/>
    <s v="Jeremy Farry"/>
    <x v="0"/>
    <s v="United States"/>
    <s v="New York City"/>
    <x v="15"/>
    <n v="10009"/>
    <x v="3"/>
    <s v="FUR-CH-10001545"/>
    <x v="0"/>
    <x v="1"/>
    <s v="Hon Comfortask Task/Swivel Chairs"/>
    <x v="4754"/>
    <n v="2"/>
    <n v="0.1"/>
    <n v="13.677600000000002"/>
  </r>
  <r>
    <n v="7007"/>
    <s v="CA-2011-119466"/>
    <x v="2"/>
    <x v="534"/>
    <d v="2011-12-21T00:00:00"/>
    <s v="Standard Class"/>
    <s v="SP-20860"/>
    <s v="Sung Pak"/>
    <x v="1"/>
    <s v="United States"/>
    <s v="Chicago"/>
    <x v="10"/>
    <n v="60623"/>
    <x v="2"/>
    <s v="FUR-FU-10001546"/>
    <x v="0"/>
    <x v="5"/>
    <s v="Dana Swing-Arm Lamps"/>
    <x v="1086"/>
    <n v="2"/>
    <n v="0.6"/>
    <n v="-7.4759999999999991"/>
  </r>
  <r>
    <n v="7008"/>
    <s v="CA-2012-154823"/>
    <x v="1"/>
    <x v="291"/>
    <d v="2012-08-25T00:00:00"/>
    <s v="Standard Class"/>
    <s v="KN-16390"/>
    <s v="Katherine Nockton"/>
    <x v="1"/>
    <s v="United States"/>
    <s v="Springfield"/>
    <x v="24"/>
    <n v="45503"/>
    <x v="3"/>
    <s v="OFF-BI-10001098"/>
    <x v="1"/>
    <x v="8"/>
    <s v="Acco D-Ring Binder w/DublLock"/>
    <x v="2253"/>
    <n v="2"/>
    <n v="0.7"/>
    <n v="-8.9795999999999978"/>
  </r>
  <r>
    <n v="7009"/>
    <s v="CA-2012-154823"/>
    <x v="1"/>
    <x v="291"/>
    <d v="2012-08-25T00:00:00"/>
    <s v="Standard Class"/>
    <s v="KN-16390"/>
    <s v="Katherine Nockton"/>
    <x v="1"/>
    <s v="United States"/>
    <s v="Springfield"/>
    <x v="24"/>
    <n v="45503"/>
    <x v="3"/>
    <s v="FUR-CH-10003379"/>
    <x v="0"/>
    <x v="1"/>
    <s v="Global Commerce Series High-Back Swivel/Tilt Chairs"/>
    <x v="4755"/>
    <n v="3"/>
    <n v="0.3"/>
    <n v="-42.746999999999957"/>
  </r>
  <r>
    <n v="7010"/>
    <s v="CA-2012-154823"/>
    <x v="1"/>
    <x v="291"/>
    <d v="2012-08-25T00:00:00"/>
    <s v="Standard Class"/>
    <s v="KN-16390"/>
    <s v="Katherine Nockton"/>
    <x v="1"/>
    <s v="United States"/>
    <s v="Springfield"/>
    <x v="24"/>
    <n v="45503"/>
    <x v="3"/>
    <s v="FUR-FU-10000193"/>
    <x v="0"/>
    <x v="5"/>
    <s v="Tenex Chairmats For Use with Hard Floors"/>
    <x v="3346"/>
    <n v="1"/>
    <n v="0.2"/>
    <n v="-3.8976000000000015"/>
  </r>
  <r>
    <n v="7011"/>
    <s v="US-2011-135881"/>
    <x v="2"/>
    <x v="235"/>
    <d v="2011-05-27T00:00:00"/>
    <s v="Standard Class"/>
    <s v="GT-14710"/>
    <s v="Greg Tran"/>
    <x v="0"/>
    <s v="United States"/>
    <s v="New York City"/>
    <x v="15"/>
    <n v="10035"/>
    <x v="3"/>
    <s v="OFF-BI-10000829"/>
    <x v="1"/>
    <x v="8"/>
    <s v="Avery Non-Stick Binders"/>
    <x v="2119"/>
    <n v="5"/>
    <n v="0.2"/>
    <n v="5.8369999999999997"/>
  </r>
  <r>
    <n v="7012"/>
    <s v="US-2011-135881"/>
    <x v="2"/>
    <x v="235"/>
    <d v="2011-05-27T00:00:00"/>
    <s v="Standard Class"/>
    <s v="GT-14710"/>
    <s v="Greg Tran"/>
    <x v="0"/>
    <s v="United States"/>
    <s v="New York City"/>
    <x v="15"/>
    <n v="10035"/>
    <x v="3"/>
    <s v="OFF-SU-10003002"/>
    <x v="1"/>
    <x v="14"/>
    <s v="Letter Slitter"/>
    <x v="1325"/>
    <n v="2"/>
    <n v="0"/>
    <n v="0.15120000000000022"/>
  </r>
  <r>
    <n v="7013"/>
    <s v="US-2011-135881"/>
    <x v="2"/>
    <x v="235"/>
    <d v="2011-05-27T00:00:00"/>
    <s v="Standard Class"/>
    <s v="GT-14710"/>
    <s v="Greg Tran"/>
    <x v="0"/>
    <s v="United States"/>
    <s v="New York City"/>
    <x v="15"/>
    <n v="10035"/>
    <x v="3"/>
    <s v="OFF-AP-10002118"/>
    <x v="1"/>
    <x v="9"/>
    <s v="1.7 Cubic Foot Compact &quot;Cube&quot; Office Refrigerators"/>
    <x v="79"/>
    <n v="1"/>
    <n v="0"/>
    <n v="56.20320000000001"/>
  </r>
  <r>
    <n v="7014"/>
    <s v="CA-2014-141201"/>
    <x v="3"/>
    <x v="34"/>
    <d v="2014-12-12T00:00:00"/>
    <s v="Second Class"/>
    <s v="DB-12910"/>
    <s v="Daniel Byrd"/>
    <x v="2"/>
    <s v="United States"/>
    <s v="Salinas"/>
    <x v="1"/>
    <n v="93905"/>
    <x v="1"/>
    <s v="FUR-BO-10001519"/>
    <x v="0"/>
    <x v="0"/>
    <s v="O'Sullivan 3-Shelf Heavy-Duty Bookcases"/>
    <x v="4756"/>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s v="United States"/>
    <s v="Richmond"/>
    <x v="0"/>
    <n v="40475"/>
    <x v="0"/>
    <s v="TEC-AC-10000710"/>
    <x v="2"/>
    <x v="11"/>
    <s v="Maxell DVD-RAM Discs"/>
    <x v="93"/>
    <n v="2"/>
    <n v="0"/>
    <n v="14.172800000000002"/>
  </r>
  <r>
    <n v="7017"/>
    <s v="CA-2011-114790"/>
    <x v="2"/>
    <x v="518"/>
    <d v="2011-03-13T00:00:00"/>
    <s v="Second Class"/>
    <s v="FM-14215"/>
    <s v="Filia McAdams"/>
    <x v="1"/>
    <s v="United States"/>
    <s v="Richmond"/>
    <x v="0"/>
    <n v="40475"/>
    <x v="0"/>
    <s v="TEC-PH-10000984"/>
    <x v="2"/>
    <x v="7"/>
    <s v="Panasonic KX-TG9471B"/>
    <x v="2173"/>
    <n v="3"/>
    <n v="0"/>
    <n v="164.63160000000005"/>
  </r>
  <r>
    <n v="7018"/>
    <s v="CA-2011-114790"/>
    <x v="2"/>
    <x v="518"/>
    <d v="2011-03-13T00:00:00"/>
    <s v="Second Class"/>
    <s v="FM-14215"/>
    <s v="Filia McAdams"/>
    <x v="1"/>
    <s v="United States"/>
    <s v="Richmond"/>
    <x v="0"/>
    <n v="40475"/>
    <x v="0"/>
    <s v="OFF-PA-10000213"/>
    <x v="1"/>
    <x v="10"/>
    <s v="Xerox 198"/>
    <x v="1830"/>
    <n v="3"/>
    <n v="0"/>
    <n v="7.0218000000000007"/>
  </r>
  <r>
    <n v="7019"/>
    <s v="US-2013-154256"/>
    <x v="0"/>
    <x v="661"/>
    <d v="2013-06-28T00:00:00"/>
    <s v="Second Class"/>
    <s v="SM-20005"/>
    <s v="Sally Matthias"/>
    <x v="0"/>
    <s v="United States"/>
    <s v="New York City"/>
    <x v="15"/>
    <n v="10035"/>
    <x v="3"/>
    <s v="OFF-LA-10003720"/>
    <x v="1"/>
    <x v="2"/>
    <s v="Avery 487"/>
    <x v="4395"/>
    <n v="7"/>
    <n v="0"/>
    <n v="12.1401"/>
  </r>
  <r>
    <n v="7020"/>
    <s v="CA-2011-124737"/>
    <x v="2"/>
    <x v="709"/>
    <d v="2011-08-27T00:00:00"/>
    <s v="Standard Class"/>
    <s v="AP-10915"/>
    <s v="Arthur Prichep"/>
    <x v="0"/>
    <s v="United States"/>
    <s v="Denver"/>
    <x v="22"/>
    <n v="80219"/>
    <x v="1"/>
    <s v="OFF-PA-10001837"/>
    <x v="1"/>
    <x v="10"/>
    <s v="Xerox 1976"/>
    <x v="12"/>
    <n v="3"/>
    <n v="0.2"/>
    <n v="5.4432"/>
  </r>
  <r>
    <n v="7021"/>
    <s v="CA-2011-124737"/>
    <x v="2"/>
    <x v="709"/>
    <d v="2011-08-27T00:00:00"/>
    <s v="Standard Class"/>
    <s v="AP-10915"/>
    <s v="Arthur Prichep"/>
    <x v="0"/>
    <s v="United States"/>
    <s v="Denver"/>
    <x v="22"/>
    <n v="80219"/>
    <x v="1"/>
    <s v="OFF-SU-10004661"/>
    <x v="1"/>
    <x v="14"/>
    <s v="Acme Titanium Bonded Scissors"/>
    <x v="4758"/>
    <n v="1"/>
    <n v="0.2"/>
    <n v="0.50999999999999979"/>
  </r>
  <r>
    <n v="7022"/>
    <s v="CA-2011-124737"/>
    <x v="2"/>
    <x v="709"/>
    <d v="2011-08-27T00:00:00"/>
    <s v="Standard Class"/>
    <s v="AP-10915"/>
    <s v="Arthur Prichep"/>
    <x v="0"/>
    <s v="United States"/>
    <s v="Denver"/>
    <x v="22"/>
    <n v="80219"/>
    <x v="1"/>
    <s v="FUR-FU-10003274"/>
    <x v="0"/>
    <x v="5"/>
    <s v="Regeneration Desk Collection"/>
    <x v="1728"/>
    <n v="3"/>
    <n v="0.2"/>
    <n v="1.2672000000000003"/>
  </r>
  <r>
    <n v="7023"/>
    <s v="CA-2011-124737"/>
    <x v="2"/>
    <x v="709"/>
    <d v="2011-08-27T00:00:00"/>
    <s v="Standard Class"/>
    <s v="AP-10915"/>
    <s v="Arthur Prichep"/>
    <x v="0"/>
    <s v="United States"/>
    <s v="Denver"/>
    <x v="22"/>
    <n v="80219"/>
    <x v="1"/>
    <s v="TEC-PH-10000149"/>
    <x v="2"/>
    <x v="7"/>
    <s v="Cisco SPA525G2 IP Phone - Wireless"/>
    <x v="4759"/>
    <n v="9"/>
    <n v="0.2"/>
    <n v="10.772999999999989"/>
  </r>
  <r>
    <n v="7024"/>
    <s v="CA-2011-124737"/>
    <x v="2"/>
    <x v="709"/>
    <d v="2011-08-27T00:00:00"/>
    <s v="Standard Class"/>
    <s v="AP-10915"/>
    <s v="Arthur Prichep"/>
    <x v="0"/>
    <s v="United States"/>
    <s v="Denver"/>
    <x v="22"/>
    <n v="80219"/>
    <x v="1"/>
    <s v="OFF-PA-10000019"/>
    <x v="1"/>
    <x v="10"/>
    <s v="Xerox 1931"/>
    <x v="277"/>
    <n v="6"/>
    <n v="0.2"/>
    <n v="10.8864"/>
  </r>
  <r>
    <n v="7025"/>
    <s v="CA-2011-124737"/>
    <x v="2"/>
    <x v="709"/>
    <d v="2011-08-27T00:00:00"/>
    <s v="Standard Class"/>
    <s v="AP-10915"/>
    <s v="Arthur Prichep"/>
    <x v="0"/>
    <s v="United States"/>
    <s v="Denver"/>
    <x v="22"/>
    <n v="80219"/>
    <x v="1"/>
    <s v="OFF-PA-10001125"/>
    <x v="1"/>
    <x v="10"/>
    <s v="Xerox 1988"/>
    <x v="1334"/>
    <n v="9"/>
    <n v="0.2"/>
    <n v="69.704999999999984"/>
  </r>
  <r>
    <n v="7026"/>
    <s v="US-2014-101840"/>
    <x v="3"/>
    <x v="695"/>
    <d v="2014-02-13T00:00:00"/>
    <s v="Standard Class"/>
    <s v="SP-20545"/>
    <s v="Sibella Parks"/>
    <x v="1"/>
    <s v="United States"/>
    <s v="New York City"/>
    <x v="15"/>
    <n v="10024"/>
    <x v="3"/>
    <s v="TEC-PH-10002538"/>
    <x v="2"/>
    <x v="7"/>
    <s v="Grandstream GXP1160 VoIP phone"/>
    <x v="4760"/>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s v="United States"/>
    <s v="Fremont"/>
    <x v="8"/>
    <n v="68025"/>
    <x v="2"/>
    <s v="OFF-PA-10003673"/>
    <x v="1"/>
    <x v="10"/>
    <s v="Strathmore Photo Mount Cards"/>
    <x v="1284"/>
    <n v="5"/>
    <n v="0"/>
    <n v="15.593999999999999"/>
  </r>
  <r>
    <n v="7030"/>
    <s v="CA-2013-145548"/>
    <x v="0"/>
    <x v="583"/>
    <d v="2013-11-17T00:00:00"/>
    <s v="Standard Class"/>
    <s v="EB-13750"/>
    <s v="Edward Becker"/>
    <x v="1"/>
    <s v="United States"/>
    <s v="New York City"/>
    <x v="15"/>
    <n v="10011"/>
    <x v="3"/>
    <s v="OFF-ST-10002562"/>
    <x v="1"/>
    <x v="4"/>
    <s v="Staples"/>
    <x v="4681"/>
    <n v="3"/>
    <n v="0"/>
    <n v="7.8792000000000009"/>
  </r>
  <r>
    <n v="7031"/>
    <s v="CA-2013-145548"/>
    <x v="0"/>
    <x v="583"/>
    <d v="2013-11-17T00:00:00"/>
    <s v="Standard Class"/>
    <s v="EB-13750"/>
    <s v="Edward Becker"/>
    <x v="1"/>
    <s v="United States"/>
    <s v="New York City"/>
    <x v="15"/>
    <n v="10011"/>
    <x v="3"/>
    <s v="TEC-AC-10002305"/>
    <x v="2"/>
    <x v="11"/>
    <s v="KeyTronic E03601U1 - Keyboard - Beige"/>
    <x v="3978"/>
    <n v="2"/>
    <n v="0"/>
    <n v="6.4799999999999969"/>
  </r>
  <r>
    <n v="7032"/>
    <s v="CA-2013-145548"/>
    <x v="0"/>
    <x v="583"/>
    <d v="2013-11-17T00:00:00"/>
    <s v="Standard Class"/>
    <s v="EB-13750"/>
    <s v="Edward Becker"/>
    <x v="1"/>
    <s v="United States"/>
    <s v="New York City"/>
    <x v="15"/>
    <n v="10011"/>
    <x v="3"/>
    <s v="OFF-AR-10003373"/>
    <x v="1"/>
    <x v="6"/>
    <s v="Boston School Pro Electric Pencil Sharpener, 1670"/>
    <x v="1663"/>
    <n v="3"/>
    <n v="0"/>
    <n v="25.093799999999998"/>
  </r>
  <r>
    <n v="7033"/>
    <s v="CA-2013-145548"/>
    <x v="0"/>
    <x v="583"/>
    <d v="2013-11-17T00:00:00"/>
    <s v="Standard Class"/>
    <s v="EB-13750"/>
    <s v="Edward Becker"/>
    <x v="1"/>
    <s v="United States"/>
    <s v="New York City"/>
    <x v="15"/>
    <n v="10011"/>
    <x v="3"/>
    <s v="FUR-CH-10003774"/>
    <x v="0"/>
    <x v="1"/>
    <s v="Global Wood Trimmed Manager's Task Chair, Khaki"/>
    <x v="4762"/>
    <n v="3"/>
    <n v="0.1"/>
    <n v="8.1881999999999877"/>
  </r>
  <r>
    <n v="7034"/>
    <s v="CA-2013-145548"/>
    <x v="0"/>
    <x v="583"/>
    <d v="2013-11-17T00:00:00"/>
    <s v="Standard Class"/>
    <s v="EB-13750"/>
    <s v="Edward Becker"/>
    <x v="1"/>
    <s v="United States"/>
    <s v="New York City"/>
    <x v="15"/>
    <n v="10011"/>
    <x v="3"/>
    <s v="OFF-BI-10001510"/>
    <x v="1"/>
    <x v="8"/>
    <s v="Deluxe Heavy-Duty Vinyl Round Ring Binder"/>
    <x v="4763"/>
    <n v="3"/>
    <n v="0.2"/>
    <n v="17.189999999999998"/>
  </r>
  <r>
    <n v="7035"/>
    <s v="CA-2013-145548"/>
    <x v="0"/>
    <x v="583"/>
    <d v="2013-11-17T00:00:00"/>
    <s v="Standard Class"/>
    <s v="EB-13750"/>
    <s v="Edward Becker"/>
    <x v="1"/>
    <s v="United States"/>
    <s v="New York City"/>
    <x v="15"/>
    <n v="10011"/>
    <x v="3"/>
    <s v="OFF-BI-10004236"/>
    <x v="1"/>
    <x v="8"/>
    <s v="XtraLife ClearVue Slant-D Ring Binder, White, 3&quot;"/>
    <x v="4596"/>
    <n v="3"/>
    <n v="0.2"/>
    <n v="11.450399999999998"/>
  </r>
  <r>
    <n v="7036"/>
    <s v="CA-2014-119494"/>
    <x v="3"/>
    <x v="45"/>
    <d v="2014-11-14T00:00:00"/>
    <s v="Standard Class"/>
    <s v="JE-15610"/>
    <s v="Jim Epp"/>
    <x v="1"/>
    <s v="United States"/>
    <s v="San Diego"/>
    <x v="1"/>
    <n v="92105"/>
    <x v="1"/>
    <s v="FUR-CH-10004675"/>
    <x v="0"/>
    <x v="1"/>
    <s v="Lifetime Advantage Folding Chairs, 4/Carton"/>
    <x v="4764"/>
    <n v="3"/>
    <n v="0.2"/>
    <n v="52.339199999999977"/>
  </r>
  <r>
    <n v="7037"/>
    <s v="CA-2011-124618"/>
    <x v="2"/>
    <x v="1073"/>
    <d v="2011-05-04T00:00:00"/>
    <s v="Second Class"/>
    <s v="CS-11860"/>
    <s v="Cari Schnelling"/>
    <x v="0"/>
    <s v="United States"/>
    <s v="Lakeland"/>
    <x v="2"/>
    <n v="33801"/>
    <x v="0"/>
    <s v="TEC-CO-10004202"/>
    <x v="2"/>
    <x v="16"/>
    <s v="Brother DCP1000 Digital 3 in 1 Multifunction Machine"/>
    <x v="2006"/>
    <n v="2"/>
    <n v="0.2"/>
    <n v="89.996999999999986"/>
  </r>
  <r>
    <n v="7038"/>
    <s v="CA-2014-161970"/>
    <x v="3"/>
    <x v="585"/>
    <d v="2014-09-28T00:00:00"/>
    <s v="Standard Class"/>
    <s v="PB-19105"/>
    <s v="Peter Bühler"/>
    <x v="0"/>
    <s v="United States"/>
    <s v="Smyrna"/>
    <x v="32"/>
    <n v="30080"/>
    <x v="0"/>
    <s v="OFF-PA-10004255"/>
    <x v="1"/>
    <x v="10"/>
    <s v="Xerox 219"/>
    <x v="91"/>
    <n v="2"/>
    <n v="0"/>
    <n v="6.2208000000000006"/>
  </r>
  <r>
    <n v="7039"/>
    <s v="CA-2014-161970"/>
    <x v="3"/>
    <x v="585"/>
    <d v="2014-09-28T00:00:00"/>
    <s v="Standard Class"/>
    <s v="PB-19105"/>
    <s v="Peter Bühler"/>
    <x v="0"/>
    <s v="United States"/>
    <s v="Smyrna"/>
    <x v="32"/>
    <n v="30080"/>
    <x v="0"/>
    <s v="OFF-AR-10003896"/>
    <x v="1"/>
    <x v="6"/>
    <s v="Stride Job 150 Highlighters, Chisel Tip, Assorted Colors"/>
    <x v="1465"/>
    <n v="3"/>
    <n v="0"/>
    <n v="6.4584000000000001"/>
  </r>
  <r>
    <n v="7040"/>
    <s v="CA-2014-103443"/>
    <x v="3"/>
    <x v="94"/>
    <d v="2014-12-24T00:00:00"/>
    <s v="Standard Class"/>
    <s v="AT-10735"/>
    <s v="Annie Thurman"/>
    <x v="0"/>
    <s v="United States"/>
    <s v="New York City"/>
    <x v="15"/>
    <n v="10009"/>
    <x v="3"/>
    <s v="OFF-ST-10002276"/>
    <x v="1"/>
    <x v="4"/>
    <s v="Safco Steel Mobile File Cart"/>
    <x v="240"/>
    <n v="2"/>
    <n v="0"/>
    <n v="41.680000000000007"/>
  </r>
  <r>
    <n v="7041"/>
    <s v="CA-2014-103443"/>
    <x v="3"/>
    <x v="94"/>
    <d v="2014-12-24T00:00:00"/>
    <s v="Standard Class"/>
    <s v="AT-10735"/>
    <s v="Annie Thurman"/>
    <x v="0"/>
    <s v="United States"/>
    <s v="New York City"/>
    <x v="15"/>
    <n v="10009"/>
    <x v="3"/>
    <s v="OFF-BI-10001617"/>
    <x v="1"/>
    <x v="8"/>
    <s v="GBC Wire Binding Combs"/>
    <x v="176"/>
    <n v="3"/>
    <n v="0.2"/>
    <n v="8.3753999999999991"/>
  </r>
  <r>
    <n v="7042"/>
    <s v="CA-2014-103443"/>
    <x v="3"/>
    <x v="94"/>
    <d v="2014-12-24T00:00:00"/>
    <s v="Standard Class"/>
    <s v="AT-10735"/>
    <s v="Annie Thurman"/>
    <x v="0"/>
    <s v="United States"/>
    <s v="New York City"/>
    <x v="15"/>
    <n v="10009"/>
    <x v="3"/>
    <s v="FUR-FU-10000308"/>
    <x v="0"/>
    <x v="5"/>
    <s v="Deflect-o Glass Clear Studded Chair Mats"/>
    <x v="2259"/>
    <n v="2"/>
    <n v="0"/>
    <n v="27.359200000000001"/>
  </r>
  <r>
    <n v="7043"/>
    <s v="US-2014-165358"/>
    <x v="3"/>
    <x v="930"/>
    <d v="2014-07-24T00:00:00"/>
    <s v="Standard Class"/>
    <s v="SV-20365"/>
    <s v="Seth Vernon"/>
    <x v="0"/>
    <s v="United States"/>
    <s v="Philadelphia"/>
    <x v="9"/>
    <n v="19134"/>
    <x v="3"/>
    <s v="TEC-CO-10001943"/>
    <x v="2"/>
    <x v="16"/>
    <s v="Canon PC-428 Personal Copier"/>
    <x v="2798"/>
    <n v="5"/>
    <n v="0.4"/>
    <n v="69.996499999999969"/>
  </r>
  <r>
    <n v="7044"/>
    <s v="US-2014-165358"/>
    <x v="3"/>
    <x v="930"/>
    <d v="2014-07-24T00:00:00"/>
    <s v="Standard Class"/>
    <s v="SV-20365"/>
    <s v="Seth Vernon"/>
    <x v="0"/>
    <s v="United States"/>
    <s v="Philadelphia"/>
    <x v="9"/>
    <n v="19134"/>
    <x v="3"/>
    <s v="FUR-CH-10002647"/>
    <x v="0"/>
    <x v="1"/>
    <s v="Situations Contoured Folding Chairs, 4/Set"/>
    <x v="4765"/>
    <n v="4"/>
    <n v="0.3"/>
    <n v="-14.195999999999984"/>
  </r>
  <r>
    <n v="7045"/>
    <s v="US-2014-165358"/>
    <x v="3"/>
    <x v="930"/>
    <d v="2014-07-24T00:00:00"/>
    <s v="Standard Class"/>
    <s v="SV-20365"/>
    <s v="Seth Vernon"/>
    <x v="0"/>
    <s v="United States"/>
    <s v="Philadelphia"/>
    <x v="9"/>
    <n v="19134"/>
    <x v="3"/>
    <s v="OFF-SU-10004768"/>
    <x v="1"/>
    <x v="14"/>
    <s v="Acme Kleencut Forged Steel Scissors"/>
    <x v="1997"/>
    <n v="2"/>
    <n v="0.2"/>
    <n v="1.1479999999999988"/>
  </r>
  <r>
    <n v="7046"/>
    <s v="CA-2013-160136"/>
    <x v="0"/>
    <x v="54"/>
    <d v="2013-11-10T00:00:00"/>
    <s v="Standard Class"/>
    <s v="PJ-18835"/>
    <s v="Patrick Jones"/>
    <x v="1"/>
    <s v="United States"/>
    <s v="Dallas"/>
    <x v="5"/>
    <n v="75217"/>
    <x v="2"/>
    <s v="OFF-PA-10002160"/>
    <x v="1"/>
    <x v="10"/>
    <s v="Xerox 1978"/>
    <x v="4766"/>
    <n v="2"/>
    <n v="0.2"/>
    <n v="3.3524000000000003"/>
  </r>
  <r>
    <n v="7047"/>
    <s v="CA-2011-150581"/>
    <x v="2"/>
    <x v="918"/>
    <d v="2011-04-12T00:00:00"/>
    <s v="Standard Class"/>
    <s v="NM-18445"/>
    <s v="Nathan Mautz"/>
    <x v="2"/>
    <s v="United States"/>
    <s v="Concord"/>
    <x v="1"/>
    <n v="94521"/>
    <x v="1"/>
    <s v="FUR-TA-10003748"/>
    <x v="0"/>
    <x v="3"/>
    <s v="Bevis 36 x 72 Conference Tables"/>
    <x v="4767"/>
    <n v="1"/>
    <n v="0.2"/>
    <n v="2.4897999999999989"/>
  </r>
  <r>
    <n v="7048"/>
    <s v="CA-2011-150581"/>
    <x v="2"/>
    <x v="918"/>
    <d v="2011-04-12T00:00:00"/>
    <s v="Standard Class"/>
    <s v="NM-18445"/>
    <s v="Nathan Mautz"/>
    <x v="2"/>
    <s v="United States"/>
    <s v="Concord"/>
    <x v="1"/>
    <n v="94521"/>
    <x v="1"/>
    <s v="TEC-AC-10001908"/>
    <x v="2"/>
    <x v="11"/>
    <s v="Logitech Wireless Headset h800"/>
    <x v="4768"/>
    <n v="4"/>
    <n v="0"/>
    <n v="139.98599999999999"/>
  </r>
  <r>
    <n v="7049"/>
    <s v="CA-2013-119515"/>
    <x v="0"/>
    <x v="1041"/>
    <d v="2013-08-17T00:00:00"/>
    <s v="First Class"/>
    <s v="TR-21325"/>
    <s v="Toby Ritter"/>
    <x v="0"/>
    <s v="United States"/>
    <s v="Nashville"/>
    <x v="18"/>
    <n v="37211"/>
    <x v="0"/>
    <s v="OFF-PA-10000552"/>
    <x v="1"/>
    <x v="10"/>
    <s v="Xerox 200"/>
    <x v="12"/>
    <n v="3"/>
    <n v="0.2"/>
    <n v="5.4432"/>
  </r>
  <r>
    <n v="7050"/>
    <s v="CA-2011-141355"/>
    <x v="2"/>
    <x v="794"/>
    <d v="2011-09-30T00:00:00"/>
    <s v="Standard Class"/>
    <s v="BF-11005"/>
    <s v="Barry Franz"/>
    <x v="2"/>
    <s v="United States"/>
    <s v="Aurora"/>
    <x v="22"/>
    <n v="80013"/>
    <x v="1"/>
    <s v="OFF-AR-10003179"/>
    <x v="1"/>
    <x v="6"/>
    <s v="Dixon Ticonderoga Core-Lock Colored Pencils"/>
    <x v="4769"/>
    <n v="2"/>
    <n v="0.2"/>
    <n v="2.3685999999999989"/>
  </r>
  <r>
    <n v="7051"/>
    <s v="CA-2013-165330"/>
    <x v="0"/>
    <x v="25"/>
    <d v="2013-12-12T00:00:00"/>
    <s v="Same Day"/>
    <s v="WB-21850"/>
    <s v="William Brown"/>
    <x v="0"/>
    <s v="United States"/>
    <s v="Anaheim"/>
    <x v="1"/>
    <n v="92804"/>
    <x v="1"/>
    <s v="OFF-BI-10004593"/>
    <x v="1"/>
    <x v="8"/>
    <s v="Ibico Laser Imprintable Binding System Covers"/>
    <x v="4770"/>
    <n v="5"/>
    <n v="0.2"/>
    <n v="68.11999999999999"/>
  </r>
  <r>
    <n v="7052"/>
    <s v="CA-2013-165330"/>
    <x v="0"/>
    <x v="25"/>
    <d v="2013-12-12T00:00:00"/>
    <s v="Same Day"/>
    <s v="WB-21850"/>
    <s v="William Brown"/>
    <x v="0"/>
    <s v="United States"/>
    <s v="Anaheim"/>
    <x v="1"/>
    <n v="92804"/>
    <x v="1"/>
    <s v="OFF-AR-10000914"/>
    <x v="1"/>
    <x v="6"/>
    <s v="Boston 16765 Mini Stand Up Battery Pencil Sharpener"/>
    <x v="4607"/>
    <n v="2"/>
    <n v="0"/>
    <n v="6.0632000000000019"/>
  </r>
  <r>
    <n v="7053"/>
    <s v="CA-2013-165330"/>
    <x v="0"/>
    <x v="25"/>
    <d v="2013-12-12T00:00:00"/>
    <s v="Same Day"/>
    <s v="WB-21850"/>
    <s v="William Brown"/>
    <x v="0"/>
    <s v="United States"/>
    <s v="Anaheim"/>
    <x v="1"/>
    <n v="92804"/>
    <x v="1"/>
    <s v="OFF-PA-10000241"/>
    <x v="1"/>
    <x v="10"/>
    <s v="IBM Multi-Purpose Copy Paper, 8 1/2 x 11&quot;, Case"/>
    <x v="4771"/>
    <n v="1"/>
    <n v="0"/>
    <n v="13.940999999999999"/>
  </r>
  <r>
    <n v="7054"/>
    <s v="CA-2013-165330"/>
    <x v="0"/>
    <x v="25"/>
    <d v="2013-12-12T00:00:00"/>
    <s v="Same Day"/>
    <s v="WB-21850"/>
    <s v="William Brown"/>
    <x v="0"/>
    <s v="United States"/>
    <s v="Anaheim"/>
    <x v="1"/>
    <n v="92804"/>
    <x v="1"/>
    <s v="TEC-AC-10000057"/>
    <x v="2"/>
    <x v="11"/>
    <s v="Microsoft Natural Ergonomic Keyboard 4000"/>
    <x v="668"/>
    <n v="4"/>
    <n v="0"/>
    <n v="25.191599999999994"/>
  </r>
  <r>
    <n v="7055"/>
    <s v="CA-2013-165330"/>
    <x v="0"/>
    <x v="25"/>
    <d v="2013-12-12T00:00:00"/>
    <s v="Same Day"/>
    <s v="WB-21850"/>
    <s v="William Brown"/>
    <x v="0"/>
    <s v="United States"/>
    <s v="Anaheim"/>
    <x v="1"/>
    <n v="92804"/>
    <x v="1"/>
    <s v="FUR-CH-10003774"/>
    <x v="0"/>
    <x v="1"/>
    <s v="Global Wood Trimmed Manager's Task Chair, Khaki"/>
    <x v="4158"/>
    <n v="5"/>
    <n v="0.2"/>
    <n v="-31.843000000000018"/>
  </r>
  <r>
    <n v="7056"/>
    <s v="CA-2013-165330"/>
    <x v="0"/>
    <x v="25"/>
    <d v="2013-12-12T00:00:00"/>
    <s v="Same Day"/>
    <s v="WB-21850"/>
    <s v="William Brown"/>
    <x v="0"/>
    <s v="United States"/>
    <s v="Anaheim"/>
    <x v="1"/>
    <n v="92804"/>
    <x v="1"/>
    <s v="OFF-BI-10002824"/>
    <x v="1"/>
    <x v="8"/>
    <s v="Recycled Easel Ring Binders"/>
    <x v="2045"/>
    <n v="3"/>
    <n v="0.2"/>
    <n v="11.189999999999996"/>
  </r>
  <r>
    <n v="7057"/>
    <s v="CA-2013-165330"/>
    <x v="0"/>
    <x v="25"/>
    <d v="2013-12-12T00:00:00"/>
    <s v="Same Day"/>
    <s v="WB-21850"/>
    <s v="William Brown"/>
    <x v="0"/>
    <s v="United States"/>
    <s v="Anaheim"/>
    <x v="1"/>
    <n v="92804"/>
    <x v="1"/>
    <s v="OFF-BI-10004001"/>
    <x v="1"/>
    <x v="8"/>
    <s v="GBC Recycled VeloBinder Covers"/>
    <x v="4772"/>
    <n v="9"/>
    <n v="0.2"/>
    <n v="39.873599999999982"/>
  </r>
  <r>
    <n v="7058"/>
    <s v="CA-2013-165330"/>
    <x v="0"/>
    <x v="25"/>
    <d v="2013-12-12T00:00:00"/>
    <s v="Same Day"/>
    <s v="WB-21850"/>
    <s v="William Brown"/>
    <x v="0"/>
    <s v="United States"/>
    <s v="Anaheim"/>
    <x v="1"/>
    <n v="92804"/>
    <x v="1"/>
    <s v="FUR-TA-10004619"/>
    <x v="0"/>
    <x v="3"/>
    <s v="Hon Non-Folding Utility Tables"/>
    <x v="4773"/>
    <n v="7"/>
    <n v="0.2"/>
    <n v="111.51699999999991"/>
  </r>
  <r>
    <n v="7059"/>
    <s v="CA-2013-165330"/>
    <x v="0"/>
    <x v="25"/>
    <d v="2013-12-12T00:00:00"/>
    <s v="Same Day"/>
    <s v="WB-21850"/>
    <s v="William Brown"/>
    <x v="0"/>
    <s v="United States"/>
    <s v="Anaheim"/>
    <x v="1"/>
    <n v="92804"/>
    <x v="1"/>
    <s v="OFF-ST-10000636"/>
    <x v="1"/>
    <x v="4"/>
    <s v="Rogers Profile Extra Capacity Storage Tub"/>
    <x v="4774"/>
    <n v="3"/>
    <n v="0"/>
    <n v="2.0087999999999973"/>
  </r>
  <r>
    <n v="7060"/>
    <s v="CA-2013-165330"/>
    <x v="0"/>
    <x v="25"/>
    <d v="2013-12-12T00:00:00"/>
    <s v="Same Day"/>
    <s v="WB-21850"/>
    <s v="William Brown"/>
    <x v="0"/>
    <s v="United States"/>
    <s v="Anaheim"/>
    <x v="1"/>
    <n v="92804"/>
    <x v="1"/>
    <s v="OFF-AP-10001469"/>
    <x v="1"/>
    <x v="9"/>
    <s v="Fellowes 8 Outlet Superior Workstation Surge Protector"/>
    <x v="4775"/>
    <n v="2"/>
    <n v="0"/>
    <n v="24.191799999999994"/>
  </r>
  <r>
    <n v="7061"/>
    <s v="CA-2013-165330"/>
    <x v="0"/>
    <x v="25"/>
    <d v="2013-12-12T00:00:00"/>
    <s v="Same Day"/>
    <s v="WB-21850"/>
    <s v="William Brown"/>
    <x v="0"/>
    <s v="United States"/>
    <s v="Anaheim"/>
    <x v="1"/>
    <n v="92804"/>
    <x v="1"/>
    <s v="OFF-BI-10002897"/>
    <x v="1"/>
    <x v="8"/>
    <s v="Black Avery Memo-Size 3-Ring Binder, 5 1/2&quot; x 8 1/2&quot;"/>
    <x v="4776"/>
    <n v="2"/>
    <n v="0.2"/>
    <n v="2.1286"/>
  </r>
  <r>
    <n v="7062"/>
    <s v="CA-2012-132633"/>
    <x v="1"/>
    <x v="302"/>
    <d v="2012-02-05T00:00:00"/>
    <s v="Second Class"/>
    <s v="KH-16630"/>
    <s v="Ken Heidel"/>
    <x v="1"/>
    <s v="United States"/>
    <s v="Pleasant Grove"/>
    <x v="7"/>
    <n v="84062"/>
    <x v="1"/>
    <s v="OFF-BI-10002432"/>
    <x v="1"/>
    <x v="8"/>
    <s v="Wilson Jones Standard D-Ring Binders"/>
    <x v="4777"/>
    <n v="3"/>
    <n v="0.2"/>
    <n v="4.0985999999999994"/>
  </r>
  <r>
    <n v="7063"/>
    <s v="CA-2013-157742"/>
    <x v="0"/>
    <x v="723"/>
    <d v="2014-01-01T00:00:00"/>
    <s v="Second Class"/>
    <s v="KL-16645"/>
    <s v="Ken Lonsdale"/>
    <x v="0"/>
    <s v="United States"/>
    <s v="Springfield"/>
    <x v="21"/>
    <n v="97477"/>
    <x v="1"/>
    <s v="OFF-EN-10002592"/>
    <x v="1"/>
    <x v="12"/>
    <s v="Peel &amp; Seel Recycled Catalog Envelopes, Brown"/>
    <x v="4778"/>
    <n v="3"/>
    <n v="0.2"/>
    <n v="10.422000000000001"/>
  </r>
  <r>
    <n v="7064"/>
    <s v="CA-2014-127712"/>
    <x v="3"/>
    <x v="515"/>
    <d v="2014-09-06T00:00:00"/>
    <s v="Standard Class"/>
    <s v="MG-17890"/>
    <s v="Michael Granlund"/>
    <x v="2"/>
    <s v="United States"/>
    <s v="Salem"/>
    <x v="21"/>
    <n v="97301"/>
    <x v="1"/>
    <s v="OFF-SU-10002522"/>
    <x v="1"/>
    <x v="14"/>
    <s v="Acme Kleen Earth Office Shears"/>
    <x v="928"/>
    <n v="2"/>
    <n v="0.2"/>
    <n v="0.69839999999999902"/>
  </r>
  <r>
    <n v="7065"/>
    <s v="CA-2014-169474"/>
    <x v="3"/>
    <x v="1144"/>
    <d v="2014-02-10T00:00:00"/>
    <s v="Standard Class"/>
    <s v="JF-15355"/>
    <s v="Jay Fein"/>
    <x v="0"/>
    <s v="United States"/>
    <s v="Rochester"/>
    <x v="15"/>
    <n v="14609"/>
    <x v="3"/>
    <s v="OFF-AP-10003971"/>
    <x v="1"/>
    <x v="9"/>
    <s v="Belkin 6 Outlet Metallic Surge Strip"/>
    <x v="4779"/>
    <n v="3"/>
    <n v="0"/>
    <n v="8.4942000000000011"/>
  </r>
  <r>
    <n v="7066"/>
    <s v="CA-2011-106726"/>
    <x v="2"/>
    <x v="776"/>
    <d v="2011-12-08T00:00:00"/>
    <s v="First Class"/>
    <s v="RS-19765"/>
    <s v="Roland Schwarz"/>
    <x v="1"/>
    <s v="United States"/>
    <s v="Los Angeles"/>
    <x v="1"/>
    <n v="90008"/>
    <x v="1"/>
    <s v="OFF-ST-10001496"/>
    <x v="1"/>
    <x v="4"/>
    <s v="Standard Rollaway File with Lock"/>
    <x v="4780"/>
    <n v="7"/>
    <n v="0"/>
    <n v="327.94580000000002"/>
  </r>
  <r>
    <n v="7067"/>
    <s v="CA-2013-147473"/>
    <x v="0"/>
    <x v="198"/>
    <d v="2013-06-04T00:00:00"/>
    <s v="Standard Class"/>
    <s v="NL-18310"/>
    <s v="Nancy Lomonaco"/>
    <x v="2"/>
    <s v="United States"/>
    <s v="Los Angeles"/>
    <x v="1"/>
    <n v="90049"/>
    <x v="1"/>
    <s v="OFF-PA-10004782"/>
    <x v="1"/>
    <x v="10"/>
    <s v="Xerox 228"/>
    <x v="789"/>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s v="CA-2013-114209"/>
    <x v="0"/>
    <x v="206"/>
    <d v="2013-05-27T00:00:00"/>
    <s v="Standard Class"/>
    <s v="AS-10285"/>
    <s v="Alejandro Savely"/>
    <x v="1"/>
    <s v="United States"/>
    <s v="Dallas"/>
    <x v="5"/>
    <n v="75081"/>
    <x v="2"/>
    <s v="OFF-PA-10003591"/>
    <x v="1"/>
    <x v="10"/>
    <s v="Southworth 100% Cotton The Best Paper"/>
    <x v="4781"/>
    <n v="9"/>
    <n v="0.2"/>
    <n v="30.996000000000002"/>
  </r>
  <r>
    <n v="7070"/>
    <s v="CA-2011-141901"/>
    <x v="2"/>
    <x v="128"/>
    <d v="2011-08-14T00:00:00"/>
    <s v="Standard Class"/>
    <s v="GM-14500"/>
    <s v="Gene McClure"/>
    <x v="0"/>
    <s v="United States"/>
    <s v="Fresno"/>
    <x v="1"/>
    <n v="93727"/>
    <x v="1"/>
    <s v="OFF-PA-10001667"/>
    <x v="1"/>
    <x v="10"/>
    <s v="Great White Multi-Use Recycled Paper (20Lb. and 84 Bright)"/>
    <x v="156"/>
    <n v="1"/>
    <n v="0"/>
    <n v="2.6909999999999998"/>
  </r>
  <r>
    <n v="7071"/>
    <s v="CA-2013-164490"/>
    <x v="0"/>
    <x v="64"/>
    <d v="2013-09-11T00:00:00"/>
    <s v="Second Class"/>
    <s v="SU-20665"/>
    <s v="Stephanie Ulpright"/>
    <x v="2"/>
    <s v="United States"/>
    <s v="Chicago"/>
    <x v="10"/>
    <n v="60653"/>
    <x v="2"/>
    <s v="OFF-PA-10004971"/>
    <x v="1"/>
    <x v="10"/>
    <s v="Xerox 196"/>
    <x v="4766"/>
    <n v="2"/>
    <n v="0.2"/>
    <n v="3.3524000000000003"/>
  </r>
  <r>
    <n v="7072"/>
    <s v="CA-2013-112256"/>
    <x v="0"/>
    <x v="310"/>
    <d v="2013-07-29T00:00:00"/>
    <s v="Standard Class"/>
    <s v="CK-12205"/>
    <s v="Chloris Kastensmidt"/>
    <x v="0"/>
    <s v="United States"/>
    <s v="Mcallen"/>
    <x v="5"/>
    <n v="78501"/>
    <x v="2"/>
    <s v="OFF-AR-10001216"/>
    <x v="1"/>
    <x v="6"/>
    <s v="Newell 339"/>
    <x v="3079"/>
    <n v="2"/>
    <n v="0.2"/>
    <n v="0.3335999999999999"/>
  </r>
  <r>
    <n v="7073"/>
    <s v="CA-2013-112256"/>
    <x v="0"/>
    <x v="310"/>
    <d v="2013-07-29T00:00:00"/>
    <s v="Standard Class"/>
    <s v="CK-12205"/>
    <s v="Chloris Kastensmidt"/>
    <x v="0"/>
    <s v="United States"/>
    <s v="Mcallen"/>
    <x v="5"/>
    <n v="78501"/>
    <x v="2"/>
    <s v="OFF-PA-10004355"/>
    <x v="1"/>
    <x v="10"/>
    <s v="Xerox 231"/>
    <x v="1182"/>
    <n v="1"/>
    <n v="0.2"/>
    <n v="1.8144"/>
  </r>
  <r>
    <n v="7074"/>
    <s v="CA-2013-112256"/>
    <x v="0"/>
    <x v="310"/>
    <d v="2013-07-29T00:00:00"/>
    <s v="Standard Class"/>
    <s v="CK-12205"/>
    <s v="Chloris Kastensmidt"/>
    <x v="0"/>
    <s v="United States"/>
    <s v="Mcallen"/>
    <x v="5"/>
    <n v="78501"/>
    <x v="2"/>
    <s v="OFF-AR-10001953"/>
    <x v="1"/>
    <x v="6"/>
    <s v="Boston 1645 Deluxe Heavier-Duty Electric Pencil Sharpener"/>
    <x v="4782"/>
    <n v="5"/>
    <n v="0.2"/>
    <n v="15.393000000000008"/>
  </r>
  <r>
    <n v="7075"/>
    <s v="CA-2013-112256"/>
    <x v="0"/>
    <x v="310"/>
    <d v="2013-07-29T00:00:00"/>
    <s v="Standard Class"/>
    <s v="CK-12205"/>
    <s v="Chloris Kastensmidt"/>
    <x v="0"/>
    <s v="United States"/>
    <s v="Mcallen"/>
    <x v="5"/>
    <n v="78501"/>
    <x v="2"/>
    <s v="OFF-BI-10004364"/>
    <x v="1"/>
    <x v="8"/>
    <s v="Storex Dura Pro Binders"/>
    <x v="4783"/>
    <n v="4"/>
    <n v="0.8"/>
    <n v="-8.3160000000000025"/>
  </r>
  <r>
    <n v="7076"/>
    <s v="CA-2013-112256"/>
    <x v="0"/>
    <x v="310"/>
    <d v="2013-07-29T00:00:00"/>
    <s v="Standard Class"/>
    <s v="CK-12205"/>
    <s v="Chloris Kastensmidt"/>
    <x v="0"/>
    <s v="United States"/>
    <s v="Mcallen"/>
    <x v="5"/>
    <n v="78501"/>
    <x v="2"/>
    <s v="OFF-SU-10001165"/>
    <x v="1"/>
    <x v="14"/>
    <s v="Acme Elite Stainless Steel Scissors"/>
    <x v="4784"/>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x v="2803"/>
    <n v="5"/>
    <n v="0"/>
    <n v="26.901000000000003"/>
  </r>
  <r>
    <n v="7078"/>
    <s v="CA-2013-106950"/>
    <x v="0"/>
    <x v="476"/>
    <d v="2013-09-07T00:00:00"/>
    <s v="Standard Class"/>
    <s v="JE-15715"/>
    <s v="Joe Elijah"/>
    <x v="0"/>
    <s v="United States"/>
    <s v="Charlotte"/>
    <x v="3"/>
    <n v="28205"/>
    <x v="0"/>
    <s v="OFF-BI-10000014"/>
    <x v="1"/>
    <x v="8"/>
    <s v="Heavy-Duty E-Z-D Binders"/>
    <x v="4785"/>
    <n v="7"/>
    <n v="0.7"/>
    <n v="-17.565099999999994"/>
  </r>
  <r>
    <n v="7079"/>
    <s v="CA-2013-106950"/>
    <x v="0"/>
    <x v="476"/>
    <d v="2013-09-07T00:00:00"/>
    <s v="Standard Class"/>
    <s v="JE-15715"/>
    <s v="Joe Elijah"/>
    <x v="0"/>
    <s v="United States"/>
    <s v="Charlotte"/>
    <x v="3"/>
    <n v="28205"/>
    <x v="0"/>
    <s v="OFF-AP-10000159"/>
    <x v="1"/>
    <x v="9"/>
    <s v="Belkin F9M820V08 8 Outlet Surge"/>
    <x v="4786"/>
    <n v="9"/>
    <n v="0.2"/>
    <n v="34.813799999999944"/>
  </r>
  <r>
    <n v="7080"/>
    <s v="CA-2013-106950"/>
    <x v="0"/>
    <x v="476"/>
    <d v="2013-09-07T00:00:00"/>
    <s v="Standard Class"/>
    <s v="JE-15715"/>
    <s v="Joe Elijah"/>
    <x v="0"/>
    <s v="United States"/>
    <s v="Charlotte"/>
    <x v="3"/>
    <n v="28205"/>
    <x v="0"/>
    <s v="OFF-AR-10003560"/>
    <x v="1"/>
    <x v="6"/>
    <s v="Zebra Zazzle Fluorescent Highlighters"/>
    <x v="530"/>
    <n v="4"/>
    <n v="0.2"/>
    <n v="3.4047999999999981"/>
  </r>
  <r>
    <n v="7081"/>
    <s v="CA-2013-106950"/>
    <x v="0"/>
    <x v="476"/>
    <d v="2013-09-07T00:00:00"/>
    <s v="Standard Class"/>
    <s v="JE-15715"/>
    <s v="Joe Elijah"/>
    <x v="0"/>
    <s v="United States"/>
    <s v="Charlotte"/>
    <x v="3"/>
    <n v="28205"/>
    <x v="0"/>
    <s v="FUR-TA-10001768"/>
    <x v="0"/>
    <x v="3"/>
    <s v="Hon Racetrack Conference Tables"/>
    <x v="4787"/>
    <n v="3"/>
    <n v="0.4"/>
    <n v="-149.63070000000005"/>
  </r>
  <r>
    <n v="7082"/>
    <s v="CA-2013-106950"/>
    <x v="0"/>
    <x v="476"/>
    <d v="2013-09-07T00:00:00"/>
    <s v="Standard Class"/>
    <s v="JE-15715"/>
    <s v="Joe Elijah"/>
    <x v="0"/>
    <s v="United States"/>
    <s v="Charlotte"/>
    <x v="3"/>
    <n v="28205"/>
    <x v="0"/>
    <s v="TEC-AC-10002049"/>
    <x v="2"/>
    <x v="11"/>
    <s v="Plantronics Savi W720 Multi-Device Wireless Headset System"/>
    <x v="4788"/>
    <n v="3"/>
    <n v="0.2"/>
    <n v="303.80400000000003"/>
  </r>
  <r>
    <n v="7083"/>
    <s v="CA-2013-106950"/>
    <x v="0"/>
    <x v="476"/>
    <d v="2013-09-07T00:00:00"/>
    <s v="Standard Class"/>
    <s v="JE-15715"/>
    <s v="Joe Elijah"/>
    <x v="0"/>
    <s v="United States"/>
    <s v="Charlotte"/>
    <x v="3"/>
    <n v="28205"/>
    <x v="0"/>
    <s v="OFF-BI-10003166"/>
    <x v="1"/>
    <x v="8"/>
    <s v="GBC Plasticlear Binding Covers"/>
    <x v="4789"/>
    <n v="5"/>
    <n v="0.7"/>
    <n v="-12.628"/>
  </r>
  <r>
    <n v="7084"/>
    <s v="CA-2014-118724"/>
    <x v="3"/>
    <x v="246"/>
    <d v="2014-07-26T00:00:00"/>
    <s v="Second Class"/>
    <s v="AR-10825"/>
    <s v="Anthony Rawles"/>
    <x v="1"/>
    <s v="United States"/>
    <s v="Concord"/>
    <x v="1"/>
    <n v="94521"/>
    <x v="1"/>
    <s v="OFF-AR-10003469"/>
    <x v="1"/>
    <x v="6"/>
    <s v="Nontoxic Chalk"/>
    <x v="2872"/>
    <n v="2"/>
    <n v="0"/>
    <n v="1.6896"/>
  </r>
  <r>
    <n v="7085"/>
    <s v="CA-2014-118724"/>
    <x v="3"/>
    <x v="246"/>
    <d v="2014-07-26T00:00:00"/>
    <s v="Second Class"/>
    <s v="AR-10825"/>
    <s v="Anthony Rawles"/>
    <x v="1"/>
    <s v="United States"/>
    <s v="Concord"/>
    <x v="1"/>
    <n v="94521"/>
    <x v="1"/>
    <s v="TEC-PH-10002549"/>
    <x v="2"/>
    <x v="7"/>
    <s v="Polycom SoundPoint IP 450 VoIP phone"/>
    <x v="4790"/>
    <n v="9"/>
    <n v="0.2"/>
    <n v="121.96440000000001"/>
  </r>
  <r>
    <n v="7086"/>
    <s v="CA-2014-112004"/>
    <x v="3"/>
    <x v="145"/>
    <d v="2014-09-29T00:00:00"/>
    <s v="First Class"/>
    <s v="AH-10075"/>
    <s v="Adam Hart"/>
    <x v="1"/>
    <s v="United States"/>
    <s v="Chester"/>
    <x v="9"/>
    <n v="19013"/>
    <x v="3"/>
    <s v="OFF-BI-10003476"/>
    <x v="1"/>
    <x v="8"/>
    <s v="Avery Metallic Poly Binders"/>
    <x v="4791"/>
    <n v="5"/>
    <n v="0.7"/>
    <n v="-6.3030000000000008"/>
  </r>
  <r>
    <n v="7087"/>
    <s v="CA-2014-112004"/>
    <x v="3"/>
    <x v="145"/>
    <d v="2014-09-29T00:00:00"/>
    <s v="First Class"/>
    <s v="AH-10075"/>
    <s v="Adam Hart"/>
    <x v="1"/>
    <s v="United States"/>
    <s v="Chester"/>
    <x v="9"/>
    <n v="19013"/>
    <x v="3"/>
    <s v="OFF-SU-10000157"/>
    <x v="1"/>
    <x v="14"/>
    <s v="Compact Automatic Electric Letter Opener"/>
    <x v="479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x v="4191"/>
    <n v="3"/>
    <n v="0"/>
    <n v="23.968799999999998"/>
  </r>
  <r>
    <n v="7089"/>
    <s v="CA-2012-105844"/>
    <x v="1"/>
    <x v="969"/>
    <d v="2012-10-27T00:00:00"/>
    <s v="Second Class"/>
    <s v="JF-15415"/>
    <s v="Jennifer Ferguson"/>
    <x v="0"/>
    <s v="United States"/>
    <s v="Sparks"/>
    <x v="33"/>
    <n v="89431"/>
    <x v="1"/>
    <s v="OFF-AR-10001955"/>
    <x v="1"/>
    <x v="6"/>
    <s v="Newell 319"/>
    <x v="1378"/>
    <n v="4"/>
    <n v="0"/>
    <n v="23.807999999999993"/>
  </r>
  <r>
    <n v="7090"/>
    <s v="CA-2014-118864"/>
    <x v="3"/>
    <x v="140"/>
    <d v="2014-06-20T00:00:00"/>
    <s v="Second Class"/>
    <s v="KH-16690"/>
    <s v="Kristen Hastings"/>
    <x v="1"/>
    <s v="United States"/>
    <s v="Los Angeles"/>
    <x v="1"/>
    <n v="90032"/>
    <x v="1"/>
    <s v="TEC-PH-10001809"/>
    <x v="2"/>
    <x v="7"/>
    <s v="Panasonic KX T7736-B Digital phone"/>
    <x v="668"/>
    <n v="1"/>
    <n v="0.2"/>
    <n v="7.4974999999999987"/>
  </r>
  <r>
    <n v="7091"/>
    <s v="CA-2012-119480"/>
    <x v="1"/>
    <x v="1145"/>
    <d v="2012-01-13T00:00:00"/>
    <s v="Standard Class"/>
    <s v="CC-12685"/>
    <s v="Craig Carroll"/>
    <x v="0"/>
    <s v="United States"/>
    <s v="Henderson"/>
    <x v="0"/>
    <n v="42420"/>
    <x v="0"/>
    <s v="OFF-PA-10000474"/>
    <x v="1"/>
    <x v="10"/>
    <s v="Staples"/>
    <x v="1938"/>
    <n v="3"/>
    <n v="0"/>
    <n v="49.970399999999991"/>
  </r>
  <r>
    <n v="7092"/>
    <s v="CA-2012-119480"/>
    <x v="1"/>
    <x v="1145"/>
    <d v="2012-01-13T00:00:00"/>
    <s v="Standard Class"/>
    <s v="CC-12685"/>
    <s v="Craig Carroll"/>
    <x v="0"/>
    <s v="United States"/>
    <s v="Henderson"/>
    <x v="0"/>
    <n v="42420"/>
    <x v="0"/>
    <s v="OFF-AP-10001205"/>
    <x v="1"/>
    <x v="9"/>
    <s v="Belkin 5 Outlet SurgeMaster Power Centers"/>
    <x v="4793"/>
    <n v="3"/>
    <n v="0"/>
    <n v="45.763200000000012"/>
  </r>
  <r>
    <n v="7093"/>
    <s v="CA-2012-119480"/>
    <x v="1"/>
    <x v="1145"/>
    <d v="2012-01-13T00:00:00"/>
    <s v="Standard Class"/>
    <s v="CC-12685"/>
    <s v="Craig Carroll"/>
    <x v="0"/>
    <s v="United States"/>
    <s v="Henderson"/>
    <x v="0"/>
    <n v="42420"/>
    <x v="0"/>
    <s v="OFF-AR-10004691"/>
    <x v="1"/>
    <x v="6"/>
    <s v="Boston 1730 StandUp Electric Pencil Sharpener"/>
    <x v="3931"/>
    <n v="2"/>
    <n v="0"/>
    <n v="11.117599999999999"/>
  </r>
  <r>
    <n v="7094"/>
    <s v="CA-2012-119480"/>
    <x v="1"/>
    <x v="1145"/>
    <d v="2012-01-13T00:00:00"/>
    <s v="Standard Class"/>
    <s v="CC-12685"/>
    <s v="Craig Carroll"/>
    <x v="0"/>
    <s v="United States"/>
    <s v="Henderson"/>
    <x v="0"/>
    <n v="42420"/>
    <x v="0"/>
    <s v="OFF-PA-10004996"/>
    <x v="1"/>
    <x v="10"/>
    <s v="Speediset Carbonless Redi-Letter 7&quot; x 8 1/2&quot;"/>
    <x v="3786"/>
    <n v="5"/>
    <n v="0"/>
    <n v="24.2285"/>
  </r>
  <r>
    <n v="7095"/>
    <s v="US-2012-153374"/>
    <x v="1"/>
    <x v="97"/>
    <d v="2012-02-13T00:00:00"/>
    <s v="Second Class"/>
    <s v="JF-15565"/>
    <s v="Jill Fjeld"/>
    <x v="0"/>
    <s v="United States"/>
    <s v="Decatur"/>
    <x v="10"/>
    <n v="62521"/>
    <x v="2"/>
    <s v="TEC-AC-10001908"/>
    <x v="2"/>
    <x v="11"/>
    <s v="Logitech Wireless Headset h800"/>
    <x v="4620"/>
    <n v="6"/>
    <n v="0.2"/>
    <n v="89.990999999999985"/>
  </r>
  <r>
    <n v="7096"/>
    <s v="CA-2013-101980"/>
    <x v="0"/>
    <x v="1146"/>
    <d v="2013-08-21T00:00:00"/>
    <s v="First Class"/>
    <s v="RP-19390"/>
    <s v="Resi Pölking"/>
    <x v="0"/>
    <s v="United States"/>
    <s v="New York City"/>
    <x v="15"/>
    <n v="10009"/>
    <x v="3"/>
    <s v="OFF-BI-10000666"/>
    <x v="1"/>
    <x v="8"/>
    <s v="Surelock Post Binders"/>
    <x v="4794"/>
    <n v="6"/>
    <n v="0.2"/>
    <n v="55.007999999999996"/>
  </r>
  <r>
    <n v="7097"/>
    <s v="CA-2013-101980"/>
    <x v="0"/>
    <x v="1146"/>
    <d v="2013-08-21T00:00:00"/>
    <s v="First Class"/>
    <s v="RP-19390"/>
    <s v="Resi Pölking"/>
    <x v="0"/>
    <s v="United States"/>
    <s v="New York City"/>
    <x v="15"/>
    <n v="10009"/>
    <x v="3"/>
    <s v="OFF-BI-10004318"/>
    <x v="1"/>
    <x v="8"/>
    <s v="Ibico EB-19 Dual Function Manual Binding System"/>
    <x v="4795"/>
    <n v="2"/>
    <n v="0.2"/>
    <n v="89.954799999999992"/>
  </r>
  <r>
    <n v="7098"/>
    <s v="CA-2013-101980"/>
    <x v="0"/>
    <x v="1146"/>
    <d v="2013-08-21T00:00:00"/>
    <s v="First Class"/>
    <s v="RP-19390"/>
    <s v="Resi Pölking"/>
    <x v="0"/>
    <s v="United States"/>
    <s v="New York City"/>
    <x v="15"/>
    <n v="10009"/>
    <x v="3"/>
    <s v="OFF-BI-10003429"/>
    <x v="1"/>
    <x v="8"/>
    <s v="Cardinal HOLDit! Binder Insert Strips,Extra Strips"/>
    <x v="1046"/>
    <n v="5"/>
    <n v="0.2"/>
    <n v="9.1785000000000014"/>
  </r>
  <r>
    <n v="7099"/>
    <s v="CA-2014-144596"/>
    <x v="3"/>
    <x v="44"/>
    <d v="2014-11-11T00:00:00"/>
    <s v="Standard Class"/>
    <s v="CD-11980"/>
    <s v="Carol Darley"/>
    <x v="0"/>
    <s v="United States"/>
    <s v="New York City"/>
    <x v="15"/>
    <n v="10011"/>
    <x v="3"/>
    <s v="OFF-PA-10003302"/>
    <x v="1"/>
    <x v="10"/>
    <s v="Xerox 1906"/>
    <x v="4796"/>
    <n v="9"/>
    <n v="0"/>
    <n v="149.91119999999998"/>
  </r>
  <r>
    <n v="7100"/>
    <s v="CA-2012-124933"/>
    <x v="1"/>
    <x v="207"/>
    <d v="2012-12-30T00:00:00"/>
    <s v="Second Class"/>
    <s v="DF-13135"/>
    <s v="David Flashing"/>
    <x v="0"/>
    <s v="United States"/>
    <s v="New York City"/>
    <x v="15"/>
    <n v="10009"/>
    <x v="3"/>
    <s v="OFF-PA-10003302"/>
    <x v="1"/>
    <x v="10"/>
    <s v="Xerox 1906"/>
    <x v="3543"/>
    <n v="6"/>
    <n v="0"/>
    <n v="99.940799999999982"/>
  </r>
  <r>
    <n v="7101"/>
    <s v="CA-2011-159625"/>
    <x v="2"/>
    <x v="533"/>
    <d v="2011-11-28T00:00:00"/>
    <s v="Standard Class"/>
    <s v="SM-20005"/>
    <s v="Sally Matthias"/>
    <x v="0"/>
    <s v="United States"/>
    <s v="Scottsdale"/>
    <x v="16"/>
    <n v="85254"/>
    <x v="1"/>
    <s v="OFF-EN-10002621"/>
    <x v="1"/>
    <x v="12"/>
    <s v="Staples"/>
    <x v="3032"/>
    <n v="3"/>
    <n v="0.2"/>
    <n v="8.8019999999999978"/>
  </r>
  <r>
    <n v="7102"/>
    <s v="CA-2013-144337"/>
    <x v="0"/>
    <x v="1147"/>
    <d v="2013-08-06T00:00:00"/>
    <s v="Second Class"/>
    <s v="SG-20890"/>
    <s v="Susan Gilcrest"/>
    <x v="1"/>
    <s v="United States"/>
    <s v="Amarillo"/>
    <x v="5"/>
    <n v="79109"/>
    <x v="2"/>
    <s v="OFF-PA-10000249"/>
    <x v="1"/>
    <x v="10"/>
    <s v="Staples"/>
    <x v="3073"/>
    <n v="2"/>
    <n v="0.2"/>
    <n v="6.6311999999999989"/>
  </r>
  <r>
    <n v="7103"/>
    <s v="CA-2011-117478"/>
    <x v="2"/>
    <x v="158"/>
    <d v="2011-09-24T00:00:00"/>
    <s v="First Class"/>
    <s v="LH-16750"/>
    <s v="Larry Hughes"/>
    <x v="0"/>
    <s v="United States"/>
    <s v="Philadelphia"/>
    <x v="9"/>
    <n v="19140"/>
    <x v="3"/>
    <s v="OFF-BI-10000050"/>
    <x v="1"/>
    <x v="8"/>
    <s v="Angle-D Binders with Locking Rings, Label Holders"/>
    <x v="4797"/>
    <n v="3"/>
    <n v="0.7"/>
    <n v="-5.036999999999999"/>
  </r>
  <r>
    <n v="7104"/>
    <s v="CA-2014-147410"/>
    <x v="3"/>
    <x v="507"/>
    <d v="2014-09-09T00:00:00"/>
    <s v="Standard Class"/>
    <s v="EJ-14155"/>
    <s v="Eva Jacobs"/>
    <x v="0"/>
    <s v="United States"/>
    <s v="Santa Ana"/>
    <x v="1"/>
    <n v="92704"/>
    <x v="1"/>
    <s v="OFF-ST-10003805"/>
    <x v="1"/>
    <x v="4"/>
    <s v="24 Capacity Maxi Data Binder Racks, Pearl"/>
    <x v="4798"/>
    <n v="2"/>
    <n v="0"/>
    <n v="105.27499999999998"/>
  </r>
  <r>
    <n v="7105"/>
    <s v="CA-2014-128944"/>
    <x v="3"/>
    <x v="249"/>
    <d v="2014-06-22T00:00:00"/>
    <s v="Second Class"/>
    <s v="KH-16330"/>
    <s v="Katharine Harms"/>
    <x v="1"/>
    <s v="United States"/>
    <s v="Newark"/>
    <x v="24"/>
    <n v="43055"/>
    <x v="3"/>
    <s v="FUR-CH-10000785"/>
    <x v="0"/>
    <x v="1"/>
    <s v="Global Ergonomic Managers Chair"/>
    <x v="4799"/>
    <n v="6"/>
    <n v="0.3"/>
    <n v="-43.435200000000009"/>
  </r>
  <r>
    <n v="7106"/>
    <s v="CA-2014-128944"/>
    <x v="3"/>
    <x v="249"/>
    <d v="2014-06-22T00:00:00"/>
    <s v="Second Class"/>
    <s v="KH-16330"/>
    <s v="Katharine Harms"/>
    <x v="1"/>
    <s v="United States"/>
    <s v="Newark"/>
    <x v="24"/>
    <n v="43055"/>
    <x v="3"/>
    <s v="FUR-FU-10004909"/>
    <x v="0"/>
    <x v="5"/>
    <s v="Contemporary Wood/Metal Frame"/>
    <x v="4800"/>
    <n v="3"/>
    <n v="0.2"/>
    <n v="7.2719999999999949"/>
  </r>
  <r>
    <n v="7107"/>
    <s v="CA-2014-128944"/>
    <x v="3"/>
    <x v="249"/>
    <d v="2014-06-22T00:00:00"/>
    <s v="Second Class"/>
    <s v="KH-16330"/>
    <s v="Katharine Harms"/>
    <x v="1"/>
    <s v="United States"/>
    <s v="Newark"/>
    <x v="24"/>
    <n v="43055"/>
    <x v="3"/>
    <s v="TEC-AC-10001553"/>
    <x v="2"/>
    <x v="11"/>
    <s v="Memorex 25GB 6X Branded Blu-Ray Recordable Disc, 15/Pack"/>
    <x v="4801"/>
    <n v="9"/>
    <n v="0.2"/>
    <n v="1.5291000000000032"/>
  </r>
  <r>
    <n v="7108"/>
    <s v="CA-2013-109666"/>
    <x v="0"/>
    <x v="475"/>
    <d v="2013-04-27T00:00:00"/>
    <s v="Standard Class"/>
    <s v="KM-16720"/>
    <s v="Kunst Miller"/>
    <x v="0"/>
    <s v="United States"/>
    <s v="New York City"/>
    <x v="15"/>
    <n v="10035"/>
    <x v="3"/>
    <s v="TEC-PH-10004774"/>
    <x v="2"/>
    <x v="7"/>
    <s v="Gear Head AU3700S Headset"/>
    <x v="2275"/>
    <n v="2"/>
    <n v="0"/>
    <n v="0.77939999999999898"/>
  </r>
  <r>
    <n v="7109"/>
    <s v="CA-2013-109666"/>
    <x v="0"/>
    <x v="475"/>
    <d v="2013-04-27T00:00:00"/>
    <s v="Standard Class"/>
    <s v="KM-16720"/>
    <s v="Kunst Miller"/>
    <x v="0"/>
    <s v="United States"/>
    <s v="New York City"/>
    <x v="15"/>
    <n v="10035"/>
    <x v="3"/>
    <s v="OFF-AR-10004582"/>
    <x v="1"/>
    <x v="6"/>
    <s v="BIC Brite Liner Grip Highlighters"/>
    <x v="175"/>
    <n v="2"/>
    <n v="0"/>
    <n v="1.4759999999999998"/>
  </r>
  <r>
    <n v="7110"/>
    <s v="CA-2013-109666"/>
    <x v="0"/>
    <x v="475"/>
    <d v="2013-04-27T00:00:00"/>
    <s v="Standard Class"/>
    <s v="KM-16720"/>
    <s v="Kunst Miller"/>
    <x v="0"/>
    <s v="United States"/>
    <s v="New York City"/>
    <x v="15"/>
    <n v="10035"/>
    <x v="3"/>
    <s v="OFF-ST-10000991"/>
    <x v="1"/>
    <x v="4"/>
    <s v="Space Solutions HD Industrial Steel Shelving."/>
    <x v="4802"/>
    <n v="4"/>
    <n v="0"/>
    <n v="13.796400000000006"/>
  </r>
  <r>
    <n v="7111"/>
    <s v="CA-2013-109666"/>
    <x v="0"/>
    <x v="475"/>
    <d v="2013-04-27T00:00:00"/>
    <s v="Standard Class"/>
    <s v="KM-16720"/>
    <s v="Kunst Miller"/>
    <x v="0"/>
    <s v="United States"/>
    <s v="New York City"/>
    <x v="15"/>
    <n v="10035"/>
    <x v="3"/>
    <s v="OFF-SU-10002522"/>
    <x v="1"/>
    <x v="14"/>
    <s v="Acme Kleen Earth Office Shears"/>
    <x v="3433"/>
    <n v="2"/>
    <n v="0"/>
    <n v="2.2503999999999991"/>
  </r>
  <r>
    <n v="7112"/>
    <s v="CA-2013-109666"/>
    <x v="0"/>
    <x v="475"/>
    <d v="2013-04-27T00:00:00"/>
    <s v="Standard Class"/>
    <s v="KM-16720"/>
    <s v="Kunst Miller"/>
    <x v="0"/>
    <s v="United States"/>
    <s v="New York City"/>
    <x v="15"/>
    <n v="10035"/>
    <x v="3"/>
    <s v="OFF-AR-10004022"/>
    <x v="1"/>
    <x v="6"/>
    <s v="Panasonic KP-380BK Classic Electric Pencil Sharpener"/>
    <x v="1002"/>
    <n v="2"/>
    <n v="0"/>
    <n v="17.989999999999995"/>
  </r>
  <r>
    <n v="7113"/>
    <s v="CA-2013-109666"/>
    <x v="0"/>
    <x v="475"/>
    <d v="2013-04-27T00:00:00"/>
    <s v="Standard Class"/>
    <s v="KM-16720"/>
    <s v="Kunst Miller"/>
    <x v="0"/>
    <s v="United States"/>
    <s v="New York City"/>
    <x v="15"/>
    <n v="10035"/>
    <x v="3"/>
    <s v="OFF-SU-10001218"/>
    <x v="1"/>
    <x v="14"/>
    <s v="Fiskars Softgrip Scissors"/>
    <x v="2803"/>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s v="United States"/>
    <s v="Henderson"/>
    <x v="33"/>
    <n v="89015"/>
    <x v="1"/>
    <s v="FUR-TA-10003392"/>
    <x v="0"/>
    <x v="3"/>
    <s v="Global Adaptabilities Conference Tables"/>
    <x v="4804"/>
    <n v="6"/>
    <n v="0"/>
    <n v="320.31720000000001"/>
  </r>
  <r>
    <n v="7116"/>
    <s v="US-2013-102239"/>
    <x v="0"/>
    <x v="465"/>
    <d v="2013-05-07T00:00:00"/>
    <s v="First Class"/>
    <s v="LW-16990"/>
    <s v="Lindsay Williams"/>
    <x v="1"/>
    <s v="United States"/>
    <s v="Henderson"/>
    <x v="33"/>
    <n v="89015"/>
    <x v="1"/>
    <s v="OFF-BI-10001890"/>
    <x v="1"/>
    <x v="8"/>
    <s v="Avery Poly Binder Pockets"/>
    <x v="4805"/>
    <n v="2"/>
    <n v="0.2"/>
    <n v="2.0047999999999995"/>
  </r>
  <r>
    <n v="7117"/>
    <s v="CA-2011-143168"/>
    <x v="2"/>
    <x v="638"/>
    <d v="2011-10-23T00:00:00"/>
    <s v="Second Class"/>
    <s v="IG-15085"/>
    <s v="Ivan Gibson"/>
    <x v="0"/>
    <s v="United States"/>
    <s v="Seattle"/>
    <x v="4"/>
    <n v="98103"/>
    <x v="1"/>
    <s v="OFF-PA-10000167"/>
    <x v="1"/>
    <x v="10"/>
    <s v="Xerox 1925"/>
    <x v="1168"/>
    <n v="2"/>
    <n v="0"/>
    <n v="27.881999999999998"/>
  </r>
  <r>
    <n v="7118"/>
    <s v="CA-2011-143168"/>
    <x v="2"/>
    <x v="638"/>
    <d v="2011-10-23T00:00:00"/>
    <s v="Second Class"/>
    <s v="IG-15085"/>
    <s v="Ivan Gibson"/>
    <x v="0"/>
    <s v="United States"/>
    <s v="Seattle"/>
    <x v="4"/>
    <n v="98103"/>
    <x v="1"/>
    <s v="OFF-BI-10003784"/>
    <x v="1"/>
    <x v="8"/>
    <s v="Computer Printout Index Tabs"/>
    <x v="2956"/>
    <n v="1"/>
    <n v="0.2"/>
    <n v="0.47039999999999987"/>
  </r>
  <r>
    <n v="7119"/>
    <s v="CA-2014-104906"/>
    <x v="3"/>
    <x v="778"/>
    <d v="2014-02-18T00:00:00"/>
    <s v="Standard Class"/>
    <s v="JP-15460"/>
    <s v="Jennifer Patt"/>
    <x v="1"/>
    <s v="United States"/>
    <s v="New York City"/>
    <x v="15"/>
    <n v="10009"/>
    <x v="3"/>
    <s v="OFF-PA-10001184"/>
    <x v="1"/>
    <x v="10"/>
    <s v="Xerox 1903"/>
    <x v="1465"/>
    <n v="3"/>
    <n v="0"/>
    <n v="8.7906000000000013"/>
  </r>
  <r>
    <n v="7120"/>
    <s v="CA-2014-118122"/>
    <x v="3"/>
    <x v="701"/>
    <d v="2014-11-25T00:00:00"/>
    <s v="Standard Class"/>
    <s v="GG-14650"/>
    <s v="Greg Guthrie"/>
    <x v="1"/>
    <s v="United States"/>
    <s v="Seattle"/>
    <x v="4"/>
    <n v="98103"/>
    <x v="1"/>
    <s v="OFF-BI-10002103"/>
    <x v="1"/>
    <x v="8"/>
    <s v="Cardinal Slant-D Ring Binder, Heavy Gauge Vinyl"/>
    <x v="1162"/>
    <n v="2"/>
    <n v="0.2"/>
    <n v="4.5187999999999997"/>
  </r>
  <r>
    <n v="7121"/>
    <s v="US-2011-147774"/>
    <x v="2"/>
    <x v="407"/>
    <d v="2011-01-27T00:00:00"/>
    <s v="Standard Class"/>
    <s v="MM-18280"/>
    <s v="Muhammed MacIntyre"/>
    <x v="1"/>
    <s v="United States"/>
    <s v="Smyrna"/>
    <x v="18"/>
    <n v="37167"/>
    <x v="0"/>
    <s v="OFF-BI-10003091"/>
    <x v="1"/>
    <x v="8"/>
    <s v="GBC DocuBind TL200 Manual Binding Machine"/>
    <x v="4806"/>
    <n v="1"/>
    <n v="0.7"/>
    <n v="-51.515399999999985"/>
  </r>
  <r>
    <n v="7122"/>
    <s v="CA-2014-166926"/>
    <x v="3"/>
    <x v="96"/>
    <d v="2014-12-09T00:00:00"/>
    <s v="Standard Class"/>
    <s v="SO-20335"/>
    <s v="Sean O'Donnell"/>
    <x v="0"/>
    <s v="United States"/>
    <s v="Seattle"/>
    <x v="4"/>
    <n v="98105"/>
    <x v="1"/>
    <s v="OFF-PA-10001593"/>
    <x v="1"/>
    <x v="10"/>
    <s v="Xerox 1947"/>
    <x v="1085"/>
    <n v="7"/>
    <n v="0"/>
    <n v="18.837"/>
  </r>
  <r>
    <n v="7123"/>
    <s v="CA-2014-166926"/>
    <x v="3"/>
    <x v="96"/>
    <d v="2014-12-09T00:00:00"/>
    <s v="Standard Class"/>
    <s v="SO-20335"/>
    <s v="Sean O'Donnell"/>
    <x v="0"/>
    <s v="United States"/>
    <s v="Seattle"/>
    <x v="4"/>
    <n v="98105"/>
    <x v="1"/>
    <s v="FUR-BO-10002598"/>
    <x v="0"/>
    <x v="0"/>
    <s v="Hon Metal Bookcases, Putty"/>
    <x v="1741"/>
    <n v="2"/>
    <n v="0"/>
    <n v="41.168399999999991"/>
  </r>
  <r>
    <n v="7124"/>
    <s v="CA-2012-128013"/>
    <x v="1"/>
    <x v="101"/>
    <d v="2012-08-16T00:00:00"/>
    <s v="Standard Class"/>
    <s v="MF-18250"/>
    <s v="Monica Federle"/>
    <x v="1"/>
    <s v="United States"/>
    <s v="New York City"/>
    <x v="15"/>
    <n v="10035"/>
    <x v="3"/>
    <s v="FUR-FU-10000320"/>
    <x v="0"/>
    <x v="5"/>
    <s v="OIC Stacking Trays"/>
    <x v="4807"/>
    <n v="3"/>
    <n v="0"/>
    <n v="4.4088000000000012"/>
  </r>
  <r>
    <n v="7125"/>
    <s v="CA-2012-128013"/>
    <x v="1"/>
    <x v="101"/>
    <d v="2012-08-16T00:00:00"/>
    <s v="Standard Class"/>
    <s v="MF-18250"/>
    <s v="Monica Federle"/>
    <x v="1"/>
    <s v="United States"/>
    <s v="New York City"/>
    <x v="15"/>
    <n v="10035"/>
    <x v="3"/>
    <s v="OFF-PA-10001815"/>
    <x v="1"/>
    <x v="10"/>
    <s v="Xerox 1885"/>
    <x v="3803"/>
    <n v="3"/>
    <n v="0"/>
    <n v="69.177599999999984"/>
  </r>
  <r>
    <n v="7126"/>
    <s v="CA-2013-123176"/>
    <x v="0"/>
    <x v="720"/>
    <d v="2013-09-30T00:00:00"/>
    <s v="Second Class"/>
    <s v="JG-15160"/>
    <s v="James Galang"/>
    <x v="0"/>
    <s v="United States"/>
    <s v="Atlanta"/>
    <x v="32"/>
    <n v="30318"/>
    <x v="0"/>
    <s v="OFF-PA-10003971"/>
    <x v="1"/>
    <x v="10"/>
    <s v="Xerox 1965"/>
    <x v="1465"/>
    <n v="3"/>
    <n v="0"/>
    <n v="8.7906000000000013"/>
  </r>
  <r>
    <n v="7127"/>
    <s v="CA-2013-123176"/>
    <x v="0"/>
    <x v="720"/>
    <d v="2013-09-30T00:00:00"/>
    <s v="Second Class"/>
    <s v="JG-15160"/>
    <s v="James Galang"/>
    <x v="0"/>
    <s v="United States"/>
    <s v="Atlanta"/>
    <x v="32"/>
    <n v="30318"/>
    <x v="0"/>
    <s v="OFF-AR-10004685"/>
    <x v="1"/>
    <x v="6"/>
    <s v="Binney &amp; Smith Crayola Metallic Colored Pencils, 8-Color Set"/>
    <x v="4808"/>
    <n v="3"/>
    <n v="0"/>
    <n v="4.5836999999999994"/>
  </r>
  <r>
    <n v="7128"/>
    <s v="US-2013-117541"/>
    <x v="0"/>
    <x v="696"/>
    <d v="2013-11-21T00:00:00"/>
    <s v="Standard Class"/>
    <s v="JM-16195"/>
    <s v="Justin MacKendrick"/>
    <x v="0"/>
    <s v="United States"/>
    <s v="Newark"/>
    <x v="13"/>
    <n v="19711"/>
    <x v="3"/>
    <s v="OFF-PA-10001609"/>
    <x v="1"/>
    <x v="10"/>
    <s v="Tops Wirebound Message Log Books"/>
    <x v="4809"/>
    <n v="5"/>
    <n v="0"/>
    <n v="7.5669999999999993"/>
  </r>
  <r>
    <n v="7129"/>
    <s v="US-2013-117541"/>
    <x v="0"/>
    <x v="696"/>
    <d v="2013-11-21T00:00:00"/>
    <s v="Standard Class"/>
    <s v="JM-16195"/>
    <s v="Justin MacKendrick"/>
    <x v="0"/>
    <s v="United States"/>
    <s v="Newark"/>
    <x v="13"/>
    <n v="19711"/>
    <x v="3"/>
    <s v="FUR-FU-10000550"/>
    <x v="0"/>
    <x v="5"/>
    <s v="Stacking Trays by OIC"/>
    <x v="548"/>
    <n v="4"/>
    <n v="0"/>
    <n v="6.573599999999999"/>
  </r>
  <r>
    <n v="7130"/>
    <s v="CA-2013-166282"/>
    <x v="0"/>
    <x v="947"/>
    <d v="2013-04-23T00:00:00"/>
    <s v="Standard Class"/>
    <s v="PK-19075"/>
    <s v="Pete Kriz"/>
    <x v="0"/>
    <s v="United States"/>
    <s v="Nashville"/>
    <x v="18"/>
    <n v="37211"/>
    <x v="0"/>
    <s v="TEC-AC-10004209"/>
    <x v="2"/>
    <x v="11"/>
    <s v="Memorex Froggy Flash Drive 4 GB"/>
    <x v="2083"/>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s v="United States"/>
    <s v="Richmond"/>
    <x v="14"/>
    <n v="47374"/>
    <x v="2"/>
    <s v="FUR-TA-10001039"/>
    <x v="0"/>
    <x v="3"/>
    <s v="KI Adjustable-Height Table"/>
    <x v="4811"/>
    <n v="3"/>
    <n v="0"/>
    <n v="67.064400000000006"/>
  </r>
  <r>
    <n v="7133"/>
    <s v="CA-2014-141439"/>
    <x v="3"/>
    <x v="200"/>
    <d v="2014-12-02T00:00:00"/>
    <s v="Standard Class"/>
    <s v="TT-21460"/>
    <s v="Tonja Turnell"/>
    <x v="2"/>
    <s v="United States"/>
    <s v="Richmond"/>
    <x v="14"/>
    <n v="47374"/>
    <x v="2"/>
    <s v="TEC-PH-10002624"/>
    <x v="2"/>
    <x v="7"/>
    <s v="Samsung Galaxy S4 Mini"/>
    <x v="2135"/>
    <n v="4"/>
    <n v="0"/>
    <n v="545.18839999999977"/>
  </r>
  <r>
    <n v="7134"/>
    <s v="CA-2014-141439"/>
    <x v="3"/>
    <x v="200"/>
    <d v="2014-12-02T00:00:00"/>
    <s v="Standard Class"/>
    <s v="TT-21460"/>
    <s v="Tonja Turnell"/>
    <x v="2"/>
    <s v="United States"/>
    <s v="Richmond"/>
    <x v="14"/>
    <n v="47374"/>
    <x v="2"/>
    <s v="FUR-FU-10001473"/>
    <x v="0"/>
    <x v="5"/>
    <s v="DAX Wood Document Frame"/>
    <x v="1302"/>
    <n v="2"/>
    <n v="0"/>
    <n v="9.8856000000000002"/>
  </r>
  <r>
    <n v="7135"/>
    <s v="CA-2014-141439"/>
    <x v="3"/>
    <x v="200"/>
    <d v="2014-12-02T00:00:00"/>
    <s v="Standard Class"/>
    <s v="TT-21460"/>
    <s v="Tonja Turnell"/>
    <x v="2"/>
    <s v="United States"/>
    <s v="Richmond"/>
    <x v="14"/>
    <n v="47374"/>
    <x v="2"/>
    <s v="TEC-PH-10001819"/>
    <x v="2"/>
    <x v="7"/>
    <s v="Innergie mMini Combo Duo USB Travel Charging Kit"/>
    <x v="2273"/>
    <n v="2"/>
    <n v="0"/>
    <n v="43.190399999999997"/>
  </r>
  <r>
    <n v="7136"/>
    <s v="CA-2014-141439"/>
    <x v="3"/>
    <x v="200"/>
    <d v="2014-12-02T00:00:00"/>
    <s v="Standard Class"/>
    <s v="TT-21460"/>
    <s v="Tonja Turnell"/>
    <x v="2"/>
    <s v="United States"/>
    <s v="Richmond"/>
    <x v="14"/>
    <n v="47374"/>
    <x v="2"/>
    <s v="FUR-CH-10004287"/>
    <x v="0"/>
    <x v="1"/>
    <s v="SAFCO Arco Folding Chair"/>
    <x v="4812"/>
    <n v="3"/>
    <n v="0"/>
    <n v="240.29399999999995"/>
  </r>
  <r>
    <n v="7137"/>
    <s v="CA-2012-163965"/>
    <x v="1"/>
    <x v="312"/>
    <d v="2012-11-27T00:00:00"/>
    <s v="Standard Class"/>
    <s v="SS-20875"/>
    <s v="Sung Shariari"/>
    <x v="0"/>
    <s v="United States"/>
    <s v="Miami"/>
    <x v="2"/>
    <n v="33180"/>
    <x v="0"/>
    <s v="OFF-BI-10004728"/>
    <x v="1"/>
    <x v="8"/>
    <s v="Wilson Jones Turn Tabs Binder Tool for Ring Binders"/>
    <x v="2200"/>
    <n v="5"/>
    <n v="0.7"/>
    <n v="-5.7840000000000007"/>
  </r>
  <r>
    <n v="7138"/>
    <s v="CA-2012-163965"/>
    <x v="1"/>
    <x v="312"/>
    <d v="2012-11-27T00:00:00"/>
    <s v="Standard Class"/>
    <s v="SS-20875"/>
    <s v="Sung Shariari"/>
    <x v="0"/>
    <s v="United States"/>
    <s v="Miami"/>
    <x v="2"/>
    <n v="33180"/>
    <x v="0"/>
    <s v="OFF-ST-10000918"/>
    <x v="1"/>
    <x v="4"/>
    <s v="Crate-A-Files"/>
    <x v="4813"/>
    <n v="2"/>
    <n v="0.2"/>
    <n v="1.3079999999999989"/>
  </r>
  <r>
    <n v="7139"/>
    <s v="CA-2012-163965"/>
    <x v="1"/>
    <x v="312"/>
    <d v="2012-11-27T00:00:00"/>
    <s v="Standard Class"/>
    <s v="SS-20875"/>
    <s v="Sung Shariari"/>
    <x v="0"/>
    <s v="United States"/>
    <s v="Miami"/>
    <x v="2"/>
    <n v="33180"/>
    <x v="0"/>
    <s v="OFF-BI-10004593"/>
    <x v="1"/>
    <x v="8"/>
    <s v="Ibico Laser Imprintable Binding System Covers"/>
    <x v="4814"/>
    <n v="4"/>
    <n v="0.7"/>
    <n v="-50.304000000000002"/>
  </r>
  <r>
    <n v="7140"/>
    <s v="CA-2012-163965"/>
    <x v="1"/>
    <x v="312"/>
    <d v="2012-11-27T00:00:00"/>
    <s v="Standard Class"/>
    <s v="SS-20875"/>
    <s v="Sung Shariari"/>
    <x v="0"/>
    <s v="United States"/>
    <s v="Miami"/>
    <x v="2"/>
    <n v="33180"/>
    <x v="0"/>
    <s v="FUR-BO-10001337"/>
    <x v="0"/>
    <x v="0"/>
    <s v="O'Sullivan Living Dimensions 2-Shelf Bookcases"/>
    <x v="4815"/>
    <n v="3"/>
    <n v="0.2"/>
    <n v="-36.294000000000011"/>
  </r>
  <r>
    <n v="7141"/>
    <s v="CA-2014-128783"/>
    <x v="3"/>
    <x v="210"/>
    <d v="2014-09-08T00:00:00"/>
    <s v="Same Day"/>
    <s v="TG-21640"/>
    <s v="Trudy Glocke"/>
    <x v="0"/>
    <s v="United States"/>
    <s v="Saint Charles"/>
    <x v="25"/>
    <n v="63301"/>
    <x v="2"/>
    <s v="TEC-AC-10002473"/>
    <x v="2"/>
    <x v="11"/>
    <s v="Maxell 4.7GB DVD-R"/>
    <x v="4816"/>
    <n v="4"/>
    <n v="0"/>
    <n v="46.543199999999999"/>
  </r>
  <r>
    <n v="7142"/>
    <s v="CA-2014-128783"/>
    <x v="3"/>
    <x v="210"/>
    <d v="2014-09-08T00:00:00"/>
    <s v="Same Day"/>
    <s v="TG-21640"/>
    <s v="Trudy Glocke"/>
    <x v="0"/>
    <s v="United States"/>
    <s v="Saint Charles"/>
    <x v="25"/>
    <n v="63301"/>
    <x v="2"/>
    <s v="FUR-FU-10003623"/>
    <x v="0"/>
    <x v="5"/>
    <s v="DataProducts Ampli Magnifier Task Lamp, Black,"/>
    <x v="4817"/>
    <n v="5"/>
    <n v="0"/>
    <n v="37.883999999999993"/>
  </r>
  <r>
    <n v="7143"/>
    <s v="CA-2011-122217"/>
    <x v="2"/>
    <x v="156"/>
    <d v="2011-11-29T00:00:00"/>
    <s v="Standard Class"/>
    <s v="HP-14815"/>
    <s v="Harold Pawlan"/>
    <x v="2"/>
    <s v="United States"/>
    <s v="Virginia Beach"/>
    <x v="17"/>
    <n v="23464"/>
    <x v="0"/>
    <s v="FUR-FU-10002045"/>
    <x v="0"/>
    <x v="5"/>
    <s v="Executive Impressions 14&quot;"/>
    <x v="4818"/>
    <n v="5"/>
    <n v="0"/>
    <n v="48.906000000000006"/>
  </r>
  <r>
    <n v="7144"/>
    <s v="US-2014-141558"/>
    <x v="3"/>
    <x v="825"/>
    <d v="2014-03-17T00:00:00"/>
    <s v="Standard Class"/>
    <s v="MH-17290"/>
    <s v="Marc Harrigan"/>
    <x v="2"/>
    <s v="United States"/>
    <s v="Philadelphia"/>
    <x v="9"/>
    <n v="19140"/>
    <x v="3"/>
    <s v="TEC-PH-10002555"/>
    <x v="2"/>
    <x v="7"/>
    <s v="Nortel Meridian M5316 Digital phone"/>
    <x v="4819"/>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x v="4241"/>
    <n v="1"/>
    <n v="0.7"/>
    <n v="-8.6057999999999986"/>
  </r>
  <r>
    <n v="7146"/>
    <s v="US-2014-141558"/>
    <x v="3"/>
    <x v="825"/>
    <d v="2014-03-17T00:00:00"/>
    <s v="Standard Class"/>
    <s v="MH-17290"/>
    <s v="Marc Harrigan"/>
    <x v="2"/>
    <s v="United States"/>
    <s v="Philadelphia"/>
    <x v="9"/>
    <n v="19140"/>
    <x v="3"/>
    <s v="FUR-TA-10004086"/>
    <x v="0"/>
    <x v="3"/>
    <s v="KI Adjustable-Height Table"/>
    <x v="1259"/>
    <n v="3"/>
    <n v="0.4"/>
    <n v="-46.429200000000023"/>
  </r>
  <r>
    <n v="7147"/>
    <s v="US-2014-141558"/>
    <x v="3"/>
    <x v="825"/>
    <d v="2014-03-17T00:00:00"/>
    <s v="Standard Class"/>
    <s v="MH-17290"/>
    <s v="Marc Harrigan"/>
    <x v="2"/>
    <s v="United States"/>
    <s v="Philadelphia"/>
    <x v="9"/>
    <n v="19140"/>
    <x v="3"/>
    <s v="OFF-ST-10004946"/>
    <x v="1"/>
    <x v="4"/>
    <s v="Desktop 3-Pocket Hot File"/>
    <x v="4820"/>
    <n v="1"/>
    <n v="0.2"/>
    <n v="3.2460000000000022"/>
  </r>
  <r>
    <n v="7148"/>
    <s v="CA-2013-139941"/>
    <x v="0"/>
    <x v="1"/>
    <d v="2013-06-18T00:00:00"/>
    <s v="Standard Class"/>
    <s v="CB-12415"/>
    <s v="Christy Brittain"/>
    <x v="0"/>
    <s v="United States"/>
    <s v="Long Beach"/>
    <x v="15"/>
    <n v="11561"/>
    <x v="3"/>
    <s v="OFF-PA-10000241"/>
    <x v="1"/>
    <x v="10"/>
    <s v="IBM Multi-Purpose Copy Paper, 8 1/2 x 11&quot;, Case"/>
    <x v="1663"/>
    <n v="3"/>
    <n v="0"/>
    <n v="41.822999999999993"/>
  </r>
  <r>
    <n v="7149"/>
    <s v="CA-2013-139941"/>
    <x v="0"/>
    <x v="1"/>
    <d v="2013-06-18T00:00:00"/>
    <s v="Standard Class"/>
    <s v="CB-12415"/>
    <s v="Christy Brittain"/>
    <x v="0"/>
    <s v="United States"/>
    <s v="Long Beach"/>
    <x v="15"/>
    <n v="11561"/>
    <x v="3"/>
    <s v="OFF-AP-10004036"/>
    <x v="1"/>
    <x v="9"/>
    <s v="Bionaire 99.97% HEPA Air Cleaner"/>
    <x v="4821"/>
    <n v="3"/>
    <n v="0"/>
    <n v="18.396000000000001"/>
  </r>
  <r>
    <n v="7150"/>
    <s v="CA-2012-166583"/>
    <x v="1"/>
    <x v="153"/>
    <d v="2012-06-30T00:00:00"/>
    <s v="Standard Class"/>
    <s v="VD-21670"/>
    <s v="Valerie Dominguez"/>
    <x v="0"/>
    <s v="United States"/>
    <s v="Houston"/>
    <x v="5"/>
    <n v="77070"/>
    <x v="2"/>
    <s v="TEC-PH-10001578"/>
    <x v="2"/>
    <x v="7"/>
    <s v="Polycom SoundStation2 EX Conference phone"/>
    <x v="4822"/>
    <n v="3"/>
    <n v="0.2"/>
    <n v="109.33649999999994"/>
  </r>
  <r>
    <n v="7151"/>
    <s v="CA-2014-100412"/>
    <x v="3"/>
    <x v="66"/>
    <d v="2014-12-27T00:00:00"/>
    <s v="Standard Class"/>
    <s v="SR-20425"/>
    <s v="Sharelle Roach"/>
    <x v="2"/>
    <s v="United States"/>
    <s v="Tuscaloosa"/>
    <x v="19"/>
    <n v="35401"/>
    <x v="0"/>
    <s v="FUR-CH-10002647"/>
    <x v="0"/>
    <x v="1"/>
    <s v="Situations Contoured Folding Chairs, 4/Set"/>
    <x v="1741"/>
    <n v="2"/>
    <n v="0"/>
    <n v="35.490000000000009"/>
  </r>
  <r>
    <n v="7152"/>
    <s v="CA-2014-142909"/>
    <x v="3"/>
    <x v="66"/>
    <d v="2014-12-26T00:00:00"/>
    <s v="Second Class"/>
    <s v="AG-10330"/>
    <s v="Alex Grayson"/>
    <x v="0"/>
    <s v="United States"/>
    <s v="Mesa"/>
    <x v="16"/>
    <n v="85204"/>
    <x v="1"/>
    <s v="FUR-TA-10003008"/>
    <x v="0"/>
    <x v="3"/>
    <s v="Lesro Round Back Collection Coffee Table, End Table"/>
    <x v="4823"/>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x v="4824"/>
    <n v="7"/>
    <n v="0.8"/>
    <n v="-108.8304"/>
  </r>
  <r>
    <n v="7155"/>
    <s v="US-2012-136749"/>
    <x v="1"/>
    <x v="707"/>
    <d v="2012-12-27T00:00:00"/>
    <s v="Second Class"/>
    <s v="LH-16900"/>
    <s v="Lena Hernandez"/>
    <x v="0"/>
    <s v="United States"/>
    <s v="Columbus"/>
    <x v="32"/>
    <n v="31907"/>
    <x v="0"/>
    <s v="FUR-FU-10000747"/>
    <x v="0"/>
    <x v="5"/>
    <s v="Tenex B1-RE Series Chair Mats for Low Pile Carpets"/>
    <x v="4825"/>
    <n v="6"/>
    <n v="0"/>
    <n v="46.899599999999964"/>
  </r>
  <r>
    <n v="7156"/>
    <s v="US-2012-136749"/>
    <x v="1"/>
    <x v="707"/>
    <d v="2012-12-27T00:00:00"/>
    <s v="Second Class"/>
    <s v="LH-16900"/>
    <s v="Lena Hernandez"/>
    <x v="0"/>
    <s v="United States"/>
    <s v="Columbus"/>
    <x v="32"/>
    <n v="31907"/>
    <x v="0"/>
    <s v="OFF-BI-10004492"/>
    <x v="1"/>
    <x v="8"/>
    <s v="Tuf-Vin Binders"/>
    <x v="4826"/>
    <n v="5"/>
    <n v="0"/>
    <n v="74.212999999999994"/>
  </r>
  <r>
    <n v="7157"/>
    <s v="CA-2014-126718"/>
    <x v="3"/>
    <x v="568"/>
    <d v="2014-05-05T00:00:00"/>
    <s v="Standard Class"/>
    <s v="KT-16480"/>
    <s v="Kean Thornton"/>
    <x v="0"/>
    <s v="United States"/>
    <s v="Orange"/>
    <x v="30"/>
    <n v="7050"/>
    <x v="3"/>
    <s v="OFF-LA-10004055"/>
    <x v="1"/>
    <x v="2"/>
    <s v="Color-Coded Legal Exhibit Labels"/>
    <x v="3358"/>
    <n v="1"/>
    <n v="0"/>
    <n v="2.4058999999999999"/>
  </r>
  <r>
    <n v="7158"/>
    <s v="CA-2013-131380"/>
    <x v="0"/>
    <x v="463"/>
    <d v="2013-04-01T00:00:00"/>
    <s v="Second Class"/>
    <s v="CC-12220"/>
    <s v="Chris Cortes"/>
    <x v="0"/>
    <s v="United States"/>
    <s v="Los Angeles"/>
    <x v="1"/>
    <n v="90032"/>
    <x v="1"/>
    <s v="OFF-ST-10002485"/>
    <x v="1"/>
    <x v="4"/>
    <s v="Rogers Deluxe File Chest"/>
    <x v="1190"/>
    <n v="4"/>
    <n v="0"/>
    <n v="0.87919999999999732"/>
  </r>
  <r>
    <n v="7159"/>
    <s v="CA-2013-131380"/>
    <x v="0"/>
    <x v="463"/>
    <d v="2013-04-01T00:00:00"/>
    <s v="Second Class"/>
    <s v="CC-12220"/>
    <s v="Chris Cortes"/>
    <x v="0"/>
    <s v="United States"/>
    <s v="Los Angeles"/>
    <x v="1"/>
    <n v="90032"/>
    <x v="1"/>
    <s v="OFF-PA-10001243"/>
    <x v="1"/>
    <x v="10"/>
    <s v="Xerox 1983"/>
    <x v="156"/>
    <n v="1"/>
    <n v="0"/>
    <n v="2.9302000000000001"/>
  </r>
  <r>
    <n v="7160"/>
    <s v="CA-2012-145835"/>
    <x v="1"/>
    <x v="1149"/>
    <d v="2012-05-18T00:00:00"/>
    <s v="Second Class"/>
    <s v="BF-11170"/>
    <s v="Ben Ferrer"/>
    <x v="2"/>
    <s v="United States"/>
    <s v="Chicago"/>
    <x v="10"/>
    <n v="60623"/>
    <x v="2"/>
    <s v="TEC-PH-10004447"/>
    <x v="2"/>
    <x v="7"/>
    <s v="Toshiba IPT2010-SD IP Telephone"/>
    <x v="2705"/>
    <n v="2"/>
    <n v="0.2"/>
    <n v="16.678799999999995"/>
  </r>
  <r>
    <n v="7161"/>
    <s v="CA-2012-145835"/>
    <x v="1"/>
    <x v="1149"/>
    <d v="2012-05-18T00:00:00"/>
    <s v="Second Class"/>
    <s v="BF-11170"/>
    <s v="Ben Ferrer"/>
    <x v="2"/>
    <s v="United States"/>
    <s v="Chicago"/>
    <x v="10"/>
    <n v="60623"/>
    <x v="2"/>
    <s v="OFF-FA-10002280"/>
    <x v="1"/>
    <x v="13"/>
    <s v="Advantus Plastic Paper Clips"/>
    <x v="4698"/>
    <n v="4"/>
    <n v="0.2"/>
    <n v="5.6"/>
  </r>
  <r>
    <n v="7162"/>
    <s v="CA-2011-138709"/>
    <x v="2"/>
    <x v="1129"/>
    <d v="2011-07-09T00:00:00"/>
    <s v="Standard Class"/>
    <s v="MS-17770"/>
    <s v="Maxwell Schwartz"/>
    <x v="0"/>
    <s v="United States"/>
    <s v="Richmond"/>
    <x v="17"/>
    <n v="23223"/>
    <x v="0"/>
    <s v="OFF-PA-10004734"/>
    <x v="1"/>
    <x v="10"/>
    <s v="Southworth Structures Collection"/>
    <x v="1388"/>
    <n v="3"/>
    <n v="0"/>
    <n v="10.92"/>
  </r>
  <r>
    <n v="7163"/>
    <s v="CA-2011-138709"/>
    <x v="2"/>
    <x v="1129"/>
    <d v="2011-07-09T00:00:00"/>
    <s v="Standard Class"/>
    <s v="MS-17770"/>
    <s v="Maxwell Schwartz"/>
    <x v="0"/>
    <s v="United States"/>
    <s v="Richmond"/>
    <x v="17"/>
    <n v="23223"/>
    <x v="0"/>
    <s v="OFF-BI-10000145"/>
    <x v="1"/>
    <x v="8"/>
    <s v="Zipper Ring Binder Pockets"/>
    <x v="4827"/>
    <n v="5"/>
    <n v="0"/>
    <n v="7.6440000000000001"/>
  </r>
  <r>
    <n v="7164"/>
    <s v="CA-2011-122070"/>
    <x v="2"/>
    <x v="1150"/>
    <d v="2011-04-24T00:00:00"/>
    <s v="Second Class"/>
    <s v="AH-10030"/>
    <s v="Aaron Hawkins"/>
    <x v="1"/>
    <s v="United States"/>
    <s v="Troy"/>
    <x v="15"/>
    <n v="12180"/>
    <x v="3"/>
    <s v="OFF-EN-10004773"/>
    <x v="1"/>
    <x v="12"/>
    <s v="Staples"/>
    <x v="4828"/>
    <n v="8"/>
    <n v="0"/>
    <n v="121.44159999999999"/>
  </r>
  <r>
    <n v="7165"/>
    <s v="CA-2011-122070"/>
    <x v="2"/>
    <x v="1150"/>
    <d v="2011-04-24T00:00:00"/>
    <s v="Second Class"/>
    <s v="AH-10030"/>
    <s v="Aaron Hawkins"/>
    <x v="1"/>
    <s v="United States"/>
    <s v="Troy"/>
    <x v="15"/>
    <n v="12180"/>
    <x v="3"/>
    <s v="OFF-BI-10004970"/>
    <x v="1"/>
    <x v="8"/>
    <s v="ACCOHIDE 3-Ring Binder, Blue, 1&quot;"/>
    <x v="4541"/>
    <n v="3"/>
    <n v="0.2"/>
    <n v="3.3452999999999995"/>
  </r>
  <r>
    <n v="7166"/>
    <s v="CA-2013-158610"/>
    <x v="0"/>
    <x v="251"/>
    <d v="2013-09-23T00:00:00"/>
    <s v="First Class"/>
    <s v="CK-12595"/>
    <s v="Clytie Kelty"/>
    <x v="0"/>
    <s v="United States"/>
    <s v="Providence"/>
    <x v="34"/>
    <n v="2908"/>
    <x v="3"/>
    <s v="OFF-ST-10000604"/>
    <x v="1"/>
    <x v="4"/>
    <s v="Home/Office Personal File Carts"/>
    <x v="2876"/>
    <n v="2"/>
    <n v="0"/>
    <n v="17.379999999999995"/>
  </r>
  <r>
    <n v="7167"/>
    <s v="CA-2011-117464"/>
    <x v="2"/>
    <x v="192"/>
    <d v="2011-07-24T00:00:00"/>
    <s v="Second Class"/>
    <s v="NP-18325"/>
    <s v="Naresj Patel"/>
    <x v="0"/>
    <s v="United States"/>
    <s v="San Francisco"/>
    <x v="1"/>
    <n v="94122"/>
    <x v="1"/>
    <s v="OFF-AR-10003190"/>
    <x v="1"/>
    <x v="6"/>
    <s v="Newell 32"/>
    <x v="132"/>
    <n v="4"/>
    <n v="0"/>
    <n v="3.2256"/>
  </r>
  <r>
    <n v="7168"/>
    <s v="CA-2011-117464"/>
    <x v="2"/>
    <x v="192"/>
    <d v="2011-07-24T00:00:00"/>
    <s v="Second Class"/>
    <s v="NP-18325"/>
    <s v="Naresj Patel"/>
    <x v="0"/>
    <s v="United States"/>
    <s v="San Francisco"/>
    <x v="1"/>
    <n v="94122"/>
    <x v="1"/>
    <s v="FUR-CH-10000155"/>
    <x v="0"/>
    <x v="1"/>
    <s v="Global Comet Stacking Armless Chair"/>
    <x v="4829"/>
    <n v="3"/>
    <n v="0.2"/>
    <n v="71.77200000000002"/>
  </r>
  <r>
    <n v="7169"/>
    <s v="CA-2011-117464"/>
    <x v="2"/>
    <x v="192"/>
    <d v="2011-07-24T00:00:00"/>
    <s v="Second Class"/>
    <s v="NP-18325"/>
    <s v="Naresj Patel"/>
    <x v="0"/>
    <s v="United States"/>
    <s v="San Francisco"/>
    <x v="1"/>
    <n v="94122"/>
    <x v="1"/>
    <s v="OFF-ST-10003058"/>
    <x v="1"/>
    <x v="4"/>
    <s v="Eldon Mobile Mega Data Cart  Mega Stackable  Add-On Trays"/>
    <x v="4830"/>
    <n v="10"/>
    <n v="0"/>
    <n v="68.584999999999994"/>
  </r>
  <r>
    <n v="7170"/>
    <s v="CA-2011-117464"/>
    <x v="2"/>
    <x v="192"/>
    <d v="2011-07-24T00:00:00"/>
    <s v="Second Class"/>
    <s v="NP-18325"/>
    <s v="Naresj Patel"/>
    <x v="0"/>
    <s v="United States"/>
    <s v="San Francisco"/>
    <x v="1"/>
    <n v="94122"/>
    <x v="1"/>
    <s v="FUR-TA-10004767"/>
    <x v="0"/>
    <x v="3"/>
    <s v="Safco Drafting Table"/>
    <x v="3011"/>
    <n v="3"/>
    <n v="0.2"/>
    <n v="19.164599999999979"/>
  </r>
  <r>
    <n v="7171"/>
    <s v="US-2014-168613"/>
    <x v="3"/>
    <x v="1048"/>
    <d v="2014-10-15T00:00:00"/>
    <s v="Standard Class"/>
    <s v="GM-14440"/>
    <s v="Gary McGarr"/>
    <x v="0"/>
    <s v="United States"/>
    <s v="New York City"/>
    <x v="15"/>
    <n v="10009"/>
    <x v="3"/>
    <s v="FUR-CH-10002372"/>
    <x v="0"/>
    <x v="1"/>
    <s v="Office Star - Ergonomically Designed Knee Chair"/>
    <x v="3489"/>
    <n v="2"/>
    <n v="0.1"/>
    <n v="3.2392000000000074"/>
  </r>
  <r>
    <n v="7172"/>
    <s v="CA-2014-125381"/>
    <x v="3"/>
    <x v="1016"/>
    <d v="2014-04-28T00:00:00"/>
    <s v="Second Class"/>
    <s v="SG-20605"/>
    <s v="Speros Goranitis"/>
    <x v="0"/>
    <s v="United States"/>
    <s v="San Francisco"/>
    <x v="1"/>
    <n v="94109"/>
    <x v="1"/>
    <s v="TEC-AC-10000158"/>
    <x v="2"/>
    <x v="11"/>
    <s v="Sony 64GB Class 10 Micro SDHC R40 Memory Card"/>
    <x v="3313"/>
    <n v="3"/>
    <n v="0"/>
    <n v="22.6737"/>
  </r>
  <r>
    <n v="7173"/>
    <s v="US-2014-141677"/>
    <x v="3"/>
    <x v="606"/>
    <d v="2014-03-31T00:00:00"/>
    <s v="Standard Class"/>
    <s v="HK-14890"/>
    <s v="Heather Kirkland"/>
    <x v="1"/>
    <s v="United States"/>
    <s v="Houston"/>
    <x v="5"/>
    <n v="77070"/>
    <x v="2"/>
    <s v="TEC-AC-10000158"/>
    <x v="2"/>
    <x v="11"/>
    <s v="Sony 64GB Class 10 Micro SDHC R40 Memory Card"/>
    <x v="740"/>
    <n v="5"/>
    <n v="0.2"/>
    <n v="1.7995000000000019"/>
  </r>
  <r>
    <n v="7174"/>
    <s v="US-2014-141677"/>
    <x v="3"/>
    <x v="606"/>
    <d v="2014-03-31T00:00:00"/>
    <s v="Standard Class"/>
    <s v="HK-14890"/>
    <s v="Heather Kirkland"/>
    <x v="1"/>
    <s v="United States"/>
    <s v="Houston"/>
    <x v="5"/>
    <n v="77070"/>
    <x v="2"/>
    <s v="TEC-CO-10002313"/>
    <x v="2"/>
    <x v="16"/>
    <s v="Canon PC1080F Personal Copier"/>
    <x v="4697"/>
    <n v="5"/>
    <n v="0.2"/>
    <n v="569.99050000000011"/>
  </r>
  <r>
    <n v="7175"/>
    <s v="US-2014-141677"/>
    <x v="3"/>
    <x v="606"/>
    <d v="2014-03-31T00:00:00"/>
    <s v="Standard Class"/>
    <s v="HK-14890"/>
    <s v="Heather Kirkland"/>
    <x v="1"/>
    <s v="United States"/>
    <s v="Houston"/>
    <x v="5"/>
    <n v="77070"/>
    <x v="2"/>
    <s v="OFF-PA-10002581"/>
    <x v="1"/>
    <x v="10"/>
    <s v="Xerox 1951"/>
    <x v="1355"/>
    <n v="3"/>
    <n v="0.2"/>
    <n v="23.234999999999992"/>
  </r>
  <r>
    <n v="7176"/>
    <s v="US-2014-141677"/>
    <x v="3"/>
    <x v="606"/>
    <d v="2014-03-31T00:00:00"/>
    <s v="Standard Class"/>
    <s v="HK-14890"/>
    <s v="Heather Kirkland"/>
    <x v="1"/>
    <s v="United States"/>
    <s v="Houston"/>
    <x v="5"/>
    <n v="77070"/>
    <x v="2"/>
    <s v="OFF-AP-10001205"/>
    <x v="1"/>
    <x v="9"/>
    <s v="Belkin 5 Outlet SurgeMaster Power Centers"/>
    <x v="4831"/>
    <n v="8"/>
    <n v="0.8"/>
    <n v="-226.63679999999999"/>
  </r>
  <r>
    <n v="7177"/>
    <s v="US-2014-141677"/>
    <x v="3"/>
    <x v="606"/>
    <d v="2014-03-31T00:00:00"/>
    <s v="Standard Class"/>
    <s v="HK-14890"/>
    <s v="Heather Kirkland"/>
    <x v="1"/>
    <s v="United States"/>
    <s v="Houston"/>
    <x v="5"/>
    <n v="77070"/>
    <x v="2"/>
    <s v="OFF-ST-10000344"/>
    <x v="1"/>
    <x v="4"/>
    <s v="Neat Ideas Personal Hanging Folder Files, Black"/>
    <x v="4832"/>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x v="4833"/>
    <n v="2"/>
    <n v="0.7"/>
    <n v="-1.5413999999999999"/>
  </r>
  <r>
    <n v="7179"/>
    <s v="CA-2014-133067"/>
    <x v="3"/>
    <x v="464"/>
    <d v="2014-05-11T00:00:00"/>
    <s v="Standard Class"/>
    <s v="MY-18295"/>
    <s v="Muhammed Yedwab"/>
    <x v="1"/>
    <s v="United States"/>
    <s v="Philadelphia"/>
    <x v="9"/>
    <n v="19140"/>
    <x v="3"/>
    <s v="OFF-BI-10003694"/>
    <x v="1"/>
    <x v="8"/>
    <s v="Avery 3 1/2&quot; Diskette Storage Pages, 10/Pack"/>
    <x v="4834"/>
    <n v="3"/>
    <n v="0.7"/>
    <n v="-7.5167999999999964"/>
  </r>
  <r>
    <n v="7180"/>
    <s v="US-2013-144351"/>
    <x v="0"/>
    <x v="696"/>
    <d v="2013-11-19T00:00:00"/>
    <s v="Standard Class"/>
    <s v="RC-19960"/>
    <s v="Ryan Crowe"/>
    <x v="0"/>
    <s v="United States"/>
    <s v="Baltimore"/>
    <x v="39"/>
    <n v="21215"/>
    <x v="3"/>
    <s v="TEC-PH-10001644"/>
    <x v="2"/>
    <x v="7"/>
    <s v="BlueLounge Milo Smartphone Stand, White/Metallic"/>
    <x v="1324"/>
    <n v="3"/>
    <n v="0"/>
    <n v="25.191600000000005"/>
  </r>
  <r>
    <n v="7181"/>
    <s v="CA-2011-106054"/>
    <x v="2"/>
    <x v="1037"/>
    <d v="2011-01-08T00:00:00"/>
    <s v="First Class"/>
    <s v="JO-15145"/>
    <s v="Jack O'Briant"/>
    <x v="1"/>
    <s v="United States"/>
    <s v="Athens"/>
    <x v="32"/>
    <n v="30605"/>
    <x v="0"/>
    <s v="OFF-AR-10002399"/>
    <x v="1"/>
    <x v="6"/>
    <s v="Dixon Prang Watercolor Pencils, 10-Color Set with Brush"/>
    <x v="4835"/>
    <n v="3"/>
    <n v="0"/>
    <n v="5.2397999999999998"/>
  </r>
  <r>
    <n v="7182"/>
    <s v="CA-2013-138667"/>
    <x v="0"/>
    <x v="797"/>
    <d v="2013-12-31T00:00:00"/>
    <s v="Second Class"/>
    <s v="MW-18220"/>
    <s v="Mitch Webber"/>
    <x v="0"/>
    <s v="United States"/>
    <s v="Lancaster"/>
    <x v="24"/>
    <n v="43130"/>
    <x v="3"/>
    <s v="TEC-AC-10003063"/>
    <x v="2"/>
    <x v="11"/>
    <s v="Micro Innovations USB RF Wireless Keyboard with Mouse"/>
    <x v="4836"/>
    <n v="2"/>
    <n v="0.2"/>
    <n v="0.5"/>
  </r>
  <r>
    <n v="7183"/>
    <s v="CA-2014-150609"/>
    <x v="3"/>
    <x v="504"/>
    <d v="2014-05-05T00:00:00"/>
    <s v="Standard Class"/>
    <s v="NZ-18565"/>
    <s v="Nick Zandusky"/>
    <x v="2"/>
    <s v="United States"/>
    <s v="Los Angeles"/>
    <x v="1"/>
    <n v="90032"/>
    <x v="1"/>
    <s v="OFF-BI-10002071"/>
    <x v="1"/>
    <x v="8"/>
    <s v="Fellowes Black Plastic Comb Bindings"/>
    <x v="4837"/>
    <n v="5"/>
    <n v="0.2"/>
    <n v="7.5529999999999982"/>
  </r>
  <r>
    <n v="7184"/>
    <s v="CA-2014-128853"/>
    <x v="3"/>
    <x v="81"/>
    <d v="2014-04-24T00:00:00"/>
    <s v="First Class"/>
    <s v="JM-15250"/>
    <s v="Janet Martin"/>
    <x v="0"/>
    <s v="United States"/>
    <s v="Baltimore"/>
    <x v="39"/>
    <n v="21215"/>
    <x v="3"/>
    <s v="FUR-CH-10004218"/>
    <x v="0"/>
    <x v="1"/>
    <s v="Global Fabric Manager's Chair, Dark Gray"/>
    <x v="4838"/>
    <n v="9"/>
    <n v="0"/>
    <n v="227.20500000000004"/>
  </r>
  <r>
    <n v="7185"/>
    <s v="CA-2014-133102"/>
    <x v="3"/>
    <x v="629"/>
    <d v="2014-08-25T00:00:00"/>
    <s v="Standard Class"/>
    <s v="ED-13885"/>
    <s v="Emily Ducich"/>
    <x v="2"/>
    <s v="United States"/>
    <s v="Houston"/>
    <x v="5"/>
    <n v="77095"/>
    <x v="2"/>
    <s v="OFF-SU-10000432"/>
    <x v="1"/>
    <x v="14"/>
    <s v="Acco Side-Punched Conventional Columnar Pads"/>
    <x v="4839"/>
    <n v="2"/>
    <n v="0.2"/>
    <n v="-1.0410000000000006"/>
  </r>
  <r>
    <n v="7186"/>
    <s v="CA-2014-133102"/>
    <x v="3"/>
    <x v="629"/>
    <d v="2014-08-25T00:00:00"/>
    <s v="Standard Class"/>
    <s v="ED-13885"/>
    <s v="Emily Ducich"/>
    <x v="2"/>
    <s v="United States"/>
    <s v="Houston"/>
    <x v="5"/>
    <n v="77095"/>
    <x v="2"/>
    <s v="OFF-AR-10003183"/>
    <x v="1"/>
    <x v="6"/>
    <s v="Avery Fluorescent Highlighter Four-Color Set"/>
    <x v="2245"/>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x v="4840"/>
    <n v="4"/>
    <n v="0.3"/>
    <n v="-2.1312000000000033"/>
  </r>
  <r>
    <n v="7188"/>
    <s v="CA-2014-133102"/>
    <x v="3"/>
    <x v="629"/>
    <d v="2014-08-25T00:00:00"/>
    <s v="Standard Class"/>
    <s v="ED-13885"/>
    <s v="Emily Ducich"/>
    <x v="2"/>
    <s v="United States"/>
    <s v="Houston"/>
    <x v="5"/>
    <n v="77095"/>
    <x v="2"/>
    <s v="FUR-FU-10003247"/>
    <x v="0"/>
    <x v="5"/>
    <s v="36X48 HARDFLOOR CHAIRMAT"/>
    <x v="1331"/>
    <n v="2"/>
    <n v="0.6"/>
    <n v="-22.238800000000001"/>
  </r>
  <r>
    <n v="7189"/>
    <s v="CA-2014-133102"/>
    <x v="3"/>
    <x v="629"/>
    <d v="2014-08-25T00:00:00"/>
    <s v="Standard Class"/>
    <s v="ED-13885"/>
    <s v="Emily Ducich"/>
    <x v="2"/>
    <s v="United States"/>
    <s v="Houston"/>
    <x v="5"/>
    <n v="77095"/>
    <x v="2"/>
    <s v="OFF-AP-10001563"/>
    <x v="1"/>
    <x v="9"/>
    <s v="Belkin Premiere Surge Master II 8-outlet surge protector"/>
    <x v="4841"/>
    <n v="4"/>
    <n v="0.8"/>
    <n v="-99.103200000000044"/>
  </r>
  <r>
    <n v="7190"/>
    <s v="CA-2013-164399"/>
    <x v="0"/>
    <x v="396"/>
    <d v="2013-11-16T00:00:00"/>
    <s v="First Class"/>
    <s v="DW-13480"/>
    <s v="Dianna Wilson"/>
    <x v="2"/>
    <s v="United States"/>
    <s v="San Diego"/>
    <x v="1"/>
    <n v="92024"/>
    <x v="1"/>
    <s v="TEC-PH-10004908"/>
    <x v="2"/>
    <x v="7"/>
    <s v="Panasonic KX TS3282W Corded phone"/>
    <x v="4842"/>
    <n v="3"/>
    <n v="0.2"/>
    <n v="25.496999999999986"/>
  </r>
  <r>
    <n v="7191"/>
    <s v="CA-2013-164399"/>
    <x v="0"/>
    <x v="396"/>
    <d v="2013-11-16T00:00:00"/>
    <s v="First Class"/>
    <s v="DW-13480"/>
    <s v="Dianna Wilson"/>
    <x v="2"/>
    <s v="United States"/>
    <s v="San Diego"/>
    <x v="1"/>
    <n v="92024"/>
    <x v="1"/>
    <s v="FUR-TA-10003392"/>
    <x v="0"/>
    <x v="3"/>
    <s v="Global Adaptabilities Conference Tables"/>
    <x v="3008"/>
    <n v="3"/>
    <n v="0.2"/>
    <n v="-8.4294000000000153"/>
  </r>
  <r>
    <n v="7192"/>
    <s v="CA-2013-116918"/>
    <x v="0"/>
    <x v="393"/>
    <d v="2013-10-07T00:00:00"/>
    <s v="Second Class"/>
    <s v="JK-15205"/>
    <s v="Jamie Kunitz"/>
    <x v="0"/>
    <s v="United States"/>
    <s v="Hialeah"/>
    <x v="2"/>
    <n v="33012"/>
    <x v="0"/>
    <s v="OFF-BI-10004140"/>
    <x v="1"/>
    <x v="8"/>
    <s v="Avery Non-Stick Binders"/>
    <x v="4843"/>
    <n v="4"/>
    <n v="0.7"/>
    <n v="-4.49"/>
  </r>
  <r>
    <n v="7193"/>
    <s v="CA-2013-116918"/>
    <x v="0"/>
    <x v="393"/>
    <d v="2013-10-07T00:00:00"/>
    <s v="Second Class"/>
    <s v="JK-15205"/>
    <s v="Jamie Kunitz"/>
    <x v="0"/>
    <s v="United States"/>
    <s v="Hialeah"/>
    <x v="2"/>
    <n v="33012"/>
    <x v="0"/>
    <s v="OFF-AR-10003631"/>
    <x v="1"/>
    <x v="6"/>
    <s v="Staples"/>
    <x v="4844"/>
    <n v="8"/>
    <n v="0.2"/>
    <n v="5.0335999999999999"/>
  </r>
  <r>
    <n v="7194"/>
    <s v="CA-2013-110492"/>
    <x v="0"/>
    <x v="1151"/>
    <d v="2013-02-14T00:00:00"/>
    <s v="First Class"/>
    <s v="JS-15880"/>
    <s v="John Stevenson"/>
    <x v="0"/>
    <s v="United States"/>
    <s v="Atlanta"/>
    <x v="32"/>
    <n v="30318"/>
    <x v="0"/>
    <s v="OFF-ST-10003716"/>
    <x v="1"/>
    <x v="4"/>
    <s v="Tennsco Double-Tier Lockers"/>
    <x v="4845"/>
    <n v="6"/>
    <n v="0"/>
    <n v="175.51560000000001"/>
  </r>
  <r>
    <n v="7195"/>
    <s v="CA-2013-110492"/>
    <x v="0"/>
    <x v="1151"/>
    <d v="2013-02-14T00:00:00"/>
    <s v="First Class"/>
    <s v="JS-15880"/>
    <s v="John Stevenson"/>
    <x v="0"/>
    <s v="United States"/>
    <s v="Atlanta"/>
    <x v="32"/>
    <n v="30318"/>
    <x v="0"/>
    <s v="OFF-BI-10003274"/>
    <x v="1"/>
    <x v="8"/>
    <s v="Avery Durable Slant Ring Binders, No Labels"/>
    <x v="204"/>
    <n v="4"/>
    <n v="0"/>
    <n v="7.4824000000000002"/>
  </r>
  <r>
    <n v="7196"/>
    <s v="CA-2013-147683"/>
    <x v="0"/>
    <x v="373"/>
    <d v="2013-11-18T00:00:00"/>
    <s v="Standard Class"/>
    <s v="PO-19180"/>
    <s v="Philisse Overcash"/>
    <x v="2"/>
    <s v="United States"/>
    <s v="Seattle"/>
    <x v="4"/>
    <n v="98103"/>
    <x v="1"/>
    <s v="FUR-FU-10004848"/>
    <x v="0"/>
    <x v="5"/>
    <s v="DAX Solid Wood Frames"/>
    <x v="4846"/>
    <n v="2"/>
    <n v="0"/>
    <n v="7.2297999999999991"/>
  </r>
  <r>
    <n v="7197"/>
    <s v="CA-2011-116785"/>
    <x v="2"/>
    <x v="759"/>
    <d v="2011-04-30T00:00:00"/>
    <s v="Standard Class"/>
    <s v="MH-17290"/>
    <s v="Marc Harrigan"/>
    <x v="2"/>
    <s v="United States"/>
    <s v="Los Angeles"/>
    <x v="1"/>
    <n v="90036"/>
    <x v="1"/>
    <s v="OFF-AR-10003504"/>
    <x v="1"/>
    <x v="6"/>
    <s v="Newell 347"/>
    <x v="1591"/>
    <n v="5"/>
    <n v="0"/>
    <n v="6.2059999999999977"/>
  </r>
  <r>
    <n v="7198"/>
    <s v="CA-2011-116785"/>
    <x v="2"/>
    <x v="759"/>
    <d v="2011-04-30T00:00:00"/>
    <s v="Standard Class"/>
    <s v="MH-17290"/>
    <s v="Marc Harrigan"/>
    <x v="2"/>
    <s v="United States"/>
    <s v="Los Angeles"/>
    <x v="1"/>
    <n v="90036"/>
    <x v="1"/>
    <s v="OFF-LA-10000305"/>
    <x v="1"/>
    <x v="2"/>
    <s v="Avery 495"/>
    <x v="2380"/>
    <n v="2"/>
    <n v="0"/>
    <n v="5.7959999999999994"/>
  </r>
  <r>
    <n v="7199"/>
    <s v="US-2012-156797"/>
    <x v="1"/>
    <x v="1067"/>
    <d v="2012-08-15T00:00:00"/>
    <s v="Standard Class"/>
    <s v="PO-19180"/>
    <s v="Philisse Overcash"/>
    <x v="2"/>
    <s v="United States"/>
    <s v="New York City"/>
    <x v="15"/>
    <n v="10035"/>
    <x v="3"/>
    <s v="OFF-AR-10001427"/>
    <x v="1"/>
    <x v="6"/>
    <s v="Newell 330"/>
    <x v="493"/>
    <n v="2"/>
    <n v="0"/>
    <n v="3.1096000000000004"/>
  </r>
  <r>
    <n v="7200"/>
    <s v="US-2012-156797"/>
    <x v="1"/>
    <x v="1067"/>
    <d v="2012-08-15T00:00:00"/>
    <s v="Standard Class"/>
    <s v="PO-19180"/>
    <s v="Philisse Overcash"/>
    <x v="2"/>
    <s v="United States"/>
    <s v="New York City"/>
    <x v="15"/>
    <n v="10035"/>
    <x v="3"/>
    <s v="TEC-PH-10004614"/>
    <x v="2"/>
    <x v="7"/>
    <s v="AT&amp;T 841000 Phone"/>
    <x v="4847"/>
    <n v="2"/>
    <n v="0"/>
    <n v="34.5"/>
  </r>
  <r>
    <n v="7201"/>
    <s v="CA-2013-104276"/>
    <x v="0"/>
    <x v="581"/>
    <d v="2013-12-04T00:00:00"/>
    <s v="Standard Class"/>
    <s v="HF-14995"/>
    <s v="Herbert Flentye"/>
    <x v="0"/>
    <s v="United States"/>
    <s v="Fort Lauderdale"/>
    <x v="2"/>
    <n v="33311"/>
    <x v="0"/>
    <s v="TEC-PH-10001944"/>
    <x v="2"/>
    <x v="7"/>
    <s v="Wi-Ex zBoost YX540 Cellular Phone Signal Booster"/>
    <x v="4848"/>
    <n v="1"/>
    <n v="0.2"/>
    <n v="14.594999999999985"/>
  </r>
  <r>
    <n v="7202"/>
    <s v="CA-2013-104276"/>
    <x v="0"/>
    <x v="581"/>
    <d v="2013-12-04T00:00:00"/>
    <s v="Standard Class"/>
    <s v="HF-14995"/>
    <s v="Herbert Flentye"/>
    <x v="0"/>
    <s v="United States"/>
    <s v="Fort Lauderdale"/>
    <x v="2"/>
    <n v="33311"/>
    <x v="0"/>
    <s v="FUR-TA-10001039"/>
    <x v="0"/>
    <x v="3"/>
    <s v="KI Adjustable-Height Table"/>
    <x v="4849"/>
    <n v="7"/>
    <n v="0.45"/>
    <n v="-114.35339999999997"/>
  </r>
  <r>
    <n v="7203"/>
    <s v="CA-2013-120369"/>
    <x v="0"/>
    <x v="99"/>
    <d v="2013-10-29T00:00:00"/>
    <s v="Same Day"/>
    <s v="VB-21745"/>
    <s v="Victoria Brennan"/>
    <x v="1"/>
    <s v="United States"/>
    <s v="Rochester"/>
    <x v="15"/>
    <n v="14609"/>
    <x v="3"/>
    <s v="FUR-FU-10003806"/>
    <x v="0"/>
    <x v="5"/>
    <s v="Tenex Chairmat w/ Average Lip, 45&quot; x 53&quot;"/>
    <x v="4850"/>
    <n v="5"/>
    <n v="0"/>
    <n v="75.679999999999978"/>
  </r>
  <r>
    <n v="7204"/>
    <s v="CA-2011-118276"/>
    <x v="2"/>
    <x v="282"/>
    <d v="2012-01-02T00:00:00"/>
    <s v="Standard Class"/>
    <s v="MG-17890"/>
    <s v="Michael Granlund"/>
    <x v="2"/>
    <s v="United States"/>
    <s v="Saint Charles"/>
    <x v="10"/>
    <n v="60174"/>
    <x v="2"/>
    <s v="FUR-FU-10002111"/>
    <x v="0"/>
    <x v="5"/>
    <s v="Master Caster Door Stop, Large Brown"/>
    <x v="4851"/>
    <n v="3"/>
    <n v="0.6"/>
    <n v="-4.804800000000002"/>
  </r>
  <r>
    <n v="7205"/>
    <s v="CA-2012-136658"/>
    <x v="1"/>
    <x v="229"/>
    <d v="2012-09-17T00:00:00"/>
    <s v="Standard Class"/>
    <s v="BO-11425"/>
    <s v="Bobby Odegard"/>
    <x v="0"/>
    <s v="United States"/>
    <s v="New York City"/>
    <x v="15"/>
    <n v="10024"/>
    <x v="3"/>
    <s v="OFF-AR-10000817"/>
    <x v="1"/>
    <x v="6"/>
    <s v="Manco Dry-Lighter Erasable Highlighter"/>
    <x v="2398"/>
    <n v="2"/>
    <n v="0"/>
    <n v="2.0671999999999997"/>
  </r>
  <r>
    <n v="7206"/>
    <s v="CA-2014-137414"/>
    <x v="3"/>
    <x v="280"/>
    <d v="2014-10-07T00:00:00"/>
    <s v="Standard Class"/>
    <s v="CM-12115"/>
    <s v="Chad McGuire"/>
    <x v="0"/>
    <s v="United States"/>
    <s v="San Francisco"/>
    <x v="1"/>
    <n v="94109"/>
    <x v="1"/>
    <s v="FUR-FU-10001424"/>
    <x v="0"/>
    <x v="5"/>
    <s v="Dax Clear Box Frame"/>
    <x v="45"/>
    <n v="2"/>
    <n v="0"/>
    <n v="5.936399999999999"/>
  </r>
  <r>
    <n v="7207"/>
    <s v="CA-2014-137414"/>
    <x v="3"/>
    <x v="280"/>
    <d v="2014-10-07T00:00:00"/>
    <s v="Standard Class"/>
    <s v="CM-12115"/>
    <s v="Chad McGuire"/>
    <x v="0"/>
    <s v="United States"/>
    <s v="San Francisco"/>
    <x v="1"/>
    <n v="94109"/>
    <x v="1"/>
    <s v="TEC-MA-10002930"/>
    <x v="2"/>
    <x v="15"/>
    <s v="Ricoh - Ink Collector Unit for GX3000 Series Printers"/>
    <x v="4852"/>
    <n v="11"/>
    <n v="0.2"/>
    <n v="32.301500000000019"/>
  </r>
  <r>
    <n v="7208"/>
    <s v="CA-2013-143476"/>
    <x v="0"/>
    <x v="108"/>
    <d v="2013-09-14T00:00:00"/>
    <s v="First Class"/>
    <s v="LC-16930"/>
    <s v="Linda Cazamias"/>
    <x v="1"/>
    <s v="United States"/>
    <s v="Phoenix"/>
    <x v="16"/>
    <n v="85023"/>
    <x v="1"/>
    <s v="OFF-AR-10003759"/>
    <x v="1"/>
    <x v="6"/>
    <s v="Crayola Anti Dust Chalk, 12/Pack"/>
    <x v="2154"/>
    <n v="2"/>
    <n v="0.2"/>
    <n v="0.90999999999999981"/>
  </r>
  <r>
    <n v="7209"/>
    <s v="CA-2013-143476"/>
    <x v="0"/>
    <x v="108"/>
    <d v="2013-09-14T00:00:00"/>
    <s v="First Class"/>
    <s v="LC-16930"/>
    <s v="Linda Cazamias"/>
    <x v="1"/>
    <s v="United States"/>
    <s v="Phoenix"/>
    <x v="16"/>
    <n v="85023"/>
    <x v="1"/>
    <s v="OFF-PA-10001837"/>
    <x v="1"/>
    <x v="10"/>
    <s v="Xerox 1976"/>
    <x v="561"/>
    <n v="4"/>
    <n v="0.2"/>
    <n v="7.2576000000000001"/>
  </r>
  <r>
    <n v="7210"/>
    <s v="CA-2013-143476"/>
    <x v="0"/>
    <x v="108"/>
    <d v="2013-09-14T00:00:00"/>
    <s v="First Class"/>
    <s v="LC-16930"/>
    <s v="Linda Cazamias"/>
    <x v="1"/>
    <s v="United States"/>
    <s v="Phoenix"/>
    <x v="16"/>
    <n v="85023"/>
    <x v="1"/>
    <s v="OFF-PA-10001667"/>
    <x v="1"/>
    <x v="10"/>
    <s v="Great White Multi-Use Recycled Paper (20Lb. and 84 Bright)"/>
    <x v="383"/>
    <n v="2"/>
    <n v="0.2"/>
    <n v="2.9899999999999993"/>
  </r>
  <r>
    <n v="7211"/>
    <s v="US-2013-119046"/>
    <x v="0"/>
    <x v="799"/>
    <d v="2013-06-07T00:00:00"/>
    <s v="Standard Class"/>
    <s v="EH-13765"/>
    <s v="Edward Hooks"/>
    <x v="1"/>
    <s v="United States"/>
    <s v="Seattle"/>
    <x v="4"/>
    <n v="98115"/>
    <x v="1"/>
    <s v="OFF-PA-10000246"/>
    <x v="1"/>
    <x v="10"/>
    <s v="Riverleaf Stik-Withit Designer Note Cubes"/>
    <x v="4740"/>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x v="4853"/>
    <n v="12"/>
    <n v="0.2"/>
    <n v="18.7224"/>
  </r>
  <r>
    <n v="7213"/>
    <s v="US-2013-119046"/>
    <x v="0"/>
    <x v="799"/>
    <d v="2013-06-07T00:00:00"/>
    <s v="Standard Class"/>
    <s v="EH-13765"/>
    <s v="Edward Hooks"/>
    <x v="1"/>
    <s v="United States"/>
    <s v="Seattle"/>
    <x v="4"/>
    <n v="98115"/>
    <x v="1"/>
    <s v="OFF-BI-10000138"/>
    <x v="1"/>
    <x v="8"/>
    <s v="Acco Translucent Poly Ring Binders"/>
    <x v="3938"/>
    <n v="3"/>
    <n v="0.2"/>
    <n v="3.9312000000000005"/>
  </r>
  <r>
    <n v="7214"/>
    <s v="CA-2014-154949"/>
    <x v="3"/>
    <x v="453"/>
    <d v="2014-10-20T00:00:00"/>
    <s v="Standard Class"/>
    <s v="MC-17275"/>
    <s v="Marc Crier"/>
    <x v="0"/>
    <s v="United States"/>
    <s v="Camarillo"/>
    <x v="1"/>
    <n v="93010"/>
    <x v="1"/>
    <s v="OFF-LA-10002034"/>
    <x v="1"/>
    <x v="2"/>
    <s v="Avery 478"/>
    <x v="1674"/>
    <n v="3"/>
    <n v="0"/>
    <n v="7.2176999999999998"/>
  </r>
  <r>
    <n v="7215"/>
    <s v="CA-2012-103072"/>
    <x v="1"/>
    <x v="874"/>
    <d v="2012-09-30T00:00:00"/>
    <s v="Second Class"/>
    <s v="HW-14935"/>
    <s v="Helen Wasserman"/>
    <x v="1"/>
    <s v="United States"/>
    <s v="Detroit"/>
    <x v="12"/>
    <n v="48205"/>
    <x v="2"/>
    <s v="OFF-AR-10000127"/>
    <x v="1"/>
    <x v="6"/>
    <s v="Newell 321"/>
    <x v="1235"/>
    <n v="5"/>
    <n v="0"/>
    <n v="4.7559999999999985"/>
  </r>
  <r>
    <n v="7216"/>
    <s v="CA-2012-103072"/>
    <x v="1"/>
    <x v="874"/>
    <d v="2012-09-30T00:00:00"/>
    <s v="Second Class"/>
    <s v="HW-14935"/>
    <s v="Helen Wasserman"/>
    <x v="1"/>
    <s v="United States"/>
    <s v="Detroit"/>
    <x v="12"/>
    <n v="48205"/>
    <x v="2"/>
    <s v="OFF-PA-10003172"/>
    <x v="1"/>
    <x v="10"/>
    <s v="Xerox 1996"/>
    <x v="243"/>
    <n v="4"/>
    <n v="0"/>
    <n v="12.441600000000001"/>
  </r>
  <r>
    <n v="7217"/>
    <s v="CA-2012-150770"/>
    <x v="1"/>
    <x v="910"/>
    <d v="2012-05-06T00:00:00"/>
    <s v="First Class"/>
    <s v="LC-16870"/>
    <s v="Lena Cacioppo"/>
    <x v="0"/>
    <s v="United States"/>
    <s v="San Francisco"/>
    <x v="1"/>
    <n v="94109"/>
    <x v="1"/>
    <s v="OFF-AR-10001246"/>
    <x v="1"/>
    <x v="6"/>
    <s v="Newell 317"/>
    <x v="138"/>
    <n v="3"/>
    <n v="0"/>
    <n v="2.5577999999999994"/>
  </r>
  <r>
    <n v="7218"/>
    <s v="CA-2012-150770"/>
    <x v="1"/>
    <x v="910"/>
    <d v="2012-05-06T00:00:00"/>
    <s v="First Class"/>
    <s v="LC-16870"/>
    <s v="Lena Cacioppo"/>
    <x v="0"/>
    <s v="United States"/>
    <s v="San Francisco"/>
    <x v="1"/>
    <n v="94109"/>
    <x v="1"/>
    <s v="OFF-BI-10002026"/>
    <x v="1"/>
    <x v="8"/>
    <s v="Ibico Recycled Linen-Style Covers"/>
    <x v="4854"/>
    <n v="2"/>
    <n v="0.2"/>
    <n v="21.873599999999996"/>
  </r>
  <r>
    <n v="7219"/>
    <s v="CA-2012-150770"/>
    <x v="1"/>
    <x v="910"/>
    <d v="2012-05-06T00:00:00"/>
    <s v="First Class"/>
    <s v="LC-16870"/>
    <s v="Lena Cacioppo"/>
    <x v="0"/>
    <s v="United States"/>
    <s v="San Francisco"/>
    <x v="1"/>
    <n v="94109"/>
    <x v="1"/>
    <s v="TEC-AC-10000844"/>
    <x v="2"/>
    <x v="11"/>
    <s v="Logitech Gaming G510s - Keyboard"/>
    <x v="2121"/>
    <n v="4"/>
    <n v="0"/>
    <n v="122.38559999999998"/>
  </r>
  <r>
    <n v="7220"/>
    <s v="CA-2012-150770"/>
    <x v="1"/>
    <x v="910"/>
    <d v="2012-05-06T00:00:00"/>
    <s v="First Class"/>
    <s v="LC-16870"/>
    <s v="Lena Cacioppo"/>
    <x v="0"/>
    <s v="United States"/>
    <s v="San Francisco"/>
    <x v="1"/>
    <n v="94109"/>
    <x v="1"/>
    <s v="OFF-BI-10001575"/>
    <x v="1"/>
    <x v="8"/>
    <s v="GBC Linen Binding Covers"/>
    <x v="2000"/>
    <n v="2"/>
    <n v="0.2"/>
    <n v="17.348799999999997"/>
  </r>
  <r>
    <n v="7221"/>
    <s v="CA-2014-154760"/>
    <x v="3"/>
    <x v="1152"/>
    <d v="2014-01-14T00:00:00"/>
    <s v="Standard Class"/>
    <s v="BP-11290"/>
    <s v="Beth Paige"/>
    <x v="0"/>
    <s v="United States"/>
    <s v="Philadelphia"/>
    <x v="9"/>
    <n v="19140"/>
    <x v="3"/>
    <s v="OFF-BI-10004632"/>
    <x v="1"/>
    <x v="8"/>
    <s v="Ibico Hi-Tech Manual Binding System"/>
    <x v="4855"/>
    <n v="3"/>
    <n v="0.7"/>
    <n v="-228.74250000000006"/>
  </r>
  <r>
    <n v="7222"/>
    <s v="US-2014-104437"/>
    <x v="3"/>
    <x v="678"/>
    <d v="2014-02-01T00:00:00"/>
    <s v="Standard Class"/>
    <s v="TG-21310"/>
    <s v="Toby Gnade"/>
    <x v="0"/>
    <s v="United States"/>
    <s v="New York City"/>
    <x v="15"/>
    <n v="10035"/>
    <x v="3"/>
    <s v="TEC-PH-10000193"/>
    <x v="2"/>
    <x v="7"/>
    <s v="Jensen SMPS-640 - speaker phone"/>
    <x v="4856"/>
    <n v="3"/>
    <n v="0"/>
    <n v="35.864399999999996"/>
  </r>
  <r>
    <n v="7223"/>
    <s v="CA-2014-113075"/>
    <x v="3"/>
    <x v="264"/>
    <d v="2014-09-07T00:00:00"/>
    <s v="Standard Class"/>
    <s v="MC-18100"/>
    <s v="Mick Crebagga"/>
    <x v="0"/>
    <s v="United States"/>
    <s v="Chicago"/>
    <x v="10"/>
    <n v="60623"/>
    <x v="2"/>
    <s v="TEC-AC-10003441"/>
    <x v="2"/>
    <x v="11"/>
    <s v="Kingston Digital DataTraveler 32GB USB 2.0"/>
    <x v="1390"/>
    <n v="3"/>
    <n v="0.2"/>
    <n v="-7.1190000000000015"/>
  </r>
  <r>
    <n v="7224"/>
    <s v="CA-2013-109953"/>
    <x v="0"/>
    <x v="216"/>
    <d v="2013-07-19T00:00:00"/>
    <s v="Standard Class"/>
    <s v="RB-19360"/>
    <s v="Raymond Buch"/>
    <x v="0"/>
    <s v="United States"/>
    <s v="San Francisco"/>
    <x v="1"/>
    <n v="94122"/>
    <x v="1"/>
    <s v="TEC-PH-10004093"/>
    <x v="2"/>
    <x v="7"/>
    <s v="Panasonic Kx-TS550"/>
    <x v="4360"/>
    <n v="3"/>
    <n v="0.2"/>
    <n v="12.417299999999997"/>
  </r>
  <r>
    <n v="7225"/>
    <s v="CA-2013-109953"/>
    <x v="0"/>
    <x v="216"/>
    <d v="2013-07-19T00:00:00"/>
    <s v="Standard Class"/>
    <s v="RB-19360"/>
    <s v="Raymond Buch"/>
    <x v="0"/>
    <s v="United States"/>
    <s v="San Francisco"/>
    <x v="1"/>
    <n v="94122"/>
    <x v="1"/>
    <s v="OFF-AP-10002998"/>
    <x v="1"/>
    <x v="9"/>
    <s v="Holmes 99% HEPA Air Purifier"/>
    <x v="4857"/>
    <n v="7"/>
    <n v="0"/>
    <n v="50.03459999999999"/>
  </r>
  <r>
    <n v="7226"/>
    <s v="CA-2013-109953"/>
    <x v="0"/>
    <x v="216"/>
    <d v="2013-07-19T00:00:00"/>
    <s v="Standard Class"/>
    <s v="RB-19360"/>
    <s v="Raymond Buch"/>
    <x v="0"/>
    <s v="United States"/>
    <s v="San Francisco"/>
    <x v="1"/>
    <n v="94122"/>
    <x v="1"/>
    <s v="FUR-FU-10000073"/>
    <x v="0"/>
    <x v="5"/>
    <s v="Deflect-O Glasstique Clear Desk Accessories"/>
    <x v="4858"/>
    <n v="4"/>
    <n v="0"/>
    <n v="10.163999999999998"/>
  </r>
  <r>
    <n v="7227"/>
    <s v="CA-2014-127397"/>
    <x v="3"/>
    <x v="642"/>
    <d v="2014-03-01T00:00:00"/>
    <s v="Standard Class"/>
    <s v="ES-14080"/>
    <s v="Erin Smith"/>
    <x v="1"/>
    <s v="United States"/>
    <s v="Philadelphia"/>
    <x v="9"/>
    <n v="19134"/>
    <x v="3"/>
    <s v="OFF-PA-10001125"/>
    <x v="1"/>
    <x v="10"/>
    <s v="Xerox 1988"/>
    <x v="3971"/>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x v="4859"/>
    <n v="5"/>
    <n v="0.2"/>
    <n v="214.4674999999998"/>
  </r>
  <r>
    <n v="7229"/>
    <s v="CA-2011-157546"/>
    <x v="2"/>
    <x v="836"/>
    <d v="2011-07-22T00:00:00"/>
    <s v="First Class"/>
    <s v="RD-19720"/>
    <s v="Roger Demir"/>
    <x v="0"/>
    <s v="United States"/>
    <s v="San Francisco"/>
    <x v="1"/>
    <n v="94122"/>
    <x v="1"/>
    <s v="OFF-BI-10002498"/>
    <x v="1"/>
    <x v="8"/>
    <s v="Clear Mylar Reinforcing Strips"/>
    <x v="4860"/>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x v="4861"/>
    <n v="3"/>
    <n v="0"/>
    <n v="10.7301"/>
  </r>
  <r>
    <n v="7231"/>
    <s v="CA-2014-153843"/>
    <x v="3"/>
    <x v="677"/>
    <d v="2014-03-16T00:00:00"/>
    <s v="First Class"/>
    <s v="SC-20380"/>
    <s v="Shahid Collister"/>
    <x v="0"/>
    <s v="United States"/>
    <s v="Fairfield"/>
    <x v="29"/>
    <n v="6824"/>
    <x v="3"/>
    <s v="OFF-BI-10002353"/>
    <x v="1"/>
    <x v="8"/>
    <s v="GBC VeloBind Cover Sets"/>
    <x v="4862"/>
    <n v="2"/>
    <n v="0"/>
    <n v="15.44"/>
  </r>
  <r>
    <n v="7232"/>
    <s v="CA-2014-153843"/>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s v="United States"/>
    <s v="Fairfield"/>
    <x v="29"/>
    <n v="6824"/>
    <x v="3"/>
    <s v="OFF-PA-10003673"/>
    <x v="1"/>
    <x v="10"/>
    <s v="Strathmore Photo Mount Cards"/>
    <x v="3320"/>
    <n v="4"/>
    <n v="0"/>
    <n v="12.475199999999999"/>
  </r>
  <r>
    <n v="7234"/>
    <s v="CA-2013-137337"/>
    <x v="0"/>
    <x v="387"/>
    <d v="2013-03-13T00:00:00"/>
    <s v="Standard Class"/>
    <s v="GB-14575"/>
    <s v="Giulietta Baptist"/>
    <x v="0"/>
    <s v="United States"/>
    <s v="New York City"/>
    <x v="15"/>
    <n v="10011"/>
    <x v="3"/>
    <s v="FUR-FU-10003347"/>
    <x v="0"/>
    <x v="5"/>
    <s v="Coloredge Poster Frame"/>
    <x v="4863"/>
    <n v="8"/>
    <n v="0"/>
    <n v="44.304000000000002"/>
  </r>
  <r>
    <n v="7235"/>
    <s v="CA-2013-137337"/>
    <x v="0"/>
    <x v="387"/>
    <d v="2013-03-13T00:00:00"/>
    <s v="Standard Class"/>
    <s v="GB-14575"/>
    <s v="Giulietta Baptist"/>
    <x v="0"/>
    <s v="United States"/>
    <s v="New York City"/>
    <x v="15"/>
    <n v="10011"/>
    <x v="3"/>
    <s v="OFF-PA-10001934"/>
    <x v="1"/>
    <x v="10"/>
    <s v="Xerox 1993"/>
    <x v="91"/>
    <n v="2"/>
    <n v="0"/>
    <n v="6.3504000000000005"/>
  </r>
  <r>
    <n v="7236"/>
    <s v="CA-2013-137337"/>
    <x v="0"/>
    <x v="387"/>
    <d v="2013-03-13T00:00:00"/>
    <s v="Standard Class"/>
    <s v="GB-14575"/>
    <s v="Giulietta Baptist"/>
    <x v="0"/>
    <s v="United States"/>
    <s v="New York City"/>
    <x v="15"/>
    <n v="10011"/>
    <x v="3"/>
    <s v="OFF-BI-10000632"/>
    <x v="1"/>
    <x v="8"/>
    <s v="Satellite Sectional Post Binders"/>
    <x v="1971"/>
    <n v="2"/>
    <n v="0.2"/>
    <n v="22.573199999999996"/>
  </r>
  <r>
    <n v="7237"/>
    <s v="CA-2011-138737"/>
    <x v="2"/>
    <x v="1035"/>
    <d v="2011-12-10T00:00:00"/>
    <s v="First Class"/>
    <s v="FP-14320"/>
    <s v="Frank Preis"/>
    <x v="0"/>
    <s v="United States"/>
    <s v="Los Angeles"/>
    <x v="1"/>
    <n v="90049"/>
    <x v="1"/>
    <s v="OFF-AR-10003190"/>
    <x v="1"/>
    <x v="6"/>
    <s v="Newell 32"/>
    <x v="880"/>
    <n v="3"/>
    <n v="0"/>
    <n v="2.4192"/>
  </r>
  <r>
    <n v="7238"/>
    <s v="CA-2013-164924"/>
    <x v="0"/>
    <x v="212"/>
    <d v="2013-07-11T00:00:00"/>
    <s v="Same Day"/>
    <s v="EA-14035"/>
    <s v="Erin Ashbrook"/>
    <x v="1"/>
    <s v="United States"/>
    <s v="Philadelphia"/>
    <x v="9"/>
    <n v="19143"/>
    <x v="3"/>
    <s v="TEC-MA-10000904"/>
    <x v="2"/>
    <x v="15"/>
    <s v="Brother MFC-9340CDW LED All-In-One Printer, Copier Scanner"/>
    <x v="4864"/>
    <n v="3"/>
    <n v="0.7"/>
    <n v="-319.19159999999999"/>
  </r>
  <r>
    <n v="7239"/>
    <s v="CA-2013-101651"/>
    <x v="0"/>
    <x v="435"/>
    <d v="2013-12-31T00:00:00"/>
    <s v="Standard Class"/>
    <s v="SC-20305"/>
    <s v="Sean Christensen"/>
    <x v="0"/>
    <s v="United States"/>
    <s v="San Jose"/>
    <x v="1"/>
    <n v="95123"/>
    <x v="1"/>
    <s v="FUR-FU-10000771"/>
    <x v="0"/>
    <x v="5"/>
    <s v="Eldon 200 Class Desk Accessories, Smoke"/>
    <x v="3384"/>
    <n v="7"/>
    <n v="0"/>
    <n v="18.463200000000004"/>
  </r>
  <r>
    <n v="7240"/>
    <s v="CA-2013-101651"/>
    <x v="0"/>
    <x v="435"/>
    <d v="2013-12-31T00:00:00"/>
    <s v="Standard Class"/>
    <s v="SC-20305"/>
    <s v="Sean Christensen"/>
    <x v="0"/>
    <s v="United States"/>
    <s v="San Jose"/>
    <x v="1"/>
    <n v="95123"/>
    <x v="1"/>
    <s v="OFF-EN-10001990"/>
    <x v="1"/>
    <x v="12"/>
    <s v="Staples"/>
    <x v="1500"/>
    <n v="7"/>
    <n v="0"/>
    <n v="18.687199999999997"/>
  </r>
  <r>
    <n v="7241"/>
    <s v="CA-2014-136651"/>
    <x v="3"/>
    <x v="756"/>
    <d v="2014-04-26T00:00:00"/>
    <s v="Second Class"/>
    <s v="JF-15355"/>
    <s v="Jay Fein"/>
    <x v="0"/>
    <s v="United States"/>
    <s v="Pasadena"/>
    <x v="1"/>
    <n v="91104"/>
    <x v="1"/>
    <s v="FUR-FU-10002445"/>
    <x v="0"/>
    <x v="5"/>
    <s v="DAX Two-Tone Rosewood/Black Document Frame, Desktop, 5 x 7"/>
    <x v="3766"/>
    <n v="7"/>
    <n v="0"/>
    <n v="26.544000000000004"/>
  </r>
  <r>
    <n v="7242"/>
    <s v="CA-2014-136651"/>
    <x v="3"/>
    <x v="756"/>
    <d v="2014-04-26T00:00:00"/>
    <s v="Second Class"/>
    <s v="JF-15355"/>
    <s v="Jay Fein"/>
    <x v="0"/>
    <s v="United States"/>
    <s v="Pasadena"/>
    <x v="1"/>
    <n v="91104"/>
    <x v="1"/>
    <s v="OFF-BI-10003638"/>
    <x v="1"/>
    <x v="8"/>
    <s v="GBC Durable Plastic Covers"/>
    <x v="4865"/>
    <n v="6"/>
    <n v="0.2"/>
    <n v="30.185999999999996"/>
  </r>
  <r>
    <n v="7243"/>
    <s v="CA-2014-136651"/>
    <x v="3"/>
    <x v="756"/>
    <d v="2014-04-26T00:00:00"/>
    <s v="Second Class"/>
    <s v="JF-15355"/>
    <s v="Jay Fein"/>
    <x v="0"/>
    <s v="United States"/>
    <s v="Pasadena"/>
    <x v="1"/>
    <n v="91104"/>
    <x v="1"/>
    <s v="FUR-FU-10004864"/>
    <x v="0"/>
    <x v="5"/>
    <s v="Eldon 500 Class Desk Accessories"/>
    <x v="4866"/>
    <n v="2"/>
    <n v="0"/>
    <n v="7.9662000000000006"/>
  </r>
  <r>
    <n v="7244"/>
    <s v="CA-2014-118892"/>
    <x v="3"/>
    <x v="629"/>
    <d v="2014-08-23T00:00:00"/>
    <s v="Second Class"/>
    <s v="TP-21415"/>
    <s v="Tom Prescott"/>
    <x v="0"/>
    <s v="United States"/>
    <s v="Philadelphia"/>
    <x v="9"/>
    <n v="19134"/>
    <x v="3"/>
    <s v="FUR-CH-10002024"/>
    <x v="0"/>
    <x v="1"/>
    <s v="HON 5400 Series Task Chairs for Big and Tall"/>
    <x v="4867"/>
    <n v="9"/>
    <n v="0.3"/>
    <n v="-630.88200000000006"/>
  </r>
  <r>
    <n v="7245"/>
    <s v="US-2014-151127"/>
    <x v="3"/>
    <x v="1053"/>
    <d v="2014-05-26T00:00:00"/>
    <s v="First Class"/>
    <s v="RL-19615"/>
    <s v="Rob Lucas"/>
    <x v="0"/>
    <s v="United States"/>
    <s v="Los Angeles"/>
    <x v="1"/>
    <n v="90049"/>
    <x v="1"/>
    <s v="OFF-AR-10002445"/>
    <x v="1"/>
    <x v="6"/>
    <s v="SANFORD Major Accent Highlighters"/>
    <x v="4868"/>
    <n v="7"/>
    <n v="0"/>
    <n v="18.832800000000002"/>
  </r>
  <r>
    <n v="7246"/>
    <s v="CA-2014-145807"/>
    <x v="3"/>
    <x v="839"/>
    <d v="2014-02-14T00:00:00"/>
    <s v="Standard Class"/>
    <s v="SB-20170"/>
    <s v="Sarah Bern"/>
    <x v="0"/>
    <s v="United States"/>
    <s v="Los Angeles"/>
    <x v="1"/>
    <n v="90032"/>
    <x v="1"/>
    <s v="OFF-ST-10001370"/>
    <x v="1"/>
    <x v="4"/>
    <s v="Sensible Storage WireTech Storage Systems"/>
    <x v="1383"/>
    <n v="5"/>
    <n v="0"/>
    <n v="17.744999999999962"/>
  </r>
  <r>
    <n v="7247"/>
    <s v="US-2011-127978"/>
    <x v="2"/>
    <x v="223"/>
    <d v="2011-03-08T00:00:00"/>
    <s v="Standard Class"/>
    <s v="JS-15595"/>
    <s v="Jill Stevenson"/>
    <x v="1"/>
    <s v="United States"/>
    <s v="Columbus"/>
    <x v="24"/>
    <n v="43229"/>
    <x v="3"/>
    <s v="OFF-LA-10000305"/>
    <x v="1"/>
    <x v="2"/>
    <s v="Avery 495"/>
    <x v="1150"/>
    <n v="3"/>
    <n v="0.2"/>
    <n v="4.9139999999999988"/>
  </r>
  <r>
    <n v="7248"/>
    <s v="US-2011-127978"/>
    <x v="2"/>
    <x v="223"/>
    <d v="2011-03-08T00:00:00"/>
    <s v="Standard Class"/>
    <s v="JS-15595"/>
    <s v="Jill Stevenson"/>
    <x v="1"/>
    <s v="United States"/>
    <s v="Columbus"/>
    <x v="24"/>
    <n v="43229"/>
    <x v="3"/>
    <s v="FUR-BO-10001972"/>
    <x v="0"/>
    <x v="0"/>
    <s v="O'Sullivan 4-Shelf Bookcase in Odessa Pine"/>
    <x v="4869"/>
    <n v="5"/>
    <n v="0.5"/>
    <n v="-199.61700000000002"/>
  </r>
  <r>
    <n v="7249"/>
    <s v="US-2011-127978"/>
    <x v="2"/>
    <x v="223"/>
    <d v="2011-03-08T00:00:00"/>
    <s v="Standard Class"/>
    <s v="JS-15595"/>
    <s v="Jill Stevenson"/>
    <x v="1"/>
    <s v="United States"/>
    <s v="Columbus"/>
    <x v="24"/>
    <n v="43229"/>
    <x v="3"/>
    <s v="OFF-ST-10002486"/>
    <x v="1"/>
    <x v="4"/>
    <s v="Eldon Shelf Savers Cubes and Bins"/>
    <x v="4870"/>
    <n v="8"/>
    <n v="0.2"/>
    <n v="-10.051200000000003"/>
  </r>
  <r>
    <n v="7250"/>
    <s v="CA-2012-158491"/>
    <x v="1"/>
    <x v="593"/>
    <d v="2012-06-09T00:00:00"/>
    <s v="Second Class"/>
    <s v="BP-11155"/>
    <s v="Becky Pak"/>
    <x v="0"/>
    <s v="United States"/>
    <s v="Los Angeles"/>
    <x v="1"/>
    <n v="90008"/>
    <x v="1"/>
    <s v="TEC-AC-10001874"/>
    <x v="2"/>
    <x v="11"/>
    <s v="Logitech Wireless Anywhere Mouse MX for PC and Mac"/>
    <x v="1006"/>
    <n v="2"/>
    <n v="0"/>
    <n v="35.994"/>
  </r>
  <r>
    <n v="7251"/>
    <s v="CA-2012-158491"/>
    <x v="1"/>
    <x v="593"/>
    <d v="2012-06-09T00:00:00"/>
    <s v="Second Class"/>
    <s v="BP-11155"/>
    <s v="Becky Pak"/>
    <x v="0"/>
    <s v="United States"/>
    <s v="Los Angeles"/>
    <x v="1"/>
    <n v="90008"/>
    <x v="1"/>
    <s v="TEC-AC-10003870"/>
    <x v="2"/>
    <x v="11"/>
    <s v="Logitech Z-906 Speaker sys - home theater - 5.1-CH"/>
    <x v="4871"/>
    <n v="3"/>
    <n v="0"/>
    <n v="395.98800000000006"/>
  </r>
  <r>
    <n v="7252"/>
    <s v="CA-2013-116764"/>
    <x v="0"/>
    <x v="278"/>
    <d v="2013-09-03T00:00:00"/>
    <s v="Standard Class"/>
    <s v="EM-13825"/>
    <s v="Elizabeth Moffitt"/>
    <x v="1"/>
    <s v="United States"/>
    <s v="Hollywood"/>
    <x v="2"/>
    <n v="33021"/>
    <x v="0"/>
    <s v="OFF-LA-10002473"/>
    <x v="1"/>
    <x v="2"/>
    <s v="Avery 484"/>
    <x v="2145"/>
    <n v="4"/>
    <n v="0.2"/>
    <n v="3.3408000000000002"/>
  </r>
  <r>
    <n v="7253"/>
    <s v="CA-2013-152457"/>
    <x v="0"/>
    <x v="126"/>
    <d v="2013-09-19T00:00:00"/>
    <s v="Standard Class"/>
    <s v="SC-20695"/>
    <s v="Steve Chapman"/>
    <x v="1"/>
    <s v="United States"/>
    <s v="Roseville"/>
    <x v="12"/>
    <n v="48066"/>
    <x v="2"/>
    <s v="OFF-PA-10003790"/>
    <x v="1"/>
    <x v="10"/>
    <s v="Xerox 1991"/>
    <x v="4243"/>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s v="United States"/>
    <s v="Superior"/>
    <x v="6"/>
    <n v="54880"/>
    <x v="2"/>
    <s v="FUR-FU-10001037"/>
    <x v="0"/>
    <x v="5"/>
    <s v="DAX Charcoal/Nickel-Tone Document Frame, 5 x 7"/>
    <x v="4625"/>
    <n v="5"/>
    <n v="0"/>
    <n v="21.33"/>
  </r>
  <r>
    <n v="7256"/>
    <s v="CA-2013-152730"/>
    <x v="0"/>
    <x v="198"/>
    <d v="2013-06-05T00:00:00"/>
    <s v="Standard Class"/>
    <s v="EM-14140"/>
    <s v="Eugene Moren"/>
    <x v="2"/>
    <s v="United States"/>
    <s v="Superior"/>
    <x v="6"/>
    <n v="54880"/>
    <x v="2"/>
    <s v="OFF-ST-10000876"/>
    <x v="1"/>
    <x v="4"/>
    <s v="Eldon Simplefile Box Office"/>
    <x v="4873"/>
    <n v="4"/>
    <n v="0"/>
    <n v="13.9328"/>
  </r>
  <r>
    <n v="7257"/>
    <s v="CA-2013-152730"/>
    <x v="0"/>
    <x v="198"/>
    <d v="2013-06-05T00:00:00"/>
    <s v="Standard Class"/>
    <s v="EM-14140"/>
    <s v="Eugene Moren"/>
    <x v="2"/>
    <s v="United States"/>
    <s v="Superior"/>
    <x v="6"/>
    <n v="54880"/>
    <x v="2"/>
    <s v="OFF-AR-10003732"/>
    <x v="1"/>
    <x v="6"/>
    <s v="Newell 333"/>
    <x v="348"/>
    <n v="2"/>
    <n v="0"/>
    <n v="1.4455999999999998"/>
  </r>
  <r>
    <n v="7258"/>
    <s v="CA-2013-152730"/>
    <x v="0"/>
    <x v="198"/>
    <d v="2013-06-05T00:00:00"/>
    <s v="Standard Class"/>
    <s v="EM-14140"/>
    <s v="Eugene Moren"/>
    <x v="2"/>
    <s v="United States"/>
    <s v="Superior"/>
    <x v="6"/>
    <n v="54880"/>
    <x v="2"/>
    <s v="OFF-PA-10000994"/>
    <x v="1"/>
    <x v="10"/>
    <s v="Xerox 1915"/>
    <x v="2713"/>
    <n v="6"/>
    <n v="0"/>
    <n v="301.96799999999996"/>
  </r>
  <r>
    <n v="7259"/>
    <s v="CA-2013-152730"/>
    <x v="0"/>
    <x v="198"/>
    <d v="2013-06-05T00:00:00"/>
    <s v="Standard Class"/>
    <s v="EM-14140"/>
    <s v="Eugene Moren"/>
    <x v="2"/>
    <s v="United States"/>
    <s v="Superior"/>
    <x v="6"/>
    <n v="54880"/>
    <x v="2"/>
    <s v="OFF-AR-10000940"/>
    <x v="1"/>
    <x v="6"/>
    <s v="Newell 343"/>
    <x v="456"/>
    <n v="5"/>
    <n v="0"/>
    <n v="3.9690000000000003"/>
  </r>
  <r>
    <n v="7260"/>
    <s v="CA-2013-152730"/>
    <x v="0"/>
    <x v="198"/>
    <d v="2013-06-05T00:00:00"/>
    <s v="Standard Class"/>
    <s v="EM-14140"/>
    <s v="Eugene Moren"/>
    <x v="2"/>
    <s v="United States"/>
    <s v="Superior"/>
    <x v="6"/>
    <n v="54880"/>
    <x v="2"/>
    <s v="OFF-PA-10004888"/>
    <x v="1"/>
    <x v="10"/>
    <s v="Xerox 217"/>
    <x v="1568"/>
    <n v="7"/>
    <n v="0"/>
    <n v="21.772800000000004"/>
  </r>
  <r>
    <n v="7261"/>
    <s v="CA-2013-152730"/>
    <x v="0"/>
    <x v="198"/>
    <d v="2013-06-05T00:00:00"/>
    <s v="Standard Class"/>
    <s v="EM-14140"/>
    <s v="Eugene Moren"/>
    <x v="2"/>
    <s v="United States"/>
    <s v="Superior"/>
    <x v="6"/>
    <n v="54880"/>
    <x v="2"/>
    <s v="TEC-PH-10000441"/>
    <x v="2"/>
    <x v="7"/>
    <s v="VTech DS6151"/>
    <x v="4874"/>
    <n v="1"/>
    <n v="0"/>
    <n v="35.277200000000008"/>
  </r>
  <r>
    <n v="7262"/>
    <s v="CA-2014-137001"/>
    <x v="3"/>
    <x v="193"/>
    <d v="2014-06-14T00:00:00"/>
    <s v="Second Class"/>
    <s v="GZ-14545"/>
    <s v="George Zrebassa"/>
    <x v="1"/>
    <s v="United States"/>
    <s v="Thousand Oaks"/>
    <x v="1"/>
    <n v="91360"/>
    <x v="1"/>
    <s v="OFF-AR-10001231"/>
    <x v="1"/>
    <x v="6"/>
    <s v="Sanford EarthWrite Recycled Pencils, Medium Soft, #2"/>
    <x v="4875"/>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s v="United States"/>
    <s v="Philadelphia"/>
    <x v="9"/>
    <n v="19134"/>
    <x v="3"/>
    <s v="OFF-EN-10003068"/>
    <x v="1"/>
    <x v="12"/>
    <s v="#6 3/4 Gummed Flap White Envelopes"/>
    <x v="2511"/>
    <n v="4"/>
    <n v="0.2"/>
    <n v="11.087999999999997"/>
  </r>
  <r>
    <n v="7265"/>
    <s v="CA-2014-122056"/>
    <x v="3"/>
    <x v="487"/>
    <d v="2014-06-18T00:00:00"/>
    <s v="Standard Class"/>
    <s v="PG-18895"/>
    <s v="Paul Gonzalez"/>
    <x v="0"/>
    <s v="United States"/>
    <s v="Springfield"/>
    <x v="17"/>
    <n v="22153"/>
    <x v="0"/>
    <s v="OFF-AR-10004260"/>
    <x v="1"/>
    <x v="6"/>
    <s v="Boston 1799 Powerhouse Electric Pencil Sharpener"/>
    <x v="2570"/>
    <n v="7"/>
    <n v="0"/>
    <n v="50.9208"/>
  </r>
  <r>
    <n v="7266"/>
    <s v="US-2011-143721"/>
    <x v="2"/>
    <x v="533"/>
    <d v="2011-11-26T00:00:00"/>
    <s v="Second Class"/>
    <s v="DK-12835"/>
    <s v="Damala Kotsonis"/>
    <x v="1"/>
    <s v="United States"/>
    <s v="Houston"/>
    <x v="5"/>
    <n v="77095"/>
    <x v="2"/>
    <s v="FUR-CH-10001973"/>
    <x v="0"/>
    <x v="1"/>
    <s v="Office Star Flex Back Scooter Chair with White Frame"/>
    <x v="1177"/>
    <n v="2"/>
    <n v="0.3"/>
    <n v="-35.513599999999997"/>
  </r>
  <r>
    <n v="7267"/>
    <s v="CA-2014-122987"/>
    <x v="3"/>
    <x v="1153"/>
    <d v="2014-08-17T00:00:00"/>
    <s v="Same Day"/>
    <s v="SJ-20215"/>
    <s v="Sarah Jordon"/>
    <x v="0"/>
    <s v="United States"/>
    <s v="Columbia"/>
    <x v="18"/>
    <n v="38401"/>
    <x v="0"/>
    <s v="OFF-BI-10002824"/>
    <x v="1"/>
    <x v="8"/>
    <s v="Recycled Easel Ring Binders"/>
    <x v="4876"/>
    <n v="3"/>
    <n v="0.7"/>
    <n v="-11.190000000000001"/>
  </r>
  <r>
    <n v="7268"/>
    <s v="CA-2014-122987"/>
    <x v="3"/>
    <x v="1153"/>
    <d v="2014-08-17T00:00:00"/>
    <s v="Same Day"/>
    <s v="SJ-20215"/>
    <s v="Sarah Jordon"/>
    <x v="0"/>
    <s v="United States"/>
    <s v="Columbia"/>
    <x v="18"/>
    <n v="38401"/>
    <x v="0"/>
    <s v="OFF-ST-10004950"/>
    <x v="1"/>
    <x v="4"/>
    <s v="Acco Perma 3000 Stacking Storage Drawers"/>
    <x v="1743"/>
    <n v="4"/>
    <n v="0.2"/>
    <n v="-0.83920000000000172"/>
  </r>
  <r>
    <n v="7269"/>
    <s v="CA-2013-133368"/>
    <x v="0"/>
    <x v="1154"/>
    <d v="2013-01-20T00:00:00"/>
    <s v="Standard Class"/>
    <s v="AG-10675"/>
    <s v="Anna Gayman"/>
    <x v="0"/>
    <s v="United States"/>
    <s v="Concord"/>
    <x v="3"/>
    <n v="28027"/>
    <x v="0"/>
    <s v="OFF-PA-10004039"/>
    <x v="1"/>
    <x v="10"/>
    <s v="Xerox 1882"/>
    <x v="2879"/>
    <n v="2"/>
    <n v="0.2"/>
    <n v="32.468400000000003"/>
  </r>
  <r>
    <n v="7270"/>
    <s v="CA-2013-133368"/>
    <x v="0"/>
    <x v="1154"/>
    <d v="2013-01-20T00:00:00"/>
    <s v="Standard Class"/>
    <s v="AG-10675"/>
    <s v="Anna Gayman"/>
    <x v="0"/>
    <s v="United States"/>
    <s v="Concord"/>
    <x v="3"/>
    <n v="28027"/>
    <x v="0"/>
    <s v="FUR-FU-10003374"/>
    <x v="0"/>
    <x v="5"/>
    <s v="Electrix Fluorescent Magnifier Lamps &amp; Weighted Base"/>
    <x v="487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x v="4878"/>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x v="2053"/>
    <n v="4"/>
    <n v="0"/>
    <n v="4.5448000000000004"/>
  </r>
  <r>
    <n v="7273"/>
    <s v="US-2013-150357"/>
    <x v="0"/>
    <x v="1155"/>
    <d v="2013-10-15T00:00:00"/>
    <s v="Standard Class"/>
    <s v="EB-13975"/>
    <s v="Erica Bern"/>
    <x v="1"/>
    <s v="United States"/>
    <s v="Greensboro"/>
    <x v="3"/>
    <n v="27405"/>
    <x v="0"/>
    <s v="OFF-SU-10004498"/>
    <x v="1"/>
    <x v="14"/>
    <s v="Martin-Yale Premier Letter Opener"/>
    <x v="4879"/>
    <n v="2"/>
    <n v="0.2"/>
    <n v="-4.3792000000000009"/>
  </r>
  <r>
    <n v="7274"/>
    <s v="US-2013-150357"/>
    <x v="0"/>
    <x v="1155"/>
    <d v="2013-10-15T00:00:00"/>
    <s v="Standard Class"/>
    <s v="EB-13975"/>
    <s v="Erica Bern"/>
    <x v="1"/>
    <s v="United States"/>
    <s v="Greensboro"/>
    <x v="3"/>
    <n v="27405"/>
    <x v="0"/>
    <s v="OFF-BI-10002557"/>
    <x v="1"/>
    <x v="8"/>
    <s v="Presstex Flexible Ring Binders"/>
    <x v="4880"/>
    <n v="3"/>
    <n v="0.7"/>
    <n v="-2.7300000000000004"/>
  </r>
  <r>
    <n v="7275"/>
    <s v="CA-2012-144519"/>
    <x v="1"/>
    <x v="50"/>
    <d v="2012-11-17T00:00:00"/>
    <s v="Standard Class"/>
    <s v="AW-10930"/>
    <s v="Arthur Wiediger"/>
    <x v="2"/>
    <s v="United States"/>
    <s v="Helena"/>
    <x v="37"/>
    <n v="59601"/>
    <x v="1"/>
    <s v="TEC-PH-10004908"/>
    <x v="2"/>
    <x v="7"/>
    <s v="Panasonic KX TS3282W Corded phone"/>
    <x v="107"/>
    <n v="5"/>
    <n v="0.2"/>
    <n v="42.494999999999948"/>
  </r>
  <r>
    <n v="7276"/>
    <s v="CA-2012-144519"/>
    <x v="1"/>
    <x v="50"/>
    <d v="2012-11-17T00:00:00"/>
    <s v="Standard Class"/>
    <s v="AW-10930"/>
    <s v="Arthur Wiediger"/>
    <x v="2"/>
    <s v="United States"/>
    <s v="Helena"/>
    <x v="37"/>
    <n v="59601"/>
    <x v="1"/>
    <s v="FUR-FU-10000794"/>
    <x v="0"/>
    <x v="5"/>
    <s v="Eldon Stackable Tray, Side-Load, Legal, Smoke"/>
    <x v="4881"/>
    <n v="7"/>
    <n v="0"/>
    <n v="21.7532"/>
  </r>
  <r>
    <n v="7277"/>
    <s v="CA-2011-120670"/>
    <x v="2"/>
    <x v="981"/>
    <d v="2011-11-06T00:00:00"/>
    <s v="Standard Class"/>
    <s v="JK-16120"/>
    <s v="Julie Kriz"/>
    <x v="2"/>
    <s v="United States"/>
    <s v="Fort Lauderdale"/>
    <x v="2"/>
    <n v="33311"/>
    <x v="0"/>
    <s v="TEC-AC-10004171"/>
    <x v="2"/>
    <x v="11"/>
    <s v="Razer Kraken 7.1 Surround Sound Over Ear USB Gaming Headset"/>
    <x v="4882"/>
    <n v="10"/>
    <n v="0.2"/>
    <n v="239.976"/>
  </r>
  <r>
    <n v="7278"/>
    <s v="CA-2013-157217"/>
    <x v="0"/>
    <x v="1080"/>
    <d v="2013-07-22T00:00:00"/>
    <s v="First Class"/>
    <s v="TC-21535"/>
    <s v="Tracy Collins"/>
    <x v="2"/>
    <s v="United States"/>
    <s v="San Francisco"/>
    <x v="1"/>
    <n v="94110"/>
    <x v="1"/>
    <s v="TEC-PH-10002070"/>
    <x v="2"/>
    <x v="7"/>
    <s v="Griffin GC36547 PowerJolt SE Lightning Charger"/>
    <x v="4883"/>
    <n v="2"/>
    <n v="0.2"/>
    <n v="4.4979999999999958"/>
  </r>
  <r>
    <n v="7279"/>
    <s v="CA-2013-157217"/>
    <x v="0"/>
    <x v="1080"/>
    <d v="2013-07-22T00:00:00"/>
    <s v="First Class"/>
    <s v="TC-21535"/>
    <s v="Tracy Collins"/>
    <x v="2"/>
    <s v="United States"/>
    <s v="San Francisco"/>
    <x v="1"/>
    <n v="94110"/>
    <x v="1"/>
    <s v="TEC-AC-10003095"/>
    <x v="2"/>
    <x v="11"/>
    <s v="Logitech G35 7.1-Channel Surround Sound Headset"/>
    <x v="1948"/>
    <n v="3"/>
    <n v="0"/>
    <n v="132.58980000000003"/>
  </r>
  <r>
    <n v="7280"/>
    <s v="CA-2013-108224"/>
    <x v="0"/>
    <x v="675"/>
    <d v="2013-05-15T00:00:00"/>
    <s v="Same Day"/>
    <s v="TH-21235"/>
    <s v="Tiffany House"/>
    <x v="1"/>
    <s v="United States"/>
    <s v="Yuma"/>
    <x v="16"/>
    <n v="85364"/>
    <x v="1"/>
    <s v="TEC-AC-10003832"/>
    <x v="2"/>
    <x v="11"/>
    <s v="Imation 16GB Mini TravelDrive USB 2.0 Flash Drive"/>
    <x v="4884"/>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x v="4885"/>
    <n v="2"/>
    <n v="0"/>
    <n v="1270.99"/>
  </r>
  <r>
    <n v="7282"/>
    <s v="CA-2014-159282"/>
    <x v="3"/>
    <x v="524"/>
    <d v="2014-10-22T00:00:00"/>
    <s v="Standard Class"/>
    <s v="GH-14410"/>
    <s v="Gary Hansen"/>
    <x v="2"/>
    <s v="United States"/>
    <s v="Yuma"/>
    <x v="16"/>
    <n v="85364"/>
    <x v="1"/>
    <s v="TEC-MA-10001148"/>
    <x v="2"/>
    <x v="15"/>
    <s v="Swingline SM12-08 MicroCut Jam Free Shredder"/>
    <x v="4886"/>
    <n v="5"/>
    <n v="0.7"/>
    <n v="-479.98799999999994"/>
  </r>
  <r>
    <n v="7283"/>
    <s v="CA-2014-155936"/>
    <x v="3"/>
    <x v="738"/>
    <d v="2014-06-30T00:00:00"/>
    <s v="Standard Class"/>
    <s v="JK-15730"/>
    <s v="Joe Kamberova"/>
    <x v="0"/>
    <s v="United States"/>
    <s v="Chicago"/>
    <x v="10"/>
    <n v="60653"/>
    <x v="2"/>
    <s v="OFF-BI-10002432"/>
    <x v="1"/>
    <x v="8"/>
    <s v="Wilson Jones Standard D-Ring Binders"/>
    <x v="4887"/>
    <n v="3"/>
    <n v="0.8"/>
    <n v="-5.0094000000000012"/>
  </r>
  <r>
    <n v="7284"/>
    <s v="CA-2014-169439"/>
    <x v="3"/>
    <x v="428"/>
    <d v="2014-09-14T00:00:00"/>
    <s v="Standard Class"/>
    <s v="LC-17140"/>
    <s v="Logan Currie"/>
    <x v="0"/>
    <s v="United States"/>
    <s v="Cleveland"/>
    <x v="24"/>
    <n v="44105"/>
    <x v="3"/>
    <s v="OFF-AR-10001374"/>
    <x v="1"/>
    <x v="6"/>
    <s v="BIC Brite Liner Highlighters, Chisel Tip"/>
    <x v="233"/>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x v="520"/>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s v="CA-2013-149965"/>
    <x v="0"/>
    <x v="23"/>
    <d v="2013-06-26T00:00:00"/>
    <s v="Standard Class"/>
    <s v="BS-11365"/>
    <s v="Bill Shonely"/>
    <x v="1"/>
    <s v="United States"/>
    <s v="Oklahoma City"/>
    <x v="26"/>
    <n v="73120"/>
    <x v="2"/>
    <s v="TEC-AC-10004877"/>
    <x v="2"/>
    <x v="11"/>
    <s v="Imation 30456 USB Flash Drive 8GB"/>
    <x v="4889"/>
    <n v="1"/>
    <n v="0"/>
    <n v="0.5519999999999996"/>
  </r>
  <r>
    <n v="7288"/>
    <s v="CA-2013-149965"/>
    <x v="0"/>
    <x v="23"/>
    <d v="2013-06-26T00:00:00"/>
    <s v="Standard Class"/>
    <s v="BS-11365"/>
    <s v="Bill Shonely"/>
    <x v="1"/>
    <s v="United States"/>
    <s v="Oklahoma City"/>
    <x v="26"/>
    <n v="73120"/>
    <x v="2"/>
    <s v="FUR-FU-10004270"/>
    <x v="0"/>
    <x v="5"/>
    <s v="Executive Impressions 13&quot; Clairmont Wall Clock"/>
    <x v="2206"/>
    <n v="3"/>
    <n v="0"/>
    <n v="23.652900000000002"/>
  </r>
  <r>
    <n v="7289"/>
    <s v="CA-2011-158281"/>
    <x v="2"/>
    <x v="814"/>
    <d v="2011-09-07T00:00:00"/>
    <s v="Standard Class"/>
    <s v="AG-10525"/>
    <s v="Andy Gerbode"/>
    <x v="1"/>
    <s v="United States"/>
    <s v="Houston"/>
    <x v="5"/>
    <n v="77095"/>
    <x v="2"/>
    <s v="TEC-MA-10002210"/>
    <x v="2"/>
    <x v="15"/>
    <s v="Epson TM-T88V Direct Thermal Printer - Monochrome - Desktop"/>
    <x v="4890"/>
    <n v="3"/>
    <n v="0.4"/>
    <n v="-121.27049999999997"/>
  </r>
  <r>
    <n v="7290"/>
    <s v="CA-2013-153661"/>
    <x v="0"/>
    <x v="806"/>
    <d v="2013-01-31T00:00:00"/>
    <s v="First Class"/>
    <s v="SC-20725"/>
    <s v="Steven Cartwright"/>
    <x v="0"/>
    <s v="United States"/>
    <s v="San Francisco"/>
    <x v="1"/>
    <n v="94122"/>
    <x v="1"/>
    <s v="OFF-ST-10000675"/>
    <x v="1"/>
    <x v="4"/>
    <s v="File Shuttle II and Handi-File, Black"/>
    <x v="2412"/>
    <n v="9"/>
    <n v="0"/>
    <n v="76.252499999999998"/>
  </r>
  <r>
    <n v="7291"/>
    <s v="CA-2013-153661"/>
    <x v="0"/>
    <x v="806"/>
    <d v="2013-01-31T00:00:00"/>
    <s v="First Class"/>
    <s v="SC-20725"/>
    <s v="Steven Cartwright"/>
    <x v="0"/>
    <s v="United States"/>
    <s v="San Francisco"/>
    <x v="1"/>
    <n v="94122"/>
    <x v="1"/>
    <s v="OFF-BI-10004781"/>
    <x v="1"/>
    <x v="8"/>
    <s v="GBC Wire Binding Strips"/>
    <x v="4891"/>
    <n v="2"/>
    <n v="0.2"/>
    <n v="17.7744"/>
  </r>
  <r>
    <n v="7292"/>
    <s v="CA-2013-153661"/>
    <x v="0"/>
    <x v="806"/>
    <d v="2013-01-31T00:00:00"/>
    <s v="First Class"/>
    <s v="SC-20725"/>
    <s v="Steven Cartwright"/>
    <x v="0"/>
    <s v="United States"/>
    <s v="San Francisco"/>
    <x v="1"/>
    <n v="94122"/>
    <x v="1"/>
    <s v="OFF-LA-10004689"/>
    <x v="1"/>
    <x v="2"/>
    <s v="Avery 512"/>
    <x v="4892"/>
    <n v="9"/>
    <n v="0"/>
    <n v="12.2247"/>
  </r>
  <r>
    <n v="7293"/>
    <s v="CA-2014-109183"/>
    <x v="3"/>
    <x v="769"/>
    <d v="2014-12-10T00:00:00"/>
    <s v="Standard Class"/>
    <s v="LR-16915"/>
    <s v="Lena Radford"/>
    <x v="0"/>
    <s v="United States"/>
    <s v="Nashville"/>
    <x v="18"/>
    <n v="37211"/>
    <x v="0"/>
    <s v="TEC-MA-10001856"/>
    <x v="2"/>
    <x v="15"/>
    <s v="Okidata C610n Printer"/>
    <x v="4893"/>
    <n v="2"/>
    <n v="0.5"/>
    <n v="-272.58000000000015"/>
  </r>
  <r>
    <n v="7294"/>
    <s v="CA-2013-113656"/>
    <x v="0"/>
    <x v="1156"/>
    <d v="2013-01-29T00:00:00"/>
    <s v="Standard Class"/>
    <s v="CB-12415"/>
    <s v="Christy Brittain"/>
    <x v="0"/>
    <s v="United States"/>
    <s v="Los Angeles"/>
    <x v="1"/>
    <n v="90036"/>
    <x v="1"/>
    <s v="FUR-FU-10000719"/>
    <x v="0"/>
    <x v="5"/>
    <s v="DAX Cubicle Frames, 8-1/2 x 11"/>
    <x v="4894"/>
    <n v="7"/>
    <n v="0"/>
    <n v="21.596400000000003"/>
  </r>
  <r>
    <n v="7295"/>
    <s v="CA-2012-148964"/>
    <x v="1"/>
    <x v="989"/>
    <d v="2012-05-31T00:00:00"/>
    <s v="Standard Class"/>
    <s v="RD-19900"/>
    <s v="Ruben Dartt"/>
    <x v="0"/>
    <s v="United States"/>
    <s v="Bellevue"/>
    <x v="4"/>
    <n v="98006"/>
    <x v="1"/>
    <s v="FUR-FU-10003849"/>
    <x v="0"/>
    <x v="5"/>
    <s v="DAX Metal Frame, Desktop, Stepped-Edge"/>
    <x v="4895"/>
    <n v="1"/>
    <n v="0"/>
    <n v="7.8935999999999993"/>
  </r>
  <r>
    <n v="7296"/>
    <s v="CA-2011-111899"/>
    <x v="2"/>
    <x v="417"/>
    <d v="2011-05-05T00:00:00"/>
    <s v="First Class"/>
    <s v="NC-18340"/>
    <s v="Nat Carroll"/>
    <x v="0"/>
    <s v="United States"/>
    <s v="Houston"/>
    <x v="5"/>
    <n v="77036"/>
    <x v="2"/>
    <s v="OFF-AR-10001725"/>
    <x v="1"/>
    <x v="6"/>
    <s v="Boston Home &amp; Office Model 2000 Electric Pencil Sharpeners"/>
    <x v="4896"/>
    <n v="2"/>
    <n v="0.2"/>
    <n v="2.8380000000000027"/>
  </r>
  <r>
    <n v="7297"/>
    <s v="CA-2011-111899"/>
    <x v="2"/>
    <x v="417"/>
    <d v="2011-05-05T00:00:00"/>
    <s v="First Class"/>
    <s v="NC-18340"/>
    <s v="Nat Carroll"/>
    <x v="0"/>
    <s v="United States"/>
    <s v="Houston"/>
    <x v="5"/>
    <n v="77036"/>
    <x v="2"/>
    <s v="OFF-FA-10000840"/>
    <x v="1"/>
    <x v="13"/>
    <s v="OIC Thumb-Tacks"/>
    <x v="3064"/>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s v="United States"/>
    <s v="Des Plaines"/>
    <x v="10"/>
    <n v="60016"/>
    <x v="2"/>
    <s v="FUR-TA-10002533"/>
    <x v="0"/>
    <x v="3"/>
    <s v="BPI Conference Tables"/>
    <x v="4898"/>
    <n v="4"/>
    <n v="0.5"/>
    <n v="-175.26000000000005"/>
  </r>
  <r>
    <n v="7300"/>
    <s v="CA-2011-163468"/>
    <x v="2"/>
    <x v="728"/>
    <d v="2011-11-21T00:00:00"/>
    <s v="First Class"/>
    <s v="JK-15730"/>
    <s v="Joe Kamberova"/>
    <x v="0"/>
    <s v="United States"/>
    <s v="Des Plaines"/>
    <x v="10"/>
    <n v="60016"/>
    <x v="2"/>
    <s v="FUR-FU-10001546"/>
    <x v="0"/>
    <x v="5"/>
    <s v="Dana Swing-Arm Lamps"/>
    <x v="1086"/>
    <n v="2"/>
    <n v="0.6"/>
    <n v="-7.4759999999999991"/>
  </r>
  <r>
    <n v="7301"/>
    <s v="CA-2011-163468"/>
    <x v="2"/>
    <x v="728"/>
    <d v="2011-11-21T00:00:00"/>
    <s v="First Class"/>
    <s v="JK-15730"/>
    <s v="Joe Kamberova"/>
    <x v="0"/>
    <s v="United States"/>
    <s v="Des Plaines"/>
    <x v="10"/>
    <n v="60016"/>
    <x v="2"/>
    <s v="FUR-BO-10003546"/>
    <x v="0"/>
    <x v="0"/>
    <s v="Hon 4-Shelf Metal Bookcases"/>
    <x v="4899"/>
    <n v="6"/>
    <n v="0.3"/>
    <n v="-30.293999999999983"/>
  </r>
  <r>
    <n v="7302"/>
    <s v="CA-2011-163468"/>
    <x v="2"/>
    <x v="728"/>
    <d v="2011-11-21T00:00:00"/>
    <s v="First Class"/>
    <s v="JK-15730"/>
    <s v="Joe Kamberova"/>
    <x v="0"/>
    <s v="United States"/>
    <s v="Des Plaines"/>
    <x v="10"/>
    <n v="60016"/>
    <x v="2"/>
    <s v="OFF-BI-10004728"/>
    <x v="1"/>
    <x v="8"/>
    <s v="Wilson Jones Turn Tabs Binder Tool for Ring Binders"/>
    <x v="4900"/>
    <n v="3"/>
    <n v="0.8"/>
    <n v="-4.9164000000000012"/>
  </r>
  <r>
    <n v="7303"/>
    <s v="CA-2011-163468"/>
    <x v="2"/>
    <x v="728"/>
    <d v="2011-11-21T00:00:00"/>
    <s v="First Class"/>
    <s v="JK-15730"/>
    <s v="Joe Kamberova"/>
    <x v="0"/>
    <s v="United States"/>
    <s v="Des Plaines"/>
    <x v="10"/>
    <n v="60016"/>
    <x v="2"/>
    <s v="OFF-ST-10000025"/>
    <x v="1"/>
    <x v="4"/>
    <s v="Fellowes Stor/Drawer Steel Plus Storage Drawers"/>
    <x v="4901"/>
    <n v="5"/>
    <n v="0.2"/>
    <n v="-66.801000000000045"/>
  </r>
  <r>
    <n v="7304"/>
    <s v="US-2014-117450"/>
    <x v="3"/>
    <x v="507"/>
    <d v="2014-09-09T00:00:00"/>
    <s v="Standard Class"/>
    <s v="DO-13645"/>
    <s v="Doug O'Connell"/>
    <x v="0"/>
    <s v="United States"/>
    <s v="Boynton Beach"/>
    <x v="2"/>
    <n v="33437"/>
    <x v="0"/>
    <s v="FUR-CH-10003817"/>
    <x v="0"/>
    <x v="1"/>
    <s v="Global Value Steno Chair, Gray"/>
    <x v="2425"/>
    <n v="2"/>
    <n v="0.2"/>
    <n v="6.0740000000000016"/>
  </r>
  <r>
    <n v="7305"/>
    <s v="US-2014-117450"/>
    <x v="3"/>
    <x v="507"/>
    <d v="2014-09-09T00:00:00"/>
    <s v="Standard Class"/>
    <s v="DO-13645"/>
    <s v="Doug O'Connell"/>
    <x v="0"/>
    <s v="United States"/>
    <s v="Boynton Beach"/>
    <x v="2"/>
    <n v="33437"/>
    <x v="0"/>
    <s v="OFF-PA-10000289"/>
    <x v="1"/>
    <x v="10"/>
    <s v="Xerox 213"/>
    <x v="563"/>
    <n v="2"/>
    <n v="0.2"/>
    <n v="3.6288"/>
  </r>
  <r>
    <n v="7306"/>
    <s v="CA-2011-137274"/>
    <x v="2"/>
    <x v="1158"/>
    <d v="2011-04-02T00:00:00"/>
    <s v="Standard Class"/>
    <s v="MG-18145"/>
    <s v="Mike Gockenbach"/>
    <x v="0"/>
    <s v="United States"/>
    <s v="Plano"/>
    <x v="5"/>
    <n v="75023"/>
    <x v="2"/>
    <s v="FUR-TA-10001889"/>
    <x v="0"/>
    <x v="3"/>
    <s v="Bush Advantage Collection Racetrack Conference Table"/>
    <x v="4902"/>
    <n v="3"/>
    <n v="0.3"/>
    <n v="-152.71559999999999"/>
  </r>
  <r>
    <n v="7307"/>
    <s v="CA-2013-144092"/>
    <x v="0"/>
    <x v="732"/>
    <d v="2013-11-08T00:00:00"/>
    <s v="Second Class"/>
    <s v="LH-17155"/>
    <s v="Logan Haushalter"/>
    <x v="0"/>
    <s v="United States"/>
    <s v="San Jose"/>
    <x v="1"/>
    <n v="95123"/>
    <x v="1"/>
    <s v="TEC-AC-10002305"/>
    <x v="2"/>
    <x v="11"/>
    <s v="KeyTronic E03601U1 - Keyboard - Beige"/>
    <x v="2775"/>
    <n v="4"/>
    <n v="0"/>
    <n v="12.959999999999994"/>
  </r>
  <r>
    <n v="7308"/>
    <s v="CA-2013-144092"/>
    <x v="0"/>
    <x v="732"/>
    <d v="2013-11-08T00:00:00"/>
    <s v="Second Class"/>
    <s v="LH-17155"/>
    <s v="Logan Haushalter"/>
    <x v="0"/>
    <s v="United States"/>
    <s v="San Jose"/>
    <x v="1"/>
    <n v="95123"/>
    <x v="1"/>
    <s v="FUR-CH-10004875"/>
    <x v="0"/>
    <x v="1"/>
    <s v="Harbour Creations 67200 Series Stacking Chairs"/>
    <x v="2417"/>
    <n v="2"/>
    <n v="0.2"/>
    <n v="9.9651999999999994"/>
  </r>
  <r>
    <n v="7309"/>
    <s v="CA-2013-144092"/>
    <x v="0"/>
    <x v="732"/>
    <d v="2013-11-08T00:00:00"/>
    <s v="Second Class"/>
    <s v="LH-17155"/>
    <s v="Logan Haushalter"/>
    <x v="0"/>
    <s v="United States"/>
    <s v="San Jose"/>
    <x v="1"/>
    <n v="95123"/>
    <x v="1"/>
    <s v="OFF-EN-10001434"/>
    <x v="1"/>
    <x v="12"/>
    <s v="Strathmore #10 Envelopes, Ultimate White"/>
    <x v="3820"/>
    <n v="3"/>
    <n v="0"/>
    <n v="77.483699999999999"/>
  </r>
  <r>
    <n v="7310"/>
    <s v="CA-2014-112172"/>
    <x v="3"/>
    <x v="193"/>
    <d v="2014-06-15T00:00:00"/>
    <s v="Second Class"/>
    <s v="MM-18280"/>
    <s v="Muhammed MacIntyre"/>
    <x v="1"/>
    <s v="United States"/>
    <s v="New York City"/>
    <x v="15"/>
    <n v="10024"/>
    <x v="3"/>
    <s v="OFF-FA-10004395"/>
    <x v="1"/>
    <x v="13"/>
    <s v="Plymouth Boxed Rubber Bands by Plymouth"/>
    <x v="4903"/>
    <n v="3"/>
    <n v="0"/>
    <n v="0.70650000000000013"/>
  </r>
  <r>
    <n v="7311"/>
    <s v="CA-2012-121699"/>
    <x v="1"/>
    <x v="544"/>
    <d v="2012-08-14T00:00:00"/>
    <s v="Standard Class"/>
    <s v="BD-11320"/>
    <s v="Bill Donatelli"/>
    <x v="0"/>
    <s v="United States"/>
    <s v="Detroit"/>
    <x v="12"/>
    <n v="48227"/>
    <x v="2"/>
    <s v="OFF-BI-10004632"/>
    <x v="1"/>
    <x v="8"/>
    <s v="GBC Binding covers"/>
    <x v="4904"/>
    <n v="5"/>
    <n v="0"/>
    <n v="29.137499999999996"/>
  </r>
  <r>
    <n v="7312"/>
    <s v="CA-2012-162761"/>
    <x v="1"/>
    <x v="330"/>
    <d v="2012-10-13T00:00:00"/>
    <s v="Standard Class"/>
    <s v="SC-20575"/>
    <s v="Sonia Cooley"/>
    <x v="0"/>
    <s v="United States"/>
    <s v="Miami"/>
    <x v="2"/>
    <n v="33178"/>
    <x v="0"/>
    <s v="OFF-BI-10000145"/>
    <x v="1"/>
    <x v="8"/>
    <s v="Zipper Ring Binder Pockets"/>
    <x v="1077"/>
    <n v="2"/>
    <n v="0.7"/>
    <n v="-1.3103999999999996"/>
  </r>
  <r>
    <n v="7313"/>
    <s v="CA-2012-162761"/>
    <x v="1"/>
    <x v="330"/>
    <d v="2012-10-13T00:00:00"/>
    <s v="Standard Class"/>
    <s v="SC-20575"/>
    <s v="Sonia Cooley"/>
    <x v="0"/>
    <s v="United States"/>
    <s v="Miami"/>
    <x v="2"/>
    <n v="33178"/>
    <x v="0"/>
    <s v="OFF-BI-10002498"/>
    <x v="1"/>
    <x v="8"/>
    <s v="Clear Mylar Reinforcing Strips"/>
    <x v="4905"/>
    <n v="2"/>
    <n v="0.7"/>
    <n v="-8.5974000000000004"/>
  </r>
  <r>
    <n v="7314"/>
    <s v="CA-2012-162761"/>
    <x v="1"/>
    <x v="330"/>
    <d v="2012-10-13T00:00:00"/>
    <s v="Standard Class"/>
    <s v="SC-20575"/>
    <s v="Sonia Cooley"/>
    <x v="0"/>
    <s v="United States"/>
    <s v="Miami"/>
    <x v="2"/>
    <n v="33178"/>
    <x v="0"/>
    <s v="OFF-AR-10001761"/>
    <x v="1"/>
    <x v="6"/>
    <s v="Avery Hi-Liter Smear-Safe Highlighters"/>
    <x v="1886"/>
    <n v="8"/>
    <n v="0.2"/>
    <n v="7.4751999999999992"/>
  </r>
  <r>
    <n v="7315"/>
    <s v="CA-2013-121377"/>
    <x v="0"/>
    <x v="316"/>
    <d v="2013-06-03T00:00:00"/>
    <s v="Standard Class"/>
    <s v="TN-21040"/>
    <s v="Tanja Norvell"/>
    <x v="2"/>
    <s v="United States"/>
    <s v="Park Ridge"/>
    <x v="10"/>
    <n v="60068"/>
    <x v="2"/>
    <s v="TEC-PH-10001817"/>
    <x v="2"/>
    <x v="7"/>
    <s v="Wilson Electronics DB Pro Signal Booster"/>
    <x v="4906"/>
    <n v="1"/>
    <n v="0.2"/>
    <n v="25.060000000000016"/>
  </r>
  <r>
    <n v="7316"/>
    <s v="CA-2014-115322"/>
    <x v="3"/>
    <x v="943"/>
    <d v="2014-05-17T00:00:00"/>
    <s v="Second Class"/>
    <s v="ZC-21910"/>
    <s v="Zuschuss Carroll"/>
    <x v="0"/>
    <s v="United States"/>
    <s v="New York City"/>
    <x v="15"/>
    <n v="10024"/>
    <x v="3"/>
    <s v="OFF-AR-10004456"/>
    <x v="1"/>
    <x v="6"/>
    <s v="Panasonic KP-4ABK Battery-Operated Pencil Sharpener"/>
    <x v="2911"/>
    <n v="3"/>
    <n v="0"/>
    <n v="12.736799999999999"/>
  </r>
  <r>
    <n v="7317"/>
    <s v="CA-2013-132066"/>
    <x v="0"/>
    <x v="1159"/>
    <d v="2013-10-21T00:00:00"/>
    <s v="Standard Class"/>
    <s v="NB-18655"/>
    <s v="Nona Balk"/>
    <x v="1"/>
    <s v="United States"/>
    <s v="New York City"/>
    <x v="15"/>
    <n v="10011"/>
    <x v="3"/>
    <s v="FUR-TA-10001539"/>
    <x v="0"/>
    <x v="3"/>
    <s v="Chromcraft Rectangular Conference Tables"/>
    <x v="4907"/>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s v="United States"/>
    <s v="Hillsboro"/>
    <x v="21"/>
    <n v="97123"/>
    <x v="1"/>
    <s v="OFF-BI-10002813"/>
    <x v="1"/>
    <x v="8"/>
    <s v="Avery Reinforcements for Hole-Punch Pages"/>
    <x v="4909"/>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x v="508"/>
    <n v="5"/>
    <n v="0"/>
    <n v="264.58650000000006"/>
  </r>
  <r>
    <n v="7321"/>
    <s v="CA-2014-100097"/>
    <x v="3"/>
    <x v="200"/>
    <d v="2014-11-30T00:00:00"/>
    <s v="Second Class"/>
    <s v="MN-17935"/>
    <s v="Michael Nguyen"/>
    <x v="0"/>
    <s v="United States"/>
    <s v="New York City"/>
    <x v="15"/>
    <n v="10009"/>
    <x v="3"/>
    <s v="FUR-FU-10003623"/>
    <x v="0"/>
    <x v="5"/>
    <s v="DataProducts Ampli Magnifier Task Lamp, Black,"/>
    <x v="4817"/>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x v="2965"/>
    <n v="3"/>
    <n v="0.2"/>
    <n v="3.3389999999999995"/>
  </r>
  <r>
    <n v="7323"/>
    <s v="CA-2014-167626"/>
    <x v="3"/>
    <x v="213"/>
    <d v="2014-09-08T00:00:00"/>
    <s v="Standard Class"/>
    <s v="MY-18295"/>
    <s v="Muhammed Yedwab"/>
    <x v="1"/>
    <s v="United States"/>
    <s v="Chicago"/>
    <x v="10"/>
    <n v="60623"/>
    <x v="2"/>
    <s v="TEC-AC-10004353"/>
    <x v="2"/>
    <x v="11"/>
    <s v="Hypercom P1300 Pinpad"/>
    <x v="4649"/>
    <n v="2"/>
    <n v="0.2"/>
    <n v="21.42"/>
  </r>
  <r>
    <n v="7324"/>
    <s v="US-2014-126053"/>
    <x v="3"/>
    <x v="256"/>
    <d v="2014-12-09T00:00:00"/>
    <s v="First Class"/>
    <s v="CS-11950"/>
    <s v="Carlos Soltero"/>
    <x v="0"/>
    <s v="United States"/>
    <s v="New York City"/>
    <x v="15"/>
    <n v="10024"/>
    <x v="3"/>
    <s v="FUR-FU-10001934"/>
    <x v="0"/>
    <x v="5"/>
    <s v="Magnifier Swing Arm Lamp"/>
    <x v="108"/>
    <n v="2"/>
    <n v="0"/>
    <n v="10.909600000000001"/>
  </r>
  <r>
    <n v="7325"/>
    <s v="US-2014-126053"/>
    <x v="3"/>
    <x v="256"/>
    <d v="2014-12-09T00:00:00"/>
    <s v="First Class"/>
    <s v="CS-11950"/>
    <s v="Carlos Soltero"/>
    <x v="0"/>
    <s v="United States"/>
    <s v="New York City"/>
    <x v="15"/>
    <n v="10024"/>
    <x v="3"/>
    <s v="OFF-LA-10003766"/>
    <x v="1"/>
    <x v="2"/>
    <s v="Self-Adhesive Removable Labels"/>
    <x v="1242"/>
    <n v="3"/>
    <n v="0"/>
    <n v="4.5359999999999996"/>
  </r>
  <r>
    <n v="7326"/>
    <s v="US-2014-128447"/>
    <x v="3"/>
    <x v="468"/>
    <d v="2014-11-18T00:00:00"/>
    <s v="Standard Class"/>
    <s v="MC-17845"/>
    <s v="Michael Chen"/>
    <x v="0"/>
    <s v="United States"/>
    <s v="Pasco"/>
    <x v="4"/>
    <n v="99301"/>
    <x v="1"/>
    <s v="OFF-AP-10004540"/>
    <x v="1"/>
    <x v="9"/>
    <s v="Eureka The Boss Lite 10-Amp Upright Vacuum, Blue"/>
    <x v="4910"/>
    <n v="5"/>
    <n v="0"/>
    <n v="112.224"/>
  </r>
  <r>
    <n v="7327"/>
    <s v="US-2014-128447"/>
    <x v="3"/>
    <x v="468"/>
    <d v="2014-11-18T00:00:00"/>
    <s v="Standard Class"/>
    <s v="MC-17845"/>
    <s v="Michael Chen"/>
    <x v="0"/>
    <s v="United States"/>
    <s v="Pasco"/>
    <x v="4"/>
    <n v="99301"/>
    <x v="1"/>
    <s v="OFF-BI-10001543"/>
    <x v="1"/>
    <x v="8"/>
    <s v="GBC VeloBinder Manual Binding System"/>
    <x v="4911"/>
    <n v="1"/>
    <n v="0.2"/>
    <n v="10.077200000000001"/>
  </r>
  <r>
    <n v="7328"/>
    <s v="US-2011-131275"/>
    <x v="2"/>
    <x v="772"/>
    <d v="2011-03-24T00:00:00"/>
    <s v="Standard Class"/>
    <s v="SC-20050"/>
    <s v="Sample Company A"/>
    <x v="2"/>
    <s v="United States"/>
    <s v="Burbank"/>
    <x v="1"/>
    <n v="91505"/>
    <x v="1"/>
    <s v="FUR-FU-10004597"/>
    <x v="0"/>
    <x v="5"/>
    <s v="Eldon Cleatmat Chair Mats for Medium Pile Carpets"/>
    <x v="4912"/>
    <n v="2"/>
    <n v="0"/>
    <n v="14.430000000000007"/>
  </r>
  <r>
    <n v="7329"/>
    <s v="US-2011-131275"/>
    <x v="2"/>
    <x v="772"/>
    <d v="2011-03-24T00:00:00"/>
    <s v="Standard Class"/>
    <s v="SC-20050"/>
    <s v="Sample Company A"/>
    <x v="2"/>
    <s v="United States"/>
    <s v="Burbank"/>
    <x v="1"/>
    <n v="91505"/>
    <x v="1"/>
    <s v="TEC-MA-10001148"/>
    <x v="2"/>
    <x v="15"/>
    <s v="Swingline SM12-08 MicroCut Jam Free Shredder"/>
    <x v="4913"/>
    <n v="4"/>
    <n v="0.2"/>
    <n v="415.98959999999994"/>
  </r>
  <r>
    <n v="7330"/>
    <s v="US-2011-131275"/>
    <x v="2"/>
    <x v="772"/>
    <d v="2011-03-24T00:00:00"/>
    <s v="Standard Class"/>
    <s v="SC-20050"/>
    <s v="Sample Company A"/>
    <x v="2"/>
    <s v="United States"/>
    <s v="Burbank"/>
    <x v="1"/>
    <n v="91505"/>
    <x v="1"/>
    <s v="OFF-ST-10000078"/>
    <x v="1"/>
    <x v="4"/>
    <s v="Tennsco 6- and 18-Compartment Lockers"/>
    <x v="4914"/>
    <n v="7"/>
    <n v="0"/>
    <n v="334.11419999999987"/>
  </r>
  <r>
    <n v="7331"/>
    <s v="CA-2013-149349"/>
    <x v="0"/>
    <x v="396"/>
    <d v="2013-11-14T00:00:00"/>
    <s v="First Class"/>
    <s v="SP-20650"/>
    <s v="Stephanie Phelps"/>
    <x v="1"/>
    <s v="United States"/>
    <s v="Chicago"/>
    <x v="10"/>
    <n v="60623"/>
    <x v="2"/>
    <s v="FUR-FU-10001037"/>
    <x v="0"/>
    <x v="5"/>
    <s v="DAX Charcoal/Nickel-Tone Document Frame, 5 x 7"/>
    <x v="4915"/>
    <n v="6"/>
    <n v="0.6"/>
    <n v="-8.532"/>
  </r>
  <r>
    <n v="7332"/>
    <s v="CA-2014-115119"/>
    <x v="3"/>
    <x v="40"/>
    <d v="2014-10-31T00:00:00"/>
    <s v="Standard Class"/>
    <s v="SC-20440"/>
    <s v="Shaun Chance"/>
    <x v="1"/>
    <s v="United States"/>
    <s v="Lancaster"/>
    <x v="9"/>
    <n v="17602"/>
    <x v="3"/>
    <s v="TEC-PH-10001433"/>
    <x v="2"/>
    <x v="7"/>
    <s v="Cisco Small Business SPA 502G VoIP phone"/>
    <x v="4916"/>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s v="United States"/>
    <s v="Tampa"/>
    <x v="2"/>
    <n v="33614"/>
    <x v="0"/>
    <s v="FUR-FU-10001290"/>
    <x v="0"/>
    <x v="5"/>
    <s v="Executive Impressions Supervisor Wall Clock"/>
    <x v="4918"/>
    <n v="2"/>
    <n v="0.2"/>
    <n v="10.103999999999996"/>
  </r>
  <r>
    <n v="7335"/>
    <s v="CA-2012-125563"/>
    <x v="1"/>
    <x v="347"/>
    <d v="2012-04-17T00:00:00"/>
    <s v="Standard Class"/>
    <s v="PR-18880"/>
    <s v="Patrick Ryan"/>
    <x v="0"/>
    <s v="United States"/>
    <s v="Tampa"/>
    <x v="2"/>
    <n v="33614"/>
    <x v="0"/>
    <s v="FUR-FU-10000087"/>
    <x v="0"/>
    <x v="5"/>
    <s v="Executive Impressions 14&quot; Two-Color Numerals Wall Clock"/>
    <x v="4919"/>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x v="4036"/>
    <n v="2"/>
    <n v="0"/>
    <n v="371.31600000000003"/>
  </r>
  <r>
    <n v="7337"/>
    <s v="CA-2012-113152"/>
    <x v="1"/>
    <x v="707"/>
    <d v="2012-12-30T00:00:00"/>
    <s v="Standard Class"/>
    <s v="JK-15625"/>
    <s v="Jim Karlsson"/>
    <x v="0"/>
    <s v="United States"/>
    <s v="New York City"/>
    <x v="15"/>
    <n v="10024"/>
    <x v="3"/>
    <s v="FUR-BO-10002613"/>
    <x v="0"/>
    <x v="0"/>
    <s v="Atlantic Metals Mobile 4-Shelf Bookcases, Custom Colors"/>
    <x v="4920"/>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x v="4729"/>
    <n v="1"/>
    <n v="0"/>
    <n v="3.8774999999999995"/>
  </r>
  <r>
    <n v="7339"/>
    <s v="CA-2011-163412"/>
    <x v="2"/>
    <x v="414"/>
    <d v="2011-12-23T00:00:00"/>
    <s v="Second Class"/>
    <s v="SM-20950"/>
    <s v="Suzanne McNair"/>
    <x v="1"/>
    <s v="United States"/>
    <s v="New York City"/>
    <x v="15"/>
    <n v="10035"/>
    <x v="3"/>
    <s v="FUR-CH-10004875"/>
    <x v="0"/>
    <x v="1"/>
    <s v="Harbour Creations 67200 Series Stacking Chairs"/>
    <x v="4921"/>
    <n v="3"/>
    <n v="0.1"/>
    <n v="36.3018"/>
  </r>
  <r>
    <n v="7340"/>
    <s v="CA-2012-159590"/>
    <x v="1"/>
    <x v="1074"/>
    <d v="2012-07-21T00:00:00"/>
    <s v="First Class"/>
    <s v="KC-16255"/>
    <s v="Karen Carlisle"/>
    <x v="1"/>
    <s v="United States"/>
    <s v="New York City"/>
    <x v="15"/>
    <n v="10009"/>
    <x v="3"/>
    <s v="OFF-AR-10003190"/>
    <x v="1"/>
    <x v="6"/>
    <s v="Newell 32"/>
    <x v="1784"/>
    <n v="2"/>
    <n v="0"/>
    <n v="1.6128"/>
  </r>
  <r>
    <n v="7341"/>
    <s v="CA-2011-116190"/>
    <x v="2"/>
    <x v="711"/>
    <d v="2011-08-01T00:00:00"/>
    <s v="Standard Class"/>
    <s v="SG-20470"/>
    <s v="Sheri Gordon"/>
    <x v="0"/>
    <s v="United States"/>
    <s v="Atlanta"/>
    <x v="32"/>
    <n v="30318"/>
    <x v="0"/>
    <s v="FUR-CH-10000553"/>
    <x v="0"/>
    <x v="1"/>
    <s v="Metal Folding Chairs, Beige, 4/Carton"/>
    <x v="4922"/>
    <n v="2"/>
    <n v="0"/>
    <n v="18.327599999999997"/>
  </r>
  <r>
    <n v="7342"/>
    <s v="CA-2011-116190"/>
    <x v="2"/>
    <x v="711"/>
    <d v="2011-08-01T00:00:00"/>
    <s v="Standard Class"/>
    <s v="SG-20470"/>
    <s v="Sheri Gordon"/>
    <x v="0"/>
    <s v="United States"/>
    <s v="Atlanta"/>
    <x v="32"/>
    <n v="30318"/>
    <x v="0"/>
    <s v="OFF-LA-10002762"/>
    <x v="1"/>
    <x v="2"/>
    <s v="Avery 485"/>
    <x v="4923"/>
    <n v="13"/>
    <n v="0"/>
    <n v="76.558299999999988"/>
  </r>
  <r>
    <n v="7343"/>
    <s v="CA-2011-116190"/>
    <x v="2"/>
    <x v="711"/>
    <d v="2011-08-01T00:00:00"/>
    <s v="Standard Class"/>
    <s v="SG-20470"/>
    <s v="Sheri Gordon"/>
    <x v="0"/>
    <s v="United States"/>
    <s v="Atlanta"/>
    <x v="32"/>
    <n v="30318"/>
    <x v="0"/>
    <s v="FUR-FU-10000719"/>
    <x v="0"/>
    <x v="5"/>
    <s v="DAX Cubicle Frames, 8-1/2 x 11"/>
    <x v="3567"/>
    <n v="3"/>
    <n v="0"/>
    <n v="9.2556000000000012"/>
  </r>
  <r>
    <n v="7344"/>
    <s v="CA-2011-168473"/>
    <x v="2"/>
    <x v="58"/>
    <d v="2012-01-01T00:00:00"/>
    <s v="Standard Class"/>
    <s v="TB-21520"/>
    <s v="Tracy Blumstein"/>
    <x v="0"/>
    <s v="United States"/>
    <s v="New York City"/>
    <x v="15"/>
    <n v="10009"/>
    <x v="3"/>
    <s v="OFF-ST-10000563"/>
    <x v="1"/>
    <x v="4"/>
    <s v="Fellowes Bankers Box Stor/Drawer Steel Plus"/>
    <x v="1643"/>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x v="4924"/>
    <n v="6"/>
    <n v="0.45"/>
    <n v="-420"/>
  </r>
  <r>
    <n v="7346"/>
    <s v="CA-2014-168389"/>
    <x v="3"/>
    <x v="157"/>
    <d v="2014-12-18T00:00:00"/>
    <s v="Standard Class"/>
    <s v="DV-13045"/>
    <s v="Darrin Van Huff"/>
    <x v="1"/>
    <s v="United States"/>
    <s v="Jacksonville"/>
    <x v="2"/>
    <n v="32216"/>
    <x v="0"/>
    <s v="TEC-PH-10003555"/>
    <x v="2"/>
    <x v="7"/>
    <s v="Motorola HK250 Universal Bluetooth Headset"/>
    <x v="4925"/>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x v="4926"/>
    <n v="1"/>
    <n v="0.2"/>
    <n v="1.3584000000000001"/>
  </r>
  <r>
    <n v="7348"/>
    <s v="CA-2014-168389"/>
    <x v="3"/>
    <x v="157"/>
    <d v="2014-12-18T00:00:00"/>
    <s v="Standard Class"/>
    <s v="DV-13045"/>
    <s v="Darrin Van Huff"/>
    <x v="1"/>
    <s v="United States"/>
    <s v="Jacksonville"/>
    <x v="2"/>
    <n v="32216"/>
    <x v="0"/>
    <s v="FUR-CH-10000225"/>
    <x v="0"/>
    <x v="1"/>
    <s v="Global Geo Office Task Chair, Gray"/>
    <x v="1466"/>
    <n v="1"/>
    <n v="0.2"/>
    <n v="-12.147000000000009"/>
  </r>
  <r>
    <n v="7349"/>
    <s v="CA-2011-130421"/>
    <x v="2"/>
    <x v="223"/>
    <d v="2011-03-07T00:00:00"/>
    <s v="Standard Class"/>
    <s v="SC-20020"/>
    <s v="Sam Craven"/>
    <x v="0"/>
    <s v="United States"/>
    <s v="Houston"/>
    <x v="5"/>
    <n v="77095"/>
    <x v="2"/>
    <s v="OFF-AP-10002534"/>
    <x v="1"/>
    <x v="9"/>
    <s v="3.6 Cubic Foot Counter Height Office Refrigerator"/>
    <x v="4927"/>
    <n v="3"/>
    <n v="0.8"/>
    <n v="-459.60720000000003"/>
  </r>
  <r>
    <n v="7350"/>
    <s v="CA-2014-142125"/>
    <x v="3"/>
    <x v="208"/>
    <d v="2014-10-28T00:00:00"/>
    <s v="Standard Class"/>
    <s v="JB-15400"/>
    <s v="Jennifer Braxton"/>
    <x v="1"/>
    <s v="United States"/>
    <s v="Milwaukee"/>
    <x v="6"/>
    <n v="53209"/>
    <x v="2"/>
    <s v="OFF-BI-10000301"/>
    <x v="1"/>
    <x v="8"/>
    <s v="GBC Instant Report Kit"/>
    <x v="1120"/>
    <n v="6"/>
    <n v="0"/>
    <n v="19.41"/>
  </r>
  <r>
    <n v="7351"/>
    <s v="CA-2014-142125"/>
    <x v="3"/>
    <x v="208"/>
    <d v="2014-10-28T00:00:00"/>
    <s v="Standard Class"/>
    <s v="JB-15400"/>
    <s v="Jennifer Braxton"/>
    <x v="1"/>
    <s v="United States"/>
    <s v="Milwaukee"/>
    <x v="6"/>
    <n v="53209"/>
    <x v="2"/>
    <s v="OFF-BI-10003460"/>
    <x v="1"/>
    <x v="8"/>
    <s v="Acco 3-Hole Punch"/>
    <x v="4928"/>
    <n v="5"/>
    <n v="0"/>
    <n v="10.511999999999999"/>
  </r>
  <r>
    <n v="7352"/>
    <s v="CA-2014-141138"/>
    <x v="3"/>
    <x v="468"/>
    <d v="2014-11-17T00:00:00"/>
    <s v="Standard Class"/>
    <s v="GH-14425"/>
    <s v="Gary Hwang"/>
    <x v="0"/>
    <s v="United States"/>
    <s v="Modesto"/>
    <x v="1"/>
    <n v="95351"/>
    <x v="1"/>
    <s v="TEC-AC-10001772"/>
    <x v="2"/>
    <x v="11"/>
    <s v="Memorex Mini Travel Drive 16 GB USB 2.0 Flash Drive"/>
    <x v="1829"/>
    <n v="7"/>
    <n v="0"/>
    <n v="43.598100000000002"/>
  </r>
  <r>
    <n v="7353"/>
    <s v="CA-2014-152135"/>
    <x v="3"/>
    <x v="633"/>
    <d v="2014-03-19T00:00:00"/>
    <s v="Second Class"/>
    <s v="MG-17650"/>
    <s v="Matthew Grinstein"/>
    <x v="2"/>
    <s v="United States"/>
    <s v="Lakewood"/>
    <x v="24"/>
    <n v="44107"/>
    <x v="3"/>
    <s v="TEC-PH-10003505"/>
    <x v="2"/>
    <x v="7"/>
    <s v="Geemarc AmpliPOWER60"/>
    <x v="4929"/>
    <n v="8"/>
    <n v="0.4"/>
    <n v="-81.664000000000044"/>
  </r>
  <r>
    <n v="7354"/>
    <s v="CA-2013-151974"/>
    <x v="0"/>
    <x v="897"/>
    <d v="2013-09-30T00:00:00"/>
    <s v="Standard Class"/>
    <s v="RD-19660"/>
    <s v="Robert Dilbeck"/>
    <x v="2"/>
    <s v="United States"/>
    <s v="Philadelphia"/>
    <x v="9"/>
    <n v="19134"/>
    <x v="3"/>
    <s v="OFF-LA-10004484"/>
    <x v="1"/>
    <x v="2"/>
    <s v="Avery 476"/>
    <x v="1053"/>
    <n v="5"/>
    <n v="0.2"/>
    <n v="5.368999999999998"/>
  </r>
  <r>
    <n v="7355"/>
    <s v="CA-2014-154102"/>
    <x v="3"/>
    <x v="695"/>
    <d v="2014-02-14T00:00:00"/>
    <s v="Standard Class"/>
    <s v="SN-20560"/>
    <s v="Skye Norling"/>
    <x v="2"/>
    <s v="United States"/>
    <s v="San Francisco"/>
    <x v="1"/>
    <n v="94109"/>
    <x v="1"/>
    <s v="OFF-PA-10001593"/>
    <x v="1"/>
    <x v="10"/>
    <s v="Xerox 1947"/>
    <x v="2744"/>
    <n v="5"/>
    <n v="0"/>
    <n v="13.454999999999998"/>
  </r>
  <r>
    <n v="7356"/>
    <s v="CA-2012-139780"/>
    <x v="1"/>
    <x v="620"/>
    <d v="2013-01-02T00:00:00"/>
    <s v="Second Class"/>
    <s v="AH-10690"/>
    <s v="Anna Häberlin"/>
    <x v="1"/>
    <s v="United States"/>
    <s v="Detroit"/>
    <x v="12"/>
    <n v="48205"/>
    <x v="2"/>
    <s v="OFF-BI-10004139"/>
    <x v="1"/>
    <x v="8"/>
    <s v="Fellowes Presentation Covers for Comb Binding Machines"/>
    <x v="4930"/>
    <n v="8"/>
    <n v="0"/>
    <n v="52.379999999999995"/>
  </r>
  <r>
    <n v="7357"/>
    <s v="CA-2013-114748"/>
    <x v="0"/>
    <x v="790"/>
    <d v="2013-10-15T00:00:00"/>
    <s v="Standard Class"/>
    <s v="MZ-17335"/>
    <s v="Maria Zettner"/>
    <x v="2"/>
    <s v="United States"/>
    <s v="Phoenix"/>
    <x v="16"/>
    <n v="85023"/>
    <x v="1"/>
    <s v="OFF-AR-10001315"/>
    <x v="1"/>
    <x v="6"/>
    <s v="Newell 310"/>
    <x v="493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x v="4932"/>
    <n v="2"/>
    <n v="0.2"/>
    <n v="0"/>
  </r>
  <r>
    <n v="7359"/>
    <s v="US-2011-115189"/>
    <x v="2"/>
    <x v="125"/>
    <d v="2012-01-03T00:00:00"/>
    <s v="Second Class"/>
    <s v="AR-10345"/>
    <s v="Alex Russell"/>
    <x v="1"/>
    <s v="United States"/>
    <s v="Philadelphia"/>
    <x v="9"/>
    <n v="19143"/>
    <x v="3"/>
    <s v="TEC-PH-10002170"/>
    <x v="2"/>
    <x v="7"/>
    <s v="ClearSounds CSC500 Amplified Spirit Phone Corded phone"/>
    <x v="4933"/>
    <n v="6"/>
    <n v="0.4"/>
    <n v="-50.392799999999994"/>
  </r>
  <r>
    <n v="7360"/>
    <s v="US-2011-115189"/>
    <x v="2"/>
    <x v="125"/>
    <d v="2012-01-03T00:00:00"/>
    <s v="Second Class"/>
    <s v="AR-10345"/>
    <s v="Alex Russell"/>
    <x v="1"/>
    <s v="United States"/>
    <s v="Philadelphia"/>
    <x v="9"/>
    <n v="19143"/>
    <x v="3"/>
    <s v="FUR-TA-10004575"/>
    <x v="0"/>
    <x v="3"/>
    <s v="Hon 5100 Series Wood Tables"/>
    <x v="2979"/>
    <n v="3"/>
    <n v="0.4"/>
    <n v="-192.04680000000008"/>
  </r>
  <r>
    <n v="7361"/>
    <s v="CA-2013-163594"/>
    <x v="0"/>
    <x v="408"/>
    <d v="2013-04-15T00:00:00"/>
    <s v="First Class"/>
    <s v="JF-15295"/>
    <s v="Jason Fortune-"/>
    <x v="0"/>
    <s v="United States"/>
    <s v="Los Angeles"/>
    <x v="1"/>
    <n v="90036"/>
    <x v="1"/>
    <s v="OFF-PA-10000809"/>
    <x v="1"/>
    <x v="10"/>
    <s v="Xerox 206"/>
    <x v="541"/>
    <n v="3"/>
    <n v="0"/>
    <n v="9.3312000000000008"/>
  </r>
  <r>
    <n v="7362"/>
    <s v="CA-2013-163594"/>
    <x v="0"/>
    <x v="408"/>
    <d v="2013-04-15T00:00:00"/>
    <s v="First Class"/>
    <s v="JF-15295"/>
    <s v="Jason Fortune-"/>
    <x v="0"/>
    <s v="United States"/>
    <s v="Los Angeles"/>
    <x v="1"/>
    <n v="90036"/>
    <x v="1"/>
    <s v="FUR-CH-10000225"/>
    <x v="0"/>
    <x v="1"/>
    <s v="Global Geo Office Task Chair, Gray"/>
    <x v="4934"/>
    <n v="3"/>
    <n v="0.2"/>
    <n v="-36.441000000000031"/>
  </r>
  <r>
    <n v="7363"/>
    <s v="CA-2013-163594"/>
    <x v="0"/>
    <x v="408"/>
    <d v="2013-04-15T00:00:00"/>
    <s v="First Class"/>
    <s v="JF-15295"/>
    <s v="Jason Fortune-"/>
    <x v="0"/>
    <s v="United States"/>
    <s v="Los Angeles"/>
    <x v="1"/>
    <n v="90036"/>
    <x v="1"/>
    <s v="OFF-BI-10003707"/>
    <x v="1"/>
    <x v="8"/>
    <s v="Aluminum Screw Posts"/>
    <x v="941"/>
    <n v="3"/>
    <n v="0.2"/>
    <n v="13.734"/>
  </r>
  <r>
    <n v="7364"/>
    <s v="CA-2013-127243"/>
    <x v="0"/>
    <x v="85"/>
    <d v="2013-12-05T00:00:00"/>
    <s v="Standard Class"/>
    <s v="DS-13180"/>
    <s v="David Smith"/>
    <x v="1"/>
    <s v="United States"/>
    <s v="Philadelphia"/>
    <x v="9"/>
    <n v="19140"/>
    <x v="3"/>
    <s v="TEC-PH-10004539"/>
    <x v="2"/>
    <x v="7"/>
    <s v="Wireless Extenders zBoost YX545 SOHO Signal Booster"/>
    <x v="4935"/>
    <n v="3"/>
    <n v="0.4"/>
    <n v="-73.706100000000021"/>
  </r>
  <r>
    <n v="7365"/>
    <s v="CA-2013-127243"/>
    <x v="0"/>
    <x v="85"/>
    <d v="2013-12-05T00:00:00"/>
    <s v="Standard Class"/>
    <s v="DS-13180"/>
    <s v="David Smith"/>
    <x v="1"/>
    <s v="United States"/>
    <s v="Philadelphia"/>
    <x v="9"/>
    <n v="19140"/>
    <x v="3"/>
    <s v="OFF-FA-10004076"/>
    <x v="1"/>
    <x v="13"/>
    <s v="Translucent Push Pins by OIC"/>
    <x v="2538"/>
    <n v="8"/>
    <n v="0.2"/>
    <n v="2.6927999999999992"/>
  </r>
  <r>
    <n v="7366"/>
    <s v="CA-2013-127243"/>
    <x v="0"/>
    <x v="85"/>
    <d v="2013-12-05T00:00:00"/>
    <s v="Standard Class"/>
    <s v="DS-13180"/>
    <s v="David Smith"/>
    <x v="1"/>
    <s v="United States"/>
    <s v="Philadelphia"/>
    <x v="9"/>
    <n v="19140"/>
    <x v="3"/>
    <s v="OFF-BI-10003166"/>
    <x v="1"/>
    <x v="8"/>
    <s v="GBC Plasticlear Binding Covers"/>
    <x v="4936"/>
    <n v="2"/>
    <n v="0.7"/>
    <n v="-5.0511999999999997"/>
  </r>
  <r>
    <n v="7367"/>
    <s v="CA-2013-127243"/>
    <x v="0"/>
    <x v="85"/>
    <d v="2013-12-05T00:00:00"/>
    <s v="Standard Class"/>
    <s v="DS-13180"/>
    <s v="David Smith"/>
    <x v="1"/>
    <s v="United States"/>
    <s v="Philadelphia"/>
    <x v="9"/>
    <n v="19140"/>
    <x v="3"/>
    <s v="OFF-ST-10002301"/>
    <x v="1"/>
    <x v="4"/>
    <s v="Tennsco Commercial Shelving"/>
    <x v="2604"/>
    <n v="2"/>
    <n v="0.2"/>
    <n v="-7.7292000000000041"/>
  </r>
  <r>
    <n v="7368"/>
    <s v="CA-2013-127243"/>
    <x v="0"/>
    <x v="85"/>
    <d v="2013-12-05T00:00:00"/>
    <s v="Standard Class"/>
    <s v="DS-13180"/>
    <s v="David Smith"/>
    <x v="1"/>
    <s v="United States"/>
    <s v="Philadelphia"/>
    <x v="9"/>
    <n v="19140"/>
    <x v="3"/>
    <s v="FUR-CH-10002647"/>
    <x v="0"/>
    <x v="1"/>
    <s v="Situations Contoured Folding Chairs, 4/Set"/>
    <x v="2548"/>
    <n v="7"/>
    <n v="0.3"/>
    <n v="-24.842999999999961"/>
  </r>
  <r>
    <n v="7369"/>
    <s v="CA-2014-161851"/>
    <x v="3"/>
    <x v="4"/>
    <d v="2014-04-18T00:00:00"/>
    <s v="First Class"/>
    <s v="BP-11095"/>
    <s v="Bart Pistole"/>
    <x v="1"/>
    <s v="United States"/>
    <s v="Miami"/>
    <x v="2"/>
    <n v="33180"/>
    <x v="0"/>
    <s v="OFF-BI-10004654"/>
    <x v="1"/>
    <x v="8"/>
    <s v="VariCap6 Expandable Binder"/>
    <x v="4937"/>
    <n v="3"/>
    <n v="0.7"/>
    <n v="-11.936999999999998"/>
  </r>
  <r>
    <n v="7370"/>
    <s v="CA-2012-110345"/>
    <x v="1"/>
    <x v="1000"/>
    <d v="2012-03-11T00:00:00"/>
    <s v="Second Class"/>
    <s v="TG-21310"/>
    <s v="Toby Gnade"/>
    <x v="0"/>
    <s v="United States"/>
    <s v="Raleigh"/>
    <x v="3"/>
    <n v="27604"/>
    <x v="0"/>
    <s v="OFF-LA-10001175"/>
    <x v="1"/>
    <x v="2"/>
    <s v="Avery 514"/>
    <x v="877"/>
    <n v="2"/>
    <n v="0.2"/>
    <n v="1.6704000000000001"/>
  </r>
  <r>
    <n v="7371"/>
    <s v="CA-2011-107769"/>
    <x v="2"/>
    <x v="919"/>
    <d v="2011-11-01T00:00:00"/>
    <s v="Standard Class"/>
    <s v="BT-11395"/>
    <s v="Bill Tyler"/>
    <x v="1"/>
    <s v="United States"/>
    <s v="Garden City"/>
    <x v="41"/>
    <n v="67846"/>
    <x v="2"/>
    <s v="TEC-PH-10001336"/>
    <x v="2"/>
    <x v="7"/>
    <s v="Digium D40 VoIP phone"/>
    <x v="2052"/>
    <n v="2"/>
    <n v="0"/>
    <n v="74.8142"/>
  </r>
  <r>
    <n v="7372"/>
    <s v="US-2014-123862"/>
    <x v="3"/>
    <x v="363"/>
    <d v="2014-01-10T00:00:00"/>
    <s v="Second Class"/>
    <s v="JF-15190"/>
    <s v="Jamie Frazer"/>
    <x v="0"/>
    <s v="United States"/>
    <s v="Long Beach"/>
    <x v="1"/>
    <n v="90805"/>
    <x v="1"/>
    <s v="OFF-ST-10000760"/>
    <x v="1"/>
    <x v="4"/>
    <s v="Eldon Fold 'N Roll Cart System"/>
    <x v="4938"/>
    <n v="11"/>
    <n v="0"/>
    <n v="44.596199999999996"/>
  </r>
  <r>
    <n v="7373"/>
    <s v="US-2014-123862"/>
    <x v="3"/>
    <x v="363"/>
    <d v="2014-01-10T00:00:00"/>
    <s v="Second Class"/>
    <s v="JF-15190"/>
    <s v="Jamie Frazer"/>
    <x v="0"/>
    <s v="United States"/>
    <s v="Long Beach"/>
    <x v="1"/>
    <n v="90805"/>
    <x v="1"/>
    <s v="OFF-ST-10002301"/>
    <x v="1"/>
    <x v="4"/>
    <s v="Tennsco Commercial Shelving"/>
    <x v="4939"/>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x v="4940"/>
    <n v="7"/>
    <n v="0"/>
    <n v="31.931899999999988"/>
  </r>
  <r>
    <n v="7375"/>
    <s v="US-2014-123862"/>
    <x v="3"/>
    <x v="363"/>
    <d v="2014-01-10T00:00:00"/>
    <s v="Second Class"/>
    <s v="JF-15190"/>
    <s v="Jamie Frazer"/>
    <x v="0"/>
    <s v="United States"/>
    <s v="Long Beach"/>
    <x v="1"/>
    <n v="90805"/>
    <x v="1"/>
    <s v="OFF-FA-10003112"/>
    <x v="1"/>
    <x v="13"/>
    <s v="Staples"/>
    <x v="2837"/>
    <n v="1"/>
    <n v="0"/>
    <n v="3.5504999999999995"/>
  </r>
  <r>
    <n v="7376"/>
    <s v="CA-2014-100580"/>
    <x v="3"/>
    <x v="802"/>
    <d v="2014-08-21T00:00:00"/>
    <s v="Standard Class"/>
    <s v="MK-17905"/>
    <s v="Michael Kennedy"/>
    <x v="1"/>
    <s v="United States"/>
    <s v="San Diego"/>
    <x v="1"/>
    <n v="92037"/>
    <x v="1"/>
    <s v="OFF-BI-10000069"/>
    <x v="1"/>
    <x v="8"/>
    <s v="GBC Prepunched Paper, 19-Hole, for Binding Systems, 24-lb"/>
    <x v="4941"/>
    <n v="3"/>
    <n v="0.2"/>
    <n v="11.707799999999995"/>
  </r>
  <r>
    <n v="7377"/>
    <s v="US-2014-145597"/>
    <x v="3"/>
    <x v="808"/>
    <d v="2014-11-06T00:00:00"/>
    <s v="First Class"/>
    <s v="GG-14650"/>
    <s v="Greg Guthrie"/>
    <x v="1"/>
    <s v="United States"/>
    <s v="Bloomington"/>
    <x v="10"/>
    <n v="61701"/>
    <x v="2"/>
    <s v="OFF-AR-10001958"/>
    <x v="1"/>
    <x v="6"/>
    <s v="Stanley Bostitch Contemporary Electric Pencil Sharpeners"/>
    <x v="4942"/>
    <n v="4"/>
    <n v="0.2"/>
    <n v="5.4336000000000002"/>
  </r>
  <r>
    <n v="7378"/>
    <s v="CA-2011-132787"/>
    <x v="2"/>
    <x v="111"/>
    <d v="2011-09-23T00:00:00"/>
    <s v="Standard Class"/>
    <s v="MC-18130"/>
    <s v="Mike Caudle"/>
    <x v="1"/>
    <s v="United States"/>
    <s v="Seattle"/>
    <x v="4"/>
    <n v="98115"/>
    <x v="1"/>
    <s v="OFF-ST-10001321"/>
    <x v="1"/>
    <x v="4"/>
    <s v="Decoflex Hanging Personal Folder File, Blue"/>
    <x v="451"/>
    <n v="6"/>
    <n v="0"/>
    <n v="24.980400000000007"/>
  </r>
  <r>
    <n v="7379"/>
    <s v="CA-2012-136224"/>
    <x v="1"/>
    <x v="70"/>
    <d v="2012-05-31T00:00:00"/>
    <s v="Same Day"/>
    <s v="ML-18265"/>
    <s v="Muhammed Lee"/>
    <x v="0"/>
    <s v="United States"/>
    <s v="Fayetteville"/>
    <x v="3"/>
    <n v="28314"/>
    <x v="0"/>
    <s v="OFF-AR-10003504"/>
    <x v="1"/>
    <x v="6"/>
    <s v="Newell 347"/>
    <x v="1518"/>
    <n v="3"/>
    <n v="0.2"/>
    <n v="1.1555999999999984"/>
  </r>
  <r>
    <n v="7380"/>
    <s v="CA-2013-105732"/>
    <x v="0"/>
    <x v="1160"/>
    <d v="2013-09-19T00:00:00"/>
    <s v="Standard Class"/>
    <s v="AG-10270"/>
    <s v="Alejandro Grove"/>
    <x v="0"/>
    <s v="United States"/>
    <s v="Omaha"/>
    <x v="8"/>
    <n v="68104"/>
    <x v="2"/>
    <s v="OFF-ST-10000419"/>
    <x v="1"/>
    <x v="4"/>
    <s v="Rogers Jumbo File, Granite"/>
    <x v="1360"/>
    <n v="3"/>
    <n v="0"/>
    <n v="0.4073999999999991"/>
  </r>
  <r>
    <n v="7381"/>
    <s v="CA-2013-105732"/>
    <x v="0"/>
    <x v="1160"/>
    <d v="2013-09-19T00:00:00"/>
    <s v="Standard Class"/>
    <s v="AG-10270"/>
    <s v="Alejandro Grove"/>
    <x v="0"/>
    <s v="United States"/>
    <s v="Omaha"/>
    <x v="8"/>
    <n v="68104"/>
    <x v="2"/>
    <s v="OFF-LA-10004559"/>
    <x v="1"/>
    <x v="2"/>
    <s v="Avery 49"/>
    <x v="936"/>
    <n v="5"/>
    <n v="0"/>
    <n v="7.056"/>
  </r>
  <r>
    <n v="7382"/>
    <s v="CA-2013-105732"/>
    <x v="0"/>
    <x v="1160"/>
    <d v="2013-09-19T00:00:00"/>
    <s v="Standard Class"/>
    <s v="AG-10270"/>
    <s v="Alejandro Grove"/>
    <x v="0"/>
    <s v="United States"/>
    <s v="Omaha"/>
    <x v="8"/>
    <n v="68104"/>
    <x v="2"/>
    <s v="TEC-PH-10001644"/>
    <x v="2"/>
    <x v="7"/>
    <s v="BlueLounge Milo Smartphone Stand, White/Metallic"/>
    <x v="179"/>
    <n v="5"/>
    <n v="0"/>
    <n v="41.986000000000004"/>
  </r>
  <r>
    <n v="7383"/>
    <s v="CA-2013-105732"/>
    <x v="0"/>
    <x v="1160"/>
    <d v="2013-09-19T00:00:00"/>
    <s v="Standard Class"/>
    <s v="AG-10270"/>
    <s v="Alejandro Grove"/>
    <x v="0"/>
    <s v="United States"/>
    <s v="Omaha"/>
    <x v="8"/>
    <n v="68104"/>
    <x v="2"/>
    <s v="OFF-SU-10004782"/>
    <x v="1"/>
    <x v="14"/>
    <s v="Elite 5&quot; Scissors"/>
    <x v="2952"/>
    <n v="2"/>
    <n v="0"/>
    <n v="5.0699999999999985"/>
  </r>
  <r>
    <n v="7384"/>
    <s v="CA-2013-105732"/>
    <x v="0"/>
    <x v="1160"/>
    <d v="2013-09-19T00:00:00"/>
    <s v="Standard Class"/>
    <s v="AG-10270"/>
    <s v="Alejandro Grove"/>
    <x v="0"/>
    <s v="United States"/>
    <s v="Omaha"/>
    <x v="8"/>
    <n v="68104"/>
    <x v="2"/>
    <s v="OFF-PA-10002250"/>
    <x v="1"/>
    <x v="10"/>
    <s v="Things To Do Today Pad"/>
    <x v="1215"/>
    <n v="3"/>
    <n v="0"/>
    <n v="8.4527999999999999"/>
  </r>
  <r>
    <n v="7385"/>
    <s v="CA-2013-105732"/>
    <x v="0"/>
    <x v="1160"/>
    <d v="2013-09-19T00:00:00"/>
    <s v="Standard Class"/>
    <s v="AG-10270"/>
    <s v="Alejandro Grove"/>
    <x v="0"/>
    <s v="United States"/>
    <s v="Omaha"/>
    <x v="8"/>
    <n v="68104"/>
    <x v="2"/>
    <s v="OFF-AP-10001394"/>
    <x v="1"/>
    <x v="9"/>
    <s v="Harmony Air Purifier"/>
    <x v="4943"/>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s v="United States"/>
    <s v="Omaha"/>
    <x v="8"/>
    <n v="68104"/>
    <x v="2"/>
    <s v="OFF-ST-10004340"/>
    <x v="1"/>
    <x v="4"/>
    <s v="Fellowes Mobile File Cart, Black"/>
    <x v="3106"/>
    <n v="6"/>
    <n v="0"/>
    <n v="100.73160000000001"/>
  </r>
  <r>
    <n v="7388"/>
    <s v="CA-2013-105732"/>
    <x v="0"/>
    <x v="1160"/>
    <d v="2013-09-19T00:00:00"/>
    <s v="Standard Class"/>
    <s v="AG-10270"/>
    <s v="Alejandro Grove"/>
    <x v="0"/>
    <s v="United States"/>
    <s v="Omaha"/>
    <x v="8"/>
    <n v="68104"/>
    <x v="2"/>
    <s v="FUR-FU-10003664"/>
    <x v="0"/>
    <x v="5"/>
    <s v="Electrix Architect's Clamp-On Swing Arm Lamp, Black"/>
    <x v="4944"/>
    <n v="14"/>
    <n v="0"/>
    <n v="387.56759999999986"/>
  </r>
  <r>
    <n v="7389"/>
    <s v="CA-2013-105732"/>
    <x v="0"/>
    <x v="1160"/>
    <d v="2013-09-19T00:00:00"/>
    <s v="Standard Class"/>
    <s v="AG-10270"/>
    <s v="Alejandro Grove"/>
    <x v="0"/>
    <s v="United States"/>
    <s v="Omaha"/>
    <x v="8"/>
    <n v="68104"/>
    <x v="2"/>
    <s v="TEC-PH-10004897"/>
    <x v="2"/>
    <x v="7"/>
    <s v="Mediabridge Sport Armband iPhone 5s"/>
    <x v="2065"/>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x v="4945"/>
    <n v="2"/>
    <n v="0.2"/>
    <n v="48.795999999999978"/>
  </r>
  <r>
    <n v="7391"/>
    <s v="CA-2014-108035"/>
    <x v="3"/>
    <x v="1161"/>
    <d v="2014-12-04T00:00:00"/>
    <s v="Standard Class"/>
    <s v="TT-21070"/>
    <s v="Ted Trevino"/>
    <x v="0"/>
    <s v="United States"/>
    <s v="Chattanooga"/>
    <x v="18"/>
    <n v="37421"/>
    <x v="0"/>
    <s v="FUR-FU-10004017"/>
    <x v="0"/>
    <x v="5"/>
    <s v="Executive Impressions 13&quot; Chairman Wall Clock"/>
    <x v="4946"/>
    <n v="5"/>
    <n v="0.2"/>
    <n v="19.034999999999989"/>
  </r>
  <r>
    <n v="7392"/>
    <s v="CA-2014-160031"/>
    <x v="3"/>
    <x v="769"/>
    <d v="2014-12-08T00:00:00"/>
    <s v="Second Class"/>
    <s v="LT-16765"/>
    <s v="Larry Tron"/>
    <x v="0"/>
    <s v="United States"/>
    <s v="Fairfield"/>
    <x v="24"/>
    <n v="45014"/>
    <x v="3"/>
    <s v="OFF-PA-10000241"/>
    <x v="1"/>
    <x v="10"/>
    <s v="IBM Multi-Purpose Copy Paper, 8 1/2 x 11&quot;, Case"/>
    <x v="1355"/>
    <n v="3"/>
    <n v="0.2"/>
    <n v="23.234999999999992"/>
  </r>
  <r>
    <n v="7393"/>
    <s v="CA-2014-147844"/>
    <x v="3"/>
    <x v="743"/>
    <d v="2014-05-07T00:00:00"/>
    <s v="Standard Class"/>
    <s v="DD-13570"/>
    <s v="Dorothy Dickinson"/>
    <x v="0"/>
    <s v="United States"/>
    <s v="Los Angeles"/>
    <x v="1"/>
    <n v="90049"/>
    <x v="1"/>
    <s v="OFF-PA-10003016"/>
    <x v="1"/>
    <x v="10"/>
    <s v="Adams &quot;While You Were Out&quot; Message Pads"/>
    <x v="2236"/>
    <n v="5"/>
    <n v="0"/>
    <n v="7.0649999999999995"/>
  </r>
  <r>
    <n v="7394"/>
    <s v="CA-2014-147844"/>
    <x v="3"/>
    <x v="743"/>
    <d v="2014-05-07T00:00:00"/>
    <s v="Standard Class"/>
    <s v="DD-13570"/>
    <s v="Dorothy Dickinson"/>
    <x v="0"/>
    <s v="United States"/>
    <s v="Los Angeles"/>
    <x v="1"/>
    <n v="90049"/>
    <x v="1"/>
    <s v="OFF-AR-10001615"/>
    <x v="1"/>
    <x v="6"/>
    <s v="Newell 34"/>
    <x v="42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x v="343"/>
    <n v="5"/>
    <n v="0"/>
    <n v="15.823999999999998"/>
  </r>
  <r>
    <n v="7396"/>
    <s v="CA-2013-110975"/>
    <x v="0"/>
    <x v="591"/>
    <d v="2013-12-31T00:00:00"/>
    <s v="Standard Class"/>
    <s v="DB-12970"/>
    <s v="Darren Budd"/>
    <x v="1"/>
    <s v="United States"/>
    <s v="New York City"/>
    <x v="15"/>
    <n v="10024"/>
    <x v="3"/>
    <s v="FUR-TA-10002958"/>
    <x v="0"/>
    <x v="3"/>
    <s v="Bevis Oval Conference Table, Walnut"/>
    <x v="4203"/>
    <n v="2"/>
    <n v="0.4"/>
    <n v="-120.05080000000007"/>
  </r>
  <r>
    <n v="7397"/>
    <s v="CA-2013-110975"/>
    <x v="0"/>
    <x v="591"/>
    <d v="2013-12-31T00:00:00"/>
    <s v="Standard Class"/>
    <s v="DB-12970"/>
    <s v="Darren Budd"/>
    <x v="1"/>
    <s v="United States"/>
    <s v="New York City"/>
    <x v="15"/>
    <n v="10024"/>
    <x v="3"/>
    <s v="FUR-CH-10003746"/>
    <x v="0"/>
    <x v="1"/>
    <s v="Hon 4070 Series Pagoda Round Back Stacking Chairs"/>
    <x v="4947"/>
    <n v="3"/>
    <n v="0.1"/>
    <n v="173.32919999999999"/>
  </r>
  <r>
    <n v="7398"/>
    <s v="CA-2011-141649"/>
    <x v="2"/>
    <x v="587"/>
    <d v="2011-09-30T00:00:00"/>
    <s v="Same Day"/>
    <s v="DM-12955"/>
    <s v="Dario Medina"/>
    <x v="1"/>
    <s v="United States"/>
    <s v="Fairfield"/>
    <x v="24"/>
    <n v="45014"/>
    <x v="3"/>
    <s v="OFF-AP-10003217"/>
    <x v="1"/>
    <x v="9"/>
    <s v="Eureka Sanitaire  Commercial Upright"/>
    <x v="4948"/>
    <n v="6"/>
    <n v="0.2"/>
    <n v="59.655599999999993"/>
  </r>
  <r>
    <n v="7399"/>
    <s v="CA-2011-124807"/>
    <x v="2"/>
    <x v="136"/>
    <d v="2011-07-15T00:00:00"/>
    <s v="Second Class"/>
    <s v="ME-17725"/>
    <s v="Max Engle"/>
    <x v="0"/>
    <s v="United States"/>
    <s v="Chicago"/>
    <x v="10"/>
    <n v="60610"/>
    <x v="2"/>
    <s v="OFF-PA-10001526"/>
    <x v="1"/>
    <x v="10"/>
    <s v="Xerox 1949"/>
    <x v="4949"/>
    <n v="9"/>
    <n v="0.2"/>
    <n v="12.997800000000003"/>
  </r>
  <r>
    <n v="7400"/>
    <s v="CA-2011-124807"/>
    <x v="2"/>
    <x v="136"/>
    <d v="2011-07-15T00:00:00"/>
    <s v="Second Class"/>
    <s v="ME-17725"/>
    <s v="Max Engle"/>
    <x v="0"/>
    <s v="United States"/>
    <s v="Chicago"/>
    <x v="10"/>
    <n v="60610"/>
    <x v="2"/>
    <s v="TEC-AC-10002857"/>
    <x v="2"/>
    <x v="11"/>
    <s v="Verbatim 25 GB 6x Blu-ray Single Layer Recordable Disc, 1/Pack"/>
    <x v="4950"/>
    <n v="4"/>
    <n v="0.2"/>
    <n v="3.2779999999999987"/>
  </r>
  <r>
    <n v="7401"/>
    <s v="CA-2013-110009"/>
    <x v="0"/>
    <x v="162"/>
    <d v="2013-09-14T00:00:00"/>
    <s v="Standard Class"/>
    <s v="TR-21325"/>
    <s v="Toby Ritter"/>
    <x v="0"/>
    <s v="United States"/>
    <s v="Seattle"/>
    <x v="4"/>
    <n v="98103"/>
    <x v="1"/>
    <s v="FUR-FU-10003039"/>
    <x v="0"/>
    <x v="5"/>
    <s v="Howard Miller 11-1/2&quot; Diameter Grantwood Wall Clock"/>
    <x v="3579"/>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x v="4951"/>
    <n v="7"/>
    <n v="0"/>
    <n v="14.200199999999999"/>
  </r>
  <r>
    <n v="7403"/>
    <s v="CA-2014-168172"/>
    <x v="3"/>
    <x v="634"/>
    <d v="2014-08-11T00:00:00"/>
    <s v="Standard Class"/>
    <s v="SH-20395"/>
    <s v="Shahid Hopkins"/>
    <x v="0"/>
    <s v="United States"/>
    <s v="New York City"/>
    <x v="15"/>
    <n v="10011"/>
    <x v="3"/>
    <s v="OFF-SU-10002573"/>
    <x v="1"/>
    <x v="14"/>
    <s v="Acme 10&quot; Easy Grip Assistive Scissors"/>
    <x v="378"/>
    <n v="4"/>
    <n v="0"/>
    <n v="21.035999999999994"/>
  </r>
  <r>
    <n v="7404"/>
    <s v="CA-2012-100146"/>
    <x v="1"/>
    <x v="263"/>
    <d v="2012-05-19T00:00:00"/>
    <s v="Standard Class"/>
    <s v="CB-12535"/>
    <s v="Claudia Bergmann"/>
    <x v="1"/>
    <s v="United States"/>
    <s v="Camarillo"/>
    <x v="1"/>
    <n v="93010"/>
    <x v="1"/>
    <s v="FUR-BO-10004015"/>
    <x v="0"/>
    <x v="0"/>
    <s v="Bush Andora Bookcase, Maple/Graphite Gray Finish"/>
    <x v="4952"/>
    <n v="5"/>
    <n v="0.15"/>
    <n v="41.996499999999941"/>
  </r>
  <r>
    <n v="7405"/>
    <s v="CA-2012-100146"/>
    <x v="1"/>
    <x v="263"/>
    <d v="2012-05-19T00:00:00"/>
    <s v="Standard Class"/>
    <s v="CB-12535"/>
    <s v="Claudia Bergmann"/>
    <x v="1"/>
    <s v="United States"/>
    <s v="Camarillo"/>
    <x v="1"/>
    <n v="93010"/>
    <x v="1"/>
    <s v="FUR-FU-10001979"/>
    <x v="0"/>
    <x v="5"/>
    <s v="Dana Halogen Swing-Arm Architect Lamp"/>
    <x v="4953"/>
    <n v="3"/>
    <n v="0"/>
    <n v="34.414800000000007"/>
  </r>
  <r>
    <n v="7406"/>
    <s v="CA-2012-100146"/>
    <x v="1"/>
    <x v="263"/>
    <d v="2012-05-19T00:00:00"/>
    <s v="Standard Class"/>
    <s v="CB-12535"/>
    <s v="Claudia Bergmann"/>
    <x v="1"/>
    <s v="United States"/>
    <s v="Camarillo"/>
    <x v="1"/>
    <n v="93010"/>
    <x v="1"/>
    <s v="FUR-CH-10003833"/>
    <x v="0"/>
    <x v="1"/>
    <s v="Novimex Fabric Task Chair"/>
    <x v="1923"/>
    <n v="2"/>
    <n v="0.2"/>
    <n v="-6.0980000000000025"/>
  </r>
  <r>
    <n v="7407"/>
    <s v="CA-2012-100146"/>
    <x v="1"/>
    <x v="263"/>
    <d v="2012-05-19T00:00:00"/>
    <s v="Standard Class"/>
    <s v="CB-12535"/>
    <s v="Claudia Bergmann"/>
    <x v="1"/>
    <s v="United States"/>
    <s v="Camarillo"/>
    <x v="1"/>
    <n v="93010"/>
    <x v="1"/>
    <s v="FUR-CH-10004495"/>
    <x v="0"/>
    <x v="1"/>
    <s v="Global Leather and Oak Executive Chair, Black"/>
    <x v="946"/>
    <n v="3"/>
    <n v="0.2"/>
    <n v="81.264599999999916"/>
  </r>
  <r>
    <n v="7408"/>
    <s v="CA-2014-152079"/>
    <x v="3"/>
    <x v="176"/>
    <d v="2014-01-22T00:00:00"/>
    <s v="First Class"/>
    <s v="ML-17410"/>
    <s v="Maris LaWare"/>
    <x v="0"/>
    <s v="United States"/>
    <s v="Chicago"/>
    <x v="10"/>
    <n v="60653"/>
    <x v="2"/>
    <s v="OFF-LA-10001613"/>
    <x v="1"/>
    <x v="2"/>
    <s v="Avery File Folder Labels"/>
    <x v="132"/>
    <n v="5"/>
    <n v="0.2"/>
    <n v="4.1760000000000002"/>
  </r>
  <r>
    <n v="7409"/>
    <s v="CA-2013-129728"/>
    <x v="0"/>
    <x v="198"/>
    <d v="2013-06-07T00:00:00"/>
    <s v="Standard Class"/>
    <s v="JG-15310"/>
    <s v="Jason Gross"/>
    <x v="1"/>
    <s v="United States"/>
    <s v="Los Angeles"/>
    <x v="1"/>
    <n v="90032"/>
    <x v="1"/>
    <s v="FUR-FU-10003247"/>
    <x v="0"/>
    <x v="5"/>
    <s v="36X48 HARDFLOOR CHAIRMAT"/>
    <x v="4954"/>
    <n v="8"/>
    <n v="0"/>
    <n v="11.748799999999989"/>
  </r>
  <r>
    <n v="7410"/>
    <s v="CA-2011-121769"/>
    <x v="2"/>
    <x v="918"/>
    <d v="2011-04-12T00:00:00"/>
    <s v="Standard Class"/>
    <s v="JS-15880"/>
    <s v="John Stevenson"/>
    <x v="0"/>
    <s v="United States"/>
    <s v="Toledo"/>
    <x v="24"/>
    <n v="43615"/>
    <x v="3"/>
    <s v="FUR-TA-10004442"/>
    <x v="0"/>
    <x v="3"/>
    <s v="Riverside Furniture Stanwyck Manor Table Series"/>
    <x v="4955"/>
    <n v="1"/>
    <n v="0.4"/>
    <n v="-94.660500000000013"/>
  </r>
  <r>
    <n v="7411"/>
    <s v="CA-2011-103058"/>
    <x v="2"/>
    <x v="149"/>
    <d v="2011-07-24T00:00:00"/>
    <s v="First Class"/>
    <s v="AG-10270"/>
    <s v="Alejandro Grove"/>
    <x v="0"/>
    <s v="United States"/>
    <s v="New York City"/>
    <x v="15"/>
    <n v="10011"/>
    <x v="3"/>
    <s v="TEC-AC-10001314"/>
    <x v="2"/>
    <x v="11"/>
    <s v="Case Logic 2.4GHz Wireless Keyboard"/>
    <x v="2622"/>
    <n v="2"/>
    <n v="0"/>
    <n v="7.9983999999999895"/>
  </r>
  <r>
    <n v="7412"/>
    <s v="CA-2014-121125"/>
    <x v="3"/>
    <x v="1109"/>
    <d v="2014-06-04T00:00:00"/>
    <s v="Standard Class"/>
    <s v="MG-17890"/>
    <s v="Michael Granlund"/>
    <x v="2"/>
    <s v="United States"/>
    <s v="Tigard"/>
    <x v="21"/>
    <n v="97224"/>
    <x v="1"/>
    <s v="TEC-PH-10001619"/>
    <x v="2"/>
    <x v="7"/>
    <s v="LG G3"/>
    <x v="2403"/>
    <n v="1"/>
    <n v="0.2"/>
    <n v="17.639099999999985"/>
  </r>
  <r>
    <n v="7413"/>
    <s v="CA-2014-121125"/>
    <x v="3"/>
    <x v="1109"/>
    <d v="2014-06-04T00:00:00"/>
    <s v="Standard Class"/>
    <s v="MG-17890"/>
    <s v="Michael Granlund"/>
    <x v="2"/>
    <s v="United States"/>
    <s v="Tigard"/>
    <x v="21"/>
    <n v="97224"/>
    <x v="1"/>
    <s v="TEC-AC-10002323"/>
    <x v="2"/>
    <x v="11"/>
    <s v="SanDisk Ultra 32 GB MicroSDHC Class 10 Memory Card"/>
    <x v="1442"/>
    <n v="2"/>
    <n v="0.2"/>
    <n v="-3.0939999999999994"/>
  </r>
  <r>
    <n v="7414"/>
    <s v="CA-2014-121125"/>
    <x v="3"/>
    <x v="1109"/>
    <d v="2014-06-04T00:00:00"/>
    <s v="Standard Class"/>
    <s v="MG-17890"/>
    <s v="Michael Granlund"/>
    <x v="2"/>
    <s v="United States"/>
    <s v="Tigard"/>
    <x v="21"/>
    <n v="97224"/>
    <x v="1"/>
    <s v="FUR-FU-10000820"/>
    <x v="0"/>
    <x v="5"/>
    <s v="Tensor Brushed Steel Torchiere Floor Lamp"/>
    <x v="4956"/>
    <n v="1"/>
    <n v="0.2"/>
    <n v="-0.33980000000000032"/>
  </r>
  <r>
    <n v="7415"/>
    <s v="US-2013-114013"/>
    <x v="0"/>
    <x v="69"/>
    <d v="2013-03-16T00:00:00"/>
    <s v="Second Class"/>
    <s v="SC-20770"/>
    <s v="Stewart Carmichael"/>
    <x v="1"/>
    <s v="United States"/>
    <s v="Philadelphia"/>
    <x v="9"/>
    <n v="19134"/>
    <x v="3"/>
    <s v="FUR-CH-10004287"/>
    <x v="0"/>
    <x v="1"/>
    <s v="SAFCO Arco Folding Chair"/>
    <x v="4957"/>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s v="US-2013-114013"/>
    <x v="0"/>
    <x v="69"/>
    <d v="2013-03-16T00:00:00"/>
    <s v="Second Class"/>
    <s v="SC-20770"/>
    <s v="Stewart Carmichael"/>
    <x v="1"/>
    <s v="United States"/>
    <s v="Philadelphia"/>
    <x v="9"/>
    <n v="19134"/>
    <x v="3"/>
    <s v="TEC-PH-10001494"/>
    <x v="2"/>
    <x v="7"/>
    <s v="Polycom CX600 IP Phone VoIP phone"/>
    <x v="4959"/>
    <n v="3"/>
    <n v="0.4"/>
    <n v="-116.98049999999998"/>
  </r>
  <r>
    <n v="7418"/>
    <s v="US-2013-114013"/>
    <x v="0"/>
    <x v="69"/>
    <d v="2013-03-16T00:00:00"/>
    <s v="Second Class"/>
    <s v="SC-20770"/>
    <s v="Stewart Carmichael"/>
    <x v="1"/>
    <s v="United States"/>
    <s v="Philadelphia"/>
    <x v="9"/>
    <n v="19134"/>
    <x v="3"/>
    <s v="OFF-PA-10004996"/>
    <x v="1"/>
    <x v="10"/>
    <s v="Speediset Carbonless Redi-Letter 7&quot; x 8 1/2&quot;"/>
    <x v="4960"/>
    <n v="5"/>
    <n v="0.2"/>
    <n v="13.918499999999998"/>
  </r>
  <r>
    <n v="7419"/>
    <s v="US-2013-114013"/>
    <x v="0"/>
    <x v="69"/>
    <d v="2013-03-16T00:00:00"/>
    <s v="Second Class"/>
    <s v="SC-20770"/>
    <s v="Stewart Carmichael"/>
    <x v="1"/>
    <s v="United States"/>
    <s v="Philadelphia"/>
    <x v="9"/>
    <n v="19134"/>
    <x v="3"/>
    <s v="OFF-BI-10004318"/>
    <x v="1"/>
    <x v="8"/>
    <s v="Ibico EB-19 Dual Function Manual Binding System"/>
    <x v="4961"/>
    <n v="1"/>
    <n v="0.7"/>
    <n v="-41.517600000000002"/>
  </r>
  <r>
    <n v="7420"/>
    <s v="US-2013-114013"/>
    <x v="0"/>
    <x v="69"/>
    <d v="2013-03-16T00:00:00"/>
    <s v="Second Class"/>
    <s v="SC-20770"/>
    <s v="Stewart Carmichael"/>
    <x v="1"/>
    <s v="United States"/>
    <s v="Philadelphia"/>
    <x v="9"/>
    <n v="19134"/>
    <x v="3"/>
    <s v="OFF-ST-10002574"/>
    <x v="1"/>
    <x v="4"/>
    <s v="SAFCO Commercial Wire Shelving, Black"/>
    <x v="1197"/>
    <n v="5"/>
    <n v="0.2"/>
    <n v="-138.13999999999999"/>
  </r>
  <r>
    <n v="7421"/>
    <s v="US-2013-114013"/>
    <x v="0"/>
    <x v="69"/>
    <d v="2013-03-16T00:00:00"/>
    <s v="Second Class"/>
    <s v="SC-20770"/>
    <s v="Stewart Carmichael"/>
    <x v="1"/>
    <s v="United States"/>
    <s v="Philadelphia"/>
    <x v="9"/>
    <n v="19134"/>
    <x v="3"/>
    <s v="OFF-BI-10002353"/>
    <x v="1"/>
    <x v="8"/>
    <s v="GBC VeloBind Cover Sets"/>
    <x v="4962"/>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x v="4963"/>
    <n v="2"/>
    <n v="0.2"/>
    <n v="-28.367999999999984"/>
  </r>
  <r>
    <n v="7423"/>
    <s v="US-2013-114013"/>
    <x v="0"/>
    <x v="69"/>
    <d v="2013-03-16T00:00:00"/>
    <s v="Second Class"/>
    <s v="SC-20770"/>
    <s v="Stewart Carmichael"/>
    <x v="1"/>
    <s v="United States"/>
    <s v="Philadelphia"/>
    <x v="9"/>
    <n v="19134"/>
    <x v="3"/>
    <s v="TEC-MA-10001148"/>
    <x v="2"/>
    <x v="15"/>
    <s v="Okidata MB491 Multifunction Printer"/>
    <x v="4964"/>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s v="United States"/>
    <s v="Philadelphia"/>
    <x v="9"/>
    <n v="19143"/>
    <x v="3"/>
    <s v="FUR-FU-10003878"/>
    <x v="0"/>
    <x v="5"/>
    <s v="Linden 10&quot; Round Wall Clock, Black"/>
    <x v="4966"/>
    <n v="3"/>
    <n v="0.2"/>
    <n v="6.4176000000000002"/>
  </r>
  <r>
    <n v="7426"/>
    <s v="CA-2013-101693"/>
    <x v="0"/>
    <x v="674"/>
    <d v="2013-06-28T00:00:00"/>
    <s v="Second Class"/>
    <s v="LC-17140"/>
    <s v="Logan Currie"/>
    <x v="0"/>
    <s v="United States"/>
    <s v="Houston"/>
    <x v="5"/>
    <n v="77070"/>
    <x v="2"/>
    <s v="FUR-CH-10001146"/>
    <x v="0"/>
    <x v="1"/>
    <s v="Global Value Mid-Back Manager's Chair, Gray"/>
    <x v="4967"/>
    <n v="2"/>
    <n v="0.3"/>
    <n v="-6.0890000000000057"/>
  </r>
  <r>
    <n v="7427"/>
    <s v="CA-2013-101693"/>
    <x v="0"/>
    <x v="674"/>
    <d v="2013-06-28T00:00:00"/>
    <s v="Second Class"/>
    <s v="LC-17140"/>
    <s v="Logan Currie"/>
    <x v="0"/>
    <s v="United States"/>
    <s v="Houston"/>
    <x v="5"/>
    <n v="77070"/>
    <x v="2"/>
    <s v="FUR-FU-10003919"/>
    <x v="0"/>
    <x v="5"/>
    <s v="Eldon Executive Woodline II Cherry Finish Desk Accessories"/>
    <x v="4968"/>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s v="United States"/>
    <s v="Jackson"/>
    <x v="35"/>
    <n v="39212"/>
    <x v="0"/>
    <s v="OFF-BI-10000309"/>
    <x v="1"/>
    <x v="8"/>
    <s v="GBC Twin Loop Wire Binding Elements, 9/16&quot; Spine, Black"/>
    <x v="2690"/>
    <n v="2"/>
    <n v="0"/>
    <n v="14.9156"/>
  </r>
  <r>
    <n v="7430"/>
    <s v="US-2011-164763"/>
    <x v="2"/>
    <x v="461"/>
    <d v="2011-03-21T00:00:00"/>
    <s v="Standard Class"/>
    <s v="MH-17440"/>
    <s v="Mark Haberlin"/>
    <x v="1"/>
    <s v="United States"/>
    <s v="Jackson"/>
    <x v="35"/>
    <n v="39212"/>
    <x v="0"/>
    <s v="OFF-PA-10003349"/>
    <x v="1"/>
    <x v="10"/>
    <s v="Xerox 1957"/>
    <x v="91"/>
    <n v="2"/>
    <n v="0"/>
    <n v="6.3504000000000005"/>
  </r>
  <r>
    <n v="7431"/>
    <s v="US-2011-164763"/>
    <x v="2"/>
    <x v="461"/>
    <d v="2011-03-21T00:00:00"/>
    <s v="Standard Class"/>
    <s v="MH-17440"/>
    <s v="Mark Haberlin"/>
    <x v="1"/>
    <s v="United States"/>
    <s v="Jackson"/>
    <x v="35"/>
    <n v="39212"/>
    <x v="0"/>
    <s v="OFF-PA-10003063"/>
    <x v="1"/>
    <x v="10"/>
    <s v="EcoTones Memo Sheets"/>
    <x v="4698"/>
    <n v="4"/>
    <n v="0"/>
    <n v="7.68"/>
  </r>
  <r>
    <n v="7432"/>
    <s v="US-2011-164763"/>
    <x v="2"/>
    <x v="461"/>
    <d v="2011-03-21T00:00:00"/>
    <s v="Standard Class"/>
    <s v="MH-17440"/>
    <s v="Mark Haberlin"/>
    <x v="1"/>
    <s v="United States"/>
    <s v="Jackson"/>
    <x v="35"/>
    <n v="39212"/>
    <x v="0"/>
    <s v="OFF-AP-10003971"/>
    <x v="1"/>
    <x v="9"/>
    <s v="Belkin 6 Outlet Metallic Surge Strip"/>
    <x v="4779"/>
    <n v="3"/>
    <n v="0"/>
    <n v="8.4942000000000011"/>
  </r>
  <r>
    <n v="7433"/>
    <s v="CA-2011-161249"/>
    <x v="2"/>
    <x v="128"/>
    <d v="2011-08-13T00:00:00"/>
    <s v="Standard Class"/>
    <s v="RD-19720"/>
    <s v="Roger Demir"/>
    <x v="0"/>
    <s v="United States"/>
    <s v="Phoenix"/>
    <x v="16"/>
    <n v="85023"/>
    <x v="1"/>
    <s v="OFF-FA-10004838"/>
    <x v="1"/>
    <x v="13"/>
    <s v="Super Bands, 12/Pack"/>
    <x v="3870"/>
    <n v="3"/>
    <n v="0.2"/>
    <n v="-0.94859999999999989"/>
  </r>
  <r>
    <n v="7434"/>
    <s v="CA-2011-161249"/>
    <x v="2"/>
    <x v="128"/>
    <d v="2011-08-13T00:00:00"/>
    <s v="Standard Class"/>
    <s v="RD-19720"/>
    <s v="Roger Demir"/>
    <x v="0"/>
    <s v="United States"/>
    <s v="Phoenix"/>
    <x v="16"/>
    <n v="85023"/>
    <x v="1"/>
    <s v="OFF-BI-10001097"/>
    <x v="1"/>
    <x v="8"/>
    <s v="Avery Hole Reinforcements"/>
    <x v="4970"/>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s v="United States"/>
    <s v="Oxnard"/>
    <x v="1"/>
    <n v="93030"/>
    <x v="1"/>
    <s v="OFF-BI-10003314"/>
    <x v="1"/>
    <x v="8"/>
    <s v="Tuff Stuff Recycled Round Ring Binders"/>
    <x v="4971"/>
    <n v="6"/>
    <n v="0.2"/>
    <n v="8.3867999999999991"/>
  </r>
  <r>
    <n v="7437"/>
    <s v="CA-2012-148180"/>
    <x v="1"/>
    <x v="353"/>
    <d v="2012-07-31T00:00:00"/>
    <s v="Standard Class"/>
    <s v="BP-11095"/>
    <s v="Bart Pistole"/>
    <x v="1"/>
    <s v="United States"/>
    <s v="Oxnard"/>
    <x v="1"/>
    <n v="93030"/>
    <x v="1"/>
    <s v="OFF-AR-10002067"/>
    <x v="1"/>
    <x v="6"/>
    <s v="Newell 334"/>
    <x v="1618"/>
    <n v="5"/>
    <n v="0"/>
    <n v="25.792000000000002"/>
  </r>
  <r>
    <n v="7438"/>
    <s v="CA-2011-165568"/>
    <x v="2"/>
    <x v="1162"/>
    <d v="2011-02-20T00:00:00"/>
    <s v="Standard Class"/>
    <s v="BF-11020"/>
    <s v="Barry Französisch"/>
    <x v="1"/>
    <s v="United States"/>
    <s v="Seattle"/>
    <x v="4"/>
    <n v="98105"/>
    <x v="1"/>
    <s v="OFF-BI-10001031"/>
    <x v="1"/>
    <x v="8"/>
    <s v="Pressboard Data Binders by Wilson Jones"/>
    <x v="794"/>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s v="United States"/>
    <s v="Los Angeles"/>
    <x v="1"/>
    <n v="90049"/>
    <x v="1"/>
    <s v="OFF-BI-10000138"/>
    <x v="1"/>
    <x v="8"/>
    <s v="Acco Translucent Poly Ring Binders"/>
    <x v="694"/>
    <n v="5"/>
    <n v="0.2"/>
    <n v="6.5519999999999996"/>
  </r>
  <r>
    <n v="7441"/>
    <s v="US-2014-163657"/>
    <x v="3"/>
    <x v="264"/>
    <d v="2014-09-07T00:00:00"/>
    <s v="Standard Class"/>
    <s v="JL-15235"/>
    <s v="Janet Lee"/>
    <x v="0"/>
    <s v="United States"/>
    <s v="Los Angeles"/>
    <x v="1"/>
    <n v="90049"/>
    <x v="1"/>
    <s v="FUR-TA-10004607"/>
    <x v="0"/>
    <x v="3"/>
    <s v="Hon 2111 Invitation Series Straight Table"/>
    <x v="4973"/>
    <n v="2"/>
    <n v="0.2"/>
    <n v="-2.9566000000000088"/>
  </r>
  <r>
    <n v="7442"/>
    <s v="CA-2012-120446"/>
    <x v="1"/>
    <x v="547"/>
    <d v="2012-11-18T00:00:00"/>
    <s v="First Class"/>
    <s v="JG-15805"/>
    <s v="John Grady"/>
    <x v="1"/>
    <s v="United States"/>
    <s v="San Diego"/>
    <x v="1"/>
    <n v="92105"/>
    <x v="1"/>
    <s v="OFF-LA-10003148"/>
    <x v="1"/>
    <x v="2"/>
    <s v="Avery 51"/>
    <x v="1381"/>
    <n v="3"/>
    <n v="0"/>
    <n v="8.6939999999999991"/>
  </r>
  <r>
    <n v="7443"/>
    <s v="CA-2011-109932"/>
    <x v="2"/>
    <x v="337"/>
    <d v="2011-12-11T00:00:00"/>
    <s v="First Class"/>
    <s v="VP-21760"/>
    <s v="Victoria Pisteka"/>
    <x v="1"/>
    <s v="United States"/>
    <s v="Brownsville"/>
    <x v="5"/>
    <n v="78521"/>
    <x v="2"/>
    <s v="OFF-PA-10001804"/>
    <x v="1"/>
    <x v="10"/>
    <s v="Xerox 195"/>
    <x v="1432"/>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s v="United States"/>
    <s v="Chicago"/>
    <x v="10"/>
    <n v="60610"/>
    <x v="2"/>
    <s v="OFF-PA-10001166"/>
    <x v="1"/>
    <x v="10"/>
    <s v="Xerox 2"/>
    <x v="1182"/>
    <n v="1"/>
    <n v="0.2"/>
    <n v="1.8144"/>
  </r>
  <r>
    <n v="7446"/>
    <s v="CA-2014-127474"/>
    <x v="3"/>
    <x v="447"/>
    <d v="2014-02-08T00:00:00"/>
    <s v="Second Class"/>
    <s v="RD-19810"/>
    <s v="Ross DeVincentis"/>
    <x v="2"/>
    <s v="United States"/>
    <s v="Chicago"/>
    <x v="10"/>
    <n v="60610"/>
    <x v="2"/>
    <s v="OFF-PA-10001033"/>
    <x v="1"/>
    <x v="10"/>
    <s v="Xerox 1893"/>
    <x v="4975"/>
    <n v="2"/>
    <n v="0.2"/>
    <n v="23.7742"/>
  </r>
  <r>
    <n v="7447"/>
    <s v="CA-2014-127474"/>
    <x v="3"/>
    <x v="447"/>
    <d v="2014-02-08T00:00:00"/>
    <s v="Second Class"/>
    <s v="RD-19810"/>
    <s v="Ross DeVincentis"/>
    <x v="2"/>
    <s v="United States"/>
    <s v="Chicago"/>
    <x v="10"/>
    <n v="60610"/>
    <x v="2"/>
    <s v="FUR-FU-10004597"/>
    <x v="0"/>
    <x v="5"/>
    <s v="Eldon Cleatmat Chair Mats for Medium Pile Carpets"/>
    <x v="500"/>
    <n v="1"/>
    <n v="0.6"/>
    <n v="-26.084999999999994"/>
  </r>
  <r>
    <n v="7448"/>
    <s v="CA-2014-127474"/>
    <x v="3"/>
    <x v="447"/>
    <d v="2014-02-08T00:00:00"/>
    <s v="Second Class"/>
    <s v="RD-19810"/>
    <s v="Ross DeVincentis"/>
    <x v="2"/>
    <s v="United States"/>
    <s v="Chicago"/>
    <x v="10"/>
    <n v="60610"/>
    <x v="2"/>
    <s v="OFF-PA-10000418"/>
    <x v="1"/>
    <x v="10"/>
    <s v="Xerox 189"/>
    <x v="1257"/>
    <n v="5"/>
    <n v="0.2"/>
    <n v="146.79"/>
  </r>
  <r>
    <n v="7449"/>
    <s v="CA-2014-115448"/>
    <x v="3"/>
    <x v="343"/>
    <d v="2014-11-15T00:00:00"/>
    <s v="First Class"/>
    <s v="MH-18025"/>
    <s v="Michelle Huthwaite"/>
    <x v="0"/>
    <s v="United States"/>
    <s v="Knoxville"/>
    <x v="18"/>
    <n v="37918"/>
    <x v="0"/>
    <s v="FUR-FU-10004090"/>
    <x v="0"/>
    <x v="5"/>
    <s v="Executive Impressions 14&quot; Contract Wall Clock"/>
    <x v="4976"/>
    <n v="5"/>
    <n v="0.2"/>
    <n v="14.449499999999986"/>
  </r>
  <r>
    <n v="7450"/>
    <s v="CA-2014-105669"/>
    <x v="3"/>
    <x v="697"/>
    <d v="2014-09-23T00:00:00"/>
    <s v="Second Class"/>
    <s v="SJ-20125"/>
    <s v="Sanjit Jacobs"/>
    <x v="2"/>
    <s v="United States"/>
    <s v="Houston"/>
    <x v="5"/>
    <n v="77036"/>
    <x v="2"/>
    <s v="OFF-AR-10000390"/>
    <x v="1"/>
    <x v="6"/>
    <s v="Newell Chalk Holder"/>
    <x v="4541"/>
    <n v="3"/>
    <n v="0.2"/>
    <n v="3.2213999999999996"/>
  </r>
  <r>
    <n v="7451"/>
    <s v="CA-2014-105669"/>
    <x v="3"/>
    <x v="697"/>
    <d v="2014-09-23T00:00:00"/>
    <s v="Second Class"/>
    <s v="SJ-20125"/>
    <s v="Sanjit Jacobs"/>
    <x v="2"/>
    <s v="United States"/>
    <s v="Houston"/>
    <x v="5"/>
    <n v="77036"/>
    <x v="2"/>
    <s v="FUR-CH-10003774"/>
    <x v="0"/>
    <x v="1"/>
    <s v="Global Wood Trimmed Manager's Task Chair, Khaki"/>
    <x v="2608"/>
    <n v="5"/>
    <n v="0.3"/>
    <n v="-77.333000000000013"/>
  </r>
  <r>
    <n v="7452"/>
    <s v="CA-2014-105669"/>
    <x v="3"/>
    <x v="697"/>
    <d v="2014-09-23T00:00:00"/>
    <s v="Second Class"/>
    <s v="SJ-20125"/>
    <s v="Sanjit Jacobs"/>
    <x v="2"/>
    <s v="United States"/>
    <s v="Houston"/>
    <x v="5"/>
    <n v="77036"/>
    <x v="2"/>
    <s v="OFF-BI-10002412"/>
    <x v="1"/>
    <x v="8"/>
    <s v="Wilson Jones “Snap” Scratch Pad Binder Tool for Ring Binders"/>
    <x v="4977"/>
    <n v="5"/>
    <n v="0.8"/>
    <n v="-10.15"/>
  </r>
  <r>
    <n v="7453"/>
    <s v="CA-2014-105669"/>
    <x v="3"/>
    <x v="697"/>
    <d v="2014-09-23T00:00:00"/>
    <s v="Second Class"/>
    <s v="SJ-20125"/>
    <s v="Sanjit Jacobs"/>
    <x v="2"/>
    <s v="United States"/>
    <s v="Houston"/>
    <x v="5"/>
    <n v="77036"/>
    <x v="2"/>
    <s v="TEC-PH-10002415"/>
    <x v="2"/>
    <x v="7"/>
    <s v="Polycom VoiceStation 500 Conference phone"/>
    <x v="4978"/>
    <n v="6"/>
    <n v="0.2"/>
    <n v="88.48500000000007"/>
  </r>
  <r>
    <n v="7454"/>
    <s v="CA-2014-134796"/>
    <x v="3"/>
    <x v="643"/>
    <d v="2014-07-02T00:00:00"/>
    <s v="Standard Class"/>
    <s v="FM-14380"/>
    <s v="Fred McMath"/>
    <x v="0"/>
    <s v="United States"/>
    <s v="Bolingbrook"/>
    <x v="10"/>
    <n v="60440"/>
    <x v="2"/>
    <s v="TEC-PH-10003505"/>
    <x v="2"/>
    <x v="7"/>
    <s v="Geemarc AmpliPOWER60"/>
    <x v="1490"/>
    <n v="2"/>
    <n v="0.2"/>
    <n v="16.703999999999986"/>
  </r>
  <r>
    <n v="7455"/>
    <s v="CA-2013-137743"/>
    <x v="0"/>
    <x v="679"/>
    <d v="2013-08-05T00:00:00"/>
    <s v="Standard Class"/>
    <s v="KH-16360"/>
    <s v="Katherine Hughes"/>
    <x v="0"/>
    <s v="United States"/>
    <s v="Chicago"/>
    <x v="10"/>
    <n v="60623"/>
    <x v="2"/>
    <s v="OFF-LA-10003663"/>
    <x v="1"/>
    <x v="2"/>
    <s v="Avery 498"/>
    <x v="4766"/>
    <n v="4"/>
    <n v="0.2"/>
    <n v="3.1212"/>
  </r>
  <r>
    <n v="7456"/>
    <s v="CA-2013-137743"/>
    <x v="0"/>
    <x v="679"/>
    <d v="2013-08-05T00:00:00"/>
    <s v="Standard Class"/>
    <s v="KH-16360"/>
    <s v="Katherine Hughes"/>
    <x v="0"/>
    <s v="United States"/>
    <s v="Chicago"/>
    <x v="10"/>
    <n v="60623"/>
    <x v="2"/>
    <s v="OFF-ST-10001780"/>
    <x v="1"/>
    <x v="4"/>
    <s v="Tennsco 16-Compartment Lockers with Coat Rack"/>
    <x v="2532"/>
    <n v="2"/>
    <n v="0.2"/>
    <n v="51.831200000000024"/>
  </r>
  <r>
    <n v="7457"/>
    <s v="CA-2012-137974"/>
    <x v="1"/>
    <x v="392"/>
    <d v="2012-04-18T00:00:00"/>
    <s v="First Class"/>
    <s v="LL-16840"/>
    <s v="Lauren Leatherbury"/>
    <x v="0"/>
    <s v="United States"/>
    <s v="Waynesboro"/>
    <x v="17"/>
    <n v="22980"/>
    <x v="0"/>
    <s v="TEC-PH-10002033"/>
    <x v="2"/>
    <x v="7"/>
    <s v="Konftel 250 Conference phone - Charcoal black"/>
    <x v="4979"/>
    <n v="2"/>
    <n v="0"/>
    <n v="148.10640000000001"/>
  </r>
  <r>
    <n v="7458"/>
    <s v="CA-2012-137974"/>
    <x v="1"/>
    <x v="392"/>
    <d v="2012-04-18T00:00:00"/>
    <s v="First Class"/>
    <s v="LL-16840"/>
    <s v="Lauren Leatherbury"/>
    <x v="0"/>
    <s v="United States"/>
    <s v="Waynesboro"/>
    <x v="17"/>
    <n v="22980"/>
    <x v="0"/>
    <s v="OFF-BI-10001036"/>
    <x v="1"/>
    <x v="8"/>
    <s v="Cardinal EasyOpen D-Ring Binders"/>
    <x v="4980"/>
    <n v="1"/>
    <n v="0"/>
    <n v="4.57"/>
  </r>
  <r>
    <n v="7459"/>
    <s v="CA-2012-137974"/>
    <x v="1"/>
    <x v="392"/>
    <d v="2012-04-18T00:00:00"/>
    <s v="First Class"/>
    <s v="LL-16840"/>
    <s v="Lauren Leatherbury"/>
    <x v="0"/>
    <s v="United States"/>
    <s v="Waynesboro"/>
    <x v="17"/>
    <n v="22980"/>
    <x v="0"/>
    <s v="FUR-FU-10001468"/>
    <x v="0"/>
    <x v="5"/>
    <s v="Tenex Antistatic Computer Chair Mats"/>
    <x v="4981"/>
    <n v="7"/>
    <n v="0"/>
    <n v="119.68599999999989"/>
  </r>
  <r>
    <n v="7460"/>
    <s v="CA-2012-137974"/>
    <x v="1"/>
    <x v="392"/>
    <d v="2012-04-18T00:00:00"/>
    <s v="First Class"/>
    <s v="LL-16840"/>
    <s v="Lauren Leatherbury"/>
    <x v="0"/>
    <s v="United States"/>
    <s v="Waynesboro"/>
    <x v="17"/>
    <n v="22980"/>
    <x v="0"/>
    <s v="FUR-BO-10001519"/>
    <x v="0"/>
    <x v="0"/>
    <s v="O'Sullivan 3-Shelf Heavy-Duty Bookcases"/>
    <x v="4982"/>
    <n v="9"/>
    <n v="0"/>
    <n v="125.58240000000001"/>
  </r>
  <r>
    <n v="7461"/>
    <s v="US-2012-136987"/>
    <x v="1"/>
    <x v="347"/>
    <d v="2012-04-14T00:00:00"/>
    <s v="Second Class"/>
    <s v="AR-10540"/>
    <s v="Andy Reiter"/>
    <x v="0"/>
    <s v="United States"/>
    <s v="Los Angeles"/>
    <x v="1"/>
    <n v="90004"/>
    <x v="1"/>
    <s v="TEC-CO-10001943"/>
    <x v="2"/>
    <x v="16"/>
    <s v="Canon PC-428 Personal Copier"/>
    <x v="4983"/>
    <n v="4"/>
    <n v="0.2"/>
    <n v="215.98919999999998"/>
  </r>
  <r>
    <n v="7462"/>
    <s v="US-2012-136987"/>
    <x v="1"/>
    <x v="347"/>
    <d v="2012-04-14T00:00:00"/>
    <s v="Second Class"/>
    <s v="AR-10540"/>
    <s v="Andy Reiter"/>
    <x v="0"/>
    <s v="United States"/>
    <s v="Los Angeles"/>
    <x v="1"/>
    <n v="90004"/>
    <x v="1"/>
    <s v="OFF-PA-10003127"/>
    <x v="1"/>
    <x v="10"/>
    <s v="Staples"/>
    <x v="4984"/>
    <n v="2"/>
    <n v="0"/>
    <n v="24.269599999999997"/>
  </r>
  <r>
    <n v="7463"/>
    <s v="CA-2012-138485"/>
    <x v="1"/>
    <x v="914"/>
    <d v="2012-03-01T00:00:00"/>
    <s v="Second Class"/>
    <s v="NP-18670"/>
    <s v="Nora Paige"/>
    <x v="0"/>
    <s v="United States"/>
    <s v="Seattle"/>
    <x v="4"/>
    <n v="98105"/>
    <x v="1"/>
    <s v="TEC-AC-10002076"/>
    <x v="2"/>
    <x v="11"/>
    <s v="Microsoft Natural Keyboard Elite"/>
    <x v="4985"/>
    <n v="9"/>
    <n v="0"/>
    <n v="80.837999999999994"/>
  </r>
  <r>
    <n v="7464"/>
    <s v="CA-2013-103709"/>
    <x v="0"/>
    <x v="162"/>
    <d v="2013-09-16T00:00:00"/>
    <s v="Standard Class"/>
    <s v="LP-17095"/>
    <s v="Liz Preis"/>
    <x v="0"/>
    <s v="United States"/>
    <s v="Visalia"/>
    <x v="1"/>
    <n v="93277"/>
    <x v="1"/>
    <s v="OFF-AR-10003338"/>
    <x v="1"/>
    <x v="6"/>
    <s v="Eberhard Faber 3 1/2&quot; Golf Pencils"/>
    <x v="3659"/>
    <n v="2"/>
    <n v="0"/>
    <n v="3.7200000000000006"/>
  </r>
  <r>
    <n v="7465"/>
    <s v="CA-2013-103709"/>
    <x v="0"/>
    <x v="162"/>
    <d v="2013-09-16T00:00:00"/>
    <s v="Standard Class"/>
    <s v="LP-17095"/>
    <s v="Liz Preis"/>
    <x v="0"/>
    <s v="United States"/>
    <s v="Visalia"/>
    <x v="1"/>
    <n v="93277"/>
    <x v="1"/>
    <s v="OFF-PA-10004610"/>
    <x v="1"/>
    <x v="10"/>
    <s v="Xerox 1900"/>
    <x v="1369"/>
    <n v="8"/>
    <n v="0"/>
    <n v="15.407999999999998"/>
  </r>
  <r>
    <n v="7466"/>
    <s v="CA-2013-103709"/>
    <x v="0"/>
    <x v="162"/>
    <d v="2013-09-16T00:00:00"/>
    <s v="Standard Class"/>
    <s v="LP-17095"/>
    <s v="Liz Preis"/>
    <x v="0"/>
    <s v="United States"/>
    <s v="Visalia"/>
    <x v="1"/>
    <n v="93277"/>
    <x v="1"/>
    <s v="OFF-ST-10001272"/>
    <x v="1"/>
    <x v="4"/>
    <s v="Mini 13-1/2 Capacity Data Binder Rack, Pearl"/>
    <x v="2213"/>
    <n v="2"/>
    <n v="0"/>
    <n v="65.435000000000002"/>
  </r>
  <r>
    <n v="7467"/>
    <s v="CA-2013-138282"/>
    <x v="0"/>
    <x v="288"/>
    <d v="2013-05-24T00:00:00"/>
    <s v="Standard Class"/>
    <s v="AH-10690"/>
    <s v="Anna Häberlin"/>
    <x v="1"/>
    <s v="United States"/>
    <s v="Los Angeles"/>
    <x v="1"/>
    <n v="90008"/>
    <x v="1"/>
    <s v="OFF-AP-10001366"/>
    <x v="1"/>
    <x v="9"/>
    <s v="Staples"/>
    <x v="4986"/>
    <n v="8"/>
    <n v="0"/>
    <n v="23.716800000000006"/>
  </r>
  <r>
    <n v="7468"/>
    <s v="CA-2014-148985"/>
    <x v="3"/>
    <x v="343"/>
    <d v="2014-11-16T00:00:00"/>
    <s v="Second Class"/>
    <s v="TB-21190"/>
    <s v="Thomas Brumley"/>
    <x v="2"/>
    <s v="United States"/>
    <s v="Los Angeles"/>
    <x v="1"/>
    <n v="90045"/>
    <x v="1"/>
    <s v="FUR-FU-10001424"/>
    <x v="0"/>
    <x v="5"/>
    <s v="Dax Clear Box Frame"/>
    <x v="4987"/>
    <n v="4"/>
    <n v="0"/>
    <n v="11.872799999999998"/>
  </r>
  <r>
    <n v="7469"/>
    <s v="CA-2011-138100"/>
    <x v="2"/>
    <x v="1114"/>
    <d v="2011-09-20T00:00:00"/>
    <s v="Standard Class"/>
    <s v="AA-10315"/>
    <s v="Alex Avila"/>
    <x v="0"/>
    <s v="United States"/>
    <s v="New York City"/>
    <x v="15"/>
    <n v="10011"/>
    <x v="3"/>
    <s v="OFF-PA-10000349"/>
    <x v="1"/>
    <x v="10"/>
    <s v="Staples"/>
    <x v="1830"/>
    <n v="3"/>
    <n v="0"/>
    <n v="7.0218000000000007"/>
  </r>
  <r>
    <n v="7470"/>
    <s v="CA-2011-138100"/>
    <x v="2"/>
    <x v="1114"/>
    <d v="2011-09-20T00:00:00"/>
    <s v="Standard Class"/>
    <s v="AA-10315"/>
    <s v="Alex Avila"/>
    <x v="0"/>
    <s v="United States"/>
    <s v="New York City"/>
    <x v="15"/>
    <n v="10011"/>
    <x v="3"/>
    <s v="FUR-FU-10002456"/>
    <x v="0"/>
    <x v="5"/>
    <s v="Master Caster Door Stop, Large Neon Orange"/>
    <x v="58"/>
    <n v="2"/>
    <n v="0"/>
    <n v="6.2608000000000015"/>
  </r>
  <r>
    <n v="7471"/>
    <s v="CA-2012-100734"/>
    <x v="1"/>
    <x v="426"/>
    <d v="2012-09-20T00:00:00"/>
    <s v="Standard Class"/>
    <s v="AC-10615"/>
    <s v="Ann Chong"/>
    <x v="1"/>
    <s v="United States"/>
    <s v="Philadelphia"/>
    <x v="9"/>
    <n v="19143"/>
    <x v="3"/>
    <s v="OFF-BI-10002609"/>
    <x v="1"/>
    <x v="8"/>
    <s v="Avery Hidden Tab Dividers for Binding Systems"/>
    <x v="4988"/>
    <n v="4"/>
    <n v="0.7"/>
    <n v="-2.8608000000000002"/>
  </r>
  <r>
    <n v="7472"/>
    <s v="CA-2012-100734"/>
    <x v="1"/>
    <x v="426"/>
    <d v="2012-09-20T00:00:00"/>
    <s v="Standard Class"/>
    <s v="AC-10615"/>
    <s v="Ann Chong"/>
    <x v="1"/>
    <s v="United States"/>
    <s v="Philadelphia"/>
    <x v="9"/>
    <n v="19143"/>
    <x v="3"/>
    <s v="OFF-ST-10001522"/>
    <x v="1"/>
    <x v="4"/>
    <s v="Gould Plastics 18-Pocket Panel Bin, 34w x 5-1/4d x 20-1/2h"/>
    <x v="2772"/>
    <n v="2"/>
    <n v="0.2"/>
    <n v="-29.436800000000012"/>
  </r>
  <r>
    <n v="7473"/>
    <s v="CA-2013-139997"/>
    <x v="0"/>
    <x v="949"/>
    <d v="2013-07-04T00:00:00"/>
    <s v="First Class"/>
    <s v="EM-14140"/>
    <s v="Eugene Moren"/>
    <x v="2"/>
    <s v="United States"/>
    <s v="Lehi"/>
    <x v="7"/>
    <n v="84043"/>
    <x v="1"/>
    <s v="TEC-CO-10000971"/>
    <x v="2"/>
    <x v="16"/>
    <s v="Hewlett Packard 310 Color Digital Copier"/>
    <x v="4989"/>
    <n v="5"/>
    <n v="0"/>
    <n v="449.9849999999999"/>
  </r>
  <r>
    <n v="7474"/>
    <s v="CA-2013-109652"/>
    <x v="0"/>
    <x v="342"/>
    <d v="2013-04-16T00:00:00"/>
    <s v="Standard Class"/>
    <s v="QJ-19255"/>
    <s v="Quincy Jones"/>
    <x v="1"/>
    <s v="United States"/>
    <s v="Chicago"/>
    <x v="10"/>
    <n v="60653"/>
    <x v="2"/>
    <s v="OFF-AR-10000034"/>
    <x v="1"/>
    <x v="6"/>
    <s v="BIC Brite Liner Grip Highlighters, Assorted, 5/Pack"/>
    <x v="4990"/>
    <n v="4"/>
    <n v="0.2"/>
    <n v="3.2223999999999995"/>
  </r>
  <r>
    <n v="7475"/>
    <s v="CA-2011-167199"/>
    <x v="2"/>
    <x v="1037"/>
    <d v="2011-01-11T00:00:00"/>
    <s v="Standard Class"/>
    <s v="ME-17320"/>
    <s v="Maria Etezadi"/>
    <x v="2"/>
    <s v="United States"/>
    <s v="Henderson"/>
    <x v="0"/>
    <n v="42420"/>
    <x v="0"/>
    <s v="FUR-CH-10004063"/>
    <x v="0"/>
    <x v="1"/>
    <s v="Global Deluxe High-Back Manager's Chair"/>
    <x v="4991"/>
    <n v="9"/>
    <n v="0"/>
    <n v="746.40779999999972"/>
  </r>
  <r>
    <n v="7476"/>
    <s v="CA-2011-167199"/>
    <x v="2"/>
    <x v="1037"/>
    <d v="2011-01-11T00:00:00"/>
    <s v="Standard Class"/>
    <s v="ME-17320"/>
    <s v="Maria Etezadi"/>
    <x v="2"/>
    <s v="United States"/>
    <s v="Henderson"/>
    <x v="0"/>
    <n v="42420"/>
    <x v="0"/>
    <s v="OFF-BI-10004632"/>
    <x v="1"/>
    <x v="8"/>
    <s v="Ibico Hi-Tech Manual Binding System"/>
    <x v="4992"/>
    <n v="2"/>
    <n v="0"/>
    <n v="274.49099999999999"/>
  </r>
  <r>
    <n v="7477"/>
    <s v="CA-2011-167199"/>
    <x v="2"/>
    <x v="1037"/>
    <d v="2011-01-11T00:00:00"/>
    <s v="Standard Class"/>
    <s v="ME-17320"/>
    <s v="Maria Etezadi"/>
    <x v="2"/>
    <s v="United States"/>
    <s v="Henderson"/>
    <x v="0"/>
    <n v="42420"/>
    <x v="0"/>
    <s v="OFF-AR-10001662"/>
    <x v="1"/>
    <x v="6"/>
    <s v="Rogers Handheld Barrel Pencil Sharpener"/>
    <x v="4993"/>
    <n v="2"/>
    <n v="0"/>
    <n v="1.4796000000000005"/>
  </r>
  <r>
    <n v="7478"/>
    <s v="CA-2011-167199"/>
    <x v="2"/>
    <x v="1037"/>
    <d v="2011-01-11T00:00:00"/>
    <s v="Standard Class"/>
    <s v="ME-17320"/>
    <s v="Maria Etezadi"/>
    <x v="2"/>
    <s v="United States"/>
    <s v="Henderson"/>
    <x v="0"/>
    <n v="42420"/>
    <x v="0"/>
    <s v="TEC-PH-10004977"/>
    <x v="2"/>
    <x v="7"/>
    <s v="GE 30524EE4"/>
    <x v="3743"/>
    <n v="2"/>
    <n v="0"/>
    <n v="113.67419999999998"/>
  </r>
  <r>
    <n v="7479"/>
    <s v="CA-2011-167199"/>
    <x v="2"/>
    <x v="1037"/>
    <d v="2011-01-11T00:00:00"/>
    <s v="Standard Class"/>
    <s v="ME-17320"/>
    <s v="Maria Etezadi"/>
    <x v="2"/>
    <s v="United States"/>
    <s v="Henderson"/>
    <x v="0"/>
    <n v="42420"/>
    <x v="0"/>
    <s v="TEC-PH-10004539"/>
    <x v="2"/>
    <x v="7"/>
    <s v="Wireless Extenders zBoost YX545 SOHO Signal Booster"/>
    <x v="4994"/>
    <n v="4"/>
    <n v="0"/>
    <n v="204.10919999999999"/>
  </r>
  <r>
    <n v="7480"/>
    <s v="CA-2011-167199"/>
    <x v="2"/>
    <x v="1037"/>
    <d v="2011-01-11T00:00:00"/>
    <s v="Standard Class"/>
    <s v="ME-17320"/>
    <s v="Maria Etezadi"/>
    <x v="2"/>
    <s v="United States"/>
    <s v="Henderson"/>
    <x v="0"/>
    <n v="42420"/>
    <x v="0"/>
    <s v="OFF-FA-10001883"/>
    <x v="1"/>
    <x v="13"/>
    <s v="Alliance Super-Size Bands, Assorted Sizes"/>
    <x v="4995"/>
    <n v="4"/>
    <n v="0"/>
    <n v="0.31119999999999948"/>
  </r>
  <r>
    <n v="7481"/>
    <s v="CA-2011-167199"/>
    <x v="2"/>
    <x v="1037"/>
    <d v="2011-01-11T00:00:00"/>
    <s v="Standard Class"/>
    <s v="ME-17320"/>
    <s v="Maria Etezadi"/>
    <x v="2"/>
    <s v="United States"/>
    <s v="Henderson"/>
    <x v="0"/>
    <n v="42420"/>
    <x v="0"/>
    <s v="OFF-PA-10000955"/>
    <x v="1"/>
    <x v="10"/>
    <s v="Southworth 25% Cotton Granite Paper &amp; Envelopes"/>
    <x v="4996"/>
    <n v="1"/>
    <n v="0"/>
    <n v="3.0084"/>
  </r>
  <r>
    <n v="7482"/>
    <s v="CA-2013-124583"/>
    <x v="0"/>
    <x v="142"/>
    <d v="2013-09-04T00:00:00"/>
    <s v="Second Class"/>
    <s v="LB-16795"/>
    <s v="Laurel Beltran"/>
    <x v="2"/>
    <s v="United States"/>
    <s v="Huntington Beach"/>
    <x v="1"/>
    <n v="92646"/>
    <x v="1"/>
    <s v="OFF-EN-10002500"/>
    <x v="1"/>
    <x v="12"/>
    <s v="Globe Weis Peel &amp; Seel First Class Envelopes"/>
    <x v="4835"/>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x v="4997"/>
    <n v="4"/>
    <n v="0.2"/>
    <n v="6.9239999999999995"/>
  </r>
  <r>
    <n v="7484"/>
    <s v="CA-2011-129938"/>
    <x v="2"/>
    <x v="534"/>
    <d v="2011-12-17T00:00:00"/>
    <s v="Second Class"/>
    <s v="EB-13705"/>
    <s v="Ed Braxton"/>
    <x v="1"/>
    <s v="United States"/>
    <s v="Philadelphia"/>
    <x v="9"/>
    <n v="19140"/>
    <x v="3"/>
    <s v="FUR-CH-10003774"/>
    <x v="0"/>
    <x v="1"/>
    <s v="Global Wood Trimmed Manager's Task Chair, Khaki"/>
    <x v="4998"/>
    <n v="7"/>
    <n v="0.3"/>
    <n v="-108.26620000000001"/>
  </r>
  <r>
    <n v="7485"/>
    <s v="CA-2014-135111"/>
    <x v="3"/>
    <x v="116"/>
    <d v="2015-01-03T00:00:00"/>
    <s v="Standard Class"/>
    <s v="CS-12400"/>
    <s v="Christopher Schild"/>
    <x v="2"/>
    <s v="United States"/>
    <s v="Fargo"/>
    <x v="46"/>
    <n v="58103"/>
    <x v="2"/>
    <s v="OFF-AR-10004707"/>
    <x v="1"/>
    <x v="6"/>
    <s v="Staples"/>
    <x v="4724"/>
    <n v="1"/>
    <n v="0"/>
    <n v="0.86799999999999988"/>
  </r>
  <r>
    <n v="7486"/>
    <s v="CA-2014-135111"/>
    <x v="3"/>
    <x v="116"/>
    <d v="2015-01-03T00:00:00"/>
    <s v="Standard Class"/>
    <s v="CS-12400"/>
    <s v="Christopher Schild"/>
    <x v="2"/>
    <s v="United States"/>
    <s v="Fargo"/>
    <x v="46"/>
    <n v="58103"/>
    <x v="2"/>
    <s v="OFF-BI-10004040"/>
    <x v="1"/>
    <x v="8"/>
    <s v="Wilson Jones Impact Binders"/>
    <x v="4213"/>
    <n v="5"/>
    <n v="0"/>
    <n v="12.690999999999999"/>
  </r>
  <r>
    <n v="7487"/>
    <s v="US-2012-134558"/>
    <x v="1"/>
    <x v="546"/>
    <d v="2012-12-24T00:00:00"/>
    <s v="Second Class"/>
    <s v="PM-19135"/>
    <s v="Peter McVee"/>
    <x v="2"/>
    <s v="United States"/>
    <s v="Dover"/>
    <x v="38"/>
    <n v="3820"/>
    <x v="3"/>
    <s v="OFF-PA-10001184"/>
    <x v="1"/>
    <x v="10"/>
    <s v="Xerox 1903"/>
    <x v="2744"/>
    <n v="5"/>
    <n v="0"/>
    <n v="14.651"/>
  </r>
  <r>
    <n v="7488"/>
    <s v="US-2012-134558"/>
    <x v="1"/>
    <x v="546"/>
    <d v="2012-12-24T00:00:00"/>
    <s v="Second Class"/>
    <s v="PM-19135"/>
    <s v="Peter McVee"/>
    <x v="2"/>
    <s v="United States"/>
    <s v="Dover"/>
    <x v="38"/>
    <n v="3820"/>
    <x v="3"/>
    <s v="TEC-AC-10004145"/>
    <x v="2"/>
    <x v="11"/>
    <s v="Logitech diNovo Edge Keyboard"/>
    <x v="3633"/>
    <n v="9"/>
    <n v="0"/>
    <n v="517.47930000000008"/>
  </r>
  <r>
    <n v="7489"/>
    <s v="US-2012-134558"/>
    <x v="1"/>
    <x v="546"/>
    <d v="2012-12-24T00:00:00"/>
    <s v="Second Class"/>
    <s v="PM-19135"/>
    <s v="Peter McVee"/>
    <x v="2"/>
    <s v="United States"/>
    <s v="Dover"/>
    <x v="38"/>
    <n v="3820"/>
    <x v="3"/>
    <s v="FUR-TA-10003473"/>
    <x v="0"/>
    <x v="3"/>
    <s v="Bretford Rectangular Conference Table Tops"/>
    <x v="4999"/>
    <n v="4"/>
    <n v="0.3"/>
    <n v="-105.31639999999993"/>
  </r>
  <r>
    <n v="7490"/>
    <s v="CA-2014-157196"/>
    <x v="3"/>
    <x v="60"/>
    <d v="2014-11-10T00:00:00"/>
    <s v="Standard Class"/>
    <s v="AA-10645"/>
    <s v="Anna Andreadi"/>
    <x v="0"/>
    <s v="United States"/>
    <s v="San Diego"/>
    <x v="1"/>
    <n v="92105"/>
    <x v="1"/>
    <s v="OFF-PA-10003172"/>
    <x v="1"/>
    <x v="10"/>
    <s v="Xerox 1996"/>
    <x v="91"/>
    <n v="2"/>
    <n v="0"/>
    <n v="6.2208000000000006"/>
  </r>
  <r>
    <n v="7491"/>
    <s v="CA-2012-108672"/>
    <x v="1"/>
    <x v="229"/>
    <d v="2012-09-16T00:00:00"/>
    <s v="Standard Class"/>
    <s v="FA-14230"/>
    <s v="Frank Atkinson"/>
    <x v="1"/>
    <s v="United States"/>
    <s v="Los Angeles"/>
    <x v="1"/>
    <n v="90032"/>
    <x v="1"/>
    <s v="FUR-FU-10003799"/>
    <x v="0"/>
    <x v="5"/>
    <s v="Seth Thomas 13 1/2&quot; Wall Clock"/>
    <x v="5000"/>
    <n v="6"/>
    <n v="0"/>
    <n v="33.070799999999991"/>
  </r>
  <r>
    <n v="7492"/>
    <s v="US-2014-118598"/>
    <x v="3"/>
    <x v="673"/>
    <d v="2014-11-17T00:00:00"/>
    <s v="Same Day"/>
    <s v="CM-12190"/>
    <s v="Charlotte Melton"/>
    <x v="0"/>
    <s v="United States"/>
    <s v="Utica"/>
    <x v="15"/>
    <n v="13501"/>
    <x v="3"/>
    <s v="TEC-PH-10002583"/>
    <x v="2"/>
    <x v="7"/>
    <s v="iOttie HLCRIO102 Car Mount"/>
    <x v="5001"/>
    <n v="6"/>
    <n v="0"/>
    <n v="5.9969999999999857"/>
  </r>
  <r>
    <n v="7493"/>
    <s v="US-2014-160836"/>
    <x v="3"/>
    <x v="220"/>
    <d v="2014-09-17T00:00:00"/>
    <s v="Standard Class"/>
    <s v="CC-12475"/>
    <s v="Cindy Chapman"/>
    <x v="0"/>
    <s v="United States"/>
    <s v="Houston"/>
    <x v="5"/>
    <n v="77070"/>
    <x v="2"/>
    <s v="OFF-PA-10004239"/>
    <x v="1"/>
    <x v="10"/>
    <s v="Xerox 1953"/>
    <x v="1518"/>
    <n v="3"/>
    <n v="0.2"/>
    <n v="3.2099999999999982"/>
  </r>
  <r>
    <n v="7494"/>
    <s v="US-2014-160836"/>
    <x v="3"/>
    <x v="220"/>
    <d v="2014-09-17T00:00:00"/>
    <s v="Standard Class"/>
    <s v="CC-12475"/>
    <s v="Cindy Chapman"/>
    <x v="0"/>
    <s v="United States"/>
    <s v="Houston"/>
    <x v="5"/>
    <n v="77070"/>
    <x v="2"/>
    <s v="FUR-TA-10002855"/>
    <x v="0"/>
    <x v="3"/>
    <s v="Bevis Round Conference Table Top &amp; Single Column Base"/>
    <x v="5002"/>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s v="United States"/>
    <s v="Westminster"/>
    <x v="1"/>
    <n v="92683"/>
    <x v="1"/>
    <s v="OFF-BI-10004022"/>
    <x v="1"/>
    <x v="8"/>
    <s v="Acco Suede Grain Vinyl Round Ring Binder"/>
    <x v="3079"/>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s v="CA-2014-121048"/>
    <x v="3"/>
    <x v="1163"/>
    <d v="2014-07-19T00:00:00"/>
    <s v="Standard Class"/>
    <s v="TC-21295"/>
    <s v="Toby Carlisle"/>
    <x v="0"/>
    <s v="United States"/>
    <s v="Westminster"/>
    <x v="1"/>
    <n v="92683"/>
    <x v="1"/>
    <s v="OFF-FA-10000490"/>
    <x v="1"/>
    <x v="13"/>
    <s v="OIC Binder Clips, Mini, 1/4&quot; Capacity, Black"/>
    <x v="328"/>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x v="5004"/>
    <n v="4"/>
    <n v="0"/>
    <n v="20.856799999999993"/>
  </r>
  <r>
    <n v="7500"/>
    <s v="CA-2014-121048"/>
    <x v="3"/>
    <x v="1163"/>
    <d v="2014-07-19T00:00:00"/>
    <s v="Standard Class"/>
    <s v="TC-21295"/>
    <s v="Toby Carlisle"/>
    <x v="0"/>
    <s v="United States"/>
    <s v="Westminster"/>
    <x v="1"/>
    <n v="92683"/>
    <x v="1"/>
    <s v="FUR-FU-10002960"/>
    <x v="0"/>
    <x v="5"/>
    <s v="Eldon 200 Class Desk Accessories, Burgundy"/>
    <x v="609"/>
    <n v="3"/>
    <n v="0"/>
    <n v="7.9128000000000007"/>
  </r>
  <r>
    <n v="7501"/>
    <s v="CA-2014-121048"/>
    <x v="3"/>
    <x v="1163"/>
    <d v="2014-07-19T00:00:00"/>
    <s v="Standard Class"/>
    <s v="TC-21295"/>
    <s v="Toby Carlisle"/>
    <x v="0"/>
    <s v="United States"/>
    <s v="Westminster"/>
    <x v="1"/>
    <n v="92683"/>
    <x v="1"/>
    <s v="TEC-AC-10000991"/>
    <x v="2"/>
    <x v="11"/>
    <s v="Sony Micro Vault Click 8 GB USB 2.0 Flash Drive"/>
    <x v="5005"/>
    <n v="3"/>
    <n v="0"/>
    <n v="19.735800000000005"/>
  </r>
  <r>
    <n v="7502"/>
    <s v="CA-2014-121048"/>
    <x v="3"/>
    <x v="1163"/>
    <d v="2014-07-19T00:00:00"/>
    <s v="Standard Class"/>
    <s v="TC-21295"/>
    <s v="Toby Carlisle"/>
    <x v="0"/>
    <s v="United States"/>
    <s v="Westminster"/>
    <x v="1"/>
    <n v="92683"/>
    <x v="1"/>
    <s v="TEC-PH-10004977"/>
    <x v="2"/>
    <x v="7"/>
    <s v="GE 30524EE4"/>
    <x v="553"/>
    <n v="3"/>
    <n v="0.2"/>
    <n v="52.917299999999955"/>
  </r>
  <r>
    <n v="7503"/>
    <s v="US-2014-120117"/>
    <x v="3"/>
    <x v="983"/>
    <d v="2014-03-31T00:00:00"/>
    <s v="Same Day"/>
    <s v="TB-21400"/>
    <s v="Tom Boeckenhauer"/>
    <x v="0"/>
    <s v="United States"/>
    <s v="Los Angeles"/>
    <x v="1"/>
    <n v="90036"/>
    <x v="1"/>
    <s v="OFF-AR-10000817"/>
    <x v="1"/>
    <x v="6"/>
    <s v="Manco Dry-Lighter Erasable Highlighter"/>
    <x v="2398"/>
    <n v="2"/>
    <n v="0"/>
    <n v="2.0671999999999997"/>
  </r>
  <r>
    <n v="7504"/>
    <s v="US-2014-120117"/>
    <x v="3"/>
    <x v="983"/>
    <d v="2014-03-31T00:00:00"/>
    <s v="Same Day"/>
    <s v="TB-21400"/>
    <s v="Tom Boeckenhauer"/>
    <x v="0"/>
    <s v="United States"/>
    <s v="Los Angeles"/>
    <x v="1"/>
    <n v="90036"/>
    <x v="1"/>
    <s v="TEC-PH-10002447"/>
    <x v="2"/>
    <x v="7"/>
    <s v="AT&amp;T CL83451 4-Handset Telephone"/>
    <x v="5006"/>
    <n v="1"/>
    <n v="0.2"/>
    <n v="18.539099999999991"/>
  </r>
  <r>
    <n v="7505"/>
    <s v="CA-2013-158043"/>
    <x v="0"/>
    <x v="1011"/>
    <d v="2013-02-04T00:00:00"/>
    <s v="Second Class"/>
    <s v="JK-15325"/>
    <s v="Jason Klamczynski"/>
    <x v="1"/>
    <s v="United States"/>
    <s v="Atlantic City"/>
    <x v="30"/>
    <n v="8401"/>
    <x v="3"/>
    <s v="OFF-EN-10003134"/>
    <x v="1"/>
    <x v="12"/>
    <s v="Staples"/>
    <x v="371"/>
    <n v="2"/>
    <n v="0"/>
    <n v="11.68"/>
  </r>
  <r>
    <n v="7506"/>
    <s v="US-2014-106579"/>
    <x v="3"/>
    <x v="110"/>
    <d v="2014-06-14T00:00:00"/>
    <s v="Standard Class"/>
    <s v="BW-11200"/>
    <s v="Ben Wallace"/>
    <x v="0"/>
    <s v="United States"/>
    <s v="Skokie"/>
    <x v="10"/>
    <n v="60076"/>
    <x v="2"/>
    <s v="OFF-BI-10000309"/>
    <x v="1"/>
    <x v="8"/>
    <s v="GBC Twin Loop Wire Binding Elements, 9/16&quot; Spine, Black"/>
    <x v="362"/>
    <n v="4"/>
    <n v="0.8"/>
    <n v="-18.872800000000009"/>
  </r>
  <r>
    <n v="7507"/>
    <s v="CA-2011-115889"/>
    <x v="2"/>
    <x v="981"/>
    <d v="2011-11-06T00:00:00"/>
    <s v="Standard Class"/>
    <s v="SH-20395"/>
    <s v="Shahid Hopkins"/>
    <x v="0"/>
    <s v="United States"/>
    <s v="San Francisco"/>
    <x v="1"/>
    <n v="94122"/>
    <x v="1"/>
    <s v="TEC-PH-10001615"/>
    <x v="2"/>
    <x v="7"/>
    <s v="AT&amp;T CL82213"/>
    <x v="1956"/>
    <n v="2"/>
    <n v="0.2"/>
    <n v="5.2181999999999924"/>
  </r>
  <r>
    <n v="7508"/>
    <s v="CA-2011-115889"/>
    <x v="2"/>
    <x v="981"/>
    <d v="2011-11-06T00:00:00"/>
    <s v="Standard Class"/>
    <s v="SH-20395"/>
    <s v="Shahid Hopkins"/>
    <x v="0"/>
    <s v="United States"/>
    <s v="San Francisco"/>
    <x v="1"/>
    <n v="94122"/>
    <x v="1"/>
    <s v="OFF-ST-10003208"/>
    <x v="1"/>
    <x v="4"/>
    <s v="Adjustable Depth Letter/Legal Cart"/>
    <x v="979"/>
    <n v="2"/>
    <n v="0"/>
    <n v="105.24679999999995"/>
  </r>
  <r>
    <n v="7509"/>
    <s v="US-2014-161935"/>
    <x v="3"/>
    <x v="1163"/>
    <d v="2014-07-19T00:00:00"/>
    <s v="Standard Class"/>
    <s v="JL-15835"/>
    <s v="John Lee"/>
    <x v="0"/>
    <s v="United States"/>
    <s v="Columbus"/>
    <x v="24"/>
    <n v="43229"/>
    <x v="3"/>
    <s v="OFF-PA-10000605"/>
    <x v="1"/>
    <x v="10"/>
    <s v="Xerox 1950"/>
    <x v="4766"/>
    <n v="2"/>
    <n v="0.2"/>
    <n v="3.3524000000000003"/>
  </r>
  <r>
    <n v="7510"/>
    <s v="US-2014-161935"/>
    <x v="3"/>
    <x v="1163"/>
    <d v="2014-07-19T00:00:00"/>
    <s v="Standard Class"/>
    <s v="JL-15835"/>
    <s v="John Lee"/>
    <x v="0"/>
    <s v="United States"/>
    <s v="Columbus"/>
    <x v="24"/>
    <n v="43229"/>
    <x v="3"/>
    <s v="TEC-PH-10000560"/>
    <x v="2"/>
    <x v="7"/>
    <s v="Samsung Galaxy S III - 16GB - pebble blue (T-Mobile)"/>
    <x v="5007"/>
    <n v="9"/>
    <n v="0.4"/>
    <n v="-377.98919999999998"/>
  </r>
  <r>
    <n v="7511"/>
    <s v="US-2014-161935"/>
    <x v="3"/>
    <x v="1163"/>
    <d v="2014-07-19T00:00:00"/>
    <s v="Standard Class"/>
    <s v="JL-15835"/>
    <s v="John Lee"/>
    <x v="0"/>
    <s v="United States"/>
    <s v="Columbus"/>
    <x v="24"/>
    <n v="43229"/>
    <x v="3"/>
    <s v="OFF-ST-10003455"/>
    <x v="1"/>
    <x v="4"/>
    <s v="Tenex File Box, Personal Filing Tote with Lid, Black"/>
    <x v="5008"/>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x v="5009"/>
    <n v="5"/>
    <n v="0.2"/>
    <n v="148.845"/>
  </r>
  <r>
    <n v="7513"/>
    <s v="US-2014-161935"/>
    <x v="3"/>
    <x v="1163"/>
    <d v="2014-07-19T00:00:00"/>
    <s v="Standard Class"/>
    <s v="JL-15835"/>
    <s v="John Lee"/>
    <x v="0"/>
    <s v="United States"/>
    <s v="Columbus"/>
    <x v="24"/>
    <n v="43229"/>
    <x v="3"/>
    <s v="OFF-ST-10001837"/>
    <x v="1"/>
    <x v="4"/>
    <s v="SAFCO Mobile Desk Side File, Wire Frame"/>
    <x v="5010"/>
    <n v="7"/>
    <n v="0.2"/>
    <n v="17.959200000000003"/>
  </r>
  <r>
    <n v="7514"/>
    <s v="US-2014-161935"/>
    <x v="3"/>
    <x v="1163"/>
    <d v="2014-07-19T00:00:00"/>
    <s v="Standard Class"/>
    <s v="JL-15835"/>
    <s v="John Lee"/>
    <x v="0"/>
    <s v="United States"/>
    <s v="Columbus"/>
    <x v="24"/>
    <n v="43229"/>
    <x v="3"/>
    <s v="OFF-AR-10004757"/>
    <x v="1"/>
    <x v="6"/>
    <s v="Crayola Colored Pencils"/>
    <x v="1332"/>
    <n v="5"/>
    <n v="0.2"/>
    <n v="2.1319999999999988"/>
  </r>
  <r>
    <n v="7515"/>
    <s v="US-2014-167920"/>
    <x v="3"/>
    <x v="34"/>
    <d v="2014-12-13T00:00:00"/>
    <s v="Second Class"/>
    <s v="JL-15835"/>
    <s v="John Lee"/>
    <x v="0"/>
    <s v="United States"/>
    <s v="Richmond"/>
    <x v="0"/>
    <n v="40475"/>
    <x v="0"/>
    <s v="OFF-BI-10004236"/>
    <x v="1"/>
    <x v="8"/>
    <s v="XtraLife ClearVue Slant-D Ring Binder, White, 3&quot;"/>
    <x v="5011"/>
    <n v="2"/>
    <n v="0"/>
    <n v="13.505599999999999"/>
  </r>
  <r>
    <n v="7516"/>
    <s v="US-2014-167920"/>
    <x v="3"/>
    <x v="34"/>
    <d v="2014-12-13T00:00:00"/>
    <s v="Second Class"/>
    <s v="JL-15835"/>
    <s v="John Lee"/>
    <x v="0"/>
    <s v="United States"/>
    <s v="Richmond"/>
    <x v="0"/>
    <n v="40475"/>
    <x v="0"/>
    <s v="OFF-AP-10000159"/>
    <x v="1"/>
    <x v="9"/>
    <s v="Belkin F9M820V08 8 Outlet Surge"/>
    <x v="5012"/>
    <n v="5"/>
    <n v="0"/>
    <n v="62.32099999999997"/>
  </r>
  <r>
    <n v="7517"/>
    <s v="US-2014-167920"/>
    <x v="3"/>
    <x v="34"/>
    <d v="2014-12-13T00:00:00"/>
    <s v="Second Class"/>
    <s v="JL-15835"/>
    <s v="John Lee"/>
    <x v="0"/>
    <s v="United States"/>
    <s v="Richmond"/>
    <x v="0"/>
    <n v="40475"/>
    <x v="0"/>
    <s v="OFF-BI-10003274"/>
    <x v="1"/>
    <x v="8"/>
    <s v="Avery Durable Slant Ring Binders, No Labels"/>
    <x v="204"/>
    <n v="4"/>
    <n v="0"/>
    <n v="7.4824000000000002"/>
  </r>
  <r>
    <n v="7518"/>
    <s v="US-2014-167920"/>
    <x v="3"/>
    <x v="34"/>
    <d v="2014-12-13T00:00:00"/>
    <s v="Second Class"/>
    <s v="JL-15835"/>
    <s v="John Lee"/>
    <x v="0"/>
    <s v="United States"/>
    <s v="Richmond"/>
    <x v="0"/>
    <n v="40475"/>
    <x v="0"/>
    <s v="TEC-AC-10001013"/>
    <x v="2"/>
    <x v="11"/>
    <s v="Logitech ClearChat Comfort/USB Headset H390"/>
    <x v="5013"/>
    <n v="5"/>
    <n v="0"/>
    <n v="48.328499999999991"/>
  </r>
  <r>
    <n v="7519"/>
    <s v="US-2014-167920"/>
    <x v="3"/>
    <x v="34"/>
    <d v="2014-12-13T00:00:00"/>
    <s v="Second Class"/>
    <s v="JL-15835"/>
    <s v="John Lee"/>
    <x v="0"/>
    <s v="United States"/>
    <s v="Richmond"/>
    <x v="0"/>
    <n v="40475"/>
    <x v="0"/>
    <s v="OFF-ST-10004963"/>
    <x v="1"/>
    <x v="4"/>
    <s v="Eldon Gobal File Keepers"/>
    <x v="5014"/>
    <n v="1"/>
    <n v="0"/>
    <n v="0.60559999999999903"/>
  </r>
  <r>
    <n v="7520"/>
    <s v="US-2014-167920"/>
    <x v="3"/>
    <x v="34"/>
    <d v="2014-12-13T00:00:00"/>
    <s v="Second Class"/>
    <s v="JL-15835"/>
    <s v="John Lee"/>
    <x v="0"/>
    <s v="United States"/>
    <s v="Richmond"/>
    <x v="0"/>
    <n v="40475"/>
    <x v="0"/>
    <s v="OFF-LA-10004409"/>
    <x v="1"/>
    <x v="2"/>
    <s v="Avery 492"/>
    <x v="1784"/>
    <n v="2"/>
    <n v="0"/>
    <n v="2.6495999999999995"/>
  </r>
  <r>
    <n v="7521"/>
    <s v="US-2014-167920"/>
    <x v="3"/>
    <x v="34"/>
    <d v="2014-12-13T00:00:00"/>
    <s v="Second Class"/>
    <s v="JL-15835"/>
    <s v="John Lee"/>
    <x v="0"/>
    <s v="United States"/>
    <s v="Richmond"/>
    <x v="0"/>
    <n v="40475"/>
    <x v="0"/>
    <s v="TEC-CO-10001046"/>
    <x v="2"/>
    <x v="16"/>
    <s v="Canon Imageclass D680 Copier / Fax"/>
    <x v="5015"/>
    <n v="2"/>
    <n v="0"/>
    <n v="629.99099999999999"/>
  </r>
  <r>
    <n v="7522"/>
    <s v="CA-2013-162383"/>
    <x v="0"/>
    <x v="64"/>
    <d v="2013-09-12T00:00:00"/>
    <s v="Standard Class"/>
    <s v="MD-17350"/>
    <s v="Maribeth Dona"/>
    <x v="0"/>
    <s v="United States"/>
    <s v="Lancaster"/>
    <x v="24"/>
    <n v="43130"/>
    <x v="3"/>
    <s v="OFF-BI-10002824"/>
    <x v="1"/>
    <x v="8"/>
    <s v="Recycled Easel Ring Binders"/>
    <x v="5016"/>
    <n v="2"/>
    <n v="0.7"/>
    <n v="-7.4600000000000009"/>
  </r>
  <r>
    <n v="7523"/>
    <s v="CA-2013-162383"/>
    <x v="0"/>
    <x v="64"/>
    <d v="2013-09-12T00:00:00"/>
    <s v="Standard Class"/>
    <s v="MD-17350"/>
    <s v="Maribeth Dona"/>
    <x v="0"/>
    <s v="United States"/>
    <s v="Lancaster"/>
    <x v="24"/>
    <n v="43130"/>
    <x v="3"/>
    <s v="OFF-BI-10001757"/>
    <x v="1"/>
    <x v="8"/>
    <s v="Pressboard Hanging Data Binders for Unburst Sheets"/>
    <x v="5017"/>
    <n v="6"/>
    <n v="0.7"/>
    <n v="-6.4944000000000024"/>
  </r>
  <r>
    <n v="7524"/>
    <s v="CA-2013-162383"/>
    <x v="0"/>
    <x v="64"/>
    <d v="2013-09-12T00:00:00"/>
    <s v="Standard Class"/>
    <s v="MD-17350"/>
    <s v="Maribeth Dona"/>
    <x v="0"/>
    <s v="United States"/>
    <s v="Lancaster"/>
    <x v="24"/>
    <n v="43130"/>
    <x v="3"/>
    <s v="FUR-CH-10004477"/>
    <x v="0"/>
    <x v="1"/>
    <s v="Global Push Button Manager's Chair, Indigo"/>
    <x v="4967"/>
    <n v="2"/>
    <n v="0.3"/>
    <n v="-1.217800000000004"/>
  </r>
  <r>
    <n v="7525"/>
    <s v="CA-2011-125731"/>
    <x v="2"/>
    <x v="1076"/>
    <d v="2011-09-16T00:00:00"/>
    <s v="Standard Class"/>
    <s v="CL-12565"/>
    <s v="Clay Ludtke"/>
    <x v="0"/>
    <s v="United States"/>
    <s v="Gresham"/>
    <x v="21"/>
    <n v="97030"/>
    <x v="1"/>
    <s v="OFF-EN-10003072"/>
    <x v="1"/>
    <x v="12"/>
    <s v="Peel &amp; Seel Envelopes"/>
    <x v="5018"/>
    <n v="7"/>
    <n v="0.2"/>
    <n v="7.6047999999999991"/>
  </r>
  <r>
    <n v="7526"/>
    <s v="CA-2011-125731"/>
    <x v="2"/>
    <x v="1076"/>
    <d v="2011-09-16T00:00:00"/>
    <s v="Standard Class"/>
    <s v="CL-12565"/>
    <s v="Clay Ludtke"/>
    <x v="0"/>
    <s v="United States"/>
    <s v="Gresham"/>
    <x v="21"/>
    <n v="97030"/>
    <x v="1"/>
    <s v="FUR-CH-10003973"/>
    <x v="0"/>
    <x v="1"/>
    <s v="GuestStacker Chair with Chrome Finish Legs"/>
    <x v="3336"/>
    <n v="5"/>
    <n v="0.2"/>
    <n v="148.70400000000006"/>
  </r>
  <r>
    <n v="7527"/>
    <s v="US-2014-106145"/>
    <x v="3"/>
    <x v="986"/>
    <d v="2014-09-27T00:00:00"/>
    <s v="Same Day"/>
    <s v="RA-19885"/>
    <s v="Ruben Ausman"/>
    <x v="1"/>
    <s v="United States"/>
    <s v="San Francisco"/>
    <x v="1"/>
    <n v="94109"/>
    <x v="1"/>
    <s v="OFF-EN-10001028"/>
    <x v="1"/>
    <x v="12"/>
    <s v="Staples"/>
    <x v="3337"/>
    <n v="6"/>
    <n v="0"/>
    <n v="33.064799999999998"/>
  </r>
  <r>
    <n v="7528"/>
    <s v="US-2014-106145"/>
    <x v="3"/>
    <x v="986"/>
    <d v="2014-09-27T00:00:00"/>
    <s v="Same Day"/>
    <s v="RA-19885"/>
    <s v="Ruben Ausman"/>
    <x v="1"/>
    <s v="United States"/>
    <s v="San Francisco"/>
    <x v="1"/>
    <n v="94109"/>
    <x v="1"/>
    <s v="FUR-FU-10003829"/>
    <x v="0"/>
    <x v="5"/>
    <s v="Stackable Trays"/>
    <x v="357"/>
    <n v="3"/>
    <n v="0"/>
    <n v="2.9567999999999994"/>
  </r>
  <r>
    <n v="7529"/>
    <s v="US-2014-106145"/>
    <x v="3"/>
    <x v="986"/>
    <d v="2014-09-27T00:00:00"/>
    <s v="Same Day"/>
    <s v="RA-19885"/>
    <s v="Ruben Ausman"/>
    <x v="1"/>
    <s v="United States"/>
    <s v="San Francisco"/>
    <x v="1"/>
    <n v="94109"/>
    <x v="1"/>
    <s v="OFF-PA-10002245"/>
    <x v="1"/>
    <x v="10"/>
    <s v="Xerox 1895"/>
    <x v="1211"/>
    <n v="6"/>
    <n v="0"/>
    <n v="16.146000000000001"/>
  </r>
  <r>
    <n v="7530"/>
    <s v="US-2014-106145"/>
    <x v="3"/>
    <x v="986"/>
    <d v="2014-09-27T00:00:00"/>
    <s v="Same Day"/>
    <s v="RA-19885"/>
    <s v="Ruben Ausman"/>
    <x v="1"/>
    <s v="United States"/>
    <s v="San Francisco"/>
    <x v="1"/>
    <n v="94109"/>
    <x v="1"/>
    <s v="OFF-BI-10002215"/>
    <x v="1"/>
    <x v="8"/>
    <s v="Wilson Jones Hanging View Binder, White, 1&quot;"/>
    <x v="342"/>
    <n v="3"/>
    <n v="0.2"/>
    <n v="5.5379999999999985"/>
  </r>
  <r>
    <n v="7531"/>
    <s v="US-2014-106145"/>
    <x v="3"/>
    <x v="986"/>
    <d v="2014-09-27T00:00:00"/>
    <s v="Same Day"/>
    <s v="RA-19885"/>
    <s v="Ruben Ausman"/>
    <x v="1"/>
    <s v="United States"/>
    <s v="San Francisco"/>
    <x v="1"/>
    <n v="94109"/>
    <x v="1"/>
    <s v="OFF-BI-10003925"/>
    <x v="1"/>
    <x v="8"/>
    <s v="Fellowes PB300 Plastic Comb Binding Machine"/>
    <x v="259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s v="United States"/>
    <s v="Longmont"/>
    <x v="22"/>
    <n v="80501"/>
    <x v="1"/>
    <s v="FUR-CH-10004853"/>
    <x v="0"/>
    <x v="1"/>
    <s v="Global Manager's Adjustable Task Chair, Storm"/>
    <x v="5019"/>
    <n v="4"/>
    <n v="0.2"/>
    <n v="54.352799999999945"/>
  </r>
  <r>
    <n v="7534"/>
    <s v="US-2014-134642"/>
    <x v="3"/>
    <x v="906"/>
    <d v="2014-03-02T00:00:00"/>
    <s v="Standard Class"/>
    <s v="SW-20245"/>
    <s v="Scot Wooten"/>
    <x v="0"/>
    <s v="United States"/>
    <s v="Greenville"/>
    <x v="3"/>
    <n v="27834"/>
    <x v="0"/>
    <s v="FUR-CH-10002880"/>
    <x v="0"/>
    <x v="1"/>
    <s v="Global High-Back Leather Tilter, Burgundy"/>
    <x v="3263"/>
    <n v="2"/>
    <n v="0.2"/>
    <n v="-22.138200000000012"/>
  </r>
  <r>
    <n v="7535"/>
    <s v="US-2014-134642"/>
    <x v="3"/>
    <x v="906"/>
    <d v="2014-03-02T00:00:00"/>
    <s v="Standard Class"/>
    <s v="SW-20245"/>
    <s v="Scot Wooten"/>
    <x v="0"/>
    <s v="United States"/>
    <s v="Greenville"/>
    <x v="3"/>
    <n v="27834"/>
    <x v="0"/>
    <s v="FUR-BO-10004709"/>
    <x v="0"/>
    <x v="0"/>
    <s v="Bush Westfield Collection Bookcases, Medium Cherry Finish"/>
    <x v="3107"/>
    <n v="5"/>
    <n v="0.2"/>
    <n v="5.7980000000000018"/>
  </r>
  <r>
    <n v="7536"/>
    <s v="US-2014-160143"/>
    <x v="3"/>
    <x v="185"/>
    <d v="2014-04-08T00:00:00"/>
    <s v="Standard Class"/>
    <s v="HG-14965"/>
    <s v="Henry Goldwyn"/>
    <x v="1"/>
    <s v="United States"/>
    <s v="Los Angeles"/>
    <x v="1"/>
    <n v="90004"/>
    <x v="1"/>
    <s v="OFF-SU-10004231"/>
    <x v="1"/>
    <x v="14"/>
    <s v="Acme Tagit Stainless Steel Antibacterial Scissors"/>
    <x v="1286"/>
    <n v="3"/>
    <n v="0"/>
    <n v="8.0190000000000001"/>
  </r>
  <r>
    <n v="7537"/>
    <s v="CA-2014-103415"/>
    <x v="3"/>
    <x v="734"/>
    <d v="2014-12-09T00:00:00"/>
    <s v="Standard Class"/>
    <s v="MV-17485"/>
    <s v="Mark Van Huff"/>
    <x v="0"/>
    <s v="United States"/>
    <s v="Houston"/>
    <x v="5"/>
    <n v="77041"/>
    <x v="2"/>
    <s v="FUR-FU-10000820"/>
    <x v="0"/>
    <x v="5"/>
    <s v="Tensor Brushed Steel Torchiere Floor Lamp"/>
    <x v="4956"/>
    <n v="2"/>
    <n v="0.6"/>
    <n v="-14.271599999999999"/>
  </r>
  <r>
    <n v="7538"/>
    <s v="CA-2013-106460"/>
    <x v="0"/>
    <x v="317"/>
    <d v="2013-02-22T00:00:00"/>
    <s v="Second Class"/>
    <s v="GT-14710"/>
    <s v="Greg Tran"/>
    <x v="0"/>
    <s v="United States"/>
    <s v="San Francisco"/>
    <x v="1"/>
    <n v="94109"/>
    <x v="1"/>
    <s v="OFF-PA-10001736"/>
    <x v="1"/>
    <x v="10"/>
    <s v="Xerox 1880"/>
    <x v="2745"/>
    <n v="2"/>
    <n v="0"/>
    <n v="33.313599999999994"/>
  </r>
  <r>
    <n v="7539"/>
    <s v="US-2014-112347"/>
    <x v="3"/>
    <x v="574"/>
    <d v="2014-12-07T00:00:00"/>
    <s v="Standard Class"/>
    <s v="BS-11380"/>
    <s v="Bill Stewart"/>
    <x v="1"/>
    <s v="United States"/>
    <s v="Denver"/>
    <x v="22"/>
    <n v="80219"/>
    <x v="1"/>
    <s v="OFF-ST-10003306"/>
    <x v="1"/>
    <x v="4"/>
    <s v="Letter Size Cart"/>
    <x v="5020"/>
    <n v="1"/>
    <n v="0.2"/>
    <n v="12.857399999999984"/>
  </r>
  <r>
    <n v="7540"/>
    <s v="US-2014-112347"/>
    <x v="3"/>
    <x v="574"/>
    <d v="2014-12-07T00:00:00"/>
    <s v="Standard Class"/>
    <s v="BS-11380"/>
    <s v="Bill Stewart"/>
    <x v="1"/>
    <s v="United States"/>
    <s v="Denver"/>
    <x v="22"/>
    <n v="80219"/>
    <x v="1"/>
    <s v="OFF-BI-10003707"/>
    <x v="1"/>
    <x v="8"/>
    <s v="Aluminum Screw Posts"/>
    <x v="941"/>
    <n v="8"/>
    <n v="0.7"/>
    <n v="-24.41599999999999"/>
  </r>
  <r>
    <n v="7541"/>
    <s v="US-2014-112347"/>
    <x v="3"/>
    <x v="574"/>
    <d v="2014-12-07T00:00:00"/>
    <s v="Standard Class"/>
    <s v="BS-11380"/>
    <s v="Bill Stewart"/>
    <x v="1"/>
    <s v="United States"/>
    <s v="Denver"/>
    <x v="22"/>
    <n v="80219"/>
    <x v="1"/>
    <s v="FUR-BO-10003546"/>
    <x v="0"/>
    <x v="0"/>
    <s v="Hon 4-Shelf Metal Bookcases"/>
    <x v="2516"/>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x v="5022"/>
    <n v="6"/>
    <n v="0.2"/>
    <n v="0"/>
  </r>
  <r>
    <n v="7544"/>
    <s v="US-2014-112347"/>
    <x v="3"/>
    <x v="574"/>
    <d v="2014-12-07T00:00:00"/>
    <s v="Standard Class"/>
    <s v="BS-11380"/>
    <s v="Bill Stewart"/>
    <x v="1"/>
    <s v="United States"/>
    <s v="Denver"/>
    <x v="22"/>
    <n v="80219"/>
    <x v="1"/>
    <s v="TEC-PH-10004833"/>
    <x v="2"/>
    <x v="7"/>
    <s v="Macally Suction Cup Mount"/>
    <x v="5023"/>
    <n v="6"/>
    <n v="0.2"/>
    <n v="-14.34"/>
  </r>
  <r>
    <n v="7545"/>
    <s v="US-2014-112347"/>
    <x v="3"/>
    <x v="574"/>
    <d v="2014-12-07T00:00:00"/>
    <s v="Standard Class"/>
    <s v="BS-11380"/>
    <s v="Bill Stewart"/>
    <x v="1"/>
    <s v="United States"/>
    <s v="Denver"/>
    <x v="22"/>
    <n v="80219"/>
    <x v="1"/>
    <s v="FUR-CH-10002335"/>
    <x v="0"/>
    <x v="1"/>
    <s v="Hon GuestStacker Chair"/>
    <x v="5024"/>
    <n v="5"/>
    <n v="0.2"/>
    <n v="68.001000000000033"/>
  </r>
  <r>
    <n v="7546"/>
    <s v="CA-2011-103492"/>
    <x v="2"/>
    <x v="982"/>
    <d v="2011-10-15T00:00:00"/>
    <s v="Standard Class"/>
    <s v="CM-12715"/>
    <s v="Craig Molinari"/>
    <x v="1"/>
    <s v="United States"/>
    <s v="Huntsville"/>
    <x v="5"/>
    <n v="77340"/>
    <x v="2"/>
    <s v="TEC-PH-10001128"/>
    <x v="2"/>
    <x v="7"/>
    <s v="Motorola Droid Maxx"/>
    <x v="5025"/>
    <n v="6"/>
    <n v="0.2"/>
    <n v="71.995200000000011"/>
  </r>
  <r>
    <n v="7547"/>
    <s v="CA-2011-103492"/>
    <x v="2"/>
    <x v="982"/>
    <d v="2011-10-15T00:00:00"/>
    <s v="Standard Class"/>
    <s v="CM-12715"/>
    <s v="Craig Molinari"/>
    <x v="1"/>
    <s v="United States"/>
    <s v="Huntsville"/>
    <x v="5"/>
    <n v="77340"/>
    <x v="2"/>
    <s v="TEC-PH-10004667"/>
    <x v="2"/>
    <x v="7"/>
    <s v="Cisco 8x8 Inc. 6753i IP Business Phone System"/>
    <x v="5026"/>
    <n v="7"/>
    <n v="0.2"/>
    <n v="66.145099999999957"/>
  </r>
  <r>
    <n v="7548"/>
    <s v="CA-2011-103492"/>
    <x v="2"/>
    <x v="982"/>
    <d v="2011-10-15T00:00:00"/>
    <s v="Standard Class"/>
    <s v="CM-12715"/>
    <s v="Craig Molinari"/>
    <x v="1"/>
    <s v="United States"/>
    <s v="Huntsville"/>
    <x v="5"/>
    <n v="77340"/>
    <x v="2"/>
    <s v="OFF-BI-10004817"/>
    <x v="1"/>
    <x v="8"/>
    <s v="GBC Personal VeloBind Strips"/>
    <x v="5027"/>
    <n v="5"/>
    <n v="0.8"/>
    <n v="-19.16800000000001"/>
  </r>
  <r>
    <n v="7549"/>
    <s v="CA-2011-103492"/>
    <x v="2"/>
    <x v="982"/>
    <d v="2011-10-15T00:00:00"/>
    <s v="Standard Class"/>
    <s v="CM-12715"/>
    <s v="Craig Molinari"/>
    <x v="1"/>
    <s v="United States"/>
    <s v="Huntsville"/>
    <x v="5"/>
    <n v="77340"/>
    <x v="2"/>
    <s v="OFF-BI-10004140"/>
    <x v="1"/>
    <x v="8"/>
    <s v="Avery Non-Stick Binders"/>
    <x v="5028"/>
    <n v="1"/>
    <n v="0.8"/>
    <n v="-1.5715000000000008"/>
  </r>
  <r>
    <n v="7550"/>
    <s v="CA-2013-136595"/>
    <x v="0"/>
    <x v="64"/>
    <d v="2013-09-08T00:00:00"/>
    <s v="First Class"/>
    <s v="EM-13825"/>
    <s v="Elizabeth Moffitt"/>
    <x v="1"/>
    <s v="United States"/>
    <s v="Houston"/>
    <x v="5"/>
    <n v="77036"/>
    <x v="2"/>
    <s v="FUR-FU-10004671"/>
    <x v="0"/>
    <x v="5"/>
    <s v="Executive Impressions 12&quot; Wall Clock"/>
    <x v="5029"/>
    <n v="3"/>
    <n v="0.6"/>
    <n v="-11.662199999999999"/>
  </r>
  <r>
    <n v="7551"/>
    <s v="CA-2011-140396"/>
    <x v="2"/>
    <x v="1164"/>
    <d v="2011-11-25T00:00:00"/>
    <s v="Standard Class"/>
    <s v="KH-16330"/>
    <s v="Katharine Harms"/>
    <x v="1"/>
    <s v="United States"/>
    <s v="New York City"/>
    <x v="15"/>
    <n v="10024"/>
    <x v="3"/>
    <s v="OFF-EN-10002592"/>
    <x v="1"/>
    <x v="12"/>
    <s v="Peel &amp; Seel Recycled Catalog Envelopes, Brown"/>
    <x v="5030"/>
    <n v="3"/>
    <n v="0"/>
    <n v="17.37"/>
  </r>
  <r>
    <n v="7552"/>
    <s v="CA-2011-140396"/>
    <x v="2"/>
    <x v="1164"/>
    <d v="2011-11-25T00:00:00"/>
    <s v="Standard Class"/>
    <s v="KH-16330"/>
    <s v="Katharine Harms"/>
    <x v="1"/>
    <s v="United States"/>
    <s v="New York City"/>
    <x v="15"/>
    <n v="10024"/>
    <x v="3"/>
    <s v="TEC-PH-10004447"/>
    <x v="2"/>
    <x v="7"/>
    <s v="Toshiba IPT2010-SD IP Telephone"/>
    <x v="5031"/>
    <n v="6"/>
    <n v="0"/>
    <n v="216.8244"/>
  </r>
  <r>
    <n v="7553"/>
    <s v="CA-2011-140396"/>
    <x v="2"/>
    <x v="1164"/>
    <d v="2011-11-25T00:00:00"/>
    <s v="Standard Class"/>
    <s v="KH-16330"/>
    <s v="Katharine Harms"/>
    <x v="1"/>
    <s v="United States"/>
    <s v="New York City"/>
    <x v="15"/>
    <n v="10024"/>
    <x v="3"/>
    <s v="OFF-BI-10003669"/>
    <x v="1"/>
    <x v="8"/>
    <s v="3M Organizer Strips"/>
    <x v="91"/>
    <n v="3"/>
    <n v="0.2"/>
    <n v="4.5359999999999996"/>
  </r>
  <r>
    <n v="7554"/>
    <s v="CA-2011-140396"/>
    <x v="2"/>
    <x v="1164"/>
    <d v="2011-11-25T00:00:00"/>
    <s v="Standard Class"/>
    <s v="KH-16330"/>
    <s v="Katharine Harms"/>
    <x v="1"/>
    <s v="United States"/>
    <s v="New York City"/>
    <x v="15"/>
    <n v="10024"/>
    <x v="3"/>
    <s v="OFF-PA-10000223"/>
    <x v="1"/>
    <x v="10"/>
    <s v="Xerox 2000"/>
    <x v="243"/>
    <n v="4"/>
    <n v="0"/>
    <n v="12.441600000000001"/>
  </r>
  <r>
    <n v="7555"/>
    <s v="CA-2011-114181"/>
    <x v="2"/>
    <x v="1025"/>
    <d v="2011-05-14T00:00:00"/>
    <s v="Second Class"/>
    <s v="AF-10885"/>
    <s v="Art Foster"/>
    <x v="0"/>
    <s v="United States"/>
    <s v="Philadelphia"/>
    <x v="9"/>
    <n v="19134"/>
    <x v="3"/>
    <s v="FUR-BO-10004467"/>
    <x v="0"/>
    <x v="0"/>
    <s v="Bestar Classic Bookcase"/>
    <x v="5032"/>
    <n v="7"/>
    <n v="0.5"/>
    <n v="-216.97830000000002"/>
  </r>
  <r>
    <n v="7556"/>
    <s v="CA-2011-114181"/>
    <x v="2"/>
    <x v="1025"/>
    <d v="2011-05-14T00:00:00"/>
    <s v="Second Class"/>
    <s v="AF-10885"/>
    <s v="Art Foster"/>
    <x v="0"/>
    <s v="United States"/>
    <s v="Philadelphia"/>
    <x v="9"/>
    <n v="19134"/>
    <x v="3"/>
    <s v="OFF-AR-10000716"/>
    <x v="1"/>
    <x v="6"/>
    <s v="DIXON Ticonderoga Erasable Checking Pencils"/>
    <x v="4732"/>
    <n v="5"/>
    <n v="0.2"/>
    <n v="5.3010000000000002"/>
  </r>
  <r>
    <n v="7557"/>
    <s v="CA-2014-159506"/>
    <x v="3"/>
    <x v="344"/>
    <d v="2014-12-03T00:00:00"/>
    <s v="Standard Class"/>
    <s v="JR-16210"/>
    <s v="Justin Ritter"/>
    <x v="1"/>
    <s v="United States"/>
    <s v="Columbus"/>
    <x v="14"/>
    <n v="47201"/>
    <x v="2"/>
    <s v="OFF-PA-10003641"/>
    <x v="1"/>
    <x v="10"/>
    <s v="Xerox 1909"/>
    <x v="5033"/>
    <n v="6"/>
    <n v="0"/>
    <n v="72.808799999999991"/>
  </r>
  <r>
    <n v="7558"/>
    <s v="CA-2014-159506"/>
    <x v="3"/>
    <x v="344"/>
    <d v="2014-12-03T00:00:00"/>
    <s v="Standard Class"/>
    <s v="JR-16210"/>
    <s v="Justin Ritter"/>
    <x v="1"/>
    <s v="United States"/>
    <s v="Columbus"/>
    <x v="14"/>
    <n v="47201"/>
    <x v="2"/>
    <s v="OFF-BI-10004519"/>
    <x v="1"/>
    <x v="8"/>
    <s v="GBC DocuBind P100 Manual Binding Machine"/>
    <x v="5034"/>
    <n v="3"/>
    <n v="0"/>
    <n v="224.07299999999998"/>
  </r>
  <r>
    <n v="7559"/>
    <s v="US-2011-137155"/>
    <x v="2"/>
    <x v="301"/>
    <d v="2011-11-05T00:00:00"/>
    <s v="Standard Class"/>
    <s v="DL-12925"/>
    <s v="Daniel Lacy"/>
    <x v="0"/>
    <s v="United States"/>
    <s v="Long Beach"/>
    <x v="15"/>
    <n v="11561"/>
    <x v="3"/>
    <s v="OFF-AP-10002518"/>
    <x v="1"/>
    <x v="9"/>
    <s v="Kensington 7 Outlet MasterPiece Power Center"/>
    <x v="5035"/>
    <n v="3"/>
    <n v="0"/>
    <n v="154.84259999999995"/>
  </r>
  <r>
    <n v="7560"/>
    <s v="US-2011-137155"/>
    <x v="2"/>
    <x v="301"/>
    <d v="2011-11-05T00:00:00"/>
    <s v="Standard Class"/>
    <s v="DL-12925"/>
    <s v="Daniel Lacy"/>
    <x v="0"/>
    <s v="United States"/>
    <s v="Long Beach"/>
    <x v="15"/>
    <n v="11561"/>
    <x v="3"/>
    <s v="OFF-PA-10000806"/>
    <x v="1"/>
    <x v="10"/>
    <s v="Xerox 1934"/>
    <x v="3856"/>
    <n v="3"/>
    <n v="0"/>
    <n v="82.290599999999998"/>
  </r>
  <r>
    <n v="7561"/>
    <s v="US-2011-137155"/>
    <x v="2"/>
    <x v="301"/>
    <d v="2011-11-05T00:00:00"/>
    <s v="Standard Class"/>
    <s v="DL-12925"/>
    <s v="Daniel Lacy"/>
    <x v="0"/>
    <s v="United States"/>
    <s v="Long Beach"/>
    <x v="15"/>
    <n v="11561"/>
    <x v="3"/>
    <s v="FUR-FU-10003142"/>
    <x v="0"/>
    <x v="5"/>
    <s v="Master Big Foot Doorstop, Beige"/>
    <x v="3381"/>
    <n v="6"/>
    <n v="0"/>
    <n v="9.8207999999999984"/>
  </r>
  <r>
    <n v="7562"/>
    <s v="CA-2013-105746"/>
    <x v="0"/>
    <x v="945"/>
    <d v="2014-01-02T00:00:00"/>
    <s v="First Class"/>
    <s v="BD-11605"/>
    <s v="Brian Dahlen"/>
    <x v="0"/>
    <s v="United States"/>
    <s v="Lancaster"/>
    <x v="9"/>
    <n v="17602"/>
    <x v="3"/>
    <s v="FUR-CH-10000454"/>
    <x v="0"/>
    <x v="1"/>
    <s v="Hon Deluxe Fabric Upholstered Stacking Chairs, Rounded Back"/>
    <x v="5036"/>
    <n v="1"/>
    <n v="0.3"/>
    <n v="0"/>
  </r>
  <r>
    <n v="7563"/>
    <s v="US-2013-104815"/>
    <x v="0"/>
    <x v="323"/>
    <d v="2013-09-08T00:00:00"/>
    <s v="Standard Class"/>
    <s v="RB-19570"/>
    <s v="Rob Beeghly"/>
    <x v="0"/>
    <s v="United States"/>
    <s v="Chicago"/>
    <x v="10"/>
    <n v="60610"/>
    <x v="2"/>
    <s v="FUR-BO-10003894"/>
    <x v="0"/>
    <x v="0"/>
    <s v="Safco Value Mate Steel Bookcase, Baked Enamel Finish on Steel, Black"/>
    <x v="4765"/>
    <n v="4"/>
    <n v="0.3"/>
    <n v="0"/>
  </r>
  <r>
    <n v="7564"/>
    <s v="CA-2014-157672"/>
    <x v="3"/>
    <x v="361"/>
    <d v="2014-10-08T00:00:00"/>
    <s v="First Class"/>
    <s v="RB-19795"/>
    <s v="Ross Baird"/>
    <x v="2"/>
    <s v="United States"/>
    <s v="Denver"/>
    <x v="22"/>
    <n v="80219"/>
    <x v="1"/>
    <s v="TEC-AC-10001714"/>
    <x v="2"/>
    <x v="11"/>
    <s v="Logitech MX Performance Wireless Mouse"/>
    <x v="4384"/>
    <n v="2"/>
    <n v="0.2"/>
    <n v="13.562599999999998"/>
  </r>
  <r>
    <n v="7565"/>
    <s v="US-2013-166660"/>
    <x v="0"/>
    <x v="806"/>
    <d v="2013-02-01T00:00:00"/>
    <s v="Second Class"/>
    <s v="TB-21250"/>
    <s v="Tim Brockman"/>
    <x v="0"/>
    <s v="United States"/>
    <s v="Seattle"/>
    <x v="4"/>
    <n v="98103"/>
    <x v="1"/>
    <s v="FUR-CH-10001190"/>
    <x v="0"/>
    <x v="1"/>
    <s v="Global Deluxe High-Back Office Chair in Storm"/>
    <x v="5037"/>
    <n v="4"/>
    <n v="0.2"/>
    <n v="-59.835600000000042"/>
  </r>
  <r>
    <n v="7566"/>
    <s v="US-2013-166660"/>
    <x v="0"/>
    <x v="806"/>
    <d v="2013-02-01T00:00:00"/>
    <s v="Second Class"/>
    <s v="TB-21250"/>
    <s v="Tim Brockman"/>
    <x v="0"/>
    <s v="United States"/>
    <s v="Seattle"/>
    <x v="4"/>
    <n v="98103"/>
    <x v="1"/>
    <s v="FUR-BO-10000468"/>
    <x v="0"/>
    <x v="0"/>
    <s v="O'Sullivan 2-Shelf Heavy-Duty Bookcases"/>
    <x v="5038"/>
    <n v="1"/>
    <n v="0"/>
    <n v="7.7728000000000037"/>
  </r>
  <r>
    <n v="7567"/>
    <s v="CA-2014-140802"/>
    <x v="3"/>
    <x v="81"/>
    <d v="2014-04-24T00:00:00"/>
    <s v="First Class"/>
    <s v="KN-16390"/>
    <s v="Katherine Nockton"/>
    <x v="1"/>
    <s v="United States"/>
    <s v="Houston"/>
    <x v="5"/>
    <n v="77070"/>
    <x v="2"/>
    <s v="TEC-AC-10001998"/>
    <x v="2"/>
    <x v="11"/>
    <s v="Logitech LS21 Speaker System - PC Multimedia - 2.1-CH - Wired"/>
    <x v="334"/>
    <n v="3"/>
    <n v="0.2"/>
    <n v="8.3957999999999942"/>
  </r>
  <r>
    <n v="7568"/>
    <s v="CA-2014-140802"/>
    <x v="3"/>
    <x v="81"/>
    <d v="2014-04-24T00:00:00"/>
    <s v="First Class"/>
    <s v="KN-16390"/>
    <s v="Katherine Nockton"/>
    <x v="1"/>
    <s v="United States"/>
    <s v="Houston"/>
    <x v="5"/>
    <n v="77070"/>
    <x v="2"/>
    <s v="OFF-PA-10001534"/>
    <x v="1"/>
    <x v="10"/>
    <s v="Xerox 230"/>
    <x v="561"/>
    <n v="4"/>
    <n v="0.2"/>
    <n v="7.2576000000000001"/>
  </r>
  <r>
    <n v="7569"/>
    <s v="CA-2011-133830"/>
    <x v="2"/>
    <x v="29"/>
    <d v="2011-12-10T00:00:00"/>
    <s v="Standard Class"/>
    <s v="RL-19615"/>
    <s v="Rob Lucas"/>
    <x v="0"/>
    <s v="United States"/>
    <s v="Los Angeles"/>
    <x v="1"/>
    <n v="90045"/>
    <x v="1"/>
    <s v="OFF-AR-10003045"/>
    <x v="1"/>
    <x v="6"/>
    <s v="Prang Colored Pencils"/>
    <x v="5039"/>
    <n v="9"/>
    <n v="0"/>
    <n v="11.907"/>
  </r>
  <r>
    <n v="7570"/>
    <s v="CA-2011-133830"/>
    <x v="2"/>
    <x v="29"/>
    <d v="2011-12-10T00:00:00"/>
    <s v="Standard Class"/>
    <s v="RL-19615"/>
    <s v="Rob Lucas"/>
    <x v="0"/>
    <s v="United States"/>
    <s v="Los Angeles"/>
    <x v="1"/>
    <n v="90045"/>
    <x v="1"/>
    <s v="OFF-PA-10001363"/>
    <x v="1"/>
    <x v="10"/>
    <s v="Xerox 1933"/>
    <x v="338"/>
    <n v="4"/>
    <n v="0"/>
    <n v="23.086399999999998"/>
  </r>
  <r>
    <n v="7571"/>
    <s v="CA-2011-133830"/>
    <x v="2"/>
    <x v="29"/>
    <d v="2011-12-10T00:00:00"/>
    <s v="Standard Class"/>
    <s v="RL-19615"/>
    <s v="Rob Lucas"/>
    <x v="0"/>
    <s v="United States"/>
    <s v="Los Angeles"/>
    <x v="1"/>
    <n v="90045"/>
    <x v="1"/>
    <s v="OFF-FA-10002280"/>
    <x v="1"/>
    <x v="13"/>
    <s v="Advantus Plastic Paper Clips"/>
    <x v="1720"/>
    <n v="3"/>
    <n v="0"/>
    <n v="7.1999999999999993"/>
  </r>
  <r>
    <n v="7572"/>
    <s v="CA-2011-100916"/>
    <x v="2"/>
    <x v="618"/>
    <d v="2011-10-26T00:00:00"/>
    <s v="Standard Class"/>
    <s v="FH-14275"/>
    <s v="Frank Hawley"/>
    <x v="1"/>
    <s v="United States"/>
    <s v="Newport News"/>
    <x v="17"/>
    <n v="23602"/>
    <x v="0"/>
    <s v="OFF-ST-10003479"/>
    <x v="1"/>
    <x v="4"/>
    <s v="Eldon Base for stackable storage shelf, platinum"/>
    <x v="5040"/>
    <n v="5"/>
    <n v="0"/>
    <n v="9.7349999999999781"/>
  </r>
  <r>
    <n v="7573"/>
    <s v="CA-2011-100916"/>
    <x v="2"/>
    <x v="618"/>
    <d v="2011-10-26T00:00:00"/>
    <s v="Standard Class"/>
    <s v="FH-14275"/>
    <s v="Frank Hawley"/>
    <x v="1"/>
    <s v="United States"/>
    <s v="Newport News"/>
    <x v="17"/>
    <n v="23602"/>
    <x v="0"/>
    <s v="FUR-TA-10004607"/>
    <x v="0"/>
    <x v="3"/>
    <s v="Hon 2111 Invitation Series Straight Table"/>
    <x v="5041"/>
    <n v="4"/>
    <n v="0"/>
    <n v="112.35079999999999"/>
  </r>
  <r>
    <n v="7574"/>
    <s v="CA-2011-100916"/>
    <x v="2"/>
    <x v="618"/>
    <d v="2011-10-26T00:00:00"/>
    <s v="Standard Class"/>
    <s v="FH-14275"/>
    <s v="Frank Hawley"/>
    <x v="1"/>
    <s v="United States"/>
    <s v="Newport News"/>
    <x v="17"/>
    <n v="23602"/>
    <x v="0"/>
    <s v="OFF-AR-10001022"/>
    <x v="1"/>
    <x v="6"/>
    <s v="SANFORD Liquid Accent Tank-Style Highlighters"/>
    <x v="5042"/>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x v="5044"/>
    <n v="4"/>
    <n v="0"/>
    <n v="40.119999999999976"/>
  </r>
  <r>
    <n v="7577"/>
    <s v="CA-2011-134726"/>
    <x v="2"/>
    <x v="981"/>
    <d v="2011-11-07T00:00:00"/>
    <s v="Second Class"/>
    <s v="SW-20755"/>
    <s v="Steven Ward"/>
    <x v="1"/>
    <s v="United States"/>
    <s v="Seattle"/>
    <x v="4"/>
    <n v="98115"/>
    <x v="1"/>
    <s v="TEC-AC-10000023"/>
    <x v="2"/>
    <x v="11"/>
    <s v="Maxell 74 Minute CD-R Spindle, 50/Pack"/>
    <x v="5045"/>
    <n v="2"/>
    <n v="0"/>
    <n v="15.098399999999998"/>
  </r>
  <r>
    <n v="7578"/>
    <s v="CA-2011-134726"/>
    <x v="2"/>
    <x v="981"/>
    <d v="2011-11-07T00:00:00"/>
    <s v="Second Class"/>
    <s v="SW-20755"/>
    <s v="Steven Ward"/>
    <x v="1"/>
    <s v="United States"/>
    <s v="Seattle"/>
    <x v="4"/>
    <n v="98115"/>
    <x v="1"/>
    <s v="TEC-PH-10001750"/>
    <x v="2"/>
    <x v="7"/>
    <s v="Samsung Rugby III"/>
    <x v="5046"/>
    <n v="1"/>
    <n v="0.2"/>
    <n v="4.6193000000000026"/>
  </r>
  <r>
    <n v="7579"/>
    <s v="CA-2013-138597"/>
    <x v="0"/>
    <x v="122"/>
    <d v="2013-12-22T00:00:00"/>
    <s v="First Class"/>
    <s v="PN-18775"/>
    <s v="Parhena Norris"/>
    <x v="2"/>
    <s v="United States"/>
    <s v="Omaha"/>
    <x v="8"/>
    <n v="68104"/>
    <x v="2"/>
    <s v="FUR-CH-10004997"/>
    <x v="0"/>
    <x v="1"/>
    <s v="Hon Every-Day Series Multi-Task Chairs"/>
    <x v="3801"/>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s v="United States"/>
    <s v="Morristown"/>
    <x v="30"/>
    <n v="7960"/>
    <x v="3"/>
    <s v="OFF-AR-10004999"/>
    <x v="1"/>
    <x v="6"/>
    <s v="Newell 315"/>
    <x v="1465"/>
    <n v="3"/>
    <n v="0"/>
    <n v="4.4850000000000003"/>
  </r>
  <r>
    <n v="7582"/>
    <s v="CA-2012-169656"/>
    <x v="1"/>
    <x v="863"/>
    <d v="2012-08-16T00:00:00"/>
    <s v="First Class"/>
    <s v="EJ-13720"/>
    <s v="Ed Jacobs"/>
    <x v="0"/>
    <s v="United States"/>
    <s v="Philadelphia"/>
    <x v="9"/>
    <n v="19143"/>
    <x v="3"/>
    <s v="OFF-ST-10003816"/>
    <x v="1"/>
    <x v="4"/>
    <s v="Fellowes High-Stak Drawer Files"/>
    <x v="5048"/>
    <n v="3"/>
    <n v="0.2"/>
    <n v="15.857099999999974"/>
  </r>
  <r>
    <n v="7583"/>
    <s v="CA-2012-142734"/>
    <x v="1"/>
    <x v="392"/>
    <d v="2012-04-21T00:00:00"/>
    <s v="Standard Class"/>
    <s v="DM-13345"/>
    <s v="Denise Monton"/>
    <x v="1"/>
    <s v="United States"/>
    <s v="New York City"/>
    <x v="15"/>
    <n v="10024"/>
    <x v="3"/>
    <s v="FUR-CH-10003968"/>
    <x v="0"/>
    <x v="1"/>
    <s v="Novimex Turbo Task Chair"/>
    <x v="4093"/>
    <n v="2"/>
    <n v="0.1"/>
    <n v="2.8392000000000017"/>
  </r>
  <r>
    <n v="7584"/>
    <s v="CA-2011-163223"/>
    <x v="2"/>
    <x v="90"/>
    <d v="2011-03-25T00:00:00"/>
    <s v="Standard Class"/>
    <s v="KH-16690"/>
    <s v="Kristen Hastings"/>
    <x v="1"/>
    <s v="United States"/>
    <s v="Springfield"/>
    <x v="17"/>
    <n v="22153"/>
    <x v="0"/>
    <s v="TEC-PH-10000730"/>
    <x v="2"/>
    <x v="7"/>
    <s v="Samsung Galaxy S4 Active"/>
    <x v="5049"/>
    <n v="7"/>
    <n v="0"/>
    <n v="909.98180000000025"/>
  </r>
  <r>
    <n v="7585"/>
    <s v="CA-2011-163223"/>
    <x v="2"/>
    <x v="90"/>
    <d v="2011-03-25T00:00:00"/>
    <s v="Standard Class"/>
    <s v="KH-16690"/>
    <s v="Kristen Hastings"/>
    <x v="1"/>
    <s v="United States"/>
    <s v="Springfield"/>
    <x v="17"/>
    <n v="22153"/>
    <x v="0"/>
    <s v="OFF-LA-10004409"/>
    <x v="1"/>
    <x v="2"/>
    <s v="Avery 492"/>
    <x v="936"/>
    <n v="5"/>
    <n v="0"/>
    <n v="6.6239999999999988"/>
  </r>
  <r>
    <n v="7586"/>
    <s v="CA-2011-163223"/>
    <x v="2"/>
    <x v="90"/>
    <d v="2011-03-25T00:00:00"/>
    <s v="Standard Class"/>
    <s v="KH-16690"/>
    <s v="Kristen Hastings"/>
    <x v="1"/>
    <s v="United States"/>
    <s v="Springfield"/>
    <x v="17"/>
    <n v="22153"/>
    <x v="0"/>
    <s v="OFF-PA-10000675"/>
    <x v="1"/>
    <x v="10"/>
    <s v="Xerox 1919"/>
    <x v="1247"/>
    <n v="3"/>
    <n v="0"/>
    <n v="60.255300000000005"/>
  </r>
  <r>
    <n v="7587"/>
    <s v="CA-2011-163223"/>
    <x v="2"/>
    <x v="90"/>
    <d v="2011-03-25T00:00:00"/>
    <s v="Standard Class"/>
    <s v="KH-16690"/>
    <s v="Kristen Hastings"/>
    <x v="1"/>
    <s v="United States"/>
    <s v="Springfield"/>
    <x v="17"/>
    <n v="22153"/>
    <x v="0"/>
    <s v="OFF-AR-10001573"/>
    <x v="1"/>
    <x v="6"/>
    <s v="American Pencil"/>
    <x v="400"/>
    <n v="4"/>
    <n v="0"/>
    <n v="2.702799999999999"/>
  </r>
  <r>
    <n v="7588"/>
    <s v="CA-2011-163223"/>
    <x v="2"/>
    <x v="90"/>
    <d v="2011-03-25T00:00:00"/>
    <s v="Standard Class"/>
    <s v="KH-16690"/>
    <s v="Kristen Hastings"/>
    <x v="1"/>
    <s v="United States"/>
    <s v="Springfield"/>
    <x v="17"/>
    <n v="22153"/>
    <x v="0"/>
    <s v="OFF-BI-10001597"/>
    <x v="1"/>
    <x v="8"/>
    <s v="Wilson Jones Ledger-Size, Piano-Hinge Binder, 2&quot;, Blue"/>
    <x v="1546"/>
    <n v="3"/>
    <n v="0"/>
    <n v="59.011199999999988"/>
  </r>
  <r>
    <n v="7589"/>
    <s v="CA-2014-122945"/>
    <x v="3"/>
    <x v="673"/>
    <d v="2014-11-23T00:00:00"/>
    <s v="Standard Class"/>
    <s v="MB-18085"/>
    <s v="Mick Brown"/>
    <x v="0"/>
    <s v="United States"/>
    <s v="Roseville"/>
    <x v="1"/>
    <n v="95661"/>
    <x v="1"/>
    <s v="FUR-FU-10001196"/>
    <x v="0"/>
    <x v="5"/>
    <s v="DAX Cubicle Frames - 8x10"/>
    <x v="1761"/>
    <n v="3"/>
    <n v="0"/>
    <n v="5.1929999999999996"/>
  </r>
  <r>
    <n v="7590"/>
    <s v="CA-2012-139738"/>
    <x v="1"/>
    <x v="12"/>
    <d v="2012-09-29T00:00:00"/>
    <s v="Standard Class"/>
    <s v="DK-12895"/>
    <s v="Dana Kaydos"/>
    <x v="0"/>
    <s v="United States"/>
    <s v="Rockford"/>
    <x v="10"/>
    <n v="61107"/>
    <x v="2"/>
    <s v="OFF-AR-10004602"/>
    <x v="1"/>
    <x v="6"/>
    <s v="Boston KS Multi-Size Manual Pencil Sharpener"/>
    <x v="2019"/>
    <n v="7"/>
    <n v="0.2"/>
    <n v="12.874400000000001"/>
  </r>
  <r>
    <n v="7591"/>
    <s v="CA-2013-158778"/>
    <x v="0"/>
    <x v="64"/>
    <d v="2013-09-10T00:00:00"/>
    <s v="Standard Class"/>
    <s v="DB-13210"/>
    <s v="Dean Braden"/>
    <x v="0"/>
    <s v="United States"/>
    <s v="Philadelphia"/>
    <x v="9"/>
    <n v="19134"/>
    <x v="3"/>
    <s v="FUR-FU-10000260"/>
    <x v="0"/>
    <x v="5"/>
    <s v="6&quot; Cubicle Wall Clock, Black"/>
    <x v="5050"/>
    <n v="9"/>
    <n v="0.2"/>
    <n v="11.649599999999996"/>
  </r>
  <r>
    <n v="7592"/>
    <s v="CA-2013-158778"/>
    <x v="0"/>
    <x v="64"/>
    <d v="2013-09-10T00:00:00"/>
    <s v="Standard Class"/>
    <s v="DB-13210"/>
    <s v="Dean Braden"/>
    <x v="0"/>
    <s v="United States"/>
    <s v="Philadelphia"/>
    <x v="9"/>
    <n v="19134"/>
    <x v="3"/>
    <s v="FUR-CH-10001146"/>
    <x v="0"/>
    <x v="1"/>
    <s v="Global Task Chair, Black"/>
    <x v="5051"/>
    <n v="2"/>
    <n v="0.3"/>
    <n v="-19.338199999999993"/>
  </r>
  <r>
    <n v="7593"/>
    <s v="CA-2013-158778"/>
    <x v="0"/>
    <x v="64"/>
    <d v="2013-09-10T00:00:00"/>
    <s v="Standard Class"/>
    <s v="DB-13210"/>
    <s v="Dean Braden"/>
    <x v="0"/>
    <s v="United States"/>
    <s v="Philadelphia"/>
    <x v="9"/>
    <n v="19134"/>
    <x v="3"/>
    <s v="OFF-AR-10000896"/>
    <x v="1"/>
    <x v="6"/>
    <s v="Newell 329"/>
    <x v="964"/>
    <n v="3"/>
    <n v="0.2"/>
    <n v="0.59039999999999937"/>
  </r>
  <r>
    <n v="7594"/>
    <s v="CA-2013-158778"/>
    <x v="0"/>
    <x v="64"/>
    <d v="2013-09-10T00:00:00"/>
    <s v="Standard Class"/>
    <s v="DB-13210"/>
    <s v="Dean Braden"/>
    <x v="0"/>
    <s v="United States"/>
    <s v="Philadelphia"/>
    <x v="9"/>
    <n v="19134"/>
    <x v="3"/>
    <s v="FUR-CH-10000309"/>
    <x v="0"/>
    <x v="1"/>
    <s v="Global Comet Stacking Arm Chair"/>
    <x v="5052"/>
    <n v="3"/>
    <n v="0.3"/>
    <n v="-63.376499999999965"/>
  </r>
  <r>
    <n v="7595"/>
    <s v="CA-2014-119655"/>
    <x v="3"/>
    <x v="693"/>
    <d v="2014-04-25T00:00:00"/>
    <s v="Standard Class"/>
    <s v="CV-12295"/>
    <s v="Christina VanderZanden"/>
    <x v="0"/>
    <s v="United States"/>
    <s v="Detroit"/>
    <x v="12"/>
    <n v="48234"/>
    <x v="2"/>
    <s v="OFF-BI-10001989"/>
    <x v="1"/>
    <x v="8"/>
    <s v="Premium Transparent Presentation Covers by GBC"/>
    <x v="5053"/>
    <n v="7"/>
    <n v="0"/>
    <n v="70.492799999999988"/>
  </r>
  <r>
    <n v="7596"/>
    <s v="CA-2014-119655"/>
    <x v="3"/>
    <x v="693"/>
    <d v="2014-04-25T00:00:00"/>
    <s v="Standard Class"/>
    <s v="CV-12295"/>
    <s v="Christina VanderZanden"/>
    <x v="0"/>
    <s v="United States"/>
    <s v="Detroit"/>
    <x v="12"/>
    <n v="48234"/>
    <x v="2"/>
    <s v="OFF-BI-10001036"/>
    <x v="1"/>
    <x v="8"/>
    <s v="Cardinal EasyOpen D-Ring Binders"/>
    <x v="3830"/>
    <n v="4"/>
    <n v="0"/>
    <n v="18.28"/>
  </r>
  <r>
    <n v="7597"/>
    <s v="CA-2012-164567"/>
    <x v="1"/>
    <x v="925"/>
    <d v="2012-06-19T00:00:00"/>
    <s v="Standard Class"/>
    <s v="GK-14620"/>
    <s v="Grace Kelly"/>
    <x v="1"/>
    <s v="United States"/>
    <s v="Los Angeles"/>
    <x v="1"/>
    <n v="90004"/>
    <x v="1"/>
    <s v="TEC-PH-10002103"/>
    <x v="2"/>
    <x v="7"/>
    <s v="Jabra SPEAK 410"/>
    <x v="5054"/>
    <n v="3"/>
    <n v="0.2"/>
    <n v="22.557600000000008"/>
  </r>
  <r>
    <n v="7598"/>
    <s v="CA-2011-131947"/>
    <x v="2"/>
    <x v="328"/>
    <d v="2011-09-22T00:00:00"/>
    <s v="Standard Class"/>
    <s v="JA-15970"/>
    <s v="Joseph Airdo"/>
    <x v="0"/>
    <s v="United States"/>
    <s v="Springfield"/>
    <x v="21"/>
    <n v="97477"/>
    <x v="1"/>
    <s v="OFF-AR-10001473"/>
    <x v="1"/>
    <x v="6"/>
    <s v="Newell 313"/>
    <x v="797"/>
    <n v="2"/>
    <n v="0.2"/>
    <n v="0.45920000000000027"/>
  </r>
  <r>
    <n v="7599"/>
    <s v="CA-2011-131947"/>
    <x v="2"/>
    <x v="328"/>
    <d v="2011-09-22T00:00:00"/>
    <s v="Standard Class"/>
    <s v="JA-15970"/>
    <s v="Joseph Airdo"/>
    <x v="0"/>
    <s v="United States"/>
    <s v="Springfield"/>
    <x v="21"/>
    <n v="97477"/>
    <x v="1"/>
    <s v="OFF-AR-10000411"/>
    <x v="1"/>
    <x v="6"/>
    <s v="Boston 16701 Slimline Battery Pencil Sharpener"/>
    <x v="5055"/>
    <n v="3"/>
    <n v="0.2"/>
    <n v="4.7819999999999947"/>
  </r>
  <r>
    <n v="7600"/>
    <s v="CA-2011-131947"/>
    <x v="2"/>
    <x v="328"/>
    <d v="2011-09-22T00:00:00"/>
    <s v="Standard Class"/>
    <s v="JA-15970"/>
    <s v="Joseph Airdo"/>
    <x v="0"/>
    <s v="United States"/>
    <s v="Springfield"/>
    <x v="21"/>
    <n v="97477"/>
    <x v="1"/>
    <s v="OFF-PA-10000246"/>
    <x v="1"/>
    <x v="10"/>
    <s v="Riverleaf Stik-Withit Designer Note Cubes"/>
    <x v="5056"/>
    <n v="5"/>
    <n v="0.2"/>
    <n v="13.078000000000001"/>
  </r>
  <r>
    <n v="7601"/>
    <s v="CA-2011-131947"/>
    <x v="2"/>
    <x v="328"/>
    <d v="2011-09-22T00:00:00"/>
    <s v="Standard Class"/>
    <s v="JA-15970"/>
    <s v="Joseph Airdo"/>
    <x v="0"/>
    <s v="United States"/>
    <s v="Springfield"/>
    <x v="21"/>
    <n v="97477"/>
    <x v="1"/>
    <s v="TEC-MA-10004086"/>
    <x v="2"/>
    <x v="15"/>
    <s v="Plantronics Single Ear Headset"/>
    <x v="5057"/>
    <n v="5"/>
    <n v="0.7"/>
    <n v="-21.944999999999993"/>
  </r>
  <r>
    <n v="7602"/>
    <s v="CA-2011-131947"/>
    <x v="2"/>
    <x v="328"/>
    <d v="2011-09-22T00:00:00"/>
    <s v="Standard Class"/>
    <s v="JA-15970"/>
    <s v="Joseph Airdo"/>
    <x v="0"/>
    <s v="United States"/>
    <s v="Springfield"/>
    <x v="21"/>
    <n v="97477"/>
    <x v="1"/>
    <s v="OFF-PA-10003039"/>
    <x v="1"/>
    <x v="10"/>
    <s v="Xerox 1960"/>
    <x v="5058"/>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x v="2336"/>
    <n v="10"/>
    <n v="0.2"/>
    <n v="16.776000000000007"/>
  </r>
  <r>
    <n v="7604"/>
    <s v="CA-2013-152520"/>
    <x v="0"/>
    <x v="630"/>
    <d v="2013-07-13T00:00:00"/>
    <s v="Standard Class"/>
    <s v="TH-21115"/>
    <s v="Thea Hudgings"/>
    <x v="1"/>
    <s v="United States"/>
    <s v="Providence"/>
    <x v="34"/>
    <n v="2908"/>
    <x v="3"/>
    <s v="OFF-PA-10000289"/>
    <x v="1"/>
    <x v="10"/>
    <s v="Xerox 213"/>
    <x v="91"/>
    <n v="2"/>
    <n v="0"/>
    <n v="6.2208000000000006"/>
  </r>
  <r>
    <n v="7605"/>
    <s v="CA-2013-101791"/>
    <x v="0"/>
    <x v="1022"/>
    <d v="2013-06-01T00:00:00"/>
    <s v="Standard Class"/>
    <s v="BS-11665"/>
    <s v="Brian Stugart"/>
    <x v="0"/>
    <s v="United States"/>
    <s v="Chicago"/>
    <x v="10"/>
    <n v="60623"/>
    <x v="2"/>
    <s v="FUR-FU-10003247"/>
    <x v="0"/>
    <x v="5"/>
    <s v="36X48 HARDFLOOR CHAIRMAT"/>
    <x v="5059"/>
    <n v="3"/>
    <n v="0.6"/>
    <n v="-33.358199999999997"/>
  </r>
  <r>
    <n v="7606"/>
    <s v="CA-2013-101791"/>
    <x v="0"/>
    <x v="1022"/>
    <d v="2013-06-01T00:00:00"/>
    <s v="Standard Class"/>
    <s v="BS-11665"/>
    <s v="Brian Stugart"/>
    <x v="0"/>
    <s v="United States"/>
    <s v="Chicago"/>
    <x v="10"/>
    <n v="60623"/>
    <x v="2"/>
    <s v="FUR-FU-10002191"/>
    <x v="0"/>
    <x v="5"/>
    <s v="G.E. Halogen Desk Lamp Bulbs"/>
    <x v="215"/>
    <n v="2"/>
    <n v="0.6"/>
    <n v="-1.6751999999999994"/>
  </r>
  <r>
    <n v="7607"/>
    <s v="CA-2013-101791"/>
    <x v="0"/>
    <x v="1022"/>
    <d v="2013-06-01T00:00:00"/>
    <s v="Standard Class"/>
    <s v="BS-11665"/>
    <s v="Brian Stugart"/>
    <x v="0"/>
    <s v="United States"/>
    <s v="Chicago"/>
    <x v="10"/>
    <n v="60623"/>
    <x v="2"/>
    <s v="OFF-ST-10001496"/>
    <x v="1"/>
    <x v="4"/>
    <s v="Standard Rollaway File with Lock"/>
    <x v="5060"/>
    <n v="9"/>
    <n v="0.2"/>
    <n v="97.302599999999984"/>
  </r>
  <r>
    <n v="7608"/>
    <s v="CA-2014-121195"/>
    <x v="3"/>
    <x v="165"/>
    <d v="2014-12-28T00:00:00"/>
    <s v="First Class"/>
    <s v="NS-18505"/>
    <s v="Neola Schneider"/>
    <x v="0"/>
    <s v="United States"/>
    <s v="Dallas"/>
    <x v="5"/>
    <n v="75220"/>
    <x v="2"/>
    <s v="OFF-ST-10000585"/>
    <x v="1"/>
    <x v="4"/>
    <s v="Economy Rollaway Files"/>
    <x v="2108"/>
    <n v="2"/>
    <n v="0.2"/>
    <n v="19.823999999999998"/>
  </r>
  <r>
    <n v="7609"/>
    <s v="CA-2014-163209"/>
    <x v="3"/>
    <x v="898"/>
    <d v="2014-05-08T00:00:00"/>
    <s v="Standard Class"/>
    <s v="MK-18160"/>
    <s v="Mike Kennedy"/>
    <x v="0"/>
    <s v="United States"/>
    <s v="San Francisco"/>
    <x v="1"/>
    <n v="94122"/>
    <x v="1"/>
    <s v="OFF-PA-10001166"/>
    <x v="1"/>
    <x v="10"/>
    <s v="Xerox 2"/>
    <x v="243"/>
    <n v="4"/>
    <n v="0"/>
    <n v="12.441600000000001"/>
  </r>
  <r>
    <n v="7610"/>
    <s v="CA-2014-163209"/>
    <x v="3"/>
    <x v="898"/>
    <d v="2014-05-08T00:00:00"/>
    <s v="Standard Class"/>
    <s v="MK-18160"/>
    <s v="Mike Kennedy"/>
    <x v="0"/>
    <s v="United States"/>
    <s v="San Francisco"/>
    <x v="1"/>
    <n v="94122"/>
    <x v="1"/>
    <s v="OFF-AR-10003651"/>
    <x v="1"/>
    <x v="6"/>
    <s v="Newell 350"/>
    <x v="1011"/>
    <n v="7"/>
    <n v="0"/>
    <n v="6.6583999999999968"/>
  </r>
  <r>
    <n v="7611"/>
    <s v="CA-2011-133354"/>
    <x v="2"/>
    <x v="1165"/>
    <d v="2011-02-25T00:00:00"/>
    <s v="First Class"/>
    <s v="SA-20830"/>
    <s v="Sue Ann Reed"/>
    <x v="0"/>
    <s v="United States"/>
    <s v="Moreno Valley"/>
    <x v="1"/>
    <n v="92553"/>
    <x v="1"/>
    <s v="OFF-PA-10001800"/>
    <x v="1"/>
    <x v="10"/>
    <s v="Xerox 220"/>
    <x v="54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s v="United States"/>
    <s v="Garden City"/>
    <x v="41"/>
    <n v="67846"/>
    <x v="2"/>
    <s v="OFF-FA-10000134"/>
    <x v="1"/>
    <x v="13"/>
    <s v="Advantus Push Pins, Aluminum Head"/>
    <x v="5062"/>
    <n v="1"/>
    <n v="0"/>
    <n v="1.8010999999999999"/>
  </r>
  <r>
    <n v="7614"/>
    <s v="US-2012-130491"/>
    <x v="1"/>
    <x v="285"/>
    <d v="2012-02-11T00:00:00"/>
    <s v="First Class"/>
    <s v="BH-11710"/>
    <s v="Brosina Hoffman"/>
    <x v="0"/>
    <s v="United States"/>
    <s v="Garden City"/>
    <x v="41"/>
    <n v="67846"/>
    <x v="2"/>
    <s v="OFF-AR-10001149"/>
    <x v="1"/>
    <x v="6"/>
    <s v="Sanford Colorific Colored Pencils, 12/Box"/>
    <x v="1784"/>
    <n v="2"/>
    <n v="0"/>
    <n v="1.7279999999999998"/>
  </r>
  <r>
    <n v="7615"/>
    <s v="CA-2012-113740"/>
    <x v="1"/>
    <x v="252"/>
    <d v="2012-08-28T00:00:00"/>
    <s v="Second Class"/>
    <s v="SC-20380"/>
    <s v="Shahid Collister"/>
    <x v="0"/>
    <s v="United States"/>
    <s v="New York City"/>
    <x v="15"/>
    <n v="10035"/>
    <x v="3"/>
    <s v="FUR-FU-10000010"/>
    <x v="0"/>
    <x v="5"/>
    <s v="DAX Value U-Channel Document Frames, Easel Back"/>
    <x v="4126"/>
    <n v="3"/>
    <n v="0"/>
    <n v="4.6220999999999997"/>
  </r>
  <r>
    <n v="7616"/>
    <s v="CA-2011-148425"/>
    <x v="2"/>
    <x v="953"/>
    <d v="2011-12-04T00:00:00"/>
    <s v="Standard Class"/>
    <s v="RF-19345"/>
    <s v="Randy Ferguson"/>
    <x v="1"/>
    <s v="United States"/>
    <s v="Orlando"/>
    <x v="2"/>
    <n v="32839"/>
    <x v="0"/>
    <s v="OFF-BI-10000201"/>
    <x v="1"/>
    <x v="8"/>
    <s v="Avery Triangle Shaped Sheet Lifters, Black, 2/Pack"/>
    <x v="5063"/>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s v="United States"/>
    <s v="Watertown"/>
    <x v="15"/>
    <n v="13601"/>
    <x v="3"/>
    <s v="OFF-BI-10003656"/>
    <x v="1"/>
    <x v="8"/>
    <s v="Fellowes PB200 Plastic Comb Binding Machine"/>
    <x v="5064"/>
    <n v="5"/>
    <n v="0.2"/>
    <n v="220.98699999999997"/>
  </r>
  <r>
    <n v="7619"/>
    <s v="CA-2014-151225"/>
    <x v="3"/>
    <x v="855"/>
    <d v="2014-10-30T00:00:00"/>
    <s v="First Class"/>
    <s v="JM-15655"/>
    <s v="Jim Mitchum"/>
    <x v="1"/>
    <s v="United States"/>
    <s v="Los Angeles"/>
    <x v="1"/>
    <n v="90032"/>
    <x v="1"/>
    <s v="FUR-TA-10001539"/>
    <x v="0"/>
    <x v="3"/>
    <s v="Chromcraft Rectangular Conference Tables"/>
    <x v="5065"/>
    <n v="1"/>
    <n v="0.2"/>
    <n v="9.4787999999999784"/>
  </r>
  <r>
    <n v="7620"/>
    <s v="CA-2014-151225"/>
    <x v="3"/>
    <x v="855"/>
    <d v="2014-10-30T00:00:00"/>
    <s v="First Class"/>
    <s v="JM-15655"/>
    <s v="Jim Mitchum"/>
    <x v="1"/>
    <s v="United States"/>
    <s v="Los Angeles"/>
    <x v="1"/>
    <n v="90032"/>
    <x v="1"/>
    <s v="TEC-PH-10004100"/>
    <x v="2"/>
    <x v="7"/>
    <s v="Griffin GC17055 Auxiliary Audio Cable"/>
    <x v="1002"/>
    <n v="5"/>
    <n v="0.2"/>
    <n v="7.1960000000000015"/>
  </r>
  <r>
    <n v="7621"/>
    <s v="US-2011-144078"/>
    <x v="2"/>
    <x v="641"/>
    <d v="2011-11-29T00:00:00"/>
    <s v="Standard Class"/>
    <s v="RB-19435"/>
    <s v="Richard Bierner"/>
    <x v="0"/>
    <s v="United States"/>
    <s v="Los Angeles"/>
    <x v="1"/>
    <n v="90004"/>
    <x v="1"/>
    <s v="TEC-PH-10001580"/>
    <x v="2"/>
    <x v="7"/>
    <s v="Logitech Mobile Speakerphone P710e - speaker phone"/>
    <x v="5066"/>
    <n v="5"/>
    <n v="0.2"/>
    <n v="47.242999999999967"/>
  </r>
  <r>
    <n v="7622"/>
    <s v="US-2011-144078"/>
    <x v="2"/>
    <x v="641"/>
    <d v="2011-11-29T00:00:00"/>
    <s v="Standard Class"/>
    <s v="RB-19435"/>
    <s v="Richard Bierner"/>
    <x v="0"/>
    <s v="United States"/>
    <s v="Los Angeles"/>
    <x v="1"/>
    <n v="90004"/>
    <x v="1"/>
    <s v="FUR-CH-10002335"/>
    <x v="0"/>
    <x v="1"/>
    <s v="Hon GuestStacker Chair"/>
    <x v="5067"/>
    <n v="4"/>
    <n v="0.2"/>
    <n v="54.400800000000004"/>
  </r>
  <r>
    <n v="7623"/>
    <s v="US-2011-144078"/>
    <x v="2"/>
    <x v="641"/>
    <d v="2011-11-29T00:00:00"/>
    <s v="Standard Class"/>
    <s v="RB-19435"/>
    <s v="Richard Bierner"/>
    <x v="0"/>
    <s v="United States"/>
    <s v="Los Angeles"/>
    <x v="1"/>
    <n v="90004"/>
    <x v="1"/>
    <s v="OFF-AR-10004707"/>
    <x v="1"/>
    <x v="6"/>
    <s v="Staples"/>
    <x v="5068"/>
    <n v="3"/>
    <n v="0"/>
    <n v="2.6039999999999996"/>
  </r>
  <r>
    <n v="7624"/>
    <s v="CA-2011-124464"/>
    <x v="2"/>
    <x v="686"/>
    <d v="2011-07-20T00:00:00"/>
    <s v="Standard Class"/>
    <s v="SS-20515"/>
    <s v="Shirley Schmidt"/>
    <x v="2"/>
    <s v="United States"/>
    <s v="Newark"/>
    <x v="13"/>
    <n v="19711"/>
    <x v="3"/>
    <s v="OFF-AP-10000576"/>
    <x v="1"/>
    <x v="9"/>
    <s v="Belkin 7 Outlet SurgeMaster II"/>
    <x v="5069"/>
    <n v="1"/>
    <n v="0"/>
    <n v="11.054400000000001"/>
  </r>
  <r>
    <n v="7625"/>
    <s v="CA-2012-136805"/>
    <x v="1"/>
    <x v="293"/>
    <d v="2012-05-27T00:00:00"/>
    <s v="Second Class"/>
    <s v="NM-18445"/>
    <s v="Nathan Mautz"/>
    <x v="2"/>
    <s v="United States"/>
    <s v="Detroit"/>
    <x v="12"/>
    <n v="48234"/>
    <x v="2"/>
    <s v="OFF-AP-10001394"/>
    <x v="1"/>
    <x v="9"/>
    <s v="Harmony Air Purifier"/>
    <x v="5070"/>
    <n v="5"/>
    <n v="0.1"/>
    <n v="245.69999999999993"/>
  </r>
  <r>
    <n v="7626"/>
    <s v="CA-2012-136805"/>
    <x v="1"/>
    <x v="293"/>
    <d v="2012-05-27T00:00:00"/>
    <s v="Second Class"/>
    <s v="NM-18445"/>
    <s v="Nathan Mautz"/>
    <x v="2"/>
    <s v="United States"/>
    <s v="Detroit"/>
    <x v="12"/>
    <n v="48234"/>
    <x v="2"/>
    <s v="FUR-FU-10003724"/>
    <x v="0"/>
    <x v="5"/>
    <s v="Westinghouse Clip-On Gooseneck Lamps"/>
    <x v="5071"/>
    <n v="9"/>
    <n v="0"/>
    <n v="19.585799999999999"/>
  </r>
  <r>
    <n v="7627"/>
    <s v="US-2012-159499"/>
    <x v="1"/>
    <x v="82"/>
    <d v="2012-11-23T00:00:00"/>
    <s v="Second Class"/>
    <s v="EM-14095"/>
    <s v="Eudokia Martin"/>
    <x v="1"/>
    <s v="United States"/>
    <s v="Phoenix"/>
    <x v="16"/>
    <n v="85023"/>
    <x v="1"/>
    <s v="OFF-AP-10002867"/>
    <x v="1"/>
    <x v="9"/>
    <s v="Fellowes Command Center 5-outlet power strip"/>
    <x v="5072"/>
    <n v="6"/>
    <n v="0.2"/>
    <n v="28.492799999999988"/>
  </r>
  <r>
    <n v="7628"/>
    <s v="US-2012-159499"/>
    <x v="1"/>
    <x v="82"/>
    <d v="2012-11-23T00:00:00"/>
    <s v="Second Class"/>
    <s v="EM-14095"/>
    <s v="Eudokia Martin"/>
    <x v="1"/>
    <s v="United States"/>
    <s v="Phoenix"/>
    <x v="16"/>
    <n v="85023"/>
    <x v="1"/>
    <s v="TEC-AC-10002718"/>
    <x v="2"/>
    <x v="11"/>
    <s v="Belkin Standard 104 key USB Keyboard"/>
    <x v="5073"/>
    <n v="2"/>
    <n v="0.2"/>
    <n v="-1.4590000000000014"/>
  </r>
  <r>
    <n v="7629"/>
    <s v="US-2012-159499"/>
    <x v="1"/>
    <x v="82"/>
    <d v="2012-11-23T00:00:00"/>
    <s v="Second Class"/>
    <s v="EM-14095"/>
    <s v="Eudokia Martin"/>
    <x v="1"/>
    <s v="United States"/>
    <s v="Phoenix"/>
    <x v="16"/>
    <n v="85023"/>
    <x v="1"/>
    <s v="OFF-LA-10003121"/>
    <x v="1"/>
    <x v="2"/>
    <s v="Avery 506"/>
    <x v="1053"/>
    <n v="5"/>
    <n v="0.2"/>
    <n v="5.368999999999998"/>
  </r>
  <r>
    <n v="7630"/>
    <s v="CA-2011-162089"/>
    <x v="2"/>
    <x v="809"/>
    <d v="2011-04-01T00:00:00"/>
    <s v="First Class"/>
    <s v="MP-17470"/>
    <s v="Mark Packer"/>
    <x v="2"/>
    <s v="United States"/>
    <s v="Brownsville"/>
    <x v="5"/>
    <n v="78521"/>
    <x v="2"/>
    <s v="OFF-EN-10002230"/>
    <x v="1"/>
    <x v="12"/>
    <s v="Airmail Envelopes"/>
    <x v="5074"/>
    <n v="5"/>
    <n v="0.2"/>
    <n v="113.30549999999999"/>
  </r>
  <r>
    <n v="7631"/>
    <s v="CA-2011-162089"/>
    <x v="2"/>
    <x v="809"/>
    <d v="2011-04-01T00:00:00"/>
    <s v="First Class"/>
    <s v="MP-17470"/>
    <s v="Mark Packer"/>
    <x v="2"/>
    <s v="United States"/>
    <s v="Brownsville"/>
    <x v="5"/>
    <n v="78521"/>
    <x v="2"/>
    <s v="TEC-PH-10001819"/>
    <x v="2"/>
    <x v="7"/>
    <s v="Innergie mMini Combo Duo USB Travel Charging Kit"/>
    <x v="5075"/>
    <n v="7"/>
    <n v="0.2"/>
    <n v="88.180399999999977"/>
  </r>
  <r>
    <n v="7632"/>
    <s v="CA-2011-162089"/>
    <x v="2"/>
    <x v="809"/>
    <d v="2011-04-01T00:00:00"/>
    <s v="First Class"/>
    <s v="MP-17470"/>
    <s v="Mark Packer"/>
    <x v="2"/>
    <s v="United States"/>
    <s v="Brownsville"/>
    <x v="5"/>
    <n v="78521"/>
    <x v="2"/>
    <s v="FUR-CH-10002304"/>
    <x v="0"/>
    <x v="1"/>
    <s v="Global Stack Chair without Arms, Black"/>
    <x v="5076"/>
    <n v="7"/>
    <n v="0.3"/>
    <n v="-9.0929999999999964"/>
  </r>
  <r>
    <n v="7633"/>
    <s v="US-2014-158526"/>
    <x v="3"/>
    <x v="614"/>
    <d v="2015-01-02T00:00:00"/>
    <s v="Second Class"/>
    <s v="KH-16360"/>
    <s v="Katherine Hughes"/>
    <x v="0"/>
    <s v="United States"/>
    <s v="Louisville"/>
    <x v="0"/>
    <n v="40214"/>
    <x v="0"/>
    <s v="FUR-CH-10002602"/>
    <x v="0"/>
    <x v="1"/>
    <s v="DMI Arturo Collection Mission-style Design Wood Chair"/>
    <x v="5077"/>
    <n v="8"/>
    <n v="0"/>
    <n v="314.03840000000002"/>
  </r>
  <r>
    <n v="7634"/>
    <s v="US-2014-158526"/>
    <x v="3"/>
    <x v="614"/>
    <d v="2015-01-02T00:00:00"/>
    <s v="Second Class"/>
    <s v="KH-16360"/>
    <s v="Katherine Hughes"/>
    <x v="0"/>
    <s v="United States"/>
    <s v="Louisville"/>
    <x v="0"/>
    <n v="40214"/>
    <x v="0"/>
    <s v="OFF-BI-10002414"/>
    <x v="1"/>
    <x v="8"/>
    <s v="GBC ProClick Spines for 32-Hole Punch"/>
    <x v="5078"/>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x v="1835"/>
    <n v="1"/>
    <n v="0"/>
    <n v="10.028199999999998"/>
  </r>
  <r>
    <n v="7636"/>
    <s v="US-2014-158526"/>
    <x v="3"/>
    <x v="614"/>
    <d v="2015-01-02T00:00:00"/>
    <s v="Second Class"/>
    <s v="KH-16360"/>
    <s v="Katherine Hughes"/>
    <x v="0"/>
    <s v="United States"/>
    <s v="Louisville"/>
    <x v="0"/>
    <n v="40214"/>
    <x v="0"/>
    <s v="FUR-CH-10004495"/>
    <x v="0"/>
    <x v="1"/>
    <s v="Global Leather and Oak Executive Chair, Black"/>
    <x v="5079"/>
    <n v="1"/>
    <n v="0"/>
    <n v="87.28419999999997"/>
  </r>
  <r>
    <n v="7637"/>
    <s v="US-2014-158526"/>
    <x v="3"/>
    <x v="614"/>
    <d v="2015-01-02T00:00:00"/>
    <s v="Second Class"/>
    <s v="KH-16360"/>
    <s v="Katherine Hughes"/>
    <x v="0"/>
    <s v="United States"/>
    <s v="Louisville"/>
    <x v="0"/>
    <n v="40214"/>
    <x v="0"/>
    <s v="FUR-CH-10001270"/>
    <x v="0"/>
    <x v="1"/>
    <s v="Harbour Creations Steel Folding Chair"/>
    <x v="5080"/>
    <n v="3"/>
    <n v="0"/>
    <n v="77.624999999999972"/>
  </r>
  <r>
    <n v="7638"/>
    <s v="CA-2014-104885"/>
    <x v="3"/>
    <x v="580"/>
    <d v="2014-03-09T00:00:00"/>
    <s v="Standard Class"/>
    <s v="DB-13555"/>
    <s v="Dorothy Badders"/>
    <x v="1"/>
    <s v="United States"/>
    <s v="Newark"/>
    <x v="13"/>
    <n v="19711"/>
    <x v="3"/>
    <s v="OFF-AR-10001615"/>
    <x v="1"/>
    <x v="6"/>
    <s v="Newell 34"/>
    <x v="426"/>
    <n v="3"/>
    <n v="0"/>
    <n v="15.475200000000001"/>
  </r>
  <r>
    <n v="7639"/>
    <s v="CA-2014-104885"/>
    <x v="3"/>
    <x v="580"/>
    <d v="2014-03-09T00:00:00"/>
    <s v="Standard Class"/>
    <s v="DB-13555"/>
    <s v="Dorothy Badders"/>
    <x v="1"/>
    <s v="United States"/>
    <s v="Newark"/>
    <x v="13"/>
    <n v="19711"/>
    <x v="3"/>
    <s v="OFF-EN-10003286"/>
    <x v="1"/>
    <x v="12"/>
    <s v="Staples"/>
    <x v="4097"/>
    <n v="7"/>
    <n v="0"/>
    <n v="27.241199999999996"/>
  </r>
  <r>
    <n v="7640"/>
    <s v="CA-2014-104885"/>
    <x v="3"/>
    <x v="580"/>
    <d v="2014-03-09T00:00:00"/>
    <s v="Standard Class"/>
    <s v="DB-13555"/>
    <s v="Dorothy Badders"/>
    <x v="1"/>
    <s v="United States"/>
    <s v="Newark"/>
    <x v="13"/>
    <n v="19711"/>
    <x v="3"/>
    <s v="FUR-BO-10003660"/>
    <x v="0"/>
    <x v="0"/>
    <s v="Bush Cubix Collection Bookcases, Fully Assembled"/>
    <x v="5081"/>
    <n v="2"/>
    <n v="0"/>
    <n v="101.6508"/>
  </r>
  <r>
    <n v="7641"/>
    <s v="CA-2014-104885"/>
    <x v="3"/>
    <x v="580"/>
    <d v="2014-03-09T00:00:00"/>
    <s v="Standard Class"/>
    <s v="DB-13555"/>
    <s v="Dorothy Badders"/>
    <x v="1"/>
    <s v="United States"/>
    <s v="Newark"/>
    <x v="13"/>
    <n v="19711"/>
    <x v="3"/>
    <s v="OFF-PA-10002764"/>
    <x v="1"/>
    <x v="10"/>
    <s v="Staples"/>
    <x v="5082"/>
    <n v="6"/>
    <n v="0"/>
    <n v="33.339599999999997"/>
  </r>
  <r>
    <n v="7642"/>
    <s v="US-2013-157490"/>
    <x v="0"/>
    <x v="1099"/>
    <d v="2013-10-08T00:00:00"/>
    <s v="First Class"/>
    <s v="LB-16795"/>
    <s v="Laurel Beltran"/>
    <x v="2"/>
    <s v="United States"/>
    <s v="Pueblo"/>
    <x v="22"/>
    <n v="81001"/>
    <x v="1"/>
    <s v="TEC-MA-10001695"/>
    <x v="2"/>
    <x v="15"/>
    <s v="Zebra GK420t Direct Thermal/Thermal Transfer Printer"/>
    <x v="5083"/>
    <n v="6"/>
    <n v="0.7"/>
    <n v="-938.28"/>
  </r>
  <r>
    <n v="7643"/>
    <s v="US-2013-157490"/>
    <x v="0"/>
    <x v="1099"/>
    <d v="2013-10-08T00:00:00"/>
    <s v="First Class"/>
    <s v="LB-16795"/>
    <s v="Laurel Beltran"/>
    <x v="2"/>
    <s v="United States"/>
    <s v="Pueblo"/>
    <x v="22"/>
    <n v="81001"/>
    <x v="1"/>
    <s v="OFF-BI-10002824"/>
    <x v="1"/>
    <x v="8"/>
    <s v="Recycled Easel Ring Binders"/>
    <x v="5084"/>
    <n v="4"/>
    <n v="0.7"/>
    <n v="-14.920000000000002"/>
  </r>
  <r>
    <n v="7644"/>
    <s v="US-2013-157490"/>
    <x v="0"/>
    <x v="1099"/>
    <d v="2013-10-08T00:00:00"/>
    <s v="First Class"/>
    <s v="LB-16795"/>
    <s v="Laurel Beltran"/>
    <x v="2"/>
    <s v="United States"/>
    <s v="Pueblo"/>
    <x v="22"/>
    <n v="81001"/>
    <x v="1"/>
    <s v="OFF-BI-10002571"/>
    <x v="1"/>
    <x v="8"/>
    <s v="Avery Framed View Binder, EZD Ring (Locking), Navy, 1 1/2&quot;"/>
    <x v="5085"/>
    <n v="4"/>
    <n v="0.7"/>
    <n v="-9.1815999999999995"/>
  </r>
  <r>
    <n v="7645"/>
    <s v="US-2013-157490"/>
    <x v="0"/>
    <x v="1099"/>
    <d v="2013-10-08T00:00:00"/>
    <s v="First Class"/>
    <s v="LB-16795"/>
    <s v="Laurel Beltran"/>
    <x v="2"/>
    <s v="United States"/>
    <s v="Pueblo"/>
    <x v="22"/>
    <n v="81001"/>
    <x v="1"/>
    <s v="TEC-AC-10001553"/>
    <x v="2"/>
    <x v="11"/>
    <s v="Memorex 25GB 6X Branded Blu-Ray Recordable Disc, 15/Pack"/>
    <x v="4584"/>
    <n v="5"/>
    <n v="0.2"/>
    <n v="0.84950000000000259"/>
  </r>
  <r>
    <n v="7646"/>
    <s v="CA-2012-161452"/>
    <x v="1"/>
    <x v="57"/>
    <d v="2012-04-11T00:00:00"/>
    <s v="Standard Class"/>
    <s v="CA-11965"/>
    <s v="Carol Adams"/>
    <x v="1"/>
    <s v="United States"/>
    <s v="Los Angeles"/>
    <x v="1"/>
    <n v="90036"/>
    <x v="1"/>
    <s v="FUR-CH-10003973"/>
    <x v="0"/>
    <x v="1"/>
    <s v="GuestStacker Chair with Chrome Finish Legs"/>
    <x v="1069"/>
    <n v="3"/>
    <n v="0.2"/>
    <n v="89.222400000000022"/>
  </r>
  <r>
    <n v="7647"/>
    <s v="US-2011-115196"/>
    <x v="2"/>
    <x v="340"/>
    <d v="2011-09-13T00:00:00"/>
    <s v="Standard Class"/>
    <s v="DL-12925"/>
    <s v="Daniel Lacy"/>
    <x v="0"/>
    <s v="United States"/>
    <s v="Greenville"/>
    <x v="3"/>
    <n v="27834"/>
    <x v="0"/>
    <s v="TEC-MA-10002073"/>
    <x v="2"/>
    <x v="15"/>
    <s v="3D Systems Cube Printer, 2nd Generation, White"/>
    <x v="5086"/>
    <n v="2"/>
    <n v="0.5"/>
    <n v="-571.99559999999997"/>
  </r>
  <r>
    <n v="7648"/>
    <s v="CA-2013-138968"/>
    <x v="0"/>
    <x v="543"/>
    <d v="2013-03-17T00:00:00"/>
    <s v="First Class"/>
    <s v="FC-14335"/>
    <s v="Fred Chung"/>
    <x v="1"/>
    <s v="United States"/>
    <s v="San Francisco"/>
    <x v="1"/>
    <n v="94110"/>
    <x v="1"/>
    <s v="OFF-BI-10003529"/>
    <x v="1"/>
    <x v="8"/>
    <s v="Avery Round Ring Poly Binders"/>
    <x v="5087"/>
    <n v="2"/>
    <n v="0.2"/>
    <n v="1.6472"/>
  </r>
  <r>
    <n v="7649"/>
    <s v="CA-2013-138968"/>
    <x v="0"/>
    <x v="543"/>
    <d v="2013-03-17T00:00:00"/>
    <s v="First Class"/>
    <s v="FC-14335"/>
    <s v="Fred Chung"/>
    <x v="1"/>
    <s v="United States"/>
    <s v="San Francisco"/>
    <x v="1"/>
    <n v="94110"/>
    <x v="1"/>
    <s v="FUR-CH-10000309"/>
    <x v="0"/>
    <x v="1"/>
    <s v="Global Comet Stacking Arm Chair"/>
    <x v="5088"/>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s v="United States"/>
    <s v="Marion"/>
    <x v="24"/>
    <n v="43302"/>
    <x v="3"/>
    <s v="OFF-EN-10003286"/>
    <x v="1"/>
    <x v="12"/>
    <s v="Staples"/>
    <x v="5090"/>
    <n v="3"/>
    <n v="0.2"/>
    <n v="6.7067999999999977"/>
  </r>
  <r>
    <n v="7652"/>
    <s v="CA-2014-110821"/>
    <x v="3"/>
    <x v="783"/>
    <d v="2014-08-09T00:00:00"/>
    <s v="First Class"/>
    <s v="CK-12205"/>
    <s v="Chloris Kastensmidt"/>
    <x v="0"/>
    <s v="United States"/>
    <s v="Dallas"/>
    <x v="5"/>
    <n v="75081"/>
    <x v="2"/>
    <s v="TEC-AC-10001552"/>
    <x v="2"/>
    <x v="11"/>
    <s v="Logitech K350 2.4Ghz Wireless Keyboard"/>
    <x v="5091"/>
    <n v="3"/>
    <n v="0.2"/>
    <n v="-13.437900000000006"/>
  </r>
  <r>
    <n v="7653"/>
    <s v="CA-2014-110821"/>
    <x v="3"/>
    <x v="783"/>
    <d v="2014-08-09T00:00:00"/>
    <s v="First Class"/>
    <s v="CK-12205"/>
    <s v="Chloris Kastensmidt"/>
    <x v="0"/>
    <s v="United States"/>
    <s v="Dallas"/>
    <x v="5"/>
    <n v="75081"/>
    <x v="2"/>
    <s v="OFF-ST-10002790"/>
    <x v="1"/>
    <x v="4"/>
    <s v="Safco Industrial Shelving"/>
    <x v="5092"/>
    <n v="2"/>
    <n v="0.2"/>
    <n v="-25.108999999999988"/>
  </r>
  <r>
    <n v="7654"/>
    <s v="CA-2012-121552"/>
    <x v="1"/>
    <x v="204"/>
    <d v="2012-03-27T00:00:00"/>
    <s v="Standard Class"/>
    <s v="FW-14395"/>
    <s v="Fred Wasserman"/>
    <x v="1"/>
    <s v="United States"/>
    <s v="Huntsville"/>
    <x v="19"/>
    <n v="35810"/>
    <x v="0"/>
    <s v="OFF-AR-10003217"/>
    <x v="1"/>
    <x v="6"/>
    <s v="Newell 316"/>
    <x v="638"/>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s v="United States"/>
    <s v="Las Vegas"/>
    <x v="33"/>
    <n v="89115"/>
    <x v="1"/>
    <s v="OFF-PA-10003848"/>
    <x v="1"/>
    <x v="10"/>
    <s v="Xerox 1997"/>
    <x v="243"/>
    <n v="4"/>
    <n v="0"/>
    <n v="12.441600000000001"/>
  </r>
  <r>
    <n v="7657"/>
    <s v="US-2011-120740"/>
    <x v="2"/>
    <x v="1166"/>
    <d v="2011-04-15T00:00:00"/>
    <s v="Same Day"/>
    <s v="PS-18970"/>
    <s v="Paul Stevenson"/>
    <x v="2"/>
    <s v="United States"/>
    <s v="Los Angeles"/>
    <x v="1"/>
    <n v="90049"/>
    <x v="1"/>
    <s v="OFF-AP-10000240"/>
    <x v="1"/>
    <x v="9"/>
    <s v="Belkin F9G930V10-GRY 9 Outlet Surge"/>
    <x v="1483"/>
    <n v="2"/>
    <n v="0"/>
    <n v="31.018399999999986"/>
  </r>
  <r>
    <n v="7658"/>
    <s v="US-2011-120740"/>
    <x v="2"/>
    <x v="1166"/>
    <d v="2011-04-15T00:00:00"/>
    <s v="Same Day"/>
    <s v="PS-18970"/>
    <s v="Paul Stevenson"/>
    <x v="2"/>
    <s v="United States"/>
    <s v="Los Angeles"/>
    <x v="1"/>
    <n v="90049"/>
    <x v="1"/>
    <s v="FUR-FU-10004091"/>
    <x v="0"/>
    <x v="5"/>
    <s v="Howard Miller 13&quot; Diameter Goldtone Round Wall Clock"/>
    <x v="5093"/>
    <n v="4"/>
    <n v="0"/>
    <n v="76.9816"/>
  </r>
  <r>
    <n v="7659"/>
    <s v="CA-2014-155740"/>
    <x v="3"/>
    <x v="245"/>
    <d v="2014-08-03T00:00:00"/>
    <s v="First Class"/>
    <s v="TC-21475"/>
    <s v="Tony Chapman"/>
    <x v="2"/>
    <s v="United States"/>
    <s v="Lakewood"/>
    <x v="24"/>
    <n v="44107"/>
    <x v="3"/>
    <s v="OFF-BI-10001071"/>
    <x v="1"/>
    <x v="8"/>
    <s v="GBC ProClick Punch Binding System"/>
    <x v="1996"/>
    <n v="4"/>
    <n v="0.7"/>
    <n v="-53.743199999999973"/>
  </r>
  <r>
    <n v="7660"/>
    <s v="CA-2014-146493"/>
    <x v="3"/>
    <x v="702"/>
    <d v="2014-06-06T00:00:00"/>
    <s v="Standard Class"/>
    <s v="CV-12805"/>
    <s v="Cynthia Voltz"/>
    <x v="1"/>
    <s v="United States"/>
    <s v="Fremont"/>
    <x v="8"/>
    <n v="68025"/>
    <x v="2"/>
    <s v="OFF-BI-10003676"/>
    <x v="1"/>
    <x v="8"/>
    <s v="GBC Standard Recycled Report Covers, Clear Plastic Sheets"/>
    <x v="5094"/>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x v="5095"/>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s v="US-2014-141509"/>
    <x v="3"/>
    <x v="365"/>
    <d v="2014-10-02T00:00:00"/>
    <s v="First Class"/>
    <s v="SC-20575"/>
    <s v="Sonia Cooley"/>
    <x v="0"/>
    <s v="United States"/>
    <s v="Los Angeles"/>
    <x v="1"/>
    <n v="90036"/>
    <x v="1"/>
    <s v="OFF-AR-10002067"/>
    <x v="1"/>
    <x v="6"/>
    <s v="Newell 334"/>
    <x v="1618"/>
    <n v="5"/>
    <n v="0"/>
    <n v="25.792000000000002"/>
  </r>
  <r>
    <n v="7664"/>
    <s v="CA-2014-139493"/>
    <x v="3"/>
    <x v="1168"/>
    <d v="2014-09-20T00:00:00"/>
    <s v="Standard Class"/>
    <s v="SG-20605"/>
    <s v="Speros Goranitis"/>
    <x v="0"/>
    <s v="United States"/>
    <s v="Asheville"/>
    <x v="3"/>
    <n v="28806"/>
    <x v="0"/>
    <s v="OFF-AR-10003158"/>
    <x v="1"/>
    <x v="6"/>
    <s v="Fluorescent Highlighters by Dixon"/>
    <x v="482"/>
    <n v="5"/>
    <n v="0.2"/>
    <n v="2.7859999999999978"/>
  </r>
  <r>
    <n v="7665"/>
    <s v="CA-2011-151967"/>
    <x v="2"/>
    <x v="68"/>
    <d v="2011-10-26T00:00:00"/>
    <s v="Standard Class"/>
    <s v="NB-18580"/>
    <s v="Nicole Brennan"/>
    <x v="1"/>
    <s v="United States"/>
    <s v="Bossier City"/>
    <x v="28"/>
    <n v="71111"/>
    <x v="0"/>
    <s v="FUR-FU-10000193"/>
    <x v="0"/>
    <x v="5"/>
    <s v="Tenex Chairmats For Use with Hard Floors"/>
    <x v="681"/>
    <n v="4"/>
    <n v="0"/>
    <n v="10.393599999999992"/>
  </r>
  <r>
    <n v="7666"/>
    <s v="US-2013-140158"/>
    <x v="0"/>
    <x v="964"/>
    <d v="2013-10-09T00:00:00"/>
    <s v="Standard Class"/>
    <s v="DR-12940"/>
    <s v="Daniel Raglin"/>
    <x v="2"/>
    <s v="United States"/>
    <s v="Providence"/>
    <x v="34"/>
    <n v="2908"/>
    <x v="3"/>
    <s v="OFF-BI-10000977"/>
    <x v="1"/>
    <x v="8"/>
    <s v="Ibico Plastic Spiral Binding Combs"/>
    <x v="3361"/>
    <n v="1"/>
    <n v="0"/>
    <n v="13.983999999999998"/>
  </r>
  <r>
    <n v="7667"/>
    <s v="US-2013-140158"/>
    <x v="0"/>
    <x v="964"/>
    <d v="2013-10-09T00:00:00"/>
    <s v="Standard Class"/>
    <s v="DR-12940"/>
    <s v="Daniel Raglin"/>
    <x v="2"/>
    <s v="United States"/>
    <s v="Providence"/>
    <x v="34"/>
    <n v="2908"/>
    <x v="3"/>
    <s v="TEC-CO-10001449"/>
    <x v="2"/>
    <x v="16"/>
    <s v="Hewlett Packard LaserJet 3310 Copier"/>
    <x v="5097"/>
    <n v="9"/>
    <n v="0"/>
    <n v="2591.9567999999999"/>
  </r>
  <r>
    <n v="7668"/>
    <s v="US-2013-140158"/>
    <x v="0"/>
    <x v="964"/>
    <d v="2013-10-09T00:00:00"/>
    <s v="Standard Class"/>
    <s v="DR-12940"/>
    <s v="Daniel Raglin"/>
    <x v="2"/>
    <s v="United States"/>
    <s v="Providence"/>
    <x v="34"/>
    <n v="2908"/>
    <x v="3"/>
    <s v="OFF-ST-10000136"/>
    <x v="1"/>
    <x v="4"/>
    <s v="Letter Size File"/>
    <x v="5098"/>
    <n v="3"/>
    <n v="0"/>
    <n v="34.538999999999994"/>
  </r>
  <r>
    <n v="7669"/>
    <s v="CA-2012-130974"/>
    <x v="1"/>
    <x v="154"/>
    <d v="2012-11-29T00:00:00"/>
    <s v="Second Class"/>
    <s v="MA-17560"/>
    <s v="Matt Abelman"/>
    <x v="2"/>
    <s v="United States"/>
    <s v="Everett"/>
    <x v="31"/>
    <n v="2149"/>
    <x v="3"/>
    <s v="OFF-PA-10000743"/>
    <x v="1"/>
    <x v="10"/>
    <s v="Xerox 1977"/>
    <x v="1598"/>
    <n v="6"/>
    <n v="0"/>
    <n v="19.238399999999999"/>
  </r>
  <r>
    <n v="7670"/>
    <s v="CA-2012-130974"/>
    <x v="1"/>
    <x v="154"/>
    <d v="2012-11-29T00:00:00"/>
    <s v="Second Class"/>
    <s v="MA-17560"/>
    <s v="Matt Abelman"/>
    <x v="2"/>
    <s v="United States"/>
    <s v="Everett"/>
    <x v="31"/>
    <n v="2149"/>
    <x v="3"/>
    <s v="OFF-PA-10001019"/>
    <x v="1"/>
    <x v="10"/>
    <s v="Xerox 1884"/>
    <x v="731"/>
    <n v="3"/>
    <n v="0"/>
    <n v="28.171799999999998"/>
  </r>
  <r>
    <n v="7671"/>
    <s v="CA-2012-130974"/>
    <x v="1"/>
    <x v="154"/>
    <d v="2012-11-29T00:00:00"/>
    <s v="Second Class"/>
    <s v="MA-17560"/>
    <s v="Matt Abelman"/>
    <x v="2"/>
    <s v="United States"/>
    <s v="Everett"/>
    <x v="31"/>
    <n v="2149"/>
    <x v="3"/>
    <s v="TEC-AC-10003095"/>
    <x v="2"/>
    <x v="11"/>
    <s v="Logitech G35 7.1-Channel Surround Sound Headset"/>
    <x v="5099"/>
    <n v="2"/>
    <n v="0"/>
    <n v="88.393200000000007"/>
  </r>
  <r>
    <n v="7672"/>
    <s v="CA-2012-130974"/>
    <x v="1"/>
    <x v="154"/>
    <d v="2012-11-29T00:00:00"/>
    <s v="Second Class"/>
    <s v="MA-17560"/>
    <s v="Matt Abelman"/>
    <x v="2"/>
    <s v="United States"/>
    <s v="Everett"/>
    <x v="31"/>
    <n v="2149"/>
    <x v="3"/>
    <s v="FUR-BO-10002916"/>
    <x v="0"/>
    <x v="0"/>
    <s v="Rush Hierlooms Collection 1&quot; Thick Stackable Bookcases"/>
    <x v="5100"/>
    <n v="1"/>
    <n v="0"/>
    <n v="32.486199999999997"/>
  </r>
  <r>
    <n v="7673"/>
    <s v="CA-2012-130974"/>
    <x v="1"/>
    <x v="154"/>
    <d v="2012-11-29T00:00:00"/>
    <s v="Second Class"/>
    <s v="MA-17560"/>
    <s v="Matt Abelman"/>
    <x v="2"/>
    <s v="United States"/>
    <s v="Everett"/>
    <x v="31"/>
    <n v="2149"/>
    <x v="3"/>
    <s v="FUR-FU-10002506"/>
    <x v="0"/>
    <x v="5"/>
    <s v="Tensor &quot;Hersey Kiss&quot; Styled Floor Lamp"/>
    <x v="2799"/>
    <n v="3"/>
    <n v="0"/>
    <n v="4.6763999999999992"/>
  </r>
  <r>
    <n v="7674"/>
    <s v="CA-2012-130974"/>
    <x v="1"/>
    <x v="154"/>
    <d v="2012-11-29T00:00:00"/>
    <s v="Second Class"/>
    <s v="MA-17560"/>
    <s v="Matt Abelman"/>
    <x v="2"/>
    <s v="United States"/>
    <s v="Everett"/>
    <x v="31"/>
    <n v="2149"/>
    <x v="3"/>
    <s v="OFF-PA-10003823"/>
    <x v="1"/>
    <x v="10"/>
    <s v="Xerox 197"/>
    <x v="901"/>
    <n v="5"/>
    <n v="0"/>
    <n v="69.704999999999998"/>
  </r>
  <r>
    <n v="7675"/>
    <s v="CA-2012-130974"/>
    <x v="1"/>
    <x v="154"/>
    <d v="2012-11-29T00:00:00"/>
    <s v="Second Class"/>
    <s v="MA-17560"/>
    <s v="Matt Abelman"/>
    <x v="2"/>
    <s v="United States"/>
    <s v="Everett"/>
    <x v="31"/>
    <n v="2149"/>
    <x v="3"/>
    <s v="FUR-TA-10004619"/>
    <x v="0"/>
    <x v="3"/>
    <s v="Hon Non-Folding Utility Tables"/>
    <x v="5101"/>
    <n v="4"/>
    <n v="0.3"/>
    <n v="0"/>
  </r>
  <r>
    <n v="7676"/>
    <s v="CA-2014-133487"/>
    <x v="3"/>
    <x v="636"/>
    <d v="2014-05-10T00:00:00"/>
    <s v="Second Class"/>
    <s v="TS-21655"/>
    <s v="Trudy Schmidt"/>
    <x v="0"/>
    <s v="United States"/>
    <s v="Rancho Cucamonga"/>
    <x v="1"/>
    <n v="91730"/>
    <x v="1"/>
    <s v="OFF-AP-10001271"/>
    <x v="1"/>
    <x v="9"/>
    <s v="Eureka The Boss Cordless Rechargeable Stick Vac"/>
    <x v="513"/>
    <n v="3"/>
    <n v="0"/>
    <n v="41.293800000000005"/>
  </r>
  <r>
    <n v="7677"/>
    <s v="CA-2011-142951"/>
    <x v="2"/>
    <x v="1169"/>
    <d v="2011-10-08T00:00:00"/>
    <s v="Same Day"/>
    <s v="JG-15115"/>
    <s v="Jack Garza"/>
    <x v="0"/>
    <s v="United States"/>
    <s v="Charlotte"/>
    <x v="3"/>
    <n v="28205"/>
    <x v="0"/>
    <s v="TEC-AC-10002331"/>
    <x v="2"/>
    <x v="11"/>
    <s v="Maxell 74 Minute CDR, 10/Pack"/>
    <x v="3032"/>
    <n v="3"/>
    <n v="0.2"/>
    <n v="4.9877999999999982"/>
  </r>
  <r>
    <n v="7678"/>
    <s v="CA-2011-133592"/>
    <x v="2"/>
    <x v="520"/>
    <d v="2012-01-07T00:00:00"/>
    <s v="Standard Class"/>
    <s v="KM-16375"/>
    <s v="Katherine Murray"/>
    <x v="2"/>
    <s v="United States"/>
    <s v="Providence"/>
    <x v="34"/>
    <n v="2908"/>
    <x v="3"/>
    <s v="OFF-PA-10003228"/>
    <x v="1"/>
    <x v="10"/>
    <s v="Xerox 1917"/>
    <x v="3589"/>
    <n v="4"/>
    <n v="0"/>
    <n v="91.950799999999987"/>
  </r>
  <r>
    <n v="7679"/>
    <s v="CA-2011-133592"/>
    <x v="2"/>
    <x v="520"/>
    <d v="2012-01-07T00:00:00"/>
    <s v="Standard Class"/>
    <s v="KM-16375"/>
    <s v="Katherine Murray"/>
    <x v="2"/>
    <s v="United States"/>
    <s v="Providence"/>
    <x v="34"/>
    <n v="2908"/>
    <x v="3"/>
    <s v="OFF-PA-10002586"/>
    <x v="1"/>
    <x v="10"/>
    <s v="Xerox 1970"/>
    <x v="1830"/>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x v="2832"/>
    <n v="4"/>
    <n v="0"/>
    <n v="742.63200000000006"/>
  </r>
  <r>
    <n v="7681"/>
    <s v="CA-2011-133592"/>
    <x v="2"/>
    <x v="520"/>
    <d v="2012-01-07T00:00:00"/>
    <s v="Standard Class"/>
    <s v="KM-16375"/>
    <s v="Katherine Murray"/>
    <x v="2"/>
    <s v="United States"/>
    <s v="Providence"/>
    <x v="34"/>
    <n v="2908"/>
    <x v="3"/>
    <s v="FUR-BO-10000362"/>
    <x v="0"/>
    <x v="0"/>
    <s v="Sauder Inglewood Library Bookcases"/>
    <x v="2661"/>
    <n v="2"/>
    <n v="0"/>
    <n v="78.650800000000004"/>
  </r>
  <r>
    <n v="7682"/>
    <s v="CA-2011-133592"/>
    <x v="2"/>
    <x v="520"/>
    <d v="2012-01-07T00:00:00"/>
    <s v="Standard Class"/>
    <s v="KM-16375"/>
    <s v="Katherine Murray"/>
    <x v="2"/>
    <s v="United States"/>
    <s v="Providence"/>
    <x v="34"/>
    <n v="2908"/>
    <x v="3"/>
    <s v="FUR-CH-10004218"/>
    <x v="0"/>
    <x v="1"/>
    <s v="Global Fabric Manager's Chair, Dark Gray"/>
    <x v="5102"/>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s v="United States"/>
    <s v="Rochester"/>
    <x v="15"/>
    <n v="14609"/>
    <x v="3"/>
    <s v="OFF-BI-10002897"/>
    <x v="1"/>
    <x v="8"/>
    <s v="Black Avery Memo-Size 3-Ring Binder, 5 1/2&quot; x 8 1/2&quot;"/>
    <x v="5105"/>
    <n v="9"/>
    <n v="0.2"/>
    <n v="9.5786999999999995"/>
  </r>
  <r>
    <n v="7686"/>
    <s v="CA-2012-116876"/>
    <x v="1"/>
    <x v="966"/>
    <d v="2012-02-21T00:00:00"/>
    <s v="Standard Class"/>
    <s v="TT-21070"/>
    <s v="Ted Trevino"/>
    <x v="0"/>
    <s v="United States"/>
    <s v="Rochester"/>
    <x v="15"/>
    <n v="14609"/>
    <x v="3"/>
    <s v="TEC-PH-10002584"/>
    <x v="2"/>
    <x v="7"/>
    <s v="Samsung Galaxy S4"/>
    <x v="5106"/>
    <n v="1"/>
    <n v="0"/>
    <n v="187.79699999999997"/>
  </r>
  <r>
    <n v="7687"/>
    <s v="CA-2013-169838"/>
    <x v="0"/>
    <x v="881"/>
    <d v="2013-11-30T00:00:00"/>
    <s v="Standard Class"/>
    <s v="BB-11545"/>
    <s v="Brenda Bowman"/>
    <x v="1"/>
    <s v="United States"/>
    <s v="Jackson"/>
    <x v="12"/>
    <n v="49201"/>
    <x v="2"/>
    <s v="FUR-TA-10001095"/>
    <x v="0"/>
    <x v="3"/>
    <s v="Chromcraft Round Conference Tables"/>
    <x v="5107"/>
    <n v="9"/>
    <n v="0"/>
    <n v="329.40809999999999"/>
  </r>
  <r>
    <n v="7688"/>
    <s v="CA-2013-169838"/>
    <x v="0"/>
    <x v="881"/>
    <d v="2013-11-30T00:00:00"/>
    <s v="Standard Class"/>
    <s v="BB-11545"/>
    <s v="Brenda Bowman"/>
    <x v="1"/>
    <s v="United States"/>
    <s v="Jackson"/>
    <x v="12"/>
    <n v="49201"/>
    <x v="2"/>
    <s v="OFF-BI-10004002"/>
    <x v="1"/>
    <x v="8"/>
    <s v="Wilson Jones International Size A4 Ring Binders"/>
    <x v="5108"/>
    <n v="1"/>
    <n v="0"/>
    <n v="8.3040000000000003"/>
  </r>
  <r>
    <n v="7689"/>
    <s v="CA-2013-169838"/>
    <x v="0"/>
    <x v="881"/>
    <d v="2013-11-30T00:00:00"/>
    <s v="Standard Class"/>
    <s v="BB-11545"/>
    <s v="Brenda Bowman"/>
    <x v="1"/>
    <s v="United States"/>
    <s v="Jackson"/>
    <x v="12"/>
    <n v="49201"/>
    <x v="2"/>
    <s v="TEC-AC-10004518"/>
    <x v="2"/>
    <x v="11"/>
    <s v="Memorex Mini Travel Drive 32 GB USB 2.0 Flash Drive"/>
    <x v="5109"/>
    <n v="8"/>
    <n v="0"/>
    <n v="62.400000000000006"/>
  </r>
  <r>
    <n v="7690"/>
    <s v="US-2014-128951"/>
    <x v="3"/>
    <x v="663"/>
    <d v="2014-07-18T00:00:00"/>
    <s v="First Class"/>
    <s v="RS-19420"/>
    <s v="Ricardo Sperren"/>
    <x v="1"/>
    <s v="United States"/>
    <s v="Suffolk"/>
    <x v="17"/>
    <n v="23434"/>
    <x v="0"/>
    <s v="OFF-AP-10002191"/>
    <x v="1"/>
    <x v="9"/>
    <s v="Belkin 8 Outlet SurgeMaster II Gold Surge Protector"/>
    <x v="3998"/>
    <n v="3"/>
    <n v="0"/>
    <n v="50.383200000000009"/>
  </r>
  <r>
    <n v="7691"/>
    <s v="US-2014-128951"/>
    <x v="3"/>
    <x v="663"/>
    <d v="2014-07-18T00:00:00"/>
    <s v="First Class"/>
    <s v="RS-19420"/>
    <s v="Ricardo Sperren"/>
    <x v="1"/>
    <s v="United States"/>
    <s v="Suffolk"/>
    <x v="17"/>
    <n v="23434"/>
    <x v="0"/>
    <s v="FUR-TA-10004575"/>
    <x v="0"/>
    <x v="3"/>
    <s v="Hon 5100 Series Wood Tables"/>
    <x v="1310"/>
    <n v="3"/>
    <n v="0"/>
    <n v="157.12919999999997"/>
  </r>
  <r>
    <n v="7692"/>
    <s v="US-2014-128951"/>
    <x v="3"/>
    <x v="663"/>
    <d v="2014-07-18T00:00:00"/>
    <s v="First Class"/>
    <s v="RS-19420"/>
    <s v="Ricardo Sperren"/>
    <x v="1"/>
    <s v="United States"/>
    <s v="Suffolk"/>
    <x v="17"/>
    <n v="23434"/>
    <x v="0"/>
    <s v="OFF-PA-10003177"/>
    <x v="1"/>
    <x v="10"/>
    <s v="Xerox 1999"/>
    <x v="91"/>
    <n v="2"/>
    <n v="0"/>
    <n v="6.2208000000000006"/>
  </r>
  <r>
    <n v="7693"/>
    <s v="CA-2011-102330"/>
    <x v="2"/>
    <x v="282"/>
    <d v="2012-01-03T00:00:00"/>
    <s v="Standard Class"/>
    <s v="AI-10855"/>
    <s v="Arianne Irving"/>
    <x v="0"/>
    <s v="United States"/>
    <s v="Brentwood"/>
    <x v="1"/>
    <n v="94513"/>
    <x v="1"/>
    <s v="OFF-LA-10003923"/>
    <x v="1"/>
    <x v="2"/>
    <s v="Alphabetical Labels for Top Tab Filing"/>
    <x v="333"/>
    <n v="6"/>
    <n v="0"/>
    <n v="44.400000000000006"/>
  </r>
  <r>
    <n v="7694"/>
    <s v="CA-2011-102330"/>
    <x v="2"/>
    <x v="282"/>
    <d v="2012-01-03T00:00:00"/>
    <s v="Standard Class"/>
    <s v="AI-10855"/>
    <s v="Arianne Irving"/>
    <x v="0"/>
    <s v="United States"/>
    <s v="Brentwood"/>
    <x v="1"/>
    <n v="94513"/>
    <x v="1"/>
    <s v="TEC-PH-10001051"/>
    <x v="2"/>
    <x v="7"/>
    <s v="HTC One"/>
    <x v="1895"/>
    <n v="4"/>
    <n v="0.2"/>
    <n v="35.996399999999952"/>
  </r>
  <r>
    <n v="7695"/>
    <s v="CA-2013-118899"/>
    <x v="0"/>
    <x v="554"/>
    <d v="2013-03-23T00:00:00"/>
    <s v="Same Day"/>
    <s v="MC-17275"/>
    <s v="Marc Crier"/>
    <x v="0"/>
    <s v="United States"/>
    <s v="Seattle"/>
    <x v="4"/>
    <n v="98103"/>
    <x v="1"/>
    <s v="FUR-CH-10004754"/>
    <x v="0"/>
    <x v="1"/>
    <s v="Global Stack Chair with Arms, Black"/>
    <x v="5110"/>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s v="United States"/>
    <s v="Houston"/>
    <x v="5"/>
    <n v="77036"/>
    <x v="2"/>
    <s v="OFF-BI-10001787"/>
    <x v="1"/>
    <x v="8"/>
    <s v="Wilson Jones Four-Pocket Poly Binders"/>
    <x v="5111"/>
    <n v="4"/>
    <n v="0.8"/>
    <n v="-8.1096000000000004"/>
  </r>
  <r>
    <n v="7698"/>
    <s v="CA-2014-151799"/>
    <x v="3"/>
    <x v="817"/>
    <d v="2014-12-19T00:00:00"/>
    <s v="Standard Class"/>
    <s v="BF-11170"/>
    <s v="Ben Ferrer"/>
    <x v="2"/>
    <s v="United States"/>
    <s v="Lawrence"/>
    <x v="31"/>
    <n v="1841"/>
    <x v="3"/>
    <s v="TEC-CO-10002313"/>
    <x v="2"/>
    <x v="16"/>
    <s v="Canon PC1080F Personal Copier"/>
    <x v="5112"/>
    <n v="2"/>
    <n v="0"/>
    <n v="467.99220000000003"/>
  </r>
  <r>
    <n v="7699"/>
    <s v="CA-2014-151799"/>
    <x v="3"/>
    <x v="817"/>
    <d v="2014-12-19T00:00:00"/>
    <s v="Standard Class"/>
    <s v="BF-11170"/>
    <s v="Ben Ferrer"/>
    <x v="2"/>
    <s v="United States"/>
    <s v="Lawrence"/>
    <x v="31"/>
    <n v="1841"/>
    <x v="3"/>
    <s v="OFF-ST-10002790"/>
    <x v="1"/>
    <x v="4"/>
    <s v="Safco Industrial Shelving"/>
    <x v="5113"/>
    <n v="1"/>
    <n v="0"/>
    <n v="2.2155000000000058"/>
  </r>
  <r>
    <n v="7700"/>
    <s v="CA-2014-151799"/>
    <x v="3"/>
    <x v="817"/>
    <d v="2014-12-19T00:00:00"/>
    <s v="Standard Class"/>
    <s v="BF-11170"/>
    <s v="Ben Ferrer"/>
    <x v="2"/>
    <s v="United States"/>
    <s v="Lawrence"/>
    <x v="31"/>
    <n v="1841"/>
    <x v="3"/>
    <s v="OFF-SU-10001664"/>
    <x v="1"/>
    <x v="14"/>
    <s v="Acme Office Executive Series Stainless Steel Trimmers"/>
    <x v="3567"/>
    <n v="3"/>
    <n v="0"/>
    <n v="6.6846000000000005"/>
  </r>
  <r>
    <n v="7701"/>
    <s v="CA-2014-151799"/>
    <x v="3"/>
    <x v="817"/>
    <d v="2014-12-19T00:00:00"/>
    <s v="Standard Class"/>
    <s v="BF-11170"/>
    <s v="Ben Ferrer"/>
    <x v="2"/>
    <s v="United States"/>
    <s v="Lawrence"/>
    <x v="31"/>
    <n v="1841"/>
    <x v="3"/>
    <s v="OFF-FA-10001332"/>
    <x v="1"/>
    <x v="13"/>
    <s v="Acco Banker's Clasps, 5 3/4&quot;-Long"/>
    <x v="1315"/>
    <n v="6"/>
    <n v="0"/>
    <n v="8.121599999999999"/>
  </r>
  <r>
    <n v="7702"/>
    <s v="CA-2014-151799"/>
    <x v="3"/>
    <x v="817"/>
    <d v="2014-12-19T00:00:00"/>
    <s v="Standard Class"/>
    <s v="BF-11170"/>
    <s v="Ben Ferrer"/>
    <x v="2"/>
    <s v="United States"/>
    <s v="Lawrence"/>
    <x v="31"/>
    <n v="1841"/>
    <x v="3"/>
    <s v="FUR-TA-10003473"/>
    <x v="0"/>
    <x v="3"/>
    <s v="Bretford Rectangular Conference Table Tops"/>
    <x v="5114"/>
    <n v="2"/>
    <n v="0.3"/>
    <n v="-52.658199999999965"/>
  </r>
  <r>
    <n v="7703"/>
    <s v="CA-2013-114601"/>
    <x v="0"/>
    <x v="370"/>
    <d v="2013-09-03T00:00:00"/>
    <s v="Standard Class"/>
    <s v="AA-10480"/>
    <s v="Andrew Allen"/>
    <x v="0"/>
    <s v="United States"/>
    <s v="Detroit"/>
    <x v="12"/>
    <n v="48234"/>
    <x v="2"/>
    <s v="OFF-PA-10000605"/>
    <x v="1"/>
    <x v="10"/>
    <s v="Xerox 1950"/>
    <x v="1057"/>
    <n v="2"/>
    <n v="0"/>
    <n v="5.6644000000000005"/>
  </r>
  <r>
    <n v="7704"/>
    <s v="CA-2013-114601"/>
    <x v="0"/>
    <x v="370"/>
    <d v="2013-09-03T00:00:00"/>
    <s v="Standard Class"/>
    <s v="AA-10480"/>
    <s v="Andrew Allen"/>
    <x v="0"/>
    <s v="United States"/>
    <s v="Detroit"/>
    <x v="12"/>
    <n v="48234"/>
    <x v="2"/>
    <s v="TEC-PH-10002170"/>
    <x v="2"/>
    <x v="7"/>
    <s v="ClearSounds CSC500 Amplified Spirit Phone Corded phone"/>
    <x v="2779"/>
    <n v="3"/>
    <n v="0"/>
    <n v="58.791600000000003"/>
  </r>
  <r>
    <n v="7705"/>
    <s v="CA-2013-114601"/>
    <x v="0"/>
    <x v="370"/>
    <d v="2013-09-03T00:00:00"/>
    <s v="Standard Class"/>
    <s v="AA-10480"/>
    <s v="Andrew Allen"/>
    <x v="0"/>
    <s v="United States"/>
    <s v="Detroit"/>
    <x v="12"/>
    <n v="48234"/>
    <x v="2"/>
    <s v="FUR-TA-10004147"/>
    <x v="0"/>
    <x v="3"/>
    <s v="Hon 4060 Series Tables"/>
    <x v="990"/>
    <n v="4"/>
    <n v="0"/>
    <n v="98.524799999999971"/>
  </r>
  <r>
    <n v="7706"/>
    <s v="CA-2013-114601"/>
    <x v="0"/>
    <x v="370"/>
    <d v="2013-09-03T00:00:00"/>
    <s v="Standard Class"/>
    <s v="AA-10480"/>
    <s v="Andrew Allen"/>
    <x v="0"/>
    <s v="United States"/>
    <s v="Detroit"/>
    <x v="12"/>
    <n v="48234"/>
    <x v="2"/>
    <s v="TEC-AC-10003911"/>
    <x v="2"/>
    <x v="11"/>
    <s v="NETGEAR AC1750 Dual Band Gigabit Smart WiFi Router"/>
    <x v="651"/>
    <n v="3"/>
    <n v="0"/>
    <n v="163.18979999999999"/>
  </r>
  <r>
    <n v="7707"/>
    <s v="CA-2013-114601"/>
    <x v="0"/>
    <x v="370"/>
    <d v="2013-09-03T00:00:00"/>
    <s v="Standard Class"/>
    <s v="AA-10480"/>
    <s v="Andrew Allen"/>
    <x v="0"/>
    <s v="United States"/>
    <s v="Detroit"/>
    <x v="12"/>
    <n v="48234"/>
    <x v="2"/>
    <s v="OFF-AR-10002578"/>
    <x v="1"/>
    <x v="6"/>
    <s v="Newell 335"/>
    <x v="880"/>
    <n v="3"/>
    <n v="0"/>
    <n v="2.5055999999999998"/>
  </r>
  <r>
    <n v="7708"/>
    <s v="CA-2014-100237"/>
    <x v="3"/>
    <x v="453"/>
    <d v="2014-10-20T00:00:00"/>
    <s v="Standard Class"/>
    <s v="SV-20815"/>
    <s v="Stuart Van"/>
    <x v="1"/>
    <s v="United States"/>
    <s v="Orem"/>
    <x v="7"/>
    <n v="84057"/>
    <x v="1"/>
    <s v="OFF-AR-10001761"/>
    <x v="1"/>
    <x v="6"/>
    <s v="Avery Hi-Liter Smear-Safe Highlighters"/>
    <x v="2643"/>
    <n v="2"/>
    <n v="0"/>
    <n v="4.2047999999999996"/>
  </r>
  <r>
    <n v="7709"/>
    <s v="CA-2011-139542"/>
    <x v="2"/>
    <x v="1089"/>
    <d v="2011-10-29T00:00:00"/>
    <s v="Standard Class"/>
    <s v="EH-14185"/>
    <s v="Evan Henry"/>
    <x v="0"/>
    <s v="United States"/>
    <s v="Philadelphia"/>
    <x v="9"/>
    <n v="19120"/>
    <x v="3"/>
    <s v="TEC-AC-10001553"/>
    <x v="2"/>
    <x v="11"/>
    <s v="Memorex 25GB 6X Branded Blu-Ray Recordable Disc, 15/Pack"/>
    <x v="2868"/>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x v="5115"/>
    <n v="3"/>
    <n v="0.7"/>
    <n v="-9.5885999999999996"/>
  </r>
  <r>
    <n v="7711"/>
    <s v="US-2012-142811"/>
    <x v="1"/>
    <x v="788"/>
    <d v="2012-04-07T00:00:00"/>
    <s v="Standard Class"/>
    <s v="JL-15850"/>
    <s v="John Lucas"/>
    <x v="0"/>
    <s v="United States"/>
    <s v="Mesa"/>
    <x v="16"/>
    <n v="85204"/>
    <x v="1"/>
    <s v="TEC-PH-10003095"/>
    <x v="2"/>
    <x v="7"/>
    <s v="Samsung HM1900 Bluetooth Headset"/>
    <x v="4412"/>
    <n v="5"/>
    <n v="0.2"/>
    <n v="32.924999999999997"/>
  </r>
  <r>
    <n v="7712"/>
    <s v="CA-2014-139353"/>
    <x v="3"/>
    <x v="960"/>
    <d v="2014-10-31T00:00:00"/>
    <s v="Second Class"/>
    <s v="JM-15250"/>
    <s v="Janet Martin"/>
    <x v="0"/>
    <s v="United States"/>
    <s v="Fayetteville"/>
    <x v="3"/>
    <n v="28314"/>
    <x v="0"/>
    <s v="FUR-FU-10001876"/>
    <x v="0"/>
    <x v="5"/>
    <s v="Computer Room Manger, 14&quot;"/>
    <x v="2540"/>
    <n v="3"/>
    <n v="0.2"/>
    <n v="15.590399999999995"/>
  </r>
  <r>
    <n v="7713"/>
    <s v="CA-2014-139353"/>
    <x v="3"/>
    <x v="960"/>
    <d v="2014-10-31T00:00:00"/>
    <s v="Second Class"/>
    <s v="JM-15250"/>
    <s v="Janet Martin"/>
    <x v="0"/>
    <s v="United States"/>
    <s v="Fayetteville"/>
    <x v="3"/>
    <n v="28314"/>
    <x v="0"/>
    <s v="OFF-ST-10001522"/>
    <x v="1"/>
    <x v="4"/>
    <s v="Gould Plastics 18-Pocket Panel Bin, 34w x 5-1/4d x 20-1/2h"/>
    <x v="2772"/>
    <n v="2"/>
    <n v="0.2"/>
    <n v="-29.436800000000012"/>
  </r>
  <r>
    <n v="7714"/>
    <s v="CA-2014-139353"/>
    <x v="3"/>
    <x v="960"/>
    <d v="2014-10-31T00:00:00"/>
    <s v="Second Class"/>
    <s v="JM-15250"/>
    <s v="Janet Martin"/>
    <x v="0"/>
    <s v="United States"/>
    <s v="Fayetteville"/>
    <x v="3"/>
    <n v="28314"/>
    <x v="0"/>
    <s v="OFF-PA-10000300"/>
    <x v="1"/>
    <x v="10"/>
    <s v="Xerox 1936"/>
    <x v="1107"/>
    <n v="3"/>
    <n v="0.2"/>
    <n v="16.183799999999998"/>
  </r>
  <r>
    <n v="7715"/>
    <s v="CA-2011-150203"/>
    <x v="2"/>
    <x v="29"/>
    <d v="2011-12-07T00:00:00"/>
    <s v="First Class"/>
    <s v="JB-15925"/>
    <s v="Joni Blumstein"/>
    <x v="0"/>
    <s v="United States"/>
    <s v="Los Angeles"/>
    <x v="1"/>
    <n v="90032"/>
    <x v="1"/>
    <s v="OFF-AP-10001469"/>
    <x v="1"/>
    <x v="9"/>
    <s v="Fellowes 8 Outlet Superior Workstation Surge Protector"/>
    <x v="511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x v="2868"/>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s v="US-2014-146213"/>
    <x v="3"/>
    <x v="428"/>
    <d v="2014-09-15T00:00:00"/>
    <s v="Standard Class"/>
    <s v="MC-17605"/>
    <s v="Matt Connell"/>
    <x v="1"/>
    <s v="United States"/>
    <s v="Los Angeles"/>
    <x v="1"/>
    <n v="90032"/>
    <x v="1"/>
    <s v="TEC-AC-10001114"/>
    <x v="2"/>
    <x v="11"/>
    <s v="Microsoft Wireless Mobile Mouse 4000"/>
    <x v="5119"/>
    <n v="4"/>
    <n v="0"/>
    <n v="51.18719999999999"/>
  </r>
  <r>
    <n v="7720"/>
    <s v="CA-2012-108588"/>
    <x v="1"/>
    <x v="956"/>
    <d v="2012-01-10T00:00:00"/>
    <s v="Standard Class"/>
    <s v="BG-11695"/>
    <s v="Brooke Gillingham"/>
    <x v="1"/>
    <s v="United States"/>
    <s v="New York City"/>
    <x v="15"/>
    <n v="10009"/>
    <x v="3"/>
    <s v="OFF-AR-10001615"/>
    <x v="1"/>
    <x v="6"/>
    <s v="Newell 34"/>
    <x v="426"/>
    <n v="3"/>
    <n v="0"/>
    <n v="15.475200000000001"/>
  </r>
  <r>
    <n v="7721"/>
    <s v="CA-2012-108588"/>
    <x v="1"/>
    <x v="956"/>
    <d v="2012-01-10T00:00:00"/>
    <s v="Standard Class"/>
    <s v="BG-11695"/>
    <s v="Brooke Gillingham"/>
    <x v="1"/>
    <s v="United States"/>
    <s v="New York City"/>
    <x v="15"/>
    <n v="10009"/>
    <x v="3"/>
    <s v="OFF-EN-10000461"/>
    <x v="1"/>
    <x v="12"/>
    <s v="#10- 4 1/8&quot; x 9 1/2&quot; Recycled Envelopes"/>
    <x v="2053"/>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x v="5120"/>
    <n v="2"/>
    <n v="0.2"/>
    <n v="4.6088000000000005"/>
  </r>
  <r>
    <n v="7723"/>
    <s v="US-2014-138086"/>
    <x v="3"/>
    <x v="513"/>
    <d v="2014-04-21T00:00:00"/>
    <s v="Standard Class"/>
    <s v="JO-15550"/>
    <s v="Jesus Ocampo"/>
    <x v="2"/>
    <s v="United States"/>
    <s v="San Francisco"/>
    <x v="1"/>
    <n v="94109"/>
    <x v="1"/>
    <s v="OFF-AP-10000027"/>
    <x v="1"/>
    <x v="9"/>
    <s v="Hoover Commercial SteamVac"/>
    <x v="1360"/>
    <n v="3"/>
    <n v="0"/>
    <n v="12.222"/>
  </r>
  <r>
    <n v="7724"/>
    <s v="CA-2012-139374"/>
    <x v="1"/>
    <x v="229"/>
    <d v="2012-09-14T00:00:00"/>
    <s v="Standard Class"/>
    <s v="AR-10345"/>
    <s v="Alex Russell"/>
    <x v="1"/>
    <s v="United States"/>
    <s v="Austin"/>
    <x v="5"/>
    <n v="78745"/>
    <x v="2"/>
    <s v="FUR-CH-10003981"/>
    <x v="0"/>
    <x v="1"/>
    <s v="Global Commerce Series Low-Back Swivel/Tilt Chairs"/>
    <x v="5121"/>
    <n v="1"/>
    <n v="0.3"/>
    <n v="-2.5698000000000292"/>
  </r>
  <r>
    <n v="7725"/>
    <s v="CA-2013-113978"/>
    <x v="0"/>
    <x v="477"/>
    <d v="2013-09-30T00:00:00"/>
    <s v="Standard Class"/>
    <s v="TS-21505"/>
    <s v="Tony Sayre"/>
    <x v="0"/>
    <s v="United States"/>
    <s v="Cleveland"/>
    <x v="24"/>
    <n v="44105"/>
    <x v="3"/>
    <s v="OFF-AP-10003849"/>
    <x v="1"/>
    <x v="9"/>
    <s v="Hoover Shoulder Vac Commercial Portable Vacuum"/>
    <x v="5122"/>
    <n v="1"/>
    <n v="0.2"/>
    <n v="17.890999999999977"/>
  </r>
  <r>
    <n v="7726"/>
    <s v="CA-2013-113978"/>
    <x v="0"/>
    <x v="477"/>
    <d v="2013-09-30T00:00:00"/>
    <s v="Standard Class"/>
    <s v="TS-21505"/>
    <s v="Tony Sayre"/>
    <x v="0"/>
    <s v="United States"/>
    <s v="Cleveland"/>
    <x v="24"/>
    <n v="44105"/>
    <x v="3"/>
    <s v="OFF-ST-10004963"/>
    <x v="1"/>
    <x v="4"/>
    <s v="Eldon Gobal File Keepers"/>
    <x v="5123"/>
    <n v="2"/>
    <n v="0.2"/>
    <n v="-4.8448000000000029"/>
  </r>
  <r>
    <n v="7727"/>
    <s v="CA-2013-113978"/>
    <x v="0"/>
    <x v="477"/>
    <d v="2013-09-30T00:00:00"/>
    <s v="Standard Class"/>
    <s v="TS-21505"/>
    <s v="Tony Sayre"/>
    <x v="0"/>
    <s v="United States"/>
    <s v="Cleveland"/>
    <x v="24"/>
    <n v="44105"/>
    <x v="3"/>
    <s v="OFF-ST-10002574"/>
    <x v="1"/>
    <x v="4"/>
    <s v="SAFCO Commercial Wire Shelving, Black"/>
    <x v="4102"/>
    <n v="3"/>
    <n v="0.2"/>
    <n v="-82.884"/>
  </r>
  <r>
    <n v="7728"/>
    <s v="US-2012-150231"/>
    <x v="1"/>
    <x v="199"/>
    <d v="2012-03-20T00:00:00"/>
    <s v="Second Class"/>
    <s v="JK-15640"/>
    <s v="Jim Kriz"/>
    <x v="2"/>
    <s v="United States"/>
    <s v="New York City"/>
    <x v="15"/>
    <n v="10009"/>
    <x v="3"/>
    <s v="OFF-AR-10001761"/>
    <x v="1"/>
    <x v="6"/>
    <s v="Avery Hi-Liter Smear-Safe Highlighters"/>
    <x v="255"/>
    <n v="3"/>
    <n v="0"/>
    <n v="6.3071999999999999"/>
  </r>
  <r>
    <n v="7729"/>
    <s v="CA-2013-106915"/>
    <x v="0"/>
    <x v="491"/>
    <d v="2013-12-03T00:00:00"/>
    <s v="Standard Class"/>
    <s v="GA-14515"/>
    <s v="George Ashbrook"/>
    <x v="0"/>
    <s v="United States"/>
    <s v="El Paso"/>
    <x v="5"/>
    <n v="79907"/>
    <x v="2"/>
    <s v="OFF-AR-10000716"/>
    <x v="1"/>
    <x v="6"/>
    <s v="DIXON Ticonderoga Erasable Checking Pencils"/>
    <x v="329"/>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s v="United States"/>
    <s v="Seattle"/>
    <x v="4"/>
    <n v="98103"/>
    <x v="1"/>
    <s v="FUR-CH-10003774"/>
    <x v="0"/>
    <x v="1"/>
    <s v="Global Wood Trimmed Manager's Task Chair, Khaki"/>
    <x v="5124"/>
    <n v="4"/>
    <n v="0.2"/>
    <n v="-25.474400000000017"/>
  </r>
  <r>
    <n v="7732"/>
    <s v="CA-2014-140508"/>
    <x v="3"/>
    <x v="65"/>
    <d v="2014-09-22T00:00:00"/>
    <s v="First Class"/>
    <s v="PA-19060"/>
    <s v="Pete Armstrong"/>
    <x v="2"/>
    <s v="United States"/>
    <s v="Dallas"/>
    <x v="5"/>
    <n v="75220"/>
    <x v="2"/>
    <s v="OFF-EN-10000927"/>
    <x v="1"/>
    <x v="12"/>
    <s v="Jet-Pak Recycled Peel 'N' Seal Padded Mailers"/>
    <x v="5125"/>
    <n v="4"/>
    <n v="0.2"/>
    <n v="35.889999999999986"/>
  </r>
  <r>
    <n v="7733"/>
    <s v="CA-2014-143294"/>
    <x v="3"/>
    <x v="455"/>
    <d v="2014-06-09T00:00:00"/>
    <s v="Standard Class"/>
    <s v="JD-15790"/>
    <s v="John Dryer"/>
    <x v="0"/>
    <s v="United States"/>
    <s v="Houston"/>
    <x v="5"/>
    <n v="77070"/>
    <x v="2"/>
    <s v="OFF-PA-10000743"/>
    <x v="1"/>
    <x v="10"/>
    <s v="Xerox 1977"/>
    <x v="1432"/>
    <n v="2"/>
    <n v="0.2"/>
    <n v="3.7407999999999997"/>
  </r>
  <r>
    <n v="7734"/>
    <s v="CA-2013-165673"/>
    <x v="0"/>
    <x v="666"/>
    <d v="2013-05-20T00:00:00"/>
    <s v="Second Class"/>
    <s v="MN-17935"/>
    <s v="Michael Nguyen"/>
    <x v="0"/>
    <s v="United States"/>
    <s v="Springfield"/>
    <x v="24"/>
    <n v="45503"/>
    <x v="3"/>
    <s v="OFF-PA-10000697"/>
    <x v="1"/>
    <x v="10"/>
    <s v="TOPS Voice Message Log Book, Flash Format"/>
    <x v="302"/>
    <n v="4"/>
    <n v="0.2"/>
    <n v="5.5215999999999994"/>
  </r>
  <r>
    <n v="7735"/>
    <s v="CA-2014-134418"/>
    <x v="3"/>
    <x v="175"/>
    <d v="2014-09-21T00:00:00"/>
    <s v="Standard Class"/>
    <s v="GM-14500"/>
    <s v="Gene McClure"/>
    <x v="0"/>
    <s v="United States"/>
    <s v="Seattle"/>
    <x v="4"/>
    <n v="98103"/>
    <x v="1"/>
    <s v="OFF-AR-10004441"/>
    <x v="1"/>
    <x v="6"/>
    <s v="BIC Brite Liner Highlighters"/>
    <x v="2162"/>
    <n v="3"/>
    <n v="0"/>
    <n v="5.2164000000000001"/>
  </r>
  <r>
    <n v="7736"/>
    <s v="US-2013-106313"/>
    <x v="0"/>
    <x v="250"/>
    <d v="2013-08-27T00:00:00"/>
    <s v="Standard Class"/>
    <s v="DG-13300"/>
    <s v="Deirdre Greer"/>
    <x v="1"/>
    <s v="United States"/>
    <s v="Seattle"/>
    <x v="4"/>
    <n v="98105"/>
    <x v="1"/>
    <s v="OFF-PA-10001870"/>
    <x v="1"/>
    <x v="10"/>
    <s v="Xerox 202"/>
    <x v="541"/>
    <n v="3"/>
    <n v="0"/>
    <n v="9.3312000000000008"/>
  </r>
  <r>
    <n v="7737"/>
    <s v="CA-2011-105872"/>
    <x v="2"/>
    <x v="992"/>
    <d v="2011-06-06T00:00:00"/>
    <s v="Standard Class"/>
    <s v="JG-15160"/>
    <s v="James Galang"/>
    <x v="0"/>
    <s v="United States"/>
    <s v="New York City"/>
    <x v="15"/>
    <n v="10024"/>
    <x v="3"/>
    <s v="OFF-BI-10003684"/>
    <x v="1"/>
    <x v="8"/>
    <s v="Wilson Jones Legal Size Ring Binders"/>
    <x v="467"/>
    <n v="4"/>
    <n v="0.2"/>
    <n v="26.387999999999998"/>
  </r>
  <r>
    <n v="7738"/>
    <s v="CA-2014-108287"/>
    <x v="3"/>
    <x v="404"/>
    <d v="2014-12-21T00:00:00"/>
    <s v="First Class"/>
    <s v="AG-10330"/>
    <s v="Alex Grayson"/>
    <x v="0"/>
    <s v="United States"/>
    <s v="Charlotte"/>
    <x v="3"/>
    <n v="28205"/>
    <x v="0"/>
    <s v="OFF-AR-10001315"/>
    <x v="1"/>
    <x v="6"/>
    <s v="Newell 310"/>
    <x v="2538"/>
    <n v="9"/>
    <n v="0.2"/>
    <n v="1.4255999999999993"/>
  </r>
  <r>
    <n v="7739"/>
    <s v="CA-2014-141103"/>
    <x v="3"/>
    <x v="245"/>
    <d v="2014-08-07T00:00:00"/>
    <s v="Standard Class"/>
    <s v="JF-15355"/>
    <s v="Jay Fein"/>
    <x v="0"/>
    <s v="United States"/>
    <s v="Baltimore"/>
    <x v="39"/>
    <n v="21215"/>
    <x v="3"/>
    <s v="TEC-PH-10003589"/>
    <x v="2"/>
    <x v="7"/>
    <s v="invisibleSHIELD by ZAGG Smudge-Free Screen Protector"/>
    <x v="5126"/>
    <n v="5"/>
    <n v="0"/>
    <n v="43.175999999999995"/>
  </r>
  <r>
    <n v="7740"/>
    <s v="CA-2011-154781"/>
    <x v="2"/>
    <x v="871"/>
    <d v="2011-11-26T00:00:00"/>
    <s v="Standard Class"/>
    <s v="SC-20680"/>
    <s v="Steve Carroll"/>
    <x v="2"/>
    <s v="United States"/>
    <s v="San Francisco"/>
    <x v="1"/>
    <n v="94110"/>
    <x v="1"/>
    <s v="OFF-PA-10001609"/>
    <x v="1"/>
    <x v="10"/>
    <s v="Tops Wirebound Message Log Books"/>
    <x v="1545"/>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x v="5127"/>
    <n v="1"/>
    <n v="0"/>
    <n v="28.496999999999986"/>
  </r>
  <r>
    <n v="7742"/>
    <s v="CA-2012-147816"/>
    <x v="1"/>
    <x v="496"/>
    <d v="2012-09-26T00:00:00"/>
    <s v="Second Class"/>
    <s v="CM-11935"/>
    <s v="Carlos Meador"/>
    <x v="0"/>
    <s v="United States"/>
    <s v="Tucson"/>
    <x v="16"/>
    <n v="85705"/>
    <x v="1"/>
    <s v="TEC-PH-10003095"/>
    <x v="2"/>
    <x v="7"/>
    <s v="Samsung HM1900 Bluetooth Headset"/>
    <x v="430"/>
    <n v="2"/>
    <n v="0.2"/>
    <n v="13.17"/>
  </r>
  <r>
    <n v="7743"/>
    <s v="CA-2014-105326"/>
    <x v="3"/>
    <x v="648"/>
    <d v="2014-08-28T00:00:00"/>
    <s v="Standard Class"/>
    <s v="KT-16480"/>
    <s v="Kean Thornton"/>
    <x v="0"/>
    <s v="United States"/>
    <s v="Los Angeles"/>
    <x v="1"/>
    <n v="90036"/>
    <x v="1"/>
    <s v="OFF-PA-10001639"/>
    <x v="1"/>
    <x v="10"/>
    <s v="Xerox 203"/>
    <x v="243"/>
    <n v="4"/>
    <n v="0"/>
    <n v="12.441600000000001"/>
  </r>
  <r>
    <n v="7744"/>
    <s v="CA-2013-133613"/>
    <x v="0"/>
    <x v="26"/>
    <d v="2013-06-23T00:00:00"/>
    <s v="Standard Class"/>
    <s v="CP-12340"/>
    <s v="Christine Phan"/>
    <x v="1"/>
    <s v="United States"/>
    <s v="Waterbury"/>
    <x v="29"/>
    <n v="6708"/>
    <x v="3"/>
    <s v="OFF-BI-10002003"/>
    <x v="1"/>
    <x v="8"/>
    <s v="Ibico Presentation Index for Binding Systems"/>
    <x v="4623"/>
    <n v="2"/>
    <n v="0"/>
    <n v="3.7412000000000001"/>
  </r>
  <r>
    <n v="7745"/>
    <s v="CA-2013-133613"/>
    <x v="0"/>
    <x v="26"/>
    <d v="2013-06-23T00:00:00"/>
    <s v="Standard Class"/>
    <s v="CP-12340"/>
    <s v="Christine Phan"/>
    <x v="1"/>
    <s v="United States"/>
    <s v="Waterbury"/>
    <x v="29"/>
    <n v="6708"/>
    <x v="3"/>
    <s v="TEC-PH-10004539"/>
    <x v="2"/>
    <x v="7"/>
    <s v="Wireless Extenders zBoost YX545 SOHO Signal Booster"/>
    <x v="5128"/>
    <n v="3"/>
    <n v="0"/>
    <n v="153.08189999999999"/>
  </r>
  <r>
    <n v="7746"/>
    <s v="CA-2013-133613"/>
    <x v="0"/>
    <x v="26"/>
    <d v="2013-06-23T00:00:00"/>
    <s v="Standard Class"/>
    <s v="CP-12340"/>
    <s v="Christine Phan"/>
    <x v="1"/>
    <s v="United States"/>
    <s v="Waterbury"/>
    <x v="29"/>
    <n v="6708"/>
    <x v="3"/>
    <s v="OFF-AR-10003829"/>
    <x v="1"/>
    <x v="6"/>
    <s v="Newell 35"/>
    <x v="296"/>
    <n v="3"/>
    <n v="0"/>
    <n v="2.8535999999999988"/>
  </r>
  <r>
    <n v="7747"/>
    <s v="CA-2012-109113"/>
    <x v="1"/>
    <x v="546"/>
    <d v="2012-12-23T00:00:00"/>
    <s v="Standard Class"/>
    <s v="EK-13795"/>
    <s v="Eileen Kiefer"/>
    <x v="2"/>
    <s v="United States"/>
    <s v="Chicago"/>
    <x v="10"/>
    <n v="60610"/>
    <x v="2"/>
    <s v="TEC-AC-10004761"/>
    <x v="2"/>
    <x v="11"/>
    <s v="Maxell 4.7GB DVD+RW 3/Pack"/>
    <x v="2116"/>
    <n v="2"/>
    <n v="0.2"/>
    <n v="4.7789999999999999"/>
  </r>
  <r>
    <n v="7748"/>
    <s v="CA-2012-156153"/>
    <x v="1"/>
    <x v="70"/>
    <d v="2012-06-02T00:00:00"/>
    <s v="Second Class"/>
    <s v="CW-11905"/>
    <s v="Carl Weiss"/>
    <x v="2"/>
    <s v="United States"/>
    <s v="Long Beach"/>
    <x v="15"/>
    <n v="11561"/>
    <x v="3"/>
    <s v="OFF-FA-10003472"/>
    <x v="1"/>
    <x v="13"/>
    <s v="Bagged Rubber Bands"/>
    <x v="262"/>
    <n v="6"/>
    <n v="0"/>
    <n v="0.3024"/>
  </r>
  <r>
    <n v="7749"/>
    <s v="CA-2012-133242"/>
    <x v="1"/>
    <x v="652"/>
    <d v="2012-06-24T00:00:00"/>
    <s v="Standard Class"/>
    <s v="KH-16510"/>
    <s v="Keith Herrera"/>
    <x v="0"/>
    <s v="United States"/>
    <s v="Arlington"/>
    <x v="17"/>
    <n v="22204"/>
    <x v="0"/>
    <s v="FUR-FU-10003464"/>
    <x v="0"/>
    <x v="5"/>
    <s v="Seth Thomas 8 1/2&quot; Cubicle Clock"/>
    <x v="4053"/>
    <n v="3"/>
    <n v="0"/>
    <n v="19.468799999999998"/>
  </r>
  <r>
    <n v="7750"/>
    <s v="CA-2012-133242"/>
    <x v="1"/>
    <x v="652"/>
    <d v="2012-06-24T00:00:00"/>
    <s v="Standard Class"/>
    <s v="KH-16510"/>
    <s v="Keith Herrera"/>
    <x v="0"/>
    <s v="United States"/>
    <s v="Arlington"/>
    <x v="17"/>
    <n v="22204"/>
    <x v="0"/>
    <s v="OFF-ST-10003716"/>
    <x v="1"/>
    <x v="4"/>
    <s v="Tennsco Double-Tier Lockers"/>
    <x v="5129"/>
    <n v="2"/>
    <n v="0"/>
    <n v="58.505200000000002"/>
  </r>
  <r>
    <n v="7751"/>
    <s v="CA-2012-133242"/>
    <x v="1"/>
    <x v="652"/>
    <d v="2012-06-24T00:00:00"/>
    <s v="Standard Class"/>
    <s v="KH-16510"/>
    <s v="Keith Herrera"/>
    <x v="0"/>
    <s v="United States"/>
    <s v="Arlington"/>
    <x v="17"/>
    <n v="22204"/>
    <x v="0"/>
    <s v="OFF-BI-10004002"/>
    <x v="1"/>
    <x v="8"/>
    <s v="Wilson Jones International Size A4 Ring Binders"/>
    <x v="5130"/>
    <n v="2"/>
    <n v="0"/>
    <n v="16.608000000000001"/>
  </r>
  <r>
    <n v="7752"/>
    <s v="CA-2012-133242"/>
    <x v="1"/>
    <x v="652"/>
    <d v="2012-06-24T00:00:00"/>
    <s v="Standard Class"/>
    <s v="KH-16510"/>
    <s v="Keith Herrera"/>
    <x v="0"/>
    <s v="United States"/>
    <s v="Arlington"/>
    <x v="17"/>
    <n v="22204"/>
    <x v="0"/>
    <s v="TEC-PH-10002496"/>
    <x v="2"/>
    <x v="7"/>
    <s v="Cisco SPA301"/>
    <x v="5131"/>
    <n v="3"/>
    <n v="0"/>
    <n v="140.39099999999999"/>
  </r>
  <r>
    <n v="7753"/>
    <s v="CA-2012-133242"/>
    <x v="1"/>
    <x v="652"/>
    <d v="2012-06-24T00:00:00"/>
    <s v="Standard Class"/>
    <s v="KH-16510"/>
    <s v="Keith Herrera"/>
    <x v="0"/>
    <s v="United States"/>
    <s v="Arlington"/>
    <x v="17"/>
    <n v="22204"/>
    <x v="0"/>
    <s v="OFF-BI-10004826"/>
    <x v="1"/>
    <x v="8"/>
    <s v="JM Magazine Binder"/>
    <x v="5132"/>
    <n v="2"/>
    <n v="0"/>
    <n v="15.849600000000002"/>
  </r>
  <r>
    <n v="7754"/>
    <s v="CA-2012-158323"/>
    <x v="1"/>
    <x v="672"/>
    <d v="2012-12-03T00:00:00"/>
    <s v="First Class"/>
    <s v="AB-10600"/>
    <s v="Ann Blume"/>
    <x v="1"/>
    <s v="United States"/>
    <s v="Jacksonville"/>
    <x v="3"/>
    <n v="28540"/>
    <x v="0"/>
    <s v="FUR-FU-10001546"/>
    <x v="0"/>
    <x v="5"/>
    <s v="Dana Swing-Arm Lamps"/>
    <x v="1232"/>
    <n v="2"/>
    <n v="0.2"/>
    <n v="1.0679999999999996"/>
  </r>
  <r>
    <n v="7755"/>
    <s v="CA-2012-161795"/>
    <x v="1"/>
    <x v="379"/>
    <d v="2012-12-23T00:00:00"/>
    <s v="Second Class"/>
    <s v="AH-10075"/>
    <s v="Adam Hart"/>
    <x v="1"/>
    <s v="United States"/>
    <s v="Columbus"/>
    <x v="24"/>
    <n v="43229"/>
    <x v="3"/>
    <s v="OFF-AR-10001919"/>
    <x v="1"/>
    <x v="6"/>
    <s v="OIC #2 Pencils, Medium Soft"/>
    <x v="5133"/>
    <n v="2"/>
    <n v="0.2"/>
    <n v="0.33839999999999981"/>
  </r>
  <r>
    <n v="7756"/>
    <s v="CA-2014-100902"/>
    <x v="3"/>
    <x v="701"/>
    <d v="2014-11-22T00:00:00"/>
    <s v="Standard Class"/>
    <s v="CK-12595"/>
    <s v="Clytie Kelty"/>
    <x v="0"/>
    <s v="United States"/>
    <s v="Charlotte"/>
    <x v="3"/>
    <n v="28205"/>
    <x v="0"/>
    <s v="OFF-PA-10002558"/>
    <x v="1"/>
    <x v="10"/>
    <s v="Xerox 1938"/>
    <x v="5134"/>
    <n v="7"/>
    <n v="0.2"/>
    <n v="93.883999999999986"/>
  </r>
  <r>
    <n v="7757"/>
    <s v="CA-2014-100902"/>
    <x v="3"/>
    <x v="701"/>
    <d v="2014-11-22T00:00:00"/>
    <s v="Standard Class"/>
    <s v="CK-12595"/>
    <s v="Clytie Kelty"/>
    <x v="0"/>
    <s v="United States"/>
    <s v="Charlotte"/>
    <x v="3"/>
    <n v="28205"/>
    <x v="0"/>
    <s v="TEC-AC-10003174"/>
    <x v="2"/>
    <x v="11"/>
    <s v="Plantronics S12 Corded Telephone Headset System"/>
    <x v="5135"/>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s v="United States"/>
    <s v="Buffalo"/>
    <x v="15"/>
    <n v="14215"/>
    <x v="3"/>
    <s v="FUR-FU-10004845"/>
    <x v="0"/>
    <x v="5"/>
    <s v="Deflect-o EconoMat Nonstudded, No Bevel Mat"/>
    <x v="5136"/>
    <n v="3"/>
    <n v="0"/>
    <n v="30.989999999999995"/>
  </r>
  <r>
    <n v="7760"/>
    <s v="CA-2013-158925"/>
    <x v="0"/>
    <x v="1057"/>
    <d v="2013-10-29T00:00:00"/>
    <s v="Standard Class"/>
    <s v="JP-15460"/>
    <s v="Jennifer Patt"/>
    <x v="1"/>
    <s v="United States"/>
    <s v="Houston"/>
    <x v="5"/>
    <n v="77041"/>
    <x v="2"/>
    <s v="OFF-PA-10003072"/>
    <x v="1"/>
    <x v="10"/>
    <s v="Eureka Recycled Copy Paper 8 1/2&quot; x 11&quot;, Ream"/>
    <x v="12"/>
    <n v="3"/>
    <n v="0.2"/>
    <n v="5.4432"/>
  </r>
  <r>
    <n v="7761"/>
    <s v="CA-2011-155390"/>
    <x v="2"/>
    <x v="776"/>
    <d v="2011-12-11T00:00:00"/>
    <s v="Standard Class"/>
    <s v="BG-11035"/>
    <s v="Barry Gonzalez"/>
    <x v="0"/>
    <s v="United States"/>
    <s v="Memphis"/>
    <x v="18"/>
    <n v="38109"/>
    <x v="0"/>
    <s v="OFF-PA-10003641"/>
    <x v="1"/>
    <x v="10"/>
    <s v="Xerox 1909"/>
    <x v="5137"/>
    <n v="2"/>
    <n v="0.2"/>
    <n v="13.717599999999997"/>
  </r>
  <r>
    <n v="7762"/>
    <s v="CA-2014-123071"/>
    <x v="3"/>
    <x v="734"/>
    <d v="2014-12-07T00:00:00"/>
    <s v="First Class"/>
    <s v="CC-12550"/>
    <s v="Clay Cheatham"/>
    <x v="0"/>
    <s v="United States"/>
    <s v="Plano"/>
    <x v="5"/>
    <n v="75023"/>
    <x v="2"/>
    <s v="OFF-PA-10003729"/>
    <x v="1"/>
    <x v="10"/>
    <s v="Xerox 1998"/>
    <x v="563"/>
    <n v="2"/>
    <n v="0.2"/>
    <n v="3.6288"/>
  </r>
  <r>
    <n v="7763"/>
    <s v="CA-2014-156391"/>
    <x v="3"/>
    <x v="986"/>
    <d v="2014-09-29T00:00:00"/>
    <s v="First Class"/>
    <s v="SL-20155"/>
    <s v="Sara Luxemburg"/>
    <x v="2"/>
    <s v="United States"/>
    <s v="Salem"/>
    <x v="21"/>
    <n v="97301"/>
    <x v="1"/>
    <s v="OFF-AR-10003251"/>
    <x v="1"/>
    <x v="6"/>
    <s v="Prang Drawing Pencil Set"/>
    <x v="5138"/>
    <n v="1"/>
    <n v="0.2"/>
    <n v="0.55599999999999994"/>
  </r>
  <r>
    <n v="7764"/>
    <s v="CA-2012-103093"/>
    <x v="1"/>
    <x v="302"/>
    <d v="2012-02-07T00:00:00"/>
    <s v="Standard Class"/>
    <s v="FO-14305"/>
    <s v="Frank Olsen"/>
    <x v="0"/>
    <s v="United States"/>
    <s v="Columbus"/>
    <x v="32"/>
    <n v="31907"/>
    <x v="0"/>
    <s v="OFF-EN-10003286"/>
    <x v="1"/>
    <x v="12"/>
    <s v="Staples"/>
    <x v="5139"/>
    <n v="9"/>
    <n v="0"/>
    <n v="35.024399999999993"/>
  </r>
  <r>
    <n v="7765"/>
    <s v="US-2014-118941"/>
    <x v="3"/>
    <x v="801"/>
    <d v="2014-08-13T00:00:00"/>
    <s v="Same Day"/>
    <s v="BB-11545"/>
    <s v="Brenda Bowman"/>
    <x v="1"/>
    <s v="United States"/>
    <s v="Columbia"/>
    <x v="39"/>
    <n v="21044"/>
    <x v="3"/>
    <s v="OFF-AR-10004078"/>
    <x v="1"/>
    <x v="6"/>
    <s v="Newell 312"/>
    <x v="255"/>
    <n v="3"/>
    <n v="0"/>
    <n v="5.2559999999999993"/>
  </r>
  <r>
    <n v="7766"/>
    <s v="US-2014-118941"/>
    <x v="3"/>
    <x v="801"/>
    <d v="2014-08-13T00:00:00"/>
    <s v="Same Day"/>
    <s v="BB-11545"/>
    <s v="Brenda Bowman"/>
    <x v="1"/>
    <s v="United States"/>
    <s v="Columbia"/>
    <x v="39"/>
    <n v="21044"/>
    <x v="3"/>
    <s v="FUR-CH-10002331"/>
    <x v="0"/>
    <x v="1"/>
    <s v="Hon 4700 Series Mobuis Mid-Back Task Chairs with Adjustable Arms"/>
    <x v="5140"/>
    <n v="5"/>
    <n v="0"/>
    <n v="373.77899999999983"/>
  </r>
  <r>
    <n v="7767"/>
    <s v="US-2014-118941"/>
    <x v="3"/>
    <x v="801"/>
    <d v="2014-08-13T00:00:00"/>
    <s v="Same Day"/>
    <s v="BB-11545"/>
    <s v="Brenda Bowman"/>
    <x v="1"/>
    <s v="United States"/>
    <s v="Columbia"/>
    <x v="39"/>
    <n v="21044"/>
    <x v="3"/>
    <s v="OFF-AR-10001953"/>
    <x v="1"/>
    <x v="6"/>
    <s v="Boston 1645 Deluxe Heavier-Duty Electric Pencil Sharpener"/>
    <x v="5141"/>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s v="United States"/>
    <s v="Tallahassee"/>
    <x v="2"/>
    <n v="32303"/>
    <x v="0"/>
    <s v="OFF-PA-10003651"/>
    <x v="1"/>
    <x v="10"/>
    <s v="Xerox 1968"/>
    <x v="3059"/>
    <n v="5"/>
    <n v="0.2"/>
    <n v="9.3520000000000003"/>
  </r>
  <r>
    <n v="7770"/>
    <s v="CA-2013-155978"/>
    <x v="0"/>
    <x v="1147"/>
    <d v="2013-08-02T00:00:00"/>
    <s v="Same Day"/>
    <s v="TS-21205"/>
    <s v="Thomas Seio"/>
    <x v="1"/>
    <s v="United States"/>
    <s v="Riverside"/>
    <x v="1"/>
    <n v="92503"/>
    <x v="1"/>
    <s v="TEC-PH-10002885"/>
    <x v="2"/>
    <x v="7"/>
    <s v="Apple iPhone 5"/>
    <x v="5142"/>
    <n v="2"/>
    <n v="0.2"/>
    <n v="90.976200000000063"/>
  </r>
  <r>
    <n v="7771"/>
    <s v="CA-2013-155978"/>
    <x v="0"/>
    <x v="1147"/>
    <d v="2013-08-02T00:00:00"/>
    <s v="Same Day"/>
    <s v="TS-21205"/>
    <s v="Thomas Seio"/>
    <x v="1"/>
    <s v="United States"/>
    <s v="Riverside"/>
    <x v="1"/>
    <n v="92503"/>
    <x v="1"/>
    <s v="OFF-AP-10002892"/>
    <x v="1"/>
    <x v="9"/>
    <s v="Belkin F5C206VTEL 6 Outlet Surge"/>
    <x v="5143"/>
    <n v="2"/>
    <n v="0"/>
    <n v="13.787999999999997"/>
  </r>
  <r>
    <n v="7772"/>
    <s v="CA-2013-108196"/>
    <x v="0"/>
    <x v="881"/>
    <d v="2013-12-03T00:00:00"/>
    <s v="Standard Class"/>
    <s v="CS-12505"/>
    <s v="Cindy Stewart"/>
    <x v="0"/>
    <s v="United States"/>
    <s v="Lancaster"/>
    <x v="24"/>
    <n v="43130"/>
    <x v="3"/>
    <s v="OFF-BI-10000545"/>
    <x v="1"/>
    <x v="8"/>
    <s v="GBC Ibimaster 500 Manual ProClick Binding System"/>
    <x v="5144"/>
    <n v="2"/>
    <n v="0.7"/>
    <n v="-304.39200000000005"/>
  </r>
  <r>
    <n v="7773"/>
    <s v="CA-2013-108196"/>
    <x v="0"/>
    <x v="881"/>
    <d v="2013-12-03T00:00:00"/>
    <s v="Standard Class"/>
    <s v="CS-12505"/>
    <s v="Cindy Stewart"/>
    <x v="0"/>
    <s v="United States"/>
    <s v="Lancaster"/>
    <x v="24"/>
    <n v="43130"/>
    <x v="3"/>
    <s v="TEC-MA-10000418"/>
    <x v="2"/>
    <x v="15"/>
    <s v="Cubify CubeX 3D Printer Double Head Print"/>
    <x v="5145"/>
    <n v="5"/>
    <n v="0.7"/>
    <n v="-6599.978000000001"/>
  </r>
  <r>
    <n v="7774"/>
    <s v="CA-2013-108196"/>
    <x v="0"/>
    <x v="881"/>
    <d v="2013-12-03T00:00:00"/>
    <s v="Standard Class"/>
    <s v="CS-12505"/>
    <s v="Cindy Stewart"/>
    <x v="0"/>
    <s v="United States"/>
    <s v="Lancaster"/>
    <x v="24"/>
    <n v="43130"/>
    <x v="3"/>
    <s v="TEC-AC-10000926"/>
    <x v="2"/>
    <x v="11"/>
    <s v="NETGEAR RangeMax WNR1000 Wireless Router"/>
    <x v="5146"/>
    <n v="3"/>
    <n v="0.2"/>
    <n v="11.995199999999997"/>
  </r>
  <r>
    <n v="7775"/>
    <s v="CA-2013-152800"/>
    <x v="0"/>
    <x v="1172"/>
    <d v="2013-04-16T00:00:00"/>
    <s v="First Class"/>
    <s v="SP-20920"/>
    <s v="Susan Pistek"/>
    <x v="0"/>
    <s v="United States"/>
    <s v="San Francisco"/>
    <x v="1"/>
    <n v="94109"/>
    <x v="1"/>
    <s v="OFF-EN-10001509"/>
    <x v="1"/>
    <x v="12"/>
    <s v="Poly String Tie Envelopes"/>
    <x v="5147"/>
    <n v="3"/>
    <n v="0"/>
    <n v="2.8763999999999994"/>
  </r>
  <r>
    <n v="7776"/>
    <s v="CA-2011-166961"/>
    <x v="2"/>
    <x v="422"/>
    <d v="2011-12-31T00:00:00"/>
    <s v="Standard Class"/>
    <s v="CD-12790"/>
    <s v="Cynthia Delaney"/>
    <x v="2"/>
    <s v="United States"/>
    <s v="Moreno Valley"/>
    <x v="1"/>
    <n v="92553"/>
    <x v="1"/>
    <s v="OFF-AP-10001366"/>
    <x v="1"/>
    <x v="9"/>
    <s v="Staples"/>
    <x v="5148"/>
    <n v="1"/>
    <n v="0"/>
    <n v="2.9646000000000008"/>
  </r>
  <r>
    <n v="7777"/>
    <s v="CA-2011-166961"/>
    <x v="2"/>
    <x v="422"/>
    <d v="2011-12-31T00:00:00"/>
    <s v="Standard Class"/>
    <s v="CD-12790"/>
    <s v="Cynthia Delaney"/>
    <x v="2"/>
    <s v="United States"/>
    <s v="Moreno Valley"/>
    <x v="1"/>
    <n v="92553"/>
    <x v="1"/>
    <s v="OFF-FA-10003485"/>
    <x v="1"/>
    <x v="13"/>
    <s v="Staples"/>
    <x v="2007"/>
    <n v="3"/>
    <n v="0"/>
    <n v="3.6156000000000001"/>
  </r>
  <r>
    <n v="7778"/>
    <s v="CA-2011-166961"/>
    <x v="2"/>
    <x v="422"/>
    <d v="2011-12-31T00:00:00"/>
    <s v="Standard Class"/>
    <s v="CD-12790"/>
    <s v="Cynthia Delaney"/>
    <x v="2"/>
    <s v="United States"/>
    <s v="Moreno Valley"/>
    <x v="1"/>
    <n v="92553"/>
    <x v="1"/>
    <s v="OFF-ST-10004507"/>
    <x v="1"/>
    <x v="4"/>
    <s v="Advantus Rolling Storage Box"/>
    <x v="492"/>
    <n v="3"/>
    <n v="0"/>
    <n v="13.891499999999999"/>
  </r>
  <r>
    <n v="7779"/>
    <s v="CA-2011-166961"/>
    <x v="2"/>
    <x v="422"/>
    <d v="2011-12-31T00:00:00"/>
    <s v="Standard Class"/>
    <s v="CD-12790"/>
    <s v="Cynthia Delaney"/>
    <x v="2"/>
    <s v="United States"/>
    <s v="Moreno Valley"/>
    <x v="1"/>
    <n v="92553"/>
    <x v="1"/>
    <s v="OFF-BI-10002353"/>
    <x v="1"/>
    <x v="8"/>
    <s v="GBC VeloBind Cover Sets"/>
    <x v="5149"/>
    <n v="3"/>
    <n v="0.2"/>
    <n v="13.896000000000001"/>
  </r>
  <r>
    <n v="7780"/>
    <s v="CA-2013-139381"/>
    <x v="0"/>
    <x v="724"/>
    <d v="2013-04-23T00:00:00"/>
    <s v="Standard Class"/>
    <s v="RF-19840"/>
    <s v="Roy Französisch"/>
    <x v="0"/>
    <s v="United States"/>
    <s v="Chesapeake"/>
    <x v="17"/>
    <n v="23320"/>
    <x v="0"/>
    <s v="OFF-AP-10001271"/>
    <x v="1"/>
    <x v="9"/>
    <s v="Eureka The Boss Cordless Rechargeable Stick Vac"/>
    <x v="2631"/>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s v="CA-2012-132136"/>
    <x v="1"/>
    <x v="936"/>
    <d v="2012-03-12T00:00:00"/>
    <s v="Standard Class"/>
    <s v="FO-14305"/>
    <s v="Frank Olsen"/>
    <x v="0"/>
    <s v="United States"/>
    <s v="Chicago"/>
    <x v="10"/>
    <n v="60623"/>
    <x v="2"/>
    <s v="OFF-BI-10002706"/>
    <x v="1"/>
    <x v="8"/>
    <s v="Avery Premier Heavy-Duty Binder with Round Locking Rings"/>
    <x v="841"/>
    <n v="3"/>
    <n v="0.8"/>
    <n v="-14.5656"/>
  </r>
  <r>
    <n v="7783"/>
    <s v="CA-2013-162236"/>
    <x v="0"/>
    <x v="254"/>
    <d v="2013-11-07T00:00:00"/>
    <s v="Second Class"/>
    <s v="ER-13855"/>
    <s v="Elpida Rittenbach"/>
    <x v="1"/>
    <s v="United States"/>
    <s v="Charlotte"/>
    <x v="3"/>
    <n v="28205"/>
    <x v="0"/>
    <s v="OFF-ST-10003442"/>
    <x v="1"/>
    <x v="4"/>
    <s v="Eldon Portable Mobile Manager"/>
    <x v="3496"/>
    <n v="2"/>
    <n v="0.2"/>
    <n v="3.9591999999999992"/>
  </r>
  <r>
    <n v="7784"/>
    <s v="CA-2013-162236"/>
    <x v="0"/>
    <x v="254"/>
    <d v="2013-11-07T00:00:00"/>
    <s v="Second Class"/>
    <s v="ER-13855"/>
    <s v="Elpida Rittenbach"/>
    <x v="1"/>
    <s v="United States"/>
    <s v="Charlotte"/>
    <x v="3"/>
    <n v="28205"/>
    <x v="0"/>
    <s v="FUR-TA-10002533"/>
    <x v="0"/>
    <x v="3"/>
    <s v="BPI Conference Tables"/>
    <x v="5151"/>
    <n v="10"/>
    <n v="0.4"/>
    <n v="-292.10000000000014"/>
  </r>
  <r>
    <n v="7785"/>
    <s v="CA-2013-162236"/>
    <x v="0"/>
    <x v="254"/>
    <d v="2013-11-07T00:00:00"/>
    <s v="Second Class"/>
    <s v="ER-13855"/>
    <s v="Elpida Rittenbach"/>
    <x v="1"/>
    <s v="United States"/>
    <s v="Charlotte"/>
    <x v="3"/>
    <n v="28205"/>
    <x v="0"/>
    <s v="OFF-SU-10003505"/>
    <x v="1"/>
    <x v="14"/>
    <s v="Premier Electric Letter Opener"/>
    <x v="442"/>
    <n v="2"/>
    <n v="0.2"/>
    <n v="-34.758000000000017"/>
  </r>
  <r>
    <n v="7786"/>
    <s v="US-2011-111353"/>
    <x v="2"/>
    <x v="503"/>
    <d v="2011-12-06T00:00:00"/>
    <s v="Standard Class"/>
    <s v="PB-19150"/>
    <s v="Philip Brown"/>
    <x v="0"/>
    <s v="United States"/>
    <s v="New York City"/>
    <x v="15"/>
    <n v="10009"/>
    <x v="3"/>
    <s v="OFF-LA-10002762"/>
    <x v="1"/>
    <x v="2"/>
    <s v="Avery 485"/>
    <x v="2989"/>
    <n v="2"/>
    <n v="0"/>
    <n v="11.778199999999998"/>
  </r>
  <r>
    <n v="7787"/>
    <s v="US-2013-117037"/>
    <x v="0"/>
    <x v="624"/>
    <d v="2013-05-21T00:00:00"/>
    <s v="First Class"/>
    <s v="LW-17215"/>
    <s v="Luke Weiss"/>
    <x v="0"/>
    <s v="United States"/>
    <s v="Chicago"/>
    <x v="10"/>
    <n v="60653"/>
    <x v="2"/>
    <s v="OFF-BI-10000279"/>
    <x v="1"/>
    <x v="8"/>
    <s v="Acco Recycled 2&quot; Capacity Laser Printer Hanging Data Binders"/>
    <x v="5152"/>
    <n v="1"/>
    <n v="0.8"/>
    <n v="-4.7685000000000013"/>
  </r>
  <r>
    <n v="7788"/>
    <s v="US-2013-117037"/>
    <x v="0"/>
    <x v="624"/>
    <d v="2013-05-21T00:00:00"/>
    <s v="First Class"/>
    <s v="LW-17215"/>
    <s v="Luke Weiss"/>
    <x v="0"/>
    <s v="United States"/>
    <s v="Chicago"/>
    <x v="10"/>
    <n v="60653"/>
    <x v="2"/>
    <s v="OFF-FA-10000936"/>
    <x v="1"/>
    <x v="13"/>
    <s v="Acco Hot Clips Clips to Go"/>
    <x v="5153"/>
    <n v="3"/>
    <n v="0.2"/>
    <n v="2.4674999999999994"/>
  </r>
  <r>
    <n v="7789"/>
    <s v="US-2013-117037"/>
    <x v="0"/>
    <x v="624"/>
    <d v="2013-05-21T00:00:00"/>
    <s v="First Class"/>
    <s v="LW-17215"/>
    <s v="Luke Weiss"/>
    <x v="0"/>
    <s v="United States"/>
    <s v="Chicago"/>
    <x v="10"/>
    <n v="60653"/>
    <x v="2"/>
    <s v="FUR-FU-10004973"/>
    <x v="0"/>
    <x v="5"/>
    <s v="Flat Face Poster Frame"/>
    <x v="1832"/>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x v="5154"/>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s v="United States"/>
    <s v="Chicago"/>
    <x v="10"/>
    <n v="60623"/>
    <x v="2"/>
    <s v="OFF-BI-10002012"/>
    <x v="1"/>
    <x v="8"/>
    <s v="Wilson Jones Easy Flow II Sheet Lifters"/>
    <x v="5156"/>
    <n v="5"/>
    <n v="0.8"/>
    <n v="-2.8800000000000008"/>
  </r>
  <r>
    <n v="7793"/>
    <s v="CA-2014-169362"/>
    <x v="3"/>
    <x v="386"/>
    <d v="2014-10-16T00:00:00"/>
    <s v="First Class"/>
    <s v="SP-20860"/>
    <s v="Sung Pak"/>
    <x v="1"/>
    <s v="United States"/>
    <s v="Dallas"/>
    <x v="5"/>
    <n v="75217"/>
    <x v="2"/>
    <s v="TEC-AC-10001383"/>
    <x v="2"/>
    <x v="11"/>
    <s v="Logitech Wireless Touch Keyboard K400"/>
    <x v="3936"/>
    <n v="2"/>
    <n v="0.2"/>
    <n v="-1.4994000000000067"/>
  </r>
  <r>
    <n v="7794"/>
    <s v="CA-2012-127481"/>
    <x v="1"/>
    <x v="295"/>
    <d v="2012-12-15T00:00:00"/>
    <s v="Second Class"/>
    <s v="JD-15895"/>
    <s v="Jonathan Doherty"/>
    <x v="1"/>
    <s v="United States"/>
    <s v="Las Vegas"/>
    <x v="33"/>
    <n v="89115"/>
    <x v="1"/>
    <s v="OFF-PA-10002036"/>
    <x v="1"/>
    <x v="10"/>
    <s v="Xerox 1930"/>
    <x v="56"/>
    <n v="5"/>
    <n v="0"/>
    <n v="15.876000000000001"/>
  </r>
  <r>
    <n v="7795"/>
    <s v="CA-2012-127481"/>
    <x v="1"/>
    <x v="295"/>
    <d v="2012-12-15T00:00:00"/>
    <s v="Second Class"/>
    <s v="JD-15895"/>
    <s v="Jonathan Doherty"/>
    <x v="1"/>
    <s v="United States"/>
    <s v="Las Vegas"/>
    <x v="33"/>
    <n v="89115"/>
    <x v="1"/>
    <s v="OFF-PA-10002377"/>
    <x v="1"/>
    <x v="10"/>
    <s v="Xerox 1916"/>
    <x v="3118"/>
    <n v="2"/>
    <n v="0"/>
    <n v="48.94"/>
  </r>
  <r>
    <n v="7796"/>
    <s v="CA-2012-112711"/>
    <x v="1"/>
    <x v="984"/>
    <d v="2012-07-18T00:00:00"/>
    <s v="Standard Class"/>
    <s v="FM-14380"/>
    <s v="Fred McMath"/>
    <x v="0"/>
    <s v="United States"/>
    <s v="Amarillo"/>
    <x v="5"/>
    <n v="79109"/>
    <x v="2"/>
    <s v="TEC-PH-10000526"/>
    <x v="2"/>
    <x v="7"/>
    <s v="Vtech CS6719"/>
    <x v="5157"/>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s v="United States"/>
    <s v="New York City"/>
    <x v="15"/>
    <n v="10035"/>
    <x v="3"/>
    <s v="OFF-EN-10004483"/>
    <x v="1"/>
    <x v="12"/>
    <s v="#10 White Business Envelopes,4 1/8 x 9 1/2"/>
    <x v="5159"/>
    <n v="3"/>
    <n v="0"/>
    <n v="22.094699999999996"/>
  </r>
  <r>
    <n v="7799"/>
    <s v="CA-2014-166184"/>
    <x v="3"/>
    <x v="668"/>
    <d v="2014-03-28T00:00:00"/>
    <s v="First Class"/>
    <s v="HR-14830"/>
    <s v="Harold Ryan"/>
    <x v="1"/>
    <s v="United States"/>
    <s v="New York City"/>
    <x v="15"/>
    <n v="10035"/>
    <x v="3"/>
    <s v="TEC-PH-10002624"/>
    <x v="2"/>
    <x v="7"/>
    <s v="Samsung Galaxy S4 Mini"/>
    <x v="5160"/>
    <n v="1"/>
    <n v="0"/>
    <n v="136.29709999999994"/>
  </r>
  <r>
    <n v="7800"/>
    <s v="CA-2014-166184"/>
    <x v="3"/>
    <x v="668"/>
    <d v="2014-03-28T00:00:00"/>
    <s v="First Class"/>
    <s v="HR-14830"/>
    <s v="Harold Ryan"/>
    <x v="1"/>
    <s v="United States"/>
    <s v="New York City"/>
    <x v="15"/>
    <n v="10035"/>
    <x v="3"/>
    <s v="FUR-CH-10003396"/>
    <x v="0"/>
    <x v="1"/>
    <s v="Global Deluxe Steno Chair"/>
    <x v="418"/>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x v="586"/>
    <n v="2"/>
    <n v="0"/>
    <n v="14.572799999999997"/>
  </r>
  <r>
    <n v="7803"/>
    <s v="CA-2012-102260"/>
    <x v="1"/>
    <x v="357"/>
    <d v="2012-09-26T00:00:00"/>
    <s v="Standard Class"/>
    <s v="SJ-20125"/>
    <s v="Sanjit Jacobs"/>
    <x v="2"/>
    <s v="United States"/>
    <s v="Franklin"/>
    <x v="18"/>
    <n v="37064"/>
    <x v="0"/>
    <s v="OFF-LA-10003714"/>
    <x v="1"/>
    <x v="2"/>
    <s v="Avery 510"/>
    <x v="5162"/>
    <n v="4"/>
    <n v="0.2"/>
    <n v="4.1999999999999993"/>
  </r>
  <r>
    <n v="7804"/>
    <s v="CA-2012-102260"/>
    <x v="1"/>
    <x v="357"/>
    <d v="2012-09-26T00:00:00"/>
    <s v="Standard Class"/>
    <s v="SJ-20125"/>
    <s v="Sanjit Jacobs"/>
    <x v="2"/>
    <s v="United States"/>
    <s v="Franklin"/>
    <x v="18"/>
    <n v="37064"/>
    <x v="0"/>
    <s v="OFF-ST-10003716"/>
    <x v="1"/>
    <x v="4"/>
    <s v="Tennsco Double-Tier Lockers"/>
    <x v="2966"/>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s v="United States"/>
    <s v="Franklin"/>
    <x v="18"/>
    <n v="37064"/>
    <x v="0"/>
    <s v="OFF-AR-10001315"/>
    <x v="1"/>
    <x v="6"/>
    <s v="Newell 310"/>
    <x v="1881"/>
    <n v="2"/>
    <n v="0.2"/>
    <n v="0.31679999999999986"/>
  </r>
  <r>
    <n v="7807"/>
    <s v="CA-2012-102260"/>
    <x v="1"/>
    <x v="357"/>
    <d v="2012-09-26T00:00:00"/>
    <s v="Standard Class"/>
    <s v="SJ-20125"/>
    <s v="Sanjit Jacobs"/>
    <x v="2"/>
    <s v="United States"/>
    <s v="Franklin"/>
    <x v="18"/>
    <n v="37064"/>
    <x v="0"/>
    <s v="OFF-BI-10000042"/>
    <x v="1"/>
    <x v="8"/>
    <s v="Pressboard Data Binder, Crimson, 12&quot; X 8 1/2&quot;"/>
    <x v="2234"/>
    <n v="2"/>
    <n v="0.7"/>
    <n v="-2.5631999999999993"/>
  </r>
  <r>
    <n v="7808"/>
    <s v="US-2013-137295"/>
    <x v="0"/>
    <x v="1134"/>
    <d v="2013-01-13T00:00:00"/>
    <s v="Standard Class"/>
    <s v="VS-21820"/>
    <s v="Vivek Sundaresam"/>
    <x v="0"/>
    <s v="United States"/>
    <s v="Raleigh"/>
    <x v="3"/>
    <n v="27604"/>
    <x v="0"/>
    <s v="OFF-BI-10004236"/>
    <x v="1"/>
    <x v="8"/>
    <s v="XtraLife ClearVue Slant-D Ring Binder, White, 3&quot;"/>
    <x v="5164"/>
    <n v="7"/>
    <n v="0.7"/>
    <n v="-24.662400000000005"/>
  </r>
  <r>
    <n v="7809"/>
    <s v="US-2013-137295"/>
    <x v="0"/>
    <x v="1134"/>
    <d v="2013-01-13T00:00:00"/>
    <s v="Standard Class"/>
    <s v="VS-21820"/>
    <s v="Vivek Sundaresam"/>
    <x v="0"/>
    <s v="United States"/>
    <s v="Raleigh"/>
    <x v="3"/>
    <n v="27604"/>
    <x v="0"/>
    <s v="OFF-AR-10001955"/>
    <x v="1"/>
    <x v="6"/>
    <s v="Newell 319"/>
    <x v="1662"/>
    <n v="3"/>
    <n v="0.2"/>
    <n v="5.9519999999999946"/>
  </r>
  <r>
    <n v="7810"/>
    <s v="US-2013-137295"/>
    <x v="0"/>
    <x v="1134"/>
    <d v="2013-01-13T00:00:00"/>
    <s v="Standard Class"/>
    <s v="VS-21820"/>
    <s v="Vivek Sundaresam"/>
    <x v="0"/>
    <s v="United States"/>
    <s v="Raleigh"/>
    <x v="3"/>
    <n v="27604"/>
    <x v="0"/>
    <s v="TEC-PH-10004080"/>
    <x v="2"/>
    <x v="7"/>
    <s v="Avaya 5410 Digital phone"/>
    <x v="3034"/>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x v="5165"/>
    <n v="1"/>
    <n v="0"/>
    <n v="2.1464999999999996"/>
  </r>
  <r>
    <n v="7812"/>
    <s v="CA-2013-134334"/>
    <x v="0"/>
    <x v="1173"/>
    <d v="2013-02-15T00:00:00"/>
    <s v="First Class"/>
    <s v="DK-13090"/>
    <s v="Dave Kipp"/>
    <x v="0"/>
    <s v="United States"/>
    <s v="Clinton"/>
    <x v="39"/>
    <n v="20735"/>
    <x v="3"/>
    <s v="OFF-AR-10001770"/>
    <x v="1"/>
    <x v="6"/>
    <s v="Economy #2 Pencils"/>
    <x v="3373"/>
    <n v="3"/>
    <n v="0"/>
    <n v="2.0747999999999998"/>
  </r>
  <r>
    <n v="7813"/>
    <s v="CA-2013-134334"/>
    <x v="0"/>
    <x v="1173"/>
    <d v="2013-02-15T00:00:00"/>
    <s v="First Class"/>
    <s v="DK-13090"/>
    <s v="Dave Kipp"/>
    <x v="0"/>
    <s v="United States"/>
    <s v="Clinton"/>
    <x v="39"/>
    <n v="20735"/>
    <x v="3"/>
    <s v="FUR-TA-10002356"/>
    <x v="0"/>
    <x v="3"/>
    <s v="Bevis Boat-Shaped Conference Table"/>
    <x v="5166"/>
    <n v="3"/>
    <n v="0.3"/>
    <n v="-47.179800000000029"/>
  </r>
  <r>
    <n v="7814"/>
    <s v="CA-2013-134334"/>
    <x v="0"/>
    <x v="1173"/>
    <d v="2013-02-15T00:00:00"/>
    <s v="First Class"/>
    <s v="DK-13090"/>
    <s v="Dave Kipp"/>
    <x v="0"/>
    <s v="United States"/>
    <s v="Clinton"/>
    <x v="39"/>
    <n v="20735"/>
    <x v="3"/>
    <s v="FUR-FU-10003274"/>
    <x v="0"/>
    <x v="5"/>
    <s v="Regeneration Desk Collection"/>
    <x v="232"/>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x v="5167"/>
    <n v="2"/>
    <n v="0.15"/>
    <n v="140.95680000000004"/>
  </r>
  <r>
    <n v="7816"/>
    <s v="US-2014-109316"/>
    <x v="3"/>
    <x v="110"/>
    <d v="2014-06-11T00:00:00"/>
    <s v="First Class"/>
    <s v="MG-17680"/>
    <s v="Maureen Gastineau"/>
    <x v="2"/>
    <s v="United States"/>
    <s v="Los Angeles"/>
    <x v="1"/>
    <n v="90049"/>
    <x v="1"/>
    <s v="TEC-PH-10000307"/>
    <x v="2"/>
    <x v="7"/>
    <s v="Shocksock Galaxy S4 Armband"/>
    <x v="255"/>
    <n v="2"/>
    <n v="0.2"/>
    <n v="-3.5040000000000022"/>
  </r>
  <r>
    <n v="7817"/>
    <s v="CA-2013-138478"/>
    <x v="0"/>
    <x v="147"/>
    <d v="2013-10-27T00:00:00"/>
    <s v="Second Class"/>
    <s v="DP-13390"/>
    <s v="Dennis Pardue"/>
    <x v="2"/>
    <s v="United States"/>
    <s v="North Las Vegas"/>
    <x v="33"/>
    <n v="89031"/>
    <x v="1"/>
    <s v="OFF-AR-10002240"/>
    <x v="1"/>
    <x v="6"/>
    <s v="Panasonic KP-150 Electric Pencil Sharpener"/>
    <x v="5168"/>
    <n v="3"/>
    <n v="0"/>
    <n v="29.437200000000001"/>
  </r>
  <r>
    <n v="7818"/>
    <s v="CA-2013-138478"/>
    <x v="0"/>
    <x v="147"/>
    <d v="2013-10-27T00:00:00"/>
    <s v="Second Class"/>
    <s v="DP-13390"/>
    <s v="Dennis Pardue"/>
    <x v="2"/>
    <s v="United States"/>
    <s v="North Las Vegas"/>
    <x v="33"/>
    <n v="89031"/>
    <x v="1"/>
    <s v="OFF-PA-10001801"/>
    <x v="1"/>
    <x v="10"/>
    <s v="Xerox 193"/>
    <x v="1211"/>
    <n v="6"/>
    <n v="0"/>
    <n v="17.581200000000003"/>
  </r>
  <r>
    <n v="7819"/>
    <s v="CA-2013-138478"/>
    <x v="0"/>
    <x v="147"/>
    <d v="2013-10-27T00:00:00"/>
    <s v="Second Class"/>
    <s v="DP-13390"/>
    <s v="Dennis Pardue"/>
    <x v="2"/>
    <s v="United States"/>
    <s v="North Las Vegas"/>
    <x v="33"/>
    <n v="89031"/>
    <x v="1"/>
    <s v="OFF-BI-10001120"/>
    <x v="1"/>
    <x v="8"/>
    <s v="Ibico EPK-21 Electric Binding System"/>
    <x v="5169"/>
    <n v="3"/>
    <n v="0.2"/>
    <n v="1644.2912999999999"/>
  </r>
  <r>
    <n v="7820"/>
    <s v="CA-2014-150469"/>
    <x v="3"/>
    <x v="795"/>
    <d v="2014-01-31T00:00:00"/>
    <s v="Standard Class"/>
    <s v="CJ-12010"/>
    <s v="Caroline Jumper"/>
    <x v="0"/>
    <s v="United States"/>
    <s v="San Francisco"/>
    <x v="1"/>
    <n v="94109"/>
    <x v="1"/>
    <s v="OFF-FA-10000611"/>
    <x v="1"/>
    <x v="13"/>
    <s v="Binder Clips by OIC"/>
    <x v="5170"/>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x v="2699"/>
    <n v="9"/>
    <n v="0.2"/>
    <n v="6.9794999999999909"/>
  </r>
  <r>
    <n v="7823"/>
    <s v="US-2011-115413"/>
    <x v="2"/>
    <x v="86"/>
    <d v="2011-09-01T00:00:00"/>
    <s v="Standard Class"/>
    <s v="PP-18955"/>
    <s v="Paul Prost"/>
    <x v="2"/>
    <s v="United States"/>
    <s v="Newark"/>
    <x v="13"/>
    <n v="19711"/>
    <x v="3"/>
    <s v="OFF-AR-10003770"/>
    <x v="1"/>
    <x v="6"/>
    <s v="Newell 340"/>
    <x v="880"/>
    <n v="3"/>
    <n v="0"/>
    <n v="2.5055999999999998"/>
  </r>
  <r>
    <n v="7824"/>
    <s v="US-2011-115413"/>
    <x v="2"/>
    <x v="86"/>
    <d v="2011-09-01T00:00:00"/>
    <s v="Standard Class"/>
    <s v="PP-18955"/>
    <s v="Paul Prost"/>
    <x v="2"/>
    <s v="United States"/>
    <s v="Newark"/>
    <x v="13"/>
    <n v="19711"/>
    <x v="3"/>
    <s v="TEC-AC-10002800"/>
    <x v="2"/>
    <x v="11"/>
    <s v="Plantronics Audio 478 Stereo USB Headset"/>
    <x v="145"/>
    <n v="3"/>
    <n v="0"/>
    <n v="52.489499999999992"/>
  </r>
  <r>
    <n v="7825"/>
    <s v="CA-2011-125150"/>
    <x v="2"/>
    <x v="1174"/>
    <d v="2011-05-23T00:00:00"/>
    <s v="Standard Class"/>
    <s v="PW-19030"/>
    <s v="Pauline Webber"/>
    <x v="1"/>
    <s v="United States"/>
    <s v="Los Angeles"/>
    <x v="1"/>
    <n v="90036"/>
    <x v="1"/>
    <s v="FUR-CH-10002439"/>
    <x v="0"/>
    <x v="1"/>
    <s v="Iceberg Nesting Folding Chair, 19w x 6d x 43h"/>
    <x v="3127"/>
    <n v="5"/>
    <n v="0.2"/>
    <n v="17.466000000000008"/>
  </r>
  <r>
    <n v="7826"/>
    <s v="CA-2012-127327"/>
    <x v="1"/>
    <x v="302"/>
    <d v="2012-02-07T00:00:00"/>
    <s v="Standard Class"/>
    <s v="PW-19030"/>
    <s v="Pauline Webber"/>
    <x v="1"/>
    <s v="United States"/>
    <s v="Rome"/>
    <x v="15"/>
    <n v="13440"/>
    <x v="3"/>
    <s v="FUR-CH-10004218"/>
    <x v="0"/>
    <x v="1"/>
    <s v="Global Fabric Manager's Chair, Dark Gray"/>
    <x v="5172"/>
    <n v="1"/>
    <n v="0.1"/>
    <n v="15.147000000000004"/>
  </r>
  <r>
    <n v="7827"/>
    <s v="CA-2014-117114"/>
    <x v="3"/>
    <x v="1108"/>
    <d v="2014-11-06T00:00:00"/>
    <s v="Standard Class"/>
    <s v="CY-12745"/>
    <s v="Craig Yedwab"/>
    <x v="1"/>
    <s v="United States"/>
    <s v="Chicago"/>
    <x v="10"/>
    <n v="60610"/>
    <x v="2"/>
    <s v="TEC-PH-10004042"/>
    <x v="2"/>
    <x v="7"/>
    <s v="ClearOne Communications CHAT 70 OC Speaker Phone"/>
    <x v="5173"/>
    <n v="4"/>
    <n v="0.2"/>
    <n v="38.157600000000002"/>
  </r>
  <r>
    <n v="7828"/>
    <s v="CA-2014-117114"/>
    <x v="3"/>
    <x v="1108"/>
    <d v="2014-11-06T00:00:00"/>
    <s v="Standard Class"/>
    <s v="CY-12745"/>
    <s v="Craig Yedwab"/>
    <x v="1"/>
    <s v="United States"/>
    <s v="Chicago"/>
    <x v="10"/>
    <n v="60610"/>
    <x v="2"/>
    <s v="OFF-EN-10001137"/>
    <x v="1"/>
    <x v="12"/>
    <s v="#10 Gummed Flap White Envelopes, 100/Box"/>
    <x v="4541"/>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x v="2869"/>
    <n v="3"/>
    <n v="0.2"/>
    <n v="6.3935999999999957"/>
  </r>
  <r>
    <n v="7830"/>
    <s v="CA-2012-137302"/>
    <x v="1"/>
    <x v="33"/>
    <d v="2012-05-01T00:00:00"/>
    <s v="Standard Class"/>
    <s v="BW-11110"/>
    <s v="Bart Watters"/>
    <x v="1"/>
    <s v="United States"/>
    <s v="San Diego"/>
    <x v="1"/>
    <n v="92105"/>
    <x v="1"/>
    <s v="OFF-AR-10000588"/>
    <x v="1"/>
    <x v="6"/>
    <s v="Newell 345"/>
    <x v="426"/>
    <n v="3"/>
    <n v="0"/>
    <n v="15.475200000000001"/>
  </r>
  <r>
    <n v="7831"/>
    <s v="CA-2012-137302"/>
    <x v="1"/>
    <x v="33"/>
    <d v="2012-05-01T00:00:00"/>
    <s v="Standard Class"/>
    <s v="BW-11110"/>
    <s v="Bart Watters"/>
    <x v="1"/>
    <s v="United States"/>
    <s v="San Diego"/>
    <x v="1"/>
    <n v="92105"/>
    <x v="1"/>
    <s v="TEC-PH-10003174"/>
    <x v="2"/>
    <x v="7"/>
    <s v="RCA ViSYS 25825 Wireless digital phone"/>
    <x v="3057"/>
    <n v="3"/>
    <n v="0.2"/>
    <n v="38.996999999999986"/>
  </r>
  <r>
    <n v="7832"/>
    <s v="CA-2012-137302"/>
    <x v="1"/>
    <x v="33"/>
    <d v="2012-05-01T00:00:00"/>
    <s v="Standard Class"/>
    <s v="BW-11110"/>
    <s v="Bart Watters"/>
    <x v="1"/>
    <s v="United States"/>
    <s v="San Diego"/>
    <x v="1"/>
    <n v="92105"/>
    <x v="1"/>
    <s v="OFF-BI-10001524"/>
    <x v="1"/>
    <x v="8"/>
    <s v="GBC Premium Transparent Covers with Diagonal Lined Pattern"/>
    <x v="4503"/>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s v="United States"/>
    <s v="West Palm Beach"/>
    <x v="2"/>
    <n v="33407"/>
    <x v="0"/>
    <s v="OFF-AR-10004757"/>
    <x v="1"/>
    <x v="6"/>
    <s v="Crayola Colored Pencils"/>
    <x v="1332"/>
    <n v="5"/>
    <n v="0.2"/>
    <n v="2.1319999999999988"/>
  </r>
  <r>
    <n v="7835"/>
    <s v="CA-2012-106257"/>
    <x v="1"/>
    <x v="657"/>
    <d v="2012-04-17T00:00:00"/>
    <s v="Second Class"/>
    <s v="EB-14110"/>
    <s v="Eugene Barchas"/>
    <x v="0"/>
    <s v="United States"/>
    <s v="Los Angeles"/>
    <x v="1"/>
    <n v="90045"/>
    <x v="1"/>
    <s v="FUR-TA-10002530"/>
    <x v="0"/>
    <x v="3"/>
    <s v="Iceberg OfficeWorks 42&quot; Round Tables"/>
    <x v="475"/>
    <n v="2"/>
    <n v="0.2"/>
    <n v="-15.098000000000013"/>
  </r>
  <r>
    <n v="7836"/>
    <s v="CA-2012-106257"/>
    <x v="1"/>
    <x v="657"/>
    <d v="2012-04-17T00:00:00"/>
    <s v="Second Class"/>
    <s v="EB-14110"/>
    <s v="Eugene Barchas"/>
    <x v="0"/>
    <s v="United States"/>
    <s v="Los Angeles"/>
    <x v="1"/>
    <n v="90045"/>
    <x v="1"/>
    <s v="TEC-PH-10001494"/>
    <x v="2"/>
    <x v="7"/>
    <s v="Polycom CX600 IP Phone VoIP phone"/>
    <x v="5174"/>
    <n v="2"/>
    <n v="0.2"/>
    <n v="41.993000000000009"/>
  </r>
  <r>
    <n v="7837"/>
    <s v="CA-2012-149083"/>
    <x v="1"/>
    <x v="12"/>
    <d v="2012-09-30T00:00:00"/>
    <s v="Standard Class"/>
    <s v="SH-19975"/>
    <s v="Sally Hughsby"/>
    <x v="1"/>
    <s v="United States"/>
    <s v="Seattle"/>
    <x v="4"/>
    <n v="98103"/>
    <x v="1"/>
    <s v="FUR-CH-10004289"/>
    <x v="0"/>
    <x v="1"/>
    <s v="Global Super Steno Chair"/>
    <x v="396"/>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s v="United States"/>
    <s v="Seattle"/>
    <x v="4"/>
    <n v="98103"/>
    <x v="1"/>
    <s v="TEC-AC-10002567"/>
    <x v="2"/>
    <x v="11"/>
    <s v="Logitech G602 Wireless Gaming Mouse"/>
    <x v="460"/>
    <n v="2"/>
    <n v="0"/>
    <n v="57.592799999999997"/>
  </r>
  <r>
    <n v="7840"/>
    <s v="US-2011-137869"/>
    <x v="2"/>
    <x v="1176"/>
    <d v="2011-04-02T00:00:00"/>
    <s v="Standard Class"/>
    <s v="CV-12295"/>
    <s v="Christina VanderZanden"/>
    <x v="0"/>
    <s v="United States"/>
    <s v="Des Moines"/>
    <x v="23"/>
    <n v="50315"/>
    <x v="2"/>
    <s v="OFF-EN-10001509"/>
    <x v="1"/>
    <x v="12"/>
    <s v="Poly String Tie Envelopes"/>
    <x v="5147"/>
    <n v="3"/>
    <n v="0"/>
    <n v="2.8763999999999994"/>
  </r>
  <r>
    <n v="7841"/>
    <s v="US-2011-137869"/>
    <x v="2"/>
    <x v="1176"/>
    <d v="2011-04-02T00:00:00"/>
    <s v="Standard Class"/>
    <s v="CV-12295"/>
    <s v="Christina VanderZanden"/>
    <x v="0"/>
    <s v="United States"/>
    <s v="Des Moines"/>
    <x v="23"/>
    <n v="50315"/>
    <x v="2"/>
    <s v="FUR-TA-10003954"/>
    <x v="0"/>
    <x v="3"/>
    <s v="Hon 94000 Series Round Tables"/>
    <x v="5175"/>
    <n v="4"/>
    <n v="0"/>
    <n v="106.62480000000005"/>
  </r>
  <r>
    <n v="7842"/>
    <s v="CA-2013-116603"/>
    <x v="0"/>
    <x v="19"/>
    <d v="2013-07-23T00:00:00"/>
    <s v="Standard Class"/>
    <s v="AT-10735"/>
    <s v="Annie Thurman"/>
    <x v="0"/>
    <s v="United States"/>
    <s v="New York City"/>
    <x v="15"/>
    <n v="10024"/>
    <x v="3"/>
    <s v="OFF-AP-10002892"/>
    <x v="1"/>
    <x v="9"/>
    <s v="Belkin F5C206VTEL 6 Outlet Surge"/>
    <x v="5143"/>
    <n v="2"/>
    <n v="0"/>
    <n v="13.787999999999997"/>
  </r>
  <r>
    <n v="7843"/>
    <s v="CA-2011-158470"/>
    <x v="2"/>
    <x v="987"/>
    <d v="2011-04-23T00:00:00"/>
    <s v="Second Class"/>
    <s v="AG-10390"/>
    <s v="Allen Goldenen"/>
    <x v="0"/>
    <s v="United States"/>
    <s v="Arlington"/>
    <x v="17"/>
    <n v="22204"/>
    <x v="0"/>
    <s v="OFF-BI-10003638"/>
    <x v="1"/>
    <x v="8"/>
    <s v="GBC Durable Plastic Covers"/>
    <x v="706"/>
    <n v="3"/>
    <n v="0"/>
    <n v="26.702999999999999"/>
  </r>
  <r>
    <n v="7844"/>
    <s v="CA-2011-158470"/>
    <x v="2"/>
    <x v="987"/>
    <d v="2011-04-23T00:00:00"/>
    <s v="Second Class"/>
    <s v="AG-10390"/>
    <s v="Allen Goldenen"/>
    <x v="0"/>
    <s v="United States"/>
    <s v="Arlington"/>
    <x v="17"/>
    <n v="22204"/>
    <x v="0"/>
    <s v="OFF-PA-10001569"/>
    <x v="1"/>
    <x v="10"/>
    <s v="Xerox 232"/>
    <x v="4362"/>
    <n v="11"/>
    <n v="0"/>
    <n v="34.214400000000005"/>
  </r>
  <r>
    <n v="7845"/>
    <s v="US-2014-123834"/>
    <x v="3"/>
    <x v="246"/>
    <d v="2014-07-26T00:00:00"/>
    <s v="Standard Class"/>
    <s v="GM-14500"/>
    <s v="Gene McClure"/>
    <x v="0"/>
    <s v="United States"/>
    <s v="Pharr"/>
    <x v="5"/>
    <n v="78577"/>
    <x v="2"/>
    <s v="FUR-TA-10001676"/>
    <x v="0"/>
    <x v="3"/>
    <s v="Hon 61000 Series Interactive Training Tables"/>
    <x v="5176"/>
    <n v="4"/>
    <n v="0.3"/>
    <n v="-21.3264"/>
  </r>
  <r>
    <n v="7846"/>
    <s v="CA-2012-125976"/>
    <x v="1"/>
    <x v="874"/>
    <d v="2012-10-02T00:00:00"/>
    <s v="Standard Class"/>
    <s v="JK-15205"/>
    <s v="Jamie Kunitz"/>
    <x v="0"/>
    <s v="United States"/>
    <s v="Arlington"/>
    <x v="17"/>
    <n v="22204"/>
    <x v="0"/>
    <s v="OFF-PA-10001125"/>
    <x v="1"/>
    <x v="10"/>
    <s v="Xerox 1988"/>
    <x v="901"/>
    <n v="5"/>
    <n v="0"/>
    <n v="69.704999999999998"/>
  </r>
  <r>
    <n v="7847"/>
    <s v="CA-2012-125976"/>
    <x v="1"/>
    <x v="874"/>
    <d v="2012-10-02T00:00:00"/>
    <s v="Standard Class"/>
    <s v="JK-15205"/>
    <s v="Jamie Kunitz"/>
    <x v="0"/>
    <s v="United States"/>
    <s v="Arlington"/>
    <x v="17"/>
    <n v="22204"/>
    <x v="0"/>
    <s v="TEC-PH-10002496"/>
    <x v="2"/>
    <x v="7"/>
    <s v="Cisco SPA301"/>
    <x v="5177"/>
    <n v="12"/>
    <n v="0"/>
    <n v="561.56399999999996"/>
  </r>
  <r>
    <n v="7848"/>
    <s v="CA-2013-128706"/>
    <x v="0"/>
    <x v="535"/>
    <d v="2013-03-03T00:00:00"/>
    <s v="Standard Class"/>
    <s v="DW-13540"/>
    <s v="Don Weiss"/>
    <x v="0"/>
    <s v="United States"/>
    <s v="Houston"/>
    <x v="5"/>
    <n v="77070"/>
    <x v="2"/>
    <s v="FUR-FU-10004053"/>
    <x v="0"/>
    <x v="5"/>
    <s v="DAX Two-Tone Silver Metal Document Frame"/>
    <x v="2738"/>
    <n v="2"/>
    <n v="0.6"/>
    <n v="-6.8815999999999953"/>
  </r>
  <r>
    <n v="7849"/>
    <s v="CA-2013-104311"/>
    <x v="0"/>
    <x v="440"/>
    <d v="2013-05-07T00:00:00"/>
    <s v="Standard Class"/>
    <s v="AS-10090"/>
    <s v="Adam Shillingsburg"/>
    <x v="0"/>
    <s v="United States"/>
    <s v="Irving"/>
    <x v="5"/>
    <n v="75061"/>
    <x v="2"/>
    <s v="OFF-ST-10000321"/>
    <x v="1"/>
    <x v="4"/>
    <s v="Akro Stacking Bins"/>
    <x v="2247"/>
    <n v="3"/>
    <n v="0.2"/>
    <n v="-3.787200000000003"/>
  </r>
  <r>
    <n v="7850"/>
    <s v="CA-2013-104311"/>
    <x v="0"/>
    <x v="440"/>
    <d v="2013-05-07T00:00:00"/>
    <s v="Standard Class"/>
    <s v="AS-10090"/>
    <s v="Adam Shillingsburg"/>
    <x v="0"/>
    <s v="United States"/>
    <s v="Irving"/>
    <x v="5"/>
    <n v="75061"/>
    <x v="2"/>
    <s v="OFF-ST-10002957"/>
    <x v="1"/>
    <x v="4"/>
    <s v="Sterilite Show Offs Storage Containers"/>
    <x v="2538"/>
    <n v="3"/>
    <n v="0.2"/>
    <n v="-3.1680000000000001"/>
  </r>
  <r>
    <n v="7851"/>
    <s v="CA-2013-104311"/>
    <x v="0"/>
    <x v="440"/>
    <d v="2013-05-07T00:00:00"/>
    <s v="Standard Class"/>
    <s v="AS-10090"/>
    <s v="Adam Shillingsburg"/>
    <x v="0"/>
    <s v="United States"/>
    <s v="Irving"/>
    <x v="5"/>
    <n v="75061"/>
    <x v="2"/>
    <s v="OFF-LA-10000973"/>
    <x v="1"/>
    <x v="2"/>
    <s v="Avery 502"/>
    <x v="1325"/>
    <n v="2"/>
    <n v="0.2"/>
    <n v="1.764"/>
  </r>
  <r>
    <n v="7852"/>
    <s v="CA-2011-169649"/>
    <x v="2"/>
    <x v="337"/>
    <d v="2011-12-15T00:00:00"/>
    <s v="Standard Class"/>
    <s v="TS-21205"/>
    <s v="Thomas Seio"/>
    <x v="1"/>
    <s v="United States"/>
    <s v="Chicago"/>
    <x v="10"/>
    <n v="60653"/>
    <x v="2"/>
    <s v="OFF-PA-10000143"/>
    <x v="1"/>
    <x v="10"/>
    <s v="Astroparche Fine Business Paper"/>
    <x v="582"/>
    <n v="2"/>
    <n v="0.2"/>
    <n v="2.9568000000000003"/>
  </r>
  <r>
    <n v="7853"/>
    <s v="CA-2011-169649"/>
    <x v="2"/>
    <x v="337"/>
    <d v="2011-12-15T00:00:00"/>
    <s v="Standard Class"/>
    <s v="TS-21205"/>
    <s v="Thomas Seio"/>
    <x v="1"/>
    <s v="United States"/>
    <s v="Chicago"/>
    <x v="10"/>
    <n v="60653"/>
    <x v="2"/>
    <s v="OFF-AP-10003287"/>
    <x v="1"/>
    <x v="9"/>
    <s v="Tripp Lite TLP810NET Broadband Surge for Modem/Fax"/>
    <x v="5178"/>
    <n v="2"/>
    <n v="0.8"/>
    <n v="-53.008800000000008"/>
  </r>
  <r>
    <n v="7854"/>
    <s v="CA-2012-144890"/>
    <x v="1"/>
    <x v="707"/>
    <d v="2012-12-29T00:00:00"/>
    <s v="Standard Class"/>
    <s v="SM-20320"/>
    <s v="Sean Miller"/>
    <x v="2"/>
    <s v="United States"/>
    <s v="Los Angeles"/>
    <x v="1"/>
    <n v="90049"/>
    <x v="1"/>
    <s v="OFF-PA-10001526"/>
    <x v="1"/>
    <x v="10"/>
    <s v="Xerox 1949"/>
    <x v="745"/>
    <n v="2"/>
    <n v="0"/>
    <n v="4.8804000000000007"/>
  </r>
  <r>
    <n v="7855"/>
    <s v="CA-2014-135587"/>
    <x v="3"/>
    <x v="226"/>
    <d v="2014-12-13T00:00:00"/>
    <s v="Standard Class"/>
    <s v="BH-11710"/>
    <s v="Brosina Hoffman"/>
    <x v="0"/>
    <s v="United States"/>
    <s v="Hattiesburg"/>
    <x v="35"/>
    <n v="39401"/>
    <x v="0"/>
    <s v="OFF-AP-10004540"/>
    <x v="1"/>
    <x v="9"/>
    <s v="Eureka The Boss Lite 10-Amp Upright Vacuum, Blue"/>
    <x v="5179"/>
    <n v="4"/>
    <n v="0"/>
    <n v="89.779200000000003"/>
  </r>
  <r>
    <n v="7856"/>
    <s v="CA-2014-135587"/>
    <x v="3"/>
    <x v="226"/>
    <d v="2014-12-13T00:00:00"/>
    <s v="Standard Class"/>
    <s v="BH-11710"/>
    <s v="Brosina Hoffman"/>
    <x v="0"/>
    <s v="United States"/>
    <s v="Hattiesburg"/>
    <x v="35"/>
    <n v="39401"/>
    <x v="0"/>
    <s v="TEC-AC-10001266"/>
    <x v="2"/>
    <x v="11"/>
    <s v="Memorex Micro Travel Drive 8 GB"/>
    <x v="5180"/>
    <n v="4"/>
    <n v="0"/>
    <n v="23.4"/>
  </r>
  <r>
    <n v="7857"/>
    <s v="CA-2011-103429"/>
    <x v="2"/>
    <x v="992"/>
    <d v="2011-06-01T00:00:00"/>
    <s v="First Class"/>
    <s v="LW-16825"/>
    <s v="Laurel Workman"/>
    <x v="1"/>
    <s v="United States"/>
    <s v="New York City"/>
    <x v="15"/>
    <n v="10024"/>
    <x v="3"/>
    <s v="OFF-BI-10004233"/>
    <x v="1"/>
    <x v="8"/>
    <s v="GBC Pre-Punched Binding Paper, Plastic, White, 8-1/2&quot; x 11&quot;"/>
    <x v="2212"/>
    <n v="2"/>
    <n v="0.2"/>
    <n v="8.9543999999999997"/>
  </r>
  <r>
    <n v="7858"/>
    <s v="CA-2011-103429"/>
    <x v="2"/>
    <x v="992"/>
    <d v="2011-06-01T00:00:00"/>
    <s v="First Class"/>
    <s v="LW-16825"/>
    <s v="Laurel Workman"/>
    <x v="1"/>
    <s v="United States"/>
    <s v="New York City"/>
    <x v="15"/>
    <n v="10024"/>
    <x v="3"/>
    <s v="TEC-PH-10003505"/>
    <x v="2"/>
    <x v="7"/>
    <s v="Geemarc AmpliPOWER60"/>
    <x v="5181"/>
    <n v="5"/>
    <n v="0"/>
    <n v="134.55999999999995"/>
  </r>
  <r>
    <n v="7859"/>
    <s v="CA-2011-103429"/>
    <x v="2"/>
    <x v="992"/>
    <d v="2011-06-01T00:00:00"/>
    <s v="First Class"/>
    <s v="LW-16825"/>
    <s v="Laurel Workman"/>
    <x v="1"/>
    <s v="United States"/>
    <s v="New York City"/>
    <x v="15"/>
    <n v="10024"/>
    <x v="3"/>
    <s v="OFF-AP-10001005"/>
    <x v="1"/>
    <x v="9"/>
    <s v="Honeywell Quietcare HEPA Air Cleaner"/>
    <x v="5182"/>
    <n v="3"/>
    <n v="0"/>
    <n v="77.863499999999988"/>
  </r>
  <r>
    <n v="7860"/>
    <s v="CA-2011-103429"/>
    <x v="2"/>
    <x v="992"/>
    <d v="2011-06-01T00:00:00"/>
    <s v="First Class"/>
    <s v="LW-16825"/>
    <s v="Laurel Workman"/>
    <x v="1"/>
    <s v="United States"/>
    <s v="New York City"/>
    <x v="15"/>
    <n v="10024"/>
    <x v="3"/>
    <s v="OFF-PA-10001712"/>
    <x v="1"/>
    <x v="10"/>
    <s v="Xerox 1948"/>
    <x v="792"/>
    <n v="4"/>
    <n v="0"/>
    <n v="17.981999999999999"/>
  </r>
  <r>
    <n v="7861"/>
    <s v="CA-2014-152261"/>
    <x v="3"/>
    <x v="580"/>
    <d v="2014-03-07T00:00:00"/>
    <s v="Standard Class"/>
    <s v="JA-15970"/>
    <s v="Joseph Airdo"/>
    <x v="0"/>
    <s v="United States"/>
    <s v="Cuyahoga Falls"/>
    <x v="24"/>
    <n v="44221"/>
    <x v="3"/>
    <s v="OFF-BI-10002353"/>
    <x v="1"/>
    <x v="8"/>
    <s v="GBC VeloBind Cover Sets"/>
    <x v="5183"/>
    <n v="4"/>
    <n v="0.7"/>
    <n v="-12.352"/>
  </r>
  <r>
    <n v="7862"/>
    <s v="CA-2012-142993"/>
    <x v="1"/>
    <x v="88"/>
    <d v="2012-10-17T00:00:00"/>
    <s v="Standard Class"/>
    <s v="KA-16525"/>
    <s v="Kelly Andreada"/>
    <x v="0"/>
    <s v="United States"/>
    <s v="Seattle"/>
    <x v="4"/>
    <n v="98103"/>
    <x v="1"/>
    <s v="TEC-AC-10003038"/>
    <x v="2"/>
    <x v="11"/>
    <s v="Kingston Digital DataTraveler 16GB USB 2.0"/>
    <x v="1511"/>
    <n v="2"/>
    <n v="0"/>
    <n v="3.400999999999998"/>
  </r>
  <r>
    <n v="7863"/>
    <s v="CA-2012-142993"/>
    <x v="1"/>
    <x v="88"/>
    <d v="2012-10-17T00:00:00"/>
    <s v="Standard Class"/>
    <s v="KA-16525"/>
    <s v="Kelly Andreada"/>
    <x v="0"/>
    <s v="United States"/>
    <s v="Seattle"/>
    <x v="4"/>
    <n v="98103"/>
    <x v="1"/>
    <s v="OFF-ST-10000934"/>
    <x v="1"/>
    <x v="4"/>
    <s v="Contico 72&quot;H Heavy-Duty Storage System"/>
    <x v="3411"/>
    <n v="2"/>
    <n v="0"/>
    <n v="0"/>
  </r>
  <r>
    <n v="7864"/>
    <s v="CA-2012-143364"/>
    <x v="1"/>
    <x v="1177"/>
    <d v="2012-07-19T00:00:00"/>
    <s v="Second Class"/>
    <s v="TG-21310"/>
    <s v="Toby Gnade"/>
    <x v="0"/>
    <s v="United States"/>
    <s v="Mesa"/>
    <x v="16"/>
    <n v="85204"/>
    <x v="1"/>
    <s v="OFF-ST-10002743"/>
    <x v="1"/>
    <x v="4"/>
    <s v="SAFCO Boltless Steel Shelving"/>
    <x v="697"/>
    <n v="3"/>
    <n v="0.2"/>
    <n v="-64.774800000000013"/>
  </r>
  <r>
    <n v="7865"/>
    <s v="CA-2012-143364"/>
    <x v="1"/>
    <x v="1177"/>
    <d v="2012-07-19T00:00:00"/>
    <s v="Second Class"/>
    <s v="TG-21310"/>
    <s v="Toby Gnade"/>
    <x v="0"/>
    <s v="United States"/>
    <s v="Mesa"/>
    <x v="16"/>
    <n v="85204"/>
    <x v="1"/>
    <s v="OFF-PA-10001846"/>
    <x v="1"/>
    <x v="10"/>
    <s v="Xerox 1899"/>
    <x v="282"/>
    <n v="4"/>
    <n v="0.2"/>
    <n v="6.7048000000000005"/>
  </r>
  <r>
    <n v="7866"/>
    <s v="CA-2012-143364"/>
    <x v="1"/>
    <x v="1177"/>
    <d v="2012-07-19T00:00:00"/>
    <s v="Second Class"/>
    <s v="TG-21310"/>
    <s v="Toby Gnade"/>
    <x v="0"/>
    <s v="United States"/>
    <s v="Mesa"/>
    <x v="16"/>
    <n v="85204"/>
    <x v="1"/>
    <s v="FUR-CH-10004287"/>
    <x v="0"/>
    <x v="1"/>
    <s v="SAFCO Arco Folding Chair"/>
    <x v="5184"/>
    <n v="2"/>
    <n v="0.2"/>
    <n v="49.715999999999966"/>
  </r>
  <r>
    <n v="7867"/>
    <s v="CA-2012-143364"/>
    <x v="1"/>
    <x v="1177"/>
    <d v="2012-07-19T00:00:00"/>
    <s v="Second Class"/>
    <s v="TG-21310"/>
    <s v="Toby Gnade"/>
    <x v="0"/>
    <s v="United States"/>
    <s v="Mesa"/>
    <x v="16"/>
    <n v="85204"/>
    <x v="1"/>
    <s v="FUR-BO-10001608"/>
    <x v="0"/>
    <x v="0"/>
    <s v="Hon Metal Bookcases, Black"/>
    <x v="5185"/>
    <n v="6"/>
    <n v="0.7"/>
    <n v="-191.64599999999996"/>
  </r>
  <r>
    <n v="7868"/>
    <s v="CA-2011-100972"/>
    <x v="2"/>
    <x v="84"/>
    <d v="2011-11-24T00:00:00"/>
    <s v="Second Class"/>
    <s v="DB-13360"/>
    <s v="Dennis Bolton"/>
    <x v="2"/>
    <s v="United States"/>
    <s v="Salt Lake City"/>
    <x v="7"/>
    <n v="84106"/>
    <x v="1"/>
    <s v="OFF-PA-10000357"/>
    <x v="1"/>
    <x v="10"/>
    <s v="Xerox 1888"/>
    <x v="1696"/>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x v="5186"/>
    <n v="2"/>
    <n v="0"/>
    <n v="6.1547999999999998"/>
  </r>
  <r>
    <n v="7870"/>
    <s v="US-2014-166233"/>
    <x v="3"/>
    <x v="445"/>
    <d v="2014-07-10T00:00:00"/>
    <s v="Standard Class"/>
    <s v="MO-17950"/>
    <s v="Michael Oakman"/>
    <x v="0"/>
    <s v="United States"/>
    <s v="Jacksonville"/>
    <x v="3"/>
    <n v="28540"/>
    <x v="0"/>
    <s v="TEC-AC-10002167"/>
    <x v="2"/>
    <x v="11"/>
    <s v="Imation 8gb Micro Traveldrive Usb 2.0 Flash Drive"/>
    <x v="734"/>
    <n v="2"/>
    <n v="0.2"/>
    <n v="-2.6999999999999993"/>
  </r>
  <r>
    <n v="7871"/>
    <s v="CA-2014-122112"/>
    <x v="3"/>
    <x v="145"/>
    <d v="2014-09-30T00:00:00"/>
    <s v="Standard Class"/>
    <s v="CA-11965"/>
    <s v="Carol Adams"/>
    <x v="1"/>
    <s v="United States"/>
    <s v="Lakewood"/>
    <x v="24"/>
    <n v="44107"/>
    <x v="3"/>
    <s v="OFF-EN-10004459"/>
    <x v="1"/>
    <x v="12"/>
    <s v="Security-Tint Envelopes"/>
    <x v="671"/>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x v="51"/>
    <n v="2"/>
    <n v="0"/>
    <n v="2.9567999999999999"/>
  </r>
  <r>
    <n v="7873"/>
    <s v="CA-2013-101672"/>
    <x v="0"/>
    <x v="339"/>
    <d v="2013-10-08T00:00:00"/>
    <s v="Standard Class"/>
    <s v="DB-12910"/>
    <s v="Daniel Byrd"/>
    <x v="2"/>
    <s v="United States"/>
    <s v="Lake Forest"/>
    <x v="1"/>
    <n v="92630"/>
    <x v="1"/>
    <s v="FUR-CH-10004063"/>
    <x v="0"/>
    <x v="1"/>
    <s v="Global Deluxe High-Back Manager's Chair"/>
    <x v="4390"/>
    <n v="4"/>
    <n v="0.2"/>
    <n v="102.95279999999988"/>
  </r>
  <r>
    <n v="7874"/>
    <s v="CA-2013-101672"/>
    <x v="0"/>
    <x v="339"/>
    <d v="2013-10-08T00:00:00"/>
    <s v="Standard Class"/>
    <s v="DB-12910"/>
    <s v="Daniel Byrd"/>
    <x v="2"/>
    <s v="United States"/>
    <s v="Lake Forest"/>
    <x v="1"/>
    <n v="92630"/>
    <x v="1"/>
    <s v="OFF-PA-10004610"/>
    <x v="1"/>
    <x v="10"/>
    <s v="Xerox 1900"/>
    <x v="18"/>
    <n v="2"/>
    <n v="0"/>
    <n v="3.8519999999999994"/>
  </r>
  <r>
    <n v="7875"/>
    <s v="CA-2013-101672"/>
    <x v="0"/>
    <x v="339"/>
    <d v="2013-10-08T00:00:00"/>
    <s v="Standard Class"/>
    <s v="DB-12910"/>
    <s v="Daniel Byrd"/>
    <x v="2"/>
    <s v="United States"/>
    <s v="Lake Forest"/>
    <x v="1"/>
    <n v="92630"/>
    <x v="1"/>
    <s v="OFF-PA-10001878"/>
    <x v="1"/>
    <x v="10"/>
    <s v="Xerox 1891"/>
    <x v="619"/>
    <n v="2"/>
    <n v="0"/>
    <n v="45.975399999999993"/>
  </r>
  <r>
    <n v="7876"/>
    <s v="CA-2014-168403"/>
    <x v="3"/>
    <x v="428"/>
    <d v="2014-09-16T00:00:00"/>
    <s v="Standard Class"/>
    <s v="DK-12835"/>
    <s v="Damala Kotsonis"/>
    <x v="1"/>
    <s v="United States"/>
    <s v="Portland"/>
    <x v="21"/>
    <n v="97206"/>
    <x v="1"/>
    <s v="OFF-PA-10002036"/>
    <x v="1"/>
    <x v="10"/>
    <s v="Xerox 1930"/>
    <x v="277"/>
    <n v="6"/>
    <n v="0.2"/>
    <n v="11.2752"/>
  </r>
  <r>
    <n v="7877"/>
    <s v="CA-2014-168403"/>
    <x v="3"/>
    <x v="428"/>
    <d v="2014-09-16T00:00:00"/>
    <s v="Standard Class"/>
    <s v="DK-12835"/>
    <s v="Damala Kotsonis"/>
    <x v="1"/>
    <s v="United States"/>
    <s v="Portland"/>
    <x v="21"/>
    <n v="97206"/>
    <x v="1"/>
    <s v="OFF-AP-10003278"/>
    <x v="1"/>
    <x v="9"/>
    <s v="Belkin 7-Outlet SurgeMaster Home Series"/>
    <x v="5187"/>
    <n v="1"/>
    <n v="0.2"/>
    <n v="0.8382000000000005"/>
  </r>
  <r>
    <n v="7878"/>
    <s v="CA-2012-148705"/>
    <x v="1"/>
    <x v="899"/>
    <d v="2012-03-18T00:00:00"/>
    <s v="Standard Class"/>
    <s v="EB-14170"/>
    <s v="Evan Bailliet"/>
    <x v="0"/>
    <s v="United States"/>
    <s v="Charlotte"/>
    <x v="3"/>
    <n v="28205"/>
    <x v="0"/>
    <s v="OFF-LA-10001641"/>
    <x v="1"/>
    <x v="2"/>
    <s v="Avery 518"/>
    <x v="1325"/>
    <n v="2"/>
    <n v="0.2"/>
    <n v="1.764"/>
  </r>
  <r>
    <n v="7879"/>
    <s v="CA-2013-160241"/>
    <x v="0"/>
    <x v="896"/>
    <d v="2013-12-05T00:00:00"/>
    <s v="Second Class"/>
    <s v="DR-12940"/>
    <s v="Daniel Raglin"/>
    <x v="2"/>
    <s v="United States"/>
    <s v="Aurora"/>
    <x v="10"/>
    <n v="60505"/>
    <x v="2"/>
    <s v="FUR-FU-10003806"/>
    <x v="0"/>
    <x v="5"/>
    <s v="Tenex Chairmat w/ Average Lip, 45&quot; x 53&quot;"/>
    <x v="5188"/>
    <n v="4"/>
    <n v="0.6"/>
    <n v="-302.72000000000003"/>
  </r>
  <r>
    <n v="7880"/>
    <s v="CA-2013-155747"/>
    <x v="0"/>
    <x v="403"/>
    <d v="2013-06-22T00:00:00"/>
    <s v="Standard Class"/>
    <s v="JS-15685"/>
    <s v="Jim Sink"/>
    <x v="1"/>
    <s v="United States"/>
    <s v="Philadelphia"/>
    <x v="9"/>
    <n v="19140"/>
    <x v="3"/>
    <s v="FUR-TA-10003392"/>
    <x v="0"/>
    <x v="3"/>
    <s v="Global Adaptabilities Conference Tables"/>
    <x v="5189"/>
    <n v="2"/>
    <n v="0.4"/>
    <n v="-118.01160000000002"/>
  </r>
  <r>
    <n v="7881"/>
    <s v="CA-2014-118017"/>
    <x v="3"/>
    <x v="734"/>
    <d v="2014-12-07T00:00:00"/>
    <s v="Second Class"/>
    <s v="LC-16870"/>
    <s v="Lena Cacioppo"/>
    <x v="0"/>
    <s v="United States"/>
    <s v="Thornton"/>
    <x v="22"/>
    <n v="80229"/>
    <x v="1"/>
    <s v="OFF-AR-10003856"/>
    <x v="1"/>
    <x v="6"/>
    <s v="Newell 344"/>
    <x v="3963"/>
    <n v="6"/>
    <n v="0.2"/>
    <n v="1.0007999999999999"/>
  </r>
  <r>
    <n v="7882"/>
    <s v="CA-2014-118017"/>
    <x v="3"/>
    <x v="734"/>
    <d v="2014-12-07T00:00:00"/>
    <s v="Second Class"/>
    <s v="LC-16870"/>
    <s v="Lena Cacioppo"/>
    <x v="0"/>
    <s v="United States"/>
    <s v="Thornton"/>
    <x v="22"/>
    <n v="80229"/>
    <x v="1"/>
    <s v="TEC-AC-10002006"/>
    <x v="2"/>
    <x v="11"/>
    <s v="Memorex Micro Travel Drive 16 GB"/>
    <x v="3499"/>
    <n v="6"/>
    <n v="0.2"/>
    <n v="10.553399999999993"/>
  </r>
  <r>
    <n v="7883"/>
    <s v="CA-2014-118017"/>
    <x v="3"/>
    <x v="734"/>
    <d v="2014-12-07T00:00:00"/>
    <s v="Second Class"/>
    <s v="LC-16870"/>
    <s v="Lena Cacioppo"/>
    <x v="0"/>
    <s v="United States"/>
    <s v="Thornton"/>
    <x v="22"/>
    <n v="80229"/>
    <x v="1"/>
    <s v="TEC-AC-10002006"/>
    <x v="2"/>
    <x v="11"/>
    <s v="Memorex Micro Travel Drive 16 GB"/>
    <x v="1141"/>
    <n v="8"/>
    <n v="0.2"/>
    <n v="14.07119999999999"/>
  </r>
  <r>
    <n v="7884"/>
    <s v="CA-2014-118017"/>
    <x v="3"/>
    <x v="734"/>
    <d v="2014-12-07T00:00:00"/>
    <s v="Second Class"/>
    <s v="LC-16870"/>
    <s v="Lena Cacioppo"/>
    <x v="0"/>
    <s v="United States"/>
    <s v="Thornton"/>
    <x v="22"/>
    <n v="80229"/>
    <x v="1"/>
    <s v="OFF-PA-10002246"/>
    <x v="1"/>
    <x v="10"/>
    <s v="Wirebound Four 2-3/4 x 5 Forms per Page, 400 Sets per Book"/>
    <x v="5190"/>
    <n v="2"/>
    <n v="0.2"/>
    <n v="3.7409999999999997"/>
  </r>
  <r>
    <n v="7885"/>
    <s v="CA-2014-118017"/>
    <x v="3"/>
    <x v="734"/>
    <d v="2014-12-07T00:00:00"/>
    <s v="Second Class"/>
    <s v="LC-16870"/>
    <s v="Lena Cacioppo"/>
    <x v="0"/>
    <s v="United States"/>
    <s v="Thornton"/>
    <x v="22"/>
    <n v="80229"/>
    <x v="1"/>
    <s v="OFF-SU-10004782"/>
    <x v="1"/>
    <x v="14"/>
    <s v="Elite 5&quot; Scissors"/>
    <x v="5191"/>
    <n v="7"/>
    <n v="0.2"/>
    <n v="5.9149999999999938"/>
  </r>
  <r>
    <n v="7886"/>
    <s v="CA-2014-118017"/>
    <x v="3"/>
    <x v="734"/>
    <d v="2014-12-07T00:00:00"/>
    <s v="Second Class"/>
    <s v="LC-16870"/>
    <s v="Lena Cacioppo"/>
    <x v="0"/>
    <s v="United States"/>
    <s v="Thornton"/>
    <x v="22"/>
    <n v="80229"/>
    <x v="1"/>
    <s v="FUR-FU-10004351"/>
    <x v="0"/>
    <x v="5"/>
    <s v="Staples"/>
    <x v="5192"/>
    <n v="3"/>
    <n v="0.2"/>
    <n v="7.0128000000000013"/>
  </r>
  <r>
    <n v="7887"/>
    <s v="CA-2014-118017"/>
    <x v="3"/>
    <x v="734"/>
    <d v="2014-12-07T00:00:00"/>
    <s v="Second Class"/>
    <s v="LC-16870"/>
    <s v="Lena Cacioppo"/>
    <x v="0"/>
    <s v="United States"/>
    <s v="Thornton"/>
    <x v="22"/>
    <n v="80229"/>
    <x v="1"/>
    <s v="FUR-FU-10004270"/>
    <x v="0"/>
    <x v="5"/>
    <s v="Eldon Image Series Desk Accessories, Burgundy"/>
    <x v="2474"/>
    <n v="5"/>
    <n v="0.2"/>
    <n v="3.3439999999999994"/>
  </r>
  <r>
    <n v="7888"/>
    <s v="CA-2014-118017"/>
    <x v="3"/>
    <x v="734"/>
    <d v="2014-12-07T00:00:00"/>
    <s v="Second Class"/>
    <s v="LC-16870"/>
    <s v="Lena Cacioppo"/>
    <x v="0"/>
    <s v="United States"/>
    <s v="Thornton"/>
    <x v="22"/>
    <n v="80229"/>
    <x v="1"/>
    <s v="FUR-FU-10004053"/>
    <x v="0"/>
    <x v="5"/>
    <s v="DAX Two-Tone Silver Metal Document Frame"/>
    <x v="2738"/>
    <n v="1"/>
    <n v="0.2"/>
    <n v="4.6552000000000007"/>
  </r>
  <r>
    <n v="7889"/>
    <s v="CA-2013-113117"/>
    <x v="0"/>
    <x v="765"/>
    <d v="2013-08-23T00:00:00"/>
    <s v="Standard Class"/>
    <s v="JP-15520"/>
    <s v="Jeremy Pistek"/>
    <x v="0"/>
    <s v="United States"/>
    <s v="Davis"/>
    <x v="1"/>
    <n v="95616"/>
    <x v="1"/>
    <s v="OFF-PA-10000019"/>
    <x v="1"/>
    <x v="10"/>
    <s v="Xerox 1931"/>
    <x v="56"/>
    <n v="5"/>
    <n v="0"/>
    <n v="15.552000000000001"/>
  </r>
  <r>
    <n v="7890"/>
    <s v="CA-2013-148684"/>
    <x v="0"/>
    <x v="591"/>
    <d v="2013-12-30T00:00:00"/>
    <s v="Standard Class"/>
    <s v="TS-21655"/>
    <s v="Trudy Schmidt"/>
    <x v="0"/>
    <s v="United States"/>
    <s v="Fayetteville"/>
    <x v="36"/>
    <n v="72701"/>
    <x v="0"/>
    <s v="OFF-AR-10003811"/>
    <x v="1"/>
    <x v="6"/>
    <s v="Newell 327"/>
    <x v="5193"/>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x v="5194"/>
    <n v="2"/>
    <n v="0"/>
    <n v="171.99140000000003"/>
  </r>
  <r>
    <n v="7892"/>
    <s v="CA-2013-148684"/>
    <x v="0"/>
    <x v="591"/>
    <d v="2013-12-30T00:00:00"/>
    <s v="Standard Class"/>
    <s v="TS-21655"/>
    <s v="Trudy Schmidt"/>
    <x v="0"/>
    <s v="United States"/>
    <s v="Fayetteville"/>
    <x v="36"/>
    <n v="72701"/>
    <x v="0"/>
    <s v="FUR-FU-10003553"/>
    <x v="0"/>
    <x v="5"/>
    <s v="Howard Miller 13-1/2&quot; Diameter Rosebrook Wall Clock"/>
    <x v="5195"/>
    <n v="5"/>
    <n v="0"/>
    <n v="137.54000000000002"/>
  </r>
  <r>
    <n v="7893"/>
    <s v="CA-2013-148684"/>
    <x v="0"/>
    <x v="591"/>
    <d v="2013-12-30T00:00:00"/>
    <s v="Standard Class"/>
    <s v="TS-21655"/>
    <s v="Trudy Schmidt"/>
    <x v="0"/>
    <s v="United States"/>
    <s v="Fayetteville"/>
    <x v="36"/>
    <n v="72701"/>
    <x v="0"/>
    <s v="OFF-PA-10003302"/>
    <x v="1"/>
    <x v="10"/>
    <s v="Xerox 1906"/>
    <x v="1938"/>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s v="United States"/>
    <s v="Wheeling"/>
    <x v="48"/>
    <n v="26003"/>
    <x v="3"/>
    <s v="OFF-BI-10002852"/>
    <x v="1"/>
    <x v="8"/>
    <s v="Ibico Standard Transparent Covers"/>
    <x v="5196"/>
    <n v="5"/>
    <n v="0"/>
    <n v="40.376000000000005"/>
  </r>
  <r>
    <n v="7896"/>
    <s v="CA-2014-124744"/>
    <x v="3"/>
    <x v="548"/>
    <d v="2014-06-26T00:00:00"/>
    <s v="Standard Class"/>
    <s v="EH-14125"/>
    <s v="Eugene Hildebrand"/>
    <x v="2"/>
    <s v="United States"/>
    <s v="Wheeling"/>
    <x v="48"/>
    <n v="26003"/>
    <x v="3"/>
    <s v="OFF-BI-10000145"/>
    <x v="1"/>
    <x v="8"/>
    <s v="Zipper Ring Binder Pockets"/>
    <x v="875"/>
    <n v="2"/>
    <n v="0"/>
    <n v="3.0575999999999999"/>
  </r>
  <r>
    <n v="7897"/>
    <s v="CA-2014-124744"/>
    <x v="3"/>
    <x v="548"/>
    <d v="2014-06-26T00:00:00"/>
    <s v="Standard Class"/>
    <s v="EH-14125"/>
    <s v="Eugene Hildebrand"/>
    <x v="2"/>
    <s v="United States"/>
    <s v="Wheeling"/>
    <x v="48"/>
    <n v="26003"/>
    <x v="3"/>
    <s v="OFF-PA-10001970"/>
    <x v="1"/>
    <x v="10"/>
    <s v="Xerox 1908"/>
    <x v="990"/>
    <n v="8"/>
    <n v="0"/>
    <n v="219.44159999999999"/>
  </r>
  <r>
    <n v="7898"/>
    <s v="CA-2014-128363"/>
    <x v="3"/>
    <x v="802"/>
    <d v="2014-08-19T00:00:00"/>
    <s v="Standard Class"/>
    <s v="DC-12850"/>
    <s v="Dan Campbell"/>
    <x v="0"/>
    <s v="United States"/>
    <s v="Memphis"/>
    <x v="18"/>
    <n v="38109"/>
    <x v="0"/>
    <s v="OFF-AP-10001563"/>
    <x v="1"/>
    <x v="9"/>
    <s v="Belkin Premiere Surge Master II 8-outlet surge protector"/>
    <x v="5197"/>
    <n v="7"/>
    <n v="0.2"/>
    <n v="30.605399999999946"/>
  </r>
  <r>
    <n v="7899"/>
    <s v="CA-2014-128363"/>
    <x v="3"/>
    <x v="802"/>
    <d v="2014-08-19T00:00:00"/>
    <s v="Standard Class"/>
    <s v="DC-12850"/>
    <s v="Dan Campbell"/>
    <x v="0"/>
    <s v="United States"/>
    <s v="Memphis"/>
    <x v="18"/>
    <n v="38109"/>
    <x v="0"/>
    <s v="OFF-BI-10001359"/>
    <x v="1"/>
    <x v="8"/>
    <s v="GBC DocuBind TL300 Electric Binding System"/>
    <x v="5198"/>
    <n v="6"/>
    <n v="0.7"/>
    <n v="-1237.8461999999995"/>
  </r>
  <r>
    <n v="7900"/>
    <s v="CA-2014-128363"/>
    <x v="3"/>
    <x v="802"/>
    <d v="2014-08-19T00:00:00"/>
    <s v="Standard Class"/>
    <s v="DC-12850"/>
    <s v="Dan Campbell"/>
    <x v="0"/>
    <s v="United States"/>
    <s v="Memphis"/>
    <x v="18"/>
    <n v="38109"/>
    <x v="0"/>
    <s v="OFF-FA-10003495"/>
    <x v="1"/>
    <x v="13"/>
    <s v="Staples"/>
    <x v="2426"/>
    <n v="5"/>
    <n v="0.2"/>
    <n v="9.1199999999999974"/>
  </r>
  <r>
    <n v="7901"/>
    <s v="CA-2014-128363"/>
    <x v="3"/>
    <x v="802"/>
    <d v="2014-08-19T00:00:00"/>
    <s v="Standard Class"/>
    <s v="DC-12850"/>
    <s v="Dan Campbell"/>
    <x v="0"/>
    <s v="United States"/>
    <s v="Memphis"/>
    <x v="18"/>
    <n v="38109"/>
    <x v="0"/>
    <s v="TEC-AC-10003709"/>
    <x v="2"/>
    <x v="11"/>
    <s v="Maxell 4.7GB DVD-R 5/Pack"/>
    <x v="5199"/>
    <n v="2"/>
    <n v="0.2"/>
    <n v="0.47520000000000018"/>
  </r>
  <r>
    <n v="7902"/>
    <s v="CA-2014-128363"/>
    <x v="3"/>
    <x v="802"/>
    <d v="2014-08-19T00:00:00"/>
    <s v="Standard Class"/>
    <s v="DC-12850"/>
    <s v="Dan Campbell"/>
    <x v="0"/>
    <s v="United States"/>
    <s v="Memphis"/>
    <x v="18"/>
    <n v="38109"/>
    <x v="0"/>
    <s v="FUR-FU-10003268"/>
    <x v="0"/>
    <x v="5"/>
    <s v="Eldon Radial Chair Mat for Low to Medium Pile Carpets"/>
    <x v="236"/>
    <n v="1"/>
    <n v="0.2"/>
    <n v="0"/>
  </r>
  <r>
    <n v="7903"/>
    <s v="CA-2014-128363"/>
    <x v="3"/>
    <x v="802"/>
    <d v="2014-08-19T00:00:00"/>
    <s v="Standard Class"/>
    <s v="DC-12850"/>
    <s v="Dan Campbell"/>
    <x v="0"/>
    <s v="United States"/>
    <s v="Memphis"/>
    <x v="18"/>
    <n v="38109"/>
    <x v="0"/>
    <s v="OFF-EN-10003845"/>
    <x v="1"/>
    <x v="12"/>
    <s v="Colored Envelopes"/>
    <x v="1816"/>
    <n v="5"/>
    <n v="0.2"/>
    <n v="4.7969999999999988"/>
  </r>
  <r>
    <n v="7904"/>
    <s v="CA-2014-128363"/>
    <x v="3"/>
    <x v="802"/>
    <d v="2014-08-19T00:00:00"/>
    <s v="Standard Class"/>
    <s v="DC-12850"/>
    <s v="Dan Campbell"/>
    <x v="0"/>
    <s v="United States"/>
    <s v="Memphis"/>
    <x v="18"/>
    <n v="38109"/>
    <x v="0"/>
    <s v="FUR-CH-10002073"/>
    <x v="0"/>
    <x v="1"/>
    <s v="Hon Olson Stacker Chairs"/>
    <x v="5200"/>
    <n v="2"/>
    <n v="0.2"/>
    <n v="47.660399999999967"/>
  </r>
  <r>
    <n v="7905"/>
    <s v="CA-2012-126669"/>
    <x v="1"/>
    <x v="209"/>
    <d v="2012-11-13T00:00:00"/>
    <s v="Standard Class"/>
    <s v="DO-13645"/>
    <s v="Doug O'Connell"/>
    <x v="0"/>
    <s v="United States"/>
    <s v="Houston"/>
    <x v="5"/>
    <n v="77036"/>
    <x v="2"/>
    <s v="OFF-PA-10001357"/>
    <x v="1"/>
    <x v="10"/>
    <s v="Xerox 1886"/>
    <x v="5201"/>
    <n v="2"/>
    <n v="0.2"/>
    <n v="26.823999999999995"/>
  </r>
  <r>
    <n v="7906"/>
    <s v="US-2012-118766"/>
    <x v="1"/>
    <x v="52"/>
    <d v="2012-10-22T00:00:00"/>
    <s v="Standard Class"/>
    <s v="LS-16975"/>
    <s v="Lindsay Shagiari"/>
    <x v="2"/>
    <s v="United States"/>
    <s v="Dallas"/>
    <x v="5"/>
    <n v="75217"/>
    <x v="2"/>
    <s v="OFF-EN-10001415"/>
    <x v="1"/>
    <x v="12"/>
    <s v="Staples"/>
    <x v="3870"/>
    <n v="1"/>
    <n v="0.2"/>
    <n v="1.6739999999999999"/>
  </r>
  <r>
    <n v="7907"/>
    <s v="US-2012-118766"/>
    <x v="1"/>
    <x v="52"/>
    <d v="2012-10-22T00:00:00"/>
    <s v="Standard Class"/>
    <s v="LS-16975"/>
    <s v="Lindsay Shagiari"/>
    <x v="2"/>
    <s v="United States"/>
    <s v="Dallas"/>
    <x v="5"/>
    <n v="75217"/>
    <x v="2"/>
    <s v="OFF-BI-10002813"/>
    <x v="1"/>
    <x v="8"/>
    <s v="Avery Reinforcements for Hole-Punch Pages"/>
    <x v="5202"/>
    <n v="10"/>
    <n v="0.8"/>
    <n v="-6.93"/>
  </r>
  <r>
    <n v="7908"/>
    <s v="CA-2013-112585"/>
    <x v="0"/>
    <x v="679"/>
    <d v="2013-08-03T00:00:00"/>
    <s v="First Class"/>
    <s v="RW-19630"/>
    <s v="Rob Williams"/>
    <x v="1"/>
    <s v="United States"/>
    <s v="San Francisco"/>
    <x v="1"/>
    <n v="94122"/>
    <x v="1"/>
    <s v="OFF-AP-10003849"/>
    <x v="1"/>
    <x v="9"/>
    <s v="Hoover Shoulder Vac Commercial Portable Vacuum"/>
    <x v="4169"/>
    <n v="2"/>
    <n v="0"/>
    <n v="178.90999999999997"/>
  </r>
  <r>
    <n v="7909"/>
    <s v="CA-2013-149762"/>
    <x v="0"/>
    <x v="275"/>
    <d v="2013-12-08T00:00:00"/>
    <s v="Standard Class"/>
    <s v="RD-19720"/>
    <s v="Roger Demir"/>
    <x v="0"/>
    <s v="United States"/>
    <s v="Morgan Hill"/>
    <x v="1"/>
    <n v="95037"/>
    <x v="1"/>
    <s v="FUR-TA-10004147"/>
    <x v="0"/>
    <x v="3"/>
    <s v="Hon 4060 Series Tables"/>
    <x v="5203"/>
    <n v="3"/>
    <n v="0.2"/>
    <n v="6.717599999999976"/>
  </r>
  <r>
    <n v="7910"/>
    <s v="CA-2013-149762"/>
    <x v="0"/>
    <x v="275"/>
    <d v="2013-12-08T00:00:00"/>
    <s v="Standard Class"/>
    <s v="RD-19720"/>
    <s v="Roger Demir"/>
    <x v="0"/>
    <s v="United States"/>
    <s v="Morgan Hill"/>
    <x v="1"/>
    <n v="95037"/>
    <x v="1"/>
    <s v="OFF-AR-10001662"/>
    <x v="1"/>
    <x v="6"/>
    <s v="Rogers Handheld Barrel Pencil Sharpener"/>
    <x v="5204"/>
    <n v="8"/>
    <n v="0"/>
    <n v="5.9184000000000019"/>
  </r>
  <r>
    <n v="7911"/>
    <s v="CA-2013-149762"/>
    <x v="0"/>
    <x v="275"/>
    <d v="2013-12-08T00:00:00"/>
    <s v="Standard Class"/>
    <s v="RD-19720"/>
    <s v="Roger Demir"/>
    <x v="0"/>
    <s v="United States"/>
    <s v="Morgan Hill"/>
    <x v="1"/>
    <n v="95037"/>
    <x v="1"/>
    <s v="OFF-ST-10001558"/>
    <x v="1"/>
    <x v="4"/>
    <s v="Acco Perma 4000 Stacking Storage Drawers"/>
    <x v="5205"/>
    <n v="3"/>
    <n v="0"/>
    <n v="7.3079999999999998"/>
  </r>
  <r>
    <n v="7912"/>
    <s v="CA-2013-149762"/>
    <x v="0"/>
    <x v="275"/>
    <d v="2013-12-08T00:00:00"/>
    <s v="Standard Class"/>
    <s v="RD-19720"/>
    <s v="Roger Demir"/>
    <x v="0"/>
    <s v="United States"/>
    <s v="Morgan Hill"/>
    <x v="1"/>
    <n v="95037"/>
    <x v="1"/>
    <s v="FUR-BO-10001337"/>
    <x v="0"/>
    <x v="0"/>
    <s v="O'Sullivan Living Dimensions 2-Shelf Bookcases"/>
    <x v="4308"/>
    <n v="2"/>
    <n v="0.15"/>
    <n v="-12.097999999999999"/>
  </r>
  <r>
    <n v="7913"/>
    <s v="CA-2013-167605"/>
    <x v="0"/>
    <x v="236"/>
    <d v="2013-05-01T00:00:00"/>
    <s v="Second Class"/>
    <s v="RB-19570"/>
    <s v="Rob Beeghly"/>
    <x v="0"/>
    <s v="United States"/>
    <s v="Saint Charles"/>
    <x v="10"/>
    <n v="60174"/>
    <x v="2"/>
    <s v="FUR-FU-10001602"/>
    <x v="0"/>
    <x v="5"/>
    <s v="Eldon Delta Triangular Chair Mat, 52&quot; x 58&quot;, Clear"/>
    <x v="5206"/>
    <n v="2"/>
    <n v="0.6"/>
    <n v="-31.861200000000004"/>
  </r>
  <r>
    <n v="7914"/>
    <s v="US-2014-105697"/>
    <x v="3"/>
    <x v="326"/>
    <d v="2014-08-28T00:00:00"/>
    <s v="First Class"/>
    <s v="JE-15715"/>
    <s v="Joe Elijah"/>
    <x v="0"/>
    <s v="United States"/>
    <s v="Cleveland"/>
    <x v="24"/>
    <n v="44105"/>
    <x v="3"/>
    <s v="OFF-ST-10003996"/>
    <x v="1"/>
    <x v="4"/>
    <s v="Letter/Legal File Tote with Clear Snap-On Lid, Black Granite"/>
    <x v="5207"/>
    <n v="2"/>
    <n v="0.2"/>
    <n v="1.9271999999999991"/>
  </r>
  <r>
    <n v="7915"/>
    <s v="CA-2014-165323"/>
    <x v="3"/>
    <x v="46"/>
    <d v="2014-06-22T00:00:00"/>
    <s v="Standard Class"/>
    <s v="SR-20740"/>
    <s v="Steven Roelle"/>
    <x v="2"/>
    <s v="United States"/>
    <s v="New York City"/>
    <x v="15"/>
    <n v="10024"/>
    <x v="3"/>
    <s v="TEC-MA-10003673"/>
    <x v="2"/>
    <x v="15"/>
    <s v="Hewlett-Packard Desktjet 6988DT Refurbished Printer"/>
    <x v="5208"/>
    <n v="5"/>
    <n v="0"/>
    <n v="1668.2049999999999"/>
  </r>
  <r>
    <n v="7916"/>
    <s v="CA-2014-165323"/>
    <x v="3"/>
    <x v="46"/>
    <d v="2014-06-22T00:00:00"/>
    <s v="Standard Class"/>
    <s v="SR-20740"/>
    <s v="Steven Roelle"/>
    <x v="2"/>
    <s v="United States"/>
    <s v="New York City"/>
    <x v="15"/>
    <n v="10024"/>
    <x v="3"/>
    <s v="TEC-AC-10004992"/>
    <x v="2"/>
    <x v="11"/>
    <s v="Kingston Digital DataTraveler 64GB USB 2.0"/>
    <x v="3933"/>
    <n v="3"/>
    <n v="0"/>
    <n v="8.1071999999999917"/>
  </r>
  <r>
    <n v="7917"/>
    <s v="CA-2012-110891"/>
    <x v="1"/>
    <x v="312"/>
    <d v="2012-11-24T00:00:00"/>
    <s v="Standard Class"/>
    <s v="PO-19195"/>
    <s v="Phillina Ober"/>
    <x v="2"/>
    <s v="United States"/>
    <s v="Philadelphia"/>
    <x v="9"/>
    <n v="19140"/>
    <x v="3"/>
    <s v="FUR-CH-10002880"/>
    <x v="0"/>
    <x v="1"/>
    <s v="Global High-Back Leather Tilter, Burgundy"/>
    <x v="5209"/>
    <n v="4"/>
    <n v="0.3"/>
    <n v="-93.472400000000022"/>
  </r>
  <r>
    <n v="7918"/>
    <s v="CA-2014-100783"/>
    <x v="3"/>
    <x v="507"/>
    <d v="2014-09-09T00:00:00"/>
    <s v="Second Class"/>
    <s v="JK-16120"/>
    <s v="Julie Kriz"/>
    <x v="2"/>
    <s v="United States"/>
    <s v="Garland"/>
    <x v="5"/>
    <n v="75043"/>
    <x v="2"/>
    <s v="OFF-AR-10000380"/>
    <x v="1"/>
    <x v="6"/>
    <s v="Hunt PowerHouse Electric Pencil Sharpener, Blue"/>
    <x v="5210"/>
    <n v="1"/>
    <n v="0.2"/>
    <n v="3.7979999999999947"/>
  </r>
  <r>
    <n v="7919"/>
    <s v="CA-2012-152513"/>
    <x v="1"/>
    <x v="433"/>
    <d v="2012-07-08T00:00:00"/>
    <s v="Second Class"/>
    <s v="JP-16135"/>
    <s v="Julie Prescott"/>
    <x v="2"/>
    <s v="United States"/>
    <s v="San Diego"/>
    <x v="1"/>
    <n v="92024"/>
    <x v="1"/>
    <s v="OFF-BI-10002706"/>
    <x v="1"/>
    <x v="8"/>
    <s v="Avery Premier Heavy-Duty Binder with Round Locking Rings"/>
    <x v="2543"/>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x v="5211"/>
    <n v="2"/>
    <n v="0"/>
    <n v="10.813600000000001"/>
  </r>
  <r>
    <n v="7921"/>
    <s v="CA-2014-139822"/>
    <x v="3"/>
    <x v="175"/>
    <d v="2014-09-22T00:00:00"/>
    <s v="Standard Class"/>
    <s v="Dp-13240"/>
    <s v="Dean percer"/>
    <x v="2"/>
    <s v="United States"/>
    <s v="Waterbury"/>
    <x v="29"/>
    <n v="6708"/>
    <x v="3"/>
    <s v="TEC-AC-10001090"/>
    <x v="2"/>
    <x v="11"/>
    <s v="Micro Innovations Wireless Classic Keyboard with Mouse"/>
    <x v="2830"/>
    <n v="2"/>
    <n v="0"/>
    <n v="10.796399999999998"/>
  </r>
  <r>
    <n v="7922"/>
    <s v="CA-2014-107713"/>
    <x v="3"/>
    <x v="677"/>
    <d v="2014-03-18T00:00:00"/>
    <s v="Standard Class"/>
    <s v="JB-16000"/>
    <s v="Joy Bell-"/>
    <x v="0"/>
    <s v="United States"/>
    <s v="Columbia"/>
    <x v="39"/>
    <n v="21044"/>
    <x v="3"/>
    <s v="OFF-BI-10002026"/>
    <x v="1"/>
    <x v="8"/>
    <s v="Avery Arch Ring Binders"/>
    <x v="5212"/>
    <n v="3"/>
    <n v="0"/>
    <n v="81.920999999999992"/>
  </r>
  <r>
    <n v="7923"/>
    <s v="CA-2014-134096"/>
    <x v="3"/>
    <x v="241"/>
    <d v="2014-09-30T00:00:00"/>
    <s v="Standard Class"/>
    <s v="PP-18955"/>
    <s v="Paul Prost"/>
    <x v="2"/>
    <s v="United States"/>
    <s v="Hollywood"/>
    <x v="2"/>
    <n v="33021"/>
    <x v="0"/>
    <s v="TEC-PH-10000526"/>
    <x v="2"/>
    <x v="7"/>
    <s v="Vtech CS6719"/>
    <x v="3293"/>
    <n v="5"/>
    <n v="0.2"/>
    <n v="38.396000000000015"/>
  </r>
  <r>
    <n v="7924"/>
    <s v="CA-2014-134096"/>
    <x v="3"/>
    <x v="241"/>
    <d v="2014-09-30T00:00:00"/>
    <s v="Standard Class"/>
    <s v="PP-18955"/>
    <s v="Paul Prost"/>
    <x v="2"/>
    <s v="United States"/>
    <s v="Hollywood"/>
    <x v="2"/>
    <n v="33021"/>
    <x v="0"/>
    <s v="OFF-BI-10004002"/>
    <x v="1"/>
    <x v="8"/>
    <s v="Wilson Jones International Size A4 Ring Binders"/>
    <x v="4937"/>
    <n v="3"/>
    <n v="0.7"/>
    <n v="-11.417999999999999"/>
  </r>
  <r>
    <n v="7925"/>
    <s v="CA-2013-125843"/>
    <x v="0"/>
    <x v="572"/>
    <d v="2013-08-17T00:00:00"/>
    <s v="First Class"/>
    <s v="RF-19840"/>
    <s v="Roy Französisch"/>
    <x v="0"/>
    <s v="United States"/>
    <s v="Springfield"/>
    <x v="17"/>
    <n v="22153"/>
    <x v="0"/>
    <s v="OFF-BI-10002309"/>
    <x v="1"/>
    <x v="8"/>
    <s v="Avery Heavy-Duty EZD  Binder With Locking Rings"/>
    <x v="4732"/>
    <n v="4"/>
    <n v="0"/>
    <n v="10.7136"/>
  </r>
  <r>
    <n v="7926"/>
    <s v="CA-2013-125843"/>
    <x v="0"/>
    <x v="572"/>
    <d v="2013-08-17T00:00:00"/>
    <s v="First Class"/>
    <s v="RF-19840"/>
    <s v="Roy Französisch"/>
    <x v="0"/>
    <s v="United States"/>
    <s v="Springfield"/>
    <x v="17"/>
    <n v="22153"/>
    <x v="0"/>
    <s v="OFF-LA-10003923"/>
    <x v="1"/>
    <x v="2"/>
    <s v="Alphabetical Labels for Top Tab Filing"/>
    <x v="825"/>
    <n v="7"/>
    <n v="0"/>
    <n v="51.800000000000004"/>
  </r>
  <r>
    <n v="7927"/>
    <s v="CA-2014-120404"/>
    <x v="3"/>
    <x v="225"/>
    <d v="2014-11-25T00:00:00"/>
    <s v="Second Class"/>
    <s v="KH-16330"/>
    <s v="Katharine Harms"/>
    <x v="1"/>
    <s v="United States"/>
    <s v="New York City"/>
    <x v="15"/>
    <n v="10035"/>
    <x v="3"/>
    <s v="TEC-AC-10003433"/>
    <x v="2"/>
    <x v="11"/>
    <s v="Maxell 4.7GB DVD+R 5/Pack"/>
    <x v="2629"/>
    <n v="3"/>
    <n v="0"/>
    <n v="1.3365"/>
  </r>
  <r>
    <n v="7928"/>
    <s v="CA-2014-120404"/>
    <x v="3"/>
    <x v="225"/>
    <d v="2014-11-25T00:00:00"/>
    <s v="Second Class"/>
    <s v="KH-16330"/>
    <s v="Katharine Harms"/>
    <x v="1"/>
    <s v="United States"/>
    <s v="New York City"/>
    <x v="15"/>
    <n v="10035"/>
    <x v="3"/>
    <s v="TEC-PH-10001363"/>
    <x v="2"/>
    <x v="7"/>
    <s v="Apple iPhone 5S"/>
    <x v="5213"/>
    <n v="1"/>
    <n v="0"/>
    <n v="170.99699999999996"/>
  </r>
  <r>
    <n v="7929"/>
    <s v="CA-2014-120404"/>
    <x v="3"/>
    <x v="225"/>
    <d v="2014-11-25T00:00:00"/>
    <s v="Second Class"/>
    <s v="KH-16330"/>
    <s v="Katharine Harms"/>
    <x v="1"/>
    <s v="United States"/>
    <s v="New York City"/>
    <x v="15"/>
    <n v="10035"/>
    <x v="3"/>
    <s v="FUR-FU-10000820"/>
    <x v="0"/>
    <x v="5"/>
    <s v="Tensor Brushed Steel Torchiere Floor Lamp"/>
    <x v="4344"/>
    <n v="3"/>
    <n v="0"/>
    <n v="9.1745999999999981"/>
  </r>
  <r>
    <n v="7930"/>
    <s v="CA-2014-167549"/>
    <x v="3"/>
    <x v="800"/>
    <d v="2014-07-28T00:00:00"/>
    <s v="First Class"/>
    <s v="EM-14200"/>
    <s v="Evan Minnotte"/>
    <x v="2"/>
    <s v="United States"/>
    <s v="Dallas"/>
    <x v="5"/>
    <n v="75217"/>
    <x v="2"/>
    <s v="FUR-TA-10004767"/>
    <x v="0"/>
    <x v="3"/>
    <s v="Safco Drafting Table"/>
    <x v="5214"/>
    <n v="6"/>
    <n v="0.3"/>
    <n v="-4.2588000000000363"/>
  </r>
  <r>
    <n v="7931"/>
    <s v="CA-2013-120082"/>
    <x v="0"/>
    <x v="869"/>
    <d v="2013-03-28T00:00:00"/>
    <s v="Second Class"/>
    <s v="DK-12835"/>
    <s v="Damala Kotsonis"/>
    <x v="1"/>
    <s v="United States"/>
    <s v="New York City"/>
    <x v="15"/>
    <n v="10024"/>
    <x v="3"/>
    <s v="OFF-AR-10001955"/>
    <x v="1"/>
    <x v="6"/>
    <s v="Newell 319"/>
    <x v="426"/>
    <n v="3"/>
    <n v="0"/>
    <n v="17.855999999999995"/>
  </r>
  <r>
    <n v="7932"/>
    <s v="US-2013-168095"/>
    <x v="0"/>
    <x v="692"/>
    <d v="2013-07-21T00:00:00"/>
    <s v="Standard Class"/>
    <s v="MC-17425"/>
    <s v="Mark Cousins"/>
    <x v="1"/>
    <s v="United States"/>
    <s v="Portland"/>
    <x v="21"/>
    <n v="97206"/>
    <x v="1"/>
    <s v="FUR-CH-10004886"/>
    <x v="0"/>
    <x v="1"/>
    <s v="Bevis Steel Folding Chairs"/>
    <x v="2186"/>
    <n v="3"/>
    <n v="0.2"/>
    <n v="23.027999999999992"/>
  </r>
  <r>
    <n v="7933"/>
    <s v="US-2013-168095"/>
    <x v="0"/>
    <x v="692"/>
    <d v="2013-07-21T00:00:00"/>
    <s v="Standard Class"/>
    <s v="MC-17425"/>
    <s v="Mark Cousins"/>
    <x v="1"/>
    <s v="United States"/>
    <s v="Portland"/>
    <x v="21"/>
    <n v="97206"/>
    <x v="1"/>
    <s v="OFF-PA-10003641"/>
    <x v="1"/>
    <x v="10"/>
    <s v="Xerox 1909"/>
    <x v="151"/>
    <n v="5"/>
    <n v="0.2"/>
    <n v="34.293999999999997"/>
  </r>
  <r>
    <n v="7934"/>
    <s v="CA-2014-166093"/>
    <x v="3"/>
    <x v="629"/>
    <d v="2014-08-25T00:00:00"/>
    <s v="Standard Class"/>
    <s v="RW-19540"/>
    <s v="Rick Wilson"/>
    <x v="1"/>
    <s v="United States"/>
    <s v="Brentwood"/>
    <x v="1"/>
    <n v="94513"/>
    <x v="1"/>
    <s v="OFF-EN-10003134"/>
    <x v="1"/>
    <x v="12"/>
    <s v="Staples"/>
    <x v="371"/>
    <n v="2"/>
    <n v="0"/>
    <n v="11.68"/>
  </r>
  <r>
    <n v="7935"/>
    <s v="CA-2014-166093"/>
    <x v="3"/>
    <x v="629"/>
    <d v="2014-08-25T00:00:00"/>
    <s v="Standard Class"/>
    <s v="RW-19540"/>
    <s v="Rick Wilson"/>
    <x v="1"/>
    <s v="United States"/>
    <s v="Brentwood"/>
    <x v="1"/>
    <n v="94513"/>
    <x v="1"/>
    <s v="TEC-PH-10002564"/>
    <x v="2"/>
    <x v="7"/>
    <s v="OtterBox Defender Series Case - Samsung Galaxy S4"/>
    <x v="981"/>
    <n v="3"/>
    <n v="0.2"/>
    <n v="8.9969999999999892"/>
  </r>
  <r>
    <n v="7936"/>
    <s v="CA-2014-166093"/>
    <x v="3"/>
    <x v="629"/>
    <d v="2014-08-25T00:00:00"/>
    <s v="Standard Class"/>
    <s v="RW-19540"/>
    <s v="Rick Wilson"/>
    <x v="1"/>
    <s v="United States"/>
    <s v="Brentwood"/>
    <x v="1"/>
    <n v="94513"/>
    <x v="1"/>
    <s v="OFF-PA-10003893"/>
    <x v="1"/>
    <x v="10"/>
    <s v="Xerox 1962"/>
    <x v="18"/>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s v="United States"/>
    <s v="Brentwood"/>
    <x v="1"/>
    <n v="94513"/>
    <x v="1"/>
    <s v="OFF-AP-10001058"/>
    <x v="1"/>
    <x v="9"/>
    <s v="Sanyo 2.5 Cubic Foot Mid-Size Office Refrigerators"/>
    <x v="5215"/>
    <n v="9"/>
    <n v="0"/>
    <n v="654.7553999999999"/>
  </r>
  <r>
    <n v="7939"/>
    <s v="CA-2014-166093"/>
    <x v="3"/>
    <x v="629"/>
    <d v="2014-08-25T00:00:00"/>
    <s v="Standard Class"/>
    <s v="RW-19540"/>
    <s v="Rick Wilson"/>
    <x v="1"/>
    <s v="United States"/>
    <s v="Brentwood"/>
    <x v="1"/>
    <n v="94513"/>
    <x v="1"/>
    <s v="OFF-ST-10001496"/>
    <x v="1"/>
    <x v="4"/>
    <s v="Standard Rollaway File with Lock"/>
    <x v="863"/>
    <n v="3"/>
    <n v="0"/>
    <n v="140.54820000000001"/>
  </r>
  <r>
    <n v="7940"/>
    <s v="CA-2014-166093"/>
    <x v="3"/>
    <x v="629"/>
    <d v="2014-08-25T00:00:00"/>
    <s v="Standard Class"/>
    <s v="RW-19540"/>
    <s v="Rick Wilson"/>
    <x v="1"/>
    <s v="United States"/>
    <s v="Brentwood"/>
    <x v="1"/>
    <n v="94513"/>
    <x v="1"/>
    <s v="OFF-BI-10004230"/>
    <x v="1"/>
    <x v="8"/>
    <s v="GBC Recycled Grain Textured Covers"/>
    <x v="5216"/>
    <n v="8"/>
    <n v="0.2"/>
    <n v="77.369599999999991"/>
  </r>
  <r>
    <n v="7941"/>
    <s v="CA-2013-146325"/>
    <x v="0"/>
    <x v="882"/>
    <d v="2013-12-18T00:00:00"/>
    <s v="First Class"/>
    <s v="DS-13180"/>
    <s v="David Smith"/>
    <x v="1"/>
    <s v="United States"/>
    <s v="San Diego"/>
    <x v="1"/>
    <n v="92037"/>
    <x v="1"/>
    <s v="FUR-CH-10001146"/>
    <x v="0"/>
    <x v="1"/>
    <s v="Global Task Chair, Black"/>
    <x v="125"/>
    <n v="2"/>
    <n v="0.2"/>
    <n v="-9.1601999999999961"/>
  </r>
  <r>
    <n v="7942"/>
    <s v="CA-2013-146325"/>
    <x v="0"/>
    <x v="882"/>
    <d v="2013-12-18T00:00:00"/>
    <s v="First Class"/>
    <s v="DS-13180"/>
    <s v="David Smith"/>
    <x v="1"/>
    <s v="United States"/>
    <s v="San Diego"/>
    <x v="1"/>
    <n v="92037"/>
    <x v="1"/>
    <s v="OFF-ST-10001590"/>
    <x v="1"/>
    <x v="4"/>
    <s v="Tenex Personal Project File with Scoop Front Design, Black"/>
    <x v="5217"/>
    <n v="10"/>
    <n v="0"/>
    <n v="35.047999999999995"/>
  </r>
  <r>
    <n v="7943"/>
    <s v="CA-2014-134194"/>
    <x v="3"/>
    <x v="53"/>
    <d v="2015-01-02T00:00:00"/>
    <s v="Standard Class"/>
    <s v="GA-14725"/>
    <s v="Guy Armstrong"/>
    <x v="0"/>
    <s v="United States"/>
    <s v="Dallas"/>
    <x v="5"/>
    <n v="75081"/>
    <x v="2"/>
    <s v="OFF-BI-10003684"/>
    <x v="1"/>
    <x v="8"/>
    <s v="Wilson Jones Legal Size Ring Binders"/>
    <x v="5218"/>
    <n v="9"/>
    <n v="0.8"/>
    <n v="-59.372999999999976"/>
  </r>
  <r>
    <n v="7944"/>
    <s v="CA-2014-134194"/>
    <x v="3"/>
    <x v="53"/>
    <d v="2015-01-02T00:00:00"/>
    <s v="Standard Class"/>
    <s v="GA-14725"/>
    <s v="Guy Armstrong"/>
    <x v="0"/>
    <s v="United States"/>
    <s v="Dallas"/>
    <x v="5"/>
    <n v="75081"/>
    <x v="2"/>
    <s v="OFF-SU-10000946"/>
    <x v="1"/>
    <x v="14"/>
    <s v="Staples"/>
    <x v="5219"/>
    <n v="7"/>
    <n v="0.2"/>
    <n v="5.0273999999999965"/>
  </r>
  <r>
    <n v="7945"/>
    <s v="CA-2014-134194"/>
    <x v="3"/>
    <x v="53"/>
    <d v="2015-01-02T00:00:00"/>
    <s v="Standard Class"/>
    <s v="GA-14725"/>
    <s v="Guy Armstrong"/>
    <x v="0"/>
    <s v="United States"/>
    <s v="Dallas"/>
    <x v="5"/>
    <n v="75081"/>
    <x v="2"/>
    <s v="OFF-AR-10001615"/>
    <x v="1"/>
    <x v="6"/>
    <s v="Newell 34"/>
    <x v="4142"/>
    <n v="2"/>
    <n v="0.2"/>
    <n v="2.3808000000000007"/>
  </r>
  <r>
    <n v="7946"/>
    <s v="CA-2014-134194"/>
    <x v="3"/>
    <x v="53"/>
    <d v="2015-01-02T00:00:00"/>
    <s v="Standard Class"/>
    <s v="GA-14725"/>
    <s v="Guy Armstrong"/>
    <x v="0"/>
    <s v="United States"/>
    <s v="Dallas"/>
    <x v="5"/>
    <n v="75081"/>
    <x v="2"/>
    <s v="OFF-BI-10001597"/>
    <x v="1"/>
    <x v="8"/>
    <s v="Wilson Jones Ledger-Size, Piano-Hinge Binder, 2&quot;, Blue"/>
    <x v="5220"/>
    <n v="5"/>
    <n v="0.8"/>
    <n v="-65.567999999999998"/>
  </r>
  <r>
    <n v="7947"/>
    <s v="CA-2014-134194"/>
    <x v="3"/>
    <x v="53"/>
    <d v="2015-01-02T00:00:00"/>
    <s v="Standard Class"/>
    <s v="GA-14725"/>
    <s v="Guy Armstrong"/>
    <x v="0"/>
    <s v="United States"/>
    <s v="Dallas"/>
    <x v="5"/>
    <n v="75081"/>
    <x v="2"/>
    <s v="OFF-BI-10001116"/>
    <x v="1"/>
    <x v="8"/>
    <s v="Wilson Jones 1&quot; Hanging DublLock Ring Binders"/>
    <x v="2567"/>
    <n v="3"/>
    <n v="0.8"/>
    <n v="-5.0687999999999995"/>
  </r>
  <r>
    <n v="7948"/>
    <s v="CA-2011-131009"/>
    <x v="2"/>
    <x v="72"/>
    <d v="2011-03-05T00:00:00"/>
    <s v="Standard Class"/>
    <s v="SC-20380"/>
    <s v="Shahid Collister"/>
    <x v="0"/>
    <s v="United States"/>
    <s v="El Paso"/>
    <x v="5"/>
    <n v="79907"/>
    <x v="2"/>
    <s v="OFF-FA-10004395"/>
    <x v="1"/>
    <x v="13"/>
    <s v="Plymouth Boxed Rubber Bands by Plymouth"/>
    <x v="609"/>
    <n v="5"/>
    <n v="0.2"/>
    <n v="-3.5324999999999998"/>
  </r>
  <r>
    <n v="7949"/>
    <s v="CA-2011-131009"/>
    <x v="2"/>
    <x v="72"/>
    <d v="2011-03-05T00:00:00"/>
    <s v="Standard Class"/>
    <s v="SC-20380"/>
    <s v="Shahid Collister"/>
    <x v="0"/>
    <s v="United States"/>
    <s v="El Paso"/>
    <x v="5"/>
    <n v="79907"/>
    <x v="2"/>
    <s v="FUR-CH-10001270"/>
    <x v="0"/>
    <x v="1"/>
    <s v="Harbour Creations Steel Folding Chair"/>
    <x v="5221"/>
    <n v="6"/>
    <n v="0.3"/>
    <n v="0"/>
  </r>
  <r>
    <n v="7950"/>
    <s v="CA-2011-131009"/>
    <x v="2"/>
    <x v="72"/>
    <d v="2011-03-05T00:00:00"/>
    <s v="Standard Class"/>
    <s v="SC-20380"/>
    <s v="Shahid Collister"/>
    <x v="0"/>
    <s v="United States"/>
    <s v="El Paso"/>
    <x v="5"/>
    <n v="79907"/>
    <x v="2"/>
    <s v="FUR-FU-10001095"/>
    <x v="0"/>
    <x v="5"/>
    <s v="DAX Black Cherry Wood-Tone Poster Frame"/>
    <x v="3100"/>
    <n v="6"/>
    <n v="0.6"/>
    <n v="-34.953600000000002"/>
  </r>
  <r>
    <n v="7951"/>
    <s v="CA-2011-131009"/>
    <x v="2"/>
    <x v="72"/>
    <d v="2011-03-05T00:00:00"/>
    <s v="Standard Class"/>
    <s v="SC-20380"/>
    <s v="Shahid Collister"/>
    <x v="0"/>
    <s v="United States"/>
    <s v="El Paso"/>
    <x v="5"/>
    <n v="79907"/>
    <x v="2"/>
    <s v="OFF-ST-10001469"/>
    <x v="1"/>
    <x v="4"/>
    <s v="Fellowes Bankers Box Recycled Super Stor/Drawer"/>
    <x v="5222"/>
    <n v="3"/>
    <n v="0.2"/>
    <n v="-22.671600000000005"/>
  </r>
  <r>
    <n v="7952"/>
    <s v="CA-2012-145814"/>
    <x v="1"/>
    <x v="902"/>
    <d v="2012-11-24T00:00:00"/>
    <s v="Standard Class"/>
    <s v="KD-16345"/>
    <s v="Katherine Ducich"/>
    <x v="0"/>
    <s v="United States"/>
    <s v="New York City"/>
    <x v="15"/>
    <n v="10035"/>
    <x v="3"/>
    <s v="OFF-BI-10003196"/>
    <x v="1"/>
    <x v="8"/>
    <s v="Accohide Poly Flexible Ring Binders"/>
    <x v="4452"/>
    <n v="2"/>
    <n v="0.2"/>
    <n v="2.2439999999999998"/>
  </r>
  <r>
    <n v="7953"/>
    <s v="CA-2012-145814"/>
    <x v="1"/>
    <x v="902"/>
    <d v="2012-11-24T00:00:00"/>
    <s v="Standard Class"/>
    <s v="KD-16345"/>
    <s v="Katherine Ducich"/>
    <x v="0"/>
    <s v="United States"/>
    <s v="New York City"/>
    <x v="15"/>
    <n v="10035"/>
    <x v="3"/>
    <s v="TEC-PH-10002200"/>
    <x v="2"/>
    <x v="7"/>
    <s v="Aastra 6757i CT Wireless VoIP phone"/>
    <x v="5223"/>
    <n v="4"/>
    <n v="0"/>
    <n v="249.91039999999998"/>
  </r>
  <r>
    <n v="7954"/>
    <s v="CA-2011-138359"/>
    <x v="2"/>
    <x v="470"/>
    <d v="2011-04-06T00:00:00"/>
    <s v="Standard Class"/>
    <s v="KH-16330"/>
    <s v="Katharine Harms"/>
    <x v="1"/>
    <s v="United States"/>
    <s v="Revere"/>
    <x v="31"/>
    <n v="2151"/>
    <x v="3"/>
    <s v="OFF-ST-10000636"/>
    <x v="1"/>
    <x v="4"/>
    <s v="Rogers Profile Extra Capacity Storage Tub"/>
    <x v="5224"/>
    <n v="4"/>
    <n v="0"/>
    <n v="2.6783999999999963"/>
  </r>
  <r>
    <n v="7955"/>
    <s v="CA-2011-138359"/>
    <x v="2"/>
    <x v="470"/>
    <d v="2011-04-06T00:00:00"/>
    <s v="Standard Class"/>
    <s v="KH-16330"/>
    <s v="Katharine Harms"/>
    <x v="1"/>
    <s v="United States"/>
    <s v="Revere"/>
    <x v="31"/>
    <n v="2151"/>
    <x v="3"/>
    <s v="OFF-BI-10000145"/>
    <x v="1"/>
    <x v="8"/>
    <s v="Zipper Ring Binder Pockets"/>
    <x v="875"/>
    <n v="2"/>
    <n v="0"/>
    <n v="3.0575999999999999"/>
  </r>
  <r>
    <n v="7956"/>
    <s v="CA-2014-131807"/>
    <x v="3"/>
    <x v="361"/>
    <d v="2014-10-11T00:00:00"/>
    <s v="Standard Class"/>
    <s v="GG-14650"/>
    <s v="Greg Guthrie"/>
    <x v="1"/>
    <s v="United States"/>
    <s v="Chico"/>
    <x v="1"/>
    <n v="95928"/>
    <x v="1"/>
    <s v="FUR-CH-10001190"/>
    <x v="0"/>
    <x v="1"/>
    <s v="Global Deluxe High-Back Office Chair in Storm"/>
    <x v="5037"/>
    <n v="4"/>
    <n v="0.2"/>
    <n v="-59.835600000000042"/>
  </r>
  <r>
    <n v="7957"/>
    <s v="CA-2014-131807"/>
    <x v="3"/>
    <x v="361"/>
    <d v="2014-10-11T00:00:00"/>
    <s v="Standard Class"/>
    <s v="GG-14650"/>
    <s v="Greg Guthrie"/>
    <x v="1"/>
    <s v="United States"/>
    <s v="Chico"/>
    <x v="1"/>
    <n v="95928"/>
    <x v="1"/>
    <s v="OFF-FA-10002780"/>
    <x v="1"/>
    <x v="13"/>
    <s v="Staples"/>
    <x v="81"/>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s v="United States"/>
    <s v="Chico"/>
    <x v="1"/>
    <n v="95928"/>
    <x v="1"/>
    <s v="FUR-FU-10004666"/>
    <x v="0"/>
    <x v="5"/>
    <s v="DAX Clear Channel Poster Frame"/>
    <x v="5225"/>
    <n v="5"/>
    <n v="0"/>
    <n v="26.973000000000003"/>
  </r>
  <r>
    <n v="7960"/>
    <s v="CA-2014-131807"/>
    <x v="3"/>
    <x v="361"/>
    <d v="2014-10-11T00:00:00"/>
    <s v="Standard Class"/>
    <s v="GG-14650"/>
    <s v="Greg Guthrie"/>
    <x v="1"/>
    <s v="United States"/>
    <s v="Chico"/>
    <x v="1"/>
    <n v="95928"/>
    <x v="1"/>
    <s v="FUR-TA-10004086"/>
    <x v="0"/>
    <x v="3"/>
    <s v="KI Adjustable-Height Table"/>
    <x v="5226"/>
    <n v="3"/>
    <n v="0.2"/>
    <n v="5.1587999999999852"/>
  </r>
  <r>
    <n v="7961"/>
    <s v="CA-2014-131807"/>
    <x v="3"/>
    <x v="361"/>
    <d v="2014-10-11T00:00:00"/>
    <s v="Standard Class"/>
    <s v="GG-14650"/>
    <s v="Greg Guthrie"/>
    <x v="1"/>
    <s v="United States"/>
    <s v="Chico"/>
    <x v="1"/>
    <n v="95928"/>
    <x v="1"/>
    <s v="TEC-PH-10000702"/>
    <x v="2"/>
    <x v="7"/>
    <s v="Square Credit Card Reader, 4 1/2&quot; x 4 1/2&quot; x 1&quot;, White"/>
    <x v="465"/>
    <n v="1"/>
    <n v="0.2"/>
    <n v="2.6972999999999994"/>
  </r>
  <r>
    <n v="7962"/>
    <s v="CA-2014-104864"/>
    <x v="3"/>
    <x v="551"/>
    <d v="2014-11-24T00:00:00"/>
    <s v="Second Class"/>
    <s v="JS-15685"/>
    <s v="Jim Sink"/>
    <x v="1"/>
    <s v="United States"/>
    <s v="Miramar"/>
    <x v="2"/>
    <n v="33023"/>
    <x v="0"/>
    <s v="OFF-ST-10002301"/>
    <x v="1"/>
    <x v="4"/>
    <s v="Tennsco Commercial Shelving"/>
    <x v="5227"/>
    <n v="5"/>
    <n v="0.2"/>
    <n v="-19.323000000000011"/>
  </r>
  <r>
    <n v="7963"/>
    <s v="CA-2014-104864"/>
    <x v="3"/>
    <x v="551"/>
    <d v="2014-11-24T00:00:00"/>
    <s v="Second Class"/>
    <s v="JS-15685"/>
    <s v="Jim Sink"/>
    <x v="1"/>
    <s v="United States"/>
    <s v="Miramar"/>
    <x v="2"/>
    <n v="33023"/>
    <x v="0"/>
    <s v="OFF-BI-10001636"/>
    <x v="1"/>
    <x v="8"/>
    <s v="Ibico Plastic and Wire Spiral Binding Combs"/>
    <x v="5228"/>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x v="5229"/>
    <n v="4"/>
    <n v="0.2"/>
    <n v="48.631999999999948"/>
  </r>
  <r>
    <n v="7965"/>
    <s v="CA-2014-104864"/>
    <x v="3"/>
    <x v="551"/>
    <d v="2014-11-24T00:00:00"/>
    <s v="Second Class"/>
    <s v="JS-15685"/>
    <s v="Jim Sink"/>
    <x v="1"/>
    <s v="United States"/>
    <s v="Miramar"/>
    <x v="2"/>
    <n v="33023"/>
    <x v="0"/>
    <s v="OFF-PA-10004609"/>
    <x v="1"/>
    <x v="10"/>
    <s v="Xerox 221"/>
    <x v="561"/>
    <n v="4"/>
    <n v="0.2"/>
    <n v="7.2576000000000001"/>
  </r>
  <r>
    <n v="7966"/>
    <s v="CA-2014-104864"/>
    <x v="3"/>
    <x v="551"/>
    <d v="2014-11-24T00:00:00"/>
    <s v="Second Class"/>
    <s v="JS-15685"/>
    <s v="Jim Sink"/>
    <x v="1"/>
    <s v="United States"/>
    <s v="Miramar"/>
    <x v="2"/>
    <n v="33023"/>
    <x v="0"/>
    <s v="OFF-PA-10003309"/>
    <x v="1"/>
    <x v="10"/>
    <s v="Xerox 211"/>
    <x v="759"/>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x v="1735"/>
    <n v="4"/>
    <n v="0"/>
    <n v="16.68"/>
  </r>
  <r>
    <n v="7968"/>
    <s v="CA-2013-157707"/>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s v="United States"/>
    <s v="Denver"/>
    <x v="22"/>
    <n v="80219"/>
    <x v="1"/>
    <s v="TEC-PH-10002583"/>
    <x v="2"/>
    <x v="7"/>
    <s v="iOttie HLCRIO102 Car Mount"/>
    <x v="314"/>
    <n v="1"/>
    <n v="0.2"/>
    <n v="-2.9985000000000022"/>
  </r>
  <r>
    <n v="7970"/>
    <s v="CA-2013-157707"/>
    <x v="0"/>
    <x v="1155"/>
    <d v="2013-10-13T00:00:00"/>
    <s v="First Class"/>
    <s v="CC-12610"/>
    <s v="Corey Catlett"/>
    <x v="1"/>
    <s v="United States"/>
    <s v="Denver"/>
    <x v="22"/>
    <n v="80219"/>
    <x v="1"/>
    <s v="FUR-CH-10004853"/>
    <x v="0"/>
    <x v="1"/>
    <s v="Global Manager's Adjustable Task Chair, Storm"/>
    <x v="3200"/>
    <n v="1"/>
    <n v="0.2"/>
    <n v="13.588199999999986"/>
  </r>
  <r>
    <n v="7971"/>
    <s v="US-2012-126753"/>
    <x v="1"/>
    <x v="748"/>
    <d v="2012-08-20T00:00:00"/>
    <s v="Standard Class"/>
    <s v="SP-20860"/>
    <s v="Sung Pak"/>
    <x v="1"/>
    <s v="United States"/>
    <s v="Philadelphia"/>
    <x v="9"/>
    <n v="19134"/>
    <x v="3"/>
    <s v="TEC-PH-10003580"/>
    <x v="2"/>
    <x v="7"/>
    <s v="Cisco IP Phone 7961G-GE VoIP phone"/>
    <x v="5230"/>
    <n v="4"/>
    <n v="0.4"/>
    <n v="-112.62159999999994"/>
  </r>
  <r>
    <n v="7972"/>
    <s v="US-2012-126753"/>
    <x v="1"/>
    <x v="748"/>
    <d v="2012-08-20T00:00:00"/>
    <s v="Standard Class"/>
    <s v="SP-20860"/>
    <s v="Sung Pak"/>
    <x v="1"/>
    <s v="United States"/>
    <s v="Philadelphia"/>
    <x v="9"/>
    <n v="19134"/>
    <x v="3"/>
    <s v="TEC-AC-10004227"/>
    <x v="2"/>
    <x v="11"/>
    <s v="SanDisk Ultra 16 GB MicroSDHC Class 10 Memory Card"/>
    <x v="5231"/>
    <n v="3"/>
    <n v="0.2"/>
    <n v="-5.4558000000000035"/>
  </r>
  <r>
    <n v="7973"/>
    <s v="US-2012-126753"/>
    <x v="1"/>
    <x v="748"/>
    <d v="2012-08-20T00:00:00"/>
    <s v="Standard Class"/>
    <s v="SP-20860"/>
    <s v="Sung Pak"/>
    <x v="1"/>
    <s v="United States"/>
    <s v="Philadelphia"/>
    <x v="9"/>
    <n v="19134"/>
    <x v="3"/>
    <s v="OFF-PA-10002787"/>
    <x v="1"/>
    <x v="10"/>
    <s v="Xerox 227"/>
    <x v="563"/>
    <n v="2"/>
    <n v="0.2"/>
    <n v="3.6288"/>
  </r>
  <r>
    <n v="7974"/>
    <s v="US-2012-126753"/>
    <x v="1"/>
    <x v="748"/>
    <d v="2012-08-20T00:00:00"/>
    <s v="Standard Class"/>
    <s v="SP-20860"/>
    <s v="Sung Pak"/>
    <x v="1"/>
    <s v="United States"/>
    <s v="Philadelphia"/>
    <x v="9"/>
    <n v="19134"/>
    <x v="3"/>
    <s v="OFF-BI-10003981"/>
    <x v="1"/>
    <x v="8"/>
    <s v="Avery Durable Plastic 1&quot; Binders"/>
    <x v="5232"/>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x v="1825"/>
    <n v="3"/>
    <n v="0.2"/>
    <n v="0"/>
  </r>
  <r>
    <n v="7976"/>
    <s v="US-2012-126753"/>
    <x v="1"/>
    <x v="748"/>
    <d v="2012-08-20T00:00:00"/>
    <s v="Standard Class"/>
    <s v="SP-20860"/>
    <s v="Sung Pak"/>
    <x v="1"/>
    <s v="United States"/>
    <s v="Philadelphia"/>
    <x v="9"/>
    <n v="19134"/>
    <x v="3"/>
    <s v="OFF-BI-10003727"/>
    <x v="1"/>
    <x v="8"/>
    <s v="Avery Durable Slant Ring Binders With Label Holder"/>
    <x v="5233"/>
    <n v="3"/>
    <n v="0.7"/>
    <n v="-2.758799999999999"/>
  </r>
  <r>
    <n v="7977"/>
    <s v="US-2012-126753"/>
    <x v="1"/>
    <x v="748"/>
    <d v="2012-08-20T00:00:00"/>
    <s v="Standard Class"/>
    <s v="SP-20860"/>
    <s v="Sung Pak"/>
    <x v="1"/>
    <s v="United States"/>
    <s v="Philadelphia"/>
    <x v="9"/>
    <n v="19134"/>
    <x v="3"/>
    <s v="OFF-PA-10000130"/>
    <x v="1"/>
    <x v="10"/>
    <s v="Xerox 199"/>
    <x v="1518"/>
    <n v="3"/>
    <n v="0.2"/>
    <n v="3.2099999999999982"/>
  </r>
  <r>
    <n v="7978"/>
    <s v="CA-2011-166051"/>
    <x v="2"/>
    <x v="1178"/>
    <d v="2011-06-05T00:00:00"/>
    <s v="Standard Class"/>
    <s v="JK-15625"/>
    <s v="Jim Karlsson"/>
    <x v="0"/>
    <s v="United States"/>
    <s v="Jackson"/>
    <x v="35"/>
    <n v="39212"/>
    <x v="0"/>
    <s v="TEC-PH-10002680"/>
    <x v="2"/>
    <x v="7"/>
    <s v="Samsung Galaxy Note 3"/>
    <x v="5234"/>
    <n v="3"/>
    <n v="0"/>
    <n v="197.99099999999996"/>
  </r>
  <r>
    <n v="7979"/>
    <s v="CA-2011-166051"/>
    <x v="2"/>
    <x v="1178"/>
    <d v="2011-06-05T00:00:00"/>
    <s v="Standard Class"/>
    <s v="JK-15625"/>
    <s v="Jim Karlsson"/>
    <x v="0"/>
    <s v="United States"/>
    <s v="Jackson"/>
    <x v="35"/>
    <n v="39212"/>
    <x v="0"/>
    <s v="TEC-PH-10002538"/>
    <x v="2"/>
    <x v="7"/>
    <s v="Grandstream GXP1160 VoIP phone"/>
    <x v="4332"/>
    <n v="3"/>
    <n v="0"/>
    <n v="32.981699999999989"/>
  </r>
  <r>
    <n v="7980"/>
    <s v="CA-2012-113040"/>
    <x v="1"/>
    <x v="375"/>
    <d v="2012-08-31T00:00:00"/>
    <s v="Standard Class"/>
    <s v="CC-12100"/>
    <s v="Chad Cunningham"/>
    <x v="2"/>
    <s v="United States"/>
    <s v="Los Angeles"/>
    <x v="1"/>
    <n v="90045"/>
    <x v="1"/>
    <s v="OFF-BI-10001249"/>
    <x v="1"/>
    <x v="8"/>
    <s v="Avery Heavy-Duty EZD View Binder with Locking Rings"/>
    <x v="5235"/>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s v="United States"/>
    <s v="Clifton"/>
    <x v="30"/>
    <n v="7011"/>
    <x v="3"/>
    <s v="OFF-AP-10004532"/>
    <x v="1"/>
    <x v="9"/>
    <s v="Kensington 6 Outlet Guardian Standard Surge Protector"/>
    <x v="1067"/>
    <n v="4"/>
    <n v="0"/>
    <n v="22.118400000000001"/>
  </r>
  <r>
    <n v="7983"/>
    <s v="CA-2011-113383"/>
    <x v="2"/>
    <x v="1076"/>
    <d v="2011-09-13T00:00:00"/>
    <s v="First Class"/>
    <s v="SF-20065"/>
    <s v="Sandra Flanagan"/>
    <x v="0"/>
    <s v="United States"/>
    <s v="Clifton"/>
    <x v="30"/>
    <n v="7011"/>
    <x v="3"/>
    <s v="FUR-FU-10001986"/>
    <x v="0"/>
    <x v="5"/>
    <s v="Dana Fluorescent Magnifying Lamp, White, 36&quot;"/>
    <x v="2574"/>
    <n v="5"/>
    <n v="0"/>
    <n v="76.469999999999985"/>
  </r>
  <r>
    <n v="7984"/>
    <s v="CA-2014-152499"/>
    <x v="3"/>
    <x v="203"/>
    <d v="2014-01-26T00:00:00"/>
    <s v="Second Class"/>
    <s v="EH-13765"/>
    <s v="Edward Hooks"/>
    <x v="1"/>
    <s v="United States"/>
    <s v="Chicago"/>
    <x v="10"/>
    <n v="60623"/>
    <x v="2"/>
    <s v="OFF-FA-10002975"/>
    <x v="1"/>
    <x v="13"/>
    <s v="Staples"/>
    <x v="1150"/>
    <n v="5"/>
    <n v="0.2"/>
    <n v="4.9139999999999988"/>
  </r>
  <r>
    <n v="7985"/>
    <s v="CA-2014-152499"/>
    <x v="3"/>
    <x v="203"/>
    <d v="2014-01-26T00:00:00"/>
    <s v="Second Class"/>
    <s v="EH-13765"/>
    <s v="Edward Hooks"/>
    <x v="1"/>
    <s v="United States"/>
    <s v="Chicago"/>
    <x v="10"/>
    <n v="60623"/>
    <x v="2"/>
    <s v="OFF-AR-10003481"/>
    <x v="1"/>
    <x v="6"/>
    <s v="Newell 348"/>
    <x v="964"/>
    <n v="3"/>
    <n v="0.2"/>
    <n v="0.88559999999999883"/>
  </r>
  <r>
    <n v="7986"/>
    <s v="CA-2013-151498"/>
    <x v="0"/>
    <x v="438"/>
    <d v="2013-04-25T00:00:00"/>
    <s v="First Class"/>
    <s v="DN-13690"/>
    <s v="Duane Noonan"/>
    <x v="0"/>
    <s v="United States"/>
    <s v="Seattle"/>
    <x v="4"/>
    <n v="98115"/>
    <x v="1"/>
    <s v="OFF-BI-10004967"/>
    <x v="1"/>
    <x v="8"/>
    <s v="Round Ring Binders"/>
    <x v="1366"/>
    <n v="5"/>
    <n v="0.2"/>
    <n v="2.8079999999999998"/>
  </r>
  <r>
    <n v="7987"/>
    <s v="CA-2013-137939"/>
    <x v="0"/>
    <x v="1180"/>
    <d v="2013-07-24T00:00:00"/>
    <s v="Second Class"/>
    <s v="PJ-19015"/>
    <s v="Pauline Johnson"/>
    <x v="0"/>
    <s v="United States"/>
    <s v="Long Beach"/>
    <x v="15"/>
    <n v="11561"/>
    <x v="3"/>
    <s v="TEC-PH-10003589"/>
    <x v="2"/>
    <x v="7"/>
    <s v="invisibleSHIELD by ZAGG Smudge-Free Screen Protector"/>
    <x v="5126"/>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s v="United States"/>
    <s v="Sheboygan"/>
    <x v="6"/>
    <n v="53081"/>
    <x v="2"/>
    <s v="OFF-LA-10003537"/>
    <x v="1"/>
    <x v="2"/>
    <s v="Avery 515"/>
    <x v="3185"/>
    <n v="3"/>
    <n v="0"/>
    <n v="17.667299999999997"/>
  </r>
  <r>
    <n v="7990"/>
    <s v="US-2013-117793"/>
    <x v="0"/>
    <x v="828"/>
    <d v="2013-08-30T00:00:00"/>
    <s v="Standard Class"/>
    <s v="MA-17560"/>
    <s v="Matt Abelman"/>
    <x v="2"/>
    <s v="United States"/>
    <s v="Sheboygan"/>
    <x v="6"/>
    <n v="53081"/>
    <x v="2"/>
    <s v="OFF-ST-10002406"/>
    <x v="1"/>
    <x v="4"/>
    <s v="Pizazz Global Quick File"/>
    <x v="2748"/>
    <n v="1"/>
    <n v="0"/>
    <n v="4.1916000000000011"/>
  </r>
  <r>
    <n v="7991"/>
    <s v="US-2013-117793"/>
    <x v="0"/>
    <x v="828"/>
    <d v="2013-08-30T00:00:00"/>
    <s v="Standard Class"/>
    <s v="MA-17560"/>
    <s v="Matt Abelman"/>
    <x v="2"/>
    <s v="United States"/>
    <s v="Sheboygan"/>
    <x v="6"/>
    <n v="53081"/>
    <x v="2"/>
    <s v="TEC-AC-10003433"/>
    <x v="2"/>
    <x v="11"/>
    <s v="Maxell 4.7GB DVD+R 5/Pack"/>
    <x v="5237"/>
    <n v="2"/>
    <n v="0"/>
    <n v="0.89100000000000001"/>
  </r>
  <r>
    <n v="7992"/>
    <s v="CA-2013-133872"/>
    <x v="0"/>
    <x v="403"/>
    <d v="2013-06-18T00:00:00"/>
    <s v="First Class"/>
    <s v="VM-21835"/>
    <s v="Vivian Mathis"/>
    <x v="0"/>
    <s v="United States"/>
    <s v="Boca Raton"/>
    <x v="2"/>
    <n v="33433"/>
    <x v="0"/>
    <s v="OFF-BI-10002082"/>
    <x v="1"/>
    <x v="8"/>
    <s v="GBC Twin Loop Wire Binding Elements"/>
    <x v="5238"/>
    <n v="4"/>
    <n v="0.7"/>
    <n v="-26.623999999999995"/>
  </r>
  <r>
    <n v="7993"/>
    <s v="CA-2013-133872"/>
    <x v="0"/>
    <x v="403"/>
    <d v="2013-06-18T00:00:00"/>
    <s v="First Class"/>
    <s v="VM-21835"/>
    <s v="Vivian Mathis"/>
    <x v="0"/>
    <s v="United States"/>
    <s v="Boca Raton"/>
    <x v="2"/>
    <n v="33433"/>
    <x v="0"/>
    <s v="TEC-AC-10000521"/>
    <x v="2"/>
    <x v="11"/>
    <s v="Verbatim Slim CD and DVD Storage Cases, 50/Pack"/>
    <x v="4997"/>
    <n v="2"/>
    <n v="0.2"/>
    <n v="2.3079999999999998"/>
  </r>
  <r>
    <n v="7994"/>
    <s v="US-2012-165743"/>
    <x v="1"/>
    <x v="312"/>
    <d v="2012-11-23T00:00:00"/>
    <s v="Second Class"/>
    <s v="MM-18055"/>
    <s v="Michelle Moray"/>
    <x v="0"/>
    <s v="United States"/>
    <s v="Aurora"/>
    <x v="22"/>
    <n v="80013"/>
    <x v="1"/>
    <s v="OFF-BI-10001982"/>
    <x v="1"/>
    <x v="8"/>
    <s v="Wilson Jones Custom Binder Spines &amp; Labels"/>
    <x v="322"/>
    <n v="3"/>
    <n v="0.7"/>
    <n v="-3.4271999999999991"/>
  </r>
  <r>
    <n v="7995"/>
    <s v="US-2012-165743"/>
    <x v="1"/>
    <x v="312"/>
    <d v="2012-11-23T00:00:00"/>
    <s v="Second Class"/>
    <s v="MM-18055"/>
    <s v="Michelle Moray"/>
    <x v="0"/>
    <s v="United States"/>
    <s v="Aurora"/>
    <x v="22"/>
    <n v="80013"/>
    <x v="1"/>
    <s v="FUR-BO-10002268"/>
    <x v="0"/>
    <x v="0"/>
    <s v="Sauder Barrister Bookcases"/>
    <x v="3489"/>
    <n v="6"/>
    <n v="0.7"/>
    <n v="-247.79879999999997"/>
  </r>
  <r>
    <n v="7996"/>
    <s v="US-2012-165743"/>
    <x v="1"/>
    <x v="312"/>
    <d v="2012-11-23T00:00:00"/>
    <s v="Second Class"/>
    <s v="MM-18055"/>
    <s v="Michelle Moray"/>
    <x v="0"/>
    <s v="United States"/>
    <s v="Aurora"/>
    <x v="22"/>
    <n v="80013"/>
    <x v="1"/>
    <s v="OFF-BI-10001758"/>
    <x v="1"/>
    <x v="8"/>
    <s v="Wilson Jones 14 Line Acrylic Coated Pressboard Data Binders"/>
    <x v="5239"/>
    <n v="6"/>
    <n v="0.7"/>
    <n v="-7.3691999999999993"/>
  </r>
  <r>
    <n v="7997"/>
    <s v="US-2014-105998"/>
    <x v="3"/>
    <x v="132"/>
    <d v="2014-11-06T00:00:00"/>
    <s v="First Class"/>
    <s v="CR-12580"/>
    <s v="Clay Rozendal"/>
    <x v="2"/>
    <s v="United States"/>
    <s v="San Diego"/>
    <x v="1"/>
    <n v="92037"/>
    <x v="1"/>
    <s v="TEC-AC-10004469"/>
    <x v="2"/>
    <x v="11"/>
    <s v="Microsoft Sculpt Comfort Mouse"/>
    <x v="5240"/>
    <n v="5"/>
    <n v="0"/>
    <n v="87.890000000000015"/>
  </r>
  <r>
    <n v="7998"/>
    <s v="US-2014-105998"/>
    <x v="3"/>
    <x v="132"/>
    <d v="2014-11-06T00:00:00"/>
    <s v="First Class"/>
    <s v="CR-12580"/>
    <s v="Clay Rozendal"/>
    <x v="2"/>
    <s v="United States"/>
    <s v="San Diego"/>
    <x v="1"/>
    <n v="92037"/>
    <x v="1"/>
    <s v="FUR-TA-10001095"/>
    <x v="0"/>
    <x v="3"/>
    <s v="Chromcraft Round Conference Tables"/>
    <x v="5241"/>
    <n v="12"/>
    <n v="0.2"/>
    <n v="20.914800000000014"/>
  </r>
  <r>
    <n v="7999"/>
    <s v="US-2011-148194"/>
    <x v="2"/>
    <x v="417"/>
    <d v="2011-05-07T00:00:00"/>
    <s v="First Class"/>
    <s v="BS-11365"/>
    <s v="Bill Shonely"/>
    <x v="1"/>
    <s v="United States"/>
    <s v="Seattle"/>
    <x v="4"/>
    <n v="98105"/>
    <x v="1"/>
    <s v="FUR-FU-10001852"/>
    <x v="0"/>
    <x v="5"/>
    <s v="Eldon Regeneration Recycled Desk Accessories, Smoke"/>
    <x v="5242"/>
    <n v="7"/>
    <n v="0"/>
    <n v="3.8975999999999997"/>
  </r>
  <r>
    <n v="8000"/>
    <s v="US-2011-148194"/>
    <x v="2"/>
    <x v="417"/>
    <d v="2011-05-07T00:00:00"/>
    <s v="First Class"/>
    <s v="BS-11365"/>
    <s v="Bill Shonely"/>
    <x v="1"/>
    <s v="United States"/>
    <s v="Seattle"/>
    <x v="4"/>
    <n v="98105"/>
    <x v="1"/>
    <s v="OFF-AP-10000696"/>
    <x v="1"/>
    <x v="9"/>
    <s v="Holmes Odor Grabber"/>
    <x v="5243"/>
    <n v="4"/>
    <n v="0"/>
    <n v="19.034399999999998"/>
  </r>
  <r>
    <n v="8001"/>
    <s v="US-2012-151407"/>
    <x v="1"/>
    <x v="627"/>
    <d v="2012-11-12T00:00:00"/>
    <s v="Standard Class"/>
    <s v="RD-19585"/>
    <s v="Rob Dowd"/>
    <x v="0"/>
    <s v="United States"/>
    <s v="Dubuque"/>
    <x v="23"/>
    <n v="52001"/>
    <x v="2"/>
    <s v="TEC-PH-10003885"/>
    <x v="2"/>
    <x v="7"/>
    <s v="Cisco SPA508G"/>
    <x v="2392"/>
    <n v="4"/>
    <n v="0"/>
    <n v="76.548399999999987"/>
  </r>
  <r>
    <n v="8002"/>
    <s v="CA-2012-110870"/>
    <x v="1"/>
    <x v="295"/>
    <d v="2012-12-15T00:00:00"/>
    <s v="First Class"/>
    <s v="KD-16270"/>
    <s v="Karen Daniels"/>
    <x v="0"/>
    <s v="United States"/>
    <s v="Los Angeles"/>
    <x v="1"/>
    <n v="90032"/>
    <x v="1"/>
    <s v="TEC-AC-10002926"/>
    <x v="2"/>
    <x v="11"/>
    <s v="Logitech Wireless Marathon Mouse M705"/>
    <x v="5244"/>
    <n v="6"/>
    <n v="0"/>
    <n v="128.97420000000002"/>
  </r>
  <r>
    <n v="8003"/>
    <s v="CA-2012-110870"/>
    <x v="1"/>
    <x v="295"/>
    <d v="2012-12-15T00:00:00"/>
    <s v="First Class"/>
    <s v="KD-16270"/>
    <s v="Karen Daniels"/>
    <x v="0"/>
    <s v="United States"/>
    <s v="Los Angeles"/>
    <x v="1"/>
    <n v="90032"/>
    <x v="1"/>
    <s v="OFF-SU-10001225"/>
    <x v="1"/>
    <x v="14"/>
    <s v="Staples"/>
    <x v="4751"/>
    <n v="7"/>
    <n v="0"/>
    <n v="0.51519999999999921"/>
  </r>
  <r>
    <n v="8004"/>
    <s v="CA-2011-143210"/>
    <x v="2"/>
    <x v="588"/>
    <d v="2011-12-03T00:00:00"/>
    <s v="First Class"/>
    <s v="AA-10645"/>
    <s v="Anna Andreadi"/>
    <x v="0"/>
    <s v="United States"/>
    <s v="Lowell"/>
    <x v="31"/>
    <n v="1852"/>
    <x v="3"/>
    <s v="TEC-PH-10004434"/>
    <x v="2"/>
    <x v="7"/>
    <s v="Cisco IP Phone 7961G VoIP phone - Dark gray"/>
    <x v="5245"/>
    <n v="2"/>
    <n v="0"/>
    <n v="78.850999999999971"/>
  </r>
  <r>
    <n v="8005"/>
    <s v="CA-2011-143210"/>
    <x v="2"/>
    <x v="588"/>
    <d v="2011-12-03T00:00:00"/>
    <s v="First Class"/>
    <s v="AA-10645"/>
    <s v="Anna Andreadi"/>
    <x v="0"/>
    <s v="United States"/>
    <s v="Lowell"/>
    <x v="31"/>
    <n v="1852"/>
    <x v="3"/>
    <s v="FUR-FU-10003878"/>
    <x v="0"/>
    <x v="5"/>
    <s v="Linden 10&quot; Round Wall Clock, Black"/>
    <x v="5246"/>
    <n v="3"/>
    <n v="0"/>
    <n v="15.585599999999999"/>
  </r>
  <r>
    <n v="8006"/>
    <s v="CA-2011-143210"/>
    <x v="2"/>
    <x v="588"/>
    <d v="2011-12-03T00:00:00"/>
    <s v="First Class"/>
    <s v="AA-10645"/>
    <s v="Anna Andreadi"/>
    <x v="0"/>
    <s v="United States"/>
    <s v="Lowell"/>
    <x v="31"/>
    <n v="1852"/>
    <x v="3"/>
    <s v="FUR-FU-10002268"/>
    <x v="0"/>
    <x v="5"/>
    <s v="Ultra Door Push Plate"/>
    <x v="765"/>
    <n v="2"/>
    <n v="0"/>
    <n v="3.2405999999999997"/>
  </r>
  <r>
    <n v="8007"/>
    <s v="CA-2013-139808"/>
    <x v="0"/>
    <x v="877"/>
    <d v="2013-10-12T00:00:00"/>
    <s v="Standard Class"/>
    <s v="MC-18100"/>
    <s v="Mick Crebagga"/>
    <x v="0"/>
    <s v="United States"/>
    <s v="Marysville"/>
    <x v="4"/>
    <n v="98270"/>
    <x v="1"/>
    <s v="OFF-FA-10001883"/>
    <x v="1"/>
    <x v="13"/>
    <s v="Alliance Super-Size Bands, Assorted Sizes"/>
    <x v="5247"/>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s v="United States"/>
    <s v="Oklahoma City"/>
    <x v="26"/>
    <n v="73120"/>
    <x v="2"/>
    <s v="OFF-PA-10000474"/>
    <x v="1"/>
    <x v="10"/>
    <s v="Staples"/>
    <x v="1938"/>
    <n v="3"/>
    <n v="0"/>
    <n v="49.970399999999991"/>
  </r>
  <r>
    <n v="8010"/>
    <s v="CA-2012-110863"/>
    <x v="1"/>
    <x v="972"/>
    <d v="2012-11-24T00:00:00"/>
    <s v="Standard Class"/>
    <s v="AA-10645"/>
    <s v="Anna Andreadi"/>
    <x v="0"/>
    <s v="United States"/>
    <s v="Oklahoma City"/>
    <x v="26"/>
    <n v="73120"/>
    <x v="2"/>
    <s v="FUR-CH-10002073"/>
    <x v="0"/>
    <x v="1"/>
    <s v="Hon Olson Stacker Chairs"/>
    <x v="5249"/>
    <n v="5"/>
    <n v="0"/>
    <n v="383.93099999999993"/>
  </r>
  <r>
    <n v="8011"/>
    <s v="CA-2011-127859"/>
    <x v="2"/>
    <x v="461"/>
    <d v="2011-03-20T00:00:00"/>
    <s v="Second Class"/>
    <s v="QJ-19255"/>
    <s v="Quincy Jones"/>
    <x v="1"/>
    <s v="United States"/>
    <s v="Philadelphia"/>
    <x v="9"/>
    <n v="19134"/>
    <x v="3"/>
    <s v="OFF-PA-10003641"/>
    <x v="1"/>
    <x v="10"/>
    <s v="Xerox 1909"/>
    <x v="5250"/>
    <n v="6"/>
    <n v="0.2"/>
    <n v="41.152799999999992"/>
  </r>
  <r>
    <n v="8012"/>
    <s v="US-2012-136427"/>
    <x v="1"/>
    <x v="782"/>
    <d v="2012-06-23T00:00:00"/>
    <s v="First Class"/>
    <s v="JM-16195"/>
    <s v="Justin MacKendrick"/>
    <x v="0"/>
    <s v="United States"/>
    <s v="Aurora"/>
    <x v="22"/>
    <n v="80013"/>
    <x v="1"/>
    <s v="TEC-PH-10002070"/>
    <x v="2"/>
    <x v="7"/>
    <s v="Griffin GC36547 PowerJolt SE Lightning Charger"/>
    <x v="5251"/>
    <n v="7"/>
    <n v="0.2"/>
    <n v="15.742999999999984"/>
  </r>
  <r>
    <n v="8013"/>
    <s v="CA-2014-120138"/>
    <x v="3"/>
    <x v="1126"/>
    <d v="2014-05-26T00:00:00"/>
    <s v="Same Day"/>
    <s v="TB-21625"/>
    <s v="Trudy Brown"/>
    <x v="0"/>
    <s v="United States"/>
    <s v="New York City"/>
    <x v="15"/>
    <n v="10009"/>
    <x v="3"/>
    <s v="OFF-BI-10004519"/>
    <x v="1"/>
    <x v="8"/>
    <s v="GBC DocuBind P100 Manual Binding Machine"/>
    <x v="5252"/>
    <n v="5"/>
    <n v="0.2"/>
    <n v="207.47499999999994"/>
  </r>
  <r>
    <n v="8014"/>
    <s v="CA-2014-120138"/>
    <x v="3"/>
    <x v="1126"/>
    <d v="2014-05-26T00:00:00"/>
    <s v="Same Day"/>
    <s v="TB-21625"/>
    <s v="Trudy Brown"/>
    <x v="0"/>
    <s v="United States"/>
    <s v="New York City"/>
    <x v="15"/>
    <n v="10009"/>
    <x v="3"/>
    <s v="TEC-AC-10002167"/>
    <x v="2"/>
    <x v="11"/>
    <s v="Imation 8gb Micro Traveldrive Usb 2.0 Flash Drive"/>
    <x v="5253"/>
    <n v="8"/>
    <n v="0"/>
    <n v="13.200000000000003"/>
  </r>
  <r>
    <n v="8015"/>
    <s v="CA-2014-120138"/>
    <x v="3"/>
    <x v="1126"/>
    <d v="2014-05-26T00:00:00"/>
    <s v="Same Day"/>
    <s v="TB-21625"/>
    <s v="Trudy Brown"/>
    <x v="0"/>
    <s v="United States"/>
    <s v="New York City"/>
    <x v="15"/>
    <n v="10009"/>
    <x v="3"/>
    <s v="OFF-FA-10000936"/>
    <x v="1"/>
    <x v="13"/>
    <s v="Acco Hot Clips Clips to Go"/>
    <x v="5254"/>
    <n v="1"/>
    <n v="0"/>
    <n v="1.4804999999999999"/>
  </r>
  <r>
    <n v="8016"/>
    <s v="CA-2014-120138"/>
    <x v="3"/>
    <x v="1126"/>
    <d v="2014-05-26T00:00:00"/>
    <s v="Same Day"/>
    <s v="TB-21625"/>
    <s v="Trudy Brown"/>
    <x v="0"/>
    <s v="United States"/>
    <s v="New York City"/>
    <x v="15"/>
    <n v="10009"/>
    <x v="3"/>
    <s v="FUR-FU-10000732"/>
    <x v="0"/>
    <x v="5"/>
    <s v="Eldon 200 Class Desk Accessories"/>
    <x v="609"/>
    <n v="3"/>
    <n v="0"/>
    <n v="6.0287999999999995"/>
  </r>
  <r>
    <n v="8017"/>
    <s v="US-2011-131870"/>
    <x v="2"/>
    <x v="340"/>
    <d v="2011-09-11T00:00:00"/>
    <s v="First Class"/>
    <s v="NF-18595"/>
    <s v="Nicole Fjeld"/>
    <x v="2"/>
    <s v="United States"/>
    <s v="Lancaster"/>
    <x v="24"/>
    <n v="43130"/>
    <x v="3"/>
    <s v="FUR-FU-10002501"/>
    <x v="0"/>
    <x v="5"/>
    <s v="Nu-Dell Executive Frame"/>
    <x v="5255"/>
    <n v="6"/>
    <n v="0.2"/>
    <n v="12.892799999999998"/>
  </r>
  <r>
    <n v="8018"/>
    <s v="US-2011-131870"/>
    <x v="2"/>
    <x v="340"/>
    <d v="2011-09-11T00:00:00"/>
    <s v="First Class"/>
    <s v="NF-18595"/>
    <s v="Nicole Fjeld"/>
    <x v="2"/>
    <s v="United States"/>
    <s v="Lancaster"/>
    <x v="24"/>
    <n v="43130"/>
    <x v="3"/>
    <s v="OFF-AR-10000634"/>
    <x v="1"/>
    <x v="6"/>
    <s v="Newell 320"/>
    <x v="2791"/>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x v="5046"/>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s v="United States"/>
    <s v="Dallas"/>
    <x v="5"/>
    <n v="75217"/>
    <x v="2"/>
    <s v="OFF-AP-10000124"/>
    <x v="1"/>
    <x v="9"/>
    <s v="Acco 6 Outlet Guardian Basic Surge Suppressor"/>
    <x v="5256"/>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s v="United States"/>
    <s v="Dallas"/>
    <x v="5"/>
    <n v="75217"/>
    <x v="2"/>
    <s v="FUR-CH-10004997"/>
    <x v="0"/>
    <x v="1"/>
    <s v="Hon Every-Day Series Multi-Task Chairs"/>
    <x v="2854"/>
    <n v="5"/>
    <n v="0.3"/>
    <n v="-93.989999999999952"/>
  </r>
  <r>
    <n v="8025"/>
    <s v="CA-2011-129189"/>
    <x v="2"/>
    <x v="609"/>
    <d v="2011-07-25T00:00:00"/>
    <s v="Standard Class"/>
    <s v="HM-14860"/>
    <s v="Harry Marie"/>
    <x v="1"/>
    <s v="United States"/>
    <s v="Dallas"/>
    <x v="5"/>
    <n v="75217"/>
    <x v="2"/>
    <s v="OFF-BI-10000494"/>
    <x v="1"/>
    <x v="8"/>
    <s v="Acco Economy Flexible Poly Round Ring Binder"/>
    <x v="5257"/>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s v="United States"/>
    <s v="New York City"/>
    <x v="15"/>
    <n v="10035"/>
    <x v="3"/>
    <s v="OFF-ST-10003641"/>
    <x v="1"/>
    <x v="4"/>
    <s v="Space Solutions Industrial Galvanized Steel Shelving."/>
    <x v="5259"/>
    <n v="1"/>
    <n v="0"/>
    <n v="1.5760000000000076"/>
  </r>
  <r>
    <n v="8028"/>
    <s v="CA-2012-132465"/>
    <x v="1"/>
    <x v="861"/>
    <d v="2012-09-15T00:00:00"/>
    <s v="Second Class"/>
    <s v="DM-13525"/>
    <s v="Don Miller"/>
    <x v="1"/>
    <s v="United States"/>
    <s v="New York City"/>
    <x v="15"/>
    <n v="10035"/>
    <x v="3"/>
    <s v="TEC-AC-10001998"/>
    <x v="2"/>
    <x v="11"/>
    <s v="Logitech LS21 Speaker System - PC Multimedia - 2.1-CH - Wired"/>
    <x v="86"/>
    <n v="1"/>
    <n v="0"/>
    <n v="6.796599999999998"/>
  </r>
  <r>
    <n v="8029"/>
    <s v="CA-2012-132465"/>
    <x v="1"/>
    <x v="861"/>
    <d v="2012-09-15T00:00:00"/>
    <s v="Second Class"/>
    <s v="DM-13525"/>
    <s v="Don Miller"/>
    <x v="1"/>
    <s v="United States"/>
    <s v="New York City"/>
    <x v="15"/>
    <n v="10035"/>
    <x v="3"/>
    <s v="OFF-ST-10001932"/>
    <x v="1"/>
    <x v="4"/>
    <s v="Fellowes Staxonsteel Drawer Files"/>
    <x v="4321"/>
    <n v="4"/>
    <n v="0"/>
    <n v="108.17520000000002"/>
  </r>
  <r>
    <n v="8030"/>
    <s v="CA-2013-166373"/>
    <x v="0"/>
    <x v="147"/>
    <d v="2013-10-26T00:00:00"/>
    <s v="Standard Class"/>
    <s v="JF-15565"/>
    <s v="Jill Fjeld"/>
    <x v="0"/>
    <s v="United States"/>
    <s v="San Antonio"/>
    <x v="5"/>
    <n v="78207"/>
    <x v="2"/>
    <s v="TEC-AC-10002323"/>
    <x v="2"/>
    <x v="11"/>
    <s v="SanDisk Ultra 32 GB MicroSDHC Class 10 Memory Card"/>
    <x v="5260"/>
    <n v="6"/>
    <n v="0.2"/>
    <n v="-9.2819999999999965"/>
  </r>
  <r>
    <n v="8031"/>
    <s v="CA-2013-158806"/>
    <x v="0"/>
    <x v="676"/>
    <d v="2013-01-11T00:00:00"/>
    <s v="Standard Class"/>
    <s v="NM-18520"/>
    <s v="Neoma Murray"/>
    <x v="0"/>
    <s v="United States"/>
    <s v="Amarillo"/>
    <x v="5"/>
    <n v="79109"/>
    <x v="2"/>
    <s v="FUR-FU-10004270"/>
    <x v="0"/>
    <x v="5"/>
    <s v="Executive Impressions 13&quot; Clairmont Wall Clock"/>
    <x v="5261"/>
    <n v="3"/>
    <n v="0.6"/>
    <n v="-10.961100000000002"/>
  </r>
  <r>
    <n v="8032"/>
    <s v="CA-2013-158806"/>
    <x v="0"/>
    <x v="676"/>
    <d v="2013-01-11T00:00:00"/>
    <s v="Standard Class"/>
    <s v="NM-18520"/>
    <s v="Neoma Murray"/>
    <x v="0"/>
    <s v="United States"/>
    <s v="Amarillo"/>
    <x v="5"/>
    <n v="79109"/>
    <x v="2"/>
    <s v="OFF-PA-10004621"/>
    <x v="1"/>
    <x v="10"/>
    <s v="Xerox 212"/>
    <x v="233"/>
    <n v="5"/>
    <n v="0.2"/>
    <n v="9.0719999999999992"/>
  </r>
  <r>
    <n v="8033"/>
    <s v="CA-2012-119690"/>
    <x v="1"/>
    <x v="608"/>
    <d v="2012-06-28T00:00:00"/>
    <s v="First Class"/>
    <s v="MV-17485"/>
    <s v="Mark Van Huff"/>
    <x v="0"/>
    <s v="United States"/>
    <s v="Houston"/>
    <x v="5"/>
    <n v="77041"/>
    <x v="2"/>
    <s v="OFF-PA-10001019"/>
    <x v="1"/>
    <x v="10"/>
    <s v="Xerox 1884"/>
    <x v="1107"/>
    <n v="3"/>
    <n v="0.2"/>
    <n v="16.183799999999998"/>
  </r>
  <r>
    <n v="8034"/>
    <s v="CA-2012-119690"/>
    <x v="1"/>
    <x v="608"/>
    <d v="2012-06-28T00:00:00"/>
    <s v="First Class"/>
    <s v="MV-17485"/>
    <s v="Mark Van Huff"/>
    <x v="0"/>
    <s v="United States"/>
    <s v="Houston"/>
    <x v="5"/>
    <n v="77041"/>
    <x v="2"/>
    <s v="OFF-BI-10000201"/>
    <x v="1"/>
    <x v="8"/>
    <s v="Avery Triangle Shaped Sheet Lifters, Black, 2/Pack"/>
    <x v="5262"/>
    <n v="2"/>
    <n v="0.8"/>
    <n v="-1.476"/>
  </r>
  <r>
    <n v="8035"/>
    <s v="CA-2012-119690"/>
    <x v="1"/>
    <x v="608"/>
    <d v="2012-06-28T00:00:00"/>
    <s v="First Class"/>
    <s v="MV-17485"/>
    <s v="Mark Van Huff"/>
    <x v="0"/>
    <s v="United States"/>
    <s v="Houston"/>
    <x v="5"/>
    <n v="77041"/>
    <x v="2"/>
    <s v="FUR-FU-10004587"/>
    <x v="0"/>
    <x v="5"/>
    <s v="GE General Use Halogen Bulbs, 100 Watts, 1 Bulb per Pack"/>
    <x v="5263"/>
    <n v="9"/>
    <n v="0.6"/>
    <n v="-20.730599999999995"/>
  </r>
  <r>
    <n v="8036"/>
    <s v="CA-2012-119690"/>
    <x v="1"/>
    <x v="608"/>
    <d v="2012-06-28T00:00:00"/>
    <s v="First Class"/>
    <s v="MV-17485"/>
    <s v="Mark Van Huff"/>
    <x v="0"/>
    <s v="United States"/>
    <s v="Houston"/>
    <x v="5"/>
    <n v="77041"/>
    <x v="2"/>
    <s v="OFF-LA-10001613"/>
    <x v="1"/>
    <x v="2"/>
    <s v="Avery File Folder Labels"/>
    <x v="877"/>
    <n v="2"/>
    <n v="0.2"/>
    <n v="1.6704000000000001"/>
  </r>
  <r>
    <n v="8037"/>
    <s v="CA-2012-153738"/>
    <x v="1"/>
    <x v="1181"/>
    <d v="2012-09-22T00:00:00"/>
    <s v="First Class"/>
    <s v="AG-10270"/>
    <s v="Alejandro Grove"/>
    <x v="0"/>
    <s v="United States"/>
    <s v="Lawrence"/>
    <x v="31"/>
    <n v="1841"/>
    <x v="3"/>
    <s v="OFF-BI-10001308"/>
    <x v="1"/>
    <x v="8"/>
    <s v="GBC Standard Plastic Binding Systems' Combs"/>
    <x v="1023"/>
    <n v="6"/>
    <n v="0"/>
    <n v="16.955999999999996"/>
  </r>
  <r>
    <n v="8038"/>
    <s v="CA-2014-169012"/>
    <x v="3"/>
    <x v="815"/>
    <d v="2014-07-15T00:00:00"/>
    <s v="Standard Class"/>
    <s v="BF-11275"/>
    <s v="Beth Fritzler"/>
    <x v="1"/>
    <s v="United States"/>
    <s v="Columbus"/>
    <x v="32"/>
    <n v="31907"/>
    <x v="0"/>
    <s v="OFF-AP-10003278"/>
    <x v="1"/>
    <x v="9"/>
    <s v="Belkin 7-Outlet SurgeMaster Home Series"/>
    <x v="5264"/>
    <n v="3"/>
    <n v="0"/>
    <n v="10.896600000000003"/>
  </r>
  <r>
    <n v="8039"/>
    <s v="CA-2014-109393"/>
    <x v="3"/>
    <x v="160"/>
    <d v="2014-07-03T00:00:00"/>
    <s v="Second Class"/>
    <s v="JC-15775"/>
    <s v="John Castell"/>
    <x v="0"/>
    <s v="United States"/>
    <s v="Los Angeles"/>
    <x v="1"/>
    <n v="90032"/>
    <x v="1"/>
    <s v="FUR-BO-10003966"/>
    <x v="0"/>
    <x v="0"/>
    <s v="Sauder Facets Collection Library, Sky Alder Finish"/>
    <x v="2683"/>
    <n v="3"/>
    <n v="0.15"/>
    <n v="5.1293999999999755"/>
  </r>
  <r>
    <n v="8040"/>
    <s v="CA-2014-121489"/>
    <x v="3"/>
    <x v="170"/>
    <d v="2014-08-26T00:00:00"/>
    <s v="Second Class"/>
    <s v="CM-11815"/>
    <s v="Candace McMahon"/>
    <x v="1"/>
    <s v="United States"/>
    <s v="Seattle"/>
    <x v="4"/>
    <n v="98115"/>
    <x v="1"/>
    <s v="FUR-CH-10004698"/>
    <x v="0"/>
    <x v="1"/>
    <s v="Padded Folding Chairs, Black, 4/Carton"/>
    <x v="340"/>
    <n v="6"/>
    <n v="0.2"/>
    <n v="38.870400000000018"/>
  </r>
  <r>
    <n v="8041"/>
    <s v="CA-2014-121489"/>
    <x v="3"/>
    <x v="170"/>
    <d v="2014-08-26T00:00:00"/>
    <s v="Second Class"/>
    <s v="CM-11815"/>
    <s v="Candace McMahon"/>
    <x v="1"/>
    <s v="United States"/>
    <s v="Seattle"/>
    <x v="4"/>
    <n v="98115"/>
    <x v="1"/>
    <s v="OFF-ST-10000025"/>
    <x v="1"/>
    <x v="4"/>
    <s v="Fellowes Stor/Drawer Steel Plus Storage Drawers"/>
    <x v="720"/>
    <n v="6"/>
    <n v="0"/>
    <n v="34.354799999999955"/>
  </r>
  <r>
    <n v="8042"/>
    <s v="CA-2014-121489"/>
    <x v="3"/>
    <x v="170"/>
    <d v="2014-08-26T00:00:00"/>
    <s v="Second Class"/>
    <s v="CM-11815"/>
    <s v="Candace McMahon"/>
    <x v="1"/>
    <s v="United States"/>
    <s v="Seattle"/>
    <x v="4"/>
    <n v="98115"/>
    <x v="1"/>
    <s v="TEC-AC-10000682"/>
    <x v="2"/>
    <x v="11"/>
    <s v="Kensington K72356US Mouse-in-a-Box USB Desktop Mouse"/>
    <x v="5265"/>
    <n v="2"/>
    <n v="0"/>
    <n v="11.613"/>
  </r>
  <r>
    <n v="8043"/>
    <s v="US-2014-133081"/>
    <x v="3"/>
    <x v="825"/>
    <d v="2014-03-16T00:00:00"/>
    <s v="Standard Class"/>
    <s v="PV-18985"/>
    <s v="Paul Van Hugh"/>
    <x v="2"/>
    <s v="United States"/>
    <s v="Cambridge"/>
    <x v="31"/>
    <n v="2138"/>
    <x v="3"/>
    <s v="TEC-AC-10001772"/>
    <x v="2"/>
    <x v="11"/>
    <s v="Memorex Mini Travel Drive 16 GB USB 2.0 Flash Drive"/>
    <x v="433"/>
    <n v="4"/>
    <n v="0"/>
    <n v="24.913200000000003"/>
  </r>
  <r>
    <n v="8044"/>
    <s v="US-2014-133081"/>
    <x v="3"/>
    <x v="825"/>
    <d v="2014-03-16T00:00:00"/>
    <s v="Standard Class"/>
    <s v="PV-18985"/>
    <s v="Paul Van Hugh"/>
    <x v="2"/>
    <s v="United States"/>
    <s v="Cambridge"/>
    <x v="31"/>
    <n v="2138"/>
    <x v="3"/>
    <s v="FUR-FU-10001379"/>
    <x v="0"/>
    <x v="5"/>
    <s v="Executive Impressions 16-1/2&quot; Circular Wall Clock"/>
    <x v="4111"/>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x v="5266"/>
    <n v="9"/>
    <n v="0.2"/>
    <n v="106.95779999999998"/>
  </r>
  <r>
    <n v="8046"/>
    <s v="CA-2013-145611"/>
    <x v="0"/>
    <x v="873"/>
    <d v="2013-09-25T00:00:00"/>
    <s v="Standard Class"/>
    <s v="HA-14905"/>
    <s v="Helen Abelman"/>
    <x v="0"/>
    <s v="United States"/>
    <s v="New York City"/>
    <x v="15"/>
    <n v="10035"/>
    <x v="3"/>
    <s v="OFF-AP-10001005"/>
    <x v="1"/>
    <x v="9"/>
    <s v="Honeywell Quietcare HEPA Air Cleaner"/>
    <x v="5267"/>
    <n v="5"/>
    <n v="0"/>
    <n v="129.77249999999998"/>
  </r>
  <r>
    <n v="8047"/>
    <s v="CA-2013-113600"/>
    <x v="0"/>
    <x v="272"/>
    <d v="2013-12-18T00:00:00"/>
    <s v="Second Class"/>
    <s v="SH-20395"/>
    <s v="Shahid Hopkins"/>
    <x v="0"/>
    <s v="United States"/>
    <s v="Cuyahoga Falls"/>
    <x v="24"/>
    <n v="44221"/>
    <x v="3"/>
    <s v="OFF-BI-10000201"/>
    <x v="1"/>
    <x v="8"/>
    <s v="Avery Triangle Shaped Sheet Lifters, Black, 2/Pack"/>
    <x v="3631"/>
    <n v="3"/>
    <n v="0.7"/>
    <n v="-1.4760000000000004"/>
  </r>
  <r>
    <n v="8048"/>
    <s v="CA-2014-130834"/>
    <x v="3"/>
    <x v="132"/>
    <d v="2014-11-07T00:00:00"/>
    <s v="Second Class"/>
    <s v="JM-16195"/>
    <s v="Justin MacKendrick"/>
    <x v="0"/>
    <s v="United States"/>
    <s v="Wilmington"/>
    <x v="3"/>
    <n v="28403"/>
    <x v="0"/>
    <s v="OFF-PA-10003673"/>
    <x v="1"/>
    <x v="10"/>
    <s v="Strathmore Photo Mount Cards"/>
    <x v="3965"/>
    <n v="3"/>
    <n v="0.2"/>
    <n v="5.2883999999999984"/>
  </r>
  <r>
    <n v="8049"/>
    <s v="CA-2013-168543"/>
    <x v="0"/>
    <x v="894"/>
    <d v="2013-07-08T00:00:00"/>
    <s v="Standard Class"/>
    <s v="DK-13225"/>
    <s v="Dean Katz"/>
    <x v="1"/>
    <s v="United States"/>
    <s v="New York City"/>
    <x v="15"/>
    <n v="10035"/>
    <x v="3"/>
    <s v="OFF-AP-10000938"/>
    <x v="1"/>
    <x v="9"/>
    <s v="Avanti 1.7 Cu. Ft. Refrigerator"/>
    <x v="3828"/>
    <n v="7"/>
    <n v="0"/>
    <n v="197.92079999999999"/>
  </r>
  <r>
    <n v="8050"/>
    <s v="CA-2011-144974"/>
    <x v="2"/>
    <x v="467"/>
    <d v="2011-09-30T00:00:00"/>
    <s v="Standard Class"/>
    <s v="CM-12715"/>
    <s v="Craig Molinari"/>
    <x v="1"/>
    <s v="United States"/>
    <s v="Philadelphia"/>
    <x v="9"/>
    <n v="19140"/>
    <x v="3"/>
    <s v="OFF-BI-10003274"/>
    <x v="1"/>
    <x v="8"/>
    <s v="Avery Durable Slant Ring Binders, No Labels"/>
    <x v="3649"/>
    <n v="5"/>
    <n v="0.7"/>
    <n v="-4.577"/>
  </r>
  <r>
    <n v="8051"/>
    <s v="CA-2011-144974"/>
    <x v="2"/>
    <x v="467"/>
    <d v="2011-09-30T00:00:00"/>
    <s v="Standard Class"/>
    <s v="CM-12715"/>
    <s v="Craig Molinari"/>
    <x v="1"/>
    <s v="United States"/>
    <s v="Philadelphia"/>
    <x v="9"/>
    <n v="19140"/>
    <x v="3"/>
    <s v="FUR-FU-10001095"/>
    <x v="0"/>
    <x v="5"/>
    <s v="DAX Black Cherry Wood-Tone Poster Frame"/>
    <x v="4571"/>
    <n v="1"/>
    <n v="0.2"/>
    <n v="4.7664"/>
  </r>
  <r>
    <n v="8052"/>
    <s v="CA-2011-144974"/>
    <x v="2"/>
    <x v="467"/>
    <d v="2011-09-30T00:00:00"/>
    <s v="Standard Class"/>
    <s v="CM-12715"/>
    <s v="Craig Molinari"/>
    <x v="1"/>
    <s v="United States"/>
    <s v="Philadelphia"/>
    <x v="9"/>
    <n v="19140"/>
    <x v="3"/>
    <s v="OFF-AP-10001492"/>
    <x v="1"/>
    <x v="9"/>
    <s v="Acco Six-Outlet Power Strip, 4' Cord Length"/>
    <x v="3101"/>
    <n v="6"/>
    <n v="0.2"/>
    <n v="3.1032000000000011"/>
  </r>
  <r>
    <n v="8053"/>
    <s v="CA-2011-109904"/>
    <x v="2"/>
    <x v="686"/>
    <d v="2011-07-17T00:00:00"/>
    <s v="Second Class"/>
    <s v="BF-10975"/>
    <s v="Barbara Fisher"/>
    <x v="1"/>
    <s v="United States"/>
    <s v="New York City"/>
    <x v="15"/>
    <n v="10009"/>
    <x v="3"/>
    <s v="OFF-AR-10004999"/>
    <x v="1"/>
    <x v="6"/>
    <s v="Newell 315"/>
    <x v="1465"/>
    <n v="3"/>
    <n v="0"/>
    <n v="4.4850000000000003"/>
  </r>
  <r>
    <n v="8054"/>
    <s v="CA-2014-152205"/>
    <x v="3"/>
    <x v="394"/>
    <d v="2014-10-06T00:00:00"/>
    <s v="Standard Class"/>
    <s v="SF-20965"/>
    <s v="Sylvia Foulston"/>
    <x v="1"/>
    <s v="United States"/>
    <s v="Philadelphia"/>
    <x v="9"/>
    <n v="19134"/>
    <x v="3"/>
    <s v="OFF-BI-10004094"/>
    <x v="1"/>
    <x v="8"/>
    <s v="GBC Standard Plastic Binding Systems Combs"/>
    <x v="5268"/>
    <n v="1"/>
    <n v="0.7"/>
    <n v="-1.8584999999999994"/>
  </r>
  <r>
    <n v="8055"/>
    <s v="CA-2012-121188"/>
    <x v="1"/>
    <x v="834"/>
    <d v="2012-09-04T00:00:00"/>
    <s v="Standard Class"/>
    <s v="CB-12025"/>
    <s v="Cassandra Brandow"/>
    <x v="0"/>
    <s v="United States"/>
    <s v="Los Angeles"/>
    <x v="1"/>
    <n v="90049"/>
    <x v="1"/>
    <s v="OFF-ST-10001490"/>
    <x v="1"/>
    <x v="4"/>
    <s v="Hot File 7-Pocket, Floor Stand"/>
    <x v="5269"/>
    <n v="5"/>
    <n v="0"/>
    <n v="267.70499999999993"/>
  </r>
  <r>
    <n v="8056"/>
    <s v="CA-2012-121188"/>
    <x v="1"/>
    <x v="834"/>
    <d v="2012-09-04T00:00:00"/>
    <s v="Standard Class"/>
    <s v="CB-12025"/>
    <s v="Cassandra Brandow"/>
    <x v="0"/>
    <s v="United States"/>
    <s v="Los Angeles"/>
    <x v="1"/>
    <n v="90049"/>
    <x v="1"/>
    <s v="FUR-BO-10004695"/>
    <x v="0"/>
    <x v="0"/>
    <s v="O'Sullivan 2-Door Barrister Bookcase in Odessa Pine"/>
    <x v="149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s v="CA-2012-121188"/>
    <x v="1"/>
    <x v="834"/>
    <d v="2012-09-04T00:00:00"/>
    <s v="Standard Class"/>
    <s v="CB-12025"/>
    <s v="Cassandra Brandow"/>
    <x v="0"/>
    <s v="United States"/>
    <s v="Los Angeles"/>
    <x v="1"/>
    <n v="90049"/>
    <x v="1"/>
    <s v="OFF-BI-10001617"/>
    <x v="1"/>
    <x v="8"/>
    <s v="GBC Wire Binding Combs"/>
    <x v="5271"/>
    <n v="5"/>
    <n v="0.2"/>
    <n v="13.959"/>
  </r>
  <r>
    <n v="8059"/>
    <s v="CA-2012-121188"/>
    <x v="1"/>
    <x v="834"/>
    <d v="2012-09-04T00:00:00"/>
    <s v="Standard Class"/>
    <s v="CB-12025"/>
    <s v="Cassandra Brandow"/>
    <x v="0"/>
    <s v="United States"/>
    <s v="Los Angeles"/>
    <x v="1"/>
    <n v="90049"/>
    <x v="1"/>
    <s v="TEC-PH-10003589"/>
    <x v="2"/>
    <x v="7"/>
    <s v="invisibleSHIELD by ZAGG Smudge-Free Screen Protector"/>
    <x v="752"/>
    <n v="3"/>
    <n v="0.2"/>
    <n v="15.111599999999999"/>
  </r>
  <r>
    <n v="8060"/>
    <s v="CA-2012-121188"/>
    <x v="1"/>
    <x v="834"/>
    <d v="2012-09-04T00:00:00"/>
    <s v="Standard Class"/>
    <s v="CB-12025"/>
    <s v="Cassandra Brandow"/>
    <x v="0"/>
    <s v="United States"/>
    <s v="Los Angeles"/>
    <x v="1"/>
    <n v="90049"/>
    <x v="1"/>
    <s v="FUR-FU-10003981"/>
    <x v="0"/>
    <x v="5"/>
    <s v="Eldon Wave Desk Accessories"/>
    <x v="1353"/>
    <n v="2"/>
    <n v="0"/>
    <n v="1.7472000000000003"/>
  </r>
  <r>
    <n v="8061"/>
    <s v="CA-2012-156013"/>
    <x v="1"/>
    <x v="1181"/>
    <d v="2012-09-26T00:00:00"/>
    <s v="Standard Class"/>
    <s v="TC-20980"/>
    <s v="Tamara Chand"/>
    <x v="1"/>
    <s v="United States"/>
    <s v="Long Beach"/>
    <x v="15"/>
    <n v="11561"/>
    <x v="3"/>
    <s v="OFF-PA-10001970"/>
    <x v="1"/>
    <x v="10"/>
    <s v="Xerox 1881"/>
    <x v="3733"/>
    <n v="5"/>
    <n v="0"/>
    <n v="28.857999999999997"/>
  </r>
  <r>
    <n v="8062"/>
    <s v="CA-2012-156013"/>
    <x v="1"/>
    <x v="1181"/>
    <d v="2012-09-26T00:00:00"/>
    <s v="Standard Class"/>
    <s v="TC-20980"/>
    <s v="Tamara Chand"/>
    <x v="1"/>
    <s v="United States"/>
    <s v="Long Beach"/>
    <x v="15"/>
    <n v="11561"/>
    <x v="3"/>
    <s v="OFF-BI-10002437"/>
    <x v="1"/>
    <x v="8"/>
    <s v="Recycled Premium Regency Composition Covers"/>
    <x v="671"/>
    <n v="2"/>
    <n v="0.2"/>
    <n v="8.8623999999999992"/>
  </r>
  <r>
    <n v="8063"/>
    <s v="CA-2013-132997"/>
    <x v="0"/>
    <x v="77"/>
    <d v="2013-11-10T00:00:00"/>
    <s v="First Class"/>
    <s v="LW-17215"/>
    <s v="Luke Weiss"/>
    <x v="0"/>
    <s v="United States"/>
    <s v="Rochester"/>
    <x v="15"/>
    <n v="14609"/>
    <x v="3"/>
    <s v="TEC-PH-10000586"/>
    <x v="2"/>
    <x v="7"/>
    <s v="AT&amp;T SB67148 SynJ"/>
    <x v="2392"/>
    <n v="4"/>
    <n v="0"/>
    <n v="71.269200000000012"/>
  </r>
  <r>
    <n v="8064"/>
    <s v="CA-2013-132997"/>
    <x v="0"/>
    <x v="77"/>
    <d v="2013-11-10T00:00:00"/>
    <s v="First Class"/>
    <s v="LW-17215"/>
    <s v="Luke Weiss"/>
    <x v="0"/>
    <s v="United States"/>
    <s v="Rochester"/>
    <x v="15"/>
    <n v="14609"/>
    <x v="3"/>
    <s v="TEC-PH-10003811"/>
    <x v="2"/>
    <x v="7"/>
    <s v="Jabra Supreme Plus Driver Edition Headset"/>
    <x v="1911"/>
    <n v="3"/>
    <n v="0"/>
    <n v="100.7916"/>
  </r>
  <r>
    <n v="8065"/>
    <s v="CA-2013-132997"/>
    <x v="0"/>
    <x v="77"/>
    <d v="2013-11-10T00:00:00"/>
    <s v="First Class"/>
    <s v="LW-17215"/>
    <s v="Luke Weiss"/>
    <x v="0"/>
    <s v="United States"/>
    <s v="Rochester"/>
    <x v="15"/>
    <n v="14609"/>
    <x v="3"/>
    <s v="OFF-PA-10004983"/>
    <x v="1"/>
    <x v="10"/>
    <s v="Xerox 23"/>
    <x v="91"/>
    <n v="2"/>
    <n v="0"/>
    <n v="6.2208000000000006"/>
  </r>
  <r>
    <n v="8066"/>
    <s v="CA-2013-132997"/>
    <x v="0"/>
    <x v="77"/>
    <d v="2013-11-10T00:00:00"/>
    <s v="First Class"/>
    <s v="LW-17215"/>
    <s v="Luke Weiss"/>
    <x v="0"/>
    <s v="United States"/>
    <s v="Rochester"/>
    <x v="15"/>
    <n v="14609"/>
    <x v="3"/>
    <s v="OFF-ST-10003479"/>
    <x v="1"/>
    <x v="4"/>
    <s v="Eldon Base for stackable storage shelf, platinum"/>
    <x v="5272"/>
    <n v="3"/>
    <n v="0"/>
    <n v="5.8409999999999869"/>
  </r>
  <r>
    <n v="8067"/>
    <s v="CA-2013-132997"/>
    <x v="0"/>
    <x v="77"/>
    <d v="2013-11-10T00:00:00"/>
    <s v="First Class"/>
    <s v="LW-17215"/>
    <s v="Luke Weiss"/>
    <x v="0"/>
    <s v="United States"/>
    <s v="Rochester"/>
    <x v="15"/>
    <n v="14609"/>
    <x v="3"/>
    <s v="OFF-BI-10004318"/>
    <x v="1"/>
    <x v="8"/>
    <s v="Ibico EB-19 Dual Function Manual Binding System"/>
    <x v="4795"/>
    <n v="2"/>
    <n v="0.2"/>
    <n v="89.954799999999992"/>
  </r>
  <r>
    <n v="8068"/>
    <s v="US-2012-160563"/>
    <x v="1"/>
    <x v="1182"/>
    <d v="2012-10-24T00:00:00"/>
    <s v="Standard Class"/>
    <s v="NS-18640"/>
    <s v="Noel Staavos"/>
    <x v="1"/>
    <s v="United States"/>
    <s v="San Francisco"/>
    <x v="1"/>
    <n v="94109"/>
    <x v="1"/>
    <s v="TEC-AC-10002567"/>
    <x v="2"/>
    <x v="11"/>
    <s v="Logitech G602 Wireless Gaming Mouse"/>
    <x v="764"/>
    <n v="3"/>
    <n v="0"/>
    <n v="86.389199999999988"/>
  </r>
  <r>
    <n v="8069"/>
    <s v="US-2012-160563"/>
    <x v="1"/>
    <x v="1182"/>
    <d v="2012-10-24T00:00:00"/>
    <s v="Standard Class"/>
    <s v="NS-18640"/>
    <s v="Noel Staavos"/>
    <x v="1"/>
    <s v="United States"/>
    <s v="San Francisco"/>
    <x v="1"/>
    <n v="94109"/>
    <x v="1"/>
    <s v="FUR-FU-10001731"/>
    <x v="0"/>
    <x v="5"/>
    <s v="Acrylic Self-Standing Desk Frames"/>
    <x v="2003"/>
    <n v="6"/>
    <n v="0"/>
    <n v="6.0876000000000001"/>
  </r>
  <r>
    <n v="8070"/>
    <s v="CA-2014-151750"/>
    <x v="3"/>
    <x v="314"/>
    <d v="2014-01-06T00:00:00"/>
    <s v="Standard Class"/>
    <s v="JM-15250"/>
    <s v="Janet Martin"/>
    <x v="0"/>
    <s v="United States"/>
    <s v="Huntsville"/>
    <x v="5"/>
    <n v="77340"/>
    <x v="2"/>
    <s v="OFF-ST-10002743"/>
    <x v="1"/>
    <x v="4"/>
    <s v="SAFCO Boltless Steel Shelving"/>
    <x v="5273"/>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s v="United States"/>
    <s v="Huntsville"/>
    <x v="5"/>
    <n v="77340"/>
    <x v="2"/>
    <s v="FUR-CH-10003199"/>
    <x v="0"/>
    <x v="1"/>
    <s v="Office Star - Contemporary Task Swivel Chair"/>
    <x v="5275"/>
    <n v="4"/>
    <n v="0.3"/>
    <n v="-26.635199999999998"/>
  </r>
  <r>
    <n v="8073"/>
    <s v="CA-2014-151750"/>
    <x v="3"/>
    <x v="314"/>
    <d v="2014-01-06T00:00:00"/>
    <s v="Standard Class"/>
    <s v="JM-15250"/>
    <s v="Janet Martin"/>
    <x v="0"/>
    <s v="United States"/>
    <s v="Huntsville"/>
    <x v="5"/>
    <n v="77340"/>
    <x v="2"/>
    <s v="OFF-AR-10003158"/>
    <x v="1"/>
    <x v="6"/>
    <s v="Fluorescent Highlighters by Dixon"/>
    <x v="5276"/>
    <n v="4"/>
    <n v="0.2"/>
    <n v="2.2287999999999988"/>
  </r>
  <r>
    <n v="8074"/>
    <s v="CA-2014-151750"/>
    <x v="3"/>
    <x v="314"/>
    <d v="2014-01-06T00:00:00"/>
    <s v="Standard Class"/>
    <s v="JM-15250"/>
    <s v="Janet Martin"/>
    <x v="0"/>
    <s v="United States"/>
    <s v="Huntsville"/>
    <x v="5"/>
    <n v="77340"/>
    <x v="2"/>
    <s v="OFF-BI-10000301"/>
    <x v="1"/>
    <x v="8"/>
    <s v="GBC Instant Report Kit"/>
    <x v="5277"/>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s v="United States"/>
    <s v="Huntsville"/>
    <x v="5"/>
    <n v="77340"/>
    <x v="2"/>
    <s v="OFF-AP-10004708"/>
    <x v="1"/>
    <x v="9"/>
    <s v="Fellowes Superior 10 Outlet Split Surge Protector"/>
    <x v="5279"/>
    <n v="2"/>
    <n v="0.8"/>
    <n v="-38.821200000000012"/>
  </r>
  <r>
    <n v="8077"/>
    <s v="CA-2012-106187"/>
    <x v="1"/>
    <x v="537"/>
    <d v="2012-06-29T00:00:00"/>
    <s v="Standard Class"/>
    <s v="RF-19345"/>
    <s v="Randy Ferguson"/>
    <x v="1"/>
    <s v="United States"/>
    <s v="East Point"/>
    <x v="32"/>
    <n v="30344"/>
    <x v="0"/>
    <s v="FUR-FU-10000794"/>
    <x v="0"/>
    <x v="5"/>
    <s v="Eldon Stackable Tray, Side-Load, Legal, Smoke"/>
    <x v="1877"/>
    <n v="3"/>
    <n v="0"/>
    <n v="9.3227999999999991"/>
  </r>
  <r>
    <n v="8078"/>
    <s v="CA-2012-106187"/>
    <x v="1"/>
    <x v="537"/>
    <d v="2012-06-29T00:00:00"/>
    <s v="Standard Class"/>
    <s v="RF-19345"/>
    <s v="Randy Ferguson"/>
    <x v="1"/>
    <s v="United States"/>
    <s v="East Point"/>
    <x v="32"/>
    <n v="30344"/>
    <x v="0"/>
    <s v="OFF-BI-10004519"/>
    <x v="1"/>
    <x v="8"/>
    <s v="GBC DocuBind P100 Manual Binding Machine"/>
    <x v="5280"/>
    <n v="1"/>
    <n v="0"/>
    <n v="74.690999999999988"/>
  </r>
  <r>
    <n v="8079"/>
    <s v="CA-2012-106187"/>
    <x v="1"/>
    <x v="537"/>
    <d v="2012-06-29T00:00:00"/>
    <s v="Standard Class"/>
    <s v="RF-19345"/>
    <s v="Randy Ferguson"/>
    <x v="1"/>
    <s v="United States"/>
    <s v="East Point"/>
    <x v="32"/>
    <n v="30344"/>
    <x v="0"/>
    <s v="TEC-AC-10001590"/>
    <x v="2"/>
    <x v="11"/>
    <s v="Dell Slim USB Multimedia Keyboard"/>
    <x v="5281"/>
    <n v="3"/>
    <n v="0"/>
    <n v="18"/>
  </r>
  <r>
    <n v="8080"/>
    <s v="US-2013-164945"/>
    <x v="0"/>
    <x v="441"/>
    <d v="2013-11-28T00:00:00"/>
    <s v="Standard Class"/>
    <s v="CA-12055"/>
    <s v="Cathy Armstrong"/>
    <x v="2"/>
    <s v="United States"/>
    <s v="New York City"/>
    <x v="15"/>
    <n v="10009"/>
    <x v="3"/>
    <s v="OFF-BI-10001524"/>
    <x v="1"/>
    <x v="8"/>
    <s v="GBC Premium Transparent Covers with Diagonal Lined Pattern"/>
    <x v="5282"/>
    <n v="8"/>
    <n v="0.2"/>
    <n v="46.99519999999999"/>
  </r>
  <r>
    <n v="8081"/>
    <s v="CA-2012-150714"/>
    <x v="1"/>
    <x v="662"/>
    <d v="2012-11-01T00:00:00"/>
    <s v="Standard Class"/>
    <s v="KH-16690"/>
    <s v="Kristen Hastings"/>
    <x v="1"/>
    <s v="United States"/>
    <s v="Springfield"/>
    <x v="21"/>
    <n v="97477"/>
    <x v="1"/>
    <s v="OFF-LA-10001474"/>
    <x v="1"/>
    <x v="2"/>
    <s v="Avery 477"/>
    <x v="5283"/>
    <n v="6"/>
    <n v="0.2"/>
    <n v="47.626799999999996"/>
  </r>
  <r>
    <n v="8082"/>
    <s v="CA-2012-150714"/>
    <x v="1"/>
    <x v="662"/>
    <d v="2012-11-01T00:00:00"/>
    <s v="Standard Class"/>
    <s v="KH-16690"/>
    <s v="Kristen Hastings"/>
    <x v="1"/>
    <s v="United States"/>
    <s v="Springfield"/>
    <x v="21"/>
    <n v="97477"/>
    <x v="1"/>
    <s v="OFF-PA-10001497"/>
    <x v="1"/>
    <x v="10"/>
    <s v="Xerox 1914"/>
    <x v="576"/>
    <n v="3"/>
    <n v="0.2"/>
    <n v="47.815200000000004"/>
  </r>
  <r>
    <n v="8083"/>
    <s v="CA-2012-150714"/>
    <x v="1"/>
    <x v="662"/>
    <d v="2012-11-01T00:00:00"/>
    <s v="Standard Class"/>
    <s v="KH-16690"/>
    <s v="Kristen Hastings"/>
    <x v="1"/>
    <s v="United States"/>
    <s v="Springfield"/>
    <x v="21"/>
    <n v="97477"/>
    <x v="1"/>
    <s v="OFF-AP-10003287"/>
    <x v="1"/>
    <x v="9"/>
    <s v="Tripp Lite TLP810NET Broadband Surge for Modem/Fax"/>
    <x v="5284"/>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x v="4459"/>
    <n v="7"/>
    <n v="0.7"/>
    <n v="-10.487400000000001"/>
  </r>
  <r>
    <n v="8085"/>
    <s v="CA-2012-150714"/>
    <x v="1"/>
    <x v="662"/>
    <d v="2012-11-01T00:00:00"/>
    <s v="Standard Class"/>
    <s v="KH-16690"/>
    <s v="Kristen Hastings"/>
    <x v="1"/>
    <s v="United States"/>
    <s v="Springfield"/>
    <x v="21"/>
    <n v="97477"/>
    <x v="1"/>
    <s v="OFF-ST-10001809"/>
    <x v="1"/>
    <x v="4"/>
    <s v="Fellowes Officeware Wire Shelving"/>
    <x v="5285"/>
    <n v="10"/>
    <n v="0.2"/>
    <n v="-161.69400000000005"/>
  </r>
  <r>
    <n v="8086"/>
    <s v="CA-2013-105753"/>
    <x v="0"/>
    <x v="201"/>
    <d v="2013-10-27T00:00:00"/>
    <s v="Standard Class"/>
    <s v="LC-16960"/>
    <s v="Lindsay Castell"/>
    <x v="2"/>
    <s v="United States"/>
    <s v="Arlington"/>
    <x v="17"/>
    <n v="22204"/>
    <x v="0"/>
    <s v="FUR-FU-10000246"/>
    <x v="0"/>
    <x v="5"/>
    <s v="Aluminum Document Frame"/>
    <x v="5286"/>
    <n v="5"/>
    <n v="0"/>
    <n v="18.329999999999991"/>
  </r>
  <r>
    <n v="8087"/>
    <s v="CA-2014-120894"/>
    <x v="3"/>
    <x v="1045"/>
    <d v="2014-05-03T00:00:00"/>
    <s v="Standard Class"/>
    <s v="JL-15130"/>
    <s v="Jack Lebron"/>
    <x v="0"/>
    <s v="United States"/>
    <s v="Wilmington"/>
    <x v="3"/>
    <n v="28403"/>
    <x v="0"/>
    <s v="OFF-AP-10000252"/>
    <x v="1"/>
    <x v="9"/>
    <s v="Harmony HEPA Quiet Air Purifiers"/>
    <x v="5287"/>
    <n v="3"/>
    <n v="0.2"/>
    <n v="5.2650000000000006"/>
  </r>
  <r>
    <n v="8088"/>
    <s v="CA-2013-106621"/>
    <x v="0"/>
    <x v="321"/>
    <d v="2013-10-02T00:00:00"/>
    <s v="Second Class"/>
    <s v="DM-12955"/>
    <s v="Dario Medina"/>
    <x v="1"/>
    <s v="United States"/>
    <s v="Yuma"/>
    <x v="16"/>
    <n v="85364"/>
    <x v="1"/>
    <s v="OFF-AR-10002375"/>
    <x v="1"/>
    <x v="6"/>
    <s v="Newell 351"/>
    <x v="5288"/>
    <n v="4"/>
    <n v="0.2"/>
    <n v="1.1807999999999983"/>
  </r>
  <r>
    <n v="8089"/>
    <s v="CA-2012-107020"/>
    <x v="1"/>
    <x v="848"/>
    <d v="2012-07-14T00:00:00"/>
    <s v="Standard Class"/>
    <s v="MV-18190"/>
    <s v="Mike Vittorini"/>
    <x v="0"/>
    <s v="United States"/>
    <s v="San Bernardino"/>
    <x v="1"/>
    <n v="92404"/>
    <x v="1"/>
    <s v="OFF-BI-10003719"/>
    <x v="1"/>
    <x v="8"/>
    <s v="Large Capacity Hanging Post Binders"/>
    <x v="3089"/>
    <n v="2"/>
    <n v="0.2"/>
    <n v="12.973999999999997"/>
  </r>
  <r>
    <n v="8090"/>
    <s v="US-2012-117492"/>
    <x v="1"/>
    <x v="976"/>
    <d v="2012-08-09T00:00:00"/>
    <s v="First Class"/>
    <s v="NS-18640"/>
    <s v="Noel Staavos"/>
    <x v="1"/>
    <s v="United States"/>
    <s v="Baltimore"/>
    <x v="39"/>
    <n v="21215"/>
    <x v="3"/>
    <s v="OFF-AP-10001492"/>
    <x v="1"/>
    <x v="9"/>
    <s v="Acco Six-Outlet Power Strip, 4' Cord Length"/>
    <x v="5289"/>
    <n v="9"/>
    <n v="0"/>
    <n v="20.1708"/>
  </r>
  <r>
    <n v="8091"/>
    <s v="CA-2011-101392"/>
    <x v="2"/>
    <x v="1035"/>
    <d v="2011-12-13T00:00:00"/>
    <s v="Standard Class"/>
    <s v="AS-10630"/>
    <s v="Ann Steele"/>
    <x v="2"/>
    <s v="United States"/>
    <s v="Seattle"/>
    <x v="4"/>
    <n v="98103"/>
    <x v="1"/>
    <s v="OFF-ST-10000532"/>
    <x v="1"/>
    <x v="4"/>
    <s v="Advantus Rolling Drawer Organizers"/>
    <x v="5290"/>
    <n v="7"/>
    <n v="0"/>
    <n v="70.033599999999993"/>
  </r>
  <r>
    <n v="8092"/>
    <s v="CA-2012-127502"/>
    <x v="1"/>
    <x v="895"/>
    <d v="2012-12-14T00:00:00"/>
    <s v="Standard Class"/>
    <s v="MT-17815"/>
    <s v="Meg Tillman"/>
    <x v="0"/>
    <s v="United States"/>
    <s v="San Francisco"/>
    <x v="1"/>
    <n v="94110"/>
    <x v="1"/>
    <s v="OFF-LA-10001613"/>
    <x v="1"/>
    <x v="2"/>
    <s v="Avery File Folder Labels"/>
    <x v="1784"/>
    <n v="2"/>
    <n v="0"/>
    <n v="2.8224"/>
  </r>
  <r>
    <n v="8093"/>
    <s v="CA-2014-143658"/>
    <x v="3"/>
    <x v="1183"/>
    <d v="2014-11-14T00:00:00"/>
    <s v="Second Class"/>
    <s v="SR-20425"/>
    <s v="Sharelle Roach"/>
    <x v="2"/>
    <s v="United States"/>
    <s v="New York City"/>
    <x v="15"/>
    <n v="10035"/>
    <x v="3"/>
    <s v="OFF-AR-10002818"/>
    <x v="1"/>
    <x v="6"/>
    <s v="Panasonic KP-310 Heavy-Duty Electric Pencil Sharpener"/>
    <x v="2239"/>
    <n v="5"/>
    <n v="0"/>
    <n v="32.97"/>
  </r>
  <r>
    <n v="8094"/>
    <s v="CA-2014-133046"/>
    <x v="3"/>
    <x v="944"/>
    <d v="2014-08-02T00:00:00"/>
    <s v="Second Class"/>
    <s v="DK-13375"/>
    <s v="Dennis Kane"/>
    <x v="0"/>
    <s v="United States"/>
    <s v="Seattle"/>
    <x v="4"/>
    <n v="98115"/>
    <x v="1"/>
    <s v="FUR-FU-10001940"/>
    <x v="0"/>
    <x v="5"/>
    <s v="Staples"/>
    <x v="170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x v="2224"/>
    <n v="4"/>
    <n v="0"/>
    <n v="12.052"/>
  </r>
  <r>
    <n v="8096"/>
    <s v="CA-2014-133046"/>
    <x v="3"/>
    <x v="944"/>
    <d v="2014-08-02T00:00:00"/>
    <s v="Second Class"/>
    <s v="DK-13375"/>
    <s v="Dennis Kane"/>
    <x v="0"/>
    <s v="United States"/>
    <s v="Seattle"/>
    <x v="4"/>
    <n v="98115"/>
    <x v="1"/>
    <s v="OFF-PA-10002787"/>
    <x v="1"/>
    <x v="10"/>
    <s v="Xerox 227"/>
    <x v="91"/>
    <n v="2"/>
    <n v="0"/>
    <n v="6.2208000000000006"/>
  </r>
  <r>
    <n v="8097"/>
    <s v="CA-2014-133046"/>
    <x v="3"/>
    <x v="944"/>
    <d v="2014-08-02T00:00:00"/>
    <s v="Second Class"/>
    <s v="DK-13375"/>
    <s v="Dennis Kane"/>
    <x v="0"/>
    <s v="United States"/>
    <s v="Seattle"/>
    <x v="4"/>
    <n v="98115"/>
    <x v="1"/>
    <s v="TEC-AC-10000991"/>
    <x v="2"/>
    <x v="11"/>
    <s v="Sony Micro Vault Click 8 GB USB 2.0 Flash Drive"/>
    <x v="5291"/>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x v="2946"/>
    <n v="5"/>
    <n v="0"/>
    <n v="34.292499999999997"/>
  </r>
  <r>
    <n v="8099"/>
    <s v="CA-2014-122798"/>
    <x v="3"/>
    <x v="116"/>
    <d v="2015-01-02T00:00:00"/>
    <s v="Standard Class"/>
    <s v="SV-20935"/>
    <s v="Susan Vittorini"/>
    <x v="0"/>
    <s v="United States"/>
    <s v="Albuquerque"/>
    <x v="27"/>
    <n v="87105"/>
    <x v="1"/>
    <s v="OFF-PA-10004239"/>
    <x v="1"/>
    <x v="10"/>
    <s v="Xerox 1953"/>
    <x v="732"/>
    <n v="1"/>
    <n v="0"/>
    <n v="1.9259999999999997"/>
  </r>
  <r>
    <n v="8100"/>
    <s v="CA-2013-169663"/>
    <x v="0"/>
    <x v="612"/>
    <d v="2013-03-14T00:00:00"/>
    <s v="First Class"/>
    <s v="RH-19510"/>
    <s v="Rick Huthwaite"/>
    <x v="2"/>
    <s v="United States"/>
    <s v="Los Angeles"/>
    <x v="1"/>
    <n v="90045"/>
    <x v="1"/>
    <s v="TEC-AC-10003038"/>
    <x v="2"/>
    <x v="11"/>
    <s v="Kingston Digital DataTraveler 16GB USB 2.0"/>
    <x v="3999"/>
    <n v="3"/>
    <n v="0"/>
    <n v="5.101499999999997"/>
  </r>
  <r>
    <n v="8101"/>
    <s v="CA-2013-169663"/>
    <x v="0"/>
    <x v="612"/>
    <d v="2013-03-14T00:00:00"/>
    <s v="First Class"/>
    <s v="RH-19510"/>
    <s v="Rick Huthwaite"/>
    <x v="2"/>
    <s v="United States"/>
    <s v="Los Angeles"/>
    <x v="1"/>
    <n v="90045"/>
    <x v="1"/>
    <s v="TEC-MA-10000984"/>
    <x v="2"/>
    <x v="15"/>
    <s v="Okidata MB760 Printer"/>
    <x v="5292"/>
    <n v="3"/>
    <n v="0.2"/>
    <n v="377.72999999999956"/>
  </r>
  <r>
    <n v="8102"/>
    <s v="CA-2012-149846"/>
    <x v="1"/>
    <x v="1184"/>
    <d v="2012-05-26T00:00:00"/>
    <s v="Standard Class"/>
    <s v="SB-20185"/>
    <s v="Sarah Brown"/>
    <x v="0"/>
    <s v="United States"/>
    <s v="Los Angeles"/>
    <x v="1"/>
    <n v="90045"/>
    <x v="1"/>
    <s v="OFF-LA-10004484"/>
    <x v="1"/>
    <x v="2"/>
    <s v="Avery 476"/>
    <x v="341"/>
    <n v="2"/>
    <n v="0"/>
    <n v="3.7995999999999999"/>
  </r>
  <r>
    <n v="8103"/>
    <s v="CA-2012-149846"/>
    <x v="1"/>
    <x v="1184"/>
    <d v="2012-05-26T00:00:00"/>
    <s v="Standard Class"/>
    <s v="SB-20185"/>
    <s v="Sarah Brown"/>
    <x v="0"/>
    <s v="United States"/>
    <s v="Los Angeles"/>
    <x v="1"/>
    <n v="90045"/>
    <x v="1"/>
    <s v="TEC-MA-10004002"/>
    <x v="2"/>
    <x v="15"/>
    <s v="Zebra GX420t Direct Thermal/Thermal Transfer Printer"/>
    <x v="5293"/>
    <n v="7"/>
    <n v="0.2"/>
    <n v="334.49849999999958"/>
  </r>
  <r>
    <n v="8104"/>
    <s v="CA-2012-149846"/>
    <x v="1"/>
    <x v="1184"/>
    <d v="2012-05-26T00:00:00"/>
    <s v="Standard Class"/>
    <s v="SB-20185"/>
    <s v="Sarah Brown"/>
    <x v="0"/>
    <s v="United States"/>
    <s v="Los Angeles"/>
    <x v="1"/>
    <n v="90045"/>
    <x v="1"/>
    <s v="OFF-ST-10002406"/>
    <x v="1"/>
    <x v="4"/>
    <s v="Pizazz Global Quick File"/>
    <x v="352"/>
    <n v="7"/>
    <n v="0"/>
    <n v="29.341200000000008"/>
  </r>
  <r>
    <n v="8105"/>
    <s v="CA-2012-149846"/>
    <x v="1"/>
    <x v="1184"/>
    <d v="2012-05-26T00:00:00"/>
    <s v="Standard Class"/>
    <s v="SB-20185"/>
    <s v="Sarah Brown"/>
    <x v="0"/>
    <s v="United States"/>
    <s v="Los Angeles"/>
    <x v="1"/>
    <n v="90045"/>
    <x v="1"/>
    <s v="TEC-PH-10003645"/>
    <x v="2"/>
    <x v="7"/>
    <s v="Aastra 57i VoIP phone"/>
    <x v="5294"/>
    <n v="6"/>
    <n v="0.2"/>
    <n v="58.179600000000022"/>
  </r>
  <r>
    <n v="8106"/>
    <s v="CA-2014-159149"/>
    <x v="3"/>
    <x v="922"/>
    <d v="2014-02-20T00:00:00"/>
    <s v="First Class"/>
    <s v="CR-12820"/>
    <s v="Cyra Reiten"/>
    <x v="2"/>
    <s v="United States"/>
    <s v="Houston"/>
    <x v="5"/>
    <n v="77041"/>
    <x v="2"/>
    <s v="FUR-BO-10001601"/>
    <x v="0"/>
    <x v="0"/>
    <s v="Sauder Mission Library with Doors, Fruitwood Finish"/>
    <x v="5295"/>
    <n v="1"/>
    <n v="0.32"/>
    <n v="-17.027400000000007"/>
  </r>
  <r>
    <n v="8107"/>
    <s v="CA-2014-159149"/>
    <x v="3"/>
    <x v="922"/>
    <d v="2014-02-20T00:00:00"/>
    <s v="First Class"/>
    <s v="CR-12820"/>
    <s v="Cyra Reiten"/>
    <x v="2"/>
    <s v="United States"/>
    <s v="Houston"/>
    <x v="5"/>
    <n v="77041"/>
    <x v="2"/>
    <s v="OFF-AR-10000937"/>
    <x v="1"/>
    <x v="6"/>
    <s v="Dixon Ticonderoga Core-Lock Colored Pencils, 48-Color Set"/>
    <x v="5296"/>
    <n v="6"/>
    <n v="0.2"/>
    <n v="52.632000000000005"/>
  </r>
  <r>
    <n v="8108"/>
    <s v="CA-2014-159149"/>
    <x v="3"/>
    <x v="922"/>
    <d v="2014-02-20T00:00:00"/>
    <s v="First Class"/>
    <s v="CR-12820"/>
    <s v="Cyra Reiten"/>
    <x v="2"/>
    <s v="United States"/>
    <s v="Houston"/>
    <x v="5"/>
    <n v="77041"/>
    <x v="2"/>
    <s v="TEC-PH-10000038"/>
    <x v="2"/>
    <x v="7"/>
    <s v="Jawbone MINI JAMBOX Wireless Bluetooth Speaker"/>
    <x v="1435"/>
    <n v="4"/>
    <n v="0.2"/>
    <n v="-87.667200000000037"/>
  </r>
  <r>
    <n v="8109"/>
    <s v="US-2014-167570"/>
    <x v="3"/>
    <x v="166"/>
    <d v="2014-12-16T00:00:00"/>
    <s v="Standard Class"/>
    <s v="EG-13900"/>
    <s v="Emily Grady"/>
    <x v="0"/>
    <s v="United States"/>
    <s v="Philadelphia"/>
    <x v="9"/>
    <n v="19140"/>
    <x v="3"/>
    <s v="FUR-CH-10003396"/>
    <x v="0"/>
    <x v="1"/>
    <s v="Global Deluxe Steno Chair"/>
    <x v="5297"/>
    <n v="4"/>
    <n v="0.3"/>
    <n v="-58.504800000000017"/>
  </r>
  <r>
    <n v="8110"/>
    <s v="CA-2014-160122"/>
    <x v="3"/>
    <x v="551"/>
    <d v="2014-11-24T00:00:00"/>
    <s v="Standard Class"/>
    <s v="RD-19930"/>
    <s v="Russell D'Ascenzo"/>
    <x v="0"/>
    <s v="United States"/>
    <s v="Chicago"/>
    <x v="10"/>
    <n v="60623"/>
    <x v="2"/>
    <s v="OFF-EN-10002592"/>
    <x v="1"/>
    <x v="12"/>
    <s v="Peel &amp; Seel Recycled Catalog Envelopes, Brown"/>
    <x v="5298"/>
    <n v="6"/>
    <n v="0.2"/>
    <n v="20.844000000000001"/>
  </r>
  <r>
    <n v="8111"/>
    <s v="CA-2014-160122"/>
    <x v="3"/>
    <x v="551"/>
    <d v="2014-11-24T00:00:00"/>
    <s v="Standard Class"/>
    <s v="RD-19930"/>
    <s v="Russell D'Ascenzo"/>
    <x v="0"/>
    <s v="United States"/>
    <s v="Chicago"/>
    <x v="10"/>
    <n v="60623"/>
    <x v="2"/>
    <s v="FUR-CH-10000422"/>
    <x v="0"/>
    <x v="1"/>
    <s v="Global Highback Leather Tilter in Burgundy"/>
    <x v="5299"/>
    <n v="2"/>
    <n v="0.3"/>
    <n v="-25.477199999999982"/>
  </r>
  <r>
    <n v="8112"/>
    <s v="CA-2013-130393"/>
    <x v="0"/>
    <x v="49"/>
    <d v="2013-12-04T00:00:00"/>
    <s v="Second Class"/>
    <s v="JM-15865"/>
    <s v="John Murray"/>
    <x v="0"/>
    <s v="United States"/>
    <s v="San Angelo"/>
    <x v="5"/>
    <n v="76903"/>
    <x v="2"/>
    <s v="FUR-CH-10002647"/>
    <x v="0"/>
    <x v="1"/>
    <s v="Situations Contoured Folding Chairs, 4/Set"/>
    <x v="5300"/>
    <n v="5"/>
    <n v="0.3"/>
    <n v="-17.744999999999976"/>
  </r>
  <r>
    <n v="8113"/>
    <s v="CA-2013-130393"/>
    <x v="0"/>
    <x v="49"/>
    <d v="2013-12-04T00:00:00"/>
    <s v="Second Class"/>
    <s v="JM-15865"/>
    <s v="John Murray"/>
    <x v="0"/>
    <s v="United States"/>
    <s v="San Angelo"/>
    <x v="5"/>
    <n v="76903"/>
    <x v="2"/>
    <s v="OFF-AP-10004859"/>
    <x v="1"/>
    <x v="9"/>
    <s v="Acco 6 Outlet Guardian Premium Surge Suppressor"/>
    <x v="5301"/>
    <n v="4"/>
    <n v="0.8"/>
    <n v="-30.867200000000004"/>
  </r>
  <r>
    <n v="8114"/>
    <s v="CA-2013-130393"/>
    <x v="0"/>
    <x v="49"/>
    <d v="2013-12-04T00:00:00"/>
    <s v="Second Class"/>
    <s v="JM-15865"/>
    <s v="John Murray"/>
    <x v="0"/>
    <s v="United States"/>
    <s v="San Angelo"/>
    <x v="5"/>
    <n v="76903"/>
    <x v="2"/>
    <s v="FUR-CH-10004477"/>
    <x v="0"/>
    <x v="1"/>
    <s v="Global Push Button Manager's Chair, Indigo"/>
    <x v="4967"/>
    <n v="2"/>
    <n v="0.3"/>
    <n v="-1.217800000000004"/>
  </r>
  <r>
    <n v="8115"/>
    <s v="CA-2014-144820"/>
    <x v="3"/>
    <x v="621"/>
    <d v="2014-10-08T00:00:00"/>
    <s v="Second Class"/>
    <s v="LW-16825"/>
    <s v="Laurel Workman"/>
    <x v="1"/>
    <s v="United States"/>
    <s v="Pasadena"/>
    <x v="5"/>
    <n v="77506"/>
    <x v="2"/>
    <s v="OFF-AR-10004817"/>
    <x v="1"/>
    <x v="6"/>
    <s v="Colorific Watercolor Pencils"/>
    <x v="5302"/>
    <n v="5"/>
    <n v="0.2"/>
    <n v="2.3219999999999974"/>
  </r>
  <r>
    <n v="8116"/>
    <s v="CA-2014-101014"/>
    <x v="3"/>
    <x v="635"/>
    <d v="2014-09-05T00:00:00"/>
    <s v="Standard Class"/>
    <s v="RW-19540"/>
    <s v="Rick Wilson"/>
    <x v="1"/>
    <s v="United States"/>
    <s v="Los Angeles"/>
    <x v="1"/>
    <n v="90049"/>
    <x v="1"/>
    <s v="FUR-FU-10003374"/>
    <x v="0"/>
    <x v="5"/>
    <s v="Electrix Fluorescent Magnifier Lamps &amp; Weighted Base"/>
    <x v="5303"/>
    <n v="3"/>
    <n v="0"/>
    <n v="41.445600000000013"/>
  </r>
  <r>
    <n v="8117"/>
    <s v="CA-2014-105543"/>
    <x v="3"/>
    <x v="221"/>
    <d v="2014-11-25T00:00:00"/>
    <s v="Same Day"/>
    <s v="BG-11695"/>
    <s v="Brooke Gillingham"/>
    <x v="1"/>
    <s v="United States"/>
    <s v="Garden City"/>
    <x v="41"/>
    <n v="67846"/>
    <x v="2"/>
    <s v="OFF-ST-10003123"/>
    <x v="1"/>
    <x v="4"/>
    <s v="Fellowes Bases and Tops For Staxonsteel/High-Stak Systems"/>
    <x v="3304"/>
    <n v="1"/>
    <n v="0"/>
    <n v="7.9895999999999994"/>
  </r>
  <r>
    <n v="8118"/>
    <s v="US-2014-113201"/>
    <x v="3"/>
    <x v="160"/>
    <d v="2014-07-06T00:00:00"/>
    <s v="Standard Class"/>
    <s v="TT-21220"/>
    <s v="Thomas Thornton"/>
    <x v="0"/>
    <s v="United States"/>
    <s v="Los Angeles"/>
    <x v="1"/>
    <n v="90045"/>
    <x v="1"/>
    <s v="OFF-PA-10000675"/>
    <x v="1"/>
    <x v="10"/>
    <s v="Xerox 1919"/>
    <x v="2929"/>
    <n v="5"/>
    <n v="0"/>
    <n v="100.4255"/>
  </r>
  <r>
    <n v="8119"/>
    <s v="US-2014-106551"/>
    <x v="3"/>
    <x v="847"/>
    <d v="2014-07-28T00:00:00"/>
    <s v="Standard Class"/>
    <s v="EB-13930"/>
    <s v="Eric Barreto"/>
    <x v="0"/>
    <s v="United States"/>
    <s v="Chicago"/>
    <x v="10"/>
    <n v="60653"/>
    <x v="2"/>
    <s v="FUR-CH-10004997"/>
    <x v="0"/>
    <x v="1"/>
    <s v="Hon Every-Day Series Multi-Task Chairs"/>
    <x v="5304"/>
    <n v="4"/>
    <n v="0.3"/>
    <n v="-75.191999999999979"/>
  </r>
  <r>
    <n v="8120"/>
    <s v="CA-2013-116722"/>
    <x v="0"/>
    <x v="583"/>
    <d v="2013-11-17T00:00:00"/>
    <s v="Standard Class"/>
    <s v="LP-17080"/>
    <s v="Liz Pelletier"/>
    <x v="0"/>
    <s v="United States"/>
    <s v="San Francisco"/>
    <x v="1"/>
    <n v="94110"/>
    <x v="1"/>
    <s v="FUR-FU-10001934"/>
    <x v="0"/>
    <x v="5"/>
    <s v="Magnifier Swing Arm Lamp"/>
    <x v="108"/>
    <n v="2"/>
    <n v="0"/>
    <n v="10.909600000000001"/>
  </r>
  <r>
    <n v="8121"/>
    <s v="CA-2013-116722"/>
    <x v="0"/>
    <x v="583"/>
    <d v="2013-11-17T00:00:00"/>
    <s v="Standard Class"/>
    <s v="LP-17080"/>
    <s v="Liz Pelletier"/>
    <x v="0"/>
    <s v="United States"/>
    <s v="San Francisco"/>
    <x v="1"/>
    <n v="94110"/>
    <x v="1"/>
    <s v="FUR-CH-10004997"/>
    <x v="0"/>
    <x v="1"/>
    <s v="Hon Every-Day Series Multi-Task Chairs"/>
    <x v="542"/>
    <n v="3"/>
    <n v="0.2"/>
    <n v="0"/>
  </r>
  <r>
    <n v="8122"/>
    <s v="CA-2013-116722"/>
    <x v="0"/>
    <x v="583"/>
    <d v="2013-11-17T00:00:00"/>
    <s v="Standard Class"/>
    <s v="LP-17080"/>
    <s v="Liz Pelletier"/>
    <x v="0"/>
    <s v="United States"/>
    <s v="San Francisco"/>
    <x v="1"/>
    <n v="94110"/>
    <x v="1"/>
    <s v="OFF-BI-10001890"/>
    <x v="1"/>
    <x v="8"/>
    <s v="Avery Poly Binder Pockets"/>
    <x v="5305"/>
    <n v="11"/>
    <n v="0.2"/>
    <n v="11.026399999999999"/>
  </r>
  <r>
    <n v="8123"/>
    <s v="CA-2011-138128"/>
    <x v="2"/>
    <x v="337"/>
    <d v="2011-12-15T00:00:00"/>
    <s v="Standard Class"/>
    <s v="FP-14320"/>
    <s v="Frank Preis"/>
    <x v="0"/>
    <s v="United States"/>
    <s v="Philadelphia"/>
    <x v="9"/>
    <n v="19134"/>
    <x v="3"/>
    <s v="OFF-EN-10002500"/>
    <x v="1"/>
    <x v="12"/>
    <s v="Globe Weis Peel &amp; Seel First Class Envelopes"/>
    <x v="5306"/>
    <n v="3"/>
    <n v="0.2"/>
    <n v="9.5850000000000009"/>
  </r>
  <r>
    <n v="8124"/>
    <s v="CA-2011-138128"/>
    <x v="2"/>
    <x v="337"/>
    <d v="2011-12-15T00:00:00"/>
    <s v="Standard Class"/>
    <s v="FP-14320"/>
    <s v="Frank Preis"/>
    <x v="0"/>
    <s v="United States"/>
    <s v="Philadelphia"/>
    <x v="9"/>
    <n v="19134"/>
    <x v="3"/>
    <s v="TEC-CO-10001766"/>
    <x v="2"/>
    <x v="16"/>
    <s v="Canon PC940 Copier"/>
    <x v="5307"/>
    <n v="4"/>
    <n v="0.4"/>
    <n v="125.99719999999991"/>
  </r>
  <r>
    <n v="8125"/>
    <s v="US-2014-150070"/>
    <x v="3"/>
    <x v="210"/>
    <d v="2014-09-13T00:00:00"/>
    <s v="Standard Class"/>
    <s v="JA-15970"/>
    <s v="Joseph Airdo"/>
    <x v="0"/>
    <s v="United States"/>
    <s v="Modesto"/>
    <x v="1"/>
    <n v="95351"/>
    <x v="1"/>
    <s v="FUR-CH-10004860"/>
    <x v="0"/>
    <x v="1"/>
    <s v="Global Low Back Tilter Chair"/>
    <x v="224"/>
    <n v="2"/>
    <n v="0.2"/>
    <n v="-28.274400000000021"/>
  </r>
  <r>
    <n v="8126"/>
    <s v="CA-2012-137064"/>
    <x v="1"/>
    <x v="525"/>
    <d v="2012-02-13T00:00:00"/>
    <s v="Standard Class"/>
    <s v="TS-21655"/>
    <s v="Trudy Schmidt"/>
    <x v="0"/>
    <s v="United States"/>
    <s v="Houston"/>
    <x v="5"/>
    <n v="77070"/>
    <x v="2"/>
    <s v="OFF-BI-10002049"/>
    <x v="1"/>
    <x v="8"/>
    <s v="UniKeep View Case Binders"/>
    <x v="995"/>
    <n v="3"/>
    <n v="0.8"/>
    <n v="-4.9878000000000018"/>
  </r>
  <r>
    <n v="8127"/>
    <s v="CA-2012-137064"/>
    <x v="1"/>
    <x v="525"/>
    <d v="2012-02-13T00:00:00"/>
    <s v="Standard Class"/>
    <s v="TS-21655"/>
    <s v="Trudy Schmidt"/>
    <x v="0"/>
    <s v="United States"/>
    <s v="Houston"/>
    <x v="5"/>
    <n v="77070"/>
    <x v="2"/>
    <s v="TEC-AC-10003499"/>
    <x v="2"/>
    <x v="11"/>
    <s v="Memorex Mini Travel Drive 8 GB USB 2.0 Flash Drive"/>
    <x v="5183"/>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s v="United States"/>
    <s v="Chicago"/>
    <x v="10"/>
    <n v="60610"/>
    <x v="2"/>
    <s v="FUR-FU-10000222"/>
    <x v="0"/>
    <x v="5"/>
    <s v="Seth Thomas 16&quot; Steel Case Clock"/>
    <x v="647"/>
    <n v="5"/>
    <n v="0.6"/>
    <n v="-43.847999999999985"/>
  </r>
  <r>
    <n v="8130"/>
    <s v="CA-2011-127866"/>
    <x v="2"/>
    <x v="836"/>
    <d v="2011-07-23T00:00:00"/>
    <s v="First Class"/>
    <s v="JD-15895"/>
    <s v="Jonathan Doherty"/>
    <x v="1"/>
    <s v="United States"/>
    <s v="Riverside"/>
    <x v="1"/>
    <n v="92503"/>
    <x v="1"/>
    <s v="TEC-AC-10000023"/>
    <x v="2"/>
    <x v="11"/>
    <s v="Maxell 74 Minute CD-R Spindle, 50/Pack"/>
    <x v="5045"/>
    <n v="2"/>
    <n v="0"/>
    <n v="15.098399999999998"/>
  </r>
  <r>
    <n v="8131"/>
    <s v="CA-2011-127866"/>
    <x v="2"/>
    <x v="836"/>
    <d v="2011-07-23T00:00:00"/>
    <s v="First Class"/>
    <s v="JD-15895"/>
    <s v="Jonathan Doherty"/>
    <x v="1"/>
    <s v="United States"/>
    <s v="Riverside"/>
    <x v="1"/>
    <n v="92503"/>
    <x v="1"/>
    <s v="OFF-PA-10003971"/>
    <x v="1"/>
    <x v="10"/>
    <s v="Xerox 1965"/>
    <x v="493"/>
    <n v="2"/>
    <n v="0"/>
    <n v="5.8604000000000003"/>
  </r>
  <r>
    <n v="8132"/>
    <s v="CA-2011-127866"/>
    <x v="2"/>
    <x v="836"/>
    <d v="2011-07-23T00:00:00"/>
    <s v="First Class"/>
    <s v="JD-15895"/>
    <s v="Jonathan Doherty"/>
    <x v="1"/>
    <s v="United States"/>
    <s v="Riverside"/>
    <x v="1"/>
    <n v="92503"/>
    <x v="1"/>
    <s v="OFF-AR-10003481"/>
    <x v="1"/>
    <x v="6"/>
    <s v="Newell 348"/>
    <x v="2805"/>
    <n v="4"/>
    <n v="0"/>
    <n v="3.8047999999999984"/>
  </r>
  <r>
    <n v="8133"/>
    <s v="CA-2011-127866"/>
    <x v="2"/>
    <x v="836"/>
    <d v="2011-07-23T00:00:00"/>
    <s v="First Class"/>
    <s v="JD-15895"/>
    <s v="Jonathan Doherty"/>
    <x v="1"/>
    <s v="United States"/>
    <s v="Riverside"/>
    <x v="1"/>
    <n v="92503"/>
    <x v="1"/>
    <s v="OFF-ST-10001490"/>
    <x v="1"/>
    <x v="4"/>
    <s v="Hot File 7-Pocket, Floor Stand"/>
    <x v="3469"/>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s v="United States"/>
    <s v="Los Angeles"/>
    <x v="1"/>
    <n v="90008"/>
    <x v="1"/>
    <s v="OFF-PA-10001970"/>
    <x v="1"/>
    <x v="10"/>
    <s v="Xerox 1881"/>
    <x v="655"/>
    <n v="3"/>
    <n v="0"/>
    <n v="17.314799999999998"/>
  </r>
  <r>
    <n v="8136"/>
    <s v="CA-2012-121776"/>
    <x v="1"/>
    <x v="1130"/>
    <d v="2012-02-21T00:00:00"/>
    <s v="Standard Class"/>
    <s v="RD-19585"/>
    <s v="Rob Dowd"/>
    <x v="0"/>
    <s v="United States"/>
    <s v="Los Angeles"/>
    <x v="1"/>
    <n v="90008"/>
    <x v="1"/>
    <s v="OFF-LA-10002762"/>
    <x v="1"/>
    <x v="2"/>
    <s v="Avery 485"/>
    <x v="2077"/>
    <n v="7"/>
    <n v="0"/>
    <n v="41.223699999999994"/>
  </r>
  <r>
    <n v="8137"/>
    <s v="CA-2013-118073"/>
    <x v="0"/>
    <x v="399"/>
    <d v="2013-08-17T00:00:00"/>
    <s v="Standard Class"/>
    <s v="CS-12490"/>
    <s v="Cindy Schnelling"/>
    <x v="1"/>
    <s v="United States"/>
    <s v="Lakeland"/>
    <x v="2"/>
    <n v="33801"/>
    <x v="0"/>
    <s v="FUR-TA-10002533"/>
    <x v="0"/>
    <x v="3"/>
    <s v="BPI Conference Tables"/>
    <x v="5310"/>
    <n v="7"/>
    <n v="0.45"/>
    <n v="-255.58750000000009"/>
  </r>
  <r>
    <n v="8138"/>
    <s v="CA-2011-103219"/>
    <x v="2"/>
    <x v="187"/>
    <d v="2011-11-13T00:00:00"/>
    <s v="Standard Class"/>
    <s v="BF-11215"/>
    <s v="Benjamin Farhat"/>
    <x v="2"/>
    <s v="United States"/>
    <s v="New York City"/>
    <x v="15"/>
    <n v="10035"/>
    <x v="3"/>
    <s v="FUR-FU-10004091"/>
    <x v="0"/>
    <x v="5"/>
    <s v="Eldon 200 Class Desk Accessories, Black"/>
    <x v="5311"/>
    <n v="9"/>
    <n v="0"/>
    <n v="21.477600000000002"/>
  </r>
  <r>
    <n v="8139"/>
    <s v="CA-2013-102561"/>
    <x v="0"/>
    <x v="427"/>
    <d v="2013-07-23T00:00:00"/>
    <s v="Standard Class"/>
    <s v="NK-18490"/>
    <s v="Neil Knudson"/>
    <x v="2"/>
    <s v="United States"/>
    <s v="Philadelphia"/>
    <x v="9"/>
    <n v="19140"/>
    <x v="3"/>
    <s v="OFF-AR-10001545"/>
    <x v="1"/>
    <x v="6"/>
    <s v="Newell 326"/>
    <x v="2437"/>
    <n v="8"/>
    <n v="0.2"/>
    <n v="1.2671999999999994"/>
  </r>
  <r>
    <n v="8140"/>
    <s v="CA-2013-102561"/>
    <x v="0"/>
    <x v="427"/>
    <d v="2013-07-23T00:00:00"/>
    <s v="Standard Class"/>
    <s v="NK-18490"/>
    <s v="Neil Knudson"/>
    <x v="2"/>
    <s v="United States"/>
    <s v="Philadelphia"/>
    <x v="9"/>
    <n v="19140"/>
    <x v="3"/>
    <s v="OFF-ST-10001476"/>
    <x v="1"/>
    <x v="4"/>
    <s v="Steel Personal Filing/Posting Tote"/>
    <x v="5312"/>
    <n v="10"/>
    <n v="0.2"/>
    <n v="24.856999999999999"/>
  </r>
  <r>
    <n v="8141"/>
    <s v="CA-2013-102561"/>
    <x v="0"/>
    <x v="427"/>
    <d v="2013-07-23T00:00:00"/>
    <s v="Standard Class"/>
    <s v="NK-18490"/>
    <s v="Neil Knudson"/>
    <x v="2"/>
    <s v="United States"/>
    <s v="Philadelphia"/>
    <x v="9"/>
    <n v="19140"/>
    <x v="3"/>
    <s v="OFF-PA-10004971"/>
    <x v="1"/>
    <x v="10"/>
    <s v="Xerox 196"/>
    <x v="282"/>
    <n v="4"/>
    <n v="0.2"/>
    <n v="6.7048000000000005"/>
  </r>
  <r>
    <n v="8142"/>
    <s v="CA-2013-100993"/>
    <x v="0"/>
    <x v="473"/>
    <d v="2013-02-10T00:00:00"/>
    <s v="Standard Class"/>
    <s v="AZ-10750"/>
    <s v="Annie Zypern"/>
    <x v="0"/>
    <s v="United States"/>
    <s v="San Diego"/>
    <x v="1"/>
    <n v="92037"/>
    <x v="1"/>
    <s v="OFF-LA-10003223"/>
    <x v="1"/>
    <x v="2"/>
    <s v="Avery 508"/>
    <x v="1674"/>
    <n v="3"/>
    <n v="0"/>
    <n v="7.2176999999999998"/>
  </r>
  <r>
    <n v="8143"/>
    <s v="CA-2013-100993"/>
    <x v="0"/>
    <x v="473"/>
    <d v="2013-02-10T00:00:00"/>
    <s v="Standard Class"/>
    <s v="AZ-10750"/>
    <s v="Annie Zypern"/>
    <x v="0"/>
    <s v="United States"/>
    <s v="San Diego"/>
    <x v="1"/>
    <n v="92037"/>
    <x v="1"/>
    <s v="OFF-ST-10004340"/>
    <x v="1"/>
    <x v="4"/>
    <s v="Fellowes Mobile File Cart, Black"/>
    <x v="4702"/>
    <n v="3"/>
    <n v="0"/>
    <n v="50.365800000000007"/>
  </r>
  <r>
    <n v="8144"/>
    <s v="CA-2013-100993"/>
    <x v="0"/>
    <x v="473"/>
    <d v="2013-02-10T00:00:00"/>
    <s v="Standard Class"/>
    <s v="AZ-10750"/>
    <s v="Annie Zypern"/>
    <x v="0"/>
    <s v="United States"/>
    <s v="San Diego"/>
    <x v="1"/>
    <n v="92037"/>
    <x v="1"/>
    <s v="FUR-TA-10001095"/>
    <x v="0"/>
    <x v="3"/>
    <s v="Chromcraft Round Conference Tables"/>
    <x v="5313"/>
    <n v="4"/>
    <n v="0.2"/>
    <n v="6.9715999999999951"/>
  </r>
  <r>
    <n v="8145"/>
    <s v="CA-2013-100993"/>
    <x v="0"/>
    <x v="473"/>
    <d v="2013-02-10T00:00:00"/>
    <s v="Standard Class"/>
    <s v="AZ-10750"/>
    <s v="Annie Zypern"/>
    <x v="0"/>
    <s v="United States"/>
    <s v="San Diego"/>
    <x v="1"/>
    <n v="92037"/>
    <x v="1"/>
    <s v="TEC-PH-10001448"/>
    <x v="2"/>
    <x v="7"/>
    <s v="Anker Astro 15000mAh USB Portable Charger"/>
    <x v="4101"/>
    <n v="4"/>
    <n v="0.2"/>
    <n v="-31.993600000000029"/>
  </r>
  <r>
    <n v="8146"/>
    <s v="US-2011-112949"/>
    <x v="2"/>
    <x v="886"/>
    <d v="2011-06-27T00:00:00"/>
    <s v="Standard Class"/>
    <s v="Co-12640"/>
    <s v="Corey-Lock"/>
    <x v="0"/>
    <s v="United States"/>
    <s v="Lawton"/>
    <x v="26"/>
    <n v="73505"/>
    <x v="2"/>
    <s v="OFF-AP-10001005"/>
    <x v="1"/>
    <x v="9"/>
    <s v="Honeywell Quietcare HEPA Air Cleaner"/>
    <x v="5314"/>
    <n v="6"/>
    <n v="0"/>
    <n v="155.72699999999998"/>
  </r>
  <r>
    <n v="8147"/>
    <s v="US-2011-112949"/>
    <x v="2"/>
    <x v="886"/>
    <d v="2011-06-27T00:00:00"/>
    <s v="Standard Class"/>
    <s v="Co-12640"/>
    <s v="Corey-Lock"/>
    <x v="0"/>
    <s v="United States"/>
    <s v="Lawton"/>
    <x v="26"/>
    <n v="73505"/>
    <x v="2"/>
    <s v="OFF-AR-10003469"/>
    <x v="1"/>
    <x v="6"/>
    <s v="Nontoxic Chalk"/>
    <x v="2872"/>
    <n v="2"/>
    <n v="0"/>
    <n v="1.6896"/>
  </r>
  <r>
    <n v="8148"/>
    <s v="US-2014-146822"/>
    <x v="3"/>
    <x v="255"/>
    <d v="2014-06-15T00:00:00"/>
    <s v="Standard Class"/>
    <s v="AG-10675"/>
    <s v="Anna Gayman"/>
    <x v="0"/>
    <s v="United States"/>
    <s v="Salem"/>
    <x v="17"/>
    <n v="24153"/>
    <x v="0"/>
    <s v="OFF-PA-10000249"/>
    <x v="1"/>
    <x v="10"/>
    <s v="Staples"/>
    <x v="338"/>
    <n v="4"/>
    <n v="0"/>
    <n v="23.086399999999998"/>
  </r>
  <r>
    <n v="8149"/>
    <s v="US-2013-131058"/>
    <x v="0"/>
    <x v="797"/>
    <d v="2014-01-01T00:00:00"/>
    <s v="Standard Class"/>
    <s v="EM-14140"/>
    <s v="Eugene Moren"/>
    <x v="2"/>
    <s v="United States"/>
    <s v="Santa Ana"/>
    <x v="1"/>
    <n v="92704"/>
    <x v="1"/>
    <s v="OFF-LA-10001613"/>
    <x v="1"/>
    <x v="2"/>
    <s v="Avery File Folder Labels"/>
    <x v="171"/>
    <n v="7"/>
    <n v="0"/>
    <n v="9.8783999999999992"/>
  </r>
  <r>
    <n v="8150"/>
    <s v="CA-2011-167997"/>
    <x v="2"/>
    <x v="755"/>
    <d v="2011-01-30T00:00:00"/>
    <s v="First Class"/>
    <s v="CA-11965"/>
    <s v="Carol Adams"/>
    <x v="1"/>
    <s v="United States"/>
    <s v="Rapid City"/>
    <x v="44"/>
    <n v="57701"/>
    <x v="2"/>
    <s v="OFF-BI-10001758"/>
    <x v="1"/>
    <x v="8"/>
    <s v="Wilson Jones 14 Line Acrylic Coated Pressboard Data Binders"/>
    <x v="3893"/>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s v="United States"/>
    <s v="Seattle"/>
    <x v="4"/>
    <n v="98115"/>
    <x v="1"/>
    <s v="OFF-ST-10001558"/>
    <x v="1"/>
    <x v="4"/>
    <s v="Acco Perma 4000 Stacking Storage Drawers"/>
    <x v="4663"/>
    <n v="2"/>
    <n v="0"/>
    <n v="4.8719999999999999"/>
  </r>
  <r>
    <n v="8153"/>
    <s v="CA-2014-140151"/>
    <x v="3"/>
    <x v="721"/>
    <d v="2014-03-26T00:00:00"/>
    <s v="First Class"/>
    <s v="RB-19360"/>
    <s v="Raymond Buch"/>
    <x v="0"/>
    <s v="United States"/>
    <s v="Seattle"/>
    <x v="4"/>
    <n v="98115"/>
    <x v="1"/>
    <s v="OFF-PA-10002986"/>
    <x v="1"/>
    <x v="10"/>
    <s v="Xerox 1898"/>
    <x v="130"/>
    <n v="3"/>
    <n v="0"/>
    <n v="9.6191999999999993"/>
  </r>
  <r>
    <n v="8154"/>
    <s v="CA-2014-140151"/>
    <x v="3"/>
    <x v="721"/>
    <d v="2014-03-26T00:00:00"/>
    <s v="First Class"/>
    <s v="RB-19360"/>
    <s v="Raymond Buch"/>
    <x v="0"/>
    <s v="United States"/>
    <s v="Seattle"/>
    <x v="4"/>
    <n v="98115"/>
    <x v="1"/>
    <s v="TEC-CO-10004722"/>
    <x v="2"/>
    <x v="16"/>
    <s v="Canon imageCLASS 2200 Advanced Copier"/>
    <x v="5315"/>
    <n v="4"/>
    <n v="0"/>
    <n v="6719.9807999999994"/>
  </r>
  <r>
    <n v="8155"/>
    <s v="US-2014-143770"/>
    <x v="3"/>
    <x v="177"/>
    <d v="2014-03-25T00:00:00"/>
    <s v="Standard Class"/>
    <s v="RD-19720"/>
    <s v="Roger Demir"/>
    <x v="0"/>
    <s v="United States"/>
    <s v="Middletown"/>
    <x v="29"/>
    <n v="6457"/>
    <x v="3"/>
    <s v="TEC-AC-10002842"/>
    <x v="2"/>
    <x v="11"/>
    <s v="WD My Passport Ultra 2TB Portable External Hard Drive"/>
    <x v="1685"/>
    <n v="2"/>
    <n v="0"/>
    <n v="38.080000000000013"/>
  </r>
  <r>
    <n v="8156"/>
    <s v="US-2014-143770"/>
    <x v="3"/>
    <x v="177"/>
    <d v="2014-03-25T00:00:00"/>
    <s v="Standard Class"/>
    <s v="RD-19720"/>
    <s v="Roger Demir"/>
    <x v="0"/>
    <s v="United States"/>
    <s v="Middletown"/>
    <x v="29"/>
    <n v="6457"/>
    <x v="3"/>
    <s v="OFF-PA-10001125"/>
    <x v="1"/>
    <x v="10"/>
    <s v="Xerox 1988"/>
    <x v="1168"/>
    <n v="2"/>
    <n v="0"/>
    <n v="27.881999999999998"/>
  </r>
  <r>
    <n v="8157"/>
    <s v="CA-2013-131296"/>
    <x v="0"/>
    <x v="964"/>
    <d v="2013-10-10T00:00:00"/>
    <s v="Standard Class"/>
    <s v="MS-17830"/>
    <s v="Melanie Seite"/>
    <x v="0"/>
    <s v="United States"/>
    <s v="Baltimore"/>
    <x v="39"/>
    <n v="21215"/>
    <x v="3"/>
    <s v="FUR-TA-10002622"/>
    <x v="0"/>
    <x v="3"/>
    <s v="Bush Andora Conference Table, Maple/Graphite Gray Finish"/>
    <x v="5316"/>
    <n v="2"/>
    <n v="0.3"/>
    <n v="-23.93719999999999"/>
  </r>
  <r>
    <n v="8158"/>
    <s v="CA-2013-103464"/>
    <x v="0"/>
    <x v="741"/>
    <d v="2013-11-23T00:00:00"/>
    <s v="Standard Class"/>
    <s v="PG-18820"/>
    <s v="Patrick Gardner"/>
    <x v="0"/>
    <s v="United States"/>
    <s v="San Diego"/>
    <x v="1"/>
    <n v="92105"/>
    <x v="1"/>
    <s v="TEC-AC-10002842"/>
    <x v="2"/>
    <x v="11"/>
    <s v="WD My Passport Ultra 2TB Portable External Hard Drive"/>
    <x v="2027"/>
    <n v="5"/>
    <n v="0"/>
    <n v="95.200000000000031"/>
  </r>
  <r>
    <n v="8159"/>
    <s v="CA-2014-136238"/>
    <x v="3"/>
    <x v="377"/>
    <d v="2015-01-02T00:00:00"/>
    <s v="Standard Class"/>
    <s v="KB-16240"/>
    <s v="Karen Bern"/>
    <x v="1"/>
    <s v="United States"/>
    <s v="Odessa"/>
    <x v="5"/>
    <n v="79762"/>
    <x v="2"/>
    <s v="OFF-PA-10004285"/>
    <x v="1"/>
    <x v="10"/>
    <s v="Xerox 1959"/>
    <x v="2975"/>
    <n v="3"/>
    <n v="0.2"/>
    <n v="5.6111999999999993"/>
  </r>
  <r>
    <n v="8160"/>
    <s v="CA-2013-120803"/>
    <x v="0"/>
    <x v="1185"/>
    <d v="2013-03-14T00:00:00"/>
    <s v="Standard Class"/>
    <s v="RB-19465"/>
    <s v="Rick Bensley"/>
    <x v="2"/>
    <s v="United States"/>
    <s v="Milford"/>
    <x v="29"/>
    <n v="6460"/>
    <x v="3"/>
    <s v="TEC-AC-10004469"/>
    <x v="2"/>
    <x v="11"/>
    <s v="Microsoft Sculpt Comfort Mouse"/>
    <x v="5240"/>
    <n v="5"/>
    <n v="0"/>
    <n v="87.890000000000015"/>
  </r>
  <r>
    <n v="8161"/>
    <s v="CA-2013-134138"/>
    <x v="0"/>
    <x v="595"/>
    <d v="2013-02-20T00:00:00"/>
    <s v="Standard Class"/>
    <s v="JD-15790"/>
    <s v="John Dryer"/>
    <x v="0"/>
    <s v="United States"/>
    <s v="Belleville"/>
    <x v="30"/>
    <n v="7109"/>
    <x v="3"/>
    <s v="FUR-CH-10001545"/>
    <x v="0"/>
    <x v="1"/>
    <s v="Hon Comfortask Task/Swivel Chairs"/>
    <x v="5317"/>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s v="United States"/>
    <s v="New York City"/>
    <x v="15"/>
    <n v="10035"/>
    <x v="3"/>
    <s v="TEC-PH-10003012"/>
    <x v="2"/>
    <x v="7"/>
    <s v="Nortel Meridian M3904 Professional Digital phone"/>
    <x v="673"/>
    <n v="2"/>
    <n v="0"/>
    <n v="89.314199999999971"/>
  </r>
  <r>
    <n v="8164"/>
    <s v="CA-2012-168207"/>
    <x v="1"/>
    <x v="121"/>
    <d v="2012-11-06T00:00:00"/>
    <s v="Standard Class"/>
    <s v="LT-17110"/>
    <s v="Liz Thompson"/>
    <x v="0"/>
    <s v="United States"/>
    <s v="San Diego"/>
    <x v="1"/>
    <n v="92105"/>
    <x v="1"/>
    <s v="FUR-FU-10004909"/>
    <x v="0"/>
    <x v="5"/>
    <s v="Contemporary Wood/Metal Frame"/>
    <x v="5319"/>
    <n v="6"/>
    <n v="0"/>
    <n v="33.935999999999993"/>
  </r>
  <r>
    <n v="8165"/>
    <s v="CA-2012-168207"/>
    <x v="1"/>
    <x v="121"/>
    <d v="2012-11-06T00:00:00"/>
    <s v="Standard Class"/>
    <s v="LT-17110"/>
    <s v="Liz Thompson"/>
    <x v="0"/>
    <s v="United States"/>
    <s v="San Diego"/>
    <x v="1"/>
    <n v="92105"/>
    <x v="1"/>
    <s v="OFF-BI-10001524"/>
    <x v="1"/>
    <x v="8"/>
    <s v="GBC Premium Transparent Covers with Diagonal Lined Pattern"/>
    <x v="3668"/>
    <n v="7"/>
    <n v="0.2"/>
    <n v="41.120799999999988"/>
  </r>
  <r>
    <n v="8166"/>
    <s v="CA-2012-168207"/>
    <x v="1"/>
    <x v="121"/>
    <d v="2012-11-06T00:00:00"/>
    <s v="Standard Class"/>
    <s v="LT-17110"/>
    <s v="Liz Thompson"/>
    <x v="0"/>
    <s v="United States"/>
    <s v="San Diego"/>
    <x v="1"/>
    <n v="92105"/>
    <x v="1"/>
    <s v="OFF-BI-10003355"/>
    <x v="1"/>
    <x v="8"/>
    <s v="Cardinal Holdit Business Card Pockets"/>
    <x v="1655"/>
    <n v="3"/>
    <n v="0.2"/>
    <n v="4.1832000000000003"/>
  </r>
  <r>
    <n v="8167"/>
    <s v="CA-2012-168207"/>
    <x v="1"/>
    <x v="121"/>
    <d v="2012-11-06T00:00:00"/>
    <s v="Standard Class"/>
    <s v="LT-17110"/>
    <s v="Liz Thompson"/>
    <x v="0"/>
    <s v="United States"/>
    <s v="San Diego"/>
    <x v="1"/>
    <n v="92105"/>
    <x v="1"/>
    <s v="FUR-BO-10004357"/>
    <x v="0"/>
    <x v="0"/>
    <s v="O'Sullivan Living Dimensions 3-Shelf Bookcases"/>
    <x v="5320"/>
    <n v="3"/>
    <n v="0.15"/>
    <n v="-30.147000000000048"/>
  </r>
  <r>
    <n v="8168"/>
    <s v="CA-2013-144148"/>
    <x v="0"/>
    <x v="995"/>
    <d v="2013-08-06T00:00:00"/>
    <s v="Standard Class"/>
    <s v="AH-10690"/>
    <s v="Anna Häberlin"/>
    <x v="1"/>
    <s v="United States"/>
    <s v="San Francisco"/>
    <x v="1"/>
    <n v="94122"/>
    <x v="1"/>
    <s v="FUR-TA-10002774"/>
    <x v="0"/>
    <x v="3"/>
    <s v="Laminate Occasional Tables"/>
    <x v="5321"/>
    <n v="7"/>
    <n v="0.2"/>
    <n v="-32.367300000000085"/>
  </r>
  <r>
    <n v="8169"/>
    <s v="CA-2014-107174"/>
    <x v="3"/>
    <x v="44"/>
    <d v="2014-11-14T00:00:00"/>
    <s v="Standard Class"/>
    <s v="AB-10060"/>
    <s v="Adam Bellavance"/>
    <x v="2"/>
    <s v="United States"/>
    <s v="Seattle"/>
    <x v="4"/>
    <n v="98105"/>
    <x v="1"/>
    <s v="FUR-TA-10004575"/>
    <x v="0"/>
    <x v="3"/>
    <s v="Hon 5100 Series Wood Tables"/>
    <x v="5322"/>
    <n v="7"/>
    <n v="0"/>
    <n v="366.63479999999993"/>
  </r>
  <r>
    <n v="8170"/>
    <s v="CA-2014-107174"/>
    <x v="3"/>
    <x v="44"/>
    <d v="2014-11-14T00:00:00"/>
    <s v="Standard Class"/>
    <s v="AB-10060"/>
    <s v="Adam Bellavance"/>
    <x v="2"/>
    <s v="United States"/>
    <s v="Seattle"/>
    <x v="4"/>
    <n v="98105"/>
    <x v="1"/>
    <s v="FUR-CH-10003312"/>
    <x v="0"/>
    <x v="1"/>
    <s v="Hon 2090 “Pillow Soft” Series Mid Back Swivel/Tilt Chairs"/>
    <x v="4920"/>
    <n v="2"/>
    <n v="0.2"/>
    <n v="-73.054800000000071"/>
  </r>
  <r>
    <n v="8171"/>
    <s v="CA-2014-107174"/>
    <x v="3"/>
    <x v="44"/>
    <d v="2014-11-14T00:00:00"/>
    <s v="Standard Class"/>
    <s v="AB-10060"/>
    <s v="Adam Bellavance"/>
    <x v="2"/>
    <s v="United States"/>
    <s v="Seattle"/>
    <x v="4"/>
    <n v="98105"/>
    <x v="1"/>
    <s v="TEC-AC-10001465"/>
    <x v="2"/>
    <x v="11"/>
    <s v="SanDisk Cruzer 64 GB USB Flash Drive"/>
    <x v="5323"/>
    <n v="3"/>
    <n v="0"/>
    <n v="32.687999999999988"/>
  </r>
  <r>
    <n v="8172"/>
    <s v="CA-2013-146150"/>
    <x v="0"/>
    <x v="1173"/>
    <d v="2013-02-19T00:00:00"/>
    <s v="Standard Class"/>
    <s v="FM-14380"/>
    <s v="Fred McMath"/>
    <x v="0"/>
    <s v="United States"/>
    <s v="Jackson"/>
    <x v="35"/>
    <n v="39212"/>
    <x v="0"/>
    <s v="OFF-AR-10002240"/>
    <x v="1"/>
    <x v="6"/>
    <s v="Panasonic KP-150 Electric Pencil Sharpener"/>
    <x v="5324"/>
    <n v="7"/>
    <n v="0"/>
    <n v="68.686800000000005"/>
  </r>
  <r>
    <n v="8173"/>
    <s v="CA-2011-114125"/>
    <x v="2"/>
    <x v="868"/>
    <d v="2011-07-13T00:00:00"/>
    <s v="Standard Class"/>
    <s v="GH-14410"/>
    <s v="Gary Hansen"/>
    <x v="2"/>
    <s v="United States"/>
    <s v="Los Angeles"/>
    <x v="1"/>
    <n v="90049"/>
    <x v="1"/>
    <s v="OFF-LA-10004559"/>
    <x v="1"/>
    <x v="2"/>
    <s v="Avery 49"/>
    <x v="709"/>
    <n v="1"/>
    <n v="0"/>
    <n v="1.4112"/>
  </r>
  <r>
    <n v="8174"/>
    <s v="CA-2011-114125"/>
    <x v="2"/>
    <x v="868"/>
    <d v="2011-07-13T00:00:00"/>
    <s v="Standard Class"/>
    <s v="GH-14410"/>
    <s v="Gary Hansen"/>
    <x v="2"/>
    <s v="United States"/>
    <s v="Los Angeles"/>
    <x v="1"/>
    <n v="90049"/>
    <x v="1"/>
    <s v="OFF-BI-10003291"/>
    <x v="1"/>
    <x v="8"/>
    <s v="Wilson Jones Leather-Like Binders with DublLock Round Rings"/>
    <x v="4299"/>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x v="100"/>
    <n v="4"/>
    <n v="0"/>
    <n v="4.066399999999998"/>
  </r>
  <r>
    <n v="8176"/>
    <s v="CA-2013-114944"/>
    <x v="0"/>
    <x v="806"/>
    <d v="2013-02-04T00:00:00"/>
    <s v="Standard Class"/>
    <s v="HE-14800"/>
    <s v="Harold Engle"/>
    <x v="1"/>
    <s v="United States"/>
    <s v="Chicago"/>
    <x v="10"/>
    <n v="60623"/>
    <x v="2"/>
    <s v="OFF-PA-10003892"/>
    <x v="1"/>
    <x v="10"/>
    <s v="Xerox 1943"/>
    <x v="4415"/>
    <n v="4"/>
    <n v="0.2"/>
    <n v="52.822799999999987"/>
  </r>
  <r>
    <n v="8177"/>
    <s v="CA-2013-135965"/>
    <x v="0"/>
    <x v="897"/>
    <d v="2013-09-26T00:00:00"/>
    <s v="First Class"/>
    <s v="SZ-20035"/>
    <s v="Sam Zeldin"/>
    <x v="2"/>
    <s v="United States"/>
    <s v="New York City"/>
    <x v="15"/>
    <n v="10035"/>
    <x v="3"/>
    <s v="OFF-ST-10002370"/>
    <x v="1"/>
    <x v="4"/>
    <s v="Sortfiler Multipurpose Personal File Organizer, Black"/>
    <x v="5325"/>
    <n v="6"/>
    <n v="0"/>
    <n v="37.218599999999995"/>
  </r>
  <r>
    <n v="8178"/>
    <s v="CA-2014-149699"/>
    <x v="3"/>
    <x v="66"/>
    <d v="2014-12-25T00:00:00"/>
    <s v="First Class"/>
    <s v="CM-12115"/>
    <s v="Chad McGuire"/>
    <x v="0"/>
    <s v="United States"/>
    <s v="Los Angeles"/>
    <x v="1"/>
    <n v="90008"/>
    <x v="1"/>
    <s v="TEC-AC-10000474"/>
    <x v="2"/>
    <x v="11"/>
    <s v="Kensington Expert Mouse Optical USB Trackball for PC or Mac"/>
    <x v="5326"/>
    <n v="5"/>
    <n v="0"/>
    <n v="142.48499999999993"/>
  </r>
  <r>
    <n v="8179"/>
    <s v="CA-2013-166429"/>
    <x v="0"/>
    <x v="476"/>
    <d v="2013-09-09T00:00:00"/>
    <s v="Standard Class"/>
    <s v="TG-21310"/>
    <s v="Toby Gnade"/>
    <x v="0"/>
    <s v="United States"/>
    <s v="Des Moines"/>
    <x v="4"/>
    <n v="98198"/>
    <x v="1"/>
    <s v="TEC-CO-10002095"/>
    <x v="2"/>
    <x v="16"/>
    <s v="Hewlett Packard 610 Color Digital Copier / Printer"/>
    <x v="3157"/>
    <n v="2"/>
    <n v="0"/>
    <n v="449.99099999999999"/>
  </r>
  <r>
    <n v="8180"/>
    <s v="CA-2012-112767"/>
    <x v="1"/>
    <x v="991"/>
    <d v="2012-08-06T00:00:00"/>
    <s v="Standard Class"/>
    <s v="DK-12985"/>
    <s v="Darren Koutras"/>
    <x v="0"/>
    <s v="United States"/>
    <s v="Springfield"/>
    <x v="21"/>
    <n v="97477"/>
    <x v="1"/>
    <s v="FUR-TA-10003469"/>
    <x v="0"/>
    <x v="3"/>
    <s v="Balt Split Level Computer Training Table"/>
    <x v="5327"/>
    <n v="4"/>
    <n v="0.5"/>
    <n v="-188.7"/>
  </r>
  <r>
    <n v="8181"/>
    <s v="CA-2012-119879"/>
    <x v="1"/>
    <x v="82"/>
    <d v="2012-11-25T00:00:00"/>
    <s v="Standard Class"/>
    <s v="SS-20410"/>
    <s v="Shahid Shariari"/>
    <x v="0"/>
    <s v="United States"/>
    <s v="Philadelphia"/>
    <x v="9"/>
    <n v="19120"/>
    <x v="3"/>
    <s v="FUR-TA-10002958"/>
    <x v="0"/>
    <x v="3"/>
    <s v="Bevis Oval Conference Table, Walnut"/>
    <x v="5328"/>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x v="5329"/>
    <n v="5"/>
    <n v="0.4"/>
    <n v="-24.043499999999995"/>
  </r>
  <r>
    <n v="8183"/>
    <s v="CA-2014-155642"/>
    <x v="3"/>
    <x v="796"/>
    <d v="2014-05-23T00:00:00"/>
    <s v="Standard Class"/>
    <s v="BM-11575"/>
    <s v="Brendan Murry"/>
    <x v="1"/>
    <s v="United States"/>
    <s v="Chicago"/>
    <x v="10"/>
    <n v="60653"/>
    <x v="2"/>
    <s v="FUR-FU-10004973"/>
    <x v="0"/>
    <x v="5"/>
    <s v="Flat Face Poster Frame"/>
    <x v="1832"/>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x v="5330"/>
    <n v="1"/>
    <n v="0.6"/>
    <n v="-0.99329999999999963"/>
  </r>
  <r>
    <n v="8185"/>
    <s v="US-2014-101721"/>
    <x v="3"/>
    <x v="283"/>
    <d v="2014-07-28T00:00:00"/>
    <s v="Standard Class"/>
    <s v="MY-17380"/>
    <s v="Maribeth Yedwab"/>
    <x v="1"/>
    <s v="United States"/>
    <s v="Chicago"/>
    <x v="10"/>
    <n v="60623"/>
    <x v="2"/>
    <s v="OFF-PA-10003641"/>
    <x v="1"/>
    <x v="10"/>
    <s v="Xerox 1909"/>
    <x v="930"/>
    <n v="3"/>
    <n v="0.2"/>
    <n v="20.576399999999996"/>
  </r>
  <r>
    <n v="8186"/>
    <s v="CA-2012-136728"/>
    <x v="1"/>
    <x v="1023"/>
    <d v="2012-09-17T00:00:00"/>
    <s v="Second Class"/>
    <s v="AG-10900"/>
    <s v="Arthur Gainer"/>
    <x v="0"/>
    <s v="United States"/>
    <s v="Chicago"/>
    <x v="10"/>
    <n v="60623"/>
    <x v="2"/>
    <s v="OFF-EN-10002621"/>
    <x v="1"/>
    <x v="12"/>
    <s v="Staples"/>
    <x v="1635"/>
    <n v="1"/>
    <n v="0.2"/>
    <n v="2.9339999999999997"/>
  </r>
  <r>
    <n v="8187"/>
    <s v="CA-2012-136728"/>
    <x v="1"/>
    <x v="1023"/>
    <d v="2012-09-17T00:00:00"/>
    <s v="Second Class"/>
    <s v="AG-10900"/>
    <s v="Arthur Gainer"/>
    <x v="0"/>
    <s v="United States"/>
    <s v="Chicago"/>
    <x v="10"/>
    <n v="60623"/>
    <x v="2"/>
    <s v="FUR-CH-10003817"/>
    <x v="0"/>
    <x v="1"/>
    <s v="Global Value Steno Chair, Gray"/>
    <x v="5331"/>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s v="United States"/>
    <s v="Rockville"/>
    <x v="39"/>
    <n v="20852"/>
    <x v="3"/>
    <s v="OFF-PA-10001870"/>
    <x v="1"/>
    <x v="10"/>
    <s v="Xerox 202"/>
    <x v="541"/>
    <n v="3"/>
    <n v="0"/>
    <n v="9.3312000000000008"/>
  </r>
  <r>
    <n v="8190"/>
    <s v="CA-2012-140375"/>
    <x v="1"/>
    <x v="653"/>
    <d v="2012-10-05T00:00:00"/>
    <s v="Second Class"/>
    <s v="SG-20470"/>
    <s v="Sheri Gordon"/>
    <x v="0"/>
    <s v="United States"/>
    <s v="Rockville"/>
    <x v="39"/>
    <n v="20852"/>
    <x v="3"/>
    <s v="OFF-BI-10000320"/>
    <x v="1"/>
    <x v="8"/>
    <s v="GBC Plastic Binding Combs"/>
    <x v="1576"/>
    <n v="1"/>
    <n v="0"/>
    <n v="3.6162000000000001"/>
  </r>
  <r>
    <n v="8191"/>
    <s v="US-2014-155866"/>
    <x v="3"/>
    <x v="701"/>
    <d v="2014-11-22T00:00:00"/>
    <s v="Standard Class"/>
    <s v="CC-12370"/>
    <s v="Christopher Conant"/>
    <x v="0"/>
    <s v="United States"/>
    <s v="New York City"/>
    <x v="15"/>
    <n v="10011"/>
    <x v="3"/>
    <s v="OFF-PA-10004735"/>
    <x v="1"/>
    <x v="10"/>
    <s v="Xerox 1905"/>
    <x v="789"/>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x v="5093"/>
    <n v="4"/>
    <n v="0"/>
    <n v="76.9816"/>
  </r>
  <r>
    <n v="8193"/>
    <s v="CA-2012-141327"/>
    <x v="1"/>
    <x v="672"/>
    <d v="2012-12-03T00:00:00"/>
    <s v="First Class"/>
    <s v="LR-16915"/>
    <s v="Lena Radford"/>
    <x v="0"/>
    <s v="United States"/>
    <s v="Durham"/>
    <x v="3"/>
    <n v="27707"/>
    <x v="0"/>
    <s v="OFF-BI-10000546"/>
    <x v="1"/>
    <x v="8"/>
    <s v="Avery Durable Binders"/>
    <x v="5332"/>
    <n v="7"/>
    <n v="0.7"/>
    <n v="-4.2336000000000009"/>
  </r>
  <r>
    <n v="8194"/>
    <s v="CA-2012-141327"/>
    <x v="1"/>
    <x v="672"/>
    <d v="2012-12-03T00:00:00"/>
    <s v="First Class"/>
    <s v="LR-16915"/>
    <s v="Lena Radford"/>
    <x v="0"/>
    <s v="United States"/>
    <s v="Durham"/>
    <x v="3"/>
    <n v="27707"/>
    <x v="0"/>
    <s v="OFF-AP-10001293"/>
    <x v="1"/>
    <x v="9"/>
    <s v="Belkin 8 Outlet Surge Protector"/>
    <x v="2066"/>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x v="5333"/>
    <n v="2"/>
    <n v="0.2"/>
    <n v="25.180800000000005"/>
  </r>
  <r>
    <n v="8196"/>
    <s v="CA-2012-136700"/>
    <x v="1"/>
    <x v="401"/>
    <d v="2012-12-11T00:00:00"/>
    <s v="Second Class"/>
    <s v="DB-13120"/>
    <s v="David Bremer"/>
    <x v="1"/>
    <s v="United States"/>
    <s v="Santa Barbara"/>
    <x v="1"/>
    <n v="93101"/>
    <x v="1"/>
    <s v="OFF-PA-10004519"/>
    <x v="1"/>
    <x v="10"/>
    <s v="Spiral Phone Message Books with Labels by Adams"/>
    <x v="2482"/>
    <n v="2"/>
    <n v="0"/>
    <n v="4.3904000000000005"/>
  </r>
  <r>
    <n v="8197"/>
    <s v="CA-2014-102736"/>
    <x v="3"/>
    <x v="528"/>
    <d v="2014-09-10T00:00:00"/>
    <s v="Standard Class"/>
    <s v="LP-17095"/>
    <s v="Liz Preis"/>
    <x v="0"/>
    <s v="United States"/>
    <s v="Knoxville"/>
    <x v="18"/>
    <n v="37918"/>
    <x v="0"/>
    <s v="TEC-AC-10004568"/>
    <x v="2"/>
    <x v="11"/>
    <s v="Maxell LTO Ultrium - 800 GB"/>
    <x v="2879"/>
    <n v="4"/>
    <n v="0.2"/>
    <n v="-1.119600000000009"/>
  </r>
  <r>
    <n v="8198"/>
    <s v="CA-2014-102736"/>
    <x v="3"/>
    <x v="528"/>
    <d v="2014-09-10T00:00:00"/>
    <s v="Standard Class"/>
    <s v="LP-17095"/>
    <s v="Liz Preis"/>
    <x v="0"/>
    <s v="United States"/>
    <s v="Knoxville"/>
    <x v="18"/>
    <n v="37918"/>
    <x v="0"/>
    <s v="OFF-AR-10001897"/>
    <x v="1"/>
    <x v="6"/>
    <s v="Model L Table or Wall-Mount Pencil Sharpener"/>
    <x v="1002"/>
    <n v="5"/>
    <n v="0.2"/>
    <n v="7.1960000000000015"/>
  </r>
  <r>
    <n v="8199"/>
    <s v="CA-2014-102736"/>
    <x v="3"/>
    <x v="528"/>
    <d v="2014-09-10T00:00:00"/>
    <s v="Standard Class"/>
    <s v="LP-17095"/>
    <s v="Liz Preis"/>
    <x v="0"/>
    <s v="United States"/>
    <s v="Knoxville"/>
    <x v="18"/>
    <n v="37918"/>
    <x v="0"/>
    <s v="OFF-PA-10001800"/>
    <x v="1"/>
    <x v="10"/>
    <s v="Xerox 220"/>
    <x v="1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s v="United States"/>
    <s v="Chicago"/>
    <x v="10"/>
    <n v="60610"/>
    <x v="2"/>
    <s v="OFF-ST-10004123"/>
    <x v="1"/>
    <x v="4"/>
    <s v="Safco Industrial Wire Shelving System"/>
    <x v="74"/>
    <n v="1"/>
    <n v="0.2"/>
    <n v="-18.196000000000002"/>
  </r>
  <r>
    <n v="8202"/>
    <s v="CA-2012-114811"/>
    <x v="1"/>
    <x v="627"/>
    <d v="2012-11-08T00:00:00"/>
    <s v="Same Day"/>
    <s v="KD-16495"/>
    <s v="Keith Dawkins"/>
    <x v="1"/>
    <s v="United States"/>
    <s v="New York City"/>
    <x v="15"/>
    <n v="10024"/>
    <x v="3"/>
    <s v="OFF-ST-10000885"/>
    <x v="1"/>
    <x v="4"/>
    <s v="Fellowes Desktop Hanging File Manager"/>
    <x v="5335"/>
    <n v="5"/>
    <n v="0"/>
    <n v="16.787500000000001"/>
  </r>
  <r>
    <n v="8203"/>
    <s v="CA-2012-114811"/>
    <x v="1"/>
    <x v="627"/>
    <d v="2012-11-08T00:00:00"/>
    <s v="Same Day"/>
    <s v="KD-16495"/>
    <s v="Keith Dawkins"/>
    <x v="1"/>
    <s v="United States"/>
    <s v="New York City"/>
    <x v="15"/>
    <n v="10024"/>
    <x v="3"/>
    <s v="TEC-PH-10004165"/>
    <x v="2"/>
    <x v="7"/>
    <s v="Mitel MiVoice 5330e IP Phone"/>
    <x v="5336"/>
    <n v="2"/>
    <n v="0"/>
    <n v="142.9948"/>
  </r>
  <r>
    <n v="8204"/>
    <s v="CA-2012-114811"/>
    <x v="1"/>
    <x v="627"/>
    <d v="2012-11-08T00:00:00"/>
    <s v="Same Day"/>
    <s v="KD-16495"/>
    <s v="Keith Dawkins"/>
    <x v="1"/>
    <s v="United States"/>
    <s v="New York City"/>
    <x v="15"/>
    <n v="10024"/>
    <x v="3"/>
    <s v="FUR-FU-10002240"/>
    <x v="0"/>
    <x v="5"/>
    <s v="Nu-Dell EZ-Mount Plastic Wall Frames"/>
    <x v="5337"/>
    <n v="3"/>
    <n v="0"/>
    <n v="4.7279999999999998"/>
  </r>
  <r>
    <n v="8205"/>
    <s v="CA-2012-114811"/>
    <x v="1"/>
    <x v="627"/>
    <d v="2012-11-08T00:00:00"/>
    <s v="Same Day"/>
    <s v="KD-16495"/>
    <s v="Keith Dawkins"/>
    <x v="1"/>
    <s v="United States"/>
    <s v="New York City"/>
    <x v="15"/>
    <n v="10024"/>
    <x v="3"/>
    <s v="TEC-MA-10000045"/>
    <x v="2"/>
    <x v="15"/>
    <s v="Zebra ZM400 Thermal Label Printer"/>
    <x v="5338"/>
    <n v="4"/>
    <n v="0"/>
    <n v="2229.0239999999999"/>
  </r>
  <r>
    <n v="8206"/>
    <s v="CA-2012-114811"/>
    <x v="1"/>
    <x v="627"/>
    <d v="2012-11-08T00:00:00"/>
    <s v="Same Day"/>
    <s v="KD-16495"/>
    <s v="Keith Dawkins"/>
    <x v="1"/>
    <s v="United States"/>
    <s v="New York City"/>
    <x v="15"/>
    <n v="10024"/>
    <x v="3"/>
    <s v="FUR-CH-10003746"/>
    <x v="0"/>
    <x v="1"/>
    <s v="Hon 4070 Series Pagoda Round Back Stacking Chairs"/>
    <x v="5339"/>
    <n v="2"/>
    <n v="0.1"/>
    <n v="115.5528"/>
  </r>
  <r>
    <n v="8207"/>
    <s v="CA-2012-122266"/>
    <x v="1"/>
    <x v="33"/>
    <d v="2012-04-30T00:00:00"/>
    <s v="Standard Class"/>
    <s v="SA-20830"/>
    <s v="Sue Ann Reed"/>
    <x v="0"/>
    <s v="United States"/>
    <s v="Daytona Beach"/>
    <x v="2"/>
    <n v="32114"/>
    <x v="0"/>
    <s v="FUR-TA-10000577"/>
    <x v="0"/>
    <x v="3"/>
    <s v="Bretford CR4500 Series Slim Rectangular Table"/>
    <x v="5340"/>
    <n v="1"/>
    <n v="0.45"/>
    <n v="-76.606200000000001"/>
  </r>
  <r>
    <n v="8208"/>
    <s v="CA-2012-122266"/>
    <x v="1"/>
    <x v="33"/>
    <d v="2012-04-30T00:00:00"/>
    <s v="Standard Class"/>
    <s v="SA-20830"/>
    <s v="Sue Ann Reed"/>
    <x v="0"/>
    <s v="United States"/>
    <s v="Daytona Beach"/>
    <x v="2"/>
    <n v="32114"/>
    <x v="0"/>
    <s v="OFF-AR-10004757"/>
    <x v="1"/>
    <x v="6"/>
    <s v="Crayola Colored Pencils"/>
    <x v="370"/>
    <n v="1"/>
    <n v="0.2"/>
    <n v="0.42639999999999978"/>
  </r>
  <r>
    <n v="8209"/>
    <s v="CA-2012-141565"/>
    <x v="1"/>
    <x v="1181"/>
    <d v="2012-09-24T00:00:00"/>
    <s v="Standard Class"/>
    <s v="BG-11035"/>
    <s v="Barry Gonzalez"/>
    <x v="0"/>
    <s v="United States"/>
    <s v="Nashville"/>
    <x v="18"/>
    <n v="37211"/>
    <x v="0"/>
    <s v="OFF-BI-10000545"/>
    <x v="1"/>
    <x v="8"/>
    <s v="GBC Ibimaster 500 Manual ProClick Binding System"/>
    <x v="5341"/>
    <n v="6"/>
    <n v="0.7"/>
    <n v="-913.17599999999993"/>
  </r>
  <r>
    <n v="8210"/>
    <s v="CA-2012-141565"/>
    <x v="1"/>
    <x v="1181"/>
    <d v="2012-09-24T00:00:00"/>
    <s v="Standard Class"/>
    <s v="BG-11035"/>
    <s v="Barry Gonzalez"/>
    <x v="0"/>
    <s v="United States"/>
    <s v="Nashville"/>
    <x v="18"/>
    <n v="37211"/>
    <x v="0"/>
    <s v="OFF-ST-10001522"/>
    <x v="1"/>
    <x v="4"/>
    <s v="Gould Plastics 18-Pocket Panel Bin, 34w x 5-1/4d x 20-1/2h"/>
    <x v="5342"/>
    <n v="4"/>
    <n v="0.2"/>
    <n v="-58.873600000000025"/>
  </r>
  <r>
    <n v="8211"/>
    <s v="CA-2014-128769"/>
    <x v="3"/>
    <x v="210"/>
    <d v="2014-09-13T00:00:00"/>
    <s v="Standard Class"/>
    <s v="DM-12955"/>
    <s v="Dario Medina"/>
    <x v="1"/>
    <s v="United States"/>
    <s v="Nashville"/>
    <x v="18"/>
    <n v="37211"/>
    <x v="0"/>
    <s v="OFF-AP-10001271"/>
    <x v="1"/>
    <x v="9"/>
    <s v="Eureka The Boss Cordless Rechargeable Stick Vac"/>
    <x v="2424"/>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x v="5343"/>
    <n v="5"/>
    <n v="0.6"/>
    <n v="-17.783999999999992"/>
  </r>
  <r>
    <n v="8213"/>
    <s v="CA-2013-116337"/>
    <x v="0"/>
    <x v="77"/>
    <d v="2013-11-13T00:00:00"/>
    <s v="Standard Class"/>
    <s v="MC-17845"/>
    <s v="Michael Chen"/>
    <x v="0"/>
    <s v="United States"/>
    <s v="Dallas"/>
    <x v="5"/>
    <n v="75220"/>
    <x v="2"/>
    <s v="OFF-ST-10001272"/>
    <x v="1"/>
    <x v="4"/>
    <s v="Mini 13-1/2 Capacity Data Binder Rack, Pearl"/>
    <x v="5344"/>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x v="5345"/>
    <n v="4"/>
    <n v="0.7"/>
    <n v="-4.6463999999999981"/>
  </r>
  <r>
    <n v="8215"/>
    <s v="CA-2012-120845"/>
    <x v="1"/>
    <x v="12"/>
    <d v="2012-10-02T00:00:00"/>
    <s v="Standard Class"/>
    <s v="ML-17395"/>
    <s v="Marina Lichtenstein"/>
    <x v="1"/>
    <s v="United States"/>
    <s v="Murfreesboro"/>
    <x v="18"/>
    <n v="37130"/>
    <x v="0"/>
    <s v="OFF-PA-10004665"/>
    <x v="1"/>
    <x v="10"/>
    <s v="Advantus Motivational Note Cards"/>
    <x v="3755"/>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x v="5346"/>
    <n v="1"/>
    <n v="0.7"/>
    <n v="-1.8106"/>
  </r>
  <r>
    <n v="8217"/>
    <s v="CA-2012-120845"/>
    <x v="1"/>
    <x v="12"/>
    <d v="2012-10-02T00:00:00"/>
    <s v="Standard Class"/>
    <s v="ML-17395"/>
    <s v="Marina Lichtenstein"/>
    <x v="1"/>
    <s v="United States"/>
    <s v="Murfreesboro"/>
    <x v="18"/>
    <n v="37130"/>
    <x v="0"/>
    <s v="OFF-BI-10001982"/>
    <x v="1"/>
    <x v="8"/>
    <s v="Wilson Jones Custom Binder Spines &amp; Labels"/>
    <x v="5347"/>
    <n v="2"/>
    <n v="0.7"/>
    <n v="-2.2847999999999997"/>
  </r>
  <r>
    <n v="8218"/>
    <s v="CA-2011-120775"/>
    <x v="2"/>
    <x v="462"/>
    <d v="2011-10-07T00:00:00"/>
    <s v="Standard Class"/>
    <s v="RD-19930"/>
    <s v="Russell D'Ascenzo"/>
    <x v="0"/>
    <s v="United States"/>
    <s v="Dallas"/>
    <x v="5"/>
    <n v="75217"/>
    <x v="2"/>
    <s v="OFF-FA-10002676"/>
    <x v="1"/>
    <x v="13"/>
    <s v="Colored Push Pins"/>
    <x v="1456"/>
    <n v="3"/>
    <n v="0.2"/>
    <n v="0.86879999999999979"/>
  </r>
  <r>
    <n v="8219"/>
    <s v="CA-2011-120775"/>
    <x v="2"/>
    <x v="462"/>
    <d v="2011-10-07T00:00:00"/>
    <s v="Standard Class"/>
    <s v="RD-19930"/>
    <s v="Russell D'Ascenzo"/>
    <x v="0"/>
    <s v="United States"/>
    <s v="Dallas"/>
    <x v="5"/>
    <n v="75217"/>
    <x v="2"/>
    <s v="FUR-FU-10000758"/>
    <x v="0"/>
    <x v="5"/>
    <s v="DAX Natural Wood-Tone Poster Frame"/>
    <x v="5348"/>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s v="United States"/>
    <s v="Dallas"/>
    <x v="5"/>
    <n v="75217"/>
    <x v="2"/>
    <s v="OFF-BI-10002609"/>
    <x v="1"/>
    <x v="8"/>
    <s v="Avery Hidden Tab Dividers for Binding Systems"/>
    <x v="99"/>
    <n v="3"/>
    <n v="0.8"/>
    <n v="-3.0396000000000001"/>
  </r>
  <r>
    <n v="8222"/>
    <s v="CA-2011-120775"/>
    <x v="2"/>
    <x v="462"/>
    <d v="2011-10-07T00:00:00"/>
    <s v="Standard Class"/>
    <s v="RD-19930"/>
    <s v="Russell D'Ascenzo"/>
    <x v="0"/>
    <s v="United States"/>
    <s v="Dallas"/>
    <x v="5"/>
    <n v="75217"/>
    <x v="2"/>
    <s v="OFF-FA-10000254"/>
    <x v="1"/>
    <x v="13"/>
    <s v="Sterling Rubber Bands by Alliance"/>
    <x v="5349"/>
    <n v="4"/>
    <n v="0.2"/>
    <n v="-3.7680000000000002"/>
  </r>
  <r>
    <n v="8223"/>
    <s v="CA-2011-152905"/>
    <x v="2"/>
    <x v="1087"/>
    <d v="2011-02-25T00:00:00"/>
    <s v="Standard Class"/>
    <s v="AB-10015"/>
    <s v="Aaron Bergman"/>
    <x v="0"/>
    <s v="United States"/>
    <s v="Arlington"/>
    <x v="5"/>
    <n v="76017"/>
    <x v="2"/>
    <s v="OFF-ST-10000321"/>
    <x v="1"/>
    <x v="4"/>
    <s v="Akro Stacking Bins"/>
    <x v="1438"/>
    <n v="2"/>
    <n v="0.2"/>
    <n v="-2.5248000000000022"/>
  </r>
  <r>
    <n v="8224"/>
    <s v="CA-2013-104633"/>
    <x v="0"/>
    <x v="1"/>
    <d v="2013-06-17T00:00:00"/>
    <s v="Standard Class"/>
    <s v="EA-14035"/>
    <s v="Erin Ashbrook"/>
    <x v="1"/>
    <s v="United States"/>
    <s v="Pasadena"/>
    <x v="1"/>
    <n v="91104"/>
    <x v="1"/>
    <s v="OFF-PA-10000241"/>
    <x v="1"/>
    <x v="10"/>
    <s v="IBM Multi-Purpose Copy Paper, 8 1/2 x 11&quot;, Case"/>
    <x v="790"/>
    <n v="6"/>
    <n v="0"/>
    <n v="83.645999999999987"/>
  </r>
  <r>
    <n v="8225"/>
    <s v="CA-2013-104633"/>
    <x v="0"/>
    <x v="1"/>
    <d v="2013-06-17T00:00:00"/>
    <s v="Standard Class"/>
    <s v="EA-14035"/>
    <s v="Erin Ashbrook"/>
    <x v="1"/>
    <s v="United States"/>
    <s v="Pasadena"/>
    <x v="1"/>
    <n v="91104"/>
    <x v="1"/>
    <s v="OFF-PA-10004782"/>
    <x v="1"/>
    <x v="10"/>
    <s v="Xerox 228"/>
    <x v="91"/>
    <n v="2"/>
    <n v="0"/>
    <n v="6.2208000000000006"/>
  </r>
  <r>
    <n v="8226"/>
    <s v="CA-2014-104136"/>
    <x v="3"/>
    <x v="752"/>
    <d v="2014-11-05T00:00:00"/>
    <s v="Second Class"/>
    <s v="SF-20065"/>
    <s v="Sandra Flanagan"/>
    <x v="0"/>
    <s v="United States"/>
    <s v="Everett"/>
    <x v="31"/>
    <n v="2149"/>
    <x v="3"/>
    <s v="OFF-PA-10004243"/>
    <x v="1"/>
    <x v="10"/>
    <s v="Xerox 1939"/>
    <x v="2408"/>
    <n v="10"/>
    <n v="0"/>
    <n v="91.055999999999983"/>
  </r>
  <r>
    <n v="8227"/>
    <s v="CA-2014-104136"/>
    <x v="3"/>
    <x v="752"/>
    <d v="2014-11-05T00:00:00"/>
    <s v="Second Class"/>
    <s v="SF-20065"/>
    <s v="Sandra Flanagan"/>
    <x v="0"/>
    <s v="United States"/>
    <s v="Everett"/>
    <x v="31"/>
    <n v="2149"/>
    <x v="3"/>
    <s v="OFF-PA-10001033"/>
    <x v="1"/>
    <x v="10"/>
    <s v="Xerox 1893"/>
    <x v="1018"/>
    <n v="1"/>
    <n v="0"/>
    <n v="20.085100000000001"/>
  </r>
  <r>
    <n v="8228"/>
    <s v="CA-2013-123050"/>
    <x v="0"/>
    <x v="958"/>
    <d v="2013-04-09T00:00:00"/>
    <s v="Second Class"/>
    <s v="BC-11125"/>
    <s v="Becky Castell"/>
    <x v="2"/>
    <s v="United States"/>
    <s v="Troy"/>
    <x v="15"/>
    <n v="12180"/>
    <x v="3"/>
    <s v="FUR-FU-10000723"/>
    <x v="0"/>
    <x v="5"/>
    <s v="Deflect-o EconoMat Studded, No Bevel Mat for Low Pile Carpeting"/>
    <x v="5350"/>
    <n v="2"/>
    <n v="0"/>
    <n v="7.4376000000000033"/>
  </r>
  <r>
    <n v="8229"/>
    <s v="CA-2013-123050"/>
    <x v="0"/>
    <x v="958"/>
    <d v="2013-04-09T00:00:00"/>
    <s v="Second Class"/>
    <s v="BC-11125"/>
    <s v="Becky Castell"/>
    <x v="2"/>
    <s v="United States"/>
    <s v="Troy"/>
    <x v="15"/>
    <n v="12180"/>
    <x v="3"/>
    <s v="OFF-ST-10003455"/>
    <x v="1"/>
    <x v="4"/>
    <s v="Tenex File Box, Personal Filing Tote with Lid, Black"/>
    <x v="5351"/>
    <n v="2"/>
    <n v="0"/>
    <n v="8.0652000000000008"/>
  </r>
  <r>
    <n v="8230"/>
    <s v="CA-2013-123050"/>
    <x v="0"/>
    <x v="958"/>
    <d v="2013-04-09T00:00:00"/>
    <s v="Second Class"/>
    <s v="BC-11125"/>
    <s v="Becky Castell"/>
    <x v="2"/>
    <s v="United States"/>
    <s v="Troy"/>
    <x v="15"/>
    <n v="12180"/>
    <x v="3"/>
    <s v="TEC-AC-10001109"/>
    <x v="2"/>
    <x v="11"/>
    <s v="Logitech Trackman Marble Mouse"/>
    <x v="1324"/>
    <n v="3"/>
    <n v="0"/>
    <n v="37.787400000000005"/>
  </r>
  <r>
    <n v="8231"/>
    <s v="CA-2013-162355"/>
    <x v="0"/>
    <x v="1186"/>
    <d v="2013-07-03T00:00:00"/>
    <s v="Second Class"/>
    <s v="PF-19165"/>
    <s v="Philip Fox"/>
    <x v="0"/>
    <s v="United States"/>
    <s v="Sandy Springs"/>
    <x v="32"/>
    <n v="30328"/>
    <x v="0"/>
    <s v="OFF-AR-10004344"/>
    <x v="1"/>
    <x v="6"/>
    <s v="Bulldog Vacuum Base Pencil Sharpener"/>
    <x v="878"/>
    <n v="3"/>
    <n v="0"/>
    <n v="9.7118999999999982"/>
  </r>
  <r>
    <n v="8232"/>
    <s v="CA-2013-162355"/>
    <x v="0"/>
    <x v="1186"/>
    <d v="2013-07-03T00:00:00"/>
    <s v="Second Class"/>
    <s v="PF-19165"/>
    <s v="Philip Fox"/>
    <x v="0"/>
    <s v="United States"/>
    <s v="Sandy Springs"/>
    <x v="32"/>
    <n v="30328"/>
    <x v="0"/>
    <s v="FUR-BO-10004695"/>
    <x v="0"/>
    <x v="0"/>
    <s v="O'Sullivan 2-Door Barrister Bookcase in Odessa Pine"/>
    <x v="5352"/>
    <n v="7"/>
    <n v="0"/>
    <n v="291.37779999999987"/>
  </r>
  <r>
    <n v="8233"/>
    <s v="CA-2011-158225"/>
    <x v="2"/>
    <x v="358"/>
    <d v="2011-09-28T00:00:00"/>
    <s v="Standard Class"/>
    <s v="SE-20110"/>
    <s v="Sanjit Engle"/>
    <x v="0"/>
    <s v="United States"/>
    <s v="San Jose"/>
    <x v="1"/>
    <n v="95123"/>
    <x v="1"/>
    <s v="OFF-ST-10000675"/>
    <x v="1"/>
    <x v="4"/>
    <s v="File Shuttle II and Handi-File, Black"/>
    <x v="3382"/>
    <n v="5"/>
    <n v="0"/>
    <n v="42.362499999999997"/>
  </r>
  <r>
    <n v="8234"/>
    <s v="CA-2011-158225"/>
    <x v="2"/>
    <x v="358"/>
    <d v="2011-09-28T00:00:00"/>
    <s v="Standard Class"/>
    <s v="SE-20110"/>
    <s v="Sanjit Engle"/>
    <x v="0"/>
    <s v="United States"/>
    <s v="San Jose"/>
    <x v="1"/>
    <n v="95123"/>
    <x v="1"/>
    <s v="OFF-ST-10002301"/>
    <x v="1"/>
    <x v="4"/>
    <s v="Tennsco Commercial Shelving"/>
    <x v="1390"/>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x v="535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x v="5354"/>
    <n v="4"/>
    <n v="0.45"/>
    <n v="-458.14679999999998"/>
  </r>
  <r>
    <n v="8237"/>
    <s v="CA-2014-102204"/>
    <x v="3"/>
    <x v="927"/>
    <d v="2014-05-07T00:00:00"/>
    <s v="Standard Class"/>
    <s v="CJ-12010"/>
    <s v="Caroline Jumper"/>
    <x v="0"/>
    <s v="United States"/>
    <s v="Jacksonville"/>
    <x v="2"/>
    <n v="32216"/>
    <x v="0"/>
    <s v="FUR-CH-10002024"/>
    <x v="0"/>
    <x v="1"/>
    <s v="HON 5400 Series Task Chairs for Big and Tall"/>
    <x v="5355"/>
    <n v="5"/>
    <n v="0.2"/>
    <n v="0"/>
  </r>
  <r>
    <n v="8238"/>
    <s v="CA-2014-103065"/>
    <x v="3"/>
    <x v="179"/>
    <d v="2014-10-21T00:00:00"/>
    <s v="Same Day"/>
    <s v="PT-19090"/>
    <s v="Pete Takahito"/>
    <x v="0"/>
    <s v="United States"/>
    <s v="Jacksonville"/>
    <x v="2"/>
    <n v="32216"/>
    <x v="0"/>
    <s v="OFF-ST-10000617"/>
    <x v="1"/>
    <x v="4"/>
    <s v="Woodgrain Magazine Files by Perma"/>
    <x v="411"/>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s v="United States"/>
    <s v="Jacksonville"/>
    <x v="2"/>
    <n v="32216"/>
    <x v="0"/>
    <s v="OFF-AR-10003251"/>
    <x v="1"/>
    <x v="6"/>
    <s v="Prang Drawing Pencil Set"/>
    <x v="3079"/>
    <n v="2"/>
    <n v="0.2"/>
    <n v="1.1119999999999999"/>
  </r>
  <r>
    <n v="8241"/>
    <s v="CA-2014-103065"/>
    <x v="3"/>
    <x v="179"/>
    <d v="2014-10-21T00:00:00"/>
    <s v="Same Day"/>
    <s v="PT-19090"/>
    <s v="Pete Takahito"/>
    <x v="0"/>
    <s v="United States"/>
    <s v="Jacksonville"/>
    <x v="2"/>
    <n v="32216"/>
    <x v="0"/>
    <s v="FUR-FU-10000175"/>
    <x v="0"/>
    <x v="5"/>
    <s v="DAX Wood Document Frame."/>
    <x v="5356"/>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x v="5357"/>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x v="5358"/>
    <n v="3"/>
    <n v="0"/>
    <n v="57.120000000000019"/>
  </r>
  <r>
    <n v="8244"/>
    <s v="CA-2011-109897"/>
    <x v="2"/>
    <x v="1132"/>
    <d v="2011-08-16T00:00:00"/>
    <s v="Standard Class"/>
    <s v="BW-11200"/>
    <s v="Ben Wallace"/>
    <x v="0"/>
    <s v="United States"/>
    <s v="San Francisco"/>
    <x v="1"/>
    <n v="94122"/>
    <x v="1"/>
    <s v="TEC-PH-10003691"/>
    <x v="2"/>
    <x v="7"/>
    <s v="BlackBerry Q10"/>
    <x v="5359"/>
    <n v="8"/>
    <n v="0.2"/>
    <n v="50.396000000000015"/>
  </r>
  <r>
    <n v="8245"/>
    <s v="CA-2011-109897"/>
    <x v="2"/>
    <x v="1132"/>
    <d v="2011-08-16T00:00:00"/>
    <s v="Standard Class"/>
    <s v="BW-11200"/>
    <s v="Ben Wallace"/>
    <x v="0"/>
    <s v="United States"/>
    <s v="San Francisco"/>
    <x v="1"/>
    <n v="94122"/>
    <x v="1"/>
    <s v="FUR-FU-10002878"/>
    <x v="0"/>
    <x v="5"/>
    <s v="Seth Thomas 14&quot; Day/Date Wall Clock"/>
    <x v="5360"/>
    <n v="3"/>
    <n v="0"/>
    <n v="31.612800000000004"/>
  </r>
  <r>
    <n v="8246"/>
    <s v="US-2011-143581"/>
    <x v="2"/>
    <x v="710"/>
    <d v="2011-08-23T00:00:00"/>
    <s v="Standard Class"/>
    <s v="BS-11365"/>
    <s v="Bill Shonely"/>
    <x v="1"/>
    <s v="United States"/>
    <s v="Columbus"/>
    <x v="32"/>
    <n v="31907"/>
    <x v="0"/>
    <s v="OFF-ST-10000991"/>
    <x v="1"/>
    <x v="4"/>
    <s v="Space Solutions HD Industrial Steel Shelving."/>
    <x v="3216"/>
    <n v="3"/>
    <n v="0"/>
    <n v="10.347300000000004"/>
  </r>
  <r>
    <n v="8247"/>
    <s v="CA-2012-129217"/>
    <x v="1"/>
    <x v="1187"/>
    <d v="2012-05-10T00:00:00"/>
    <s v="Same Day"/>
    <s v="DP-13390"/>
    <s v="Dennis Pardue"/>
    <x v="2"/>
    <s v="United States"/>
    <s v="Aurora"/>
    <x v="10"/>
    <n v="60505"/>
    <x v="2"/>
    <s v="OFF-AP-10002439"/>
    <x v="1"/>
    <x v="9"/>
    <s v="Tripp Lite Isotel 8 Ultra 8 Outlet Metal Surge"/>
    <x v="5361"/>
    <n v="5"/>
    <n v="0.8"/>
    <n v="-191.619"/>
  </r>
  <r>
    <n v="8248"/>
    <s v="CA-2012-129217"/>
    <x v="1"/>
    <x v="1187"/>
    <d v="2012-05-10T00:00:00"/>
    <s v="Same Day"/>
    <s v="DP-13390"/>
    <s v="Dennis Pardue"/>
    <x v="2"/>
    <s v="United States"/>
    <s v="Aurora"/>
    <x v="10"/>
    <n v="60505"/>
    <x v="2"/>
    <s v="OFF-AR-10004602"/>
    <x v="1"/>
    <x v="6"/>
    <s v="Boston KS Multi-Size Manual Pencil Sharpener"/>
    <x v="2862"/>
    <n v="2"/>
    <n v="0.2"/>
    <n v="3.6784000000000017"/>
  </r>
  <r>
    <n v="8249"/>
    <s v="CA-2013-133816"/>
    <x v="0"/>
    <x v="1120"/>
    <d v="2013-05-14T00:00:00"/>
    <s v="Second Class"/>
    <s v="CS-12400"/>
    <s v="Christopher Schild"/>
    <x v="2"/>
    <s v="United States"/>
    <s v="Philadelphia"/>
    <x v="9"/>
    <n v="19134"/>
    <x v="3"/>
    <s v="TEC-PH-10001795"/>
    <x v="2"/>
    <x v="7"/>
    <s v="ClearOne CHATAttach 160 - speaker phone"/>
    <x v="5362"/>
    <n v="2"/>
    <n v="0.4"/>
    <n v="-123.9980000000001"/>
  </r>
  <r>
    <n v="8250"/>
    <s v="CA-2012-140221"/>
    <x v="1"/>
    <x v="616"/>
    <d v="2012-03-09T00:00:00"/>
    <s v="Second Class"/>
    <s v="MS-17365"/>
    <s v="Maribeth Schnelling"/>
    <x v="0"/>
    <s v="United States"/>
    <s v="Chicago"/>
    <x v="10"/>
    <n v="60653"/>
    <x v="2"/>
    <s v="OFF-BI-10002854"/>
    <x v="1"/>
    <x v="8"/>
    <s v="Performers Binder/Pad Holder, Black"/>
    <x v="5363"/>
    <n v="2"/>
    <n v="0.8"/>
    <n v="-16.818000000000005"/>
  </r>
  <r>
    <n v="8251"/>
    <s v="CA-2012-140221"/>
    <x v="1"/>
    <x v="616"/>
    <d v="2012-03-09T00:00:00"/>
    <s v="Second Class"/>
    <s v="MS-17365"/>
    <s v="Maribeth Schnelling"/>
    <x v="0"/>
    <s v="United States"/>
    <s v="Chicago"/>
    <x v="10"/>
    <n v="60653"/>
    <x v="2"/>
    <s v="FUR-FU-10000023"/>
    <x v="0"/>
    <x v="5"/>
    <s v="Eldon Wave Desk Accessories"/>
    <x v="5364"/>
    <n v="2"/>
    <n v="0.6"/>
    <n v="-1.8847999999999994"/>
  </r>
  <r>
    <n v="8252"/>
    <s v="CA-2012-140221"/>
    <x v="1"/>
    <x v="616"/>
    <d v="2012-03-09T00:00:00"/>
    <s v="Second Class"/>
    <s v="MS-17365"/>
    <s v="Maribeth Schnelling"/>
    <x v="0"/>
    <s v="United States"/>
    <s v="Chicago"/>
    <x v="10"/>
    <n v="60653"/>
    <x v="2"/>
    <s v="OFF-AP-10000828"/>
    <x v="1"/>
    <x v="9"/>
    <s v="Avanti 4.4 Cu. Ft. Refrigerator"/>
    <x v="5365"/>
    <n v="5"/>
    <n v="0.8"/>
    <n v="-470.548"/>
  </r>
  <r>
    <n v="8253"/>
    <s v="CA-2012-140221"/>
    <x v="1"/>
    <x v="616"/>
    <d v="2012-03-09T00:00:00"/>
    <s v="Second Class"/>
    <s v="MS-17365"/>
    <s v="Maribeth Schnelling"/>
    <x v="0"/>
    <s v="United States"/>
    <s v="Chicago"/>
    <x v="10"/>
    <n v="60653"/>
    <x v="2"/>
    <s v="OFF-ST-10000777"/>
    <x v="1"/>
    <x v="4"/>
    <s v="Companion Letter/Legal File, Black"/>
    <x v="1556"/>
    <n v="2"/>
    <n v="0.2"/>
    <n v="6.0416000000000025"/>
  </r>
  <r>
    <n v="8254"/>
    <s v="CA-2014-152310"/>
    <x v="3"/>
    <x v="801"/>
    <d v="2014-08-20T00:00:00"/>
    <s v="Standard Class"/>
    <s v="DK-12895"/>
    <s v="Dana Kaydos"/>
    <x v="0"/>
    <s v="United States"/>
    <s v="Seattle"/>
    <x v="4"/>
    <n v="98103"/>
    <x v="1"/>
    <s v="TEC-CO-10000971"/>
    <x v="2"/>
    <x v="16"/>
    <s v="Hewlett Packard 310 Color Digital Copier"/>
    <x v="5366"/>
    <n v="1"/>
    <n v="0"/>
    <n v="89.996999999999986"/>
  </r>
  <r>
    <n v="8255"/>
    <s v="CA-2014-152310"/>
    <x v="3"/>
    <x v="801"/>
    <d v="2014-08-20T00:00:00"/>
    <s v="Standard Class"/>
    <s v="DK-12895"/>
    <s v="Dana Kaydos"/>
    <x v="0"/>
    <s v="United States"/>
    <s v="Seattle"/>
    <x v="4"/>
    <n v="98103"/>
    <x v="1"/>
    <s v="OFF-PA-10003134"/>
    <x v="1"/>
    <x v="10"/>
    <s v="Xerox 1937"/>
    <x v="2250"/>
    <n v="4"/>
    <n v="0"/>
    <n v="92.236799999999988"/>
  </r>
  <r>
    <n v="8256"/>
    <s v="CA-2014-152310"/>
    <x v="3"/>
    <x v="801"/>
    <d v="2014-08-20T00:00:00"/>
    <s v="Standard Class"/>
    <s v="DK-12895"/>
    <s v="Dana Kaydos"/>
    <x v="0"/>
    <s v="United States"/>
    <s v="Seattle"/>
    <x v="4"/>
    <n v="98103"/>
    <x v="1"/>
    <s v="TEC-PH-10002538"/>
    <x v="2"/>
    <x v="7"/>
    <s v="Grandstream GXP1160 VoIP phone"/>
    <x v="5367"/>
    <n v="8"/>
    <n v="0.2"/>
    <n v="27.295199999999973"/>
  </r>
  <r>
    <n v="8257"/>
    <s v="CA-2014-152310"/>
    <x v="3"/>
    <x v="801"/>
    <d v="2014-08-20T00:00:00"/>
    <s v="Standard Class"/>
    <s v="DK-12895"/>
    <s v="Dana Kaydos"/>
    <x v="0"/>
    <s v="United States"/>
    <s v="Seattle"/>
    <x v="4"/>
    <n v="98103"/>
    <x v="1"/>
    <s v="OFF-ST-10001228"/>
    <x v="1"/>
    <x v="4"/>
    <s v="Personal File Boxes with Fold-Down Carry Handle"/>
    <x v="485"/>
    <n v="3"/>
    <n v="0"/>
    <n v="11.684999999999999"/>
  </r>
  <r>
    <n v="8258"/>
    <s v="CA-2014-152310"/>
    <x v="3"/>
    <x v="801"/>
    <d v="2014-08-20T00:00:00"/>
    <s v="Standard Class"/>
    <s v="DK-12895"/>
    <s v="Dana Kaydos"/>
    <x v="0"/>
    <s v="United States"/>
    <s v="Seattle"/>
    <x v="4"/>
    <n v="98103"/>
    <x v="1"/>
    <s v="TEC-AC-10000397"/>
    <x v="2"/>
    <x v="11"/>
    <s v="Perixx PERIBOARD-512B, Ergonomic Split Keyboard"/>
    <x v="5368"/>
    <n v="5"/>
    <n v="0"/>
    <n v="12.246500000000005"/>
  </r>
  <r>
    <n v="8259"/>
    <s v="CA-2014-152310"/>
    <x v="3"/>
    <x v="801"/>
    <d v="2014-08-20T00:00:00"/>
    <s v="Standard Class"/>
    <s v="DK-12895"/>
    <s v="Dana Kaydos"/>
    <x v="0"/>
    <s v="United States"/>
    <s v="Seattle"/>
    <x v="4"/>
    <n v="98103"/>
    <x v="1"/>
    <s v="OFF-BI-10004308"/>
    <x v="1"/>
    <x v="8"/>
    <s v="Avery Legal 4-Ring Binder"/>
    <x v="997"/>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s v="United States"/>
    <s v="Roseville"/>
    <x v="12"/>
    <n v="48066"/>
    <x v="2"/>
    <s v="OFF-BI-10000773"/>
    <x v="1"/>
    <x v="8"/>
    <s v="Insertable Tab Post Binder Dividers"/>
    <x v="5369"/>
    <n v="1"/>
    <n v="0"/>
    <n v="3.7693999999999992"/>
  </r>
  <r>
    <n v="8262"/>
    <s v="CA-2013-118101"/>
    <x v="0"/>
    <x v="190"/>
    <d v="2013-06-27T00:00:00"/>
    <s v="Same Day"/>
    <s v="SN-20560"/>
    <s v="Skye Norling"/>
    <x v="2"/>
    <s v="United States"/>
    <s v="Roseville"/>
    <x v="12"/>
    <n v="48066"/>
    <x v="2"/>
    <s v="OFF-ST-10001837"/>
    <x v="1"/>
    <x v="4"/>
    <s v="SAFCO Mobile Desk Side File, Wire Frame"/>
    <x v="5370"/>
    <n v="4"/>
    <n v="0"/>
    <n v="44.470399999999998"/>
  </r>
  <r>
    <n v="8263"/>
    <s v="CA-2013-100307"/>
    <x v="0"/>
    <x v="272"/>
    <d v="2013-12-20T00:00:00"/>
    <s v="Standard Class"/>
    <s v="TC-21475"/>
    <s v="Tony Chapman"/>
    <x v="2"/>
    <s v="United States"/>
    <s v="Fayetteville"/>
    <x v="36"/>
    <n v="72701"/>
    <x v="0"/>
    <s v="OFF-PA-10002552"/>
    <x v="1"/>
    <x v="10"/>
    <s v="Xerox 1958"/>
    <x v="541"/>
    <n v="3"/>
    <n v="0"/>
    <n v="9.3312000000000008"/>
  </r>
  <r>
    <n v="8264"/>
    <s v="CA-2012-138457"/>
    <x v="1"/>
    <x v="1023"/>
    <d v="2012-09-17T00:00:00"/>
    <s v="Standard Class"/>
    <s v="AM-10705"/>
    <s v="Anne McFarland"/>
    <x v="0"/>
    <s v="United States"/>
    <s v="Jacksonville"/>
    <x v="3"/>
    <n v="28540"/>
    <x v="0"/>
    <s v="OFF-BI-10000014"/>
    <x v="1"/>
    <x v="8"/>
    <s v="Heavy-Duty E-Z-D Binders"/>
    <x v="3702"/>
    <n v="4"/>
    <n v="0.7"/>
    <n v="-10.037199999999999"/>
  </r>
  <r>
    <n v="8265"/>
    <s v="CA-2011-131800"/>
    <x v="2"/>
    <x v="125"/>
    <d v="2012-01-04T00:00:00"/>
    <s v="Standard Class"/>
    <s v="AJ-10960"/>
    <s v="Astrea Jones"/>
    <x v="0"/>
    <s v="United States"/>
    <s v="New York City"/>
    <x v="15"/>
    <n v="10035"/>
    <x v="3"/>
    <s v="OFF-AP-10004136"/>
    <x v="1"/>
    <x v="9"/>
    <s v="Kensington 6 Outlet SmartSocket Surge Protector"/>
    <x v="1546"/>
    <n v="3"/>
    <n v="0"/>
    <n v="30.734999999999992"/>
  </r>
  <r>
    <n v="8266"/>
    <s v="CA-2011-131800"/>
    <x v="2"/>
    <x v="125"/>
    <d v="2012-01-04T00:00:00"/>
    <s v="Standard Class"/>
    <s v="AJ-10960"/>
    <s v="Astrea Jones"/>
    <x v="0"/>
    <s v="United States"/>
    <s v="New York City"/>
    <x v="15"/>
    <n v="10035"/>
    <x v="3"/>
    <s v="OFF-BI-10003429"/>
    <x v="1"/>
    <x v="8"/>
    <s v="Cardinal HOLDit! Binder Insert Strips,Extra Strips"/>
    <x v="5371"/>
    <n v="7"/>
    <n v="0.2"/>
    <n v="12.8499"/>
  </r>
  <r>
    <n v="8267"/>
    <s v="CA-2011-118304"/>
    <x v="2"/>
    <x v="333"/>
    <d v="2011-05-04T00:00:00"/>
    <s v="Standard Class"/>
    <s v="KH-16360"/>
    <s v="Katherine Hughes"/>
    <x v="0"/>
    <s v="United States"/>
    <s v="Dover"/>
    <x v="13"/>
    <n v="19901"/>
    <x v="3"/>
    <s v="TEC-PH-10000376"/>
    <x v="2"/>
    <x v="7"/>
    <s v="Square Credit Card Reader"/>
    <x v="1024"/>
    <n v="2"/>
    <n v="0"/>
    <n v="5.1948000000000008"/>
  </r>
  <r>
    <n v="8268"/>
    <s v="CA-2014-121790"/>
    <x v="3"/>
    <x v="289"/>
    <d v="2014-02-07T00:00:00"/>
    <s v="Standard Class"/>
    <s v="LP-17095"/>
    <s v="Liz Preis"/>
    <x v="0"/>
    <s v="United States"/>
    <s v="Aurora"/>
    <x v="10"/>
    <n v="60505"/>
    <x v="2"/>
    <s v="FUR-TA-10003469"/>
    <x v="0"/>
    <x v="3"/>
    <s v="Balt Split Level Computer Training Table"/>
    <x v="5372"/>
    <n v="1"/>
    <n v="0.5"/>
    <n v="-47.174999999999997"/>
  </r>
  <r>
    <n v="8269"/>
    <s v="CA-2014-121790"/>
    <x v="3"/>
    <x v="289"/>
    <d v="2014-02-07T00:00:00"/>
    <s v="Standard Class"/>
    <s v="LP-17095"/>
    <s v="Liz Preis"/>
    <x v="0"/>
    <s v="United States"/>
    <s v="Aurora"/>
    <x v="10"/>
    <n v="60505"/>
    <x v="2"/>
    <s v="OFF-SU-10004231"/>
    <x v="1"/>
    <x v="14"/>
    <s v="Acme Tagit Stainless Steel Antibacterial Scissors"/>
    <x v="2511"/>
    <n v="4"/>
    <n v="0.2"/>
    <n v="2.7719999999999994"/>
  </r>
  <r>
    <n v="8270"/>
    <s v="CA-2014-121790"/>
    <x v="3"/>
    <x v="289"/>
    <d v="2014-02-07T00:00:00"/>
    <s v="Standard Class"/>
    <s v="LP-17095"/>
    <s v="Liz Preis"/>
    <x v="0"/>
    <s v="United States"/>
    <s v="Aurora"/>
    <x v="10"/>
    <n v="60505"/>
    <x v="2"/>
    <s v="TEC-PH-10002584"/>
    <x v="2"/>
    <x v="7"/>
    <s v="Samsung Galaxy S4"/>
    <x v="5373"/>
    <n v="4"/>
    <n v="0.2"/>
    <n v="250.39599999999984"/>
  </r>
  <r>
    <n v="8271"/>
    <s v="CA-2014-121790"/>
    <x v="3"/>
    <x v="289"/>
    <d v="2014-02-07T00:00:00"/>
    <s v="Standard Class"/>
    <s v="LP-17095"/>
    <s v="Liz Preis"/>
    <x v="0"/>
    <s v="United States"/>
    <s v="Aurora"/>
    <x v="10"/>
    <n v="60505"/>
    <x v="2"/>
    <s v="OFF-AR-10003602"/>
    <x v="1"/>
    <x v="6"/>
    <s v="Quartet Omega Colored Chalk, 12/Pack"/>
    <x v="56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s v="United States"/>
    <s v="El Cajon"/>
    <x v="1"/>
    <n v="92020"/>
    <x v="1"/>
    <s v="FUR-CH-10001802"/>
    <x v="0"/>
    <x v="1"/>
    <s v="Hon Every-Day Chair Series Swivel Task Chairs"/>
    <x v="2388"/>
    <n v="4"/>
    <n v="0.2"/>
    <n v="4.8391999999999911"/>
  </r>
  <r>
    <n v="8274"/>
    <s v="CA-2012-104059"/>
    <x v="1"/>
    <x v="385"/>
    <d v="2012-06-15T00:00:00"/>
    <s v="Second Class"/>
    <s v="FC-14245"/>
    <s v="Frank Carlisle"/>
    <x v="2"/>
    <s v="United States"/>
    <s v="Springfield"/>
    <x v="24"/>
    <n v="45503"/>
    <x v="3"/>
    <s v="OFF-AR-10000634"/>
    <x v="1"/>
    <x v="6"/>
    <s v="Newell 320"/>
    <x v="1321"/>
    <n v="1"/>
    <n v="0.2"/>
    <n v="0.29960000000000009"/>
  </r>
  <r>
    <n v="8275"/>
    <s v="CA-2014-164112"/>
    <x v="3"/>
    <x v="160"/>
    <d v="2014-07-05T00:00:00"/>
    <s v="Standard Class"/>
    <s v="ND-18460"/>
    <s v="Neil Ducich"/>
    <x v="1"/>
    <s v="United States"/>
    <s v="Mount Vernon"/>
    <x v="15"/>
    <n v="10550"/>
    <x v="3"/>
    <s v="OFF-ST-10002615"/>
    <x v="1"/>
    <x v="4"/>
    <s v="Dual Level, Single-Width Filing Carts"/>
    <x v="2969"/>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x v="5375"/>
    <n v="9"/>
    <n v="0.2"/>
    <n v="15.607799999999999"/>
  </r>
  <r>
    <n v="8277"/>
    <s v="US-2013-139262"/>
    <x v="0"/>
    <x v="823"/>
    <d v="2013-02-25T00:00:00"/>
    <s v="Standard Class"/>
    <s v="LC-16960"/>
    <s v="Lindsay Castell"/>
    <x v="2"/>
    <s v="United States"/>
    <s v="Tampa"/>
    <x v="2"/>
    <n v="33614"/>
    <x v="0"/>
    <s v="OFF-BI-10003727"/>
    <x v="1"/>
    <x v="8"/>
    <s v="Avery Durable Slant Ring Binders With Label Holder"/>
    <x v="5233"/>
    <n v="3"/>
    <n v="0.7"/>
    <n v="-2.758799999999999"/>
  </r>
  <r>
    <n v="8278"/>
    <s v="US-2013-139262"/>
    <x v="0"/>
    <x v="823"/>
    <d v="2013-02-25T00:00:00"/>
    <s v="Standard Class"/>
    <s v="LC-16960"/>
    <s v="Lindsay Castell"/>
    <x v="2"/>
    <s v="United States"/>
    <s v="Tampa"/>
    <x v="2"/>
    <n v="33614"/>
    <x v="0"/>
    <s v="OFF-BI-10002026"/>
    <x v="1"/>
    <x v="8"/>
    <s v="Avery Arch Ring Binders"/>
    <x v="5376"/>
    <n v="2"/>
    <n v="0.7"/>
    <n v="-26.726000000000006"/>
  </r>
  <r>
    <n v="8279"/>
    <s v="US-2013-139262"/>
    <x v="0"/>
    <x v="823"/>
    <d v="2013-02-25T00:00:00"/>
    <s v="Standard Class"/>
    <s v="LC-16960"/>
    <s v="Lindsay Castell"/>
    <x v="2"/>
    <s v="United States"/>
    <s v="Tampa"/>
    <x v="2"/>
    <n v="33614"/>
    <x v="0"/>
    <s v="OFF-ST-10001496"/>
    <x v="1"/>
    <x v="4"/>
    <s v="Standard Rollaway File with Lock"/>
    <x v="5377"/>
    <n v="3"/>
    <n v="0.2"/>
    <n v="32.434200000000004"/>
  </r>
  <r>
    <n v="8280"/>
    <s v="CA-2014-146192"/>
    <x v="3"/>
    <x v="300"/>
    <d v="2014-04-27T00:00:00"/>
    <s v="Standard Class"/>
    <s v="BD-11725"/>
    <s v="Bruce Degenhardt"/>
    <x v="0"/>
    <s v="United States"/>
    <s v="Columbus"/>
    <x v="32"/>
    <n v="31907"/>
    <x v="0"/>
    <s v="OFF-ST-10003716"/>
    <x v="1"/>
    <x v="4"/>
    <s v="Tennsco Double-Tier Lockers"/>
    <x v="5378"/>
    <n v="3"/>
    <n v="0"/>
    <n v="87.757800000000003"/>
  </r>
  <r>
    <n v="8281"/>
    <s v="CA-2014-134810"/>
    <x v="3"/>
    <x v="1188"/>
    <d v="2014-05-11T00:00:00"/>
    <s v="First Class"/>
    <s v="MC-17605"/>
    <s v="Matt Connell"/>
    <x v="1"/>
    <s v="United States"/>
    <s v="Jacksonville"/>
    <x v="3"/>
    <n v="28540"/>
    <x v="0"/>
    <s v="OFF-EN-10002504"/>
    <x v="1"/>
    <x v="12"/>
    <s v="Tyvek  Top-Opening Peel &amp; Seel Envelopes, Plain White"/>
    <x v="5379"/>
    <n v="3"/>
    <n v="0.2"/>
    <n v="22.015799999999999"/>
  </r>
  <r>
    <n v="8282"/>
    <s v="CA-2014-134810"/>
    <x v="3"/>
    <x v="1188"/>
    <d v="2014-05-11T00:00:00"/>
    <s v="First Class"/>
    <s v="MC-17605"/>
    <s v="Matt Connell"/>
    <x v="1"/>
    <s v="United States"/>
    <s v="Jacksonville"/>
    <x v="3"/>
    <n v="28540"/>
    <x v="0"/>
    <s v="FUR-CH-10001270"/>
    <x v="0"/>
    <x v="1"/>
    <s v="Harbour Creations Steel Folding Chair"/>
    <x v="724"/>
    <n v="3"/>
    <n v="0.2"/>
    <n v="25.874999999999972"/>
  </r>
  <r>
    <n v="8283"/>
    <s v="CA-2012-154284"/>
    <x v="1"/>
    <x v="379"/>
    <d v="2012-12-26T00:00:00"/>
    <s v="Second Class"/>
    <s v="SZ-20035"/>
    <s v="Sam Zeldin"/>
    <x v="2"/>
    <s v="United States"/>
    <s v="Saint Charles"/>
    <x v="10"/>
    <n v="60174"/>
    <x v="2"/>
    <s v="TEC-MA-10004241"/>
    <x v="2"/>
    <x v="15"/>
    <s v="Star Micronics TSP800 TSP847IIU Receipt Printer"/>
    <x v="5380"/>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s v="United States"/>
    <s v="Saint Charles"/>
    <x v="10"/>
    <n v="60174"/>
    <x v="2"/>
    <s v="TEC-AC-10003198"/>
    <x v="2"/>
    <x v="11"/>
    <s v="Enermax Acrylux Wireless Keyboard"/>
    <x v="5381"/>
    <n v="8"/>
    <n v="0.2"/>
    <n v="135.45599999999996"/>
  </r>
  <r>
    <n v="8286"/>
    <s v="CA-2012-154284"/>
    <x v="1"/>
    <x v="379"/>
    <d v="2012-12-26T00:00:00"/>
    <s v="Second Class"/>
    <s v="SZ-20035"/>
    <s v="Sam Zeldin"/>
    <x v="2"/>
    <s v="United States"/>
    <s v="Saint Charles"/>
    <x v="10"/>
    <n v="60174"/>
    <x v="2"/>
    <s v="FUR-FU-10003039"/>
    <x v="0"/>
    <x v="5"/>
    <s v="Howard Miller 11-1/2&quot; Diameter Grantwood Wall Clock"/>
    <x v="5382"/>
    <n v="3"/>
    <n v="0.6"/>
    <n v="-33.641399999999997"/>
  </r>
  <r>
    <n v="8287"/>
    <s v="CA-2011-156244"/>
    <x v="2"/>
    <x v="1132"/>
    <d v="2011-08-16T00:00:00"/>
    <s v="Standard Class"/>
    <s v="DH-13675"/>
    <s v="Duane Huffman"/>
    <x v="2"/>
    <s v="United States"/>
    <s v="Miami"/>
    <x v="2"/>
    <n v="33180"/>
    <x v="0"/>
    <s v="OFF-PA-10000295"/>
    <x v="1"/>
    <x v="10"/>
    <s v="Xerox 229"/>
    <x v="277"/>
    <n v="6"/>
    <n v="0.2"/>
    <n v="10.8864"/>
  </r>
  <r>
    <n v="8288"/>
    <s v="CA-2011-156244"/>
    <x v="2"/>
    <x v="1132"/>
    <d v="2011-08-16T00:00:00"/>
    <s v="Standard Class"/>
    <s v="DH-13675"/>
    <s v="Duane Huffman"/>
    <x v="2"/>
    <s v="United States"/>
    <s v="Miami"/>
    <x v="2"/>
    <n v="33180"/>
    <x v="0"/>
    <s v="OFF-AR-10004344"/>
    <x v="1"/>
    <x v="6"/>
    <s v="Bulldog Vacuum Base Pencil Sharpener"/>
    <x v="1914"/>
    <n v="5"/>
    <n v="0.2"/>
    <n v="4.196499999999995"/>
  </r>
  <r>
    <n v="8289"/>
    <s v="CA-2011-156244"/>
    <x v="2"/>
    <x v="1132"/>
    <d v="2011-08-16T00:00:00"/>
    <s v="Standard Class"/>
    <s v="DH-13675"/>
    <s v="Duane Huffman"/>
    <x v="2"/>
    <s v="United States"/>
    <s v="Miami"/>
    <x v="2"/>
    <n v="33180"/>
    <x v="0"/>
    <s v="TEC-AC-10002473"/>
    <x v="2"/>
    <x v="11"/>
    <s v="Maxell 4.7GB DVD-R"/>
    <x v="2030"/>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s v="United States"/>
    <s v="Miami"/>
    <x v="2"/>
    <n v="33180"/>
    <x v="0"/>
    <s v="OFF-SU-10000432"/>
    <x v="1"/>
    <x v="14"/>
    <s v="Acco Side-Punched Conventional Columnar Pads"/>
    <x v="4839"/>
    <n v="2"/>
    <n v="0.2"/>
    <n v="-1.0410000000000006"/>
  </r>
  <r>
    <n v="8292"/>
    <s v="CA-2011-156244"/>
    <x v="2"/>
    <x v="1132"/>
    <d v="2011-08-16T00:00:00"/>
    <s v="Standard Class"/>
    <s v="DH-13675"/>
    <s v="Duane Huffman"/>
    <x v="2"/>
    <s v="United States"/>
    <s v="Miami"/>
    <x v="2"/>
    <n v="33180"/>
    <x v="0"/>
    <s v="OFF-LA-10000443"/>
    <x v="1"/>
    <x v="2"/>
    <s v="Avery 501"/>
    <x v="5384"/>
    <n v="1"/>
    <n v="0.2"/>
    <n v="0.99629999999999996"/>
  </r>
  <r>
    <n v="8293"/>
    <s v="CA-2012-106362"/>
    <x v="1"/>
    <x v="555"/>
    <d v="2012-12-15T00:00:00"/>
    <s v="Standard Class"/>
    <s v="LC-16885"/>
    <s v="Lena Creighton"/>
    <x v="0"/>
    <s v="United States"/>
    <s v="Troy"/>
    <x v="24"/>
    <n v="45373"/>
    <x v="3"/>
    <s v="OFF-BI-10003166"/>
    <x v="1"/>
    <x v="8"/>
    <s v="GBC Plasticlear Binding Covers"/>
    <x v="2293"/>
    <n v="3"/>
    <n v="0.7"/>
    <n v="-7.5767999999999986"/>
  </r>
  <r>
    <n v="8294"/>
    <s v="US-2014-168802"/>
    <x v="3"/>
    <x v="132"/>
    <d v="2014-11-08T00:00:00"/>
    <s v="Standard Class"/>
    <s v="JO-15145"/>
    <s v="Jack O'Briant"/>
    <x v="1"/>
    <s v="United States"/>
    <s v="Seattle"/>
    <x v="4"/>
    <n v="98103"/>
    <x v="1"/>
    <s v="OFF-BI-10002393"/>
    <x v="1"/>
    <x v="8"/>
    <s v="Binder Posts"/>
    <x v="5385"/>
    <n v="4"/>
    <n v="0.2"/>
    <n v="5.9695999999999998"/>
  </r>
  <r>
    <n v="8295"/>
    <s v="US-2014-146906"/>
    <x v="3"/>
    <x v="677"/>
    <d v="2014-03-18T00:00:00"/>
    <s v="Standard Class"/>
    <s v="MT-17815"/>
    <s v="Meg Tillman"/>
    <x v="0"/>
    <s v="United States"/>
    <s v="New York City"/>
    <x v="15"/>
    <n v="10011"/>
    <x v="3"/>
    <s v="TEC-PH-10001809"/>
    <x v="2"/>
    <x v="7"/>
    <s v="Panasonic KX T7736-B Digital phone"/>
    <x v="1657"/>
    <n v="2"/>
    <n v="0"/>
    <n v="74.974999999999994"/>
  </r>
  <r>
    <n v="8296"/>
    <s v="CA-2013-166380"/>
    <x v="0"/>
    <x v="198"/>
    <d v="2013-06-04T00:00:00"/>
    <s v="Standard Class"/>
    <s v="EB-13750"/>
    <s v="Edward Becker"/>
    <x v="1"/>
    <s v="United States"/>
    <s v="Arlington"/>
    <x v="17"/>
    <n v="22204"/>
    <x v="0"/>
    <s v="OFF-EN-10002600"/>
    <x v="1"/>
    <x v="12"/>
    <s v="Redi-Strip #10 Envelopes, 4 1/8 x 9 1/2"/>
    <x v="5386"/>
    <n v="9"/>
    <n v="0"/>
    <n v="12.744"/>
  </r>
  <r>
    <n v="8297"/>
    <s v="CA-2013-166380"/>
    <x v="0"/>
    <x v="198"/>
    <d v="2013-06-04T00:00:00"/>
    <s v="Standard Class"/>
    <s v="EB-13750"/>
    <s v="Edward Becker"/>
    <x v="1"/>
    <s v="United States"/>
    <s v="Arlington"/>
    <x v="17"/>
    <n v="22204"/>
    <x v="0"/>
    <s v="TEC-AC-10000109"/>
    <x v="2"/>
    <x v="11"/>
    <s v="Sony Micro Vault Click 16 GB USB 2.0 Flash Drive"/>
    <x v="5387"/>
    <n v="2"/>
    <n v="0"/>
    <n v="26.875200000000007"/>
  </r>
  <r>
    <n v="8298"/>
    <s v="US-2012-158911"/>
    <x v="1"/>
    <x v="761"/>
    <d v="2012-07-11T00:00:00"/>
    <s v="Standard Class"/>
    <s v="RS-19765"/>
    <s v="Roland Schwarz"/>
    <x v="1"/>
    <s v="United States"/>
    <s v="Charlotte"/>
    <x v="3"/>
    <n v="28205"/>
    <x v="0"/>
    <s v="FUR-FU-10003829"/>
    <x v="0"/>
    <x v="5"/>
    <s v="Stackable Trays"/>
    <x v="1268"/>
    <n v="2"/>
    <n v="0.2"/>
    <n v="0.73919999999999941"/>
  </r>
  <r>
    <n v="8299"/>
    <s v="US-2012-158911"/>
    <x v="1"/>
    <x v="761"/>
    <d v="2012-07-11T00:00:00"/>
    <s v="Standard Class"/>
    <s v="RS-19765"/>
    <s v="Roland Schwarz"/>
    <x v="1"/>
    <s v="United States"/>
    <s v="Charlotte"/>
    <x v="3"/>
    <n v="28205"/>
    <x v="0"/>
    <s v="OFF-LA-10003223"/>
    <x v="1"/>
    <x v="2"/>
    <s v="Avery 508"/>
    <x v="696"/>
    <n v="3"/>
    <n v="0.2"/>
    <n v="4.2716999999999992"/>
  </r>
  <r>
    <n v="8300"/>
    <s v="US-2011-103338"/>
    <x v="2"/>
    <x v="518"/>
    <d v="2011-03-15T00:00:00"/>
    <s v="Standard Class"/>
    <s v="RB-19435"/>
    <s v="Richard Bierner"/>
    <x v="0"/>
    <s v="United States"/>
    <s v="Roseville"/>
    <x v="1"/>
    <n v="95661"/>
    <x v="1"/>
    <s v="OFF-AR-10001770"/>
    <x v="1"/>
    <x v="6"/>
    <s v="Economy #2 Pencils"/>
    <x v="3373"/>
    <n v="3"/>
    <n v="0"/>
    <n v="2.0747999999999998"/>
  </r>
  <r>
    <n v="8301"/>
    <s v="CA-2012-109169"/>
    <x v="1"/>
    <x v="704"/>
    <d v="2012-04-24T00:00:00"/>
    <s v="Standard Class"/>
    <s v="OT-18730"/>
    <s v="Olvera Toch"/>
    <x v="0"/>
    <s v="United States"/>
    <s v="Detroit"/>
    <x v="12"/>
    <n v="48234"/>
    <x v="2"/>
    <s v="OFF-EN-10003296"/>
    <x v="1"/>
    <x v="12"/>
    <s v="Tyvek Side-Opening Peel &amp; Seel Expanding Envelopes"/>
    <x v="2171"/>
    <n v="2"/>
    <n v="0"/>
    <n v="81.432000000000002"/>
  </r>
  <r>
    <n v="8302"/>
    <s v="US-2014-167318"/>
    <x v="3"/>
    <x v="1189"/>
    <d v="2014-08-02T00:00:00"/>
    <s v="Standard Class"/>
    <s v="GZ-14545"/>
    <s v="George Zrebassa"/>
    <x v="1"/>
    <s v="United States"/>
    <s v="Los Angeles"/>
    <x v="1"/>
    <n v="90036"/>
    <x v="1"/>
    <s v="TEC-AC-10003870"/>
    <x v="2"/>
    <x v="11"/>
    <s v="Logitech Z-906 Speaker sys - home theater - 5.1-CH"/>
    <x v="3939"/>
    <n v="5"/>
    <n v="0"/>
    <n v="659.98"/>
  </r>
  <r>
    <n v="8303"/>
    <s v="US-2014-167318"/>
    <x v="3"/>
    <x v="1189"/>
    <d v="2014-08-02T00:00:00"/>
    <s v="Standard Class"/>
    <s v="GZ-14545"/>
    <s v="George Zrebassa"/>
    <x v="1"/>
    <s v="United States"/>
    <s v="Los Angeles"/>
    <x v="1"/>
    <n v="90036"/>
    <x v="1"/>
    <s v="FUR-CH-10000665"/>
    <x v="0"/>
    <x v="1"/>
    <s v="Global Airflow Leather Mesh Back Chair, Black"/>
    <x v="1599"/>
    <n v="3"/>
    <n v="0.2"/>
    <n v="45.293999999999954"/>
  </r>
  <r>
    <n v="8304"/>
    <s v="US-2011-120313"/>
    <x v="2"/>
    <x v="656"/>
    <d v="2011-11-02T00:00:00"/>
    <s v="Second Class"/>
    <s v="NL-18310"/>
    <s v="Nancy Lomonaco"/>
    <x v="2"/>
    <s v="United States"/>
    <s v="San Francisco"/>
    <x v="1"/>
    <n v="94110"/>
    <x v="1"/>
    <s v="TEC-PH-10003092"/>
    <x v="2"/>
    <x v="7"/>
    <s v="Motorola L804"/>
    <x v="89"/>
    <n v="2"/>
    <n v="0.2"/>
    <n v="8.2781999999999982"/>
  </r>
  <r>
    <n v="8305"/>
    <s v="CA-2014-135419"/>
    <x v="3"/>
    <x v="132"/>
    <d v="2014-11-10T00:00:00"/>
    <s v="Standard Class"/>
    <s v="BG-11740"/>
    <s v="Bruce Geld"/>
    <x v="0"/>
    <s v="United States"/>
    <s v="Bakersfield"/>
    <x v="1"/>
    <n v="93309"/>
    <x v="1"/>
    <s v="FUR-TA-10001086"/>
    <x v="0"/>
    <x v="3"/>
    <s v="SAFCO PlanMaster Boards, 60w x 37-1/2d, White Melamine"/>
    <x v="5388"/>
    <n v="4"/>
    <n v="0.2"/>
    <n v="36.477600000000024"/>
  </r>
  <r>
    <n v="8306"/>
    <s v="CA-2013-128671"/>
    <x v="0"/>
    <x v="1190"/>
    <d v="2013-08-17T00:00:00"/>
    <s v="Standard Class"/>
    <s v="MT-18070"/>
    <s v="Michelle Tran"/>
    <x v="2"/>
    <s v="United States"/>
    <s v="Tulsa"/>
    <x v="26"/>
    <n v="74133"/>
    <x v="2"/>
    <s v="OFF-PA-10001870"/>
    <x v="1"/>
    <x v="10"/>
    <s v="Xerox 202"/>
    <x v="56"/>
    <n v="5"/>
    <n v="0"/>
    <n v="15.552000000000001"/>
  </r>
  <r>
    <n v="8307"/>
    <s v="CA-2013-128671"/>
    <x v="0"/>
    <x v="1190"/>
    <d v="2013-08-17T00:00:00"/>
    <s v="Standard Class"/>
    <s v="MT-18070"/>
    <s v="Michelle Tran"/>
    <x v="2"/>
    <s v="United States"/>
    <s v="Tulsa"/>
    <x v="26"/>
    <n v="74133"/>
    <x v="2"/>
    <s v="OFF-BI-10003305"/>
    <x v="1"/>
    <x v="8"/>
    <s v="Avery Hanging File Binders"/>
    <x v="1085"/>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s v="CA-2013-149335"/>
    <x v="0"/>
    <x v="197"/>
    <d v="2013-07-26T00:00:00"/>
    <s v="Same Day"/>
    <s v="BC-11125"/>
    <s v="Becky Castell"/>
    <x v="2"/>
    <s v="United States"/>
    <s v="San Francisco"/>
    <x v="1"/>
    <n v="94122"/>
    <x v="1"/>
    <s v="OFF-AR-10001419"/>
    <x v="1"/>
    <x v="6"/>
    <s v="Newell 325"/>
    <x v="5389"/>
    <n v="9"/>
    <n v="0"/>
    <n v="11.151"/>
  </r>
  <r>
    <n v="8310"/>
    <s v="CA-2011-168312"/>
    <x v="2"/>
    <x v="72"/>
    <d v="2011-03-07T00:00:00"/>
    <s v="Standard Class"/>
    <s v="GW-14605"/>
    <s v="Giulietta Weimer"/>
    <x v="0"/>
    <s v="United States"/>
    <s v="Houston"/>
    <x v="5"/>
    <n v="77036"/>
    <x v="2"/>
    <s v="OFF-ST-10003692"/>
    <x v="1"/>
    <x v="4"/>
    <s v="Recycled Steel Personal File for Hanging File Folders"/>
    <x v="5390"/>
    <n v="3"/>
    <n v="0.2"/>
    <n v="8.5844999999999914"/>
  </r>
  <r>
    <n v="8311"/>
    <s v="CA-2011-168312"/>
    <x v="2"/>
    <x v="72"/>
    <d v="2011-03-07T00:00:00"/>
    <s v="Standard Class"/>
    <s v="GW-14605"/>
    <s v="Giulietta Weimer"/>
    <x v="0"/>
    <s v="United States"/>
    <s v="Houston"/>
    <x v="5"/>
    <n v="77036"/>
    <x v="2"/>
    <s v="FUR-TA-10001866"/>
    <x v="0"/>
    <x v="3"/>
    <s v="Bevis Round Conference Room Tables and Bases"/>
    <x v="5391"/>
    <n v="3"/>
    <n v="0.3"/>
    <n v="-43.029600000000045"/>
  </r>
  <r>
    <n v="8312"/>
    <s v="US-2014-105935"/>
    <x v="3"/>
    <x v="795"/>
    <d v="2014-02-01T00:00:00"/>
    <s v="Standard Class"/>
    <s v="BD-11500"/>
    <s v="Bradley Drucker"/>
    <x v="0"/>
    <s v="United States"/>
    <s v="Columbus"/>
    <x v="32"/>
    <n v="31907"/>
    <x v="0"/>
    <s v="FUR-FU-10002157"/>
    <x v="0"/>
    <x v="5"/>
    <s v="Artistic Insta-Plaque"/>
    <x v="5392"/>
    <n v="4"/>
    <n v="0"/>
    <n v="24.460799999999999"/>
  </r>
  <r>
    <n v="8313"/>
    <s v="US-2014-105935"/>
    <x v="3"/>
    <x v="795"/>
    <d v="2014-02-01T00:00:00"/>
    <s v="Standard Class"/>
    <s v="BD-11500"/>
    <s v="Bradley Drucker"/>
    <x v="0"/>
    <s v="United States"/>
    <s v="Columbus"/>
    <x v="32"/>
    <n v="31907"/>
    <x v="0"/>
    <s v="TEC-PH-10001459"/>
    <x v="2"/>
    <x v="7"/>
    <s v="Samsung Galaxy Mega 6.3"/>
    <x v="5393"/>
    <n v="7"/>
    <n v="0"/>
    <n v="764.38180000000011"/>
  </r>
  <r>
    <n v="8314"/>
    <s v="CA-2011-161508"/>
    <x v="2"/>
    <x v="136"/>
    <d v="2011-07-16T00:00:00"/>
    <s v="Standard Class"/>
    <s v="PV-18985"/>
    <s v="Paul Van Hugh"/>
    <x v="2"/>
    <s v="United States"/>
    <s v="League City"/>
    <x v="5"/>
    <n v="77573"/>
    <x v="2"/>
    <s v="FUR-CH-10002126"/>
    <x v="0"/>
    <x v="1"/>
    <s v="Hon Deluxe Fabric Upholstered Stacking Chairs"/>
    <x v="5394"/>
    <n v="3"/>
    <n v="0.3"/>
    <n v="-14.638799999999947"/>
  </r>
  <r>
    <n v="8315"/>
    <s v="CA-2011-161508"/>
    <x v="2"/>
    <x v="136"/>
    <d v="2011-07-16T00:00:00"/>
    <s v="Standard Class"/>
    <s v="PV-18985"/>
    <s v="Paul Van Hugh"/>
    <x v="2"/>
    <s v="United States"/>
    <s v="League City"/>
    <x v="5"/>
    <n v="77573"/>
    <x v="2"/>
    <s v="OFF-FA-10001561"/>
    <x v="1"/>
    <x v="13"/>
    <s v="Stockwell Push Pins"/>
    <x v="4273"/>
    <n v="2"/>
    <n v="0.2"/>
    <n v="0.56679999999999997"/>
  </r>
  <r>
    <n v="8316"/>
    <s v="CA-2011-161508"/>
    <x v="2"/>
    <x v="136"/>
    <d v="2011-07-16T00:00:00"/>
    <s v="Standard Class"/>
    <s v="PV-18985"/>
    <s v="Paul Van Hugh"/>
    <x v="2"/>
    <s v="United States"/>
    <s v="League City"/>
    <x v="5"/>
    <n v="77573"/>
    <x v="2"/>
    <s v="OFF-AR-10003158"/>
    <x v="1"/>
    <x v="6"/>
    <s v="Fluorescent Highlighters by Dixon"/>
    <x v="2715"/>
    <n v="7"/>
    <n v="0.2"/>
    <n v="3.9003999999999985"/>
  </r>
  <r>
    <n v="8317"/>
    <s v="CA-2011-161508"/>
    <x v="2"/>
    <x v="136"/>
    <d v="2011-07-16T00:00:00"/>
    <s v="Standard Class"/>
    <s v="PV-18985"/>
    <s v="Paul Van Hugh"/>
    <x v="2"/>
    <s v="United States"/>
    <s v="League City"/>
    <x v="5"/>
    <n v="77573"/>
    <x v="2"/>
    <s v="OFF-PA-10001804"/>
    <x v="1"/>
    <x v="10"/>
    <s v="Xerox 195"/>
    <x v="2975"/>
    <n v="3"/>
    <n v="0.2"/>
    <n v="5.6111999999999993"/>
  </r>
  <r>
    <n v="8318"/>
    <s v="CA-2014-130904"/>
    <x v="3"/>
    <x v="645"/>
    <d v="2014-04-17T00:00:00"/>
    <s v="Standard Class"/>
    <s v="HM-14980"/>
    <s v="Henry MacAllister"/>
    <x v="0"/>
    <s v="United States"/>
    <s v="Burlington"/>
    <x v="3"/>
    <n v="27217"/>
    <x v="0"/>
    <s v="OFF-AR-10000422"/>
    <x v="1"/>
    <x v="6"/>
    <s v="Pencil and Crayon Sharpener"/>
    <x v="5395"/>
    <n v="1"/>
    <n v="0.2"/>
    <n v="0.15329999999999994"/>
  </r>
  <r>
    <n v="8319"/>
    <s v="CA-2014-130904"/>
    <x v="3"/>
    <x v="645"/>
    <d v="2014-04-17T00:00:00"/>
    <s v="Standard Class"/>
    <s v="HM-14980"/>
    <s v="Henry MacAllister"/>
    <x v="0"/>
    <s v="United States"/>
    <s v="Burlington"/>
    <x v="3"/>
    <n v="27217"/>
    <x v="0"/>
    <s v="OFF-AR-10000127"/>
    <x v="1"/>
    <x v="6"/>
    <s v="Newell 321"/>
    <x v="5396"/>
    <n v="8"/>
    <n v="0.2"/>
    <n v="2.3615999999999966"/>
  </r>
  <r>
    <n v="8320"/>
    <s v="CA-2014-133620"/>
    <x v="3"/>
    <x v="38"/>
    <d v="2014-11-19T00:00:00"/>
    <s v="Standard Class"/>
    <s v="EM-14065"/>
    <s v="Erin Mull"/>
    <x v="0"/>
    <s v="United States"/>
    <s v="New York City"/>
    <x v="15"/>
    <n v="10009"/>
    <x v="3"/>
    <s v="OFF-ST-10004634"/>
    <x v="1"/>
    <x v="4"/>
    <s v="Personal Folder Holder, Ebony"/>
    <x v="1082"/>
    <n v="1"/>
    <n v="0"/>
    <n v="3.3629999999999995"/>
  </r>
  <r>
    <n v="8321"/>
    <s v="CA-2012-142937"/>
    <x v="1"/>
    <x v="901"/>
    <d v="2012-12-06T00:00:00"/>
    <s v="First Class"/>
    <s v="SF-20065"/>
    <s v="Sandra Flanagan"/>
    <x v="0"/>
    <s v="United States"/>
    <s v="Dallas"/>
    <x v="5"/>
    <n v="75220"/>
    <x v="2"/>
    <s v="OFF-AR-10003582"/>
    <x v="1"/>
    <x v="6"/>
    <s v="Boston Electric Pencil Sharpener, Model 1818, Charcoal Black"/>
    <x v="3816"/>
    <n v="2"/>
    <n v="0.2"/>
    <n v="4.5040000000000031"/>
  </r>
  <r>
    <n v="8322"/>
    <s v="US-2013-149790"/>
    <x v="0"/>
    <x v="182"/>
    <d v="2013-10-02T00:00:00"/>
    <s v="Standard Class"/>
    <s v="SC-20380"/>
    <s v="Shahid Collister"/>
    <x v="0"/>
    <s v="United States"/>
    <s v="Houston"/>
    <x v="5"/>
    <n v="77095"/>
    <x v="2"/>
    <s v="OFF-BI-10002026"/>
    <x v="1"/>
    <x v="8"/>
    <s v="Ibico Recycled Linen-Style Covers"/>
    <x v="5397"/>
    <n v="2"/>
    <n v="0.8"/>
    <n v="-24.998400000000011"/>
  </r>
  <r>
    <n v="8323"/>
    <s v="CA-2013-130778"/>
    <x v="0"/>
    <x v="258"/>
    <d v="2013-11-26T00:00:00"/>
    <s v="Standard Class"/>
    <s v="ND-18370"/>
    <s v="Natalie DeCherney"/>
    <x v="0"/>
    <s v="United States"/>
    <s v="Long Beach"/>
    <x v="15"/>
    <n v="11561"/>
    <x v="3"/>
    <s v="OFF-AP-10000595"/>
    <x v="1"/>
    <x v="9"/>
    <s v="Disposable Triple-Filter Dust Bags"/>
    <x v="4622"/>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s v="United States"/>
    <s v="Hialeah"/>
    <x v="2"/>
    <n v="33012"/>
    <x v="0"/>
    <s v="OFF-ST-10001321"/>
    <x v="1"/>
    <x v="4"/>
    <s v="Decoflex Hanging Personal Folder File, Blue"/>
    <x v="3058"/>
    <n v="5"/>
    <n v="0.2"/>
    <n v="5.3970000000000073"/>
  </r>
  <r>
    <n v="8326"/>
    <s v="CA-2014-144456"/>
    <x v="3"/>
    <x v="565"/>
    <d v="2014-09-10T00:00:00"/>
    <s v="First Class"/>
    <s v="FC-14245"/>
    <s v="Frank Carlisle"/>
    <x v="2"/>
    <s v="United States"/>
    <s v="Hialeah"/>
    <x v="2"/>
    <n v="33012"/>
    <x v="0"/>
    <s v="TEC-PH-10001750"/>
    <x v="2"/>
    <x v="7"/>
    <s v="Samsung Rugby III"/>
    <x v="3180"/>
    <n v="3"/>
    <n v="0.2"/>
    <n v="13.857900000000008"/>
  </r>
  <r>
    <n v="8327"/>
    <s v="CA-2014-103478"/>
    <x v="3"/>
    <x v="246"/>
    <d v="2014-07-25T00:00:00"/>
    <s v="Second Class"/>
    <s v="KL-16555"/>
    <s v="Kelly Lampkin"/>
    <x v="1"/>
    <s v="United States"/>
    <s v="Aurora"/>
    <x v="10"/>
    <n v="60505"/>
    <x v="2"/>
    <s v="OFF-BI-10001890"/>
    <x v="1"/>
    <x v="8"/>
    <s v="Avery Poly Binder Pockets"/>
    <x v="5398"/>
    <n v="4"/>
    <n v="0.8"/>
    <n v="-4.5824000000000016"/>
  </r>
  <r>
    <n v="8328"/>
    <s v="CA-2014-103478"/>
    <x v="3"/>
    <x v="246"/>
    <d v="2014-07-25T00:00:00"/>
    <s v="Second Class"/>
    <s v="KL-16555"/>
    <s v="Kelly Lampkin"/>
    <x v="1"/>
    <s v="United States"/>
    <s v="Aurora"/>
    <x v="10"/>
    <n v="60505"/>
    <x v="2"/>
    <s v="OFF-BI-10004224"/>
    <x v="1"/>
    <x v="8"/>
    <s v="Catalog Binders with Expanding Posts"/>
    <x v="5399"/>
    <n v="7"/>
    <n v="0.8"/>
    <n v="-164.83600000000007"/>
  </r>
  <r>
    <n v="8329"/>
    <s v="CA-2014-118577"/>
    <x v="3"/>
    <x v="833"/>
    <d v="2014-10-12T00:00:00"/>
    <s v="Standard Class"/>
    <s v="XP-21865"/>
    <s v="Xylona Preis"/>
    <x v="0"/>
    <s v="United States"/>
    <s v="Belleville"/>
    <x v="30"/>
    <n v="7109"/>
    <x v="3"/>
    <s v="OFF-PA-10001357"/>
    <x v="1"/>
    <x v="10"/>
    <s v="Xerox 1886"/>
    <x v="140"/>
    <n v="3"/>
    <n v="0"/>
    <n v="68.975999999999999"/>
  </r>
  <r>
    <n v="8330"/>
    <s v="CA-2014-118577"/>
    <x v="3"/>
    <x v="833"/>
    <d v="2014-10-12T00:00:00"/>
    <s v="Standard Class"/>
    <s v="XP-21865"/>
    <s v="Xylona Preis"/>
    <x v="0"/>
    <s v="United States"/>
    <s v="Belleville"/>
    <x v="30"/>
    <n v="7109"/>
    <x v="3"/>
    <s v="OFF-PA-10004888"/>
    <x v="1"/>
    <x v="10"/>
    <s v="Xerox 217"/>
    <x v="90"/>
    <n v="1"/>
    <n v="0"/>
    <n v="3.1104000000000003"/>
  </r>
  <r>
    <n v="8331"/>
    <s v="CA-2014-113572"/>
    <x v="3"/>
    <x v="659"/>
    <d v="2014-11-12T00:00:00"/>
    <s v="Standard Class"/>
    <s v="FP-14320"/>
    <s v="Frank Preis"/>
    <x v="0"/>
    <s v="United States"/>
    <s v="New York City"/>
    <x v="15"/>
    <n v="10024"/>
    <x v="3"/>
    <s v="TEC-AC-10002370"/>
    <x v="2"/>
    <x v="11"/>
    <s v="Maxell CD-R Discs"/>
    <x v="2317"/>
    <n v="4"/>
    <n v="0"/>
    <n v="2.5215999999999994"/>
  </r>
  <r>
    <n v="8332"/>
    <s v="CA-2013-153269"/>
    <x v="0"/>
    <x v="1185"/>
    <d v="2013-03-13T00:00:00"/>
    <s v="First Class"/>
    <s v="PS-18760"/>
    <s v="Pamela Stobb"/>
    <x v="0"/>
    <s v="United States"/>
    <s v="Andover"/>
    <x v="31"/>
    <n v="1810"/>
    <x v="3"/>
    <s v="OFF-ST-10004634"/>
    <x v="1"/>
    <x v="4"/>
    <s v="Personal Folder Holder, Ebony"/>
    <x v="1082"/>
    <n v="1"/>
    <n v="0"/>
    <n v="3.3629999999999995"/>
  </r>
  <r>
    <n v="8333"/>
    <s v="CA-2013-153269"/>
    <x v="0"/>
    <x v="1185"/>
    <d v="2013-03-13T00:00:00"/>
    <s v="First Class"/>
    <s v="PS-18760"/>
    <s v="Pamela Stobb"/>
    <x v="0"/>
    <s v="United States"/>
    <s v="Andover"/>
    <x v="31"/>
    <n v="1810"/>
    <x v="3"/>
    <s v="FUR-CH-10002647"/>
    <x v="0"/>
    <x v="1"/>
    <s v="Situations Contoured Folding Chairs, 4/Set"/>
    <x v="1383"/>
    <n v="5"/>
    <n v="0"/>
    <n v="88.725000000000023"/>
  </r>
  <r>
    <n v="8334"/>
    <s v="CA-2013-153269"/>
    <x v="0"/>
    <x v="1185"/>
    <d v="2013-03-13T00:00:00"/>
    <s v="First Class"/>
    <s v="PS-18760"/>
    <s v="Pamela Stobb"/>
    <x v="0"/>
    <s v="United States"/>
    <s v="Andover"/>
    <x v="31"/>
    <n v="1810"/>
    <x v="3"/>
    <s v="OFF-PA-10001801"/>
    <x v="1"/>
    <x v="10"/>
    <s v="Xerox 193"/>
    <x v="1465"/>
    <n v="3"/>
    <n v="0"/>
    <n v="8.7906000000000013"/>
  </r>
  <r>
    <n v="8335"/>
    <s v="CA-2013-153269"/>
    <x v="0"/>
    <x v="1185"/>
    <d v="2013-03-13T00:00:00"/>
    <s v="First Class"/>
    <s v="PS-18760"/>
    <s v="Pamela Stobb"/>
    <x v="0"/>
    <s v="United States"/>
    <s v="Andover"/>
    <x v="31"/>
    <n v="1810"/>
    <x v="3"/>
    <s v="OFF-BI-10004632"/>
    <x v="1"/>
    <x v="8"/>
    <s v="GBC Binding covers"/>
    <x v="5400"/>
    <n v="4"/>
    <n v="0"/>
    <n v="23.309999999999995"/>
  </r>
  <r>
    <n v="8336"/>
    <s v="CA-2014-161655"/>
    <x v="3"/>
    <x v="726"/>
    <d v="2014-05-19T00:00:00"/>
    <s v="Second Class"/>
    <s v="CW-11905"/>
    <s v="Carl Weiss"/>
    <x v="2"/>
    <s v="United States"/>
    <s v="Newark"/>
    <x v="13"/>
    <n v="19711"/>
    <x v="3"/>
    <s v="OFF-BI-10002082"/>
    <x v="1"/>
    <x v="8"/>
    <s v="GBC Twin Loop Wire Binding Elements"/>
    <x v="5401"/>
    <n v="9"/>
    <n v="0"/>
    <n v="149.76"/>
  </r>
  <r>
    <n v="8337"/>
    <s v="CA-2013-101469"/>
    <x v="0"/>
    <x v="415"/>
    <d v="2013-07-09T00:00:00"/>
    <s v="Standard Class"/>
    <s v="KH-16360"/>
    <s v="Katherine Hughes"/>
    <x v="0"/>
    <s v="United States"/>
    <s v="Arlington"/>
    <x v="17"/>
    <n v="22204"/>
    <x v="0"/>
    <s v="OFF-AR-10003986"/>
    <x v="1"/>
    <x v="6"/>
    <s v="Avery Hi-Liter Pen Style Six-Color Fluorescent Set"/>
    <x v="5402"/>
    <n v="2"/>
    <n v="0"/>
    <n v="3.157"/>
  </r>
  <r>
    <n v="8338"/>
    <s v="CA-2011-153087"/>
    <x v="2"/>
    <x v="422"/>
    <d v="2012-01-03T00:00:00"/>
    <s v="Standard Class"/>
    <s v="TC-20980"/>
    <s v="Tamara Chand"/>
    <x v="1"/>
    <s v="United States"/>
    <s v="Decatur"/>
    <x v="19"/>
    <n v="35601"/>
    <x v="0"/>
    <s v="OFF-PA-10001243"/>
    <x v="1"/>
    <x v="10"/>
    <s v="Xerox 1983"/>
    <x v="100"/>
    <n v="4"/>
    <n v="0"/>
    <n v="11.720800000000001"/>
  </r>
  <r>
    <n v="8339"/>
    <s v="CA-2011-153087"/>
    <x v="2"/>
    <x v="422"/>
    <d v="2012-01-03T00:00:00"/>
    <s v="Standard Class"/>
    <s v="TC-20980"/>
    <s v="Tamara Chand"/>
    <x v="1"/>
    <s v="United States"/>
    <s v="Decatur"/>
    <x v="19"/>
    <n v="35601"/>
    <x v="0"/>
    <s v="TEC-AC-10003198"/>
    <x v="2"/>
    <x v="11"/>
    <s v="Enermax Acrylux Wireless Keyboard"/>
    <x v="5403"/>
    <n v="5"/>
    <n v="0"/>
    <n v="184.26"/>
  </r>
  <r>
    <n v="8340"/>
    <s v="CA-2014-135076"/>
    <x v="3"/>
    <x v="669"/>
    <d v="2014-04-18T00:00:00"/>
    <s v="Standard Class"/>
    <s v="YS-21880"/>
    <s v="Yana Sorensen"/>
    <x v="1"/>
    <s v="United States"/>
    <s v="Hesperia"/>
    <x v="1"/>
    <n v="92345"/>
    <x v="1"/>
    <s v="FUR-CH-10003774"/>
    <x v="0"/>
    <x v="1"/>
    <s v="Global Wood Trimmed Manager's Task Chair, Khaki"/>
    <x v="5404"/>
    <n v="6"/>
    <n v="0.2"/>
    <n v="-38.211600000000033"/>
  </r>
  <r>
    <n v="8341"/>
    <s v="CA-2011-161634"/>
    <x v="2"/>
    <x v="687"/>
    <d v="2011-11-20T00:00:00"/>
    <s v="Standard Class"/>
    <s v="CC-12220"/>
    <s v="Chris Cortes"/>
    <x v="0"/>
    <s v="United States"/>
    <s v="Chesapeake"/>
    <x v="17"/>
    <n v="23320"/>
    <x v="0"/>
    <s v="OFF-PA-10002262"/>
    <x v="1"/>
    <x v="10"/>
    <s v="Xerox 192"/>
    <x v="5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x v="639"/>
    <n v="3"/>
    <n v="0"/>
    <n v="16.588799999999999"/>
  </r>
  <r>
    <n v="8343"/>
    <s v="CA-2013-132549"/>
    <x v="0"/>
    <x v="881"/>
    <d v="2013-12-01T00:00:00"/>
    <s v="Standard Class"/>
    <s v="JK-15370"/>
    <s v="Jay Kimmel"/>
    <x v="0"/>
    <s v="United States"/>
    <s v="Huntsville"/>
    <x v="19"/>
    <n v="35810"/>
    <x v="0"/>
    <s v="OFF-ST-10001325"/>
    <x v="1"/>
    <x v="4"/>
    <s v="Sterilite Officeware Hinged File Box"/>
    <x v="5405"/>
    <n v="7"/>
    <n v="0"/>
    <n v="19.807200000000002"/>
  </r>
  <r>
    <n v="8344"/>
    <s v="US-2011-155544"/>
    <x v="2"/>
    <x v="90"/>
    <d v="2011-03-25T00:00:00"/>
    <s v="Standard Class"/>
    <s v="GM-14440"/>
    <s v="Gary McGarr"/>
    <x v="0"/>
    <s v="United States"/>
    <s v="Knoxville"/>
    <x v="18"/>
    <n v="37918"/>
    <x v="0"/>
    <s v="OFF-LA-10004544"/>
    <x v="1"/>
    <x v="2"/>
    <s v="Avery 505"/>
    <x v="5406"/>
    <n v="5"/>
    <n v="0.2"/>
    <n v="22.199999999999996"/>
  </r>
  <r>
    <n v="8345"/>
    <s v="US-2011-155544"/>
    <x v="2"/>
    <x v="90"/>
    <d v="2011-03-25T00:00:00"/>
    <s v="Standard Class"/>
    <s v="GM-14440"/>
    <s v="Gary McGarr"/>
    <x v="0"/>
    <s v="United States"/>
    <s v="Knoxville"/>
    <x v="18"/>
    <n v="37918"/>
    <x v="0"/>
    <s v="FUR-FU-10001473"/>
    <x v="0"/>
    <x v="5"/>
    <s v="DAX Wood Document Frame"/>
    <x v="2427"/>
    <n v="3"/>
    <n v="0.2"/>
    <n v="6.5903999999999989"/>
  </r>
  <r>
    <n v="8346"/>
    <s v="US-2011-155544"/>
    <x v="2"/>
    <x v="90"/>
    <d v="2011-03-25T00:00:00"/>
    <s v="Standard Class"/>
    <s v="GM-14440"/>
    <s v="Gary McGarr"/>
    <x v="0"/>
    <s v="United States"/>
    <s v="Knoxville"/>
    <x v="18"/>
    <n v="37918"/>
    <x v="0"/>
    <s v="FUR-CH-10000422"/>
    <x v="0"/>
    <x v="1"/>
    <s v="Global Highback Leather Tilter in Burgundy"/>
    <x v="5407"/>
    <n v="3"/>
    <n v="0.2"/>
    <n v="-10.918799999999983"/>
  </r>
  <r>
    <n v="8347"/>
    <s v="US-2012-115238"/>
    <x v="1"/>
    <x v="28"/>
    <d v="2012-05-04T00:00:00"/>
    <s v="Standard Class"/>
    <s v="JW-15220"/>
    <s v="Jane Waco"/>
    <x v="1"/>
    <s v="United States"/>
    <s v="Lawrence"/>
    <x v="31"/>
    <n v="1841"/>
    <x v="3"/>
    <s v="FUR-FU-10002960"/>
    <x v="0"/>
    <x v="5"/>
    <s v="Eldon 200 Class Desk Accessories, Burgundy"/>
    <x v="815"/>
    <n v="5"/>
    <n v="0"/>
    <n v="13.188000000000002"/>
  </r>
  <r>
    <n v="8348"/>
    <s v="US-2012-115238"/>
    <x v="1"/>
    <x v="28"/>
    <d v="2012-05-04T00:00:00"/>
    <s v="Standard Class"/>
    <s v="JW-15220"/>
    <s v="Jane Waco"/>
    <x v="1"/>
    <s v="United States"/>
    <s v="Lawrence"/>
    <x v="31"/>
    <n v="1841"/>
    <x v="3"/>
    <s v="FUR-FU-10002445"/>
    <x v="0"/>
    <x v="5"/>
    <s v="DAX Two-Tone Rosewood/Black Document Frame, Desktop, 5 x 7"/>
    <x v="540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s v="United States"/>
    <s v="Lawrence"/>
    <x v="31"/>
    <n v="1841"/>
    <x v="3"/>
    <s v="FUR-FU-10001025"/>
    <x v="0"/>
    <x v="5"/>
    <s v="Eldon Imàge Series Desk Accessories, Clear"/>
    <x v="5410"/>
    <n v="5"/>
    <n v="0"/>
    <n v="10.449000000000002"/>
  </r>
  <r>
    <n v="8351"/>
    <s v="US-2012-115238"/>
    <x v="1"/>
    <x v="28"/>
    <d v="2012-05-04T00:00:00"/>
    <s v="Standard Class"/>
    <s v="JW-15220"/>
    <s v="Jane Waco"/>
    <x v="1"/>
    <s v="United States"/>
    <s v="Lawrence"/>
    <x v="31"/>
    <n v="1841"/>
    <x v="3"/>
    <s v="OFF-PA-10002689"/>
    <x v="1"/>
    <x v="10"/>
    <s v="Weyerhaeuser First Choice Laser/Copy Paper (20Lb. and 88 Bright)"/>
    <x v="90"/>
    <n v="1"/>
    <n v="0"/>
    <n v="3.1104000000000003"/>
  </r>
  <r>
    <n v="8352"/>
    <s v="CA-2014-132199"/>
    <x v="3"/>
    <x v="898"/>
    <d v="2014-05-09T00:00:00"/>
    <s v="Standard Class"/>
    <s v="BO-11350"/>
    <s v="Bill Overfelt"/>
    <x v="1"/>
    <s v="United States"/>
    <s v="Philadelphia"/>
    <x v="9"/>
    <n v="19134"/>
    <x v="3"/>
    <s v="FUR-FU-10004245"/>
    <x v="0"/>
    <x v="5"/>
    <s v="Career Cubicle Clock, 8 1/4&quot;, Black"/>
    <x v="5411"/>
    <n v="2"/>
    <n v="0.2"/>
    <n v="7.3008000000000006"/>
  </r>
  <r>
    <n v="8353"/>
    <s v="CA-2014-132199"/>
    <x v="3"/>
    <x v="898"/>
    <d v="2014-05-09T00:00:00"/>
    <s v="Standard Class"/>
    <s v="BO-11350"/>
    <s v="Bill Overfelt"/>
    <x v="1"/>
    <s v="United States"/>
    <s v="Philadelphia"/>
    <x v="9"/>
    <n v="19134"/>
    <x v="3"/>
    <s v="OFF-BI-10003684"/>
    <x v="1"/>
    <x v="8"/>
    <s v="Wilson Jones Legal Size Ring Binders"/>
    <x v="5412"/>
    <n v="4"/>
    <n v="0.7"/>
    <n v="-17.591999999999992"/>
  </r>
  <r>
    <n v="8354"/>
    <s v="CA-2014-132199"/>
    <x v="3"/>
    <x v="898"/>
    <d v="2014-05-09T00:00:00"/>
    <s v="Standard Class"/>
    <s v="BO-11350"/>
    <s v="Bill Overfelt"/>
    <x v="1"/>
    <s v="United States"/>
    <s v="Philadelphia"/>
    <x v="9"/>
    <n v="19134"/>
    <x v="3"/>
    <s v="FUR-TA-10003748"/>
    <x v="0"/>
    <x v="3"/>
    <s v="Bevis 36 x 72 Conference Tables"/>
    <x v="5413"/>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x v="4159"/>
    <n v="5"/>
    <n v="0.7"/>
    <n v="-44.94"/>
  </r>
  <r>
    <n v="8356"/>
    <s v="CA-2014-132199"/>
    <x v="3"/>
    <x v="898"/>
    <d v="2014-05-09T00:00:00"/>
    <s v="Standard Class"/>
    <s v="BO-11350"/>
    <s v="Bill Overfelt"/>
    <x v="1"/>
    <s v="United States"/>
    <s v="Philadelphia"/>
    <x v="9"/>
    <n v="19134"/>
    <x v="3"/>
    <s v="OFF-FA-10002280"/>
    <x v="1"/>
    <x v="13"/>
    <s v="Advantus Plastic Paper Clips"/>
    <x v="3905"/>
    <n v="2"/>
    <n v="0.2"/>
    <n v="2.8"/>
  </r>
  <r>
    <n v="8357"/>
    <s v="CA-2013-163174"/>
    <x v="0"/>
    <x v="370"/>
    <d v="2013-08-31T00:00:00"/>
    <s v="Standard Class"/>
    <s v="XP-21865"/>
    <s v="Xylona Preis"/>
    <x v="0"/>
    <s v="United States"/>
    <s v="Athens"/>
    <x v="32"/>
    <n v="30605"/>
    <x v="0"/>
    <s v="FUR-FU-10000308"/>
    <x v="0"/>
    <x v="5"/>
    <s v="Deflect-o Glass Clear Studded Chair Mats"/>
    <x v="4702"/>
    <n v="3"/>
    <n v="0"/>
    <n v="41.038800000000002"/>
  </r>
  <r>
    <n v="8358"/>
    <s v="CA-2011-110555"/>
    <x v="2"/>
    <x v="909"/>
    <d v="2011-04-18T00:00:00"/>
    <s v="Standard Class"/>
    <s v="MM-18055"/>
    <s v="Michelle Moray"/>
    <x v="0"/>
    <s v="United States"/>
    <s v="Great Falls"/>
    <x v="37"/>
    <n v="59405"/>
    <x v="1"/>
    <s v="OFF-ST-10000876"/>
    <x v="1"/>
    <x v="4"/>
    <s v="Eldon Simplefile Box Office"/>
    <x v="5414"/>
    <n v="7"/>
    <n v="0"/>
    <n v="24.382400000000001"/>
  </r>
  <r>
    <n v="8359"/>
    <s v="CA-2011-110555"/>
    <x v="2"/>
    <x v="909"/>
    <d v="2011-04-18T00:00:00"/>
    <s v="Standard Class"/>
    <s v="MM-18055"/>
    <s v="Michelle Moray"/>
    <x v="0"/>
    <s v="United States"/>
    <s v="Great Falls"/>
    <x v="37"/>
    <n v="59405"/>
    <x v="1"/>
    <s v="TEC-PH-10000586"/>
    <x v="2"/>
    <x v="7"/>
    <s v="AT&amp;T SB67148 SynJ"/>
    <x v="554"/>
    <n v="2"/>
    <n v="0.2"/>
    <n v="9.2386000000000053"/>
  </r>
  <r>
    <n v="8360"/>
    <s v="CA-2011-110555"/>
    <x v="2"/>
    <x v="909"/>
    <d v="2011-04-18T00:00:00"/>
    <s v="Standard Class"/>
    <s v="MM-18055"/>
    <s v="Michelle Moray"/>
    <x v="0"/>
    <s v="United States"/>
    <s v="Great Falls"/>
    <x v="37"/>
    <n v="59405"/>
    <x v="1"/>
    <s v="TEC-AC-10003399"/>
    <x v="2"/>
    <x v="11"/>
    <s v="Memorex Mini Travel Drive 64 GB USB 2.0 Flash Drive"/>
    <x v="5415"/>
    <n v="6"/>
    <n v="0"/>
    <n v="91.32480000000001"/>
  </r>
  <r>
    <n v="8361"/>
    <s v="CA-2014-147207"/>
    <x v="3"/>
    <x v="460"/>
    <d v="2014-01-05T00:00:00"/>
    <s v="Second Class"/>
    <s v="TS-21655"/>
    <s v="Trudy Schmidt"/>
    <x v="0"/>
    <s v="United States"/>
    <s v="El Paso"/>
    <x v="5"/>
    <n v="79907"/>
    <x v="2"/>
    <s v="OFF-AR-10001955"/>
    <x v="1"/>
    <x v="6"/>
    <s v="Newell 319"/>
    <x v="4142"/>
    <n v="2"/>
    <n v="0.2"/>
    <n v="3.9679999999999964"/>
  </r>
  <r>
    <n v="8362"/>
    <s v="CA-2014-147207"/>
    <x v="3"/>
    <x v="460"/>
    <d v="2014-01-05T00:00:00"/>
    <s v="Second Class"/>
    <s v="TS-21655"/>
    <s v="Trudy Schmidt"/>
    <x v="0"/>
    <s v="United States"/>
    <s v="El Paso"/>
    <x v="5"/>
    <n v="79907"/>
    <x v="2"/>
    <s v="OFF-AP-10000027"/>
    <x v="1"/>
    <x v="9"/>
    <s v="Hoover Commercial SteamVac"/>
    <x v="5416"/>
    <n v="2"/>
    <n v="0.8"/>
    <n v="-13.580000000000002"/>
  </r>
  <r>
    <n v="8363"/>
    <s v="CA-2014-147207"/>
    <x v="3"/>
    <x v="460"/>
    <d v="2014-01-05T00:00:00"/>
    <s v="Second Class"/>
    <s v="TS-21655"/>
    <s v="Trudy Schmidt"/>
    <x v="0"/>
    <s v="United States"/>
    <s v="El Paso"/>
    <x v="5"/>
    <n v="79907"/>
    <x v="2"/>
    <s v="FUR-TA-10002958"/>
    <x v="0"/>
    <x v="3"/>
    <s v="Bevis Oval Conference Table, Walnut"/>
    <x v="3341"/>
    <n v="5"/>
    <n v="0.3"/>
    <n v="-169.63700000000009"/>
  </r>
  <r>
    <n v="8364"/>
    <s v="CA-2014-147207"/>
    <x v="3"/>
    <x v="460"/>
    <d v="2014-01-05T00:00:00"/>
    <s v="Second Class"/>
    <s v="TS-21655"/>
    <s v="Trudy Schmidt"/>
    <x v="0"/>
    <s v="United States"/>
    <s v="El Paso"/>
    <x v="5"/>
    <n v="79907"/>
    <x v="2"/>
    <s v="OFF-ST-10002615"/>
    <x v="1"/>
    <x v="4"/>
    <s v="Dual Level, Single-Width Filing Carts"/>
    <x v="5417"/>
    <n v="3"/>
    <n v="0.2"/>
    <n v="27.910800000000009"/>
  </r>
  <r>
    <n v="8365"/>
    <s v="CA-2014-137631"/>
    <x v="3"/>
    <x v="1045"/>
    <d v="2014-05-03T00:00:00"/>
    <s v="Standard Class"/>
    <s v="JL-15235"/>
    <s v="Janet Lee"/>
    <x v="0"/>
    <s v="United States"/>
    <s v="Kissimmee"/>
    <x v="2"/>
    <n v="34741"/>
    <x v="0"/>
    <s v="TEC-PH-10002624"/>
    <x v="2"/>
    <x v="7"/>
    <s v="Samsung Galaxy S4 Mini"/>
    <x v="5418"/>
    <n v="2"/>
    <n v="0.2"/>
    <n v="84.598199999999878"/>
  </r>
  <r>
    <n v="8366"/>
    <s v="CA-2014-157273"/>
    <x v="3"/>
    <x v="289"/>
    <d v="2014-02-03T00:00:00"/>
    <s v="First Class"/>
    <s v="SZ-20035"/>
    <s v="Sam Zeldin"/>
    <x v="2"/>
    <s v="United States"/>
    <s v="Seattle"/>
    <x v="4"/>
    <n v="98105"/>
    <x v="1"/>
    <s v="TEC-PH-10002275"/>
    <x v="2"/>
    <x v="7"/>
    <s v="Mitel 5320 IP Phone VoIP phone"/>
    <x v="5419"/>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s v="CA-2011-109918"/>
    <x v="2"/>
    <x v="557"/>
    <d v="2011-09-12T00:00:00"/>
    <s v="Second Class"/>
    <s v="LR-17035"/>
    <s v="Lisa Ryan"/>
    <x v="1"/>
    <s v="United States"/>
    <s v="Santa Clara"/>
    <x v="1"/>
    <n v="95051"/>
    <x v="1"/>
    <s v="OFF-BI-10004308"/>
    <x v="1"/>
    <x v="8"/>
    <s v="Avery Legal 4-Ring Binder"/>
    <x v="2067"/>
    <n v="5"/>
    <n v="0.2"/>
    <n v="31.47"/>
  </r>
  <r>
    <n v="8370"/>
    <s v="CA-2013-118745"/>
    <x v="0"/>
    <x v="725"/>
    <d v="2013-06-17T00:00:00"/>
    <s v="Standard Class"/>
    <s v="SV-20365"/>
    <s v="Seth Vernon"/>
    <x v="0"/>
    <s v="United States"/>
    <s v="Los Angeles"/>
    <x v="1"/>
    <n v="90049"/>
    <x v="1"/>
    <s v="FUR-TA-10003473"/>
    <x v="0"/>
    <x v="3"/>
    <s v="Bretford Rectangular Conference Table Tops"/>
    <x v="3458"/>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s v="CA-2011-165393"/>
    <x v="2"/>
    <x v="422"/>
    <d v="2011-12-30T00:00:00"/>
    <s v="First Class"/>
    <s v="NC-18415"/>
    <s v="Nathan Cano"/>
    <x v="0"/>
    <s v="United States"/>
    <s v="Fort Worth"/>
    <x v="5"/>
    <n v="76106"/>
    <x v="2"/>
    <s v="OFF-BI-10001658"/>
    <x v="1"/>
    <x v="8"/>
    <s v="GBC Standard Therm-A-Bind Covers"/>
    <x v="5421"/>
    <n v="1"/>
    <n v="0.8"/>
    <n v="-8.472800000000003"/>
  </r>
  <r>
    <n v="8373"/>
    <s v="CA-2013-113726"/>
    <x v="0"/>
    <x v="390"/>
    <d v="2013-12-02T00:00:00"/>
    <s v="Standard Class"/>
    <s v="SC-20680"/>
    <s v="Steve Carroll"/>
    <x v="2"/>
    <s v="United States"/>
    <s v="Seattle"/>
    <x v="4"/>
    <n v="98105"/>
    <x v="1"/>
    <s v="FUR-FU-10003535"/>
    <x v="0"/>
    <x v="5"/>
    <s v="Howard Miller Distant Time Traveler Alarm Clock"/>
    <x v="4465"/>
    <n v="3"/>
    <n v="0"/>
    <n v="33.726600000000005"/>
  </r>
  <r>
    <n v="8374"/>
    <s v="CA-2013-152940"/>
    <x v="0"/>
    <x v="338"/>
    <d v="2013-11-14T00:00:00"/>
    <s v="First Class"/>
    <s v="RO-19780"/>
    <s v="Rose O'Brian"/>
    <x v="0"/>
    <s v="United States"/>
    <s v="San Francisco"/>
    <x v="1"/>
    <n v="94110"/>
    <x v="1"/>
    <s v="OFF-ST-10000352"/>
    <x v="1"/>
    <x v="4"/>
    <s v="Acco Perma 2700 Stacking Storage Drawers"/>
    <x v="5422"/>
    <n v="1"/>
    <n v="0"/>
    <n v="4.4610000000000021"/>
  </r>
  <r>
    <n v="8375"/>
    <s v="CA-2012-158701"/>
    <x v="1"/>
    <x v="956"/>
    <d v="2012-01-10T00:00:00"/>
    <s v="Standard Class"/>
    <s v="JL-15175"/>
    <s v="James Lanier"/>
    <x v="2"/>
    <s v="United States"/>
    <s v="San Francisco"/>
    <x v="1"/>
    <n v="94110"/>
    <x v="1"/>
    <s v="OFF-AP-10004859"/>
    <x v="1"/>
    <x v="9"/>
    <s v="Acco 6 Outlet Guardian Premium Surge Suppressor"/>
    <x v="5423"/>
    <n v="6"/>
    <n v="0"/>
    <n v="23.587200000000003"/>
  </r>
  <r>
    <n v="8376"/>
    <s v="CA-2012-158701"/>
    <x v="1"/>
    <x v="956"/>
    <d v="2012-01-10T00:00:00"/>
    <s v="Standard Class"/>
    <s v="JL-15175"/>
    <s v="James Lanier"/>
    <x v="2"/>
    <s v="United States"/>
    <s v="San Francisco"/>
    <x v="1"/>
    <n v="94110"/>
    <x v="1"/>
    <s v="OFF-BI-10001294"/>
    <x v="1"/>
    <x v="8"/>
    <s v="Fellowes Binding Cases"/>
    <x v="5424"/>
    <n v="6"/>
    <n v="0.2"/>
    <n v="17.549999999999994"/>
  </r>
  <r>
    <n v="8377"/>
    <s v="CA-2014-156272"/>
    <x v="3"/>
    <x v="708"/>
    <d v="2014-03-28T00:00:00"/>
    <s v="Standard Class"/>
    <s v="PW-19030"/>
    <s v="Pauline Webber"/>
    <x v="1"/>
    <s v="United States"/>
    <s v="Pompano Beach"/>
    <x v="2"/>
    <n v="33068"/>
    <x v="0"/>
    <s v="OFF-AP-10001242"/>
    <x v="1"/>
    <x v="9"/>
    <s v="APC 7 Outlet Network SurgeArrest Surge Protector"/>
    <x v="5425"/>
    <n v="1"/>
    <n v="0.2"/>
    <n v="8.0479999999999983"/>
  </r>
  <r>
    <n v="8378"/>
    <s v="CA-2012-162964"/>
    <x v="1"/>
    <x v="768"/>
    <d v="2012-11-18T00:00:00"/>
    <s v="Standard Class"/>
    <s v="MF-18250"/>
    <s v="Monica Federle"/>
    <x v="1"/>
    <s v="United States"/>
    <s v="Houston"/>
    <x v="5"/>
    <n v="77095"/>
    <x v="2"/>
    <s v="OFF-ST-10002344"/>
    <x v="1"/>
    <x v="4"/>
    <s v="Carina 42&quot;Hx23 3/4&quot;W Media Storage Unit"/>
    <x v="1466"/>
    <n v="1"/>
    <n v="0.2"/>
    <n v="-14.576399999999996"/>
  </r>
  <r>
    <n v="8379"/>
    <s v="CA-2012-162964"/>
    <x v="1"/>
    <x v="768"/>
    <d v="2012-11-18T00:00:00"/>
    <s v="Standard Class"/>
    <s v="MF-18250"/>
    <s v="Monica Federle"/>
    <x v="1"/>
    <s v="United States"/>
    <s v="Houston"/>
    <x v="5"/>
    <n v="77095"/>
    <x v="2"/>
    <s v="OFF-PA-10003349"/>
    <x v="1"/>
    <x v="10"/>
    <s v="Xerox 1957"/>
    <x v="12"/>
    <n v="3"/>
    <n v="0.2"/>
    <n v="5.6375999999999999"/>
  </r>
  <r>
    <n v="8380"/>
    <s v="CA-2012-162964"/>
    <x v="1"/>
    <x v="768"/>
    <d v="2012-11-18T00:00:00"/>
    <s v="Standard Class"/>
    <s v="MF-18250"/>
    <s v="Monica Federle"/>
    <x v="1"/>
    <s v="United States"/>
    <s v="Houston"/>
    <x v="5"/>
    <n v="77095"/>
    <x v="2"/>
    <s v="OFF-EN-10003055"/>
    <x v="1"/>
    <x v="12"/>
    <s v="Blue String-Tie &amp; Button Interoffice Envelopes, 10 x 13"/>
    <x v="5426"/>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s v="United States"/>
    <s v="San Francisco"/>
    <x v="1"/>
    <n v="94109"/>
    <x v="1"/>
    <s v="TEC-PH-10003800"/>
    <x v="2"/>
    <x v="7"/>
    <s v="i.Sound Portable Power - 8000 mAh"/>
    <x v="560"/>
    <n v="2"/>
    <n v="0.2"/>
    <n v="-20.136200000000006"/>
  </r>
  <r>
    <n v="8383"/>
    <s v="CA-2013-163048"/>
    <x v="0"/>
    <x v="597"/>
    <d v="2013-02-15T00:00:00"/>
    <s v="Standard Class"/>
    <s v="MH-17440"/>
    <s v="Mark Haberlin"/>
    <x v="1"/>
    <s v="United States"/>
    <s v="Houston"/>
    <x v="5"/>
    <n v="77036"/>
    <x v="2"/>
    <s v="FUR-CH-10001270"/>
    <x v="0"/>
    <x v="1"/>
    <s v="Harbour Creations Steel Folding Chair"/>
    <x v="5427"/>
    <n v="4"/>
    <n v="0.3"/>
    <n v="0"/>
  </r>
  <r>
    <n v="8384"/>
    <s v="CA-2013-145135"/>
    <x v="0"/>
    <x v="491"/>
    <d v="2013-11-29T00:00:00"/>
    <s v="First Class"/>
    <s v="CD-12790"/>
    <s v="Cynthia Delaney"/>
    <x v="2"/>
    <s v="United States"/>
    <s v="Shelton"/>
    <x v="29"/>
    <n v="6484"/>
    <x v="3"/>
    <s v="TEC-AC-10003447"/>
    <x v="2"/>
    <x v="11"/>
    <s v="Micropad Numeric Keypads"/>
    <x v="1543"/>
    <n v="3"/>
    <n v="0"/>
    <n v="14.992499999999996"/>
  </r>
  <r>
    <n v="8385"/>
    <s v="CA-2013-145135"/>
    <x v="0"/>
    <x v="491"/>
    <d v="2013-11-29T00:00:00"/>
    <s v="First Class"/>
    <s v="CD-12790"/>
    <s v="Cynthia Delaney"/>
    <x v="2"/>
    <s v="United States"/>
    <s v="Shelton"/>
    <x v="29"/>
    <n v="6484"/>
    <x v="3"/>
    <s v="OFF-PA-10004285"/>
    <x v="1"/>
    <x v="10"/>
    <s v="Xerox 1959"/>
    <x v="522"/>
    <n v="2"/>
    <n v="0"/>
    <n v="6.4127999999999998"/>
  </r>
  <r>
    <n v="8386"/>
    <s v="CA-2014-137582"/>
    <x v="3"/>
    <x v="507"/>
    <d v="2014-09-09T00:00:00"/>
    <s v="Standard Class"/>
    <s v="CV-12805"/>
    <s v="Cynthia Voltz"/>
    <x v="1"/>
    <s v="United States"/>
    <s v="Oakland"/>
    <x v="1"/>
    <n v="94601"/>
    <x v="1"/>
    <s v="OFF-BI-10001757"/>
    <x v="1"/>
    <x v="8"/>
    <s v="Pressboard Hanging Data Binders for Unburst Sheets"/>
    <x v="929"/>
    <n v="3"/>
    <n v="0.2"/>
    <n v="4.1327999999999996"/>
  </r>
  <r>
    <n v="8387"/>
    <s v="CA-2012-149601"/>
    <x v="1"/>
    <x v="71"/>
    <d v="2012-06-03T00:00:00"/>
    <s v="Standard Class"/>
    <s v="TB-21625"/>
    <s v="Trudy Brown"/>
    <x v="0"/>
    <s v="United States"/>
    <s v="Manchester"/>
    <x v="29"/>
    <n v="6040"/>
    <x v="3"/>
    <s v="OFF-ST-10001558"/>
    <x v="1"/>
    <x v="4"/>
    <s v="Acco Perma 4000 Stacking Storage Drawers"/>
    <x v="5428"/>
    <n v="1"/>
    <n v="0"/>
    <n v="2.4359999999999999"/>
  </r>
  <r>
    <n v="8388"/>
    <s v="CA-2012-149601"/>
    <x v="1"/>
    <x v="71"/>
    <d v="2012-06-03T00:00:00"/>
    <s v="Standard Class"/>
    <s v="TB-21625"/>
    <s v="Trudy Brown"/>
    <x v="0"/>
    <s v="United States"/>
    <s v="Manchester"/>
    <x v="29"/>
    <n v="6040"/>
    <x v="3"/>
    <s v="OFF-ST-10001328"/>
    <x v="1"/>
    <x v="4"/>
    <s v="Personal Filing Tote with Lid, Black/Gray"/>
    <x v="3477"/>
    <n v="5"/>
    <n v="0"/>
    <n v="21.714000000000002"/>
  </r>
  <r>
    <n v="8389"/>
    <s v="CA-2011-139423"/>
    <x v="2"/>
    <x v="301"/>
    <d v="2011-11-05T00:00:00"/>
    <s v="Standard Class"/>
    <s v="DG-13300"/>
    <s v="Deirdre Greer"/>
    <x v="1"/>
    <s v="United States"/>
    <s v="Orange"/>
    <x v="30"/>
    <n v="7050"/>
    <x v="3"/>
    <s v="OFF-AP-10004708"/>
    <x v="1"/>
    <x v="9"/>
    <s v="Fellowes Superior 10 Outlet Split Surge Protector"/>
    <x v="566"/>
    <n v="2"/>
    <n v="0"/>
    <n v="22.074799999999996"/>
  </r>
  <r>
    <n v="8390"/>
    <s v="CA-2013-102596"/>
    <x v="0"/>
    <x v="797"/>
    <d v="2013-12-31T00:00:00"/>
    <s v="First Class"/>
    <s v="RD-19810"/>
    <s v="Ross DeVincentis"/>
    <x v="2"/>
    <s v="United States"/>
    <s v="Akron"/>
    <x v="24"/>
    <n v="44312"/>
    <x v="3"/>
    <s v="OFF-FA-10000621"/>
    <x v="1"/>
    <x v="13"/>
    <s v="OIC Colored Binder Clips, Assorted Sizes"/>
    <x v="5429"/>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s v="United States"/>
    <s v="Danbury"/>
    <x v="29"/>
    <n v="6810"/>
    <x v="3"/>
    <s v="FUR-FU-10001473"/>
    <x v="0"/>
    <x v="5"/>
    <s v="DAX Wood Document Frame"/>
    <x v="1302"/>
    <n v="2"/>
    <n v="0"/>
    <n v="9.8856000000000002"/>
  </r>
  <r>
    <n v="8393"/>
    <s v="CA-2013-142594"/>
    <x v="0"/>
    <x v="49"/>
    <d v="2013-12-07T00:00:00"/>
    <s v="Second Class"/>
    <s v="EJ-14155"/>
    <s v="Eva Jacobs"/>
    <x v="0"/>
    <s v="United States"/>
    <s v="Franklin"/>
    <x v="31"/>
    <n v="2038"/>
    <x v="3"/>
    <s v="TEC-PH-10000193"/>
    <x v="2"/>
    <x v="7"/>
    <s v="Jensen SMPS-640 - speaker phone"/>
    <x v="4856"/>
    <n v="3"/>
    <n v="0"/>
    <n v="35.864399999999996"/>
  </r>
  <r>
    <n v="8394"/>
    <s v="CA-2013-142594"/>
    <x v="0"/>
    <x v="49"/>
    <d v="2013-12-07T00:00:00"/>
    <s v="Second Class"/>
    <s v="EJ-14155"/>
    <s v="Eva Jacobs"/>
    <x v="0"/>
    <s v="United States"/>
    <s v="Franklin"/>
    <x v="31"/>
    <n v="2038"/>
    <x v="3"/>
    <s v="FUR-FU-10002045"/>
    <x v="0"/>
    <x v="5"/>
    <s v="Executive Impressions 14&quot;"/>
    <x v="4818"/>
    <n v="5"/>
    <n v="0"/>
    <n v="48.906000000000006"/>
  </r>
  <r>
    <n v="8395"/>
    <s v="CA-2013-142594"/>
    <x v="0"/>
    <x v="49"/>
    <d v="2013-12-07T00:00:00"/>
    <s v="Second Class"/>
    <s v="EJ-14155"/>
    <s v="Eva Jacobs"/>
    <x v="0"/>
    <s v="United States"/>
    <s v="Franklin"/>
    <x v="31"/>
    <n v="2038"/>
    <x v="3"/>
    <s v="OFF-AP-10002945"/>
    <x v="1"/>
    <x v="9"/>
    <s v="Honeywell Enviracaire Portable HEPA Air Cleaner for 17' x 22' Room"/>
    <x v="3352"/>
    <n v="3"/>
    <n v="0"/>
    <n v="297.64349999999996"/>
  </r>
  <r>
    <n v="8396"/>
    <s v="CA-2013-142594"/>
    <x v="0"/>
    <x v="49"/>
    <d v="2013-12-07T00:00:00"/>
    <s v="Second Class"/>
    <s v="EJ-14155"/>
    <s v="Eva Jacobs"/>
    <x v="0"/>
    <s v="United States"/>
    <s v="Franklin"/>
    <x v="31"/>
    <n v="2038"/>
    <x v="3"/>
    <s v="FUR-TA-10001095"/>
    <x v="0"/>
    <x v="3"/>
    <s v="Chromcraft Round Conference Tables"/>
    <x v="5430"/>
    <n v="3"/>
    <n v="0.3"/>
    <n v="-47.058300000000003"/>
  </r>
  <r>
    <n v="8397"/>
    <s v="CA-2011-152254"/>
    <x v="2"/>
    <x v="479"/>
    <d v="2011-06-30T00:00:00"/>
    <s v="Same Day"/>
    <s v="BD-11620"/>
    <s v="Brian DeCherney"/>
    <x v="0"/>
    <s v="United States"/>
    <s v="Wilmington"/>
    <x v="3"/>
    <n v="28403"/>
    <x v="0"/>
    <s v="OFF-PA-10001144"/>
    <x v="1"/>
    <x v="10"/>
    <s v="Xerox 1913"/>
    <x v="5431"/>
    <n v="7"/>
    <n v="0.2"/>
    <n v="108.74079999999998"/>
  </r>
  <r>
    <n v="8398"/>
    <s v="US-2011-120236"/>
    <x v="2"/>
    <x v="1010"/>
    <d v="2011-09-04T00:00:00"/>
    <s v="First Class"/>
    <s v="MR-17545"/>
    <s v="Mathew Reese"/>
    <x v="2"/>
    <s v="United States"/>
    <s v="Houston"/>
    <x v="5"/>
    <n v="77095"/>
    <x v="2"/>
    <s v="OFF-BI-10004099"/>
    <x v="1"/>
    <x v="8"/>
    <s v="GBC VeloBinder Strips"/>
    <x v="5432"/>
    <n v="5"/>
    <n v="0.8"/>
    <n v="-11.52"/>
  </r>
  <r>
    <n v="8399"/>
    <s v="CA-2014-120061"/>
    <x v="3"/>
    <x v="808"/>
    <d v="2014-11-08T00:00:00"/>
    <s v="Second Class"/>
    <s v="SR-20425"/>
    <s v="Sharelle Roach"/>
    <x v="2"/>
    <s v="United States"/>
    <s v="Springfield"/>
    <x v="24"/>
    <n v="45503"/>
    <x v="3"/>
    <s v="FUR-CH-10001973"/>
    <x v="0"/>
    <x v="1"/>
    <s v="Office Star Flex Back Scooter Chair with White Frame"/>
    <x v="1177"/>
    <n v="2"/>
    <n v="0.3"/>
    <n v="-35.513599999999997"/>
  </r>
  <r>
    <n v="8400"/>
    <s v="CA-2012-133837"/>
    <x v="1"/>
    <x v="657"/>
    <d v="2012-04-18T00:00:00"/>
    <s v="Standard Class"/>
    <s v="TH-21100"/>
    <s v="Thea Hendricks"/>
    <x v="0"/>
    <s v="United States"/>
    <s v="Glendale"/>
    <x v="16"/>
    <n v="85301"/>
    <x v="1"/>
    <s v="OFF-ST-10000344"/>
    <x v="1"/>
    <x v="4"/>
    <s v="Neat Ideas Personal Hanging Folder Files, Black"/>
    <x v="1356"/>
    <n v="1"/>
    <n v="0.2"/>
    <n v="0.80579999999999963"/>
  </r>
  <r>
    <n v="8401"/>
    <s v="CA-2012-110814"/>
    <x v="1"/>
    <x v="901"/>
    <d v="2012-12-09T00:00:00"/>
    <s v="Second Class"/>
    <s v="BD-11635"/>
    <s v="Brian Derr"/>
    <x v="0"/>
    <s v="United States"/>
    <s v="New York City"/>
    <x v="15"/>
    <n v="10009"/>
    <x v="3"/>
    <s v="OFF-BI-10002026"/>
    <x v="1"/>
    <x v="8"/>
    <s v="Avery Arch Ring Binders"/>
    <x v="2656"/>
    <n v="5"/>
    <n v="0.2"/>
    <n v="78.434999999999988"/>
  </r>
  <r>
    <n v="8402"/>
    <s v="CA-2012-110814"/>
    <x v="1"/>
    <x v="901"/>
    <d v="2012-12-09T00:00:00"/>
    <s v="Second Class"/>
    <s v="BD-11635"/>
    <s v="Brian Derr"/>
    <x v="0"/>
    <s v="United States"/>
    <s v="New York City"/>
    <x v="15"/>
    <n v="10009"/>
    <x v="3"/>
    <s v="FUR-CH-10003535"/>
    <x v="0"/>
    <x v="1"/>
    <s v="Global Armless Task Chair, Royal Blue"/>
    <x v="5433"/>
    <n v="3"/>
    <n v="0.1"/>
    <n v="12.805799999999994"/>
  </r>
  <r>
    <n v="8403"/>
    <s v="CA-2012-110814"/>
    <x v="1"/>
    <x v="901"/>
    <d v="2012-12-09T00:00:00"/>
    <s v="Second Class"/>
    <s v="BD-11635"/>
    <s v="Brian Derr"/>
    <x v="0"/>
    <s v="United States"/>
    <s v="New York City"/>
    <x v="15"/>
    <n v="10009"/>
    <x v="3"/>
    <s v="OFF-PA-10004156"/>
    <x v="1"/>
    <x v="10"/>
    <s v="Xerox 188"/>
    <x v="5434"/>
    <n v="2"/>
    <n v="0"/>
    <n v="11.113199999999999"/>
  </r>
  <r>
    <n v="8404"/>
    <s v="CA-2013-154067"/>
    <x v="0"/>
    <x v="854"/>
    <d v="2013-02-07T00:00:00"/>
    <s v="Standard Class"/>
    <s v="SM-20950"/>
    <s v="Suzanne McNair"/>
    <x v="1"/>
    <s v="United States"/>
    <s v="Los Angeles"/>
    <x v="1"/>
    <n v="90036"/>
    <x v="1"/>
    <s v="OFF-PA-10002254"/>
    <x v="1"/>
    <x v="10"/>
    <s v="Xerox 1883"/>
    <x v="151"/>
    <n v="4"/>
    <n v="0"/>
    <n v="48.539199999999994"/>
  </r>
  <r>
    <n v="8405"/>
    <s v="CA-2014-140480"/>
    <x v="3"/>
    <x v="141"/>
    <d v="2014-07-13T00:00:00"/>
    <s v="Standard Class"/>
    <s v="HE-14800"/>
    <s v="Harold Engle"/>
    <x v="1"/>
    <s v="United States"/>
    <s v="Newark"/>
    <x v="13"/>
    <n v="19711"/>
    <x v="3"/>
    <s v="FUR-FU-10003247"/>
    <x v="0"/>
    <x v="5"/>
    <s v="36X48 HARDFLOOR CHAIRMAT"/>
    <x v="202"/>
    <n v="4"/>
    <n v="0"/>
    <n v="5.8743999999999943"/>
  </r>
  <r>
    <n v="8406"/>
    <s v="CA-2014-140480"/>
    <x v="3"/>
    <x v="141"/>
    <d v="2014-07-13T00:00:00"/>
    <s v="Standard Class"/>
    <s v="HE-14800"/>
    <s v="Harold Engle"/>
    <x v="1"/>
    <s v="United States"/>
    <s v="Newark"/>
    <x v="13"/>
    <n v="19711"/>
    <x v="3"/>
    <s v="TEC-AC-10002473"/>
    <x v="2"/>
    <x v="11"/>
    <s v="Maxell 4.7GB DVD-R"/>
    <x v="5435"/>
    <n v="5"/>
    <n v="0"/>
    <n v="58.179000000000002"/>
  </r>
  <r>
    <n v="8407"/>
    <s v="CA-2014-140480"/>
    <x v="3"/>
    <x v="141"/>
    <d v="2014-07-13T00:00:00"/>
    <s v="Standard Class"/>
    <s v="HE-14800"/>
    <s v="Harold Engle"/>
    <x v="1"/>
    <s v="United States"/>
    <s v="Newark"/>
    <x v="13"/>
    <n v="19711"/>
    <x v="3"/>
    <s v="FUR-FU-10001057"/>
    <x v="0"/>
    <x v="5"/>
    <s v="Tensor Track Tree Floor Lamp"/>
    <x v="372"/>
    <n v="2"/>
    <n v="0"/>
    <n v="9.1953999999999994"/>
  </r>
  <r>
    <n v="8408"/>
    <s v="CA-2014-140480"/>
    <x v="3"/>
    <x v="141"/>
    <d v="2014-07-13T00:00:00"/>
    <s v="Standard Class"/>
    <s v="HE-14800"/>
    <s v="Harold Engle"/>
    <x v="1"/>
    <s v="United States"/>
    <s v="Newark"/>
    <x v="13"/>
    <n v="19711"/>
    <x v="3"/>
    <s v="OFF-AR-10001419"/>
    <x v="1"/>
    <x v="6"/>
    <s v="Newell 325"/>
    <x v="1316"/>
    <n v="7"/>
    <n v="0"/>
    <n v="8.6729999999999983"/>
  </r>
  <r>
    <n v="8409"/>
    <s v="CA-2014-140480"/>
    <x v="3"/>
    <x v="141"/>
    <d v="2014-07-13T00:00:00"/>
    <s v="Standard Class"/>
    <s v="HE-14800"/>
    <s v="Harold Engle"/>
    <x v="1"/>
    <s v="United States"/>
    <s v="Newark"/>
    <x v="13"/>
    <n v="19711"/>
    <x v="3"/>
    <s v="OFF-AR-10004010"/>
    <x v="1"/>
    <x v="6"/>
    <s v="Hunt Boston Vacuum Mount KS Pencil Sharpener"/>
    <x v="5368"/>
    <n v="5"/>
    <n v="0"/>
    <n v="45.487000000000002"/>
  </r>
  <r>
    <n v="8410"/>
    <s v="CA-2012-134082"/>
    <x v="1"/>
    <x v="555"/>
    <d v="2012-12-17T00:00:00"/>
    <s v="Standard Class"/>
    <s v="JK-15640"/>
    <s v="Jim Kriz"/>
    <x v="2"/>
    <s v="United States"/>
    <s v="San Bernardino"/>
    <x v="1"/>
    <n v="92404"/>
    <x v="1"/>
    <s v="OFF-BI-10004230"/>
    <x v="1"/>
    <x v="8"/>
    <s v="GBC Recycled Grain Textured Covers"/>
    <x v="5436"/>
    <n v="4"/>
    <n v="0.2"/>
    <n v="38.684799999999996"/>
  </r>
  <r>
    <n v="8411"/>
    <s v="CA-2013-130820"/>
    <x v="0"/>
    <x v="625"/>
    <d v="2013-11-16T00:00:00"/>
    <s v="Same Day"/>
    <s v="ON-18715"/>
    <s v="Odella Nelson"/>
    <x v="1"/>
    <s v="United States"/>
    <s v="Burlington"/>
    <x v="3"/>
    <n v="27217"/>
    <x v="0"/>
    <s v="FUR-TA-10001768"/>
    <x v="0"/>
    <x v="3"/>
    <s v="Hon Racetrack Conference Tables"/>
    <x v="5437"/>
    <n v="4"/>
    <n v="0.4"/>
    <n v="-199.50760000000008"/>
  </r>
  <r>
    <n v="8412"/>
    <s v="CA-2013-159765"/>
    <x v="0"/>
    <x v="195"/>
    <d v="2013-05-13T00:00:00"/>
    <s v="Second Class"/>
    <s v="TH-21100"/>
    <s v="Thea Hendricks"/>
    <x v="0"/>
    <s v="United States"/>
    <s v="Salem"/>
    <x v="17"/>
    <n v="24153"/>
    <x v="0"/>
    <s v="OFF-AR-10003514"/>
    <x v="1"/>
    <x v="6"/>
    <s v="4009 Highlighters by Sanford"/>
    <x v="5438"/>
    <n v="7"/>
    <n v="0"/>
    <n v="9.1937999999999978"/>
  </r>
  <r>
    <n v="8413"/>
    <s v="CA-2014-132290"/>
    <x v="3"/>
    <x v="434"/>
    <d v="2014-03-15T00:00:00"/>
    <s v="Standard Class"/>
    <s v="MD-17350"/>
    <s v="Maribeth Dona"/>
    <x v="0"/>
    <s v="United States"/>
    <s v="Dallas"/>
    <x v="5"/>
    <n v="75217"/>
    <x v="2"/>
    <s v="FUR-TA-10002228"/>
    <x v="0"/>
    <x v="3"/>
    <s v="Bevis Traditional Conference Table Top, Plinth Base"/>
    <x v="5439"/>
    <n v="4"/>
    <n v="0.3"/>
    <n v="-173.34719999999999"/>
  </r>
  <r>
    <n v="8414"/>
    <s v="CA-2013-147109"/>
    <x v="0"/>
    <x v="907"/>
    <d v="2013-12-22T00:00:00"/>
    <s v="Standard Class"/>
    <s v="AH-10075"/>
    <s v="Adam Hart"/>
    <x v="1"/>
    <s v="United States"/>
    <s v="Arlington"/>
    <x v="5"/>
    <n v="76017"/>
    <x v="2"/>
    <s v="OFF-PA-10001972"/>
    <x v="1"/>
    <x v="10"/>
    <s v="Xerox 214"/>
    <x v="5440"/>
    <n v="10"/>
    <n v="0.2"/>
    <n v="18.143999999999998"/>
  </r>
  <r>
    <n v="8415"/>
    <s v="CA-2013-147109"/>
    <x v="0"/>
    <x v="907"/>
    <d v="2013-12-22T00:00:00"/>
    <s v="Standard Class"/>
    <s v="AH-10075"/>
    <s v="Adam Hart"/>
    <x v="1"/>
    <s v="United States"/>
    <s v="Arlington"/>
    <x v="5"/>
    <n v="76017"/>
    <x v="2"/>
    <s v="TEC-AC-10002942"/>
    <x v="2"/>
    <x v="11"/>
    <s v="WD My Passport Ultra 1TB Portable External Hard Drive"/>
    <x v="5441"/>
    <n v="3"/>
    <n v="0.2"/>
    <n v="-6.2100000000000151"/>
  </r>
  <r>
    <n v="8416"/>
    <s v="CA-2014-107265"/>
    <x v="3"/>
    <x v="1191"/>
    <d v="2014-04-13T00:00:00"/>
    <s v="Standard Class"/>
    <s v="ML-17755"/>
    <s v="Max Ludwig"/>
    <x v="2"/>
    <s v="United States"/>
    <s v="Marion"/>
    <x v="23"/>
    <n v="52302"/>
    <x v="2"/>
    <s v="OFF-PA-10000474"/>
    <x v="1"/>
    <x v="10"/>
    <s v="Staples"/>
    <x v="1938"/>
    <n v="3"/>
    <n v="0"/>
    <n v="49.970399999999991"/>
  </r>
  <r>
    <n v="8417"/>
    <s v="CA-2014-118199"/>
    <x v="3"/>
    <x v="1188"/>
    <d v="2014-05-12T00:00:00"/>
    <s v="First Class"/>
    <s v="LB-16795"/>
    <s v="Laurel Beltran"/>
    <x v="2"/>
    <s v="United States"/>
    <s v="Seattle"/>
    <x v="4"/>
    <n v="98105"/>
    <x v="1"/>
    <s v="OFF-BI-10004330"/>
    <x v="1"/>
    <x v="8"/>
    <s v="GBC Velobind Prepunched Cover Sets, Regency Series"/>
    <x v="5442"/>
    <n v="5"/>
    <n v="0.2"/>
    <n v="46.224999999999987"/>
  </r>
  <r>
    <n v="8418"/>
    <s v="CA-2014-118199"/>
    <x v="3"/>
    <x v="1188"/>
    <d v="2014-05-12T00:00:00"/>
    <s v="First Class"/>
    <s v="LB-16795"/>
    <s v="Laurel Beltran"/>
    <x v="2"/>
    <s v="United States"/>
    <s v="Seattle"/>
    <x v="4"/>
    <n v="98105"/>
    <x v="1"/>
    <s v="OFF-ST-10000604"/>
    <x v="1"/>
    <x v="4"/>
    <s v="Home/Office Personal File Carts"/>
    <x v="1464"/>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s v="United States"/>
    <s v="Seattle"/>
    <x v="4"/>
    <n v="98105"/>
    <x v="1"/>
    <s v="OFF-ST-10000636"/>
    <x v="1"/>
    <x v="4"/>
    <s v="Rogers Profile Extra Capacity Storage Tub"/>
    <x v="5224"/>
    <n v="4"/>
    <n v="0"/>
    <n v="2.6783999999999963"/>
  </r>
  <r>
    <n v="8421"/>
    <s v="CA-2014-118199"/>
    <x v="3"/>
    <x v="1188"/>
    <d v="2014-05-12T00:00:00"/>
    <s v="First Class"/>
    <s v="LB-16795"/>
    <s v="Laurel Beltran"/>
    <x v="2"/>
    <s v="United States"/>
    <s v="Seattle"/>
    <x v="4"/>
    <n v="98105"/>
    <x v="1"/>
    <s v="TEC-AC-10004171"/>
    <x v="2"/>
    <x v="11"/>
    <s v="Razer Kraken 7.1 Surround Sound Over Ear USB Gaming Headset"/>
    <x v="1664"/>
    <n v="2"/>
    <n v="0"/>
    <n v="87.991200000000006"/>
  </r>
  <r>
    <n v="8422"/>
    <s v="CA-2014-150091"/>
    <x v="3"/>
    <x v="386"/>
    <d v="2014-10-17T00:00:00"/>
    <s v="Standard Class"/>
    <s v="NP-18670"/>
    <s v="Nora Paige"/>
    <x v="0"/>
    <s v="United States"/>
    <s v="Lakewood"/>
    <x v="30"/>
    <n v="8701"/>
    <x v="3"/>
    <s v="TEC-AC-10002167"/>
    <x v="2"/>
    <x v="11"/>
    <s v="Imation 8gb Micro Traveldrive Usb 2.0 Flash Drive"/>
    <x v="47"/>
    <n v="3"/>
    <n v="0"/>
    <n v="4.9500000000000011"/>
  </r>
  <r>
    <n v="8423"/>
    <s v="CA-2014-150091"/>
    <x v="3"/>
    <x v="386"/>
    <d v="2014-10-17T00:00:00"/>
    <s v="Standard Class"/>
    <s v="NP-18670"/>
    <s v="Nora Paige"/>
    <x v="0"/>
    <s v="United States"/>
    <s v="Lakewood"/>
    <x v="30"/>
    <n v="8701"/>
    <x v="3"/>
    <s v="OFF-FA-10000621"/>
    <x v="1"/>
    <x v="13"/>
    <s v="OIC Colored Binder Clips, Assorted Sizes"/>
    <x v="1511"/>
    <n v="5"/>
    <n v="0"/>
    <n v="8.7710000000000008"/>
  </r>
  <r>
    <n v="8424"/>
    <s v="CA-2014-150091"/>
    <x v="3"/>
    <x v="386"/>
    <d v="2014-10-17T00:00:00"/>
    <s v="Standard Class"/>
    <s v="NP-18670"/>
    <s v="Nora Paige"/>
    <x v="0"/>
    <s v="United States"/>
    <s v="Lakewood"/>
    <x v="30"/>
    <n v="8701"/>
    <x v="3"/>
    <s v="FUR-FU-10004053"/>
    <x v="0"/>
    <x v="5"/>
    <s v="DAX Two-Tone Silver Metal Document Frame"/>
    <x v="586"/>
    <n v="2"/>
    <n v="0"/>
    <n v="17.406400000000001"/>
  </r>
  <r>
    <n v="8425"/>
    <s v="CA-2014-150091"/>
    <x v="3"/>
    <x v="386"/>
    <d v="2014-10-17T00:00:00"/>
    <s v="Standard Class"/>
    <s v="NP-18670"/>
    <s v="Nora Paige"/>
    <x v="0"/>
    <s v="United States"/>
    <s v="Lakewood"/>
    <x v="30"/>
    <n v="8701"/>
    <x v="3"/>
    <s v="FUR-BO-10003404"/>
    <x v="0"/>
    <x v="0"/>
    <s v="Global Adaptabilites Bookcase, Cherry/Storm Gray Finish"/>
    <x v="5444"/>
    <n v="5"/>
    <n v="0"/>
    <n v="129.29399999999987"/>
  </r>
  <r>
    <n v="8426"/>
    <s v="CA-2013-137652"/>
    <x v="0"/>
    <x v="770"/>
    <d v="2013-08-31T00:00:00"/>
    <s v="First Class"/>
    <s v="EB-13750"/>
    <s v="Edward Becker"/>
    <x v="1"/>
    <s v="United States"/>
    <s v="Cincinnati"/>
    <x v="24"/>
    <n v="45231"/>
    <x v="3"/>
    <s v="OFF-BI-10004099"/>
    <x v="1"/>
    <x v="8"/>
    <s v="GBC VeloBinder Strips"/>
    <x v="5445"/>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s v="United States"/>
    <s v="Roseville"/>
    <x v="12"/>
    <n v="48066"/>
    <x v="2"/>
    <s v="OFF-SU-10001935"/>
    <x v="1"/>
    <x v="14"/>
    <s v="Staples"/>
    <x v="1009"/>
    <n v="2"/>
    <n v="0"/>
    <n v="0.17439999999999944"/>
  </r>
  <r>
    <n v="8429"/>
    <s v="US-2014-132220"/>
    <x v="3"/>
    <x v="105"/>
    <d v="2014-11-17T00:00:00"/>
    <s v="Standard Class"/>
    <s v="DJ-13510"/>
    <s v="Don Jones"/>
    <x v="1"/>
    <s v="United States"/>
    <s v="Tempe"/>
    <x v="16"/>
    <n v="85281"/>
    <x v="1"/>
    <s v="TEC-AC-10004227"/>
    <x v="2"/>
    <x v="11"/>
    <s v="SanDisk Ultra 16 GB MicroSDHC Class 10 Memory Card"/>
    <x v="5447"/>
    <n v="6"/>
    <n v="0.2"/>
    <n v="-10.911600000000007"/>
  </r>
  <r>
    <n v="8430"/>
    <s v="CA-2013-118129"/>
    <x v="0"/>
    <x v="1054"/>
    <d v="2013-12-22T00:00:00"/>
    <s v="Second Class"/>
    <s v="CL-12565"/>
    <s v="Clay Ludtke"/>
    <x v="0"/>
    <s v="United States"/>
    <s v="Reading"/>
    <x v="9"/>
    <n v="19601"/>
    <x v="3"/>
    <s v="FUR-FU-10004904"/>
    <x v="0"/>
    <x v="5"/>
    <s v="Eldon &quot;L&quot; Workstation Diamond Chairmat"/>
    <x v="5448"/>
    <n v="5"/>
    <n v="0.2"/>
    <n v="-30.392000000000024"/>
  </r>
  <r>
    <n v="8431"/>
    <s v="US-2011-113124"/>
    <x v="2"/>
    <x v="809"/>
    <d v="2011-04-05T00:00:00"/>
    <s v="Standard Class"/>
    <s v="NC-18340"/>
    <s v="Nat Carroll"/>
    <x v="0"/>
    <s v="United States"/>
    <s v="Apple Valley"/>
    <x v="11"/>
    <n v="55124"/>
    <x v="2"/>
    <s v="OFF-ST-10001511"/>
    <x v="1"/>
    <x v="4"/>
    <s v="Space Solutions Commercial Steel Shelving"/>
    <x v="2396"/>
    <n v="2"/>
    <n v="0"/>
    <n v="6.4649999999999892"/>
  </r>
  <r>
    <n v="8432"/>
    <s v="CA-2014-155621"/>
    <x v="3"/>
    <x v="1183"/>
    <d v="2014-11-14T00:00:00"/>
    <s v="Standard Class"/>
    <s v="KN-16450"/>
    <s v="Kean Nguyen"/>
    <x v="1"/>
    <s v="United States"/>
    <s v="Baltimore"/>
    <x v="39"/>
    <n v="21215"/>
    <x v="3"/>
    <s v="FUR-FU-10003535"/>
    <x v="0"/>
    <x v="5"/>
    <s v="Howard Miller Distant Time Traveler Alarm Clock"/>
    <x v="5449"/>
    <n v="10"/>
    <n v="0"/>
    <n v="112.422"/>
  </r>
  <r>
    <n v="8433"/>
    <s v="US-2011-127635"/>
    <x v="2"/>
    <x v="80"/>
    <d v="2011-09-18T00:00:00"/>
    <s v="Second Class"/>
    <s v="SC-20260"/>
    <s v="Scott Cohen"/>
    <x v="1"/>
    <s v="United States"/>
    <s v="Corpus Christi"/>
    <x v="5"/>
    <n v="78415"/>
    <x v="2"/>
    <s v="OFF-FA-10000053"/>
    <x v="1"/>
    <x v="13"/>
    <s v="Revere Boxed Rubber Bands by Revere"/>
    <x v="192"/>
    <n v="4"/>
    <n v="0.2"/>
    <n v="-1.3607999999999998"/>
  </r>
  <r>
    <n v="8434"/>
    <s v="US-2011-127635"/>
    <x v="2"/>
    <x v="80"/>
    <d v="2011-09-18T00:00:00"/>
    <s v="Second Class"/>
    <s v="SC-20260"/>
    <s v="Scott Cohen"/>
    <x v="1"/>
    <s v="United States"/>
    <s v="Corpus Christi"/>
    <x v="5"/>
    <n v="78415"/>
    <x v="2"/>
    <s v="OFF-PA-10004610"/>
    <x v="1"/>
    <x v="10"/>
    <s v="Xerox 1900"/>
    <x v="1312"/>
    <n v="2"/>
    <n v="0.2"/>
    <n v="2.1399999999999992"/>
  </r>
  <r>
    <n v="8435"/>
    <s v="US-2011-127635"/>
    <x v="2"/>
    <x v="80"/>
    <d v="2011-09-18T00:00:00"/>
    <s v="Second Class"/>
    <s v="SC-20260"/>
    <s v="Scott Cohen"/>
    <x v="1"/>
    <s v="United States"/>
    <s v="Corpus Christi"/>
    <x v="5"/>
    <n v="78415"/>
    <x v="2"/>
    <s v="FUR-FU-10000550"/>
    <x v="0"/>
    <x v="5"/>
    <s v="Stacking Trays by OIC"/>
    <x v="745"/>
    <n v="5"/>
    <n v="0.6"/>
    <n v="-6.7230000000000008"/>
  </r>
  <r>
    <n v="8436"/>
    <s v="US-2011-127635"/>
    <x v="2"/>
    <x v="80"/>
    <d v="2011-09-18T00:00:00"/>
    <s v="Second Class"/>
    <s v="SC-20260"/>
    <s v="Scott Cohen"/>
    <x v="1"/>
    <s v="United States"/>
    <s v="Corpus Christi"/>
    <x v="5"/>
    <n v="78415"/>
    <x v="2"/>
    <s v="OFF-BI-10001721"/>
    <x v="1"/>
    <x v="8"/>
    <s v="Trimflex Flexible Post Binders"/>
    <x v="5450"/>
    <n v="2"/>
    <n v="0.8"/>
    <n v="-13.683199999999999"/>
  </r>
  <r>
    <n v="8437"/>
    <s v="CA-2012-151470"/>
    <x v="1"/>
    <x v="1181"/>
    <d v="2012-09-26T00:00:00"/>
    <s v="Standard Class"/>
    <s v="AM-10705"/>
    <s v="Anne McFarland"/>
    <x v="0"/>
    <s v="United States"/>
    <s v="Las Vegas"/>
    <x v="33"/>
    <n v="89115"/>
    <x v="1"/>
    <s v="OFF-BI-10004040"/>
    <x v="1"/>
    <x v="8"/>
    <s v="Wilson Jones Impact Binders"/>
    <x v="682"/>
    <n v="11"/>
    <n v="0.2"/>
    <n v="16.524199999999997"/>
  </r>
  <r>
    <n v="8438"/>
    <s v="CA-2012-112823"/>
    <x v="1"/>
    <x v="895"/>
    <d v="2012-12-16T00:00:00"/>
    <s v="Standard Class"/>
    <s v="RA-19945"/>
    <s v="Ryan Akin"/>
    <x v="0"/>
    <s v="United States"/>
    <s v="Cleveland"/>
    <x v="24"/>
    <n v="44105"/>
    <x v="3"/>
    <s v="TEC-AC-10002550"/>
    <x v="2"/>
    <x v="11"/>
    <s v="Maxell 4.7GB DVD-RW 3/Pack"/>
    <x v="2116"/>
    <n v="2"/>
    <n v="0.2"/>
    <n v="4.4603999999999999"/>
  </r>
  <r>
    <n v="8439"/>
    <s v="CA-2011-108861"/>
    <x v="2"/>
    <x v="1061"/>
    <d v="2011-06-01T00:00:00"/>
    <s v="Standard Class"/>
    <s v="MM-17260"/>
    <s v="Magdelene Morse"/>
    <x v="0"/>
    <s v="United States"/>
    <s v="Seattle"/>
    <x v="4"/>
    <n v="98105"/>
    <x v="1"/>
    <s v="OFF-BI-10003876"/>
    <x v="1"/>
    <x v="8"/>
    <s v="Green Canvas Binder for 8-1/2&quot; x 14&quot; Sheets"/>
    <x v="5451"/>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x v="5452"/>
    <n v="3"/>
    <n v="0.2"/>
    <n v="3.4397999999999995"/>
  </r>
  <r>
    <n v="8442"/>
    <s v="CA-2014-145779"/>
    <x v="3"/>
    <x v="636"/>
    <d v="2014-05-11T00:00:00"/>
    <s v="Standard Class"/>
    <s v="DB-13615"/>
    <s v="Doug Bickford"/>
    <x v="0"/>
    <s v="United States"/>
    <s v="Tucson"/>
    <x v="16"/>
    <n v="85705"/>
    <x v="1"/>
    <s v="OFF-PA-10002254"/>
    <x v="1"/>
    <x v="10"/>
    <s v="Xerox 1883"/>
    <x v="5453"/>
    <n v="4"/>
    <n v="0.2"/>
    <n v="27.435199999999995"/>
  </r>
  <r>
    <n v="8443"/>
    <s v="US-2013-155173"/>
    <x v="0"/>
    <x v="1193"/>
    <d v="2013-03-11T00:00:00"/>
    <s v="Standard Class"/>
    <s v="JB-16045"/>
    <s v="Julia Barnett"/>
    <x v="2"/>
    <s v="United States"/>
    <s v="Philadelphia"/>
    <x v="9"/>
    <n v="19120"/>
    <x v="3"/>
    <s v="TEC-PH-10004586"/>
    <x v="2"/>
    <x v="7"/>
    <s v="Wilson SignalBoost 841262 DB PRO Amplifier Kit"/>
    <x v="545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x v="5455"/>
    <n v="1"/>
    <n v="0.7"/>
    <n v="-1.4981999999999998"/>
  </r>
  <r>
    <n v="8445"/>
    <s v="US-2013-155173"/>
    <x v="0"/>
    <x v="1193"/>
    <d v="2013-03-11T00:00:00"/>
    <s v="Standard Class"/>
    <s v="JB-16045"/>
    <s v="Julia Barnett"/>
    <x v="2"/>
    <s v="United States"/>
    <s v="Philadelphia"/>
    <x v="9"/>
    <n v="19120"/>
    <x v="3"/>
    <s v="TEC-PH-10002538"/>
    <x v="2"/>
    <x v="7"/>
    <s v="Grandstream GXP1160 VoIP phone"/>
    <x v="5456"/>
    <n v="3"/>
    <n v="0.4"/>
    <n v="-12.510300000000008"/>
  </r>
  <r>
    <n v="8446"/>
    <s v="CA-2014-125451"/>
    <x v="3"/>
    <x v="436"/>
    <d v="2014-10-25T00:00:00"/>
    <s v="First Class"/>
    <s v="AH-10075"/>
    <s v="Adam Hart"/>
    <x v="1"/>
    <s v="United States"/>
    <s v="Cranston"/>
    <x v="34"/>
    <n v="2920"/>
    <x v="3"/>
    <s v="FUR-TA-10001039"/>
    <x v="0"/>
    <x v="3"/>
    <s v="KI Adjustable-Height Table"/>
    <x v="5457"/>
    <n v="4"/>
    <n v="0.3"/>
    <n v="-13.756799999999984"/>
  </r>
  <r>
    <n v="8447"/>
    <s v="CA-2014-125451"/>
    <x v="3"/>
    <x v="436"/>
    <d v="2014-10-25T00:00:00"/>
    <s v="First Class"/>
    <s v="AH-10075"/>
    <s v="Adam Hart"/>
    <x v="1"/>
    <s v="United States"/>
    <s v="Cranston"/>
    <x v="34"/>
    <n v="2920"/>
    <x v="3"/>
    <s v="FUR-FU-10004963"/>
    <x v="0"/>
    <x v="5"/>
    <s v="Eldon 400 Class Desk Accessories, Black Carbon"/>
    <x v="768"/>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x v="5258"/>
    <n v="2"/>
    <n v="0"/>
    <n v="50.563199999999995"/>
  </r>
  <r>
    <n v="8449"/>
    <s v="CA-2014-125451"/>
    <x v="3"/>
    <x v="436"/>
    <d v="2014-10-25T00:00:00"/>
    <s v="First Class"/>
    <s v="AH-10075"/>
    <s v="Adam Hart"/>
    <x v="1"/>
    <s v="United States"/>
    <s v="Cranston"/>
    <x v="34"/>
    <n v="2920"/>
    <x v="3"/>
    <s v="FUR-TA-10004915"/>
    <x v="0"/>
    <x v="3"/>
    <s v="Office Impressions End Table, 20-1/2&quot;H x 24&quot;W x 20&quot;D"/>
    <x v="3109"/>
    <n v="3"/>
    <n v="0.3"/>
    <n v="-127.57919999999996"/>
  </r>
  <r>
    <n v="8450"/>
    <s v="CA-2014-125451"/>
    <x v="3"/>
    <x v="436"/>
    <d v="2014-10-25T00:00:00"/>
    <s v="First Class"/>
    <s v="AH-10075"/>
    <s v="Adam Hart"/>
    <x v="1"/>
    <s v="United States"/>
    <s v="Cranston"/>
    <x v="34"/>
    <n v="2920"/>
    <x v="3"/>
    <s v="OFF-PA-10003724"/>
    <x v="1"/>
    <x v="10"/>
    <s v="Wirebound Message Book, 4 per Page"/>
    <x v="5458"/>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s v="United States"/>
    <s v="San Francisco"/>
    <x v="1"/>
    <n v="94122"/>
    <x v="1"/>
    <s v="TEC-PH-10001459"/>
    <x v="2"/>
    <x v="7"/>
    <s v="Samsung Galaxy Mega 6.3"/>
    <x v="5460"/>
    <n v="5"/>
    <n v="0.2"/>
    <n v="125.99700000000007"/>
  </r>
  <r>
    <n v="8453"/>
    <s v="CA-2013-125087"/>
    <x v="0"/>
    <x v="724"/>
    <d v="2013-04-24T00:00:00"/>
    <s v="Standard Class"/>
    <s v="TH-21115"/>
    <s v="Thea Hudgings"/>
    <x v="1"/>
    <s v="United States"/>
    <s v="Houston"/>
    <x v="5"/>
    <n v="77070"/>
    <x v="2"/>
    <s v="FUR-CH-10002880"/>
    <x v="0"/>
    <x v="1"/>
    <s v="Global High-Back Leather Tilter, Burgundy"/>
    <x v="5209"/>
    <n v="4"/>
    <n v="0.3"/>
    <n v="-93.472400000000022"/>
  </r>
  <r>
    <n v="8454"/>
    <s v="CA-2013-125087"/>
    <x v="0"/>
    <x v="724"/>
    <d v="2013-04-24T00:00:00"/>
    <s v="Standard Class"/>
    <s v="TH-21115"/>
    <s v="Thea Hudgings"/>
    <x v="1"/>
    <s v="United States"/>
    <s v="Houston"/>
    <x v="5"/>
    <n v="77070"/>
    <x v="2"/>
    <s v="OFF-ST-10001780"/>
    <x v="1"/>
    <x v="4"/>
    <s v="Tennsco 16-Compartment Lockers with Coat Rack"/>
    <x v="5461"/>
    <n v="3"/>
    <n v="0.2"/>
    <n v="77.746800000000007"/>
  </r>
  <r>
    <n v="8455"/>
    <s v="CA-2013-125087"/>
    <x v="0"/>
    <x v="724"/>
    <d v="2013-04-24T00:00:00"/>
    <s v="Standard Class"/>
    <s v="TH-21115"/>
    <s v="Thea Hudgings"/>
    <x v="1"/>
    <s v="United States"/>
    <s v="Houston"/>
    <x v="5"/>
    <n v="77070"/>
    <x v="2"/>
    <s v="FUR-FU-10004748"/>
    <x v="0"/>
    <x v="5"/>
    <s v="Howard Miller 16&quot; Diameter Gallery Wall Clock"/>
    <x v="1984"/>
    <n v="5"/>
    <n v="0.6"/>
    <n v="-67.137"/>
  </r>
  <r>
    <n v="8456"/>
    <s v="CA-2013-154081"/>
    <x v="0"/>
    <x v="730"/>
    <d v="2013-05-30T00:00:00"/>
    <s v="Standard Class"/>
    <s v="JE-15610"/>
    <s v="Jim Epp"/>
    <x v="1"/>
    <s v="United States"/>
    <s v="Los Angeles"/>
    <x v="1"/>
    <n v="90049"/>
    <x v="1"/>
    <s v="TEC-PH-10001918"/>
    <x v="2"/>
    <x v="7"/>
    <s v="Nortel Business Series Terminal T7208 Digital phone"/>
    <x v="2705"/>
    <n v="2"/>
    <n v="0.2"/>
    <n v="22.238400000000013"/>
  </r>
  <r>
    <n v="8457"/>
    <s v="US-2014-118556"/>
    <x v="3"/>
    <x v="39"/>
    <d v="2014-06-03T00:00:00"/>
    <s v="Second Class"/>
    <s v="TH-21235"/>
    <s v="Tiffany House"/>
    <x v="1"/>
    <s v="United States"/>
    <s v="Chicago"/>
    <x v="10"/>
    <n v="60653"/>
    <x v="2"/>
    <s v="FUR-CH-10001146"/>
    <x v="0"/>
    <x v="1"/>
    <s v="Global Task Chair, Black"/>
    <x v="5462"/>
    <n v="3"/>
    <n v="0.3"/>
    <n v="-29.007299999999994"/>
  </r>
  <r>
    <n v="8458"/>
    <s v="US-2014-118556"/>
    <x v="3"/>
    <x v="39"/>
    <d v="2014-06-03T00:00:00"/>
    <s v="Second Class"/>
    <s v="TH-21235"/>
    <s v="Tiffany House"/>
    <x v="1"/>
    <s v="United States"/>
    <s v="Chicago"/>
    <x v="10"/>
    <n v="60653"/>
    <x v="2"/>
    <s v="OFF-BI-10004364"/>
    <x v="1"/>
    <x v="8"/>
    <s v="Storex Dura Pro Binders"/>
    <x v="3019"/>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x v="5463"/>
    <n v="3"/>
    <n v="0.8"/>
    <n v="-39.804000000000002"/>
  </r>
  <r>
    <n v="8460"/>
    <s v="CA-2011-126200"/>
    <x v="2"/>
    <x v="55"/>
    <d v="2011-08-29T00:00:00"/>
    <s v="Standard Class"/>
    <s v="JE-15715"/>
    <s v="Joe Elijah"/>
    <x v="0"/>
    <s v="United States"/>
    <s v="Houston"/>
    <x v="5"/>
    <n v="77070"/>
    <x v="2"/>
    <s v="OFF-BI-10002225"/>
    <x v="1"/>
    <x v="8"/>
    <s v="Square Ring Data Binders, Rigid 75 Pt. Covers, 11&quot; x 14-7/8&quot;"/>
    <x v="5464"/>
    <n v="3"/>
    <n v="0.8"/>
    <n v="-19.814400000000003"/>
  </r>
  <r>
    <n v="8461"/>
    <s v="CA-2011-146500"/>
    <x v="2"/>
    <x v="1194"/>
    <d v="2011-09-04T00:00:00"/>
    <s v="Standard Class"/>
    <s v="AT-10735"/>
    <s v="Annie Thurman"/>
    <x v="0"/>
    <s v="United States"/>
    <s v="Bristol"/>
    <x v="29"/>
    <n v="6010"/>
    <x v="3"/>
    <s v="OFF-BI-10002432"/>
    <x v="1"/>
    <x v="8"/>
    <s v="Wilson Jones Standard D-Ring Binders"/>
    <x v="3276"/>
    <n v="5"/>
    <n v="0"/>
    <n v="11.890999999999998"/>
  </r>
  <r>
    <n v="8462"/>
    <s v="CA-2011-146500"/>
    <x v="2"/>
    <x v="1194"/>
    <d v="2011-09-04T00:00:00"/>
    <s v="Standard Class"/>
    <s v="AT-10735"/>
    <s v="Annie Thurman"/>
    <x v="0"/>
    <s v="United States"/>
    <s v="Bristol"/>
    <x v="29"/>
    <n v="6010"/>
    <x v="3"/>
    <s v="OFF-ST-10000563"/>
    <x v="1"/>
    <x v="4"/>
    <s v="Fellowes Bankers Box Stor/Drawer Steel Plus"/>
    <x v="1449"/>
    <n v="3"/>
    <n v="0"/>
    <n v="9.5940000000000012"/>
  </r>
  <r>
    <n v="8463"/>
    <s v="CA-2012-169537"/>
    <x v="1"/>
    <x v="37"/>
    <d v="2012-09-07T00:00:00"/>
    <s v="Second Class"/>
    <s v="JH-15820"/>
    <s v="John Huston"/>
    <x v="0"/>
    <s v="United States"/>
    <s v="Holland"/>
    <x v="12"/>
    <n v="49423"/>
    <x v="2"/>
    <s v="OFF-LA-10001982"/>
    <x v="1"/>
    <x v="2"/>
    <s v="Smead Alpha-Z Color-Coded Name Labels First Letter Starter Set"/>
    <x v="5465"/>
    <n v="2"/>
    <n v="0"/>
    <n v="3.5999999999999996"/>
  </r>
  <r>
    <n v="8464"/>
    <s v="CA-2011-100881"/>
    <x v="2"/>
    <x v="1176"/>
    <d v="2011-04-01T00:00:00"/>
    <s v="Standard Class"/>
    <s v="DR-12940"/>
    <s v="Daniel Raglin"/>
    <x v="2"/>
    <s v="United States"/>
    <s v="Albuquerque"/>
    <x v="27"/>
    <n v="87105"/>
    <x v="1"/>
    <s v="TEC-PH-10003273"/>
    <x v="2"/>
    <x v="7"/>
    <s v="AT&amp;T TR1909W"/>
    <x v="214"/>
    <n v="3"/>
    <n v="0.2"/>
    <n v="22.678200000000018"/>
  </r>
  <r>
    <n v="8465"/>
    <s v="CA-2012-144043"/>
    <x v="1"/>
    <x v="1187"/>
    <d v="2012-05-15T00:00:00"/>
    <s v="Standard Class"/>
    <s v="AB-10165"/>
    <s v="Alan Barnes"/>
    <x v="0"/>
    <s v="United States"/>
    <s v="Louisville"/>
    <x v="22"/>
    <n v="80027"/>
    <x v="1"/>
    <s v="TEC-AC-10002718"/>
    <x v="2"/>
    <x v="11"/>
    <s v="Belkin Standard 104 key USB Keyboard"/>
    <x v="3854"/>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x v="5466"/>
    <n v="3"/>
    <n v="0"/>
    <n v="144.3546"/>
  </r>
  <r>
    <n v="8468"/>
    <s v="CA-2013-168557"/>
    <x v="0"/>
    <x v="251"/>
    <d v="2013-09-24T00:00:00"/>
    <s v="Standard Class"/>
    <s v="FH-14275"/>
    <s v="Frank Hawley"/>
    <x v="1"/>
    <s v="United States"/>
    <s v="San Francisco"/>
    <x v="1"/>
    <n v="94122"/>
    <x v="1"/>
    <s v="OFF-BI-10002309"/>
    <x v="1"/>
    <x v="8"/>
    <s v="Avery Heavy-Duty EZD  Binder With Locking Rings"/>
    <x v="436"/>
    <n v="2"/>
    <n v="0.2"/>
    <n v="3.1247999999999996"/>
  </r>
  <r>
    <n v="8469"/>
    <s v="US-2013-164196"/>
    <x v="0"/>
    <x v="583"/>
    <d v="2013-11-18T00:00:00"/>
    <s v="Standard Class"/>
    <s v="AS-10285"/>
    <s v="Alejandro Savely"/>
    <x v="1"/>
    <s v="United States"/>
    <s v="Noblesville"/>
    <x v="14"/>
    <n v="46060"/>
    <x v="2"/>
    <s v="FUR-TA-10001950"/>
    <x v="0"/>
    <x v="3"/>
    <s v="Balt Solid Wood Round Tables"/>
    <x v="5467"/>
    <n v="6"/>
    <n v="0"/>
    <n v="241.1046"/>
  </r>
  <r>
    <n v="8470"/>
    <s v="US-2014-132031"/>
    <x v="3"/>
    <x v="756"/>
    <d v="2014-04-28T00:00:00"/>
    <s v="Standard Class"/>
    <s v="PN-18775"/>
    <s v="Parhena Norris"/>
    <x v="2"/>
    <s v="United States"/>
    <s v="Clarksville"/>
    <x v="18"/>
    <n v="37042"/>
    <x v="0"/>
    <s v="FUR-BO-10001972"/>
    <x v="0"/>
    <x v="0"/>
    <s v="O'Sullivan 4-Shelf Bookcase in Odessa Pine"/>
    <x v="2388"/>
    <n v="4"/>
    <n v="0.2"/>
    <n v="-14.51760000000003"/>
  </r>
  <r>
    <n v="8471"/>
    <s v="US-2014-132031"/>
    <x v="3"/>
    <x v="756"/>
    <d v="2014-04-28T00:00:00"/>
    <s v="Standard Class"/>
    <s v="PN-18775"/>
    <s v="Parhena Norris"/>
    <x v="2"/>
    <s v="United States"/>
    <s v="Clarksville"/>
    <x v="18"/>
    <n v="37042"/>
    <x v="0"/>
    <s v="TEC-AC-10002473"/>
    <x v="2"/>
    <x v="11"/>
    <s v="Maxell 4.7GB DVD-R"/>
    <x v="5468"/>
    <n v="2"/>
    <n v="0.2"/>
    <n v="11.919599999999999"/>
  </r>
  <r>
    <n v="8472"/>
    <s v="US-2014-132031"/>
    <x v="3"/>
    <x v="756"/>
    <d v="2014-04-28T00:00:00"/>
    <s v="Standard Class"/>
    <s v="PN-18775"/>
    <s v="Parhena Norris"/>
    <x v="2"/>
    <s v="United States"/>
    <s v="Clarksville"/>
    <x v="18"/>
    <n v="37042"/>
    <x v="0"/>
    <s v="FUR-FU-10000193"/>
    <x v="0"/>
    <x v="5"/>
    <s v="Tenex Chairmats For Use with Hard Floors"/>
    <x v="2540"/>
    <n v="3"/>
    <n v="0.2"/>
    <n v="-11.692800000000005"/>
  </r>
  <r>
    <n v="8473"/>
    <s v="US-2014-132031"/>
    <x v="3"/>
    <x v="756"/>
    <d v="2014-04-28T00:00:00"/>
    <s v="Standard Class"/>
    <s v="PN-18775"/>
    <s v="Parhena Norris"/>
    <x v="2"/>
    <s v="United States"/>
    <s v="Clarksville"/>
    <x v="18"/>
    <n v="37042"/>
    <x v="0"/>
    <s v="OFF-LA-10000081"/>
    <x v="1"/>
    <x v="2"/>
    <s v="Avery 496"/>
    <x v="3500"/>
    <n v="1"/>
    <n v="0.2"/>
    <n v="1.0499999999999998"/>
  </r>
  <r>
    <n v="8474"/>
    <s v="CA-2012-169733"/>
    <x v="1"/>
    <x v="420"/>
    <d v="2012-10-26T00:00:00"/>
    <s v="Second Class"/>
    <s v="GM-14500"/>
    <s v="Gene McClure"/>
    <x v="0"/>
    <s v="United States"/>
    <s v="Hollywood"/>
    <x v="2"/>
    <n v="33021"/>
    <x v="0"/>
    <s v="OFF-ST-10000876"/>
    <x v="1"/>
    <x v="4"/>
    <s v="Eldon Simplefile Box Office"/>
    <x v="5469"/>
    <n v="1"/>
    <n v="0.2"/>
    <n v="0.99520000000000008"/>
  </r>
  <r>
    <n v="8475"/>
    <s v="CA-2014-169404"/>
    <x v="3"/>
    <x v="359"/>
    <d v="2014-04-15T00:00:00"/>
    <s v="Standard Class"/>
    <s v="NC-18625"/>
    <s v="Noah Childs"/>
    <x v="1"/>
    <s v="United States"/>
    <s v="York"/>
    <x v="9"/>
    <n v="17403"/>
    <x v="3"/>
    <s v="OFF-BI-10004492"/>
    <x v="1"/>
    <x v="8"/>
    <s v="Tuf-Vin Binders"/>
    <x v="5470"/>
    <n v="4"/>
    <n v="0.7"/>
    <n v="-29.053600000000003"/>
  </r>
  <r>
    <n v="8476"/>
    <s v="CA-2014-169404"/>
    <x v="3"/>
    <x v="359"/>
    <d v="2014-04-15T00:00:00"/>
    <s v="Standard Class"/>
    <s v="NC-18625"/>
    <s v="Noah Childs"/>
    <x v="1"/>
    <s v="United States"/>
    <s v="York"/>
    <x v="9"/>
    <n v="17403"/>
    <x v="3"/>
    <s v="OFF-PA-10001033"/>
    <x v="1"/>
    <x v="10"/>
    <s v="Xerox 1893"/>
    <x v="4975"/>
    <n v="2"/>
    <n v="0.2"/>
    <n v="23.7742"/>
  </r>
  <r>
    <n v="8477"/>
    <s v="CA-2014-134880"/>
    <x v="3"/>
    <x v="855"/>
    <d v="2014-11-02T00:00:00"/>
    <s v="Standard Class"/>
    <s v="TW-21025"/>
    <s v="Tamara Willingham"/>
    <x v="2"/>
    <s v="United States"/>
    <s v="Mesa"/>
    <x v="16"/>
    <n v="85204"/>
    <x v="1"/>
    <s v="OFF-PA-10004039"/>
    <x v="1"/>
    <x v="10"/>
    <s v="Xerox 1882"/>
    <x v="2542"/>
    <n v="1"/>
    <n v="0.2"/>
    <n v="16.234200000000001"/>
  </r>
  <r>
    <n v="8478"/>
    <s v="CA-2012-145758"/>
    <x v="1"/>
    <x v="628"/>
    <d v="2012-10-30T00:00:00"/>
    <s v="Same Day"/>
    <s v="BF-11020"/>
    <s v="Barry Französisch"/>
    <x v="1"/>
    <s v="United States"/>
    <s v="New York City"/>
    <x v="15"/>
    <n v="10024"/>
    <x v="3"/>
    <s v="TEC-MA-10004552"/>
    <x v="2"/>
    <x v="15"/>
    <s v="Star Micronics TSP100 TSP143LAN Receipt Printer"/>
    <x v="5471"/>
    <n v="4"/>
    <n v="0"/>
    <n v="269.30799999999999"/>
  </r>
  <r>
    <n v="8479"/>
    <s v="CA-2014-158736"/>
    <x v="3"/>
    <x v="404"/>
    <d v="2014-12-25T00:00:00"/>
    <s v="Standard Class"/>
    <s v="TT-21460"/>
    <s v="Tonja Turnell"/>
    <x v="2"/>
    <s v="United States"/>
    <s v="San Francisco"/>
    <x v="1"/>
    <n v="94110"/>
    <x v="1"/>
    <s v="OFF-AR-10002578"/>
    <x v="1"/>
    <x v="6"/>
    <s v="Newell 335"/>
    <x v="1784"/>
    <n v="2"/>
    <n v="0"/>
    <n v="1.6703999999999999"/>
  </r>
  <r>
    <n v="8480"/>
    <s v="US-2013-119270"/>
    <x v="0"/>
    <x v="299"/>
    <d v="2013-03-17T00:00:00"/>
    <s v="Standard Class"/>
    <s v="SW-20245"/>
    <s v="Scot Wooten"/>
    <x v="0"/>
    <s v="United States"/>
    <s v="Los Angeles"/>
    <x v="1"/>
    <n v="90036"/>
    <x v="1"/>
    <s v="OFF-PA-10004022"/>
    <x v="1"/>
    <x v="10"/>
    <s v="Hammermill Color Copier Paper (28Lb. and 96 Bright)"/>
    <x v="1024"/>
    <n v="2"/>
    <n v="0"/>
    <n v="8.9909999999999997"/>
  </r>
  <r>
    <n v="8481"/>
    <s v="CA-2011-109890"/>
    <x v="2"/>
    <x v="609"/>
    <d v="2011-07-27T00:00:00"/>
    <s v="Standard Class"/>
    <s v="PG-18820"/>
    <s v="Patrick Gardner"/>
    <x v="0"/>
    <s v="United States"/>
    <s v="Omaha"/>
    <x v="8"/>
    <n v="68104"/>
    <x v="2"/>
    <s v="TEC-PH-10004100"/>
    <x v="2"/>
    <x v="7"/>
    <s v="Griffin GC17055 Auxiliary Audio Cable"/>
    <x v="5472"/>
    <n v="2"/>
    <n v="0"/>
    <n v="10.074400000000001"/>
  </r>
  <r>
    <n v="8482"/>
    <s v="CA-2013-138583"/>
    <x v="0"/>
    <x v="1012"/>
    <d v="2013-05-29T00:00:00"/>
    <s v="Standard Class"/>
    <s v="DP-13390"/>
    <s v="Dennis Pardue"/>
    <x v="2"/>
    <s v="United States"/>
    <s v="Philadelphia"/>
    <x v="9"/>
    <n v="19120"/>
    <x v="3"/>
    <s v="OFF-AR-10001860"/>
    <x v="1"/>
    <x v="6"/>
    <s v="BIC Liqua Brite Liner"/>
    <x v="4008"/>
    <n v="3"/>
    <n v="0.2"/>
    <n v="3.3311999999999999"/>
  </r>
  <r>
    <n v="8483"/>
    <s v="US-2014-118535"/>
    <x v="3"/>
    <x v="512"/>
    <d v="2014-02-16T00:00:00"/>
    <s v="Standard Class"/>
    <s v="DJ-13510"/>
    <s v="Don Jones"/>
    <x v="1"/>
    <s v="United States"/>
    <s v="New York City"/>
    <x v="15"/>
    <n v="10024"/>
    <x v="3"/>
    <s v="OFF-LA-10001297"/>
    <x v="1"/>
    <x v="2"/>
    <s v="Avery 473"/>
    <x v="346"/>
    <n v="2"/>
    <n v="0"/>
    <n v="9.9359999999999999"/>
  </r>
  <r>
    <n v="8484"/>
    <s v="CA-2013-126284"/>
    <x v="0"/>
    <x v="873"/>
    <d v="2013-09-25T00:00:00"/>
    <s v="Standard Class"/>
    <s v="EN-13780"/>
    <s v="Edward Nazzal"/>
    <x v="0"/>
    <s v="United States"/>
    <s v="Grand Rapids"/>
    <x v="12"/>
    <n v="49505"/>
    <x v="2"/>
    <s v="OFF-BI-10004828"/>
    <x v="1"/>
    <x v="8"/>
    <s v="GBC Poly Designer Binding Covers"/>
    <x v="4162"/>
    <n v="5"/>
    <n v="0"/>
    <n v="41.012999999999991"/>
  </r>
  <r>
    <n v="8485"/>
    <s v="CA-2014-142391"/>
    <x v="3"/>
    <x v="241"/>
    <d v="2014-09-25T00:00:00"/>
    <s v="Same Day"/>
    <s v="PB-19150"/>
    <s v="Philip Brown"/>
    <x v="0"/>
    <s v="United States"/>
    <s v="Seattle"/>
    <x v="4"/>
    <n v="98115"/>
    <x v="1"/>
    <s v="FUR-FU-10002759"/>
    <x v="0"/>
    <x v="5"/>
    <s v="12-1/2 Diameter Round Wall Clock"/>
    <x v="5473"/>
    <n v="10"/>
    <n v="0"/>
    <n v="71.927999999999997"/>
  </r>
  <r>
    <n v="8486"/>
    <s v="CA-2014-124716"/>
    <x v="3"/>
    <x v="996"/>
    <d v="2014-04-01T00:00:00"/>
    <s v="Standard Class"/>
    <s v="BD-11560"/>
    <s v="Brendan Dodson"/>
    <x v="2"/>
    <s v="United States"/>
    <s v="Fresno"/>
    <x v="1"/>
    <n v="93727"/>
    <x v="1"/>
    <s v="OFF-PA-10000740"/>
    <x v="1"/>
    <x v="10"/>
    <s v="Xerox 1982"/>
    <x v="1846"/>
    <n v="2"/>
    <n v="0"/>
    <n v="21.012799999999999"/>
  </r>
  <r>
    <n v="8487"/>
    <s v="CA-2014-124716"/>
    <x v="3"/>
    <x v="996"/>
    <d v="2014-04-01T00:00:00"/>
    <s v="Standard Class"/>
    <s v="BD-11560"/>
    <s v="Brendan Dodson"/>
    <x v="2"/>
    <s v="United States"/>
    <s v="Fresno"/>
    <x v="1"/>
    <n v="93727"/>
    <x v="1"/>
    <s v="OFF-PA-10001144"/>
    <x v="1"/>
    <x v="10"/>
    <s v="Xerox 1913"/>
    <x v="168"/>
    <n v="2"/>
    <n v="0"/>
    <n v="53.260799999999996"/>
  </r>
  <r>
    <n v="8488"/>
    <s v="CA-2014-124716"/>
    <x v="3"/>
    <x v="996"/>
    <d v="2014-04-01T00:00:00"/>
    <s v="Standard Class"/>
    <s v="BD-11560"/>
    <s v="Brendan Dodson"/>
    <x v="2"/>
    <s v="United States"/>
    <s v="Fresno"/>
    <x v="1"/>
    <n v="93727"/>
    <x v="1"/>
    <s v="OFF-PA-10000859"/>
    <x v="1"/>
    <x v="10"/>
    <s v="Unpadded Memo Slips"/>
    <x v="5474"/>
    <n v="3"/>
    <n v="0"/>
    <n v="5.97"/>
  </r>
  <r>
    <n v="8489"/>
    <s v="CA-2013-158841"/>
    <x v="0"/>
    <x v="1056"/>
    <d v="2013-02-04T00:00:00"/>
    <s v="Second Class"/>
    <s v="SE-20110"/>
    <s v="Sanjit Engle"/>
    <x v="0"/>
    <s v="United States"/>
    <s v="Arlington"/>
    <x v="17"/>
    <n v="22204"/>
    <x v="0"/>
    <s v="TEC-MA-10001127"/>
    <x v="2"/>
    <x v="15"/>
    <s v="HP Designjet T520 Inkjet Large Format Printer - 24&quot; Color"/>
    <x v="5475"/>
    <n v="5"/>
    <n v="0"/>
    <n v="2799.9839999999995"/>
  </r>
  <r>
    <n v="8490"/>
    <s v="CA-2013-158841"/>
    <x v="0"/>
    <x v="1056"/>
    <d v="2013-02-04T00:00:00"/>
    <s v="Second Class"/>
    <s v="SE-20110"/>
    <s v="Sanjit Engle"/>
    <x v="0"/>
    <s v="United States"/>
    <s v="Arlington"/>
    <x v="17"/>
    <n v="22204"/>
    <x v="0"/>
    <s v="OFF-BI-10002557"/>
    <x v="1"/>
    <x v="8"/>
    <s v="Presstex Flexible Ring Binders"/>
    <x v="3441"/>
    <n v="8"/>
    <n v="0"/>
    <n v="18.2"/>
  </r>
  <r>
    <n v="8491"/>
    <s v="CA-2013-158841"/>
    <x v="0"/>
    <x v="1056"/>
    <d v="2013-02-04T00:00:00"/>
    <s v="Second Class"/>
    <s v="SE-20110"/>
    <s v="Sanjit Engle"/>
    <x v="0"/>
    <s v="United States"/>
    <s v="Arlington"/>
    <x v="17"/>
    <n v="22204"/>
    <x v="0"/>
    <s v="FUR-FU-10001731"/>
    <x v="0"/>
    <x v="5"/>
    <s v="Acrylic Self-Standing Desk Frames"/>
    <x v="5476"/>
    <n v="7"/>
    <n v="0"/>
    <n v="7.1021999999999998"/>
  </r>
  <r>
    <n v="8492"/>
    <s v="CA-2014-106824"/>
    <x v="3"/>
    <x v="437"/>
    <d v="2014-07-12T00:00:00"/>
    <s v="Standard Class"/>
    <s v="AT-10735"/>
    <s v="Annie Thurman"/>
    <x v="0"/>
    <s v="United States"/>
    <s v="Los Angeles"/>
    <x v="1"/>
    <n v="90049"/>
    <x v="1"/>
    <s v="OFF-FA-10001135"/>
    <x v="1"/>
    <x v="13"/>
    <s v="Brites Rubber Bands, 1 1/2 oz. Box"/>
    <x v="40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x v="5477"/>
    <n v="8"/>
    <n v="0.2"/>
    <n v="20.4984"/>
  </r>
  <r>
    <n v="8494"/>
    <s v="CA-2012-109190"/>
    <x v="1"/>
    <x v="924"/>
    <d v="2012-10-28T00:00:00"/>
    <s v="Standard Class"/>
    <s v="CC-12685"/>
    <s v="Craig Carroll"/>
    <x v="0"/>
    <s v="United States"/>
    <s v="Lubbock"/>
    <x v="5"/>
    <n v="79424"/>
    <x v="2"/>
    <s v="TEC-CO-10001943"/>
    <x v="2"/>
    <x v="16"/>
    <s v="Canon PC-428 Personal Copier"/>
    <x v="5478"/>
    <n v="3"/>
    <n v="0.2"/>
    <n v="161.99189999999999"/>
  </r>
  <r>
    <n v="8495"/>
    <s v="CA-2012-109190"/>
    <x v="1"/>
    <x v="924"/>
    <d v="2012-10-28T00:00:00"/>
    <s v="Standard Class"/>
    <s v="CC-12685"/>
    <s v="Craig Carroll"/>
    <x v="0"/>
    <s v="United States"/>
    <s v="Lubbock"/>
    <x v="5"/>
    <n v="79424"/>
    <x v="2"/>
    <s v="OFF-BI-10000977"/>
    <x v="1"/>
    <x v="8"/>
    <s v="Ibico Plastic Spiral Binding Combs"/>
    <x v="5479"/>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x v="5441"/>
    <n v="3"/>
    <n v="0.2"/>
    <n v="-6.2100000000000151"/>
  </r>
  <r>
    <n v="8497"/>
    <s v="CA-2011-169061"/>
    <x v="2"/>
    <x v="1195"/>
    <d v="2011-03-08T00:00:00"/>
    <s v="Second Class"/>
    <s v="AB-10150"/>
    <s v="Aimee Bixby"/>
    <x v="0"/>
    <s v="United States"/>
    <s v="Yonkers"/>
    <x v="15"/>
    <n v="10701"/>
    <x v="3"/>
    <s v="OFF-AR-10000588"/>
    <x v="1"/>
    <x v="6"/>
    <s v="Newell 345"/>
    <x v="426"/>
    <n v="3"/>
    <n v="0"/>
    <n v="15.475200000000001"/>
  </r>
  <r>
    <n v="8498"/>
    <s v="CA-2011-169061"/>
    <x v="2"/>
    <x v="1195"/>
    <d v="2011-03-08T00:00:00"/>
    <s v="Second Class"/>
    <s v="AB-10150"/>
    <s v="Aimee Bixby"/>
    <x v="0"/>
    <s v="United States"/>
    <s v="Yonkers"/>
    <x v="15"/>
    <n v="10701"/>
    <x v="3"/>
    <s v="TEC-AC-10002001"/>
    <x v="2"/>
    <x v="11"/>
    <s v="Logitech Wireless Gaming Headset G930"/>
    <x v="651"/>
    <n v="3"/>
    <n v="0"/>
    <n v="177.58890000000002"/>
  </r>
  <r>
    <n v="8499"/>
    <s v="CA-2011-169061"/>
    <x v="2"/>
    <x v="1195"/>
    <d v="2011-03-08T00:00:00"/>
    <s v="Second Class"/>
    <s v="AB-10150"/>
    <s v="Aimee Bixby"/>
    <x v="0"/>
    <s v="United States"/>
    <s v="Yonkers"/>
    <x v="15"/>
    <n v="10701"/>
    <x v="3"/>
    <s v="OFF-SU-10000381"/>
    <x v="1"/>
    <x v="14"/>
    <s v="Acme Forged Steel Scissors with Black Enamel Handles"/>
    <x v="5480"/>
    <n v="2"/>
    <n v="0"/>
    <n v="5.399799999999999"/>
  </r>
  <r>
    <n v="8500"/>
    <s v="CA-2011-169061"/>
    <x v="2"/>
    <x v="1195"/>
    <d v="2011-03-08T00:00:00"/>
    <s v="Second Class"/>
    <s v="AB-10150"/>
    <s v="Aimee Bixby"/>
    <x v="0"/>
    <s v="United States"/>
    <s v="Yonkers"/>
    <x v="15"/>
    <n v="10701"/>
    <x v="3"/>
    <s v="OFF-BI-10001617"/>
    <x v="1"/>
    <x v="8"/>
    <s v="GBC Wire Binding Combs"/>
    <x v="1612"/>
    <n v="6"/>
    <n v="0.2"/>
    <n v="16.750799999999998"/>
  </r>
  <r>
    <n v="8501"/>
    <s v="CA-2011-169061"/>
    <x v="2"/>
    <x v="1195"/>
    <d v="2011-03-08T00:00:00"/>
    <s v="Second Class"/>
    <s v="AB-10150"/>
    <s v="Aimee Bixby"/>
    <x v="0"/>
    <s v="United States"/>
    <s v="Yonkers"/>
    <x v="15"/>
    <n v="10701"/>
    <x v="3"/>
    <s v="OFF-PA-10001878"/>
    <x v="1"/>
    <x v="10"/>
    <s v="Xerox 1891"/>
    <x v="619"/>
    <n v="2"/>
    <n v="0"/>
    <n v="45.975399999999993"/>
  </r>
  <r>
    <n v="8502"/>
    <s v="CA-2012-102316"/>
    <x v="1"/>
    <x v="879"/>
    <d v="2012-03-03T00:00:00"/>
    <s v="Second Class"/>
    <s v="DH-13075"/>
    <s v="Dave Hallsten"/>
    <x v="1"/>
    <s v="United States"/>
    <s v="Los Angeles"/>
    <x v="1"/>
    <n v="90045"/>
    <x v="1"/>
    <s v="TEC-PH-10000376"/>
    <x v="2"/>
    <x v="7"/>
    <s v="Square Credit Card Reader"/>
    <x v="2992"/>
    <n v="2"/>
    <n v="0.2"/>
    <n v="1.1988000000000003"/>
  </r>
  <r>
    <n v="8503"/>
    <s v="CA-2012-102316"/>
    <x v="1"/>
    <x v="879"/>
    <d v="2012-03-03T00:00:00"/>
    <s v="Second Class"/>
    <s v="DH-13075"/>
    <s v="Dave Hallsten"/>
    <x v="1"/>
    <s v="United States"/>
    <s v="Los Angeles"/>
    <x v="1"/>
    <n v="90045"/>
    <x v="1"/>
    <s v="FUR-CH-10003396"/>
    <x v="0"/>
    <x v="1"/>
    <s v="Global Deluxe Steno Chair"/>
    <x v="4236"/>
    <n v="3"/>
    <n v="0.2"/>
    <n v="-20.784600000000012"/>
  </r>
  <r>
    <n v="8504"/>
    <s v="CA-2011-164903"/>
    <x v="2"/>
    <x v="980"/>
    <d v="2011-02-25T00:00:00"/>
    <s v="Standard Class"/>
    <s v="SR-20740"/>
    <s v="Steven Roelle"/>
    <x v="2"/>
    <s v="United States"/>
    <s v="Los Angeles"/>
    <x v="1"/>
    <n v="90049"/>
    <x v="1"/>
    <s v="OFF-PA-10003363"/>
    <x v="1"/>
    <x v="10"/>
    <s v="Xerox 204"/>
    <x v="91"/>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s v="United States"/>
    <s v="Dallas"/>
    <x v="5"/>
    <n v="75217"/>
    <x v="2"/>
    <s v="OFF-BI-10001757"/>
    <x v="1"/>
    <x v="8"/>
    <s v="Pressboard Hanging Data Binders for Unburst Sheets"/>
    <x v="54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x v="5482"/>
    <n v="5"/>
    <n v="0.2"/>
    <n v="8.3880000000000035"/>
  </r>
  <r>
    <n v="8508"/>
    <s v="CA-2013-130400"/>
    <x v="0"/>
    <x v="387"/>
    <d v="2013-03-13T00:00:00"/>
    <s v="Standard Class"/>
    <s v="SJ-20125"/>
    <s v="Sanjit Jacobs"/>
    <x v="2"/>
    <s v="United States"/>
    <s v="Dallas"/>
    <x v="5"/>
    <n v="75217"/>
    <x v="2"/>
    <s v="OFF-EN-10001453"/>
    <x v="1"/>
    <x v="12"/>
    <s v="Tyvek Interoffice Envelopes, 9 1/2&quot; x 12 1/2&quot;, 100/Box"/>
    <x v="1770"/>
    <n v="3"/>
    <n v="0.2"/>
    <n v="49.393799999999992"/>
  </r>
  <r>
    <n v="8509"/>
    <s v="CA-2012-135853"/>
    <x v="1"/>
    <x v="555"/>
    <d v="2012-12-14T00:00:00"/>
    <s v="First Class"/>
    <s v="CA-12775"/>
    <s v="Cynthia Arntzen"/>
    <x v="0"/>
    <s v="United States"/>
    <s v="Detroit"/>
    <x v="12"/>
    <n v="48205"/>
    <x v="2"/>
    <s v="TEC-AC-10004761"/>
    <x v="2"/>
    <x v="11"/>
    <s v="Maxell 4.7GB DVD+RW 3/Pack"/>
    <x v="5483"/>
    <n v="11"/>
    <n v="0"/>
    <n v="61.330500000000001"/>
  </r>
  <r>
    <n v="8510"/>
    <s v="CA-2012-135853"/>
    <x v="1"/>
    <x v="555"/>
    <d v="2012-12-14T00:00:00"/>
    <s v="First Class"/>
    <s v="CA-12775"/>
    <s v="Cynthia Arntzen"/>
    <x v="0"/>
    <s v="United States"/>
    <s v="Detroit"/>
    <x v="12"/>
    <n v="48205"/>
    <x v="2"/>
    <s v="TEC-PH-10003691"/>
    <x v="2"/>
    <x v="7"/>
    <s v="BlackBerry Q10"/>
    <x v="4874"/>
    <n v="1"/>
    <n v="0"/>
    <n v="31.497500000000002"/>
  </r>
  <r>
    <n v="8511"/>
    <s v="CA-2012-135853"/>
    <x v="1"/>
    <x v="555"/>
    <d v="2012-12-14T00:00:00"/>
    <s v="First Class"/>
    <s v="CA-12775"/>
    <s v="Cynthia Arntzen"/>
    <x v="0"/>
    <s v="United States"/>
    <s v="Detroit"/>
    <x v="12"/>
    <n v="48205"/>
    <x v="2"/>
    <s v="OFF-BI-10004965"/>
    <x v="1"/>
    <x v="8"/>
    <s v="Ibico Covers for Plastic or Wire Binding Elements"/>
    <x v="5484"/>
    <n v="2"/>
    <n v="0"/>
    <n v="10.35"/>
  </r>
  <r>
    <n v="8512"/>
    <s v="CA-2013-103359"/>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x v="5485"/>
    <n v="2"/>
    <n v="0.6"/>
    <n v="-77.473200000000006"/>
  </r>
  <r>
    <n v="8514"/>
    <s v="CA-2014-141614"/>
    <x v="3"/>
    <x v="929"/>
    <d v="2014-06-10T00:00:00"/>
    <s v="Standard Class"/>
    <s v="NS-18640"/>
    <s v="Noel Staavos"/>
    <x v="1"/>
    <s v="United States"/>
    <s v="Orlando"/>
    <x v="2"/>
    <n v="32839"/>
    <x v="0"/>
    <s v="OFF-PA-10002787"/>
    <x v="1"/>
    <x v="10"/>
    <s v="Xerox 227"/>
    <x v="561"/>
    <n v="4"/>
    <n v="0.2"/>
    <n v="7.2576000000000001"/>
  </r>
  <r>
    <n v="8515"/>
    <s v="CA-2012-122168"/>
    <x v="1"/>
    <x v="291"/>
    <d v="2012-08-26T00:00:00"/>
    <s v="Standard Class"/>
    <s v="HG-14965"/>
    <s v="Henry Goldwyn"/>
    <x v="1"/>
    <s v="United States"/>
    <s v="Florence"/>
    <x v="0"/>
    <n v="41042"/>
    <x v="0"/>
    <s v="OFF-AR-10003602"/>
    <x v="1"/>
    <x v="6"/>
    <s v="Quartet Omega Colored Chalk, 12/Pack"/>
    <x v="255"/>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x v="5486"/>
    <n v="12"/>
    <n v="0"/>
    <n v="10.0128"/>
  </r>
  <r>
    <n v="8517"/>
    <s v="CA-2013-132899"/>
    <x v="0"/>
    <x v="281"/>
    <d v="2013-04-12T00:00:00"/>
    <s v="Standard Class"/>
    <s v="SF-20200"/>
    <s v="Sarah Foster"/>
    <x v="0"/>
    <s v="United States"/>
    <s v="New York City"/>
    <x v="15"/>
    <n v="10009"/>
    <x v="3"/>
    <s v="OFF-AR-10002833"/>
    <x v="1"/>
    <x v="6"/>
    <s v="Newell 322"/>
    <x v="1034"/>
    <n v="2"/>
    <n v="0"/>
    <n v="0.98280000000000012"/>
  </r>
  <r>
    <n v="8518"/>
    <s v="CA-2014-149720"/>
    <x v="3"/>
    <x v="400"/>
    <d v="2014-06-08T00:00:00"/>
    <s v="Second Class"/>
    <s v="EM-14065"/>
    <s v="Erin Mull"/>
    <x v="0"/>
    <s v="United States"/>
    <s v="Frisco"/>
    <x v="5"/>
    <n v="75034"/>
    <x v="2"/>
    <s v="FUR-FU-10002501"/>
    <x v="0"/>
    <x v="5"/>
    <s v="Nu-Dell Executive Frame"/>
    <x v="5487"/>
    <n v="6"/>
    <n v="0.6"/>
    <n v="-17.443199999999997"/>
  </r>
  <r>
    <n v="8519"/>
    <s v="CA-2014-118003"/>
    <x v="3"/>
    <x v="769"/>
    <d v="2014-12-11T00:00:00"/>
    <s v="Standard Class"/>
    <s v="DO-13645"/>
    <s v="Doug O'Connell"/>
    <x v="0"/>
    <s v="United States"/>
    <s v="Paterson"/>
    <x v="30"/>
    <n v="7501"/>
    <x v="3"/>
    <s v="FUR-FU-10002506"/>
    <x v="0"/>
    <x v="5"/>
    <s v="Tensor &quot;Hersey Kiss&quot; Styled Floor Lamp"/>
    <x v="2441"/>
    <n v="1"/>
    <n v="0"/>
    <n v="1.5587999999999997"/>
  </r>
  <r>
    <n v="8520"/>
    <s v="CA-2014-118003"/>
    <x v="3"/>
    <x v="769"/>
    <d v="2014-12-11T00:00:00"/>
    <s v="Standard Class"/>
    <s v="DO-13645"/>
    <s v="Doug O'Connell"/>
    <x v="0"/>
    <s v="United States"/>
    <s v="Paterson"/>
    <x v="30"/>
    <n v="7501"/>
    <x v="3"/>
    <s v="FUR-CH-10003817"/>
    <x v="0"/>
    <x v="1"/>
    <s v="Global Value Steno Chair, Gray"/>
    <x v="5488"/>
    <n v="3"/>
    <n v="0"/>
    <n v="45.555000000000007"/>
  </r>
  <r>
    <n v="8521"/>
    <s v="CA-2014-118003"/>
    <x v="3"/>
    <x v="769"/>
    <d v="2014-12-11T00:00:00"/>
    <s v="Standard Class"/>
    <s v="DO-13645"/>
    <s v="Doug O'Connell"/>
    <x v="0"/>
    <s v="United States"/>
    <s v="Paterson"/>
    <x v="30"/>
    <n v="7501"/>
    <x v="3"/>
    <s v="FUR-CH-10004860"/>
    <x v="0"/>
    <x v="1"/>
    <s v="Global Low Back Tilter Chair"/>
    <x v="3367"/>
    <n v="3"/>
    <n v="0"/>
    <n v="18.176399999999973"/>
  </r>
  <r>
    <n v="8522"/>
    <s v="CA-2013-141887"/>
    <x v="0"/>
    <x v="383"/>
    <d v="2013-01-15T00:00:00"/>
    <s v="Standard Class"/>
    <s v="MP-17470"/>
    <s v="Mark Packer"/>
    <x v="2"/>
    <s v="United States"/>
    <s v="Columbus"/>
    <x v="24"/>
    <n v="43229"/>
    <x v="3"/>
    <s v="FUR-FU-10002268"/>
    <x v="0"/>
    <x v="5"/>
    <s v="Ultra Door Push Plate"/>
    <x v="5489"/>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x v="2441"/>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s v="United States"/>
    <s v="Columbus"/>
    <x v="24"/>
    <n v="43229"/>
    <x v="3"/>
    <s v="TEC-PH-10004348"/>
    <x v="2"/>
    <x v="7"/>
    <s v="OtterBox Defender Series Case - iPhone 5c"/>
    <x v="5491"/>
    <n v="2"/>
    <n v="0.4"/>
    <n v="-7.3960000000000043"/>
  </r>
  <r>
    <n v="8526"/>
    <s v="CA-2014-161172"/>
    <x v="3"/>
    <x v="633"/>
    <d v="2014-03-17T00:00:00"/>
    <s v="Same Day"/>
    <s v="SP-20920"/>
    <s v="Susan Pistek"/>
    <x v="0"/>
    <s v="United States"/>
    <s v="Columbus"/>
    <x v="24"/>
    <n v="43229"/>
    <x v="3"/>
    <s v="FUR-FU-10003424"/>
    <x v="0"/>
    <x v="5"/>
    <s v="Nu-Dell Oak Frame"/>
    <x v="5492"/>
    <n v="6"/>
    <n v="0.2"/>
    <n v="7.6895999999999933"/>
  </r>
  <r>
    <n v="8527"/>
    <s v="CA-2014-161172"/>
    <x v="3"/>
    <x v="633"/>
    <d v="2014-03-17T00:00:00"/>
    <s v="Same Day"/>
    <s v="SP-20920"/>
    <s v="Susan Pistek"/>
    <x v="0"/>
    <s v="United States"/>
    <s v="Columbus"/>
    <x v="24"/>
    <n v="43229"/>
    <x v="3"/>
    <s v="OFF-BI-10004654"/>
    <x v="1"/>
    <x v="8"/>
    <s v="Avery Binding System Hidden Tab Executive Style Index Sets"/>
    <x v="5493"/>
    <n v="3"/>
    <n v="0.7"/>
    <n v="-3.4619999999999997"/>
  </r>
  <r>
    <n v="8528"/>
    <s v="CA-2014-161172"/>
    <x v="3"/>
    <x v="633"/>
    <d v="2014-03-17T00:00:00"/>
    <s v="Same Day"/>
    <s v="SP-20920"/>
    <s v="Susan Pistek"/>
    <x v="0"/>
    <s v="United States"/>
    <s v="Columbus"/>
    <x v="24"/>
    <n v="43229"/>
    <x v="3"/>
    <s v="TEC-AC-10004571"/>
    <x v="2"/>
    <x v="11"/>
    <s v="Logitech G700s Rechargeable Gaming Mouse"/>
    <x v="1305"/>
    <n v="2"/>
    <n v="0.2"/>
    <n v="43.995600000000003"/>
  </r>
  <r>
    <n v="8529"/>
    <s v="CA-2014-161172"/>
    <x v="3"/>
    <x v="633"/>
    <d v="2014-03-17T00:00:00"/>
    <s v="Same Day"/>
    <s v="SP-20920"/>
    <s v="Susan Pistek"/>
    <x v="0"/>
    <s v="United States"/>
    <s v="Columbus"/>
    <x v="24"/>
    <n v="43229"/>
    <x v="3"/>
    <s v="OFF-ST-10000675"/>
    <x v="1"/>
    <x v="4"/>
    <s v="File Shuttle II and Handi-File, Black"/>
    <x v="316"/>
    <n v="2"/>
    <n v="0.2"/>
    <n v="3.3889999999999993"/>
  </r>
  <r>
    <n v="8530"/>
    <s v="CA-2014-137624"/>
    <x v="3"/>
    <x v="468"/>
    <d v="2014-11-18T00:00:00"/>
    <s v="Standard Class"/>
    <s v="ME-17320"/>
    <s v="Maria Etezadi"/>
    <x v="2"/>
    <s v="United States"/>
    <s v="Los Angeles"/>
    <x v="1"/>
    <n v="90008"/>
    <x v="1"/>
    <s v="FUR-CH-10001714"/>
    <x v="0"/>
    <x v="1"/>
    <s v="Global Leather &amp; Oak Executive Chair, Burgundy"/>
    <x v="5494"/>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x v="1735"/>
    <n v="4"/>
    <n v="0"/>
    <n v="16.68"/>
  </r>
  <r>
    <n v="8532"/>
    <s v="CA-2013-156748"/>
    <x v="0"/>
    <x v="885"/>
    <d v="2013-12-07T00:00:00"/>
    <s v="Standard Class"/>
    <s v="BS-11755"/>
    <s v="Bruce Stewart"/>
    <x v="0"/>
    <s v="United States"/>
    <s v="Detroit"/>
    <x v="12"/>
    <n v="48227"/>
    <x v="2"/>
    <s v="OFF-PA-10002713"/>
    <x v="1"/>
    <x v="10"/>
    <s v="Adams Phone Message Book, 200 Message Capacity, 8 1/16” x 11”"/>
    <x v="1288"/>
    <n v="2"/>
    <n v="0"/>
    <n v="6.3295999999999992"/>
  </r>
  <r>
    <n v="8533"/>
    <s v="CA-2013-156748"/>
    <x v="0"/>
    <x v="885"/>
    <d v="2013-12-07T00:00:00"/>
    <s v="Standard Class"/>
    <s v="BS-11755"/>
    <s v="Bruce Stewart"/>
    <x v="0"/>
    <s v="United States"/>
    <s v="Detroit"/>
    <x v="12"/>
    <n v="48227"/>
    <x v="2"/>
    <s v="OFF-ST-10001370"/>
    <x v="1"/>
    <x v="4"/>
    <s v="Sensible Storage WireTech Storage Systems"/>
    <x v="5495"/>
    <n v="7"/>
    <n v="0"/>
    <n v="24.842999999999947"/>
  </r>
  <r>
    <n v="8534"/>
    <s v="CA-2013-156748"/>
    <x v="0"/>
    <x v="885"/>
    <d v="2013-12-07T00:00:00"/>
    <s v="Standard Class"/>
    <s v="BS-11755"/>
    <s v="Bruce Stewart"/>
    <x v="0"/>
    <s v="United States"/>
    <s v="Detroit"/>
    <x v="12"/>
    <n v="48227"/>
    <x v="2"/>
    <s v="FUR-CH-10000513"/>
    <x v="0"/>
    <x v="1"/>
    <s v="High-Back Leather Manager's Chair"/>
    <x v="1948"/>
    <n v="3"/>
    <n v="0"/>
    <n v="35.097300000000004"/>
  </r>
  <r>
    <n v="8535"/>
    <s v="CA-2012-169677"/>
    <x v="1"/>
    <x v="1004"/>
    <d v="2012-01-15T00:00:00"/>
    <s v="Second Class"/>
    <s v="KS-16300"/>
    <s v="Karen Seio"/>
    <x v="1"/>
    <s v="United States"/>
    <s v="Columbus"/>
    <x v="32"/>
    <n v="31907"/>
    <x v="0"/>
    <s v="OFF-LA-10003223"/>
    <x v="1"/>
    <x v="2"/>
    <s v="Avery 508"/>
    <x v="765"/>
    <n v="2"/>
    <n v="0"/>
    <n v="4.8117999999999999"/>
  </r>
  <r>
    <n v="8536"/>
    <s v="US-2011-163146"/>
    <x v="2"/>
    <x v="1174"/>
    <d v="2011-05-20T00:00:00"/>
    <s v="Standard Class"/>
    <s v="CC-12475"/>
    <s v="Cindy Chapman"/>
    <x v="0"/>
    <s v="United States"/>
    <s v="San Francisco"/>
    <x v="1"/>
    <n v="94122"/>
    <x v="1"/>
    <s v="TEC-AC-10002217"/>
    <x v="2"/>
    <x v="11"/>
    <s v="Imation Clip USB flash drive - 8 GB"/>
    <x v="5496"/>
    <n v="3"/>
    <n v="0"/>
    <n v="3.3840000000000003"/>
  </r>
  <r>
    <n v="8537"/>
    <s v="CA-2012-157343"/>
    <x v="1"/>
    <x v="722"/>
    <d v="2012-06-11T00:00:00"/>
    <s v="Standard Class"/>
    <s v="HD-14785"/>
    <s v="Harold Dahlen"/>
    <x v="2"/>
    <s v="United States"/>
    <s v="Philadelphia"/>
    <x v="9"/>
    <n v="19143"/>
    <x v="3"/>
    <s v="OFF-BI-10003707"/>
    <x v="1"/>
    <x v="8"/>
    <s v="Aluminum Screw Posts"/>
    <x v="4654"/>
    <n v="4"/>
    <n v="0.7"/>
    <n v="-12.207999999999995"/>
  </r>
  <r>
    <n v="8538"/>
    <s v="CA-2012-157343"/>
    <x v="1"/>
    <x v="722"/>
    <d v="2012-06-11T00:00:00"/>
    <s v="Standard Class"/>
    <s v="HD-14785"/>
    <s v="Harold Dahlen"/>
    <x v="2"/>
    <s v="United States"/>
    <s v="Philadelphia"/>
    <x v="9"/>
    <n v="19143"/>
    <x v="3"/>
    <s v="OFF-PA-10000552"/>
    <x v="1"/>
    <x v="10"/>
    <s v="Xerox 200"/>
    <x v="233"/>
    <n v="5"/>
    <n v="0.2"/>
    <n v="9.0719999999999992"/>
  </r>
  <r>
    <n v="8539"/>
    <s v="CA-2012-157343"/>
    <x v="1"/>
    <x v="722"/>
    <d v="2012-06-11T00:00:00"/>
    <s v="Standard Class"/>
    <s v="HD-14785"/>
    <s v="Harold Dahlen"/>
    <x v="2"/>
    <s v="United States"/>
    <s v="Philadelphia"/>
    <x v="9"/>
    <n v="19143"/>
    <x v="3"/>
    <s v="OFF-AR-10003183"/>
    <x v="1"/>
    <x v="6"/>
    <s v="Avery Fluorescent Highlighter Four-Color Set"/>
    <x v="2245"/>
    <n v="3"/>
    <n v="0.2"/>
    <n v="1.0019999999999993"/>
  </r>
  <r>
    <n v="8540"/>
    <s v="CA-2014-147354"/>
    <x v="3"/>
    <x v="631"/>
    <d v="2014-03-14T00:00:00"/>
    <s v="Standard Class"/>
    <s v="KB-16315"/>
    <s v="Karl Braun"/>
    <x v="0"/>
    <s v="United States"/>
    <s v="Los Angeles"/>
    <x v="1"/>
    <n v="90008"/>
    <x v="1"/>
    <s v="TEC-CO-10000971"/>
    <x v="2"/>
    <x v="16"/>
    <s v="Hewlett Packard 310 Color Digital Copier"/>
    <x v="2006"/>
    <n v="2"/>
    <n v="0.2"/>
    <n v="59.997999999999962"/>
  </r>
  <r>
    <n v="8541"/>
    <s v="CA-2014-147354"/>
    <x v="3"/>
    <x v="631"/>
    <d v="2014-03-14T00:00:00"/>
    <s v="Standard Class"/>
    <s v="KB-16315"/>
    <s v="Karl Braun"/>
    <x v="0"/>
    <s v="United States"/>
    <s v="Los Angeles"/>
    <x v="1"/>
    <n v="90008"/>
    <x v="1"/>
    <s v="OFF-BI-10003910"/>
    <x v="1"/>
    <x v="8"/>
    <s v="DXL Angle-View Binders with Locking Rings by Samsill"/>
    <x v="117"/>
    <n v="5"/>
    <n v="0.2"/>
    <n v="9.6374999999999993"/>
  </r>
  <r>
    <n v="8542"/>
    <s v="CA-2012-157287"/>
    <x v="1"/>
    <x v="937"/>
    <d v="2012-12-23T00:00:00"/>
    <s v="First Class"/>
    <s v="HR-14830"/>
    <s v="Harold Ryan"/>
    <x v="1"/>
    <s v="United States"/>
    <s v="Philadelphia"/>
    <x v="9"/>
    <n v="19140"/>
    <x v="3"/>
    <s v="OFF-ST-10001172"/>
    <x v="1"/>
    <x v="4"/>
    <s v="Tennsco Lockers, Sand"/>
    <x v="3295"/>
    <n v="2"/>
    <n v="0.2"/>
    <n v="1.6783999999999981"/>
  </r>
  <r>
    <n v="8543"/>
    <s v="CA-2012-157287"/>
    <x v="1"/>
    <x v="937"/>
    <d v="2012-12-23T00:00:00"/>
    <s v="First Class"/>
    <s v="HR-14830"/>
    <s v="Harold Ryan"/>
    <x v="1"/>
    <s v="United States"/>
    <s v="Philadelphia"/>
    <x v="9"/>
    <n v="19140"/>
    <x v="3"/>
    <s v="FUR-CH-10001270"/>
    <x v="0"/>
    <x v="1"/>
    <s v="Harbour Creations Steel Folding Chair"/>
    <x v="5497"/>
    <n v="7"/>
    <n v="0.3"/>
    <n v="0"/>
  </r>
  <r>
    <n v="8544"/>
    <s v="CA-2011-137575"/>
    <x v="2"/>
    <x v="908"/>
    <d v="2011-08-11T00:00:00"/>
    <s v="Standard Class"/>
    <s v="TB-21625"/>
    <s v="Trudy Brown"/>
    <x v="0"/>
    <s v="United States"/>
    <s v="New York City"/>
    <x v="15"/>
    <n v="10035"/>
    <x v="3"/>
    <s v="TEC-AC-10004571"/>
    <x v="2"/>
    <x v="11"/>
    <s v="Logitech G700s Rechargeable Gaming Mouse"/>
    <x v="1664"/>
    <n v="2"/>
    <n v="0"/>
    <n v="83.991600000000005"/>
  </r>
  <r>
    <n v="8545"/>
    <s v="CA-2013-119074"/>
    <x v="0"/>
    <x v="1196"/>
    <d v="2013-04-01T00:00:00"/>
    <s v="Standard Class"/>
    <s v="DS-13180"/>
    <s v="David Smith"/>
    <x v="1"/>
    <s v="United States"/>
    <s v="Columbus"/>
    <x v="32"/>
    <n v="31907"/>
    <x v="0"/>
    <s v="FUR-FU-10004053"/>
    <x v="0"/>
    <x v="5"/>
    <s v="DAX Two-Tone Silver Metal Document Frame"/>
    <x v="4895"/>
    <n v="1"/>
    <n v="0"/>
    <n v="8.7032000000000007"/>
  </r>
  <r>
    <n v="8546"/>
    <s v="CA-2013-119074"/>
    <x v="0"/>
    <x v="1196"/>
    <d v="2013-04-01T00:00:00"/>
    <s v="Standard Class"/>
    <s v="DS-13180"/>
    <s v="David Smith"/>
    <x v="1"/>
    <s v="United States"/>
    <s v="Columbus"/>
    <x v="32"/>
    <n v="31907"/>
    <x v="0"/>
    <s v="FUR-FU-10003731"/>
    <x v="0"/>
    <x v="5"/>
    <s v="Eldon Expressions Wood and Plastic Desk Accessories, Oak"/>
    <x v="3089"/>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s v="United States"/>
    <s v="Los Angeles"/>
    <x v="1"/>
    <n v="90049"/>
    <x v="1"/>
    <s v="TEC-AC-10001266"/>
    <x v="2"/>
    <x v="11"/>
    <s v="Memorex Micro Travel Drive 8 GB"/>
    <x v="3926"/>
    <n v="3"/>
    <n v="0"/>
    <n v="17.549999999999997"/>
  </r>
  <r>
    <n v="8549"/>
    <s v="CA-2012-149566"/>
    <x v="1"/>
    <x v="901"/>
    <d v="2012-12-10T00:00:00"/>
    <s v="Standard Class"/>
    <s v="GB-14530"/>
    <s v="George Bell"/>
    <x v="1"/>
    <s v="United States"/>
    <s v="Los Angeles"/>
    <x v="1"/>
    <n v="90049"/>
    <x v="1"/>
    <s v="OFF-LA-10000452"/>
    <x v="1"/>
    <x v="2"/>
    <s v="Avery 488"/>
    <x v="2380"/>
    <n v="4"/>
    <n v="0"/>
    <n v="6.048"/>
  </r>
  <r>
    <n v="8550"/>
    <s v="CA-2012-126186"/>
    <x v="1"/>
    <x v="861"/>
    <d v="2012-09-12T00:00:00"/>
    <s v="First Class"/>
    <s v="GB-14530"/>
    <s v="George Bell"/>
    <x v="1"/>
    <s v="United States"/>
    <s v="Aurora"/>
    <x v="22"/>
    <n v="80013"/>
    <x v="1"/>
    <s v="FUR-FU-10000073"/>
    <x v="0"/>
    <x v="5"/>
    <s v="Deflect-O Glasstique Clear Desk Accessories"/>
    <x v="4443"/>
    <n v="4"/>
    <n v="0.2"/>
    <n v="4.0039999999999978"/>
  </r>
  <r>
    <n v="8551"/>
    <s v="CA-2012-121132"/>
    <x v="1"/>
    <x v="789"/>
    <d v="2012-07-24T00:00:00"/>
    <s v="Standard Class"/>
    <s v="VB-21745"/>
    <s v="Victoria Brennan"/>
    <x v="1"/>
    <s v="United States"/>
    <s v="Houston"/>
    <x v="5"/>
    <n v="77041"/>
    <x v="2"/>
    <s v="OFF-LA-10002368"/>
    <x v="1"/>
    <x v="2"/>
    <s v="Avery 479"/>
    <x v="303"/>
    <n v="3"/>
    <n v="0.2"/>
    <n v="2.0358000000000001"/>
  </r>
  <r>
    <n v="8552"/>
    <s v="CA-2012-121132"/>
    <x v="1"/>
    <x v="789"/>
    <d v="2012-07-24T00:00:00"/>
    <s v="Standard Class"/>
    <s v="VB-21745"/>
    <s v="Victoria Brennan"/>
    <x v="1"/>
    <s v="United States"/>
    <s v="Houston"/>
    <x v="5"/>
    <n v="77041"/>
    <x v="2"/>
    <s v="OFF-FA-10004248"/>
    <x v="1"/>
    <x v="13"/>
    <s v="Advantus T-Pin Paper Clips"/>
    <x v="5498"/>
    <n v="4"/>
    <n v="0.2"/>
    <n v="3.4276000000000004"/>
  </r>
  <r>
    <n v="8553"/>
    <s v="CA-2011-140473"/>
    <x v="2"/>
    <x v="992"/>
    <d v="2011-06-03T00:00:00"/>
    <s v="Standard Class"/>
    <s v="MC-17425"/>
    <s v="Mark Cousins"/>
    <x v="1"/>
    <s v="United States"/>
    <s v="Chicago"/>
    <x v="10"/>
    <n v="60623"/>
    <x v="2"/>
    <s v="TEC-CO-10004202"/>
    <x v="2"/>
    <x v="16"/>
    <s v="Brother DCP1000 Digital 3 in 1 Multifunction Machine"/>
    <x v="5499"/>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s v="CA-2013-102092"/>
    <x v="0"/>
    <x v="10"/>
    <d v="2013-12-12T00:00:00"/>
    <s v="First Class"/>
    <s v="PM-18940"/>
    <s v="Paul MacIntyre"/>
    <x v="0"/>
    <s v="United States"/>
    <s v="Springfield"/>
    <x v="17"/>
    <n v="22153"/>
    <x v="0"/>
    <s v="FUR-TA-10002530"/>
    <x v="0"/>
    <x v="3"/>
    <s v="Iceberg OfficeWorks 42&quot; Round Tables"/>
    <x v="2993"/>
    <n v="7"/>
    <n v="0"/>
    <n v="158.52899999999994"/>
  </r>
  <r>
    <n v="8556"/>
    <s v="CA-2012-117884"/>
    <x v="1"/>
    <x v="204"/>
    <d v="2012-03-22T00:00:00"/>
    <s v="Same Day"/>
    <s v="DC-13285"/>
    <s v="Debra Catini"/>
    <x v="0"/>
    <s v="United States"/>
    <s v="Plantation"/>
    <x v="2"/>
    <n v="33317"/>
    <x v="0"/>
    <s v="TEC-AC-10002567"/>
    <x v="2"/>
    <x v="11"/>
    <s v="Logitech G602 Wireless Gaming Mouse"/>
    <x v="3020"/>
    <n v="7"/>
    <n v="0.2"/>
    <n v="89.588799999999992"/>
  </r>
  <r>
    <n v="8557"/>
    <s v="CA-2012-117884"/>
    <x v="1"/>
    <x v="204"/>
    <d v="2012-03-22T00:00:00"/>
    <s v="Same Day"/>
    <s v="DC-13285"/>
    <s v="Debra Catini"/>
    <x v="0"/>
    <s v="United States"/>
    <s v="Plantation"/>
    <x v="2"/>
    <n v="33317"/>
    <x v="0"/>
    <s v="OFF-ST-10002182"/>
    <x v="1"/>
    <x v="4"/>
    <s v="Iris 3-Drawer Stacking Bin, Black"/>
    <x v="5501"/>
    <n v="9"/>
    <n v="0.2"/>
    <n v="-33.841799999999999"/>
  </r>
  <r>
    <n v="8558"/>
    <s v="CA-2013-132829"/>
    <x v="0"/>
    <x v="443"/>
    <d v="2013-12-27T00:00:00"/>
    <s v="Second Class"/>
    <s v="LA-16780"/>
    <s v="Laura Armstrong"/>
    <x v="1"/>
    <s v="United States"/>
    <s v="Houston"/>
    <x v="5"/>
    <n v="77041"/>
    <x v="2"/>
    <s v="TEC-PH-10004539"/>
    <x v="2"/>
    <x v="7"/>
    <s v="Wireless Extenders zBoost YX545 SOHO Signal Booster"/>
    <x v="1384"/>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s v="United States"/>
    <s v="Houston"/>
    <x v="5"/>
    <n v="77041"/>
    <x v="2"/>
    <s v="TEC-PH-10004345"/>
    <x v="2"/>
    <x v="7"/>
    <s v="Cisco SPA 502G IP Phone"/>
    <x v="4246"/>
    <n v="3"/>
    <n v="0.2"/>
    <n v="35.984999999999999"/>
  </r>
  <r>
    <n v="8561"/>
    <s v="CA-2013-132829"/>
    <x v="0"/>
    <x v="443"/>
    <d v="2013-12-27T00:00:00"/>
    <s v="Second Class"/>
    <s v="LA-16780"/>
    <s v="Laura Armstrong"/>
    <x v="1"/>
    <s v="United States"/>
    <s v="Houston"/>
    <x v="5"/>
    <n v="77041"/>
    <x v="2"/>
    <s v="TEC-PH-10004912"/>
    <x v="2"/>
    <x v="7"/>
    <s v="Cisco SPA112 2 Port Phone Adapter"/>
    <x v="55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s v="United States"/>
    <s v="Milwaukee"/>
    <x v="6"/>
    <n v="53209"/>
    <x v="2"/>
    <s v="FUR-CH-10000847"/>
    <x v="0"/>
    <x v="1"/>
    <s v="Global Executive Mid-Back Manager's Chair"/>
    <x v="5503"/>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s v="United States"/>
    <s v="Sanford"/>
    <x v="2"/>
    <n v="32771"/>
    <x v="0"/>
    <s v="FUR-FU-10000747"/>
    <x v="0"/>
    <x v="5"/>
    <s v="Tenex B1-RE Series Chair Mats for Low Pile Carpets"/>
    <x v="5504"/>
    <n v="6"/>
    <n v="0.2"/>
    <n v="-8.2764000000000379"/>
  </r>
  <r>
    <n v="8566"/>
    <s v="CA-2013-134110"/>
    <x v="0"/>
    <x v="1019"/>
    <d v="2013-11-19T00:00:00"/>
    <s v="First Class"/>
    <s v="BG-11035"/>
    <s v="Barry Gonzalez"/>
    <x v="0"/>
    <s v="United States"/>
    <s v="The Colony"/>
    <x v="5"/>
    <n v="75056"/>
    <x v="2"/>
    <s v="TEC-PH-10002350"/>
    <x v="2"/>
    <x v="7"/>
    <s v="Apple EarPods with Remote and Mic"/>
    <x v="5505"/>
    <n v="3"/>
    <n v="0.2"/>
    <n v="6.7175999999999974"/>
  </r>
  <r>
    <n v="8567"/>
    <s v="CA-2013-134110"/>
    <x v="0"/>
    <x v="1019"/>
    <d v="2013-11-19T00:00:00"/>
    <s v="First Class"/>
    <s v="BG-11035"/>
    <s v="Barry Gonzalez"/>
    <x v="0"/>
    <s v="United States"/>
    <s v="The Colony"/>
    <x v="5"/>
    <n v="75056"/>
    <x v="2"/>
    <s v="OFF-PA-10000697"/>
    <x v="1"/>
    <x v="10"/>
    <s v="TOPS Voice Message Log Book, Flash Format"/>
    <x v="302"/>
    <n v="4"/>
    <n v="0.2"/>
    <n v="5.5215999999999994"/>
  </r>
  <r>
    <n v="8568"/>
    <s v="US-2013-136581"/>
    <x v="0"/>
    <x v="338"/>
    <d v="2013-11-13T00:00:00"/>
    <s v="First Class"/>
    <s v="SV-20365"/>
    <s v="Seth Vernon"/>
    <x v="0"/>
    <s v="United States"/>
    <s v="Troy"/>
    <x v="24"/>
    <n v="45373"/>
    <x v="3"/>
    <s v="OFF-PA-10002787"/>
    <x v="1"/>
    <x v="10"/>
    <s v="Xerox 227"/>
    <x v="277"/>
    <n v="6"/>
    <n v="0.2"/>
    <n v="10.8864"/>
  </r>
  <r>
    <n v="8569"/>
    <s v="CA-2013-162390"/>
    <x v="0"/>
    <x v="409"/>
    <d v="2013-12-13T00:00:00"/>
    <s v="Standard Class"/>
    <s v="DP-13105"/>
    <s v="Dave Poirier"/>
    <x v="1"/>
    <s v="United States"/>
    <s v="Hempstead"/>
    <x v="15"/>
    <n v="11550"/>
    <x v="3"/>
    <s v="OFF-BI-10004318"/>
    <x v="1"/>
    <x v="8"/>
    <s v="Ibico EB-19 Dual Function Manual Binding System"/>
    <x v="5506"/>
    <n v="7"/>
    <n v="0.2"/>
    <n v="314.84180000000003"/>
  </r>
  <r>
    <n v="8570"/>
    <s v="CA-2013-162390"/>
    <x v="0"/>
    <x v="409"/>
    <d v="2013-12-13T00:00:00"/>
    <s v="Standard Class"/>
    <s v="DP-13105"/>
    <s v="Dave Poirier"/>
    <x v="1"/>
    <s v="United States"/>
    <s v="Hempstead"/>
    <x v="15"/>
    <n v="11550"/>
    <x v="3"/>
    <s v="OFF-BI-10001721"/>
    <x v="1"/>
    <x v="8"/>
    <s v="Trimflex Flexible Post Binders"/>
    <x v="5507"/>
    <n v="13"/>
    <n v="0.2"/>
    <n v="77.823200000000014"/>
  </r>
  <r>
    <n v="8571"/>
    <s v="CA-2013-162390"/>
    <x v="0"/>
    <x v="409"/>
    <d v="2013-12-13T00:00:00"/>
    <s v="Standard Class"/>
    <s v="DP-13105"/>
    <s v="Dave Poirier"/>
    <x v="1"/>
    <s v="United States"/>
    <s v="Hempstead"/>
    <x v="15"/>
    <n v="11550"/>
    <x v="3"/>
    <s v="TEC-CO-10004202"/>
    <x v="2"/>
    <x v="16"/>
    <s v="Brother DCP1000 Digital 3 in 1 Multifunction Machine"/>
    <x v="2006"/>
    <n v="2"/>
    <n v="0.2"/>
    <n v="89.996999999999986"/>
  </r>
  <r>
    <n v="8572"/>
    <s v="CA-2013-162222"/>
    <x v="0"/>
    <x v="1015"/>
    <d v="2013-04-04T00:00:00"/>
    <s v="Same Day"/>
    <s v="SR-20740"/>
    <s v="Steven Roelle"/>
    <x v="2"/>
    <s v="United States"/>
    <s v="Dallas"/>
    <x v="5"/>
    <n v="75081"/>
    <x v="2"/>
    <s v="OFF-PA-10003893"/>
    <x v="1"/>
    <x v="10"/>
    <s v="Xerox 1962"/>
    <x v="1518"/>
    <n v="3"/>
    <n v="0.2"/>
    <n v="3.2099999999999982"/>
  </r>
  <r>
    <n v="8573"/>
    <s v="CA-2011-121629"/>
    <x v="2"/>
    <x v="683"/>
    <d v="2011-12-02T00:00:00"/>
    <s v="Standard Class"/>
    <s v="BT-11680"/>
    <s v="Brian Thompson"/>
    <x v="0"/>
    <s v="United States"/>
    <s v="Houston"/>
    <x v="5"/>
    <n v="77041"/>
    <x v="2"/>
    <s v="TEC-MA-10004679"/>
    <x v="2"/>
    <x v="15"/>
    <s v="StarTech.com 10/100 VDSL2 Ethernet Extender Kit"/>
    <x v="5508"/>
    <n v="5"/>
    <n v="0.4"/>
    <n v="-199.7700000000001"/>
  </r>
  <r>
    <n v="8574"/>
    <s v="CA-2012-164623"/>
    <x v="1"/>
    <x v="1182"/>
    <d v="2012-10-22T00:00:00"/>
    <s v="First Class"/>
    <s v="MS-17770"/>
    <s v="Maxwell Schwartz"/>
    <x v="0"/>
    <s v="United States"/>
    <s v="New York City"/>
    <x v="15"/>
    <n v="10035"/>
    <x v="3"/>
    <s v="OFF-PA-10000249"/>
    <x v="1"/>
    <x v="10"/>
    <s v="Staples"/>
    <x v="335"/>
    <n v="2"/>
    <n v="0"/>
    <n v="11.543199999999999"/>
  </r>
  <r>
    <n v="8575"/>
    <s v="CA-2011-159849"/>
    <x v="2"/>
    <x v="111"/>
    <d v="2011-09-19T00:00:00"/>
    <s v="Same Day"/>
    <s v="JK-15640"/>
    <s v="Jim Kriz"/>
    <x v="2"/>
    <s v="United States"/>
    <s v="San Francisco"/>
    <x v="1"/>
    <n v="94110"/>
    <x v="1"/>
    <s v="OFF-FA-10000053"/>
    <x v="1"/>
    <x v="13"/>
    <s v="Revere Boxed Rubber Bands by Revere"/>
    <x v="1995"/>
    <n v="3"/>
    <n v="0"/>
    <n v="0.11340000000000017"/>
  </r>
  <r>
    <n v="8576"/>
    <s v="CA-2014-101273"/>
    <x v="3"/>
    <x v="151"/>
    <d v="2014-08-31T00:00:00"/>
    <s v="Second Class"/>
    <s v="ST-20530"/>
    <s v="Shui Tom"/>
    <x v="0"/>
    <s v="United States"/>
    <s v="Port Saint Lucie"/>
    <x v="2"/>
    <n v="34952"/>
    <x v="0"/>
    <s v="OFF-AP-10000804"/>
    <x v="1"/>
    <x v="9"/>
    <s v="Hoover Portapower Portable Vacuum"/>
    <x v="5509"/>
    <n v="4"/>
    <n v="0.2"/>
    <n v="0.89599999999999991"/>
  </r>
  <r>
    <n v="8577"/>
    <s v="CA-2014-106747"/>
    <x v="3"/>
    <x v="445"/>
    <d v="2014-07-05T00:00:00"/>
    <s v="First Class"/>
    <s v="TS-21505"/>
    <s v="Tony Sayre"/>
    <x v="0"/>
    <s v="United States"/>
    <s v="Concord"/>
    <x v="38"/>
    <n v="3301"/>
    <x v="3"/>
    <s v="FUR-FU-10004188"/>
    <x v="0"/>
    <x v="5"/>
    <s v="Luxo Professional Combination Clamp-On Lamps"/>
    <x v="5510"/>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x v="5511"/>
    <n v="2"/>
    <n v="0"/>
    <n v="97.203200000000038"/>
  </r>
  <r>
    <n v="8579"/>
    <s v="CA-2014-146164"/>
    <x v="3"/>
    <x v="66"/>
    <d v="2014-12-27T00:00:00"/>
    <s v="Standard Class"/>
    <s v="CM-12190"/>
    <s v="Charlotte Melton"/>
    <x v="0"/>
    <s v="United States"/>
    <s v="Rochester"/>
    <x v="11"/>
    <n v="55901"/>
    <x v="2"/>
    <s v="OFF-ST-10001228"/>
    <x v="1"/>
    <x v="4"/>
    <s v="Personal File Boxes with Fold-Down Carry Handle"/>
    <x v="5512"/>
    <n v="2"/>
    <n v="0"/>
    <n v="7.7899999999999991"/>
  </r>
  <r>
    <n v="8580"/>
    <s v="CA-2013-111605"/>
    <x v="0"/>
    <x v="797"/>
    <d v="2014-01-03T00:00:00"/>
    <s v="Standard Class"/>
    <s v="JW-15955"/>
    <s v="Joni Wasserman"/>
    <x v="0"/>
    <s v="United States"/>
    <s v="Louisville"/>
    <x v="0"/>
    <n v="40214"/>
    <x v="0"/>
    <s v="OFF-LA-10002368"/>
    <x v="1"/>
    <x v="2"/>
    <s v="Avery 479"/>
    <x v="537"/>
    <n v="1"/>
    <n v="0"/>
    <n v="1.2005999999999999"/>
  </r>
  <r>
    <n v="8581"/>
    <s v="CA-2011-130673"/>
    <x v="2"/>
    <x v="671"/>
    <d v="2011-05-22T00:00:00"/>
    <s v="Second Class"/>
    <s v="MC-17590"/>
    <s v="Matt Collister"/>
    <x v="1"/>
    <s v="United States"/>
    <s v="San Marcos"/>
    <x v="5"/>
    <n v="78666"/>
    <x v="2"/>
    <s v="FUR-FU-10003489"/>
    <x v="0"/>
    <x v="5"/>
    <s v="Contemporary Borderless Frame"/>
    <x v="5513"/>
    <n v="3"/>
    <n v="0.6"/>
    <n v="-5.9408999999999992"/>
  </r>
  <r>
    <n v="8582"/>
    <s v="CA-2011-130673"/>
    <x v="2"/>
    <x v="671"/>
    <d v="2011-05-22T00:00:00"/>
    <s v="Second Class"/>
    <s v="MC-17590"/>
    <s v="Matt Collister"/>
    <x v="1"/>
    <s v="United States"/>
    <s v="San Marcos"/>
    <x v="5"/>
    <n v="78666"/>
    <x v="2"/>
    <s v="OFF-PA-10000289"/>
    <x v="1"/>
    <x v="10"/>
    <s v="Xerox 213"/>
    <x v="563"/>
    <n v="2"/>
    <n v="0.2"/>
    <n v="3.6288"/>
  </r>
  <r>
    <n v="8583"/>
    <s v="CA-2011-130673"/>
    <x v="2"/>
    <x v="671"/>
    <d v="2011-05-22T00:00:00"/>
    <s v="Second Class"/>
    <s v="MC-17590"/>
    <s v="Matt Collister"/>
    <x v="1"/>
    <s v="United States"/>
    <s v="San Marcos"/>
    <x v="5"/>
    <n v="78666"/>
    <x v="2"/>
    <s v="TEC-AC-10004227"/>
    <x v="2"/>
    <x v="11"/>
    <s v="SanDisk Ultra 16 GB MicroSDHC Class 10 Memory Card"/>
    <x v="4383"/>
    <n v="2"/>
    <n v="0.2"/>
    <n v="-3.6372000000000027"/>
  </r>
  <r>
    <n v="8584"/>
    <s v="CA-2011-130673"/>
    <x v="2"/>
    <x v="671"/>
    <d v="2011-05-22T00:00:00"/>
    <s v="Second Class"/>
    <s v="MC-17590"/>
    <s v="Matt Collister"/>
    <x v="1"/>
    <s v="United States"/>
    <s v="San Marcos"/>
    <x v="5"/>
    <n v="78666"/>
    <x v="2"/>
    <s v="OFF-ST-10000636"/>
    <x v="1"/>
    <x v="4"/>
    <s v="Rogers Profile Extra Capacity Storage Tub"/>
    <x v="5224"/>
    <n v="5"/>
    <n v="0.2"/>
    <n v="-13.392000000000003"/>
  </r>
  <r>
    <n v="8585"/>
    <s v="CA-2011-104808"/>
    <x v="2"/>
    <x v="519"/>
    <d v="2011-02-09T00:00:00"/>
    <s v="Second Class"/>
    <s v="MH-17440"/>
    <s v="Mark Haberlin"/>
    <x v="1"/>
    <s v="United States"/>
    <s v="Escondido"/>
    <x v="1"/>
    <n v="92025"/>
    <x v="1"/>
    <s v="OFF-BI-10003676"/>
    <x v="1"/>
    <x v="8"/>
    <s v="GBC Standard Recycled Report Covers, Clear Plastic Sheets"/>
    <x v="3075"/>
    <n v="2"/>
    <n v="0.2"/>
    <n v="6.0367999999999986"/>
  </r>
  <r>
    <n v="8586"/>
    <s v="US-2014-132927"/>
    <x v="3"/>
    <x v="34"/>
    <d v="2014-12-16T00:00:00"/>
    <s v="Standard Class"/>
    <s v="RD-19720"/>
    <s v="Roger Demir"/>
    <x v="0"/>
    <s v="United States"/>
    <s v="Philadelphia"/>
    <x v="9"/>
    <n v="19134"/>
    <x v="3"/>
    <s v="OFF-BI-10001116"/>
    <x v="1"/>
    <x v="8"/>
    <s v="Wilson Jones 1&quot; Hanging DublLock Ring Binders"/>
    <x v="2227"/>
    <n v="7"/>
    <n v="0.7"/>
    <n v="-8.1311999999999998"/>
  </r>
  <r>
    <n v="8587"/>
    <s v="CA-2014-162012"/>
    <x v="3"/>
    <x v="497"/>
    <d v="2014-07-19T00:00:00"/>
    <s v="Standard Class"/>
    <s v="KB-16240"/>
    <s v="Karen Bern"/>
    <x v="1"/>
    <s v="United States"/>
    <s v="Los Angeles"/>
    <x v="1"/>
    <n v="90049"/>
    <x v="1"/>
    <s v="TEC-AC-10003832"/>
    <x v="2"/>
    <x v="11"/>
    <s v="Logitech P710e Mobile Speakerphone"/>
    <x v="2694"/>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s v="United States"/>
    <s v="Philadelphia"/>
    <x v="9"/>
    <n v="19140"/>
    <x v="3"/>
    <s v="OFF-ST-10002583"/>
    <x v="1"/>
    <x v="4"/>
    <s v="Fellowes Neat Ideas Storage Cubes"/>
    <x v="3518"/>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s v="United States"/>
    <s v="Hempstead"/>
    <x v="15"/>
    <n v="11550"/>
    <x v="3"/>
    <s v="OFF-EN-10004846"/>
    <x v="1"/>
    <x v="12"/>
    <s v="Letter or Legal Size Expandable Poly String Tie Envelopes"/>
    <x v="3373"/>
    <n v="3"/>
    <n v="0"/>
    <n v="3.9102000000000006"/>
  </r>
  <r>
    <n v="8592"/>
    <s v="CA-2014-101700"/>
    <x v="3"/>
    <x v="756"/>
    <d v="2014-04-27T00:00:00"/>
    <s v="First Class"/>
    <s v="SO-20335"/>
    <s v="Sean O'Donnell"/>
    <x v="0"/>
    <s v="United States"/>
    <s v="Greeley"/>
    <x v="22"/>
    <n v="80634"/>
    <x v="1"/>
    <s v="OFF-EN-10003134"/>
    <x v="1"/>
    <x v="12"/>
    <s v="Staples"/>
    <x v="4061"/>
    <n v="2"/>
    <n v="0.2"/>
    <n v="7.008"/>
  </r>
  <r>
    <n v="8593"/>
    <s v="CA-2014-101700"/>
    <x v="3"/>
    <x v="756"/>
    <d v="2014-04-27T00:00:00"/>
    <s v="First Class"/>
    <s v="SO-20335"/>
    <s v="Sean O'Donnell"/>
    <x v="0"/>
    <s v="United States"/>
    <s v="Greeley"/>
    <x v="22"/>
    <n v="80634"/>
    <x v="1"/>
    <s v="FUR-FU-10001025"/>
    <x v="0"/>
    <x v="5"/>
    <s v="Eldon Imàge Series Desk Accessories, Clear"/>
    <x v="5514"/>
    <n v="3"/>
    <n v="0.2"/>
    <n v="3.3534000000000006"/>
  </r>
  <r>
    <n v="8594"/>
    <s v="CA-2014-159667"/>
    <x v="3"/>
    <x v="45"/>
    <d v="2014-11-14T00:00:00"/>
    <s v="Standard Class"/>
    <s v="PM-19135"/>
    <s v="Peter McVee"/>
    <x v="2"/>
    <s v="United States"/>
    <s v="Jacksonville"/>
    <x v="2"/>
    <n v="32216"/>
    <x v="0"/>
    <s v="TEC-AC-10002567"/>
    <x v="2"/>
    <x v="11"/>
    <s v="Logitech G602 Wireless Gaming Mouse"/>
    <x v="1837"/>
    <n v="3"/>
    <n v="0.2"/>
    <n v="38.395199999999988"/>
  </r>
  <r>
    <n v="8595"/>
    <s v="CA-2014-159667"/>
    <x v="3"/>
    <x v="45"/>
    <d v="2014-11-14T00:00:00"/>
    <s v="Standard Class"/>
    <s v="PM-19135"/>
    <s v="Peter McVee"/>
    <x v="2"/>
    <s v="United States"/>
    <s v="Jacksonville"/>
    <x v="2"/>
    <n v="32216"/>
    <x v="0"/>
    <s v="TEC-PH-10004094"/>
    <x v="2"/>
    <x v="7"/>
    <s v="Motorola L703CM"/>
    <x v="5515"/>
    <n v="4"/>
    <n v="0.2"/>
    <n v="31.197999999999993"/>
  </r>
  <r>
    <n v="8596"/>
    <s v="CA-2011-111934"/>
    <x v="2"/>
    <x v="952"/>
    <d v="2011-05-07T00:00:00"/>
    <s v="First Class"/>
    <s v="GD-14590"/>
    <s v="Giulietta Dortch"/>
    <x v="1"/>
    <s v="United States"/>
    <s v="Arlington"/>
    <x v="17"/>
    <n v="22204"/>
    <x v="0"/>
    <s v="OFF-BI-10004364"/>
    <x v="1"/>
    <x v="8"/>
    <s v="Storex Dura Pro Binders"/>
    <x v="5516"/>
    <n v="2"/>
    <n v="0"/>
    <n v="5.3460000000000001"/>
  </r>
  <r>
    <n v="8597"/>
    <s v="CA-2011-111934"/>
    <x v="2"/>
    <x v="952"/>
    <d v="2011-05-07T00:00:00"/>
    <s v="First Class"/>
    <s v="GD-14590"/>
    <s v="Giulietta Dortch"/>
    <x v="1"/>
    <s v="United States"/>
    <s v="Arlington"/>
    <x v="17"/>
    <n v="22204"/>
    <x v="0"/>
    <s v="OFF-PA-10000474"/>
    <x v="1"/>
    <x v="10"/>
    <s v="Staples"/>
    <x v="131"/>
    <n v="1"/>
    <n v="0"/>
    <n v="16.656799999999997"/>
  </r>
  <r>
    <n v="8598"/>
    <s v="US-2013-117387"/>
    <x v="0"/>
    <x v="189"/>
    <d v="2013-11-01T00:00:00"/>
    <s v="Standard Class"/>
    <s v="PA-19060"/>
    <s v="Pete Armstrong"/>
    <x v="2"/>
    <s v="United States"/>
    <s v="San Francisco"/>
    <x v="1"/>
    <n v="94122"/>
    <x v="1"/>
    <s v="OFF-BI-10004308"/>
    <x v="1"/>
    <x v="8"/>
    <s v="Avery Legal 4-Ring Binder"/>
    <x v="1743"/>
    <n v="4"/>
    <n v="0.2"/>
    <n v="25.175999999999998"/>
  </r>
  <r>
    <n v="8599"/>
    <s v="CA-2011-141110"/>
    <x v="2"/>
    <x v="35"/>
    <d v="2011-12-01T00:00:00"/>
    <s v="Standard Class"/>
    <s v="LS-17200"/>
    <s v="Luke Schmidt"/>
    <x v="1"/>
    <s v="United States"/>
    <s v="Fresno"/>
    <x v="1"/>
    <n v="93727"/>
    <x v="1"/>
    <s v="OFF-BI-10002012"/>
    <x v="1"/>
    <x v="8"/>
    <s v="Wilson Jones Easy Flow II Sheet Lifters"/>
    <x v="5517"/>
    <n v="3"/>
    <n v="0.2"/>
    <n v="1.512"/>
  </r>
  <r>
    <n v="8600"/>
    <s v="CA-2011-141110"/>
    <x v="2"/>
    <x v="35"/>
    <d v="2011-12-01T00:00:00"/>
    <s v="Standard Class"/>
    <s v="LS-17200"/>
    <s v="Luke Schmidt"/>
    <x v="1"/>
    <s v="United States"/>
    <s v="Fresno"/>
    <x v="1"/>
    <n v="93727"/>
    <x v="1"/>
    <s v="OFF-PA-10002586"/>
    <x v="1"/>
    <x v="10"/>
    <s v="Xerox 1970"/>
    <x v="1830"/>
    <n v="3"/>
    <n v="0"/>
    <n v="7.0218000000000007"/>
  </r>
  <r>
    <n v="8601"/>
    <s v="CA-2011-141110"/>
    <x v="2"/>
    <x v="35"/>
    <d v="2011-12-01T00:00:00"/>
    <s v="Standard Class"/>
    <s v="LS-17200"/>
    <s v="Luke Schmidt"/>
    <x v="1"/>
    <s v="United States"/>
    <s v="Fresno"/>
    <x v="1"/>
    <n v="93727"/>
    <x v="1"/>
    <s v="OFF-AP-10000692"/>
    <x v="1"/>
    <x v="9"/>
    <s v="Fellowes Mighty 8 Compact Surge Protector"/>
    <x v="5518"/>
    <n v="2"/>
    <n v="0"/>
    <n v="11.351200000000002"/>
  </r>
  <r>
    <n v="8602"/>
    <s v="CA-2011-141110"/>
    <x v="2"/>
    <x v="35"/>
    <d v="2011-12-01T00:00:00"/>
    <s v="Standard Class"/>
    <s v="LS-17200"/>
    <s v="Luke Schmidt"/>
    <x v="1"/>
    <s v="United States"/>
    <s v="Fresno"/>
    <x v="1"/>
    <n v="93727"/>
    <x v="1"/>
    <s v="OFF-BI-10001553"/>
    <x v="1"/>
    <x v="8"/>
    <s v="SpineVue Locking Slant-D Ring Binders by Cardinal"/>
    <x v="1775"/>
    <n v="1"/>
    <n v="0.2"/>
    <n v="2.5591999999999997"/>
  </r>
  <r>
    <n v="8603"/>
    <s v="US-2011-133949"/>
    <x v="2"/>
    <x v="520"/>
    <d v="2011-12-31T00:00:00"/>
    <s v="Same Day"/>
    <s v="JL-15175"/>
    <s v="James Lanier"/>
    <x v="2"/>
    <s v="United States"/>
    <s v="Reno"/>
    <x v="33"/>
    <n v="89502"/>
    <x v="1"/>
    <s v="TEC-PH-10004908"/>
    <x v="2"/>
    <x v="7"/>
    <s v="Panasonic KX TS3282W Corded phone"/>
    <x v="5519"/>
    <n v="7"/>
    <n v="0.2"/>
    <n v="59.492999999999952"/>
  </r>
  <r>
    <n v="8604"/>
    <s v="US-2013-116365"/>
    <x v="0"/>
    <x v="835"/>
    <d v="2013-01-08T00:00:00"/>
    <s v="Standard Class"/>
    <s v="CA-12310"/>
    <s v="Christine Abelman"/>
    <x v="1"/>
    <s v="United States"/>
    <s v="San Antonio"/>
    <x v="5"/>
    <n v="78207"/>
    <x v="2"/>
    <s v="TEC-AC-10002217"/>
    <x v="2"/>
    <x v="11"/>
    <s v="Imation Clip USB flash drive - 8 GB"/>
    <x v="5520"/>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x v="5441"/>
    <n v="3"/>
    <n v="0.2"/>
    <n v="-6.2100000000000151"/>
  </r>
  <r>
    <n v="8606"/>
    <s v="US-2013-116365"/>
    <x v="0"/>
    <x v="835"/>
    <d v="2013-01-08T00:00:00"/>
    <s v="Standard Class"/>
    <s v="CA-12310"/>
    <s v="Christine Abelman"/>
    <x v="1"/>
    <s v="United States"/>
    <s v="San Antonio"/>
    <x v="5"/>
    <n v="78207"/>
    <x v="2"/>
    <s v="TEC-PH-10002890"/>
    <x v="2"/>
    <x v="7"/>
    <s v="AT&amp;T 17929 Lendline Telephone"/>
    <x v="2171"/>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s v="CA-2011-151946"/>
    <x v="2"/>
    <x v="611"/>
    <d v="2011-06-09T00:00:00"/>
    <s v="Standard Class"/>
    <s v="BT-11440"/>
    <s v="Bobby Trafton"/>
    <x v="0"/>
    <s v="United States"/>
    <s v="New York City"/>
    <x v="15"/>
    <n v="10035"/>
    <x v="3"/>
    <s v="FUR-FU-10002878"/>
    <x v="0"/>
    <x v="5"/>
    <s v="Seth Thomas 14&quot; Day/Date Wall Clock"/>
    <x v="5522"/>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s v="United States"/>
    <s v="New York City"/>
    <x v="15"/>
    <n v="10035"/>
    <x v="3"/>
    <s v="FUR-BO-10003272"/>
    <x v="0"/>
    <x v="0"/>
    <s v="O'Sullivan Living Dimensions 5-Shelf Bookcases"/>
    <x v="3832"/>
    <n v="2"/>
    <n v="0.2"/>
    <n v="-44.196000000000026"/>
  </r>
  <r>
    <n v="8611"/>
    <s v="CA-2011-151946"/>
    <x v="2"/>
    <x v="611"/>
    <d v="2011-06-09T00:00:00"/>
    <s v="Standard Class"/>
    <s v="BT-11440"/>
    <s v="Bobby Trafton"/>
    <x v="0"/>
    <s v="United States"/>
    <s v="New York City"/>
    <x v="15"/>
    <n v="10035"/>
    <x v="3"/>
    <s v="FUR-FU-10002191"/>
    <x v="0"/>
    <x v="5"/>
    <s v="G.E. Halogen Desk Lamp Bulbs"/>
    <x v="544"/>
    <n v="2"/>
    <n v="0"/>
    <n v="6.7008000000000001"/>
  </r>
  <r>
    <n v="8612"/>
    <s v="CA-2014-123624"/>
    <x v="3"/>
    <x v="38"/>
    <d v="2014-11-18T00:00:00"/>
    <s v="Second Class"/>
    <s v="SE-20110"/>
    <s v="Sanjit Engle"/>
    <x v="0"/>
    <s v="United States"/>
    <s v="Oxnard"/>
    <x v="1"/>
    <n v="93030"/>
    <x v="1"/>
    <s v="TEC-AC-10000682"/>
    <x v="2"/>
    <x v="11"/>
    <s v="Kensington K72356US Mouse-in-a-Box USB Desktop Mouse"/>
    <x v="2076"/>
    <n v="5"/>
    <n v="0"/>
    <n v="29.032499999999999"/>
  </r>
  <r>
    <n v="8613"/>
    <s v="CA-2013-146437"/>
    <x v="0"/>
    <x v="1198"/>
    <d v="2013-02-01T00:00:00"/>
    <s v="Second Class"/>
    <s v="HG-14965"/>
    <s v="Henry Goldwyn"/>
    <x v="1"/>
    <s v="United States"/>
    <s v="Los Angeles"/>
    <x v="1"/>
    <n v="90036"/>
    <x v="1"/>
    <s v="OFF-AR-10000588"/>
    <x v="1"/>
    <x v="6"/>
    <s v="Newell 345"/>
    <x v="2010"/>
    <n v="2"/>
    <n v="0"/>
    <n v="10.316800000000001"/>
  </r>
  <r>
    <n v="8614"/>
    <s v="CA-2013-138233"/>
    <x v="0"/>
    <x v="1199"/>
    <d v="2013-11-15T00:00:00"/>
    <s v="Standard Class"/>
    <s v="PF-19165"/>
    <s v="Philip Fox"/>
    <x v="0"/>
    <s v="United States"/>
    <s v="Oakland"/>
    <x v="1"/>
    <n v="94601"/>
    <x v="1"/>
    <s v="TEC-AC-10002001"/>
    <x v="2"/>
    <x v="11"/>
    <s v="Logitech Wireless Gaming Headset G930"/>
    <x v="651"/>
    <n v="3"/>
    <n v="0"/>
    <n v="177.58890000000002"/>
  </r>
  <r>
    <n v="8615"/>
    <s v="CA-2013-165918"/>
    <x v="0"/>
    <x v="545"/>
    <d v="2013-09-15T00:00:00"/>
    <s v="Standard Class"/>
    <s v="BD-11770"/>
    <s v="Bryan Davis"/>
    <x v="0"/>
    <s v="United States"/>
    <s v="Edmonds"/>
    <x v="4"/>
    <n v="98026"/>
    <x v="1"/>
    <s v="OFF-LA-10003720"/>
    <x v="1"/>
    <x v="2"/>
    <s v="Avery 487"/>
    <x v="1576"/>
    <n v="2"/>
    <n v="0"/>
    <n v="3.4685999999999999"/>
  </r>
  <r>
    <n v="8616"/>
    <s v="CA-2013-165918"/>
    <x v="0"/>
    <x v="545"/>
    <d v="2013-09-15T00:00:00"/>
    <s v="Standard Class"/>
    <s v="BD-11770"/>
    <s v="Bryan Davis"/>
    <x v="0"/>
    <s v="United States"/>
    <s v="Edmonds"/>
    <x v="4"/>
    <n v="98026"/>
    <x v="1"/>
    <s v="OFF-BI-10004364"/>
    <x v="1"/>
    <x v="8"/>
    <s v="Storex Dura Pro Binders"/>
    <x v="5523"/>
    <n v="3"/>
    <n v="0.2"/>
    <n v="4.4550000000000001"/>
  </r>
  <r>
    <n v="8617"/>
    <s v="CA-2013-165918"/>
    <x v="0"/>
    <x v="545"/>
    <d v="2013-09-15T00:00:00"/>
    <s v="Standard Class"/>
    <s v="BD-11770"/>
    <s v="Bryan Davis"/>
    <x v="0"/>
    <s v="United States"/>
    <s v="Edmonds"/>
    <x v="4"/>
    <n v="98026"/>
    <x v="1"/>
    <s v="OFF-PA-10000100"/>
    <x v="1"/>
    <x v="10"/>
    <s v="Xerox 1945"/>
    <x v="2658"/>
    <n v="2"/>
    <n v="0"/>
    <n v="40.170200000000001"/>
  </r>
  <r>
    <n v="8618"/>
    <s v="CA-2013-165918"/>
    <x v="0"/>
    <x v="545"/>
    <d v="2013-09-15T00:00:00"/>
    <s v="Standard Class"/>
    <s v="BD-11770"/>
    <s v="Bryan Davis"/>
    <x v="0"/>
    <s v="United States"/>
    <s v="Edmonds"/>
    <x v="4"/>
    <n v="98026"/>
    <x v="1"/>
    <s v="OFF-BI-10004826"/>
    <x v="1"/>
    <x v="8"/>
    <s v="JM Magazine Binder"/>
    <x v="5524"/>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s v="United States"/>
    <s v="New York City"/>
    <x v="15"/>
    <n v="10024"/>
    <x v="3"/>
    <s v="OFF-ST-10001031"/>
    <x v="1"/>
    <x v="4"/>
    <s v="Adjustable Personal File Tote"/>
    <x v="5525"/>
    <n v="4"/>
    <n v="0"/>
    <n v="16.931200000000004"/>
  </r>
  <r>
    <n v="8621"/>
    <s v="US-2014-119319"/>
    <x v="3"/>
    <x v="44"/>
    <d v="2014-11-10T00:00:00"/>
    <s v="Second Class"/>
    <s v="LC-17050"/>
    <s v="Liz Carlisle"/>
    <x v="0"/>
    <s v="United States"/>
    <s v="Dallas"/>
    <x v="5"/>
    <n v="75217"/>
    <x v="2"/>
    <s v="FUR-FU-10003878"/>
    <x v="0"/>
    <x v="5"/>
    <s v="Linden 10&quot; Round Wall Clock, Black"/>
    <x v="5526"/>
    <n v="5"/>
    <n v="0.6"/>
    <n v="-19.863999999999997"/>
  </r>
  <r>
    <n v="8622"/>
    <s v="CA-2014-104318"/>
    <x v="3"/>
    <x v="726"/>
    <d v="2014-05-19T00:00:00"/>
    <s v="Standard Class"/>
    <s v="FH-14275"/>
    <s v="Frank Hawley"/>
    <x v="1"/>
    <s v="United States"/>
    <s v="Franklin"/>
    <x v="18"/>
    <n v="37064"/>
    <x v="0"/>
    <s v="OFF-AP-10000358"/>
    <x v="1"/>
    <x v="9"/>
    <s v="Fellowes Basic Home/Office Series Surge Protectors"/>
    <x v="5527"/>
    <n v="2"/>
    <n v="0.2"/>
    <n v="2.3363999999999976"/>
  </r>
  <r>
    <n v="8623"/>
    <s v="US-2013-114230"/>
    <x v="0"/>
    <x v="581"/>
    <d v="2013-12-02T00:00:00"/>
    <s v="Standard Class"/>
    <s v="CM-12235"/>
    <s v="Chris McAfee"/>
    <x v="0"/>
    <s v="United States"/>
    <s v="Phoenix"/>
    <x v="16"/>
    <n v="85023"/>
    <x v="1"/>
    <s v="OFF-ST-10000876"/>
    <x v="1"/>
    <x v="4"/>
    <s v="Eldon Simplefile Box Office"/>
    <x v="5528"/>
    <n v="4"/>
    <n v="0.2"/>
    <n v="3.9808000000000003"/>
  </r>
  <r>
    <n v="8624"/>
    <s v="CA-2012-136147"/>
    <x v="1"/>
    <x v="50"/>
    <d v="2012-11-18T00:00:00"/>
    <s v="Standard Class"/>
    <s v="FM-14380"/>
    <s v="Fred McMath"/>
    <x v="0"/>
    <s v="United States"/>
    <s v="Miami"/>
    <x v="2"/>
    <n v="33178"/>
    <x v="0"/>
    <s v="OFF-BI-10004224"/>
    <x v="1"/>
    <x v="8"/>
    <s v="Catalog Binders with Expanding Posts"/>
    <x v="1444"/>
    <n v="6"/>
    <n v="0.7"/>
    <n v="-100.91999999999999"/>
  </r>
  <r>
    <n v="8625"/>
    <s v="CA-2012-136147"/>
    <x v="1"/>
    <x v="50"/>
    <d v="2012-11-18T00:00:00"/>
    <s v="Standard Class"/>
    <s v="FM-14380"/>
    <s v="Fred McMath"/>
    <x v="0"/>
    <s v="United States"/>
    <s v="Miami"/>
    <x v="2"/>
    <n v="33178"/>
    <x v="0"/>
    <s v="TEC-AC-10004568"/>
    <x v="2"/>
    <x v="11"/>
    <s v="Maxell LTO Ultrium - 800 GB"/>
    <x v="1375"/>
    <n v="5"/>
    <n v="0.2"/>
    <n v="-1.3995000000000104"/>
  </r>
  <r>
    <n v="8626"/>
    <s v="CA-2012-156118"/>
    <x v="1"/>
    <x v="575"/>
    <d v="2012-12-12T00:00:00"/>
    <s v="Standard Class"/>
    <s v="HG-14965"/>
    <s v="Henry Goldwyn"/>
    <x v="1"/>
    <s v="United States"/>
    <s v="Colorado Springs"/>
    <x v="22"/>
    <n v="80906"/>
    <x v="1"/>
    <s v="OFF-PA-10000533"/>
    <x v="1"/>
    <x v="10"/>
    <s v="Southworth Parchment Paper &amp; Envelopes"/>
    <x v="937"/>
    <n v="3"/>
    <n v="0.2"/>
    <n v="5.1011999999999995"/>
  </r>
  <r>
    <n v="8627"/>
    <s v="CA-2012-164084"/>
    <x v="1"/>
    <x v="67"/>
    <d v="2012-09-12T00:00:00"/>
    <s v="Standard Class"/>
    <s v="AG-10525"/>
    <s v="Andy Gerbode"/>
    <x v="1"/>
    <s v="United States"/>
    <s v="New York City"/>
    <x v="15"/>
    <n v="10011"/>
    <x v="3"/>
    <s v="OFF-ST-10003638"/>
    <x v="1"/>
    <x v="4"/>
    <s v="Mobile Personal File Cube"/>
    <x v="3824"/>
    <n v="3"/>
    <n v="0"/>
    <n v="18.970199999999998"/>
  </r>
  <r>
    <n v="8628"/>
    <s v="CA-2012-164084"/>
    <x v="1"/>
    <x v="67"/>
    <d v="2012-09-12T00:00:00"/>
    <s v="Standard Class"/>
    <s v="AG-10525"/>
    <s v="Andy Gerbode"/>
    <x v="1"/>
    <s v="United States"/>
    <s v="New York City"/>
    <x v="15"/>
    <n v="10011"/>
    <x v="3"/>
    <s v="TEC-AC-10002305"/>
    <x v="2"/>
    <x v="11"/>
    <s v="KeyTronic E03601U1 - Keyboard - Beige"/>
    <x v="2597"/>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s v="United States"/>
    <s v="New York City"/>
    <x v="15"/>
    <n v="10011"/>
    <x v="3"/>
    <s v="FUR-TA-10003569"/>
    <x v="0"/>
    <x v="3"/>
    <s v="Bretford CR8500 Series Meeting Room Furniture"/>
    <x v="5529"/>
    <n v="2"/>
    <n v="0.4"/>
    <n v="-120.29400000000004"/>
  </r>
  <r>
    <n v="8631"/>
    <s v="CA-2012-164084"/>
    <x v="1"/>
    <x v="67"/>
    <d v="2012-09-12T00:00:00"/>
    <s v="Standard Class"/>
    <s v="AG-10525"/>
    <s v="Andy Gerbode"/>
    <x v="1"/>
    <s v="United States"/>
    <s v="New York City"/>
    <x v="15"/>
    <n v="10011"/>
    <x v="3"/>
    <s v="OFF-FA-10003059"/>
    <x v="1"/>
    <x v="13"/>
    <s v="Assorted Color Push Pins"/>
    <x v="5530"/>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s v="United States"/>
    <s v="Bethlehem"/>
    <x v="9"/>
    <n v="18018"/>
    <x v="3"/>
    <s v="OFF-BI-10000545"/>
    <x v="1"/>
    <x v="8"/>
    <s v="GBC Ibimaster 500 Manual ProClick Binding System"/>
    <x v="534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s v="United States"/>
    <s v="Philadelphia"/>
    <x v="9"/>
    <n v="19140"/>
    <x v="3"/>
    <s v="FUR-BO-10001798"/>
    <x v="0"/>
    <x v="0"/>
    <s v="Bush Somerset Collection Bookcase"/>
    <x v="5532"/>
    <n v="2"/>
    <n v="0.5"/>
    <n v="-89.066399999999987"/>
  </r>
  <r>
    <n v="8636"/>
    <s v="CA-2011-160094"/>
    <x v="2"/>
    <x v="1013"/>
    <d v="2011-05-02T00:00:00"/>
    <s v="First Class"/>
    <s v="JM-16195"/>
    <s v="Justin MacKendrick"/>
    <x v="0"/>
    <s v="United States"/>
    <s v="Louisville"/>
    <x v="0"/>
    <n v="40214"/>
    <x v="0"/>
    <s v="OFF-AR-10004010"/>
    <x v="1"/>
    <x v="6"/>
    <s v="Hunt Boston Vacuum Mount KS Pencil Sharpener"/>
    <x v="5368"/>
    <n v="5"/>
    <n v="0"/>
    <n v="45.487000000000002"/>
  </r>
  <r>
    <n v="8637"/>
    <s v="CA-2011-160094"/>
    <x v="2"/>
    <x v="1013"/>
    <d v="2011-05-02T00:00:00"/>
    <s v="First Class"/>
    <s v="JM-16195"/>
    <s v="Justin MacKendrick"/>
    <x v="0"/>
    <s v="United States"/>
    <s v="Louisville"/>
    <x v="0"/>
    <n v="40214"/>
    <x v="0"/>
    <s v="OFF-ST-10000585"/>
    <x v="1"/>
    <x v="4"/>
    <s v="Economy Rollaway Files"/>
    <x v="5533"/>
    <n v="5"/>
    <n v="0"/>
    <n v="214.76"/>
  </r>
  <r>
    <n v="8638"/>
    <s v="CA-2014-151281"/>
    <x v="3"/>
    <x v="842"/>
    <d v="2014-05-03T00:00:00"/>
    <s v="Standard Class"/>
    <s v="HM-14980"/>
    <s v="Henry MacAllister"/>
    <x v="0"/>
    <s v="United States"/>
    <s v="Seattle"/>
    <x v="4"/>
    <n v="98105"/>
    <x v="1"/>
    <s v="FUR-FU-10000397"/>
    <x v="0"/>
    <x v="5"/>
    <s v="Luxo Economy Swing Arm Lamp"/>
    <x v="5534"/>
    <n v="7"/>
    <n v="0"/>
    <n v="39.082400000000007"/>
  </r>
  <r>
    <n v="8639"/>
    <s v="CA-2014-118346"/>
    <x v="3"/>
    <x v="283"/>
    <d v="2014-07-25T00:00:00"/>
    <s v="First Class"/>
    <s v="PO-19180"/>
    <s v="Philisse Overcash"/>
    <x v="2"/>
    <s v="United States"/>
    <s v="Kenosha"/>
    <x v="6"/>
    <n v="53142"/>
    <x v="2"/>
    <s v="TEC-AC-10000736"/>
    <x v="2"/>
    <x v="11"/>
    <s v="Logitech G600 MMO Gaming Mouse"/>
    <x v="4516"/>
    <n v="5"/>
    <n v="0"/>
    <n v="143.982"/>
  </r>
  <r>
    <n v="8640"/>
    <s v="CA-2011-129819"/>
    <x v="2"/>
    <x v="736"/>
    <d v="2011-12-15T00:00:00"/>
    <s v="Second Class"/>
    <s v="KC-16675"/>
    <s v="Kimberly Carter"/>
    <x v="1"/>
    <s v="United States"/>
    <s v="Henderson"/>
    <x v="0"/>
    <n v="42420"/>
    <x v="0"/>
    <s v="OFF-BI-10004970"/>
    <x v="1"/>
    <x v="8"/>
    <s v="ACCOHIDE 3-Ring Binder, Blue, 1&quot;"/>
    <x v="714"/>
    <n v="3"/>
    <n v="0"/>
    <n v="5.8232999999999997"/>
  </r>
  <r>
    <n v="8641"/>
    <s v="US-2014-148551"/>
    <x v="3"/>
    <x v="602"/>
    <d v="2014-01-17T00:00:00"/>
    <s v="Standard Class"/>
    <s v="DB-13120"/>
    <s v="David Bremer"/>
    <x v="1"/>
    <s v="United States"/>
    <s v="Dallas"/>
    <x v="5"/>
    <n v="75217"/>
    <x v="2"/>
    <s v="OFF-BI-10000545"/>
    <x v="1"/>
    <x v="8"/>
    <s v="GBC Ibimaster 500 Manual ProClick Binding System"/>
    <x v="5535"/>
    <n v="5"/>
    <n v="0.8"/>
    <n v="-1141.47"/>
  </r>
  <r>
    <n v="8642"/>
    <s v="CA-2014-147767"/>
    <x v="3"/>
    <x v="574"/>
    <d v="2014-12-03T00:00:00"/>
    <s v="Same Day"/>
    <s v="SV-20935"/>
    <s v="Susan Vittorini"/>
    <x v="0"/>
    <s v="United States"/>
    <s v="Peoria"/>
    <x v="16"/>
    <n v="85345"/>
    <x v="1"/>
    <s v="OFF-BI-10001670"/>
    <x v="1"/>
    <x v="8"/>
    <s v="Vinyl Sectional Post Binders"/>
    <x v="5536"/>
    <n v="6"/>
    <n v="0.7"/>
    <n v="-45.239999999999995"/>
  </r>
  <r>
    <n v="8643"/>
    <s v="CA-2012-108259"/>
    <x v="1"/>
    <x v="627"/>
    <d v="2012-11-15T00:00:00"/>
    <s v="Standard Class"/>
    <s v="NS-18640"/>
    <s v="Noel Staavos"/>
    <x v="1"/>
    <s v="United States"/>
    <s v="Jacksonville"/>
    <x v="3"/>
    <n v="28540"/>
    <x v="0"/>
    <s v="OFF-FA-10000624"/>
    <x v="1"/>
    <x v="13"/>
    <s v="OIC Binder Clips"/>
    <x v="53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s v="United States"/>
    <s v="Jacksonville"/>
    <x v="3"/>
    <n v="28540"/>
    <x v="0"/>
    <s v="OFF-BI-10000315"/>
    <x v="1"/>
    <x v="8"/>
    <s v="Poly Designer Cover &amp; Back"/>
    <x v="5537"/>
    <n v="7"/>
    <n v="0.7"/>
    <n v="-29.244599999999991"/>
  </r>
  <r>
    <n v="8646"/>
    <s v="CA-2012-108259"/>
    <x v="1"/>
    <x v="627"/>
    <d v="2012-11-15T00:00:00"/>
    <s v="Standard Class"/>
    <s v="NS-18640"/>
    <s v="Noel Staavos"/>
    <x v="1"/>
    <s v="United States"/>
    <s v="Jacksonville"/>
    <x v="3"/>
    <n v="28540"/>
    <x v="0"/>
    <s v="FUR-FU-10000023"/>
    <x v="0"/>
    <x v="5"/>
    <s v="Eldon Wave Desk Accessories"/>
    <x v="5364"/>
    <n v="1"/>
    <n v="0.2"/>
    <n v="1.4136000000000002"/>
  </r>
  <r>
    <n v="8647"/>
    <s v="CA-2013-113341"/>
    <x v="0"/>
    <x v="881"/>
    <d v="2013-11-30T00:00:00"/>
    <s v="Standard Class"/>
    <s v="MH-17455"/>
    <s v="Mark Hamilton"/>
    <x v="0"/>
    <s v="United States"/>
    <s v="Los Angeles"/>
    <x v="1"/>
    <n v="90032"/>
    <x v="1"/>
    <s v="FUR-CH-10004698"/>
    <x v="0"/>
    <x v="1"/>
    <s v="Padded Folding Chairs, Black, 4/Carton"/>
    <x v="4934"/>
    <n v="3"/>
    <n v="0.2"/>
    <n v="19.435200000000009"/>
  </r>
  <r>
    <n v="8648"/>
    <s v="US-2012-131842"/>
    <x v="1"/>
    <x v="901"/>
    <d v="2012-12-08T00:00:00"/>
    <s v="First Class"/>
    <s v="RR-19525"/>
    <s v="Rick Reed"/>
    <x v="1"/>
    <s v="United States"/>
    <s v="Nashville"/>
    <x v="18"/>
    <n v="37211"/>
    <x v="0"/>
    <s v="FUR-CH-10004477"/>
    <x v="0"/>
    <x v="1"/>
    <s v="Global Push Button Manager's Chair, Indigo"/>
    <x v="5538"/>
    <n v="2"/>
    <n v="0.2"/>
    <n v="10.960199999999993"/>
  </r>
  <r>
    <n v="8649"/>
    <s v="CA-2013-164574"/>
    <x v="0"/>
    <x v="875"/>
    <d v="2013-08-04T00:00:00"/>
    <s v="Standard Class"/>
    <s v="RH-19555"/>
    <s v="Ritsa Hightower"/>
    <x v="0"/>
    <s v="United States"/>
    <s v="Charlotte"/>
    <x v="3"/>
    <n v="28205"/>
    <x v="0"/>
    <s v="OFF-ST-10003816"/>
    <x v="1"/>
    <x v="4"/>
    <s v="Fellowes High-Stak Drawer Files"/>
    <x v="3327"/>
    <n v="5"/>
    <n v="0.2"/>
    <n v="26.428499999999957"/>
  </r>
  <r>
    <n v="8650"/>
    <s v="CA-2013-164574"/>
    <x v="0"/>
    <x v="875"/>
    <d v="2013-08-04T00:00:00"/>
    <s v="Standard Class"/>
    <s v="RH-19555"/>
    <s v="Ritsa Hightower"/>
    <x v="0"/>
    <s v="United States"/>
    <s v="Charlotte"/>
    <x v="3"/>
    <n v="28205"/>
    <x v="0"/>
    <s v="OFF-BI-10002429"/>
    <x v="1"/>
    <x v="8"/>
    <s v="Premier Elliptical Ring Binder, Black"/>
    <x v="5539"/>
    <n v="3"/>
    <n v="0.7"/>
    <n v="-20.090399999999995"/>
  </r>
  <r>
    <n v="8651"/>
    <s v="CA-2011-142769"/>
    <x v="2"/>
    <x v="103"/>
    <d v="2011-09-13T00:00:00"/>
    <s v="Same Day"/>
    <s v="RP-19390"/>
    <s v="Resi Pölking"/>
    <x v="0"/>
    <s v="United States"/>
    <s v="Seattle"/>
    <x v="4"/>
    <n v="98103"/>
    <x v="1"/>
    <s v="OFF-FA-10000840"/>
    <x v="1"/>
    <x v="13"/>
    <s v="OIC Thumb-Tacks"/>
    <x v="5540"/>
    <n v="5"/>
    <n v="0"/>
    <n v="2.6789999999999998"/>
  </r>
  <r>
    <n v="8652"/>
    <s v="CA-2011-142769"/>
    <x v="2"/>
    <x v="103"/>
    <d v="2011-09-13T00:00:00"/>
    <s v="Same Day"/>
    <s v="RP-19390"/>
    <s v="Resi Pölking"/>
    <x v="0"/>
    <s v="United States"/>
    <s v="Seattle"/>
    <x v="4"/>
    <n v="98103"/>
    <x v="1"/>
    <s v="FUR-FU-10001918"/>
    <x v="0"/>
    <x v="5"/>
    <s v="C-Line Cubicle Keepers Polyproplyene Holder With Velcro Backings"/>
    <x v="5541"/>
    <n v="3"/>
    <n v="0"/>
    <n v="5.5341000000000014"/>
  </r>
  <r>
    <n v="8653"/>
    <s v="CA-2011-142769"/>
    <x v="2"/>
    <x v="103"/>
    <d v="2011-09-13T00:00:00"/>
    <s v="Same Day"/>
    <s v="RP-19390"/>
    <s v="Resi Pölking"/>
    <x v="0"/>
    <s v="United States"/>
    <s v="Seattle"/>
    <x v="4"/>
    <n v="98103"/>
    <x v="1"/>
    <s v="OFF-SU-10001574"/>
    <x v="1"/>
    <x v="14"/>
    <s v="Acme Value Line Scissors"/>
    <x v="549"/>
    <n v="2"/>
    <n v="0"/>
    <n v="2.1899999999999995"/>
  </r>
  <r>
    <n v="8654"/>
    <s v="CA-2011-142769"/>
    <x v="2"/>
    <x v="103"/>
    <d v="2011-09-13T00:00:00"/>
    <s v="Same Day"/>
    <s v="RP-19390"/>
    <s v="Resi Pölking"/>
    <x v="0"/>
    <s v="United States"/>
    <s v="Seattle"/>
    <x v="4"/>
    <n v="98103"/>
    <x v="1"/>
    <s v="TEC-AC-10001606"/>
    <x v="2"/>
    <x v="11"/>
    <s v="Logitech Wireless Performance Mouse MX for PC and Mac"/>
    <x v="1664"/>
    <n v="2"/>
    <n v="0"/>
    <n v="75.992400000000004"/>
  </r>
  <r>
    <n v="8655"/>
    <s v="CA-2011-142769"/>
    <x v="2"/>
    <x v="103"/>
    <d v="2011-09-13T00:00:00"/>
    <s v="Same Day"/>
    <s v="RP-19390"/>
    <s v="Resi Pölking"/>
    <x v="0"/>
    <s v="United States"/>
    <s v="Seattle"/>
    <x v="4"/>
    <n v="98103"/>
    <x v="1"/>
    <s v="TEC-AC-10003399"/>
    <x v="2"/>
    <x v="11"/>
    <s v="Memorex Mini Travel Drive 64 GB USB 2.0 Flash Drive"/>
    <x v="5542"/>
    <n v="4"/>
    <n v="0"/>
    <n v="60.883200000000002"/>
  </r>
  <r>
    <n v="8656"/>
    <s v="CA-2011-142769"/>
    <x v="2"/>
    <x v="103"/>
    <d v="2011-09-13T00:00:00"/>
    <s v="Same Day"/>
    <s v="RP-19390"/>
    <s v="Resi Pölking"/>
    <x v="0"/>
    <s v="United States"/>
    <s v="Seattle"/>
    <x v="4"/>
    <n v="98103"/>
    <x v="1"/>
    <s v="TEC-AC-10000865"/>
    <x v="2"/>
    <x v="11"/>
    <s v="WD My Passport Ultra 500GB Portable External Hard Drive"/>
    <x v="5543"/>
    <n v="2"/>
    <n v="0"/>
    <n v="20.059999999999988"/>
  </r>
  <r>
    <n v="8657"/>
    <s v="CA-2011-142769"/>
    <x v="2"/>
    <x v="103"/>
    <d v="2011-09-13T00:00:00"/>
    <s v="Same Day"/>
    <s v="RP-19390"/>
    <s v="Resi Pölking"/>
    <x v="0"/>
    <s v="United States"/>
    <s v="Seattle"/>
    <x v="4"/>
    <n v="98103"/>
    <x v="1"/>
    <s v="OFF-PA-10002923"/>
    <x v="1"/>
    <x v="10"/>
    <s v="Xerox 1942"/>
    <x v="1553"/>
    <n v="1"/>
    <n v="0"/>
    <n v="24.47"/>
  </r>
  <r>
    <n v="8658"/>
    <s v="CA-2011-142769"/>
    <x v="2"/>
    <x v="103"/>
    <d v="2011-09-13T00:00:00"/>
    <s v="Same Day"/>
    <s v="RP-19390"/>
    <s v="Resi Pölking"/>
    <x v="0"/>
    <s v="United States"/>
    <s v="Seattle"/>
    <x v="4"/>
    <n v="98103"/>
    <x v="1"/>
    <s v="OFF-AP-10004785"/>
    <x v="1"/>
    <x v="9"/>
    <s v="Holmes Replacement Filter for HEPA Air Cleaner, Medium Room"/>
    <x v="5544"/>
    <n v="2"/>
    <n v="0"/>
    <n v="9.743800000000002"/>
  </r>
  <r>
    <n v="8659"/>
    <s v="CA-2013-168361"/>
    <x v="0"/>
    <x v="1028"/>
    <d v="2013-06-26T00:00:00"/>
    <s v="Standard Class"/>
    <s v="KB-16600"/>
    <s v="Ken Brennan"/>
    <x v="1"/>
    <s v="United States"/>
    <s v="Chicago"/>
    <x v="10"/>
    <n v="60623"/>
    <x v="2"/>
    <s v="OFF-BI-10003727"/>
    <x v="1"/>
    <x v="8"/>
    <s v="Avery Durable Slant Ring Binders With Label Holder"/>
    <x v="5545"/>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x v="2733"/>
    <n v="6"/>
    <n v="0.2"/>
    <n v="11.223000000000001"/>
  </r>
  <r>
    <n v="8661"/>
    <s v="CA-2014-124765"/>
    <x v="3"/>
    <x v="920"/>
    <d v="2014-12-01T00:00:00"/>
    <s v="Standard Class"/>
    <s v="HZ-14950"/>
    <s v="Henia Zydlo"/>
    <x v="0"/>
    <s v="United States"/>
    <s v="Fort Lauderdale"/>
    <x v="2"/>
    <n v="33311"/>
    <x v="0"/>
    <s v="FUR-BO-10003965"/>
    <x v="0"/>
    <x v="0"/>
    <s v="O'Sullivan Manor Hill 2-Door Library in Brianna Oak"/>
    <x v="1937"/>
    <n v="5"/>
    <n v="0.2"/>
    <n v="-81.440999999999946"/>
  </r>
  <r>
    <n v="8662"/>
    <s v="CA-2012-131856"/>
    <x v="1"/>
    <x v="793"/>
    <d v="2012-05-17T00:00:00"/>
    <s v="Standard Class"/>
    <s v="JG-15160"/>
    <s v="James Galang"/>
    <x v="0"/>
    <s v="United States"/>
    <s v="Houston"/>
    <x v="5"/>
    <n v="77041"/>
    <x v="2"/>
    <s v="FUR-FU-10000175"/>
    <x v="0"/>
    <x v="5"/>
    <s v="DAX Wood Document Frame."/>
    <x v="5546"/>
    <n v="4"/>
    <n v="0.6"/>
    <n v="-15.9268"/>
  </r>
  <r>
    <n v="8663"/>
    <s v="CA-2012-131856"/>
    <x v="1"/>
    <x v="793"/>
    <d v="2012-05-17T00:00:00"/>
    <s v="Standard Class"/>
    <s v="JG-15160"/>
    <s v="James Galang"/>
    <x v="0"/>
    <s v="United States"/>
    <s v="Houston"/>
    <x v="5"/>
    <n v="77041"/>
    <x v="2"/>
    <s v="TEC-PH-10001336"/>
    <x v="2"/>
    <x v="7"/>
    <s v="Digium D40 VoIP phone"/>
    <x v="5547"/>
    <n v="6"/>
    <n v="0.2"/>
    <n v="69.654599999999988"/>
  </r>
  <r>
    <n v="8664"/>
    <s v="CA-2012-131856"/>
    <x v="1"/>
    <x v="793"/>
    <d v="2012-05-17T00:00:00"/>
    <s v="Standard Class"/>
    <s v="JG-15160"/>
    <s v="James Galang"/>
    <x v="0"/>
    <s v="United States"/>
    <s v="Houston"/>
    <x v="5"/>
    <n v="77041"/>
    <x v="2"/>
    <s v="OFF-PA-10001954"/>
    <x v="1"/>
    <x v="10"/>
    <s v="Xerox 1964"/>
    <x v="5548"/>
    <n v="7"/>
    <n v="0.2"/>
    <n v="41.568799999999996"/>
  </r>
  <r>
    <n v="8665"/>
    <s v="CA-2014-126634"/>
    <x v="3"/>
    <x v="983"/>
    <d v="2014-04-02T00:00:00"/>
    <s v="Second Class"/>
    <s v="AB-10165"/>
    <s v="Alan Barnes"/>
    <x v="0"/>
    <s v="United States"/>
    <s v="Lakewood"/>
    <x v="1"/>
    <n v="90712"/>
    <x v="1"/>
    <s v="FUR-FU-10004973"/>
    <x v="0"/>
    <x v="5"/>
    <s v="Flat Face Poster Frame"/>
    <x v="5549"/>
    <n v="5"/>
    <n v="0"/>
    <n v="39.564000000000007"/>
  </r>
  <r>
    <n v="8666"/>
    <s v="CA-2013-118500"/>
    <x v="0"/>
    <x v="1019"/>
    <d v="2013-11-19T00:00:00"/>
    <s v="First Class"/>
    <s v="HJ-14875"/>
    <s v="Heather Jas"/>
    <x v="2"/>
    <s v="United States"/>
    <s v="San Francisco"/>
    <x v="1"/>
    <n v="94122"/>
    <x v="1"/>
    <s v="OFF-SU-10004231"/>
    <x v="1"/>
    <x v="14"/>
    <s v="Acme Tagit Stainless Steel Antibacterial Scissors"/>
    <x v="5550"/>
    <n v="5"/>
    <n v="0"/>
    <n v="13.365"/>
  </r>
  <r>
    <n v="8667"/>
    <s v="CA-2013-163951"/>
    <x v="0"/>
    <x v="945"/>
    <d v="2014-01-03T00:00:00"/>
    <s v="First Class"/>
    <s v="CJ-11875"/>
    <s v="Carl Jackson"/>
    <x v="1"/>
    <s v="United States"/>
    <s v="Philadelphia"/>
    <x v="9"/>
    <n v="19140"/>
    <x v="3"/>
    <s v="OFF-AR-10004269"/>
    <x v="1"/>
    <x v="6"/>
    <s v="Newell 31"/>
    <x v="1053"/>
    <n v="5"/>
    <n v="0.2"/>
    <n v="1.6519999999999992"/>
  </r>
  <r>
    <n v="8668"/>
    <s v="CA-2013-149916"/>
    <x v="0"/>
    <x v="596"/>
    <d v="2013-12-25T00:00:00"/>
    <s v="Second Class"/>
    <s v="ED-13885"/>
    <s v="Emily Ducich"/>
    <x v="2"/>
    <s v="United States"/>
    <s v="Seattle"/>
    <x v="4"/>
    <n v="98115"/>
    <x v="1"/>
    <s v="OFF-BI-10004002"/>
    <x v="1"/>
    <x v="8"/>
    <s v="Wilson Jones International Size A4 Ring Binders"/>
    <x v="2444"/>
    <n v="4"/>
    <n v="0.2"/>
    <n v="19.375999999999998"/>
  </r>
  <r>
    <n v="8669"/>
    <s v="CA-2013-149916"/>
    <x v="0"/>
    <x v="596"/>
    <d v="2013-12-25T00:00:00"/>
    <s v="Second Class"/>
    <s v="ED-13885"/>
    <s v="Emily Ducich"/>
    <x v="2"/>
    <s v="United States"/>
    <s v="Seattle"/>
    <x v="4"/>
    <n v="98115"/>
    <x v="1"/>
    <s v="TEC-MA-10000752"/>
    <x v="2"/>
    <x v="15"/>
    <s v="Texas Instrument TI-15 Fraction Calculator"/>
    <x v="1057"/>
    <n v="1"/>
    <n v="0.2"/>
    <n v="3.7569999999999992"/>
  </r>
  <r>
    <n v="8670"/>
    <s v="CA-2012-158918"/>
    <x v="1"/>
    <x v="139"/>
    <d v="2012-12-25T00:00:00"/>
    <s v="Second Class"/>
    <s v="AI-10855"/>
    <s v="Arianne Irving"/>
    <x v="0"/>
    <s v="United States"/>
    <s v="Los Angeles"/>
    <x v="1"/>
    <n v="90036"/>
    <x v="1"/>
    <s v="OFF-PA-10004947"/>
    <x v="1"/>
    <x v="10"/>
    <s v="Staples"/>
    <x v="860"/>
    <n v="4"/>
    <n v="0"/>
    <n v="7.7039999999999988"/>
  </r>
  <r>
    <n v="8671"/>
    <s v="US-2011-159611"/>
    <x v="2"/>
    <x v="422"/>
    <d v="2012-01-01T00:00:00"/>
    <s v="Second Class"/>
    <s v="KB-16315"/>
    <s v="Karl Braun"/>
    <x v="0"/>
    <s v="United States"/>
    <s v="Cleveland"/>
    <x v="24"/>
    <n v="44105"/>
    <x v="3"/>
    <s v="FUR-FU-10004904"/>
    <x v="0"/>
    <x v="5"/>
    <s v="Eldon &quot;L&quot; Workstation Diamond Chairmat"/>
    <x v="5551"/>
    <n v="3"/>
    <n v="0.2"/>
    <n v="-18.23520000000002"/>
  </r>
  <r>
    <n v="8672"/>
    <s v="US-2011-159611"/>
    <x v="2"/>
    <x v="422"/>
    <d v="2012-01-01T00:00:00"/>
    <s v="Second Class"/>
    <s v="KB-16315"/>
    <s v="Karl Braun"/>
    <x v="0"/>
    <s v="United States"/>
    <s v="Cleveland"/>
    <x v="24"/>
    <n v="44105"/>
    <x v="3"/>
    <s v="OFF-ST-10002790"/>
    <x v="1"/>
    <x v="4"/>
    <s v="Safco Industrial Shelving"/>
    <x v="5092"/>
    <n v="2"/>
    <n v="0.2"/>
    <n v="-25.108999999999988"/>
  </r>
  <r>
    <n v="8673"/>
    <s v="CA-2014-163265"/>
    <x v="3"/>
    <x v="911"/>
    <d v="2014-02-22T00:00:00"/>
    <s v="Standard Class"/>
    <s v="JS-16030"/>
    <s v="Joy Smith"/>
    <x v="0"/>
    <s v="United States"/>
    <s v="Decatur"/>
    <x v="10"/>
    <n v="62521"/>
    <x v="2"/>
    <s v="OFF-FA-10004854"/>
    <x v="1"/>
    <x v="13"/>
    <s v="Vinyl Coated Wire Paper Clips in Organizer Box, 800/Box"/>
    <x v="5385"/>
    <n v="2"/>
    <n v="0.2"/>
    <n v="6.1991999999999994"/>
  </r>
  <r>
    <n v="8674"/>
    <s v="CA-2014-163265"/>
    <x v="3"/>
    <x v="911"/>
    <d v="2014-02-22T00:00:00"/>
    <s v="Standard Class"/>
    <s v="JS-16030"/>
    <s v="Joy Smith"/>
    <x v="0"/>
    <s v="United States"/>
    <s v="Decatur"/>
    <x v="10"/>
    <n v="62521"/>
    <x v="2"/>
    <s v="FUR-CH-10004063"/>
    <x v="0"/>
    <x v="1"/>
    <s v="Global Deluxe High-Back Manager's Chair"/>
    <x v="121"/>
    <n v="3"/>
    <n v="0.3"/>
    <n v="-8.5794000000000779"/>
  </r>
  <r>
    <n v="8675"/>
    <s v="CA-2014-163265"/>
    <x v="3"/>
    <x v="911"/>
    <d v="2014-02-22T00:00:00"/>
    <s v="Standard Class"/>
    <s v="JS-16030"/>
    <s v="Joy Smith"/>
    <x v="0"/>
    <s v="United States"/>
    <s v="Decatur"/>
    <x v="10"/>
    <n v="62521"/>
    <x v="2"/>
    <s v="OFF-ST-10000642"/>
    <x v="1"/>
    <x v="4"/>
    <s v="Tennsco Lockers, Gray"/>
    <x v="4503"/>
    <n v="3"/>
    <n v="0.2"/>
    <n v="-8.1822000000000052"/>
  </r>
  <r>
    <n v="8676"/>
    <s v="CA-2014-163265"/>
    <x v="3"/>
    <x v="911"/>
    <d v="2014-02-22T00:00:00"/>
    <s v="Standard Class"/>
    <s v="JS-16030"/>
    <s v="Joy Smith"/>
    <x v="0"/>
    <s v="United States"/>
    <s v="Decatur"/>
    <x v="10"/>
    <n v="62521"/>
    <x v="2"/>
    <s v="OFF-AR-10004078"/>
    <x v="1"/>
    <x v="6"/>
    <s v="Newell 312"/>
    <x v="5552"/>
    <n v="6"/>
    <n v="0.2"/>
    <n v="3.5039999999999996"/>
  </r>
  <r>
    <n v="8677"/>
    <s v="CA-2014-163265"/>
    <x v="3"/>
    <x v="911"/>
    <d v="2014-02-22T00:00:00"/>
    <s v="Standard Class"/>
    <s v="JS-16030"/>
    <s v="Joy Smith"/>
    <x v="0"/>
    <s v="United States"/>
    <s v="Decatur"/>
    <x v="10"/>
    <n v="62521"/>
    <x v="2"/>
    <s v="FUR-FU-10004270"/>
    <x v="0"/>
    <x v="5"/>
    <s v="Executive Impressions 13&quot; Clairmont Wall Clock"/>
    <x v="5553"/>
    <n v="1"/>
    <n v="0.6"/>
    <n v="-3.6536999999999988"/>
  </r>
  <r>
    <n v="8678"/>
    <s v="CA-2014-141705"/>
    <x v="3"/>
    <x v="1200"/>
    <d v="2014-10-27T00:00:00"/>
    <s v="First Class"/>
    <s v="PO-18850"/>
    <s v="Patrick O'Brill"/>
    <x v="0"/>
    <s v="United States"/>
    <s v="Mansfield"/>
    <x v="5"/>
    <n v="76063"/>
    <x v="2"/>
    <s v="FUR-TA-10004607"/>
    <x v="0"/>
    <x v="3"/>
    <s v="Hon 2111 Invitation Series Straight Table"/>
    <x v="5554"/>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s v="United States"/>
    <s v="Houston"/>
    <x v="5"/>
    <n v="77070"/>
    <x v="2"/>
    <s v="TEC-AC-10001714"/>
    <x v="2"/>
    <x v="11"/>
    <s v="Logitech MX Performance Wireless Mouse"/>
    <x v="4703"/>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x v="5556"/>
    <n v="7"/>
    <n v="0"/>
    <n v="694.50149999999985"/>
  </r>
  <r>
    <n v="8682"/>
    <s v="CA-2013-143805"/>
    <x v="0"/>
    <x v="49"/>
    <d v="2013-12-04T00:00:00"/>
    <s v="Second Class"/>
    <s v="JD-15895"/>
    <s v="Jonathan Doherty"/>
    <x v="1"/>
    <s v="United States"/>
    <s v="Richmond"/>
    <x v="17"/>
    <n v="23223"/>
    <x v="0"/>
    <s v="OFF-SU-10004664"/>
    <x v="1"/>
    <x v="14"/>
    <s v="Acme Softgrip Scissors"/>
    <x v="5557"/>
    <n v="5"/>
    <n v="0"/>
    <n v="11.802999999999999"/>
  </r>
  <r>
    <n v="8683"/>
    <s v="CA-2011-133634"/>
    <x v="2"/>
    <x v="1127"/>
    <d v="2011-11-10T00:00:00"/>
    <s v="Standard Class"/>
    <s v="SR-20740"/>
    <s v="Steven Roelle"/>
    <x v="2"/>
    <s v="United States"/>
    <s v="Arlington"/>
    <x v="17"/>
    <n v="22204"/>
    <x v="0"/>
    <s v="TEC-AC-10002550"/>
    <x v="2"/>
    <x v="11"/>
    <s v="Maxell 4.7GB DVD-RW 3/Pack"/>
    <x v="3706"/>
    <n v="3"/>
    <n v="0"/>
    <n v="16.2486"/>
  </r>
  <r>
    <n v="8684"/>
    <s v="CA-2014-101665"/>
    <x v="3"/>
    <x v="920"/>
    <d v="2014-12-02T00:00:00"/>
    <s v="Standard Class"/>
    <s v="TZ-21580"/>
    <s v="Tracy Zic"/>
    <x v="0"/>
    <s v="United States"/>
    <s v="San Francisco"/>
    <x v="1"/>
    <n v="94122"/>
    <x v="1"/>
    <s v="OFF-AR-10002335"/>
    <x v="1"/>
    <x v="6"/>
    <s v="DIXON Oriole Pencils"/>
    <x v="788"/>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x v="5558"/>
    <n v="7"/>
    <n v="0"/>
    <n v="4.4540999999999986"/>
  </r>
  <r>
    <n v="8686"/>
    <s v="CA-2014-137323"/>
    <x v="3"/>
    <x v="237"/>
    <d v="2014-11-19T00:00:00"/>
    <s v="Second Class"/>
    <s v="PW-19030"/>
    <s v="Pauline Webber"/>
    <x v="1"/>
    <s v="United States"/>
    <s v="Watertown"/>
    <x v="15"/>
    <n v="13601"/>
    <x v="3"/>
    <s v="OFF-ST-10003996"/>
    <x v="1"/>
    <x v="4"/>
    <s v="Letter/Legal File Tote with Clear Snap-On Lid, Black Granite"/>
    <x v="5559"/>
    <n v="6"/>
    <n v="0"/>
    <n v="25.053599999999996"/>
  </r>
  <r>
    <n v="8687"/>
    <s v="CA-2013-144015"/>
    <x v="0"/>
    <x v="190"/>
    <d v="2013-06-27T00:00:00"/>
    <s v="Same Day"/>
    <s v="AH-10075"/>
    <s v="Adam Hart"/>
    <x v="1"/>
    <s v="United States"/>
    <s v="Los Angeles"/>
    <x v="1"/>
    <n v="90036"/>
    <x v="1"/>
    <s v="OFF-SU-10003505"/>
    <x v="1"/>
    <x v="14"/>
    <s v="Premier Electric Letter Opener"/>
    <x v="4540"/>
    <n v="2"/>
    <n v="0"/>
    <n v="11.585999999999984"/>
  </r>
  <r>
    <n v="8688"/>
    <s v="CA-2013-144015"/>
    <x v="0"/>
    <x v="190"/>
    <d v="2013-06-27T00:00:00"/>
    <s v="Same Day"/>
    <s v="AH-10075"/>
    <s v="Adam Hart"/>
    <x v="1"/>
    <s v="United States"/>
    <s v="Los Angeles"/>
    <x v="1"/>
    <n v="90036"/>
    <x v="1"/>
    <s v="OFF-FA-10000624"/>
    <x v="1"/>
    <x v="13"/>
    <s v="OIC Binder Clips"/>
    <x v="1511"/>
    <n v="5"/>
    <n v="0"/>
    <n v="8.9499999999999993"/>
  </r>
  <r>
    <n v="8689"/>
    <s v="CA-2013-144015"/>
    <x v="0"/>
    <x v="190"/>
    <d v="2013-06-27T00:00:00"/>
    <s v="Same Day"/>
    <s v="AH-10075"/>
    <s v="Adam Hart"/>
    <x v="1"/>
    <s v="United States"/>
    <s v="Los Angeles"/>
    <x v="1"/>
    <n v="90036"/>
    <x v="1"/>
    <s v="OFF-PA-10002870"/>
    <x v="1"/>
    <x v="10"/>
    <s v="Ampad Phone Message Book, Recycled, 400 Message Capacity, 5 ¾” x 11”"/>
    <x v="1140"/>
    <n v="2"/>
    <n v="0"/>
    <n v="5.6159999999999997"/>
  </r>
  <r>
    <n v="8690"/>
    <s v="CA-2011-101427"/>
    <x v="2"/>
    <x v="58"/>
    <d v="2011-12-30T00:00:00"/>
    <s v="Standard Class"/>
    <s v="AY-10555"/>
    <s v="Andy Yotov"/>
    <x v="1"/>
    <s v="United States"/>
    <s v="Philadelphia"/>
    <x v="9"/>
    <n v="19140"/>
    <x v="3"/>
    <s v="OFF-AR-10002257"/>
    <x v="1"/>
    <x v="6"/>
    <s v="Eldon Spacemaker Box, Quick-Snap Lid, Clear"/>
    <x v="2245"/>
    <n v="3"/>
    <n v="0.2"/>
    <n v="1.102199999999999"/>
  </r>
  <r>
    <n v="8691"/>
    <s v="CA-2013-136770"/>
    <x v="0"/>
    <x v="1041"/>
    <d v="2013-08-19T00:00:00"/>
    <s v="Standard Class"/>
    <s v="SP-20650"/>
    <s v="Stephanie Phelps"/>
    <x v="1"/>
    <s v="United States"/>
    <s v="Akron"/>
    <x v="24"/>
    <n v="44312"/>
    <x v="3"/>
    <s v="TEC-PH-10003580"/>
    <x v="2"/>
    <x v="7"/>
    <s v="Cisco IP Phone 7961G-GE VoIP phone"/>
    <x v="4688"/>
    <n v="2"/>
    <n v="0.4"/>
    <n v="-56.310799999999972"/>
  </r>
  <r>
    <n v="8692"/>
    <s v="CA-2013-136770"/>
    <x v="0"/>
    <x v="1041"/>
    <d v="2013-08-19T00:00:00"/>
    <s v="Standard Class"/>
    <s v="SP-20650"/>
    <s v="Stephanie Phelps"/>
    <x v="1"/>
    <s v="United States"/>
    <s v="Akron"/>
    <x v="24"/>
    <n v="44312"/>
    <x v="3"/>
    <s v="TEC-PH-10001530"/>
    <x v="2"/>
    <x v="7"/>
    <s v="Plantronics Voyager Pro Legend"/>
    <x v="5560"/>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x v="463"/>
    <n v="5"/>
    <n v="0.2"/>
    <n v="48.992999999999995"/>
  </r>
  <r>
    <n v="8694"/>
    <s v="CA-2013-118311"/>
    <x v="0"/>
    <x v="1057"/>
    <d v="2013-10-29T00:00:00"/>
    <s v="Standard Class"/>
    <s v="ED-13885"/>
    <s v="Emily Ducich"/>
    <x v="2"/>
    <s v="United States"/>
    <s v="San Francisco"/>
    <x v="1"/>
    <n v="94110"/>
    <x v="1"/>
    <s v="TEC-AC-10000892"/>
    <x v="2"/>
    <x v="11"/>
    <s v="NETGEAR N750 Dual Band Wi-Fi Gigabit Router"/>
    <x v="5561"/>
    <n v="5"/>
    <n v="0"/>
    <n v="162"/>
  </r>
  <r>
    <n v="8695"/>
    <s v="US-2011-112795"/>
    <x v="2"/>
    <x v="709"/>
    <d v="2011-08-28T00:00:00"/>
    <s v="Second Class"/>
    <s v="CR-12625"/>
    <s v="Corey Roper"/>
    <x v="2"/>
    <s v="United States"/>
    <s v="Grand Rapids"/>
    <x v="12"/>
    <n v="49505"/>
    <x v="2"/>
    <s v="OFF-PA-10001934"/>
    <x v="1"/>
    <x v="10"/>
    <s v="Xerox 1993"/>
    <x v="541"/>
    <n v="3"/>
    <n v="0"/>
    <n v="9.5256000000000007"/>
  </r>
  <r>
    <n v="8696"/>
    <s v="CA-2014-127096"/>
    <x v="3"/>
    <x v="175"/>
    <d v="2014-09-18T00:00:00"/>
    <s v="Second Class"/>
    <s v="CS-12400"/>
    <s v="Christopher Schild"/>
    <x v="2"/>
    <s v="United States"/>
    <s v="San Francisco"/>
    <x v="1"/>
    <n v="94109"/>
    <x v="1"/>
    <s v="FUR-TA-10003473"/>
    <x v="0"/>
    <x v="3"/>
    <s v="Bretford Rectangular Conference Table Tops"/>
    <x v="1216"/>
    <n v="1"/>
    <n v="0.2"/>
    <n v="11.283900000000017"/>
  </r>
  <r>
    <n v="8697"/>
    <s v="CA-2014-119284"/>
    <x v="3"/>
    <x v="140"/>
    <d v="2014-06-21T00:00:00"/>
    <s v="Standard Class"/>
    <s v="TS-21205"/>
    <s v="Thomas Seio"/>
    <x v="1"/>
    <s v="United States"/>
    <s v="Nashville"/>
    <x v="18"/>
    <n v="37211"/>
    <x v="0"/>
    <s v="TEC-PH-10001051"/>
    <x v="2"/>
    <x v="7"/>
    <s v="HTC One"/>
    <x v="1977"/>
    <n v="3"/>
    <n v="0.2"/>
    <n v="26.997299999999967"/>
  </r>
  <r>
    <n v="8698"/>
    <s v="CA-2014-119284"/>
    <x v="3"/>
    <x v="140"/>
    <d v="2014-06-21T00:00:00"/>
    <s v="Standard Class"/>
    <s v="TS-21205"/>
    <s v="Thomas Seio"/>
    <x v="1"/>
    <s v="United States"/>
    <s v="Nashville"/>
    <x v="18"/>
    <n v="37211"/>
    <x v="0"/>
    <s v="FUR-FU-10004351"/>
    <x v="0"/>
    <x v="5"/>
    <s v="Staples"/>
    <x v="5562"/>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s v="United States"/>
    <s v="Nashville"/>
    <x v="18"/>
    <n v="37211"/>
    <x v="0"/>
    <s v="TEC-PH-10000560"/>
    <x v="2"/>
    <x v="7"/>
    <s v="Samsung Galaxy S III - 16GB - pebble blue (T-Mobile)"/>
    <x v="5564"/>
    <n v="8"/>
    <n v="0.2"/>
    <n v="223.99360000000013"/>
  </r>
  <r>
    <n v="8701"/>
    <s v="CA-2014-119284"/>
    <x v="3"/>
    <x v="140"/>
    <d v="2014-06-21T00:00:00"/>
    <s v="Standard Class"/>
    <s v="TS-21205"/>
    <s v="Thomas Seio"/>
    <x v="1"/>
    <s v="United States"/>
    <s v="Nashville"/>
    <x v="18"/>
    <n v="37211"/>
    <x v="0"/>
    <s v="OFF-AP-10004249"/>
    <x v="1"/>
    <x v="9"/>
    <s v="Staples"/>
    <x v="5565"/>
    <n v="8"/>
    <n v="0.2"/>
    <n v="6.7031999999999954"/>
  </r>
  <r>
    <n v="8702"/>
    <s v="CA-2014-119284"/>
    <x v="3"/>
    <x v="140"/>
    <d v="2014-06-21T00:00:00"/>
    <s v="Standard Class"/>
    <s v="TS-21205"/>
    <s v="Thomas Seio"/>
    <x v="1"/>
    <s v="United States"/>
    <s v="Nashville"/>
    <x v="18"/>
    <n v="37211"/>
    <x v="0"/>
    <s v="OFF-ST-10001490"/>
    <x v="1"/>
    <x v="4"/>
    <s v="Hot File 7-Pocket, Floor Stand"/>
    <x v="573"/>
    <n v="1"/>
    <n v="0.2"/>
    <n v="17.84699999999998"/>
  </r>
  <r>
    <n v="8703"/>
    <s v="CA-2014-119284"/>
    <x v="3"/>
    <x v="140"/>
    <d v="2014-06-21T00:00:00"/>
    <s v="Standard Class"/>
    <s v="TS-21205"/>
    <s v="Thomas Seio"/>
    <x v="1"/>
    <s v="United States"/>
    <s v="Nashville"/>
    <x v="18"/>
    <n v="37211"/>
    <x v="0"/>
    <s v="OFF-PA-10000312"/>
    <x v="1"/>
    <x v="10"/>
    <s v="Xerox 1955"/>
    <x v="5566"/>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s v="United States"/>
    <s v="Houston"/>
    <x v="5"/>
    <n v="77041"/>
    <x v="2"/>
    <s v="TEC-PH-10004100"/>
    <x v="2"/>
    <x v="7"/>
    <s v="Griffin GC17055 Auxiliary Audio Cable"/>
    <x v="5567"/>
    <n v="8"/>
    <n v="0.2"/>
    <n v="11.513600000000004"/>
  </r>
  <r>
    <n v="8706"/>
    <s v="US-2011-132745"/>
    <x v="2"/>
    <x v="1202"/>
    <d v="2011-10-05T00:00:00"/>
    <s v="Standard Class"/>
    <s v="NF-18475"/>
    <s v="Neil Französisch"/>
    <x v="2"/>
    <s v="United States"/>
    <s v="Reno"/>
    <x v="33"/>
    <n v="89502"/>
    <x v="1"/>
    <s v="OFF-FA-10000254"/>
    <x v="1"/>
    <x v="13"/>
    <s v="Sterling Rubber Bands by Alliance"/>
    <x v="5568"/>
    <n v="1"/>
    <n v="0"/>
    <n v="0"/>
  </r>
  <r>
    <n v="8707"/>
    <s v="CA-2011-146815"/>
    <x v="2"/>
    <x v="78"/>
    <d v="2011-09-13T00:00:00"/>
    <s v="Standard Class"/>
    <s v="PP-18955"/>
    <s v="Paul Prost"/>
    <x v="2"/>
    <s v="United States"/>
    <s v="New York City"/>
    <x v="15"/>
    <n v="10009"/>
    <x v="3"/>
    <s v="FUR-CH-10004289"/>
    <x v="0"/>
    <x v="1"/>
    <s v="Global Super Steno Chair"/>
    <x v="3140"/>
    <n v="2"/>
    <n v="0.1"/>
    <n v="13.437199999999986"/>
  </r>
  <r>
    <n v="8708"/>
    <s v="CA-2011-146815"/>
    <x v="2"/>
    <x v="78"/>
    <d v="2011-09-13T00:00:00"/>
    <s v="Standard Class"/>
    <s v="PP-18955"/>
    <s v="Paul Prost"/>
    <x v="2"/>
    <s v="United States"/>
    <s v="New York City"/>
    <x v="15"/>
    <n v="10009"/>
    <x v="3"/>
    <s v="OFF-AR-10003469"/>
    <x v="1"/>
    <x v="6"/>
    <s v="Nontoxic Chalk"/>
    <x v="2872"/>
    <n v="2"/>
    <n v="0"/>
    <n v="1.6896"/>
  </r>
  <r>
    <n v="8709"/>
    <s v="CA-2011-119144"/>
    <x v="2"/>
    <x v="912"/>
    <d v="2011-11-18T00:00:00"/>
    <s v="First Class"/>
    <s v="JD-16150"/>
    <s v="Justin Deggeller"/>
    <x v="1"/>
    <s v="United States"/>
    <s v="Los Angeles"/>
    <x v="1"/>
    <n v="90008"/>
    <x v="1"/>
    <s v="TEC-PH-10004188"/>
    <x v="2"/>
    <x v="7"/>
    <s v="OtterBox Commuter Series Case - Samsung Galaxy S4"/>
    <x v="5569"/>
    <n v="4"/>
    <n v="0.2"/>
    <n v="-17.992799999999999"/>
  </r>
  <r>
    <n v="8710"/>
    <s v="CA-2011-119144"/>
    <x v="2"/>
    <x v="912"/>
    <d v="2011-11-18T00:00:00"/>
    <s v="First Class"/>
    <s v="JD-16150"/>
    <s v="Justin Deggeller"/>
    <x v="1"/>
    <s v="United States"/>
    <s v="Los Angeles"/>
    <x v="1"/>
    <n v="90008"/>
    <x v="1"/>
    <s v="FUR-BO-10004015"/>
    <x v="0"/>
    <x v="0"/>
    <s v="Bush Andora Bookcase, Maple/Graphite Gray Finish"/>
    <x v="5570"/>
    <n v="3"/>
    <n v="0.15"/>
    <n v="25.197899999999969"/>
  </r>
  <r>
    <n v="8711"/>
    <s v="CA-2011-119144"/>
    <x v="2"/>
    <x v="912"/>
    <d v="2011-11-18T00:00:00"/>
    <s v="First Class"/>
    <s v="JD-16150"/>
    <s v="Justin Deggeller"/>
    <x v="1"/>
    <s v="United States"/>
    <s v="Los Angeles"/>
    <x v="1"/>
    <n v="90008"/>
    <x v="1"/>
    <s v="OFF-ST-10000991"/>
    <x v="1"/>
    <x v="4"/>
    <s v="Space Solutions HD Industrial Steel Shelving."/>
    <x v="3216"/>
    <n v="3"/>
    <n v="0"/>
    <n v="10.347300000000004"/>
  </r>
  <r>
    <n v="8712"/>
    <s v="CA-2011-105648"/>
    <x v="2"/>
    <x v="223"/>
    <d v="2011-03-07T00:00:00"/>
    <s v="Standard Class"/>
    <s v="EJ-14155"/>
    <s v="Eva Jacobs"/>
    <x v="0"/>
    <s v="United States"/>
    <s v="San Diego"/>
    <x v="1"/>
    <n v="92037"/>
    <x v="1"/>
    <s v="FUR-TA-10002958"/>
    <x v="0"/>
    <x v="3"/>
    <s v="Bevis Oval Conference Table, Walnut"/>
    <x v="188"/>
    <n v="3"/>
    <n v="0.2"/>
    <n v="-23.488200000000091"/>
  </r>
  <r>
    <n v="8713"/>
    <s v="US-2012-145422"/>
    <x v="1"/>
    <x v="155"/>
    <d v="2012-12-07T00:00:00"/>
    <s v="Standard Class"/>
    <s v="PW-19240"/>
    <s v="Pierre Wener"/>
    <x v="0"/>
    <s v="United States"/>
    <s v="San Francisco"/>
    <x v="1"/>
    <n v="94110"/>
    <x v="1"/>
    <s v="FUR-BO-10002213"/>
    <x v="0"/>
    <x v="0"/>
    <s v="Sauder Forest Hills Library, Woodland Oak Finish"/>
    <x v="3754"/>
    <n v="3"/>
    <n v="0.15"/>
    <n v="-29.605799999999981"/>
  </r>
  <r>
    <n v="8714"/>
    <s v="CA-2014-136623"/>
    <x v="3"/>
    <x v="497"/>
    <d v="2014-07-17T00:00:00"/>
    <s v="Standard Class"/>
    <s v="TS-21430"/>
    <s v="Tom Stivers"/>
    <x v="1"/>
    <s v="United States"/>
    <s v="San Diego"/>
    <x v="1"/>
    <n v="92105"/>
    <x v="1"/>
    <s v="TEC-PH-10000004"/>
    <x v="2"/>
    <x v="7"/>
    <s v="Belkin iPhone and iPad Lightning Cable"/>
    <x v="5571"/>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x v="1278"/>
    <n v="5"/>
    <n v="0.2"/>
    <n v="9.3124999999999982"/>
  </r>
  <r>
    <n v="8716"/>
    <s v="CA-2014-121678"/>
    <x v="3"/>
    <x v="673"/>
    <d v="2014-11-21T00:00:00"/>
    <s v="Second Class"/>
    <s v="BM-11650"/>
    <s v="Brian Moss"/>
    <x v="1"/>
    <s v="United States"/>
    <s v="Elyria"/>
    <x v="24"/>
    <n v="44035"/>
    <x v="3"/>
    <s v="OFF-BI-10002949"/>
    <x v="1"/>
    <x v="8"/>
    <s v="Prestige Round Ring Binders"/>
    <x v="5572"/>
    <n v="1"/>
    <n v="0.7"/>
    <n v="-1.3983999999999996"/>
  </r>
  <r>
    <n v="8717"/>
    <s v="CA-2013-120824"/>
    <x v="0"/>
    <x v="1"/>
    <d v="2013-06-17T00:00:00"/>
    <s v="Second Class"/>
    <s v="AW-10930"/>
    <s v="Arthur Wiediger"/>
    <x v="2"/>
    <s v="United States"/>
    <s v="Houston"/>
    <x v="5"/>
    <n v="77070"/>
    <x v="2"/>
    <s v="OFF-AP-10001242"/>
    <x v="1"/>
    <x v="9"/>
    <s v="APC 7 Outlet Network SurgeArrest Surge Protector"/>
    <x v="5573"/>
    <n v="4"/>
    <n v="0.8"/>
    <n v="-160.96"/>
  </r>
  <r>
    <n v="8718"/>
    <s v="CA-2013-120824"/>
    <x v="0"/>
    <x v="1"/>
    <d v="2013-06-17T00:00:00"/>
    <s v="Second Class"/>
    <s v="AW-10930"/>
    <s v="Arthur Wiediger"/>
    <x v="2"/>
    <s v="United States"/>
    <s v="Houston"/>
    <x v="5"/>
    <n v="77070"/>
    <x v="2"/>
    <s v="FUR-FU-10001424"/>
    <x v="0"/>
    <x v="5"/>
    <s v="Dax Clear Box Frame"/>
    <x v="1913"/>
    <n v="2"/>
    <n v="0.6"/>
    <n v="-4.5396000000000019"/>
  </r>
  <r>
    <n v="8719"/>
    <s v="CA-2013-120824"/>
    <x v="0"/>
    <x v="1"/>
    <d v="2013-06-17T00:00:00"/>
    <s v="Second Class"/>
    <s v="AW-10930"/>
    <s v="Arthur Wiediger"/>
    <x v="2"/>
    <s v="United States"/>
    <s v="Houston"/>
    <x v="5"/>
    <n v="77070"/>
    <x v="2"/>
    <s v="OFF-AR-10003469"/>
    <x v="1"/>
    <x v="6"/>
    <s v="Nontoxic Chalk"/>
    <x v="2437"/>
    <n v="8"/>
    <n v="0.2"/>
    <n v="3.9423999999999997"/>
  </r>
  <r>
    <n v="8720"/>
    <s v="CA-2013-120824"/>
    <x v="0"/>
    <x v="1"/>
    <d v="2013-06-17T00:00:00"/>
    <s v="Second Class"/>
    <s v="AW-10930"/>
    <s v="Arthur Wiediger"/>
    <x v="2"/>
    <s v="United States"/>
    <s v="Houston"/>
    <x v="5"/>
    <n v="77070"/>
    <x v="2"/>
    <s v="OFF-PA-10000232"/>
    <x v="1"/>
    <x v="10"/>
    <s v="Xerox 1975"/>
    <x v="12"/>
    <n v="3"/>
    <n v="0.2"/>
    <n v="5.6375999999999999"/>
  </r>
  <r>
    <n v="8721"/>
    <s v="CA-2013-120824"/>
    <x v="0"/>
    <x v="1"/>
    <d v="2013-06-17T00:00:00"/>
    <s v="Second Class"/>
    <s v="AW-10930"/>
    <s v="Arthur Wiediger"/>
    <x v="2"/>
    <s v="United States"/>
    <s v="Houston"/>
    <x v="5"/>
    <n v="77070"/>
    <x v="2"/>
    <s v="FUR-CH-10000229"/>
    <x v="0"/>
    <x v="1"/>
    <s v="Global Enterprise Series Seating High-Back Swivel/Tilt Chairs"/>
    <x v="5574"/>
    <n v="2"/>
    <n v="0.3"/>
    <n v="-119.23120000000003"/>
  </r>
  <r>
    <n v="8722"/>
    <s v="CA-2013-120824"/>
    <x v="0"/>
    <x v="1"/>
    <d v="2013-06-17T00:00:00"/>
    <s v="Second Class"/>
    <s v="AW-10930"/>
    <s v="Arthur Wiediger"/>
    <x v="2"/>
    <s v="United States"/>
    <s v="Houston"/>
    <x v="5"/>
    <n v="77070"/>
    <x v="2"/>
    <s v="OFF-ST-10002562"/>
    <x v="1"/>
    <x v="4"/>
    <s v="Staples"/>
    <x v="5575"/>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s v="United States"/>
    <s v="Miami"/>
    <x v="2"/>
    <n v="33178"/>
    <x v="0"/>
    <s v="OFF-PA-10002986"/>
    <x v="1"/>
    <x v="10"/>
    <s v="Xerox 1898"/>
    <x v="5577"/>
    <n v="7"/>
    <n v="0.2"/>
    <n v="13.0928"/>
  </r>
  <r>
    <n v="8725"/>
    <s v="US-2013-135209"/>
    <x v="0"/>
    <x v="723"/>
    <d v="2014-01-01T00:00:00"/>
    <s v="Second Class"/>
    <s v="MH-17290"/>
    <s v="Marc Harrigan"/>
    <x v="2"/>
    <s v="United States"/>
    <s v="Miami"/>
    <x v="2"/>
    <n v="33178"/>
    <x v="0"/>
    <s v="OFF-PA-10000143"/>
    <x v="1"/>
    <x v="10"/>
    <s v="Astroparche Fine Business Paper"/>
    <x v="869"/>
    <n v="6"/>
    <n v="0.2"/>
    <n v="8.8704000000000018"/>
  </r>
  <r>
    <n v="8726"/>
    <s v="CA-2014-148145"/>
    <x v="3"/>
    <x v="257"/>
    <d v="2014-03-24T00:00:00"/>
    <s v="Standard Class"/>
    <s v="SW-20275"/>
    <s v="Scott Williamson"/>
    <x v="0"/>
    <s v="United States"/>
    <s v="Seattle"/>
    <x v="4"/>
    <n v="98115"/>
    <x v="1"/>
    <s v="OFF-AR-10003752"/>
    <x v="1"/>
    <x v="6"/>
    <s v="Deluxe Chalkboard Eraser Cleaner"/>
    <x v="849"/>
    <n v="4"/>
    <n v="0"/>
    <n v="21.251999999999999"/>
  </r>
  <r>
    <n v="8727"/>
    <s v="CA-2012-103870"/>
    <x v="1"/>
    <x v="17"/>
    <d v="2012-12-31T00:00:00"/>
    <s v="Standard Class"/>
    <s v="SP-20860"/>
    <s v="Sung Pak"/>
    <x v="1"/>
    <s v="United States"/>
    <s v="Murfreesboro"/>
    <x v="18"/>
    <n v="37130"/>
    <x v="0"/>
    <s v="TEC-AC-10002370"/>
    <x v="2"/>
    <x v="11"/>
    <s v="Maxell CD-R Discs"/>
    <x v="557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s v="United States"/>
    <s v="Murfreesboro"/>
    <x v="18"/>
    <n v="37130"/>
    <x v="0"/>
    <s v="FUR-BO-10002853"/>
    <x v="0"/>
    <x v="0"/>
    <s v="O'Sullivan 5-Shelf Heavy-Duty Bookcases"/>
    <x v="5580"/>
    <n v="2"/>
    <n v="0.2"/>
    <n v="8.1939999999999955"/>
  </r>
  <r>
    <n v="8730"/>
    <s v="CA-2012-103870"/>
    <x v="1"/>
    <x v="17"/>
    <d v="2012-12-31T00:00:00"/>
    <s v="Standard Class"/>
    <s v="SP-20860"/>
    <s v="Sung Pak"/>
    <x v="1"/>
    <s v="United States"/>
    <s v="Murfreesboro"/>
    <x v="18"/>
    <n v="37130"/>
    <x v="0"/>
    <s v="OFF-ST-10002562"/>
    <x v="1"/>
    <x v="4"/>
    <s v="Staples"/>
    <x v="2752"/>
    <n v="3"/>
    <n v="0.2"/>
    <n v="2.2511999999999999"/>
  </r>
  <r>
    <n v="8731"/>
    <s v="CA-2012-103870"/>
    <x v="1"/>
    <x v="17"/>
    <d v="2012-12-31T00:00:00"/>
    <s v="Standard Class"/>
    <s v="SP-20860"/>
    <s v="Sung Pak"/>
    <x v="1"/>
    <s v="United States"/>
    <s v="Murfreesboro"/>
    <x v="18"/>
    <n v="37130"/>
    <x v="0"/>
    <s v="TEC-AC-10004227"/>
    <x v="2"/>
    <x v="11"/>
    <s v="SanDisk Ultra 16 GB MicroSDHC Class 10 Memory Card"/>
    <x v="3145"/>
    <n v="7"/>
    <n v="0.2"/>
    <n v="-12.730200000000011"/>
  </r>
  <r>
    <n v="8732"/>
    <s v="CA-2012-111017"/>
    <x v="1"/>
    <x v="374"/>
    <d v="2012-08-06T00:00:00"/>
    <s v="Standard Class"/>
    <s v="SC-20695"/>
    <s v="Steve Chapman"/>
    <x v="1"/>
    <s v="United States"/>
    <s v="Saint Louis"/>
    <x v="25"/>
    <n v="63116"/>
    <x v="2"/>
    <s v="OFF-SU-10002573"/>
    <x v="1"/>
    <x v="14"/>
    <s v="Acme 10&quot; Easy Grip Assistive Scissors"/>
    <x v="5581"/>
    <n v="3"/>
    <n v="0"/>
    <n v="15.776999999999996"/>
  </r>
  <r>
    <n v="8733"/>
    <s v="CA-2014-116988"/>
    <x v="3"/>
    <x v="818"/>
    <d v="2014-06-30T00:00:00"/>
    <s v="Second Class"/>
    <s v="PW-19030"/>
    <s v="Pauline Webber"/>
    <x v="1"/>
    <s v="United States"/>
    <s v="Seattle"/>
    <x v="4"/>
    <n v="98105"/>
    <x v="1"/>
    <s v="OFF-PA-10003848"/>
    <x v="1"/>
    <x v="10"/>
    <s v="Xerox 1997"/>
    <x v="541"/>
    <n v="3"/>
    <n v="0"/>
    <n v="9.3312000000000008"/>
  </r>
  <r>
    <n v="8734"/>
    <s v="CA-2014-116988"/>
    <x v="3"/>
    <x v="818"/>
    <d v="2014-06-30T00:00:00"/>
    <s v="Second Class"/>
    <s v="PW-19030"/>
    <s v="Pauline Webber"/>
    <x v="1"/>
    <s v="United States"/>
    <s v="Seattle"/>
    <x v="4"/>
    <n v="98105"/>
    <x v="1"/>
    <s v="FUR-FU-10001290"/>
    <x v="0"/>
    <x v="5"/>
    <s v="Executive Impressions Supervisor Wall Clock"/>
    <x v="487"/>
    <n v="3"/>
    <n v="0"/>
    <n v="40.415999999999997"/>
  </r>
  <r>
    <n v="8735"/>
    <s v="CA-2014-116988"/>
    <x v="3"/>
    <x v="818"/>
    <d v="2014-06-30T00:00:00"/>
    <s v="Second Class"/>
    <s v="PW-19030"/>
    <s v="Pauline Webber"/>
    <x v="1"/>
    <s v="United States"/>
    <s v="Seattle"/>
    <x v="4"/>
    <n v="98105"/>
    <x v="1"/>
    <s v="TEC-AC-10003832"/>
    <x v="2"/>
    <x v="11"/>
    <s v="Logitech P710e Mobile Speakerphone"/>
    <x v="2694"/>
    <n v="5"/>
    <n v="0"/>
    <n v="244.61549999999988"/>
  </r>
  <r>
    <n v="8736"/>
    <s v="US-2011-169390"/>
    <x v="2"/>
    <x v="315"/>
    <d v="2011-02-11T00:00:00"/>
    <s v="Second Class"/>
    <s v="CS-12250"/>
    <s v="Chris Selesnick"/>
    <x v="1"/>
    <s v="United States"/>
    <s v="New York City"/>
    <x v="15"/>
    <n v="10024"/>
    <x v="3"/>
    <s v="OFF-ST-10001558"/>
    <x v="1"/>
    <x v="4"/>
    <s v="Acco Perma 4000 Stacking Storage Drawers"/>
    <x v="647"/>
    <n v="4"/>
    <n v="0"/>
    <n v="9.7439999999999998"/>
  </r>
  <r>
    <n v="8737"/>
    <s v="CA-2013-168774"/>
    <x v="0"/>
    <x v="913"/>
    <d v="2013-09-10T00:00:00"/>
    <s v="Standard Class"/>
    <s v="RP-19855"/>
    <s v="Roy Phan"/>
    <x v="1"/>
    <s v="United States"/>
    <s v="Woodbury"/>
    <x v="11"/>
    <n v="55125"/>
    <x v="2"/>
    <s v="OFF-ST-10001490"/>
    <x v="1"/>
    <x v="4"/>
    <s v="Hot File 7-Pocket, Floor Stand"/>
    <x v="3469"/>
    <n v="3"/>
    <n v="0"/>
    <n v="160.62299999999993"/>
  </r>
  <r>
    <n v="8738"/>
    <s v="CA-2014-161592"/>
    <x v="3"/>
    <x v="1191"/>
    <d v="2014-04-11T00:00:00"/>
    <s v="Standard Class"/>
    <s v="CS-12175"/>
    <s v="Charles Sheldon"/>
    <x v="1"/>
    <s v="United States"/>
    <s v="Chattanooga"/>
    <x v="18"/>
    <n v="37421"/>
    <x v="0"/>
    <s v="OFF-BI-10003669"/>
    <x v="1"/>
    <x v="8"/>
    <s v="3M Organizer Strips"/>
    <x v="5582"/>
    <n v="5"/>
    <n v="0.7"/>
    <n v="-5.9399999999999977"/>
  </r>
  <r>
    <n v="8739"/>
    <s v="US-2014-131961"/>
    <x v="3"/>
    <x v="166"/>
    <d v="2014-12-12T00:00:00"/>
    <s v="First Class"/>
    <s v="MJ-17740"/>
    <s v="Max Jones"/>
    <x v="0"/>
    <s v="United States"/>
    <s v="Philadelphia"/>
    <x v="9"/>
    <n v="19140"/>
    <x v="3"/>
    <s v="OFF-AR-10004441"/>
    <x v="1"/>
    <x v="6"/>
    <s v="BIC Brite Liner Highlighters"/>
    <x v="2153"/>
    <n v="4"/>
    <n v="0.2"/>
    <n v="3.6431999999999998"/>
  </r>
  <r>
    <n v="8740"/>
    <s v="US-2014-131961"/>
    <x v="3"/>
    <x v="166"/>
    <d v="2014-12-12T00:00:00"/>
    <s v="First Class"/>
    <s v="MJ-17740"/>
    <s v="Max Jones"/>
    <x v="0"/>
    <s v="United States"/>
    <s v="Philadelphia"/>
    <x v="9"/>
    <n v="19140"/>
    <x v="3"/>
    <s v="TEC-PH-10001924"/>
    <x v="2"/>
    <x v="7"/>
    <s v="iHome FM Clock Radio with Lightning Dock"/>
    <x v="5583"/>
    <n v="2"/>
    <n v="0.4"/>
    <n v="-20.996999999999993"/>
  </r>
  <r>
    <n v="8741"/>
    <s v="CA-2013-102498"/>
    <x v="0"/>
    <x v="1131"/>
    <d v="2013-07-26T00:00:00"/>
    <s v="First Class"/>
    <s v="JG-15160"/>
    <s v="James Galang"/>
    <x v="0"/>
    <s v="United States"/>
    <s v="Lafayette"/>
    <x v="28"/>
    <n v="70506"/>
    <x v="0"/>
    <s v="OFF-AR-10004456"/>
    <x v="1"/>
    <x v="6"/>
    <s v="Panasonic KP-4ABK Battery-Operated Pencil Sharpener"/>
    <x v="1411"/>
    <n v="5"/>
    <n v="0"/>
    <n v="21.227999999999998"/>
  </r>
  <r>
    <n v="8742"/>
    <s v="CA-2012-113222"/>
    <x v="1"/>
    <x v="529"/>
    <d v="2012-11-09T00:00:00"/>
    <s v="Same Day"/>
    <s v="AG-10765"/>
    <s v="Anthony Garverick"/>
    <x v="2"/>
    <s v="United States"/>
    <s v="Lawrence"/>
    <x v="14"/>
    <n v="46226"/>
    <x v="2"/>
    <s v="OFF-BI-10001890"/>
    <x v="1"/>
    <x v="8"/>
    <s v="Avery Poly Binder Pockets"/>
    <x v="631"/>
    <n v="3"/>
    <n v="0"/>
    <n v="5.1551999999999998"/>
  </r>
  <r>
    <n v="8743"/>
    <s v="US-2012-144771"/>
    <x v="1"/>
    <x v="653"/>
    <d v="2012-10-04T00:00:00"/>
    <s v="First Class"/>
    <s v="CK-12205"/>
    <s v="Chloris Kastensmidt"/>
    <x v="0"/>
    <s v="United States"/>
    <s v="Hillsboro"/>
    <x v="21"/>
    <n v="97123"/>
    <x v="1"/>
    <s v="FUR-FU-10000629"/>
    <x v="0"/>
    <x v="5"/>
    <s v="9-3/4 Diameter Round Wall Clock"/>
    <x v="5584"/>
    <n v="1"/>
    <n v="0.2"/>
    <n v="3.0338000000000003"/>
  </r>
  <r>
    <n v="8744"/>
    <s v="US-2012-144771"/>
    <x v="1"/>
    <x v="653"/>
    <d v="2012-10-04T00:00:00"/>
    <s v="First Class"/>
    <s v="CK-12205"/>
    <s v="Chloris Kastensmidt"/>
    <x v="0"/>
    <s v="United States"/>
    <s v="Hillsboro"/>
    <x v="21"/>
    <n v="97123"/>
    <x v="1"/>
    <s v="TEC-AC-10002323"/>
    <x v="2"/>
    <x v="11"/>
    <s v="SanDisk Ultra 32 GB MicroSDHC Class 10 Memory Card"/>
    <x v="4035"/>
    <n v="3"/>
    <n v="0.2"/>
    <n v="-4.6409999999999982"/>
  </r>
  <r>
    <n v="8745"/>
    <s v="CA-2012-162376"/>
    <x v="1"/>
    <x v="6"/>
    <d v="2012-11-25T00:00:00"/>
    <s v="Second Class"/>
    <s v="HD-14785"/>
    <s v="Harold Dahlen"/>
    <x v="2"/>
    <s v="United States"/>
    <s v="Cambridge"/>
    <x v="31"/>
    <n v="2138"/>
    <x v="3"/>
    <s v="OFF-AR-10003056"/>
    <x v="1"/>
    <x v="6"/>
    <s v="Newell 341"/>
    <x v="860"/>
    <n v="4"/>
    <n v="0"/>
    <n v="4.9647999999999985"/>
  </r>
  <r>
    <n v="8746"/>
    <s v="CA-2012-162376"/>
    <x v="1"/>
    <x v="6"/>
    <d v="2012-11-25T00:00:00"/>
    <s v="Second Class"/>
    <s v="HD-14785"/>
    <s v="Harold Dahlen"/>
    <x v="2"/>
    <s v="United States"/>
    <s v="Cambridge"/>
    <x v="31"/>
    <n v="2138"/>
    <x v="3"/>
    <s v="OFF-PA-10000300"/>
    <x v="1"/>
    <x v="10"/>
    <s v="Xerox 1936"/>
    <x v="731"/>
    <n v="3"/>
    <n v="0"/>
    <n v="28.171799999999998"/>
  </r>
  <r>
    <n v="8747"/>
    <s v="CA-2014-128076"/>
    <x v="3"/>
    <x v="62"/>
    <d v="2014-02-08T00:00:00"/>
    <s v="Standard Class"/>
    <s v="BO-11350"/>
    <s v="Bill Overfelt"/>
    <x v="1"/>
    <s v="United States"/>
    <s v="San Diego"/>
    <x v="1"/>
    <n v="92105"/>
    <x v="1"/>
    <s v="FUR-FU-10000293"/>
    <x v="0"/>
    <x v="5"/>
    <s v="Eldon Antistatic Chair Mats for Low to Medium Pile Carpets"/>
    <x v="5585"/>
    <n v="2"/>
    <n v="0"/>
    <n v="12.634799999999984"/>
  </r>
  <r>
    <n v="8748"/>
    <s v="CA-2014-128076"/>
    <x v="3"/>
    <x v="62"/>
    <d v="2014-02-08T00:00:00"/>
    <s v="Standard Class"/>
    <s v="BO-11350"/>
    <s v="Bill Overfelt"/>
    <x v="1"/>
    <s v="United States"/>
    <s v="San Diego"/>
    <x v="1"/>
    <n v="92105"/>
    <x v="1"/>
    <s v="OFF-BI-10003638"/>
    <x v="1"/>
    <x v="8"/>
    <s v="GBC Durable Plastic Covers"/>
    <x v="5586"/>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x v="2562"/>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s v="United States"/>
    <s v="New York City"/>
    <x v="15"/>
    <n v="10009"/>
    <x v="3"/>
    <s v="TEC-PH-10004922"/>
    <x v="2"/>
    <x v="7"/>
    <s v="RCA Visys Integrated PBX 8-Line Router"/>
    <x v="5588"/>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x v="5589"/>
    <n v="4"/>
    <n v="0.2"/>
    <n v="31.4712"/>
  </r>
  <r>
    <n v="8753"/>
    <s v="CA-2013-105662"/>
    <x v="0"/>
    <x v="465"/>
    <d v="2013-05-10T00:00:00"/>
    <s v="Standard Class"/>
    <s v="RB-19465"/>
    <s v="Rick Bensley"/>
    <x v="2"/>
    <s v="United States"/>
    <s v="Tallahassee"/>
    <x v="2"/>
    <n v="32303"/>
    <x v="0"/>
    <s v="TEC-PH-10001198"/>
    <x v="2"/>
    <x v="7"/>
    <s v="Avaya 4621SW VoIP phone"/>
    <x v="1665"/>
    <n v="3"/>
    <n v="0.2"/>
    <n v="19.966499999999982"/>
  </r>
  <r>
    <n v="8754"/>
    <s v="CA-2014-152198"/>
    <x v="3"/>
    <x v="428"/>
    <d v="2014-09-11T00:00:00"/>
    <s v="First Class"/>
    <s v="JD-16015"/>
    <s v="Joy Daniels"/>
    <x v="0"/>
    <s v="United States"/>
    <s v="Toledo"/>
    <x v="24"/>
    <n v="43615"/>
    <x v="3"/>
    <s v="OFF-LA-10000443"/>
    <x v="1"/>
    <x v="2"/>
    <s v="Avery 501"/>
    <x v="1173"/>
    <n v="6"/>
    <n v="0.2"/>
    <n v="5.9777999999999993"/>
  </r>
  <r>
    <n v="8755"/>
    <s v="CA-2014-152198"/>
    <x v="3"/>
    <x v="428"/>
    <d v="2014-09-11T00:00:00"/>
    <s v="First Class"/>
    <s v="JD-16015"/>
    <s v="Joy Daniels"/>
    <x v="0"/>
    <s v="United States"/>
    <s v="Toledo"/>
    <x v="24"/>
    <n v="43615"/>
    <x v="3"/>
    <s v="OFF-BI-10003669"/>
    <x v="1"/>
    <x v="8"/>
    <s v="3M Organizer Strips"/>
    <x v="5590"/>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s v="United States"/>
    <s v="Columbia"/>
    <x v="39"/>
    <n v="21044"/>
    <x v="3"/>
    <s v="OFF-AP-10002350"/>
    <x v="1"/>
    <x v="9"/>
    <s v="Belkin F9H710-06 7 Outlet SurgeMaster Surge Protector"/>
    <x v="1023"/>
    <n v="2"/>
    <n v="0"/>
    <n v="10.5504"/>
  </r>
  <r>
    <n v="8758"/>
    <s v="CA-2013-114307"/>
    <x v="0"/>
    <x v="405"/>
    <d v="2013-07-27T00:00:00"/>
    <s v="Standard Class"/>
    <s v="MF-17665"/>
    <s v="Maureen Fritzler"/>
    <x v="1"/>
    <s v="United States"/>
    <s v="Columbia"/>
    <x v="39"/>
    <n v="21044"/>
    <x v="3"/>
    <s v="OFF-PA-10004100"/>
    <x v="1"/>
    <x v="10"/>
    <s v="Xerox 216"/>
    <x v="187"/>
    <n v="8"/>
    <n v="0"/>
    <n v="24.883200000000002"/>
  </r>
  <r>
    <n v="8759"/>
    <s v="CA-2013-114307"/>
    <x v="0"/>
    <x v="405"/>
    <d v="2013-07-27T00:00:00"/>
    <s v="Standard Class"/>
    <s v="MF-17665"/>
    <s v="Maureen Fritzler"/>
    <x v="1"/>
    <s v="United States"/>
    <s v="Columbia"/>
    <x v="39"/>
    <n v="21044"/>
    <x v="3"/>
    <s v="FUR-FU-10000794"/>
    <x v="0"/>
    <x v="5"/>
    <s v="Eldon Stackable Tray, Side-Load, Legal, Smoke"/>
    <x v="1877"/>
    <n v="3"/>
    <n v="0"/>
    <n v="9.3227999999999991"/>
  </r>
  <r>
    <n v="8760"/>
    <s v="CA-2013-114307"/>
    <x v="0"/>
    <x v="405"/>
    <d v="2013-07-27T00:00:00"/>
    <s v="Standard Class"/>
    <s v="MF-17665"/>
    <s v="Maureen Fritzler"/>
    <x v="1"/>
    <s v="United States"/>
    <s v="Columbia"/>
    <x v="39"/>
    <n v="21044"/>
    <x v="3"/>
    <s v="OFF-BI-10002012"/>
    <x v="1"/>
    <x v="8"/>
    <s v="Wilson Jones Easy Flow II Sheet Lifters"/>
    <x v="5592"/>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x v="5593"/>
    <n v="1"/>
    <n v="0"/>
    <n v="635.495"/>
  </r>
  <r>
    <n v="8762"/>
    <s v="CA-2013-159891"/>
    <x v="0"/>
    <x v="1011"/>
    <d v="2013-02-06T00:00:00"/>
    <s v="Standard Class"/>
    <s v="BF-11170"/>
    <s v="Ben Ferrer"/>
    <x v="2"/>
    <s v="United States"/>
    <s v="Atlanta"/>
    <x v="32"/>
    <n v="30318"/>
    <x v="0"/>
    <s v="OFF-EN-10004483"/>
    <x v="1"/>
    <x v="12"/>
    <s v="#10 White Business Envelopes,4 1/8 x 9 1/2"/>
    <x v="5594"/>
    <n v="8"/>
    <n v="0"/>
    <n v="58.919199999999989"/>
  </r>
  <r>
    <n v="8763"/>
    <s v="CA-2013-112578"/>
    <x v="0"/>
    <x v="723"/>
    <d v="2014-01-03T00:00:00"/>
    <s v="Standard Class"/>
    <s v="FO-14305"/>
    <s v="Frank Olsen"/>
    <x v="0"/>
    <s v="United States"/>
    <s v="Sacramento"/>
    <x v="1"/>
    <n v="95823"/>
    <x v="1"/>
    <s v="OFF-ST-10003722"/>
    <x v="1"/>
    <x v="4"/>
    <s v="Project Tote Personal File"/>
    <x v="919"/>
    <n v="1"/>
    <n v="0"/>
    <n v="4.068699999999998"/>
  </r>
  <r>
    <n v="8764"/>
    <s v="CA-2013-112578"/>
    <x v="0"/>
    <x v="723"/>
    <d v="2014-01-03T00:00:00"/>
    <s v="Standard Class"/>
    <s v="FO-14305"/>
    <s v="Frank Olsen"/>
    <x v="0"/>
    <s v="United States"/>
    <s v="Sacramento"/>
    <x v="1"/>
    <n v="95823"/>
    <x v="1"/>
    <s v="OFF-SU-10002557"/>
    <x v="1"/>
    <x v="14"/>
    <s v="Fiskars Spring-Action Scissors"/>
    <x v="5482"/>
    <n v="2"/>
    <n v="0"/>
    <n v="7.2696000000000005"/>
  </r>
  <r>
    <n v="8765"/>
    <s v="CA-2012-107083"/>
    <x v="1"/>
    <x v="82"/>
    <d v="2012-11-27T00:00:00"/>
    <s v="Standard Class"/>
    <s v="BB-11545"/>
    <s v="Brenda Bowman"/>
    <x v="1"/>
    <s v="United States"/>
    <s v="Fort Worth"/>
    <x v="5"/>
    <n v="76106"/>
    <x v="2"/>
    <s v="OFF-AR-10002257"/>
    <x v="1"/>
    <x v="6"/>
    <s v="Eldon Spacemaker Box, Quick-Snap Lid, Clear"/>
    <x v="758"/>
    <n v="2"/>
    <n v="0.2"/>
    <n v="0.73479999999999923"/>
  </r>
  <r>
    <n v="8766"/>
    <s v="CA-2012-107083"/>
    <x v="1"/>
    <x v="82"/>
    <d v="2012-11-27T00:00:00"/>
    <s v="Standard Class"/>
    <s v="BB-11545"/>
    <s v="Brenda Bowman"/>
    <x v="1"/>
    <s v="United States"/>
    <s v="Fort Worth"/>
    <x v="5"/>
    <n v="76106"/>
    <x v="2"/>
    <s v="OFF-BI-10000756"/>
    <x v="1"/>
    <x v="8"/>
    <s v="Storex DuraTech Recycled Plastic Frosted Binders"/>
    <x v="5595"/>
    <n v="2"/>
    <n v="0.8"/>
    <n v="-2.5440000000000005"/>
  </r>
  <r>
    <n v="8767"/>
    <s v="CA-2012-107083"/>
    <x v="1"/>
    <x v="82"/>
    <d v="2012-11-27T00:00:00"/>
    <s v="Standard Class"/>
    <s v="BB-11545"/>
    <s v="Brenda Bowman"/>
    <x v="1"/>
    <s v="United States"/>
    <s v="Fort Worth"/>
    <x v="5"/>
    <n v="76106"/>
    <x v="2"/>
    <s v="OFF-AP-10004136"/>
    <x v="1"/>
    <x v="9"/>
    <s v="Kensington 6 Outlet SmartSocket Surge Protector"/>
    <x v="4396"/>
    <n v="3"/>
    <n v="0.8"/>
    <n v="-67.617000000000019"/>
  </r>
  <r>
    <n v="8768"/>
    <s v="CA-2012-107083"/>
    <x v="1"/>
    <x v="82"/>
    <d v="2012-11-27T00:00:00"/>
    <s v="Standard Class"/>
    <s v="BB-11545"/>
    <s v="Brenda Bowman"/>
    <x v="1"/>
    <s v="United States"/>
    <s v="Fort Worth"/>
    <x v="5"/>
    <n v="76106"/>
    <x v="2"/>
    <s v="OFF-BI-10002194"/>
    <x v="1"/>
    <x v="8"/>
    <s v="Cardinal Hold-It CD Pocket"/>
    <x v="5596"/>
    <n v="5"/>
    <n v="0.8"/>
    <n v="-13.167000000000002"/>
  </r>
  <r>
    <n v="8769"/>
    <s v="CA-2012-151722"/>
    <x v="1"/>
    <x v="348"/>
    <d v="2012-10-09T00:00:00"/>
    <s v="Standard Class"/>
    <s v="IL-15100"/>
    <s v="Ivan Liston"/>
    <x v="0"/>
    <s v="United States"/>
    <s v="Columbus"/>
    <x v="24"/>
    <n v="43229"/>
    <x v="3"/>
    <s v="TEC-AC-10000892"/>
    <x v="2"/>
    <x v="11"/>
    <s v="NETGEAR N750 Dual Band Wi-Fi Gigabit Router"/>
    <x v="5597"/>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s v="United States"/>
    <s v="Louisville"/>
    <x v="22"/>
    <n v="80027"/>
    <x v="1"/>
    <s v="FUR-CH-10002304"/>
    <x v="0"/>
    <x v="1"/>
    <s v="Global Stack Chair without Arms, Black"/>
    <x v="5599"/>
    <n v="4"/>
    <n v="0.2"/>
    <n v="5.1960000000000015"/>
  </r>
  <r>
    <n v="8772"/>
    <s v="CA-2014-115882"/>
    <x v="3"/>
    <x v="32"/>
    <d v="2014-09-18T00:00:00"/>
    <s v="First Class"/>
    <s v="DB-13555"/>
    <s v="Dorothy Badders"/>
    <x v="1"/>
    <s v="United States"/>
    <s v="Raleigh"/>
    <x v="3"/>
    <n v="27604"/>
    <x v="0"/>
    <s v="OFF-AP-10002534"/>
    <x v="1"/>
    <x v="9"/>
    <s v="3.6 Cubic Foot Counter Height Office Refrigerator"/>
    <x v="5600"/>
    <n v="4"/>
    <n v="0.2"/>
    <n v="94.278400000000033"/>
  </r>
  <r>
    <n v="8773"/>
    <s v="CA-2014-115882"/>
    <x v="3"/>
    <x v="32"/>
    <d v="2014-09-18T00:00:00"/>
    <s v="First Class"/>
    <s v="DB-13555"/>
    <s v="Dorothy Badders"/>
    <x v="1"/>
    <s v="United States"/>
    <s v="Raleigh"/>
    <x v="3"/>
    <n v="27604"/>
    <x v="0"/>
    <s v="OFF-PA-10001125"/>
    <x v="1"/>
    <x v="10"/>
    <s v="Xerox 1988"/>
    <x v="1355"/>
    <n v="3"/>
    <n v="0.2"/>
    <n v="23.234999999999992"/>
  </r>
  <r>
    <n v="8774"/>
    <s v="CA-2012-132276"/>
    <x v="1"/>
    <x v="1203"/>
    <d v="2012-02-28T00:00:00"/>
    <s v="Standard Class"/>
    <s v="LC-16960"/>
    <s v="Lindsay Castell"/>
    <x v="2"/>
    <s v="United States"/>
    <s v="New York City"/>
    <x v="15"/>
    <n v="10024"/>
    <x v="3"/>
    <s v="OFF-AP-10000804"/>
    <x v="1"/>
    <x v="9"/>
    <s v="Hoover Portapower Portable Vacuum"/>
    <x v="2051"/>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x v="3023"/>
    <n v="2"/>
    <n v="0.2"/>
    <n v="3.8135999999999992"/>
  </r>
  <r>
    <n v="8776"/>
    <s v="CA-2013-163636"/>
    <x v="0"/>
    <x v="5"/>
    <d v="2013-12-10T00:00:00"/>
    <s v="Second Class"/>
    <s v="MP-18175"/>
    <s v="Mike Pelletier"/>
    <x v="2"/>
    <s v="United States"/>
    <s v="Chicago"/>
    <x v="10"/>
    <n v="60623"/>
    <x v="2"/>
    <s v="OFF-AR-10001547"/>
    <x v="1"/>
    <x v="6"/>
    <s v="Newell 311"/>
    <x v="5601"/>
    <n v="2"/>
    <n v="0.2"/>
    <n v="0.30940000000000001"/>
  </r>
  <r>
    <n v="8777"/>
    <s v="CA-2013-102813"/>
    <x v="0"/>
    <x v="415"/>
    <d v="2013-07-04T00:00:00"/>
    <s v="First Class"/>
    <s v="EA-14035"/>
    <s v="Erin Ashbrook"/>
    <x v="1"/>
    <s v="United States"/>
    <s v="Huntsville"/>
    <x v="5"/>
    <n v="77340"/>
    <x v="2"/>
    <s v="FUR-CH-10000665"/>
    <x v="0"/>
    <x v="1"/>
    <s v="Global Airflow Leather Mesh Back Chair, Black"/>
    <x v="2568"/>
    <n v="5"/>
    <n v="0.3"/>
    <n v="0"/>
  </r>
  <r>
    <n v="8778"/>
    <s v="CA-2013-102813"/>
    <x v="0"/>
    <x v="415"/>
    <d v="2013-07-04T00:00:00"/>
    <s v="First Class"/>
    <s v="EA-14035"/>
    <s v="Erin Ashbrook"/>
    <x v="1"/>
    <s v="United States"/>
    <s v="Huntsville"/>
    <x v="5"/>
    <n v="77340"/>
    <x v="2"/>
    <s v="OFF-PA-10000520"/>
    <x v="1"/>
    <x v="10"/>
    <s v="Xerox 201"/>
    <x v="759"/>
    <n v="8"/>
    <n v="0.2"/>
    <n v="14.5152"/>
  </r>
  <r>
    <n v="8779"/>
    <s v="CA-2014-135377"/>
    <x v="3"/>
    <x v="1096"/>
    <d v="2014-12-19T00:00:00"/>
    <s v="Standard Class"/>
    <s v="BP-11095"/>
    <s v="Bart Pistole"/>
    <x v="1"/>
    <s v="United States"/>
    <s v="New York City"/>
    <x v="15"/>
    <n v="10024"/>
    <x v="3"/>
    <s v="FUR-BO-10004015"/>
    <x v="0"/>
    <x v="0"/>
    <s v="Bush Andora Bookcase, Maple/Graphite Gray Finish"/>
    <x v="5602"/>
    <n v="3"/>
    <n v="0.2"/>
    <n v="7.1993999999999687"/>
  </r>
  <r>
    <n v="8780"/>
    <s v="CA-2012-165813"/>
    <x v="1"/>
    <x v="305"/>
    <d v="2012-03-22T00:00:00"/>
    <s v="Second Class"/>
    <s v="BM-11785"/>
    <s v="Bryan Mills"/>
    <x v="0"/>
    <s v="United States"/>
    <s v="Salem"/>
    <x v="21"/>
    <n v="97301"/>
    <x v="1"/>
    <s v="OFF-ST-10004258"/>
    <x v="1"/>
    <x v="4"/>
    <s v="Portable Personal File Box"/>
    <x v="5603"/>
    <n v="3"/>
    <n v="0.2"/>
    <n v="2.5641000000000034"/>
  </r>
  <r>
    <n v="8781"/>
    <s v="CA-2012-133585"/>
    <x v="1"/>
    <x v="1201"/>
    <d v="2012-03-04T00:00:00"/>
    <s v="First Class"/>
    <s v="CM-12715"/>
    <s v="Craig Molinari"/>
    <x v="1"/>
    <s v="United States"/>
    <s v="Houston"/>
    <x v="5"/>
    <n v="77070"/>
    <x v="2"/>
    <s v="OFF-AR-10003696"/>
    <x v="1"/>
    <x v="6"/>
    <s v="Panasonic KP-350BK Electric Pencil Sharpener with Auto Stop"/>
    <x v="5604"/>
    <n v="2"/>
    <n v="0.2"/>
    <n v="6.2243999999999957"/>
  </r>
  <r>
    <n v="8782"/>
    <s v="CA-2012-133585"/>
    <x v="1"/>
    <x v="1201"/>
    <d v="2012-03-04T00:00:00"/>
    <s v="First Class"/>
    <s v="CM-12715"/>
    <s v="Craig Molinari"/>
    <x v="1"/>
    <s v="United States"/>
    <s v="Houston"/>
    <x v="5"/>
    <n v="77070"/>
    <x v="2"/>
    <s v="FUR-BO-10001811"/>
    <x v="0"/>
    <x v="0"/>
    <s v="Atlantic Metals Mobile 5-Shelf Bookcases, Custom Colors"/>
    <x v="5605"/>
    <n v="6"/>
    <n v="0.32"/>
    <n v="-36.117600000000152"/>
  </r>
  <r>
    <n v="8783"/>
    <s v="CA-2013-116911"/>
    <x v="0"/>
    <x v="306"/>
    <d v="2013-09-21T00:00:00"/>
    <s v="Standard Class"/>
    <s v="JD-16150"/>
    <s v="Justin Deggeller"/>
    <x v="1"/>
    <s v="United States"/>
    <s v="Twin Falls"/>
    <x v="45"/>
    <n v="83301"/>
    <x v="1"/>
    <s v="OFF-BI-10001249"/>
    <x v="1"/>
    <x v="8"/>
    <s v="Avery Heavy-Duty EZD View Binder with Locking Rings"/>
    <x v="5606"/>
    <n v="4"/>
    <n v="0.2"/>
    <n v="6.6351999999999984"/>
  </r>
  <r>
    <n v="8784"/>
    <s v="CA-2013-116911"/>
    <x v="0"/>
    <x v="306"/>
    <d v="2013-09-21T00:00:00"/>
    <s v="Standard Class"/>
    <s v="JD-16150"/>
    <s v="Justin Deggeller"/>
    <x v="1"/>
    <s v="United States"/>
    <s v="Twin Falls"/>
    <x v="45"/>
    <n v="83301"/>
    <x v="1"/>
    <s v="FUR-TA-10003473"/>
    <x v="0"/>
    <x v="3"/>
    <s v="Bretford Rectangular Conference Table Tops"/>
    <x v="5607"/>
    <n v="3"/>
    <n v="0"/>
    <n v="259.52970000000005"/>
  </r>
  <r>
    <n v="8785"/>
    <s v="US-2014-129224"/>
    <x v="3"/>
    <x v="294"/>
    <d v="2014-03-24T00:00:00"/>
    <s v="Standard Class"/>
    <s v="AS-10630"/>
    <s v="Ann Steele"/>
    <x v="2"/>
    <s v="United States"/>
    <s v="Knoxville"/>
    <x v="18"/>
    <n v="37918"/>
    <x v="0"/>
    <s v="OFF-LA-10003190"/>
    <x v="1"/>
    <x v="2"/>
    <s v="Avery 474"/>
    <x v="877"/>
    <n v="2"/>
    <n v="0.2"/>
    <n v="1.6704000000000001"/>
  </r>
  <r>
    <n v="8786"/>
    <s v="CA-2014-145765"/>
    <x v="3"/>
    <x v="39"/>
    <d v="2014-06-03T00:00:00"/>
    <s v="Standard Class"/>
    <s v="CM-11815"/>
    <s v="Candace McMahon"/>
    <x v="1"/>
    <s v="United States"/>
    <s v="Phoenix"/>
    <x v="16"/>
    <n v="85023"/>
    <x v="1"/>
    <s v="TEC-PH-10001305"/>
    <x v="2"/>
    <x v="7"/>
    <s v="Panasonic KX TS208W Corded phone"/>
    <x v="4398"/>
    <n v="5"/>
    <n v="0.2"/>
    <n v="19.596000000000018"/>
  </r>
  <r>
    <n v="8787"/>
    <s v="CA-2014-145765"/>
    <x v="3"/>
    <x v="39"/>
    <d v="2014-06-03T00:00:00"/>
    <s v="Standard Class"/>
    <s v="CM-11815"/>
    <s v="Candace McMahon"/>
    <x v="1"/>
    <s v="United States"/>
    <s v="Phoenix"/>
    <x v="16"/>
    <n v="85023"/>
    <x v="1"/>
    <s v="OFF-PA-10001534"/>
    <x v="1"/>
    <x v="10"/>
    <s v="Xerox 230"/>
    <x v="12"/>
    <n v="3"/>
    <n v="0.2"/>
    <n v="5.4432"/>
  </r>
  <r>
    <n v="8788"/>
    <s v="CA-2014-145765"/>
    <x v="3"/>
    <x v="39"/>
    <d v="2014-06-03T00:00:00"/>
    <s v="Standard Class"/>
    <s v="CM-11815"/>
    <s v="Candace McMahon"/>
    <x v="1"/>
    <s v="United States"/>
    <s v="Phoenix"/>
    <x v="16"/>
    <n v="85023"/>
    <x v="1"/>
    <s v="TEC-AC-10000844"/>
    <x v="2"/>
    <x v="11"/>
    <s v="Logitech Gaming G510s - Keyboard"/>
    <x v="5608"/>
    <n v="4"/>
    <n v="0.2"/>
    <n v="54.393599999999978"/>
  </r>
  <r>
    <n v="8789"/>
    <s v="CA-2014-126914"/>
    <x v="3"/>
    <x v="140"/>
    <d v="2014-06-20T00:00:00"/>
    <s v="Standard Class"/>
    <s v="JE-15715"/>
    <s v="Joe Elijah"/>
    <x v="0"/>
    <s v="United States"/>
    <s v="Monroe"/>
    <x v="3"/>
    <n v="28110"/>
    <x v="0"/>
    <s v="FUR-CH-10000847"/>
    <x v="0"/>
    <x v="1"/>
    <s v="Global Executive Mid-Back Manager's Chair"/>
    <x v="327"/>
    <n v="3"/>
    <n v="0.2"/>
    <n v="52.376399999999961"/>
  </r>
  <r>
    <n v="8790"/>
    <s v="CA-2014-126914"/>
    <x v="3"/>
    <x v="140"/>
    <d v="2014-06-20T00:00:00"/>
    <s v="Standard Class"/>
    <s v="JE-15715"/>
    <s v="Joe Elijah"/>
    <x v="0"/>
    <s v="United States"/>
    <s v="Monroe"/>
    <x v="3"/>
    <n v="28110"/>
    <x v="0"/>
    <s v="FUR-BO-10000468"/>
    <x v="0"/>
    <x v="0"/>
    <s v="O'Sullivan 2-Shelf Heavy-Duty Bookcases"/>
    <x v="5609"/>
    <n v="2"/>
    <n v="0.2"/>
    <n v="-3.8863999999999947"/>
  </r>
  <r>
    <n v="8791"/>
    <s v="CA-2012-169572"/>
    <x v="1"/>
    <x v="684"/>
    <d v="2012-09-12T00:00:00"/>
    <s v="Standard Class"/>
    <s v="AG-10525"/>
    <s v="Andy Gerbode"/>
    <x v="1"/>
    <s v="United States"/>
    <s v="Richmond"/>
    <x v="17"/>
    <n v="23223"/>
    <x v="0"/>
    <s v="OFF-BI-10002799"/>
    <x v="1"/>
    <x v="8"/>
    <s v="SlimView Poly Binder, 3/8&quot;"/>
    <x v="5610"/>
    <n v="9"/>
    <n v="0"/>
    <n v="21.445199999999996"/>
  </r>
  <r>
    <n v="8792"/>
    <s v="CA-2014-162075"/>
    <x v="3"/>
    <x v="257"/>
    <d v="2014-03-25T00:00:00"/>
    <s v="Standard Class"/>
    <s v="TT-21220"/>
    <s v="Thomas Thornton"/>
    <x v="0"/>
    <s v="United States"/>
    <s v="Houston"/>
    <x v="5"/>
    <n v="77041"/>
    <x v="2"/>
    <s v="TEC-PH-10001557"/>
    <x v="2"/>
    <x v="7"/>
    <s v="Pyle PMP37LED"/>
    <x v="3431"/>
    <n v="7"/>
    <n v="0.2"/>
    <n v="47.035099999999971"/>
  </r>
  <r>
    <n v="8793"/>
    <s v="CA-2011-162992"/>
    <x v="2"/>
    <x v="174"/>
    <d v="2011-12-21T00:00:00"/>
    <s v="First Class"/>
    <s v="BP-11095"/>
    <s v="Bart Pistole"/>
    <x v="1"/>
    <s v="United States"/>
    <s v="Los Angeles"/>
    <x v="1"/>
    <n v="90008"/>
    <x v="1"/>
    <s v="OFF-LA-10001934"/>
    <x v="1"/>
    <x v="2"/>
    <s v="Avery 516"/>
    <x v="2"/>
    <n v="2"/>
    <n v="0"/>
    <n v="6.8713999999999995"/>
  </r>
  <r>
    <n v="8794"/>
    <s v="CA-2011-162992"/>
    <x v="2"/>
    <x v="174"/>
    <d v="2011-12-21T00:00:00"/>
    <s v="First Class"/>
    <s v="BP-11095"/>
    <s v="Bart Pistole"/>
    <x v="1"/>
    <s v="United States"/>
    <s v="Los Angeles"/>
    <x v="1"/>
    <n v="90008"/>
    <x v="1"/>
    <s v="OFF-FA-10004248"/>
    <x v="1"/>
    <x v="13"/>
    <s v="Advantus T-Pin Paper Clips"/>
    <x v="5611"/>
    <n v="5"/>
    <n v="0"/>
    <n v="8.7945000000000011"/>
  </r>
  <r>
    <n v="8795"/>
    <s v="CA-2011-162992"/>
    <x v="2"/>
    <x v="174"/>
    <d v="2011-12-21T00:00:00"/>
    <s v="First Class"/>
    <s v="BP-11095"/>
    <s v="Bart Pistole"/>
    <x v="1"/>
    <s v="United States"/>
    <s v="Los Angeles"/>
    <x v="1"/>
    <n v="90008"/>
    <x v="1"/>
    <s v="TEC-PH-10001944"/>
    <x v="2"/>
    <x v="7"/>
    <s v="Wi-Ex zBoost YX540 Cellular Phone Signal Booster"/>
    <x v="5612"/>
    <n v="5"/>
    <n v="0.2"/>
    <n v="72.974999999999909"/>
  </r>
  <r>
    <n v="8796"/>
    <s v="CA-2011-162992"/>
    <x v="2"/>
    <x v="174"/>
    <d v="2011-12-21T00:00:00"/>
    <s v="First Class"/>
    <s v="BP-11095"/>
    <s v="Bart Pistole"/>
    <x v="1"/>
    <s v="United States"/>
    <s v="Los Angeles"/>
    <x v="1"/>
    <n v="90008"/>
    <x v="1"/>
    <s v="TEC-PH-10002085"/>
    <x v="2"/>
    <x v="7"/>
    <s v="Clarity 53712"/>
    <x v="2005"/>
    <n v="4"/>
    <n v="0.2"/>
    <n v="15.837600000000009"/>
  </r>
  <r>
    <n v="8797"/>
    <s v="CA-2013-106397"/>
    <x v="0"/>
    <x v="274"/>
    <d v="2013-07-14T00:00:00"/>
    <s v="Standard Class"/>
    <s v="MJ-17740"/>
    <s v="Max Jones"/>
    <x v="0"/>
    <s v="United States"/>
    <s v="Orem"/>
    <x v="7"/>
    <n v="84057"/>
    <x v="1"/>
    <s v="OFF-PA-10003441"/>
    <x v="1"/>
    <x v="10"/>
    <s v="Xerox 226"/>
    <x v="91"/>
    <n v="2"/>
    <n v="0"/>
    <n v="6.2208000000000006"/>
  </r>
  <r>
    <n v="8798"/>
    <s v="CA-2013-106397"/>
    <x v="0"/>
    <x v="274"/>
    <d v="2013-07-14T00:00:00"/>
    <s v="Standard Class"/>
    <s v="MJ-17740"/>
    <s v="Max Jones"/>
    <x v="0"/>
    <s v="United States"/>
    <s v="Orem"/>
    <x v="7"/>
    <n v="84057"/>
    <x v="1"/>
    <s v="OFF-AR-10004602"/>
    <x v="1"/>
    <x v="6"/>
    <s v="Boston KS Multi-Size Manual Pencil Sharpener"/>
    <x v="44"/>
    <n v="2"/>
    <n v="0"/>
    <n v="12.874400000000001"/>
  </r>
  <r>
    <n v="8799"/>
    <s v="US-2013-150140"/>
    <x v="0"/>
    <x v="1204"/>
    <d v="2013-04-11T00:00:00"/>
    <s v="Standard Class"/>
    <s v="VM-21685"/>
    <s v="Valerie Mitchum"/>
    <x v="2"/>
    <s v="United States"/>
    <s v="Burlington"/>
    <x v="42"/>
    <s v="05408"/>
    <x v="3"/>
    <s v="TEC-PH-10002555"/>
    <x v="2"/>
    <x v="7"/>
    <s v="Nortel Meridian M5316 Digital phone"/>
    <x v="5613"/>
    <n v="5"/>
    <n v="0"/>
    <n v="336.63499999999999"/>
  </r>
  <r>
    <n v="8800"/>
    <s v="CA-2011-116666"/>
    <x v="2"/>
    <x v="1205"/>
    <d v="2011-05-10T00:00:00"/>
    <s v="First Class"/>
    <s v="KT-16480"/>
    <s v="Kean Thornton"/>
    <x v="0"/>
    <s v="United States"/>
    <s v="Philadelphia"/>
    <x v="9"/>
    <n v="19134"/>
    <x v="3"/>
    <s v="TEC-CO-10001449"/>
    <x v="2"/>
    <x v="16"/>
    <s v="Hewlett Packard LaserJet 3310 Copier"/>
    <x v="5614"/>
    <n v="5"/>
    <n v="0.4"/>
    <n v="239.99600000000009"/>
  </r>
  <r>
    <n v="8801"/>
    <s v="CA-2014-148992"/>
    <x v="3"/>
    <x v="51"/>
    <d v="2014-11-28T00:00:00"/>
    <s v="Standard Class"/>
    <s v="CS-12250"/>
    <s v="Chris Selesnick"/>
    <x v="1"/>
    <s v="United States"/>
    <s v="Chicago"/>
    <x v="10"/>
    <n v="60623"/>
    <x v="2"/>
    <s v="OFF-PA-10004285"/>
    <x v="1"/>
    <x v="10"/>
    <s v="Xerox 1959"/>
    <x v="1432"/>
    <n v="2"/>
    <n v="0.2"/>
    <n v="3.7407999999999997"/>
  </r>
  <r>
    <n v="8802"/>
    <s v="CA-2013-140935"/>
    <x v="0"/>
    <x v="338"/>
    <d v="2013-11-13T00:00:00"/>
    <s v="First Class"/>
    <s v="AB-10015"/>
    <s v="Aaron Bergman"/>
    <x v="0"/>
    <s v="United States"/>
    <s v="Oklahoma City"/>
    <x v="26"/>
    <n v="73120"/>
    <x v="2"/>
    <s v="TEC-PH-10000562"/>
    <x v="2"/>
    <x v="7"/>
    <s v="Samsung Convoy 3"/>
    <x v="5615"/>
    <n v="2"/>
    <n v="0"/>
    <n v="62.15440000000001"/>
  </r>
  <r>
    <n v="8803"/>
    <s v="CA-2013-140935"/>
    <x v="0"/>
    <x v="338"/>
    <d v="2013-11-13T00:00:00"/>
    <s v="First Class"/>
    <s v="AB-10015"/>
    <s v="Aaron Bergman"/>
    <x v="0"/>
    <s v="United States"/>
    <s v="Oklahoma City"/>
    <x v="26"/>
    <n v="73120"/>
    <x v="2"/>
    <s v="FUR-BO-10003966"/>
    <x v="0"/>
    <x v="0"/>
    <s v="Sauder Facets Collection Library, Sky Alder Finish"/>
    <x v="2661"/>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x v="5616"/>
    <n v="3"/>
    <n v="0"/>
    <n v="11.474099999999996"/>
  </r>
  <r>
    <n v="8805"/>
    <s v="CA-2011-157644"/>
    <x v="2"/>
    <x v="520"/>
    <d v="2012-01-01T00:00:00"/>
    <s v="First Class"/>
    <s v="AH-10030"/>
    <s v="Aaron Hawkins"/>
    <x v="1"/>
    <s v="United States"/>
    <s v="New York City"/>
    <x v="15"/>
    <n v="10035"/>
    <x v="3"/>
    <s v="OFF-LA-10003148"/>
    <x v="1"/>
    <x v="2"/>
    <s v="Avery 51"/>
    <x v="1381"/>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s v="US-2014-110646"/>
    <x v="3"/>
    <x v="40"/>
    <d v="2014-11-01T00:00:00"/>
    <s v="Standard Class"/>
    <s v="JF-15190"/>
    <s v="Jamie Frazer"/>
    <x v="0"/>
    <s v="United States"/>
    <s v="Philadelphia"/>
    <x v="9"/>
    <n v="19134"/>
    <x v="3"/>
    <s v="OFF-BI-10004330"/>
    <x v="1"/>
    <x v="8"/>
    <s v="GBC Velobind Prepunched Cover Sets, Regency Series"/>
    <x v="5618"/>
    <n v="3"/>
    <n v="0.7"/>
    <n v="-27.734999999999992"/>
  </r>
  <r>
    <n v="8809"/>
    <s v="US-2014-110646"/>
    <x v="3"/>
    <x v="40"/>
    <d v="2014-11-01T00:00:00"/>
    <s v="Standard Class"/>
    <s v="JF-15190"/>
    <s v="Jamie Frazer"/>
    <x v="0"/>
    <s v="United States"/>
    <s v="Philadelphia"/>
    <x v="9"/>
    <n v="19134"/>
    <x v="3"/>
    <s v="TEC-PH-10002807"/>
    <x v="2"/>
    <x v="7"/>
    <s v="Motorla HX550 Universal Bluetooth Headset"/>
    <x v="5619"/>
    <n v="5"/>
    <n v="0.4"/>
    <n v="19.775000000000006"/>
  </r>
  <r>
    <n v="8810"/>
    <s v="US-2014-110646"/>
    <x v="3"/>
    <x v="40"/>
    <d v="2014-11-01T00:00:00"/>
    <s v="Standard Class"/>
    <s v="JF-15190"/>
    <s v="Jamie Frazer"/>
    <x v="0"/>
    <s v="United States"/>
    <s v="Philadelphia"/>
    <x v="9"/>
    <n v="19134"/>
    <x v="3"/>
    <s v="OFF-LA-10001404"/>
    <x v="1"/>
    <x v="2"/>
    <s v="Avery 517"/>
    <x v="181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s v="United States"/>
    <s v="Jackson"/>
    <x v="12"/>
    <n v="49201"/>
    <x v="2"/>
    <s v="OFF-AR-10002766"/>
    <x v="1"/>
    <x v="6"/>
    <s v="Prang Drawing Pencil Set"/>
    <x v="2255"/>
    <n v="5"/>
    <n v="0"/>
    <n v="3.7529999999999997"/>
  </r>
  <r>
    <n v="8814"/>
    <s v="CA-2012-127754"/>
    <x v="1"/>
    <x v="353"/>
    <d v="2012-07-31T00:00:00"/>
    <s v="Standard Class"/>
    <s v="CK-12760"/>
    <s v="Cyma Kinney"/>
    <x v="1"/>
    <s v="United States"/>
    <s v="Glendale"/>
    <x v="16"/>
    <n v="85301"/>
    <x v="1"/>
    <s v="FUR-CH-10003199"/>
    <x v="0"/>
    <x v="1"/>
    <s v="Office Star - Contemporary Task Swivel Chair"/>
    <x v="4602"/>
    <n v="3"/>
    <n v="0.2"/>
    <n v="13.317599999999985"/>
  </r>
  <r>
    <n v="8815"/>
    <s v="CA-2012-144274"/>
    <x v="1"/>
    <x v="521"/>
    <d v="2012-11-25T00:00:00"/>
    <s v="Second Class"/>
    <s v="PW-19240"/>
    <s v="Pierre Wener"/>
    <x v="0"/>
    <s v="United States"/>
    <s v="Wilmington"/>
    <x v="13"/>
    <n v="19805"/>
    <x v="3"/>
    <s v="TEC-PH-10003012"/>
    <x v="2"/>
    <x v="7"/>
    <s v="Nortel Meridian M3904 Professional Digital phone"/>
    <x v="673"/>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s v="United States"/>
    <s v="Wilmington"/>
    <x v="13"/>
    <n v="19805"/>
    <x v="3"/>
    <s v="OFF-AR-10001940"/>
    <x v="1"/>
    <x v="6"/>
    <s v="Sanford Colorific Eraseable Coloring Pencils, 12 Count"/>
    <x v="2805"/>
    <n v="4"/>
    <n v="0"/>
    <n v="5.6416000000000004"/>
  </r>
  <r>
    <n v="8818"/>
    <s v="CA-2012-144274"/>
    <x v="1"/>
    <x v="521"/>
    <d v="2012-11-25T00:00:00"/>
    <s v="Second Class"/>
    <s v="PW-19240"/>
    <s v="Pierre Wener"/>
    <x v="0"/>
    <s v="United States"/>
    <s v="Wilmington"/>
    <x v="13"/>
    <n v="19805"/>
    <x v="3"/>
    <s v="OFF-EN-10003286"/>
    <x v="1"/>
    <x v="12"/>
    <s v="Staples"/>
    <x v="3416"/>
    <n v="2"/>
    <n v="0"/>
    <n v="7.783199999999999"/>
  </r>
  <r>
    <n v="8819"/>
    <s v="CA-2012-144274"/>
    <x v="1"/>
    <x v="521"/>
    <d v="2012-11-25T00:00:00"/>
    <s v="Second Class"/>
    <s v="PW-19240"/>
    <s v="Pierre Wener"/>
    <x v="0"/>
    <s v="United States"/>
    <s v="Wilmington"/>
    <x v="13"/>
    <n v="19805"/>
    <x v="3"/>
    <s v="OFF-PA-10003441"/>
    <x v="1"/>
    <x v="10"/>
    <s v="Xerox 226"/>
    <x v="789"/>
    <n v="6"/>
    <n v="0"/>
    <n v="18.662400000000002"/>
  </r>
  <r>
    <n v="8820"/>
    <s v="CA-2012-142930"/>
    <x v="1"/>
    <x v="109"/>
    <d v="2012-12-02T00:00:00"/>
    <s v="Standard Class"/>
    <s v="EB-14170"/>
    <s v="Evan Bailliet"/>
    <x v="0"/>
    <s v="United States"/>
    <s v="Austin"/>
    <x v="5"/>
    <n v="78745"/>
    <x v="2"/>
    <s v="OFF-PA-10003395"/>
    <x v="1"/>
    <x v="10"/>
    <s v="Xerox 1941"/>
    <x v="763"/>
    <n v="4"/>
    <n v="0.2"/>
    <n v="117.43199999999999"/>
  </r>
  <r>
    <n v="8821"/>
    <s v="CA-2014-100622"/>
    <x v="3"/>
    <x v="132"/>
    <d v="2014-11-08T00:00:00"/>
    <s v="Standard Class"/>
    <s v="DK-13090"/>
    <s v="Dave Kipp"/>
    <x v="0"/>
    <s v="United States"/>
    <s v="Orlando"/>
    <x v="2"/>
    <n v="32839"/>
    <x v="0"/>
    <s v="TEC-CO-10003236"/>
    <x v="2"/>
    <x v="16"/>
    <s v="Canon Image Class D660 Copier"/>
    <x v="324"/>
    <n v="2"/>
    <n v="0.2"/>
    <n v="311.99479999999994"/>
  </r>
  <r>
    <n v="8822"/>
    <s v="CA-2014-100622"/>
    <x v="3"/>
    <x v="132"/>
    <d v="2014-11-08T00:00:00"/>
    <s v="Standard Class"/>
    <s v="DK-13090"/>
    <s v="Dave Kipp"/>
    <x v="0"/>
    <s v="United States"/>
    <s v="Orlando"/>
    <x v="2"/>
    <n v="32839"/>
    <x v="0"/>
    <s v="OFF-BI-10002982"/>
    <x v="1"/>
    <x v="8"/>
    <s v="Avery Self-Adhesive Photo Pockets for Polaroid Photos"/>
    <x v="5623"/>
    <n v="2"/>
    <n v="0.7"/>
    <n v="-2.9963999999999995"/>
  </r>
  <r>
    <n v="8823"/>
    <s v="CA-2014-100622"/>
    <x v="3"/>
    <x v="132"/>
    <d v="2014-11-08T00:00:00"/>
    <s v="Standard Class"/>
    <s v="DK-13090"/>
    <s v="Dave Kipp"/>
    <x v="0"/>
    <s v="United States"/>
    <s v="Orlando"/>
    <x v="2"/>
    <n v="32839"/>
    <x v="0"/>
    <s v="OFF-AR-10004010"/>
    <x v="1"/>
    <x v="6"/>
    <s v="Hunt Boston Vacuum Mount KS Pencil Sharpener"/>
    <x v="4029"/>
    <n v="2"/>
    <n v="0.2"/>
    <n v="4.1987999999999985"/>
  </r>
  <r>
    <n v="8824"/>
    <s v="CA-2014-100622"/>
    <x v="3"/>
    <x v="132"/>
    <d v="2014-11-08T00:00:00"/>
    <s v="Standard Class"/>
    <s v="DK-13090"/>
    <s v="Dave Kipp"/>
    <x v="0"/>
    <s v="United States"/>
    <s v="Orlando"/>
    <x v="2"/>
    <n v="32839"/>
    <x v="0"/>
    <s v="OFF-PA-10002947"/>
    <x v="1"/>
    <x v="10"/>
    <s v="Xerox 1923"/>
    <x v="1432"/>
    <n v="2"/>
    <n v="0.2"/>
    <n v="3.7407999999999997"/>
  </r>
  <r>
    <n v="8825"/>
    <s v="CA-2014-117156"/>
    <x v="3"/>
    <x v="708"/>
    <d v="2014-03-24T00:00:00"/>
    <s v="Second Class"/>
    <s v="TB-21055"/>
    <s v="Ted Butterfield"/>
    <x v="0"/>
    <s v="United States"/>
    <s v="Reading"/>
    <x v="9"/>
    <n v="19601"/>
    <x v="3"/>
    <s v="OFF-EN-10003845"/>
    <x v="1"/>
    <x v="12"/>
    <s v="Colored Envelopes"/>
    <x v="3179"/>
    <n v="3"/>
    <n v="0.2"/>
    <n v="2.8781999999999992"/>
  </r>
  <r>
    <n v="8826"/>
    <s v="CA-2012-115399"/>
    <x v="1"/>
    <x v="546"/>
    <d v="2012-12-22T00:00:00"/>
    <s v="First Class"/>
    <s v="AG-10900"/>
    <s v="Arthur Gainer"/>
    <x v="0"/>
    <s v="United States"/>
    <s v="Philadelphia"/>
    <x v="9"/>
    <n v="19134"/>
    <x v="3"/>
    <s v="OFF-LA-10003190"/>
    <x v="1"/>
    <x v="2"/>
    <s v="Avery 474"/>
    <x v="2789"/>
    <n v="3"/>
    <n v="0.2"/>
    <n v="2.5056000000000003"/>
  </r>
  <r>
    <n v="8827"/>
    <s v="US-2011-157847"/>
    <x v="2"/>
    <x v="1063"/>
    <d v="2011-04-06T00:00:00"/>
    <s v="Second Class"/>
    <s v="SC-20020"/>
    <s v="Sam Craven"/>
    <x v="0"/>
    <s v="United States"/>
    <s v="Houston"/>
    <x v="5"/>
    <n v="77095"/>
    <x v="2"/>
    <s v="OFF-PA-10002986"/>
    <x v="1"/>
    <x v="10"/>
    <s v="Xerox 1898"/>
    <x v="3059"/>
    <n v="5"/>
    <n v="0.2"/>
    <n v="9.3520000000000003"/>
  </r>
  <r>
    <n v="8828"/>
    <s v="US-2011-157847"/>
    <x v="2"/>
    <x v="1063"/>
    <d v="2011-04-06T00:00:00"/>
    <s v="Second Class"/>
    <s v="SC-20020"/>
    <s v="Sam Craven"/>
    <x v="0"/>
    <s v="United States"/>
    <s v="Houston"/>
    <x v="5"/>
    <n v="77095"/>
    <x v="2"/>
    <s v="OFF-PA-10001593"/>
    <x v="1"/>
    <x v="10"/>
    <s v="Xerox 1947"/>
    <x v="1399"/>
    <n v="7"/>
    <n v="0.2"/>
    <n v="10.464999999999998"/>
  </r>
  <r>
    <n v="8829"/>
    <s v="CA-2012-115168"/>
    <x v="1"/>
    <x v="1117"/>
    <d v="2012-06-09T00:00:00"/>
    <s v="Standard Class"/>
    <s v="BB-11545"/>
    <s v="Brenda Bowman"/>
    <x v="1"/>
    <s v="United States"/>
    <s v="Saint Charles"/>
    <x v="25"/>
    <n v="63301"/>
    <x v="2"/>
    <s v="OFF-PA-10000528"/>
    <x v="1"/>
    <x v="10"/>
    <s v="Xerox 1981"/>
    <x v="232"/>
    <n v="2"/>
    <n v="0"/>
    <n v="4.7519999999999998"/>
  </r>
  <r>
    <n v="8830"/>
    <s v="CA-2011-109680"/>
    <x v="2"/>
    <x v="191"/>
    <d v="2011-10-09T00:00:00"/>
    <s v="First Class"/>
    <s v="VP-21760"/>
    <s v="Victoria Pisteka"/>
    <x v="1"/>
    <s v="United States"/>
    <s v="Indianapolis"/>
    <x v="14"/>
    <n v="46203"/>
    <x v="2"/>
    <s v="OFF-ST-10001932"/>
    <x v="1"/>
    <x v="4"/>
    <s v="Fellowes Staxonsteel Drawer Files"/>
    <x v="5624"/>
    <n v="2"/>
    <n v="0"/>
    <n v="54.087600000000009"/>
  </r>
  <r>
    <n v="8831"/>
    <s v="CA-2013-167983"/>
    <x v="0"/>
    <x v="1036"/>
    <d v="2013-08-25T00:00:00"/>
    <s v="Second Class"/>
    <s v="RP-19270"/>
    <s v="Rachel Payne"/>
    <x v="1"/>
    <s v="United States"/>
    <s v="Seattle"/>
    <x v="4"/>
    <n v="98115"/>
    <x v="1"/>
    <s v="OFF-BI-10003727"/>
    <x v="1"/>
    <x v="8"/>
    <s v="Avery Durable Slant Ring Binders With Label Holder"/>
    <x v="5625"/>
    <n v="10"/>
    <n v="0.2"/>
    <n v="11.703999999999997"/>
  </r>
  <r>
    <n v="8832"/>
    <s v="CA-2012-145324"/>
    <x v="1"/>
    <x v="219"/>
    <d v="2012-11-19T00:00:00"/>
    <s v="Standard Class"/>
    <s v="DH-13675"/>
    <s v="Duane Huffman"/>
    <x v="2"/>
    <s v="United States"/>
    <s v="Harrisonburg"/>
    <x v="17"/>
    <n v="22801"/>
    <x v="0"/>
    <s v="FUR-FU-10002759"/>
    <x v="0"/>
    <x v="5"/>
    <s v="12-1/2 Diameter Round Wall Clock"/>
    <x v="792"/>
    <n v="2"/>
    <n v="0"/>
    <n v="14.3856"/>
  </r>
  <r>
    <n v="8833"/>
    <s v="CA-2012-153423"/>
    <x v="1"/>
    <x v="137"/>
    <d v="2012-06-27T00:00:00"/>
    <s v="Standard Class"/>
    <s v="SW-20455"/>
    <s v="Shaun Weien"/>
    <x v="0"/>
    <s v="United States"/>
    <s v="Rochester"/>
    <x v="15"/>
    <n v="14609"/>
    <x v="3"/>
    <s v="OFF-BI-10000545"/>
    <x v="1"/>
    <x v="8"/>
    <s v="GBC Ibimaster 500 Manual ProClick Binding System"/>
    <x v="1396"/>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s v="United States"/>
    <s v="Sandy Springs"/>
    <x v="32"/>
    <n v="30328"/>
    <x v="0"/>
    <s v="TEC-PH-10003171"/>
    <x v="2"/>
    <x v="7"/>
    <s v="Plantronics Encore H101 Dual Earpieces Headset"/>
    <x v="5626"/>
    <n v="2"/>
    <n v="0"/>
    <n v="25.171999999999997"/>
  </r>
  <r>
    <n v="8836"/>
    <s v="US-2014-132675"/>
    <x v="3"/>
    <x v="241"/>
    <d v="2014-09-29T00:00:00"/>
    <s v="Standard Class"/>
    <s v="KF-16285"/>
    <s v="Karen Ferguson"/>
    <x v="2"/>
    <s v="United States"/>
    <s v="Sandy Springs"/>
    <x v="32"/>
    <n v="30328"/>
    <x v="0"/>
    <s v="OFF-AR-10000614"/>
    <x v="1"/>
    <x v="6"/>
    <s v="Barrel Sharpener"/>
    <x v="293"/>
    <n v="4"/>
    <n v="0"/>
    <n v="3.7127999999999997"/>
  </r>
  <r>
    <n v="8837"/>
    <s v="US-2014-132675"/>
    <x v="3"/>
    <x v="241"/>
    <d v="2014-09-29T00:00:00"/>
    <s v="Standard Class"/>
    <s v="KF-16285"/>
    <s v="Karen Ferguson"/>
    <x v="2"/>
    <s v="United States"/>
    <s v="Sandy Springs"/>
    <x v="32"/>
    <n v="30328"/>
    <x v="0"/>
    <s v="OFF-AR-10000034"/>
    <x v="1"/>
    <x v="6"/>
    <s v="BIC Brite Liner Grip Highlighters, Assorted, 5/Pack"/>
    <x v="1936"/>
    <n v="3"/>
    <n v="0"/>
    <n v="4.9607999999999999"/>
  </r>
  <r>
    <n v="8838"/>
    <s v="US-2014-132675"/>
    <x v="3"/>
    <x v="241"/>
    <d v="2014-09-29T00:00:00"/>
    <s v="Standard Class"/>
    <s v="KF-16285"/>
    <s v="Karen Ferguson"/>
    <x v="2"/>
    <s v="United States"/>
    <s v="Sandy Springs"/>
    <x v="32"/>
    <n v="30328"/>
    <x v="0"/>
    <s v="OFF-LA-10003766"/>
    <x v="1"/>
    <x v="2"/>
    <s v="Self-Adhesive Removable Labels"/>
    <x v="2143"/>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x v="421"/>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x v="959"/>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x v="674"/>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x v="1324"/>
    <n v="3"/>
    <n v="0"/>
    <n v="39.586800000000011"/>
  </r>
  <r>
    <n v="8843"/>
    <s v="US-2013-112396"/>
    <x v="0"/>
    <x v="1206"/>
    <d v="2013-02-13T00:00:00"/>
    <s v="Standard Class"/>
    <s v="JR-16210"/>
    <s v="Justin Ritter"/>
    <x v="1"/>
    <s v="United States"/>
    <s v="San Francisco"/>
    <x v="1"/>
    <n v="94110"/>
    <x v="1"/>
    <s v="TEC-AC-10004761"/>
    <x v="2"/>
    <x v="11"/>
    <s v="Maxell 4.7GB DVD+RW 3/Pack"/>
    <x v="945"/>
    <n v="2"/>
    <n v="0"/>
    <n v="11.151"/>
  </r>
  <r>
    <n v="8844"/>
    <s v="CA-2011-141173"/>
    <x v="2"/>
    <x v="728"/>
    <d v="2011-11-20T00:00:00"/>
    <s v="Second Class"/>
    <s v="JC-16105"/>
    <s v="Julie Creighton"/>
    <x v="1"/>
    <s v="United States"/>
    <s v="Minneapolis"/>
    <x v="11"/>
    <n v="55407"/>
    <x v="2"/>
    <s v="OFF-ST-10000885"/>
    <x v="1"/>
    <x v="4"/>
    <s v="Fellowes Desktop Hanging File Manager"/>
    <x v="5335"/>
    <n v="5"/>
    <n v="0"/>
    <n v="16.787500000000001"/>
  </r>
  <r>
    <n v="8845"/>
    <s v="CA-2014-156664"/>
    <x v="3"/>
    <x v="404"/>
    <d v="2014-12-24T00:00:00"/>
    <s v="Standard Class"/>
    <s v="BP-11290"/>
    <s v="Beth Paige"/>
    <x v="0"/>
    <s v="United States"/>
    <s v="Columbus"/>
    <x v="24"/>
    <n v="43229"/>
    <x v="3"/>
    <s v="OFF-BI-10004209"/>
    <x v="1"/>
    <x v="8"/>
    <s v="Fellowes Twister Kit, Gray/Clear, 3/pkg"/>
    <x v="5627"/>
    <n v="3"/>
    <n v="0.7"/>
    <n v="-6.0299999999999976"/>
  </r>
  <r>
    <n v="8846"/>
    <s v="CA-2014-156664"/>
    <x v="3"/>
    <x v="404"/>
    <d v="2014-12-24T00:00:00"/>
    <s v="Standard Class"/>
    <s v="BP-11290"/>
    <s v="Beth Paige"/>
    <x v="0"/>
    <s v="United States"/>
    <s v="Columbus"/>
    <x v="24"/>
    <n v="43229"/>
    <x v="3"/>
    <s v="OFF-FA-10002988"/>
    <x v="1"/>
    <x v="13"/>
    <s v="Ideal Clamps"/>
    <x v="5628"/>
    <n v="3"/>
    <n v="0.2"/>
    <n v="1.7486999999999999"/>
  </r>
  <r>
    <n v="8847"/>
    <s v="CA-2014-156664"/>
    <x v="3"/>
    <x v="404"/>
    <d v="2014-12-24T00:00:00"/>
    <s v="Standard Class"/>
    <s v="BP-11290"/>
    <s v="Beth Paige"/>
    <x v="0"/>
    <s v="United States"/>
    <s v="Columbus"/>
    <x v="24"/>
    <n v="43229"/>
    <x v="3"/>
    <s v="OFF-PA-10002222"/>
    <x v="1"/>
    <x v="10"/>
    <s v="Xerox Color Copier Paper, 11&quot; x 17&quot;, Ream"/>
    <x v="5566"/>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x v="5629"/>
    <n v="2"/>
    <n v="0.2"/>
    <n v="13.011199999999995"/>
  </r>
  <r>
    <n v="8849"/>
    <s v="CA-2012-140718"/>
    <x v="1"/>
    <x v="740"/>
    <d v="2012-07-04T00:00:00"/>
    <s v="First Class"/>
    <s v="FA-14230"/>
    <s v="Frank Atkinson"/>
    <x v="1"/>
    <s v="United States"/>
    <s v="Raleigh"/>
    <x v="3"/>
    <n v="27604"/>
    <x v="0"/>
    <s v="TEC-PH-10003505"/>
    <x v="2"/>
    <x v="7"/>
    <s v="Geemarc AmpliPOWER60"/>
    <x v="5630"/>
    <n v="1"/>
    <n v="0.2"/>
    <n v="8.3519999999999932"/>
  </r>
  <r>
    <n v="8850"/>
    <s v="CA-2012-140718"/>
    <x v="1"/>
    <x v="740"/>
    <d v="2012-07-04T00:00:00"/>
    <s v="First Class"/>
    <s v="FA-14230"/>
    <s v="Frank Atkinson"/>
    <x v="1"/>
    <s v="United States"/>
    <s v="Raleigh"/>
    <x v="3"/>
    <n v="27604"/>
    <x v="0"/>
    <s v="FUR-FU-10000076"/>
    <x v="0"/>
    <x v="5"/>
    <s v="24-Hour Round Wall Clock"/>
    <x v="5631"/>
    <n v="10"/>
    <n v="0.2"/>
    <n v="45.954000000000008"/>
  </r>
  <r>
    <n v="8851"/>
    <s v="CA-2012-140718"/>
    <x v="1"/>
    <x v="740"/>
    <d v="2012-07-04T00:00:00"/>
    <s v="First Class"/>
    <s v="FA-14230"/>
    <s v="Frank Atkinson"/>
    <x v="1"/>
    <s v="United States"/>
    <s v="Raleigh"/>
    <x v="3"/>
    <n v="27604"/>
    <x v="0"/>
    <s v="OFF-BI-10004728"/>
    <x v="1"/>
    <x v="8"/>
    <s v="Wilson Jones Turn Tabs Binder Tool for Ring Binders"/>
    <x v="5632"/>
    <n v="2"/>
    <n v="0.7"/>
    <n v="-2.3136000000000001"/>
  </r>
  <r>
    <n v="8852"/>
    <s v="CA-2012-140718"/>
    <x v="1"/>
    <x v="740"/>
    <d v="2012-07-04T00:00:00"/>
    <s v="First Class"/>
    <s v="FA-14230"/>
    <s v="Frank Atkinson"/>
    <x v="1"/>
    <s v="United States"/>
    <s v="Raleigh"/>
    <x v="3"/>
    <n v="27604"/>
    <x v="0"/>
    <s v="OFF-PA-10002250"/>
    <x v="1"/>
    <x v="10"/>
    <s v="Things To Do Today Pad"/>
    <x v="1746"/>
    <n v="2"/>
    <n v="0.2"/>
    <n v="3.2871999999999999"/>
  </r>
  <r>
    <n v="8853"/>
    <s v="CA-2011-119977"/>
    <x v="2"/>
    <x v="1169"/>
    <d v="2011-10-13T00:00:00"/>
    <s v="Second Class"/>
    <s v="DN-13690"/>
    <s v="Duane Noonan"/>
    <x v="0"/>
    <s v="United States"/>
    <s v="New York City"/>
    <x v="15"/>
    <n v="10011"/>
    <x v="3"/>
    <s v="OFF-PA-10003823"/>
    <x v="1"/>
    <x v="10"/>
    <s v="Xerox 197"/>
    <x v="186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s v="United States"/>
    <s v="Philadelphia"/>
    <x v="9"/>
    <n v="19143"/>
    <x v="3"/>
    <s v="TEC-AC-10003832"/>
    <x v="2"/>
    <x v="11"/>
    <s v="Logitech P710e Mobile Speakerphone"/>
    <x v="231"/>
    <n v="3"/>
    <n v="0.2"/>
    <n v="-7.724700000000098"/>
  </r>
  <r>
    <n v="8856"/>
    <s v="CA-2014-163671"/>
    <x v="3"/>
    <x v="165"/>
    <d v="2014-12-31T00:00:00"/>
    <s v="Standard Class"/>
    <s v="DP-13105"/>
    <s v="Dave Poirier"/>
    <x v="1"/>
    <s v="United States"/>
    <s v="Meridian"/>
    <x v="45"/>
    <n v="83642"/>
    <x v="1"/>
    <s v="OFF-BI-10001679"/>
    <x v="1"/>
    <x v="8"/>
    <s v="GBC Instant Index System for Binding Systems"/>
    <x v="3406"/>
    <n v="3"/>
    <n v="0.2"/>
    <n v="7.9919999999999991"/>
  </r>
  <r>
    <n v="8857"/>
    <s v="CA-2014-135909"/>
    <x v="3"/>
    <x v="119"/>
    <d v="2014-10-21T00:00:00"/>
    <s v="Standard Class"/>
    <s v="JW-15220"/>
    <s v="Jane Waco"/>
    <x v="1"/>
    <s v="United States"/>
    <s v="Sacramento"/>
    <x v="1"/>
    <n v="95823"/>
    <x v="1"/>
    <s v="TEC-AC-10002335"/>
    <x v="2"/>
    <x v="11"/>
    <s v="Logitech Media Keyboard K200"/>
    <x v="4552"/>
    <n v="6"/>
    <n v="0"/>
    <n v="39.888599999999997"/>
  </r>
  <r>
    <n v="8858"/>
    <s v="CA-2014-135909"/>
    <x v="3"/>
    <x v="119"/>
    <d v="2014-10-21T00:00:00"/>
    <s v="Standard Class"/>
    <s v="JW-15220"/>
    <s v="Jane Waco"/>
    <x v="1"/>
    <s v="United States"/>
    <s v="Sacramento"/>
    <x v="1"/>
    <n v="95823"/>
    <x v="1"/>
    <s v="TEC-PH-10003187"/>
    <x v="2"/>
    <x v="7"/>
    <s v="Anker Astro Mini 3000mAh Ultra-Compact Portable Charger"/>
    <x v="236"/>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s v="United States"/>
    <s v="Charlotte"/>
    <x v="3"/>
    <n v="28205"/>
    <x v="0"/>
    <s v="TEC-PH-10003171"/>
    <x v="2"/>
    <x v="7"/>
    <s v="Plantronics Encore H101 Dual Earpieces Headset"/>
    <x v="3651"/>
    <n v="1"/>
    <n v="0.2"/>
    <n v="3.5959999999999983"/>
  </r>
  <r>
    <n v="8861"/>
    <s v="CA-2012-125934"/>
    <x v="1"/>
    <x v="861"/>
    <d v="2012-09-18T00:00:00"/>
    <s v="Standard Class"/>
    <s v="SN-20560"/>
    <s v="Skye Norling"/>
    <x v="2"/>
    <s v="United States"/>
    <s v="Paterson"/>
    <x v="30"/>
    <n v="7501"/>
    <x v="3"/>
    <s v="OFF-LA-10000414"/>
    <x v="1"/>
    <x v="2"/>
    <s v="Avery 503"/>
    <x v="2551"/>
    <n v="3"/>
    <n v="0"/>
    <n v="14.904"/>
  </r>
  <r>
    <n v="8862"/>
    <s v="CA-2012-125934"/>
    <x v="1"/>
    <x v="861"/>
    <d v="2012-09-18T00:00:00"/>
    <s v="Standard Class"/>
    <s v="SN-20560"/>
    <s v="Skye Norling"/>
    <x v="2"/>
    <s v="United States"/>
    <s v="Paterson"/>
    <x v="30"/>
    <n v="7501"/>
    <x v="3"/>
    <s v="FUR-FU-10002107"/>
    <x v="0"/>
    <x v="5"/>
    <s v="Eldon Pizzaz Desk Accessories"/>
    <x v="4206"/>
    <n v="4"/>
    <n v="0"/>
    <n v="3.9248000000000003"/>
  </r>
  <r>
    <n v="8863"/>
    <s v="CA-2012-125934"/>
    <x v="1"/>
    <x v="861"/>
    <d v="2012-09-18T00:00:00"/>
    <s v="Standard Class"/>
    <s v="SN-20560"/>
    <s v="Skye Norling"/>
    <x v="2"/>
    <s v="United States"/>
    <s v="Paterson"/>
    <x v="30"/>
    <n v="7501"/>
    <x v="3"/>
    <s v="OFF-BI-10004593"/>
    <x v="1"/>
    <x v="8"/>
    <s v="Ibico Laser Imprintable Binding System Covers"/>
    <x v="5635"/>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s v="CA-2012-125934"/>
    <x v="1"/>
    <x v="861"/>
    <d v="2012-09-18T00:00:00"/>
    <s v="Standard Class"/>
    <s v="SN-20560"/>
    <s v="Skye Norling"/>
    <x v="2"/>
    <s v="United States"/>
    <s v="Paterson"/>
    <x v="30"/>
    <n v="7501"/>
    <x v="3"/>
    <s v="OFF-PA-10000556"/>
    <x v="1"/>
    <x v="10"/>
    <s v="Xerox 208"/>
    <x v="789"/>
    <n v="6"/>
    <n v="0"/>
    <n v="18.662400000000002"/>
  </r>
  <r>
    <n v="8866"/>
    <s v="CA-2012-158148"/>
    <x v="1"/>
    <x v="139"/>
    <d v="2012-12-26T00:00:00"/>
    <s v="Standard Class"/>
    <s v="JM-15865"/>
    <s v="John Murray"/>
    <x v="0"/>
    <s v="United States"/>
    <s v="Arlington"/>
    <x v="17"/>
    <n v="22204"/>
    <x v="0"/>
    <s v="OFF-AP-10003281"/>
    <x v="1"/>
    <x v="9"/>
    <s v="Acco 6 Outlet Guardian Standard Surge Suppressor"/>
    <x v="2311"/>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s v="United States"/>
    <s v="Chicago"/>
    <x v="10"/>
    <n v="60653"/>
    <x v="2"/>
    <s v="TEC-PH-10002185"/>
    <x v="2"/>
    <x v="7"/>
    <s v="QVS USB Car Charger 2-Port 2.1Amp for iPod/iPhone/iPad/iPad 2/iPad 3"/>
    <x v="3988"/>
    <n v="2"/>
    <n v="0.2"/>
    <n v="3.4749999999999996"/>
  </r>
  <r>
    <n v="8869"/>
    <s v="CA-2013-158260"/>
    <x v="0"/>
    <x v="254"/>
    <d v="2013-11-09T00:00:00"/>
    <s v="Standard Class"/>
    <s v="CC-12475"/>
    <s v="Cindy Chapman"/>
    <x v="0"/>
    <s v="United States"/>
    <s v="San Diego"/>
    <x v="1"/>
    <n v="92037"/>
    <x v="1"/>
    <s v="TEC-MA-10003176"/>
    <x v="2"/>
    <x v="15"/>
    <s v="Okidata B400 Printer"/>
    <x v="5638"/>
    <n v="2"/>
    <n v="0.2"/>
    <n v="77.219999999999914"/>
  </r>
  <r>
    <n v="8870"/>
    <s v="CA-2014-101805"/>
    <x v="3"/>
    <x v="96"/>
    <d v="2014-12-07T00:00:00"/>
    <s v="Standard Class"/>
    <s v="SH-19975"/>
    <s v="Sally Hughsby"/>
    <x v="1"/>
    <s v="United States"/>
    <s v="Seattle"/>
    <x v="4"/>
    <n v="98105"/>
    <x v="1"/>
    <s v="OFF-BI-10002003"/>
    <x v="1"/>
    <x v="8"/>
    <s v="Ibico Presentation Index for Binding Systems"/>
    <x v="482"/>
    <n v="5"/>
    <n v="0.2"/>
    <n v="5.3729999999999993"/>
  </r>
  <r>
    <n v="8871"/>
    <s v="CA-2014-101805"/>
    <x v="3"/>
    <x v="96"/>
    <d v="2014-12-07T00:00:00"/>
    <s v="Standard Class"/>
    <s v="SH-19975"/>
    <s v="Sally Hughsby"/>
    <x v="1"/>
    <s v="United States"/>
    <s v="Seattle"/>
    <x v="4"/>
    <n v="98105"/>
    <x v="1"/>
    <s v="FUR-FU-10000023"/>
    <x v="0"/>
    <x v="5"/>
    <s v="Eldon Wave Desk Accessories"/>
    <x v="5639"/>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x v="5248"/>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s v="United States"/>
    <s v="Columbus"/>
    <x v="24"/>
    <n v="43229"/>
    <x v="3"/>
    <s v="OFF-BI-10002429"/>
    <x v="1"/>
    <x v="8"/>
    <s v="Premier Elliptical Ring Binder, Black"/>
    <x v="3594"/>
    <n v="2"/>
    <n v="0.7"/>
    <n v="-13.393599999999999"/>
  </r>
  <r>
    <n v="8875"/>
    <s v="CA-2014-142489"/>
    <x v="3"/>
    <x v="237"/>
    <d v="2014-11-17T00:00:00"/>
    <s v="Second Class"/>
    <s v="TC-21295"/>
    <s v="Toby Carlisle"/>
    <x v="0"/>
    <s v="United States"/>
    <s v="Houston"/>
    <x v="5"/>
    <n v="77095"/>
    <x v="2"/>
    <s v="OFF-BI-10003684"/>
    <x v="1"/>
    <x v="8"/>
    <s v="Wilson Jones Legal Size Ring Binders"/>
    <x v="5641"/>
    <n v="5"/>
    <n v="0.8"/>
    <n v="-32.984999999999999"/>
  </r>
  <r>
    <n v="8876"/>
    <s v="US-2013-141264"/>
    <x v="0"/>
    <x v="572"/>
    <d v="2013-08-20T00:00:00"/>
    <s v="Standard Class"/>
    <s v="CT-11995"/>
    <s v="Carol Triggs"/>
    <x v="0"/>
    <s v="United States"/>
    <s v="Irving"/>
    <x v="5"/>
    <n v="75061"/>
    <x v="2"/>
    <s v="OFF-SU-10003505"/>
    <x v="1"/>
    <x v="14"/>
    <s v="Premier Electric Letter Opener"/>
    <x v="442"/>
    <n v="2"/>
    <n v="0.2"/>
    <n v="-34.758000000000017"/>
  </r>
  <r>
    <n v="8877"/>
    <s v="US-2013-141264"/>
    <x v="0"/>
    <x v="572"/>
    <d v="2013-08-20T00:00:00"/>
    <s v="Standard Class"/>
    <s v="CT-11995"/>
    <s v="Carol Triggs"/>
    <x v="0"/>
    <s v="United States"/>
    <s v="Irving"/>
    <x v="5"/>
    <n v="75061"/>
    <x v="2"/>
    <s v="OFF-AP-10002534"/>
    <x v="1"/>
    <x v="9"/>
    <s v="3.6 Cubic Foot Counter Height Office Refrigerator"/>
    <x v="5642"/>
    <n v="1"/>
    <n v="0.8"/>
    <n v="-153.20240000000001"/>
  </r>
  <r>
    <n v="8878"/>
    <s v="CA-2014-126928"/>
    <x v="3"/>
    <x v="697"/>
    <d v="2014-09-24T00:00:00"/>
    <s v="Standard Class"/>
    <s v="GZ-14470"/>
    <s v="Gary Zandusky"/>
    <x v="0"/>
    <s v="United States"/>
    <s v="Morristown"/>
    <x v="30"/>
    <n v="7960"/>
    <x v="3"/>
    <s v="TEC-MA-10004626"/>
    <x v="2"/>
    <x v="15"/>
    <s v="Lexmark 20R1285 X6650 Wireless All-in-One Printer"/>
    <x v="5643"/>
    <n v="4"/>
    <n v="0"/>
    <n v="225.6"/>
  </r>
  <r>
    <n v="8879"/>
    <s v="CA-2014-126928"/>
    <x v="3"/>
    <x v="697"/>
    <d v="2014-09-24T00:00:00"/>
    <s v="Standard Class"/>
    <s v="GZ-14470"/>
    <s v="Gary Zandusky"/>
    <x v="0"/>
    <s v="United States"/>
    <s v="Morristown"/>
    <x v="30"/>
    <n v="7960"/>
    <x v="3"/>
    <s v="OFF-ST-10000615"/>
    <x v="1"/>
    <x v="4"/>
    <s v="SimpliFile Personal File, Black Granite, 15w x 6-15/16d x 11-1/4h"/>
    <x v="4024"/>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s v="United States"/>
    <s v="Los Angeles"/>
    <x v="1"/>
    <n v="90008"/>
    <x v="1"/>
    <s v="TEC-AC-10000736"/>
    <x v="2"/>
    <x v="11"/>
    <s v="Logitech G600 MMO Gaming Mouse"/>
    <x v="764"/>
    <n v="3"/>
    <n v="0"/>
    <n v="86.389199999999988"/>
  </r>
  <r>
    <n v="8882"/>
    <s v="CA-2013-135594"/>
    <x v="0"/>
    <x v="1186"/>
    <d v="2013-07-04T00:00:00"/>
    <s v="Second Class"/>
    <s v="AH-10120"/>
    <s v="Adrian Hane"/>
    <x v="2"/>
    <s v="United States"/>
    <s v="Aurora"/>
    <x v="10"/>
    <n v="60505"/>
    <x v="2"/>
    <s v="TEC-AC-10003038"/>
    <x v="2"/>
    <x v="11"/>
    <s v="Kingston Digital DataTraveler 16GB USB 2.0"/>
    <x v="2298"/>
    <n v="7"/>
    <n v="0.2"/>
    <n v="-0.62650000000000716"/>
  </r>
  <r>
    <n v="8883"/>
    <s v="US-2014-115252"/>
    <x v="3"/>
    <x v="179"/>
    <d v="2014-10-26T00:00:00"/>
    <s v="Standard Class"/>
    <s v="MY-18295"/>
    <s v="Muhammed Yedwab"/>
    <x v="1"/>
    <s v="United States"/>
    <s v="Durham"/>
    <x v="3"/>
    <n v="27707"/>
    <x v="0"/>
    <s v="TEC-PH-10004071"/>
    <x v="2"/>
    <x v="7"/>
    <s v="PayAnywhere Card Reader"/>
    <x v="2992"/>
    <n v="2"/>
    <n v="0.2"/>
    <n v="1.3986000000000001"/>
  </r>
  <r>
    <n v="8884"/>
    <s v="US-2014-115252"/>
    <x v="3"/>
    <x v="179"/>
    <d v="2014-10-26T00:00:00"/>
    <s v="Standard Class"/>
    <s v="MY-18295"/>
    <s v="Muhammed Yedwab"/>
    <x v="1"/>
    <s v="United States"/>
    <s v="Durham"/>
    <x v="3"/>
    <n v="27707"/>
    <x v="0"/>
    <s v="OFF-PA-10001667"/>
    <x v="1"/>
    <x v="10"/>
    <s v="Great White Multi-Use Recycled Paper (20Lb. and 84 Bright)"/>
    <x v="646"/>
    <n v="3"/>
    <n v="0.2"/>
    <n v="4.4849999999999994"/>
  </r>
  <r>
    <n v="8885"/>
    <s v="CA-2011-107398"/>
    <x v="2"/>
    <x v="55"/>
    <d v="2011-08-30T00:00:00"/>
    <s v="Standard Class"/>
    <s v="BS-11590"/>
    <s v="Brendan Sweed"/>
    <x v="1"/>
    <s v="United States"/>
    <s v="Columbus"/>
    <x v="24"/>
    <n v="43229"/>
    <x v="3"/>
    <s v="OFF-BI-10001982"/>
    <x v="1"/>
    <x v="8"/>
    <s v="Wilson Jones Custom Binder Spines &amp; Labels"/>
    <x v="5645"/>
    <n v="4"/>
    <n v="0.7"/>
    <n v="-4.5695999999999994"/>
  </r>
  <r>
    <n v="8886"/>
    <s v="CA-2011-107398"/>
    <x v="2"/>
    <x v="55"/>
    <d v="2011-08-30T00:00:00"/>
    <s v="Standard Class"/>
    <s v="BS-11590"/>
    <s v="Brendan Sweed"/>
    <x v="1"/>
    <s v="United States"/>
    <s v="Columbus"/>
    <x v="24"/>
    <n v="43229"/>
    <x v="3"/>
    <s v="OFF-BI-10004141"/>
    <x v="1"/>
    <x v="8"/>
    <s v="Insertable Tab Indexes For Data Binders"/>
    <x v="5646"/>
    <n v="3"/>
    <n v="0.7"/>
    <n v="-2.2896000000000001"/>
  </r>
  <r>
    <n v="8887"/>
    <s v="CA-2011-107398"/>
    <x v="2"/>
    <x v="55"/>
    <d v="2011-08-30T00:00:00"/>
    <s v="Standard Class"/>
    <s v="BS-11590"/>
    <s v="Brendan Sweed"/>
    <x v="1"/>
    <s v="United States"/>
    <s v="Columbus"/>
    <x v="24"/>
    <n v="43229"/>
    <x v="3"/>
    <s v="OFF-BI-10002103"/>
    <x v="1"/>
    <x v="8"/>
    <s v="Cardinal Slant-D Ring Binder, Heavy Gauge Vinyl"/>
    <x v="5647"/>
    <n v="8"/>
    <n v="0.7"/>
    <n v="-16.684799999999996"/>
  </r>
  <r>
    <n v="8888"/>
    <s v="CA-2011-169642"/>
    <x v="2"/>
    <x v="923"/>
    <d v="2011-07-30T00:00:00"/>
    <s v="Second Class"/>
    <s v="BB-10990"/>
    <s v="Barry Blumstein"/>
    <x v="1"/>
    <s v="United States"/>
    <s v="Los Angeles"/>
    <x v="1"/>
    <n v="90036"/>
    <x v="1"/>
    <s v="OFF-ST-10002574"/>
    <x v="1"/>
    <x v="4"/>
    <s v="SAFCO Commercial Wire Shelving, Black"/>
    <x v="5648"/>
    <n v="2"/>
    <n v="0"/>
    <n v="0"/>
  </r>
  <r>
    <n v="8889"/>
    <s v="CA-2014-103968"/>
    <x v="3"/>
    <x v="96"/>
    <d v="2014-12-08T00:00:00"/>
    <s v="Standard Class"/>
    <s v="ML-17755"/>
    <s v="Max Ludwig"/>
    <x v="2"/>
    <s v="United States"/>
    <s v="Stockton"/>
    <x v="1"/>
    <n v="95207"/>
    <x v="1"/>
    <s v="FUR-FU-10003394"/>
    <x v="0"/>
    <x v="5"/>
    <s v="Tenex &quot;The Solids&quot; Textured Chair Mats"/>
    <x v="5649"/>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x v="5651"/>
    <n v="7"/>
    <n v="0"/>
    <n v="751.76010000000008"/>
  </r>
  <r>
    <n v="8892"/>
    <s v="CA-2013-162159"/>
    <x v="0"/>
    <x v="1142"/>
    <d v="2013-09-19T00:00:00"/>
    <s v="First Class"/>
    <s v="CR-12625"/>
    <s v="Corey Roper"/>
    <x v="2"/>
    <s v="United States"/>
    <s v="Columbus"/>
    <x v="32"/>
    <n v="31907"/>
    <x v="0"/>
    <s v="FUR-CH-10001146"/>
    <x v="0"/>
    <x v="1"/>
    <s v="Global Value Mid-Back Manager's Chair, Gray"/>
    <x v="5652"/>
    <n v="2"/>
    <n v="0"/>
    <n v="30.444999999999993"/>
  </r>
  <r>
    <n v="8893"/>
    <s v="CA-2012-111038"/>
    <x v="1"/>
    <x v="494"/>
    <d v="2012-12-06T00:00:00"/>
    <s v="Standard Class"/>
    <s v="LC-16960"/>
    <s v="Lindsay Castell"/>
    <x v="2"/>
    <s v="United States"/>
    <s v="San Diego"/>
    <x v="1"/>
    <n v="92037"/>
    <x v="1"/>
    <s v="FUR-CH-10003973"/>
    <x v="0"/>
    <x v="1"/>
    <s v="GuestStacker Chair with Chrome Finish Legs"/>
    <x v="5653"/>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x v="5655"/>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s v="United States"/>
    <s v="Los Angeles"/>
    <x v="1"/>
    <n v="90004"/>
    <x v="1"/>
    <s v="TEC-PH-10004614"/>
    <x v="2"/>
    <x v="7"/>
    <s v="AT&amp;T 841000 Phone"/>
    <x v="5441"/>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s v="United States"/>
    <s v="Springfield"/>
    <x v="17"/>
    <n v="22153"/>
    <x v="0"/>
    <s v="OFF-LA-10004545"/>
    <x v="1"/>
    <x v="2"/>
    <s v="Avery 50"/>
    <x v="2989"/>
    <n v="2"/>
    <n v="0"/>
    <n v="11.778199999999998"/>
  </r>
  <r>
    <n v="8901"/>
    <s v="CA-2013-150483"/>
    <x v="0"/>
    <x v="1207"/>
    <d v="2013-06-05T00:00:00"/>
    <s v="Standard Class"/>
    <s v="BP-11290"/>
    <s v="Beth Paige"/>
    <x v="0"/>
    <s v="United States"/>
    <s v="Decatur"/>
    <x v="10"/>
    <n v="62521"/>
    <x v="2"/>
    <s v="FUR-FU-10001379"/>
    <x v="0"/>
    <x v="5"/>
    <s v="Executive Impressions 16-1/2&quot; Circular Wall Clock"/>
    <x v="164"/>
    <n v="3"/>
    <n v="0.6"/>
    <n v="-12.825599999999994"/>
  </r>
  <r>
    <n v="8902"/>
    <s v="CA-2013-150483"/>
    <x v="0"/>
    <x v="1207"/>
    <d v="2013-06-05T00:00:00"/>
    <s v="Standard Class"/>
    <s v="BP-11290"/>
    <s v="Beth Paige"/>
    <x v="0"/>
    <s v="United States"/>
    <s v="Decatur"/>
    <x v="10"/>
    <n v="62521"/>
    <x v="2"/>
    <s v="OFF-PA-10001846"/>
    <x v="1"/>
    <x v="10"/>
    <s v="Xerox 1899"/>
    <x v="282"/>
    <n v="4"/>
    <n v="0.2"/>
    <n v="6.7048000000000005"/>
  </r>
  <r>
    <n v="8903"/>
    <s v="CA-2013-150483"/>
    <x v="0"/>
    <x v="1207"/>
    <d v="2013-06-05T00:00:00"/>
    <s v="Standard Class"/>
    <s v="BP-11290"/>
    <s v="Beth Paige"/>
    <x v="0"/>
    <s v="United States"/>
    <s v="Decatur"/>
    <x v="10"/>
    <n v="62521"/>
    <x v="2"/>
    <s v="FUR-CH-10000422"/>
    <x v="0"/>
    <x v="1"/>
    <s v="Global Highback Leather Tilter in Burgundy"/>
    <x v="5656"/>
    <n v="3"/>
    <n v="0.3"/>
    <n v="-38.215799999999973"/>
  </r>
  <r>
    <n v="8904"/>
    <s v="CA-2013-150483"/>
    <x v="0"/>
    <x v="1207"/>
    <d v="2013-06-05T00:00:00"/>
    <s v="Standard Class"/>
    <s v="BP-11290"/>
    <s v="Beth Paige"/>
    <x v="0"/>
    <s v="United States"/>
    <s v="Decatur"/>
    <x v="10"/>
    <n v="62521"/>
    <x v="2"/>
    <s v="OFF-PA-10004621"/>
    <x v="1"/>
    <x v="10"/>
    <s v="Xerox 212"/>
    <x v="563"/>
    <n v="2"/>
    <n v="0.2"/>
    <n v="3.6288"/>
  </r>
  <r>
    <n v="8905"/>
    <s v="US-2013-126431"/>
    <x v="0"/>
    <x v="949"/>
    <d v="2013-07-02T00:00:00"/>
    <s v="Same Day"/>
    <s v="SU-20665"/>
    <s v="Stephanie Ulpright"/>
    <x v="2"/>
    <s v="United States"/>
    <s v="New York City"/>
    <x v="15"/>
    <n v="10009"/>
    <x v="3"/>
    <s v="OFF-LA-10001474"/>
    <x v="1"/>
    <x v="2"/>
    <s v="Avery 477"/>
    <x v="5657"/>
    <n v="1"/>
    <n v="0"/>
    <n v="14.043800000000001"/>
  </r>
  <r>
    <n v="8906"/>
    <s v="US-2013-126431"/>
    <x v="0"/>
    <x v="949"/>
    <d v="2013-07-02T00:00:00"/>
    <s v="Same Day"/>
    <s v="SU-20665"/>
    <s v="Stephanie Ulpright"/>
    <x v="2"/>
    <s v="United States"/>
    <s v="New York City"/>
    <x v="15"/>
    <n v="10009"/>
    <x v="3"/>
    <s v="TEC-AC-10001635"/>
    <x v="2"/>
    <x v="11"/>
    <s v="KeyTronic KT400U2 - Keyboard - Black"/>
    <x v="5658"/>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x v="5659"/>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s v="United States"/>
    <s v="Moreno Valley"/>
    <x v="1"/>
    <n v="92553"/>
    <x v="1"/>
    <s v="OFF-PA-10003790"/>
    <x v="1"/>
    <x v="10"/>
    <s v="Xerox 1991"/>
    <x v="685"/>
    <n v="8"/>
    <n v="0"/>
    <n v="84.051199999999994"/>
  </r>
  <r>
    <n v="8910"/>
    <s v="CA-2014-160661"/>
    <x v="3"/>
    <x v="960"/>
    <d v="2014-11-02T00:00:00"/>
    <s v="Standard Class"/>
    <s v="SA-20830"/>
    <s v="Sue Ann Reed"/>
    <x v="0"/>
    <s v="United States"/>
    <s v="Everett"/>
    <x v="31"/>
    <n v="2149"/>
    <x v="3"/>
    <s v="OFF-LA-10002475"/>
    <x v="1"/>
    <x v="2"/>
    <s v="Avery 519"/>
    <x v="2521"/>
    <n v="3"/>
    <n v="0"/>
    <n v="10.307099999999998"/>
  </r>
  <r>
    <n v="8911"/>
    <s v="CA-2014-102610"/>
    <x v="3"/>
    <x v="259"/>
    <d v="2014-11-09T00:00:00"/>
    <s v="Standard Class"/>
    <s v="CA-12265"/>
    <s v="Christina Anderson"/>
    <x v="0"/>
    <s v="United States"/>
    <s v="Chattanooga"/>
    <x v="18"/>
    <n v="37421"/>
    <x v="0"/>
    <s v="TEC-AC-10000303"/>
    <x v="2"/>
    <x v="11"/>
    <s v="Logitech M510 Wireless Mouse"/>
    <x v="98"/>
    <n v="3"/>
    <n v="0.2"/>
    <n v="15.596099999999996"/>
  </r>
  <r>
    <n v="8912"/>
    <s v="CA-2014-102610"/>
    <x v="3"/>
    <x v="259"/>
    <d v="2014-11-09T00:00:00"/>
    <s v="Standard Class"/>
    <s v="CA-12265"/>
    <s v="Christina Anderson"/>
    <x v="0"/>
    <s v="United States"/>
    <s v="Chattanooga"/>
    <x v="18"/>
    <n v="37421"/>
    <x v="0"/>
    <s v="TEC-PH-10000127"/>
    <x v="2"/>
    <x v="7"/>
    <s v="iOttie XL Car Mount"/>
    <x v="5661"/>
    <n v="9"/>
    <n v="0.2"/>
    <n v="-32.383800000000008"/>
  </r>
  <r>
    <n v="8913"/>
    <s v="CA-2014-102610"/>
    <x v="3"/>
    <x v="259"/>
    <d v="2014-11-09T00:00:00"/>
    <s v="Standard Class"/>
    <s v="CA-12265"/>
    <s v="Christina Anderson"/>
    <x v="0"/>
    <s v="United States"/>
    <s v="Chattanooga"/>
    <x v="18"/>
    <n v="37421"/>
    <x v="0"/>
    <s v="OFF-BI-10004364"/>
    <x v="1"/>
    <x v="8"/>
    <s v="Storex Dura Pro Binders"/>
    <x v="5662"/>
    <n v="2"/>
    <n v="0.7"/>
    <n v="-2.9700000000000006"/>
  </r>
  <r>
    <n v="8914"/>
    <s v="CA-2014-102610"/>
    <x v="3"/>
    <x v="259"/>
    <d v="2014-11-09T00:00:00"/>
    <s v="Standard Class"/>
    <s v="CA-12265"/>
    <s v="Christina Anderson"/>
    <x v="0"/>
    <s v="United States"/>
    <s v="Chattanooga"/>
    <x v="18"/>
    <n v="37421"/>
    <x v="0"/>
    <s v="OFF-LA-10002195"/>
    <x v="1"/>
    <x v="2"/>
    <s v="Avery 481"/>
    <x v="1268"/>
    <n v="2"/>
    <n v="0.2"/>
    <n v="1.7247999999999997"/>
  </r>
  <r>
    <n v="8915"/>
    <s v="US-2013-144057"/>
    <x v="0"/>
    <x v="195"/>
    <d v="2013-05-14T00:00:00"/>
    <s v="Standard Class"/>
    <s v="CV-12805"/>
    <s v="Cynthia Voltz"/>
    <x v="1"/>
    <s v="United States"/>
    <s v="Austin"/>
    <x v="5"/>
    <n v="78745"/>
    <x v="2"/>
    <s v="OFF-ST-10001490"/>
    <x v="1"/>
    <x v="4"/>
    <s v="Hot File 7-Pocket, Floor Stand"/>
    <x v="5663"/>
    <n v="6"/>
    <n v="0.2"/>
    <n v="107.08199999999985"/>
  </r>
  <r>
    <n v="8916"/>
    <s v="US-2013-144057"/>
    <x v="0"/>
    <x v="195"/>
    <d v="2013-05-14T00:00:00"/>
    <s v="Standard Class"/>
    <s v="CV-12805"/>
    <s v="Cynthia Voltz"/>
    <x v="1"/>
    <s v="United States"/>
    <s v="Austin"/>
    <x v="5"/>
    <n v="78745"/>
    <x v="2"/>
    <s v="OFF-BI-10002852"/>
    <x v="1"/>
    <x v="8"/>
    <s v="Ibico Standard Transparent Covers"/>
    <x v="5664"/>
    <n v="4"/>
    <n v="0.8"/>
    <n v="-20.435200000000002"/>
  </r>
  <r>
    <n v="8917"/>
    <s v="US-2013-144057"/>
    <x v="0"/>
    <x v="195"/>
    <d v="2013-05-14T00:00:00"/>
    <s v="Standard Class"/>
    <s v="CV-12805"/>
    <s v="Cynthia Voltz"/>
    <x v="1"/>
    <s v="United States"/>
    <s v="Austin"/>
    <x v="5"/>
    <n v="78745"/>
    <x v="2"/>
    <s v="OFF-AP-10000390"/>
    <x v="1"/>
    <x v="9"/>
    <s v="Euro Pro Shark Stick Mini Vacuum"/>
    <x v="5665"/>
    <n v="4"/>
    <n v="0.8"/>
    <n v="-131.71680000000001"/>
  </r>
  <r>
    <n v="8918"/>
    <s v="US-2013-144057"/>
    <x v="0"/>
    <x v="195"/>
    <d v="2013-05-14T00:00:00"/>
    <s v="Standard Class"/>
    <s v="CV-12805"/>
    <s v="Cynthia Voltz"/>
    <x v="1"/>
    <s v="United States"/>
    <s v="Austin"/>
    <x v="5"/>
    <n v="78745"/>
    <x v="2"/>
    <s v="OFF-PA-10004327"/>
    <x v="1"/>
    <x v="10"/>
    <s v="Xerox 1911"/>
    <x v="5201"/>
    <n v="2"/>
    <n v="0.2"/>
    <n v="26.823999999999995"/>
  </r>
  <r>
    <n v="8919"/>
    <s v="US-2013-144057"/>
    <x v="0"/>
    <x v="195"/>
    <d v="2013-05-14T00:00:00"/>
    <s v="Standard Class"/>
    <s v="CV-12805"/>
    <s v="Cynthia Voltz"/>
    <x v="1"/>
    <s v="United States"/>
    <s v="Austin"/>
    <x v="5"/>
    <n v="78745"/>
    <x v="2"/>
    <s v="OFF-BI-10002353"/>
    <x v="1"/>
    <x v="8"/>
    <s v="GBC VeloBind Cover Sets"/>
    <x v="5666"/>
    <n v="6"/>
    <n v="0.8"/>
    <n v="-27.791999999999994"/>
  </r>
  <r>
    <n v="8920"/>
    <s v="CA-2011-160276"/>
    <x v="2"/>
    <x v="1063"/>
    <d v="2011-04-08T00:00:00"/>
    <s v="Standard Class"/>
    <s v="AH-10690"/>
    <s v="Anna Häberlin"/>
    <x v="1"/>
    <s v="United States"/>
    <s v="Virginia Beach"/>
    <x v="17"/>
    <n v="23464"/>
    <x v="0"/>
    <s v="FUR-FU-10003192"/>
    <x v="0"/>
    <x v="5"/>
    <s v="Luxo Adjustable Task Clamp Lamp"/>
    <x v="5667"/>
    <n v="2"/>
    <n v="0"/>
    <n v="46.196799999999996"/>
  </r>
  <r>
    <n v="8921"/>
    <s v="CA-2011-132983"/>
    <x v="2"/>
    <x v="582"/>
    <d v="2011-05-03T00:00:00"/>
    <s v="Standard Class"/>
    <s v="DS-13180"/>
    <s v="David Smith"/>
    <x v="1"/>
    <s v="United States"/>
    <s v="Jamestown"/>
    <x v="15"/>
    <n v="14701"/>
    <x v="3"/>
    <s v="TEC-AC-10000736"/>
    <x v="2"/>
    <x v="11"/>
    <s v="Logitech G600 MMO Gaming Mouse"/>
    <x v="460"/>
    <n v="2"/>
    <n v="0"/>
    <n v="57.592799999999997"/>
  </r>
  <r>
    <n v="8922"/>
    <s v="CA-2013-145709"/>
    <x v="0"/>
    <x v="964"/>
    <d v="2013-10-09T00:00:00"/>
    <s v="Standard Class"/>
    <s v="AH-10690"/>
    <s v="Anna Häberlin"/>
    <x v="1"/>
    <s v="United States"/>
    <s v="Coral Gables"/>
    <x v="2"/>
    <n v="33134"/>
    <x v="0"/>
    <s v="TEC-PH-10003095"/>
    <x v="2"/>
    <x v="7"/>
    <s v="Samsung HM1900 Bluetooth Headset"/>
    <x v="2672"/>
    <n v="3"/>
    <n v="0.2"/>
    <n v="19.754999999999999"/>
  </r>
  <r>
    <n v="8923"/>
    <s v="CA-2013-145709"/>
    <x v="0"/>
    <x v="964"/>
    <d v="2013-10-09T00:00:00"/>
    <s v="Standard Class"/>
    <s v="AH-10690"/>
    <s v="Anna Häberlin"/>
    <x v="1"/>
    <s v="United States"/>
    <s v="Coral Gables"/>
    <x v="2"/>
    <n v="33134"/>
    <x v="0"/>
    <s v="FUR-FU-10002885"/>
    <x v="0"/>
    <x v="5"/>
    <s v="Magna Visual Magnetic Picture Hangers"/>
    <x v="5668"/>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s v="United States"/>
    <s v="Rockford"/>
    <x v="10"/>
    <n v="61107"/>
    <x v="2"/>
    <s v="TEC-PH-10004241"/>
    <x v="2"/>
    <x v="7"/>
    <s v="Nokia Lumia 1020"/>
    <x v="4345"/>
    <n v="4"/>
    <n v="0.2"/>
    <n v="143.99680000000006"/>
  </r>
  <r>
    <n v="8926"/>
    <s v="CA-2013-168032"/>
    <x v="0"/>
    <x v="806"/>
    <d v="2013-02-03T00:00:00"/>
    <s v="Standard Class"/>
    <s v="DF-13135"/>
    <s v="David Flashing"/>
    <x v="0"/>
    <s v="United States"/>
    <s v="Rockford"/>
    <x v="10"/>
    <n v="61107"/>
    <x v="2"/>
    <s v="OFF-BI-10000546"/>
    <x v="1"/>
    <x v="8"/>
    <s v="Avery Durable Binders"/>
    <x v="5670"/>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x v="5671"/>
    <n v="3"/>
    <n v="0.5"/>
    <n v="-538.44600000000003"/>
  </r>
  <r>
    <n v="8928"/>
    <s v="CA-2012-143616"/>
    <x v="1"/>
    <x v="874"/>
    <d v="2012-09-29T00:00:00"/>
    <s v="Second Class"/>
    <s v="SS-20140"/>
    <s v="Saphhira Shifley"/>
    <x v="1"/>
    <s v="United States"/>
    <s v="Seattle"/>
    <x v="4"/>
    <n v="98103"/>
    <x v="1"/>
    <s v="OFF-AR-10002067"/>
    <x v="1"/>
    <x v="6"/>
    <s v="Newell 334"/>
    <x v="1618"/>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x v="5672"/>
    <n v="4"/>
    <n v="0.3"/>
    <n v="-113.28200000000004"/>
  </r>
  <r>
    <n v="8930"/>
    <s v="US-2012-168704"/>
    <x v="1"/>
    <x v="657"/>
    <d v="2012-04-17T00:00:00"/>
    <s v="Standard Class"/>
    <s v="FP-14320"/>
    <s v="Frank Preis"/>
    <x v="0"/>
    <s v="United States"/>
    <s v="Huntsville"/>
    <x v="5"/>
    <n v="77340"/>
    <x v="2"/>
    <s v="FUR-TA-10002530"/>
    <x v="0"/>
    <x v="3"/>
    <s v="Iceberg OfficeWorks 42&quot; Round Tables"/>
    <x v="5673"/>
    <n v="2"/>
    <n v="0.3"/>
    <n v="-45.294000000000011"/>
  </r>
  <r>
    <n v="8931"/>
    <s v="US-2012-168704"/>
    <x v="1"/>
    <x v="657"/>
    <d v="2012-04-17T00:00:00"/>
    <s v="Standard Class"/>
    <s v="FP-14320"/>
    <s v="Frank Preis"/>
    <x v="0"/>
    <s v="United States"/>
    <s v="Huntsville"/>
    <x v="5"/>
    <n v="77340"/>
    <x v="2"/>
    <s v="TEC-PH-10001061"/>
    <x v="2"/>
    <x v="7"/>
    <s v="Apple iPhone 5C"/>
    <x v="1977"/>
    <n v="3"/>
    <n v="0.2"/>
    <n v="17.998199999999997"/>
  </r>
  <r>
    <n v="8932"/>
    <s v="CA-2014-143252"/>
    <x v="3"/>
    <x v="404"/>
    <d v="2014-12-25T00:00:00"/>
    <s v="Standard Class"/>
    <s v="HE-14800"/>
    <s v="Harold Engle"/>
    <x v="1"/>
    <s v="United States"/>
    <s v="Milwaukee"/>
    <x v="6"/>
    <n v="53209"/>
    <x v="2"/>
    <s v="FUR-FU-10001057"/>
    <x v="0"/>
    <x v="5"/>
    <s v="Tensor Track Tree Floor Lamp"/>
    <x v="5674"/>
    <n v="5"/>
    <n v="0"/>
    <n v="22.988499999999998"/>
  </r>
  <r>
    <n v="8933"/>
    <s v="CA-2014-143252"/>
    <x v="3"/>
    <x v="404"/>
    <d v="2014-12-25T00:00:00"/>
    <s v="Standard Class"/>
    <s v="HE-14800"/>
    <s v="Harold Engle"/>
    <x v="1"/>
    <s v="United States"/>
    <s v="Milwaukee"/>
    <x v="6"/>
    <n v="53209"/>
    <x v="2"/>
    <s v="TEC-AC-10002331"/>
    <x v="2"/>
    <x v="11"/>
    <s v="Maxell 74 Minute CDR, 10/Pack"/>
    <x v="1624"/>
    <n v="3"/>
    <n v="0"/>
    <n v="10.855799999999999"/>
  </r>
  <r>
    <n v="8934"/>
    <s v="CA-2013-102134"/>
    <x v="0"/>
    <x v="560"/>
    <d v="2013-03-20T00:00:00"/>
    <s v="Standard Class"/>
    <s v="SP-20545"/>
    <s v="Sibella Parks"/>
    <x v="1"/>
    <s v="United States"/>
    <s v="Green Bay"/>
    <x v="6"/>
    <n v="54302"/>
    <x v="2"/>
    <s v="FUR-FU-10003724"/>
    <x v="0"/>
    <x v="5"/>
    <s v="Westinghouse Clip-On Gooseneck Lamps"/>
    <x v="2499"/>
    <n v="2"/>
    <n v="0"/>
    <n v="4.3523999999999994"/>
  </r>
  <r>
    <n v="8935"/>
    <s v="CA-2014-130036"/>
    <x v="3"/>
    <x v="151"/>
    <d v="2014-08-28T00:00:00"/>
    <s v="Same Day"/>
    <s v="BP-11185"/>
    <s v="Ben Peterman"/>
    <x v="1"/>
    <s v="United States"/>
    <s v="Philadelphia"/>
    <x v="9"/>
    <n v="19120"/>
    <x v="3"/>
    <s v="OFF-PA-10000528"/>
    <x v="1"/>
    <x v="10"/>
    <s v="Xerox 1981"/>
    <x v="2538"/>
    <n v="3"/>
    <n v="0.2"/>
    <n v="3.96"/>
  </r>
  <r>
    <n v="8936"/>
    <s v="CA-2014-130036"/>
    <x v="3"/>
    <x v="151"/>
    <d v="2014-08-28T00:00:00"/>
    <s v="Same Day"/>
    <s v="BP-11185"/>
    <s v="Ben Peterman"/>
    <x v="1"/>
    <s v="United States"/>
    <s v="Philadelphia"/>
    <x v="9"/>
    <n v="19120"/>
    <x v="3"/>
    <s v="TEC-AC-10001908"/>
    <x v="2"/>
    <x v="11"/>
    <s v="Logitech Wireless Headset h800"/>
    <x v="5675"/>
    <n v="14"/>
    <n v="0.2"/>
    <n v="209.97899999999993"/>
  </r>
  <r>
    <n v="8937"/>
    <s v="CA-2012-134117"/>
    <x v="1"/>
    <x v="997"/>
    <d v="2012-12-19T00:00:00"/>
    <s v="Second Class"/>
    <s v="PG-18895"/>
    <s v="Paul Gonzalez"/>
    <x v="0"/>
    <s v="United States"/>
    <s v="Los Angeles"/>
    <x v="1"/>
    <n v="90008"/>
    <x v="1"/>
    <s v="OFF-AR-10003903"/>
    <x v="1"/>
    <x v="6"/>
    <s v="Sanford 52201 APSCO Electric Pencil Sharpener"/>
    <x v="3135"/>
    <n v="5"/>
    <n v="0"/>
    <n v="53.261000000000003"/>
  </r>
  <r>
    <n v="8938"/>
    <s v="CA-2012-134117"/>
    <x v="1"/>
    <x v="997"/>
    <d v="2012-12-19T00:00:00"/>
    <s v="Second Class"/>
    <s v="PG-18895"/>
    <s v="Paul Gonzalez"/>
    <x v="0"/>
    <s v="United States"/>
    <s v="Los Angeles"/>
    <x v="1"/>
    <n v="90008"/>
    <x v="1"/>
    <s v="TEC-PH-10004908"/>
    <x v="2"/>
    <x v="7"/>
    <s v="Panasonic KX TS3282W Corded phone"/>
    <x v="5676"/>
    <n v="2"/>
    <n v="0.2"/>
    <n v="16.997999999999983"/>
  </r>
  <r>
    <n v="8939"/>
    <s v="CA-2012-134117"/>
    <x v="1"/>
    <x v="997"/>
    <d v="2012-12-19T00:00:00"/>
    <s v="Second Class"/>
    <s v="PG-18895"/>
    <s v="Paul Gonzalez"/>
    <x v="0"/>
    <s v="United States"/>
    <s v="Los Angeles"/>
    <x v="1"/>
    <n v="90008"/>
    <x v="1"/>
    <s v="OFF-AR-10001940"/>
    <x v="1"/>
    <x v="6"/>
    <s v="Sanford Colorific Eraseable Coloring Pencils, 12 Count"/>
    <x v="1235"/>
    <n v="5"/>
    <n v="0"/>
    <n v="7.0520000000000005"/>
  </r>
  <r>
    <n v="8940"/>
    <s v="CA-2012-134117"/>
    <x v="1"/>
    <x v="997"/>
    <d v="2012-12-19T00:00:00"/>
    <s v="Second Class"/>
    <s v="PG-18895"/>
    <s v="Paul Gonzalez"/>
    <x v="0"/>
    <s v="United States"/>
    <s v="Los Angeles"/>
    <x v="1"/>
    <n v="90008"/>
    <x v="1"/>
    <s v="OFF-BI-10002026"/>
    <x v="1"/>
    <x v="8"/>
    <s v="Avery Arch Ring Binders"/>
    <x v="5677"/>
    <n v="2"/>
    <n v="0.2"/>
    <n v="31.373999999999995"/>
  </r>
  <r>
    <n v="8941"/>
    <s v="CA-2011-130918"/>
    <x v="2"/>
    <x v="963"/>
    <d v="2011-08-24T00:00:00"/>
    <s v="Second Class"/>
    <s v="JP-15520"/>
    <s v="Jeremy Pistek"/>
    <x v="0"/>
    <s v="United States"/>
    <s v="North Miami"/>
    <x v="2"/>
    <n v="33161"/>
    <x v="0"/>
    <s v="OFF-SU-10003936"/>
    <x v="1"/>
    <x v="14"/>
    <s v="Acme Serrated Blade Letter Opener"/>
    <x v="5678"/>
    <n v="3"/>
    <n v="0.2"/>
    <n v="-1.8126000000000002"/>
  </r>
  <r>
    <n v="8942"/>
    <s v="CA-2013-159023"/>
    <x v="0"/>
    <x v="54"/>
    <d v="2013-11-06T00:00:00"/>
    <s v="First Class"/>
    <s v="NW-18400"/>
    <s v="Natalie Webber"/>
    <x v="0"/>
    <s v="United States"/>
    <s v="Portland"/>
    <x v="21"/>
    <n v="97206"/>
    <x v="1"/>
    <s v="OFF-BI-10002813"/>
    <x v="1"/>
    <x v="8"/>
    <s v="Avery Reinforcements for Hole-Punch Pages"/>
    <x v="4909"/>
    <n v="7"/>
    <n v="0.7"/>
    <n v="-3.4649999999999999"/>
  </r>
  <r>
    <n v="8943"/>
    <s v="CA-2013-159023"/>
    <x v="0"/>
    <x v="54"/>
    <d v="2013-11-06T00:00:00"/>
    <s v="First Class"/>
    <s v="NW-18400"/>
    <s v="Natalie Webber"/>
    <x v="0"/>
    <s v="United States"/>
    <s v="Portland"/>
    <x v="21"/>
    <n v="97206"/>
    <x v="1"/>
    <s v="TEC-MA-10003337"/>
    <x v="2"/>
    <x v="15"/>
    <s v="Okidata B401 Printer"/>
    <x v="5679"/>
    <n v="3"/>
    <n v="0.7"/>
    <n v="-251.98739999999992"/>
  </r>
  <r>
    <n v="8944"/>
    <s v="CA-2014-111717"/>
    <x v="3"/>
    <x v="1209"/>
    <d v="2014-10-17T00:00:00"/>
    <s v="Standard Class"/>
    <s v="SW-20245"/>
    <s v="Scot Wooten"/>
    <x v="0"/>
    <s v="United States"/>
    <s v="Aurora"/>
    <x v="10"/>
    <n v="60505"/>
    <x v="2"/>
    <s v="FUR-CH-10001545"/>
    <x v="0"/>
    <x v="1"/>
    <s v="Hon Comfortask Task/Swivel Chairs"/>
    <x v="5680"/>
    <n v="3"/>
    <n v="0.3"/>
    <n v="-47.871600000000001"/>
  </r>
  <r>
    <n v="8945"/>
    <s v="CA-2011-154592"/>
    <x v="2"/>
    <x v="1035"/>
    <d v="2011-12-08T00:00:00"/>
    <s v="First Class"/>
    <s v="EH-14005"/>
    <s v="Erica Hernandez"/>
    <x v="2"/>
    <s v="United States"/>
    <s v="San Francisco"/>
    <x v="1"/>
    <n v="94109"/>
    <x v="1"/>
    <s v="OFF-PA-10000062"/>
    <x v="1"/>
    <x v="10"/>
    <s v="Green Bar Computer Printout Paper"/>
    <x v="2210"/>
    <n v="3"/>
    <n v="0"/>
    <n v="80.791200000000003"/>
  </r>
  <r>
    <n v="8946"/>
    <s v="CA-2011-128622"/>
    <x v="2"/>
    <x v="647"/>
    <d v="2011-11-17T00:00:00"/>
    <s v="Second Class"/>
    <s v="SC-20260"/>
    <s v="Scott Cohen"/>
    <x v="1"/>
    <s v="United States"/>
    <s v="San Francisco"/>
    <x v="1"/>
    <n v="94110"/>
    <x v="1"/>
    <s v="OFF-SU-10001574"/>
    <x v="1"/>
    <x v="14"/>
    <s v="Acme Value Line Scissors"/>
    <x v="1031"/>
    <n v="3"/>
    <n v="0"/>
    <n v="3.2849999999999993"/>
  </r>
  <r>
    <n v="8947"/>
    <s v="CA-2014-148355"/>
    <x v="3"/>
    <x v="165"/>
    <d v="2014-12-29T00:00:00"/>
    <s v="Standard Class"/>
    <s v="NC-18535"/>
    <s v="Nick Crebassa"/>
    <x v="1"/>
    <s v="United States"/>
    <s v="New Bedford"/>
    <x v="31"/>
    <n v="2740"/>
    <x v="3"/>
    <s v="OFF-PA-10001972"/>
    <x v="1"/>
    <x v="10"/>
    <s v="Xerox 214"/>
    <x v="541"/>
    <n v="3"/>
    <n v="0"/>
    <n v="9.3312000000000008"/>
  </r>
  <r>
    <n v="8948"/>
    <s v="CA-2014-148355"/>
    <x v="3"/>
    <x v="165"/>
    <d v="2014-12-29T00:00:00"/>
    <s v="Standard Class"/>
    <s v="NC-18535"/>
    <s v="Nick Crebassa"/>
    <x v="1"/>
    <s v="United States"/>
    <s v="New Bedford"/>
    <x v="31"/>
    <n v="2740"/>
    <x v="3"/>
    <s v="OFF-BI-10000201"/>
    <x v="1"/>
    <x v="8"/>
    <s v="Avery Triangle Shaped Sheet Lifters, Black, 2/Pack"/>
    <x v="5681"/>
    <n v="5"/>
    <n v="0"/>
    <n v="6.15"/>
  </r>
  <r>
    <n v="8949"/>
    <s v="CA-2011-132913"/>
    <x v="2"/>
    <x v="163"/>
    <d v="2011-12-26T00:00:00"/>
    <s v="First Class"/>
    <s v="AS-10090"/>
    <s v="Adam Shillingsburg"/>
    <x v="0"/>
    <s v="United States"/>
    <s v="San Diego"/>
    <x v="1"/>
    <n v="92037"/>
    <x v="1"/>
    <s v="OFF-AP-10003278"/>
    <x v="1"/>
    <x v="9"/>
    <s v="Belkin 7-Outlet SurgeMaster Home Series"/>
    <x v="5682"/>
    <n v="1"/>
    <n v="0"/>
    <n v="3.632200000000001"/>
  </r>
  <r>
    <n v="8950"/>
    <s v="CA-2014-150910"/>
    <x v="3"/>
    <x v="66"/>
    <d v="2014-12-29T00:00:00"/>
    <s v="Standard Class"/>
    <s v="JL-15130"/>
    <s v="Jack Lebron"/>
    <x v="0"/>
    <s v="United States"/>
    <s v="Jackson"/>
    <x v="18"/>
    <n v="38301"/>
    <x v="0"/>
    <s v="FUR-TA-10002903"/>
    <x v="0"/>
    <x v="3"/>
    <s v="Bevis Round Bullnose 29&quot; High Table Top"/>
    <x v="5683"/>
    <n v="6"/>
    <n v="0.4"/>
    <n v="-249.32159999999999"/>
  </r>
  <r>
    <n v="8951"/>
    <s v="CA-2014-150910"/>
    <x v="3"/>
    <x v="66"/>
    <d v="2014-12-29T00:00:00"/>
    <s v="Standard Class"/>
    <s v="JL-15130"/>
    <s v="Jack Lebron"/>
    <x v="0"/>
    <s v="United States"/>
    <s v="Jackson"/>
    <x v="18"/>
    <n v="38301"/>
    <x v="0"/>
    <s v="TEC-AC-10001013"/>
    <x v="2"/>
    <x v="11"/>
    <s v="Logitech ClearChat Comfort/USB Headset H390"/>
    <x v="1525"/>
    <n v="2"/>
    <n v="0.2"/>
    <n v="7.615399999999994"/>
  </r>
  <r>
    <n v="8952"/>
    <s v="CA-2014-150910"/>
    <x v="3"/>
    <x v="66"/>
    <d v="2014-12-29T00:00:00"/>
    <s v="Standard Class"/>
    <s v="JL-15130"/>
    <s v="Jack Lebron"/>
    <x v="0"/>
    <s v="United States"/>
    <s v="Jackson"/>
    <x v="18"/>
    <n v="38301"/>
    <x v="0"/>
    <s v="OFF-ST-10000918"/>
    <x v="1"/>
    <x v="4"/>
    <s v="Crate-A-Files"/>
    <x v="4322"/>
    <n v="3"/>
    <n v="0.2"/>
    <n v="1.961999999999998"/>
  </r>
  <r>
    <n v="8953"/>
    <s v="CA-2014-150910"/>
    <x v="3"/>
    <x v="66"/>
    <d v="2014-12-29T00:00:00"/>
    <s v="Standard Class"/>
    <s v="JL-15130"/>
    <s v="Jack Lebron"/>
    <x v="0"/>
    <s v="United States"/>
    <s v="Jackson"/>
    <x v="18"/>
    <n v="38301"/>
    <x v="0"/>
    <s v="OFF-AR-10001419"/>
    <x v="1"/>
    <x v="6"/>
    <s v="Newell 325"/>
    <x v="5684"/>
    <n v="7"/>
    <n v="0.2"/>
    <n v="2.8909999999999982"/>
  </r>
  <r>
    <n v="8954"/>
    <s v="CA-2014-150910"/>
    <x v="3"/>
    <x v="66"/>
    <d v="2014-12-29T00:00:00"/>
    <s v="Standard Class"/>
    <s v="JL-15130"/>
    <s v="Jack Lebron"/>
    <x v="0"/>
    <s v="United States"/>
    <s v="Jackson"/>
    <x v="18"/>
    <n v="38301"/>
    <x v="0"/>
    <s v="OFF-AP-10003266"/>
    <x v="1"/>
    <x v="9"/>
    <s v="Holmes Replacement Filter for HEPA Air Cleaner, Large Room"/>
    <x v="5685"/>
    <n v="5"/>
    <n v="0.2"/>
    <n v="16.290999999999997"/>
  </r>
  <r>
    <n v="8955"/>
    <s v="CA-2011-156790"/>
    <x v="2"/>
    <x v="233"/>
    <d v="2011-08-10T00:00:00"/>
    <s v="Second Class"/>
    <s v="VG-21790"/>
    <s v="Vivek Gonzalez"/>
    <x v="0"/>
    <s v="United States"/>
    <s v="Jacksonville"/>
    <x v="2"/>
    <n v="32216"/>
    <x v="0"/>
    <s v="FUR-BO-10000468"/>
    <x v="0"/>
    <x v="0"/>
    <s v="O'Sullivan 2-Shelf Heavy-Duty Bookcases"/>
    <x v="5686"/>
    <n v="4"/>
    <n v="0.2"/>
    <n v="-7.7727999999999895"/>
  </r>
  <r>
    <n v="8956"/>
    <s v="CA-2011-126480"/>
    <x v="2"/>
    <x v="59"/>
    <d v="2011-09-24T00:00:00"/>
    <s v="Standard Class"/>
    <s v="HG-14965"/>
    <s v="Henry Goldwyn"/>
    <x v="1"/>
    <s v="United States"/>
    <s v="San Diego"/>
    <x v="1"/>
    <n v="92024"/>
    <x v="1"/>
    <s v="OFF-PA-10004610"/>
    <x v="1"/>
    <x v="10"/>
    <s v="Xerox 1900"/>
    <x v="18"/>
    <n v="2"/>
    <n v="0"/>
    <n v="3.8519999999999994"/>
  </r>
  <r>
    <n v="8957"/>
    <s v="CA-2014-105620"/>
    <x v="3"/>
    <x v="53"/>
    <d v="2014-12-29T00:00:00"/>
    <s v="First Class"/>
    <s v="JH-15430"/>
    <s v="Jennifer Halladay"/>
    <x v="0"/>
    <s v="United States"/>
    <s v="Hialeah"/>
    <x v="2"/>
    <n v="33012"/>
    <x v="0"/>
    <s v="FUR-FU-10004963"/>
    <x v="0"/>
    <x v="5"/>
    <s v="Eldon 400 Class Desk Accessories, Black Carbon"/>
    <x v="5687"/>
    <n v="3"/>
    <n v="0.2"/>
    <n v="5.7750000000000021"/>
  </r>
  <r>
    <n v="8958"/>
    <s v="CA-2014-105620"/>
    <x v="3"/>
    <x v="53"/>
    <d v="2014-12-29T00:00:00"/>
    <s v="First Class"/>
    <s v="JH-15430"/>
    <s v="Jennifer Halladay"/>
    <x v="0"/>
    <s v="United States"/>
    <s v="Hialeah"/>
    <x v="2"/>
    <n v="33012"/>
    <x v="0"/>
    <s v="TEC-MA-10004626"/>
    <x v="2"/>
    <x v="15"/>
    <s v="Lexmark 20R1285 X6650 Wireless All-in-One Printer"/>
    <x v="5253"/>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s v="CA-2014-150266"/>
    <x v="3"/>
    <x v="920"/>
    <d v="2014-12-01T00:00:00"/>
    <s v="Standard Class"/>
    <s v="RO-19780"/>
    <s v="Rose O'Brian"/>
    <x v="0"/>
    <s v="United States"/>
    <s v="Houston"/>
    <x v="5"/>
    <n v="77070"/>
    <x v="2"/>
    <s v="OFF-AP-10002867"/>
    <x v="1"/>
    <x v="9"/>
    <s v="Fellowes Command Center 5-outlet power strip"/>
    <x v="5689"/>
    <n v="5"/>
    <n v="0.8"/>
    <n v="-179.77600000000001"/>
  </r>
  <r>
    <n v="8961"/>
    <s v="CA-2014-150266"/>
    <x v="3"/>
    <x v="920"/>
    <d v="2014-12-01T00:00:00"/>
    <s v="Standard Class"/>
    <s v="RO-19780"/>
    <s v="Rose O'Brian"/>
    <x v="0"/>
    <s v="United States"/>
    <s v="Houston"/>
    <x v="5"/>
    <n v="77070"/>
    <x v="2"/>
    <s v="FUR-CH-10002126"/>
    <x v="0"/>
    <x v="1"/>
    <s v="Hon Deluxe Fabric Upholstered Stacking Chairs"/>
    <x v="3122"/>
    <n v="5"/>
    <n v="0.3"/>
    <n v="-24.397999999999911"/>
  </r>
  <r>
    <n v="8962"/>
    <s v="CA-2014-150266"/>
    <x v="3"/>
    <x v="920"/>
    <d v="2014-12-01T00:00:00"/>
    <s v="Standard Class"/>
    <s v="RO-19780"/>
    <s v="Rose O'Brian"/>
    <x v="0"/>
    <s v="United States"/>
    <s v="Houston"/>
    <x v="5"/>
    <n v="77070"/>
    <x v="2"/>
    <s v="OFF-AR-10001761"/>
    <x v="1"/>
    <x v="6"/>
    <s v="Avery Hi-Liter Smear-Safe Highlighters"/>
    <x v="4061"/>
    <n v="4"/>
    <n v="0.2"/>
    <n v="3.7375999999999996"/>
  </r>
  <r>
    <n v="8963"/>
    <s v="CA-2013-157280"/>
    <x v="0"/>
    <x v="732"/>
    <d v="2013-11-08T00:00:00"/>
    <s v="First Class"/>
    <s v="LW-17125"/>
    <s v="Liz Willingham"/>
    <x v="0"/>
    <s v="United States"/>
    <s v="Virginia Beach"/>
    <x v="17"/>
    <n v="23464"/>
    <x v="0"/>
    <s v="FUR-FU-10004665"/>
    <x v="0"/>
    <x v="5"/>
    <s v="3M Polarizing Task Lamp with Clamp Arm, Light Gray"/>
    <x v="2963"/>
    <n v="2"/>
    <n v="0"/>
    <n v="71.229600000000005"/>
  </r>
  <r>
    <n v="8964"/>
    <s v="CA-2013-157280"/>
    <x v="0"/>
    <x v="732"/>
    <d v="2013-11-08T00:00:00"/>
    <s v="First Class"/>
    <s v="LW-17125"/>
    <s v="Liz Willingham"/>
    <x v="0"/>
    <s v="United States"/>
    <s v="Virginia Beach"/>
    <x v="17"/>
    <n v="23464"/>
    <x v="0"/>
    <s v="TEC-AC-10000057"/>
    <x v="2"/>
    <x v="11"/>
    <s v="Microsoft Natural Ergonomic Keyboard 4000"/>
    <x v="1324"/>
    <n v="3"/>
    <n v="0"/>
    <n v="18.893699999999995"/>
  </r>
  <r>
    <n v="8965"/>
    <s v="CA-2013-157280"/>
    <x v="0"/>
    <x v="732"/>
    <d v="2013-11-08T00:00:00"/>
    <s v="First Class"/>
    <s v="LW-17125"/>
    <s v="Liz Willingham"/>
    <x v="0"/>
    <s v="United States"/>
    <s v="Virginia Beach"/>
    <x v="17"/>
    <n v="23464"/>
    <x v="0"/>
    <s v="FUR-FU-10003806"/>
    <x v="0"/>
    <x v="5"/>
    <s v="Tenex Chairmat w/ Average Lip, 45&quot; x 53&quot;"/>
    <x v="4850"/>
    <n v="5"/>
    <n v="0"/>
    <n v="75.679999999999978"/>
  </r>
  <r>
    <n v="8966"/>
    <s v="CA-2014-106691"/>
    <x v="3"/>
    <x v="44"/>
    <d v="2014-11-13T00:00:00"/>
    <s v="Standard Class"/>
    <s v="CC-12370"/>
    <s v="Christopher Conant"/>
    <x v="0"/>
    <s v="United States"/>
    <s v="Houston"/>
    <x v="5"/>
    <n v="77070"/>
    <x v="2"/>
    <s v="OFF-BI-10000145"/>
    <x v="1"/>
    <x v="8"/>
    <s v="Zipper Ring Binder Pockets"/>
    <x v="75"/>
    <n v="2"/>
    <n v="0.8"/>
    <n v="-1.934400000000001"/>
  </r>
  <r>
    <n v="8967"/>
    <s v="CA-2013-134180"/>
    <x v="0"/>
    <x v="54"/>
    <d v="2013-11-08T00:00:00"/>
    <s v="Standard Class"/>
    <s v="JP-16135"/>
    <s v="Julie Prescott"/>
    <x v="2"/>
    <s v="United States"/>
    <s v="Philadelphia"/>
    <x v="9"/>
    <n v="19120"/>
    <x v="3"/>
    <s v="TEC-AC-10000892"/>
    <x v="2"/>
    <x v="11"/>
    <s v="NETGEAR N750 Dual Band Wi-Fi Gigabit Router"/>
    <x v="2775"/>
    <n v="1"/>
    <n v="0.2"/>
    <n v="14.399999999999999"/>
  </r>
  <r>
    <n v="8968"/>
    <s v="CA-2013-134180"/>
    <x v="0"/>
    <x v="54"/>
    <d v="2013-11-08T00:00:00"/>
    <s v="Standard Class"/>
    <s v="JP-16135"/>
    <s v="Julie Prescott"/>
    <x v="2"/>
    <s v="United States"/>
    <s v="Philadelphia"/>
    <x v="9"/>
    <n v="19120"/>
    <x v="3"/>
    <s v="FUR-CH-10004886"/>
    <x v="0"/>
    <x v="1"/>
    <s v="Bevis Steel Folding Chairs"/>
    <x v="5690"/>
    <n v="7"/>
    <n v="0.3"/>
    <n v="-13.432999999999993"/>
  </r>
  <r>
    <n v="8969"/>
    <s v="CA-2011-166730"/>
    <x v="2"/>
    <x v="125"/>
    <d v="2012-01-01T00:00:00"/>
    <s v="First Class"/>
    <s v="DD-13570"/>
    <s v="Dorothy Dickinson"/>
    <x v="0"/>
    <s v="United States"/>
    <s v="Memphis"/>
    <x v="18"/>
    <n v="38109"/>
    <x v="0"/>
    <s v="OFF-ST-10002554"/>
    <x v="1"/>
    <x v="4"/>
    <s v="Tennsco Industrial Shelving"/>
    <x v="5691"/>
    <n v="1"/>
    <n v="0.2"/>
    <n v="-8.803799999999999"/>
  </r>
  <r>
    <n v="8970"/>
    <s v="CA-2014-157469"/>
    <x v="3"/>
    <x v="574"/>
    <d v="2014-12-08T00:00:00"/>
    <s v="Standard Class"/>
    <s v="ES-14080"/>
    <s v="Erin Smith"/>
    <x v="1"/>
    <s v="United States"/>
    <s v="Lakewood"/>
    <x v="24"/>
    <n v="44107"/>
    <x v="3"/>
    <s v="OFF-AR-10001662"/>
    <x v="1"/>
    <x v="6"/>
    <s v="Rogers Handheld Barrel Pencil Sharpener"/>
    <x v="5692"/>
    <n v="9"/>
    <n v="0.2"/>
    <n v="1.7262000000000022"/>
  </r>
  <r>
    <n v="8971"/>
    <s v="CA-2014-157469"/>
    <x v="3"/>
    <x v="574"/>
    <d v="2014-12-08T00:00:00"/>
    <s v="Standard Class"/>
    <s v="ES-14080"/>
    <s v="Erin Smith"/>
    <x v="1"/>
    <s v="United States"/>
    <s v="Lakewood"/>
    <x v="24"/>
    <n v="44107"/>
    <x v="3"/>
    <s v="TEC-PH-10004531"/>
    <x v="2"/>
    <x v="7"/>
    <s v="AT&amp;T CL2909"/>
    <x v="5693"/>
    <n v="2"/>
    <n v="0.4"/>
    <n v="-25.198000000000008"/>
  </r>
  <r>
    <n v="8972"/>
    <s v="CA-2014-122308"/>
    <x v="3"/>
    <x v="668"/>
    <d v="2014-03-29T00:00:00"/>
    <s v="Standard Class"/>
    <s v="MV-17485"/>
    <s v="Mark Van Huff"/>
    <x v="0"/>
    <s v="United States"/>
    <s v="New York City"/>
    <x v="15"/>
    <n v="10011"/>
    <x v="3"/>
    <s v="FUR-CH-10000665"/>
    <x v="0"/>
    <x v="1"/>
    <s v="Global Airflow Leather Mesh Back Chair, Black"/>
    <x v="2659"/>
    <n v="2"/>
    <n v="0.1"/>
    <n v="60.391999999999967"/>
  </r>
  <r>
    <n v="8973"/>
    <s v="US-2011-149034"/>
    <x v="2"/>
    <x v="84"/>
    <d v="2011-11-21T00:00:00"/>
    <s v="First Class"/>
    <s v="RD-19900"/>
    <s v="Ruben Dartt"/>
    <x v="0"/>
    <s v="United States"/>
    <s v="Philadelphia"/>
    <x v="9"/>
    <n v="19120"/>
    <x v="3"/>
    <s v="TEC-AC-10003023"/>
    <x v="2"/>
    <x v="11"/>
    <s v="Logitech G105 Gaming Keyboard"/>
    <x v="5694"/>
    <n v="1"/>
    <n v="0.2"/>
    <n v="-1.187400000000002"/>
  </r>
  <r>
    <n v="8974"/>
    <s v="CA-2014-159226"/>
    <x v="3"/>
    <x v="1016"/>
    <d v="2014-04-28T00:00:00"/>
    <s v="Second Class"/>
    <s v="RL-19615"/>
    <s v="Rob Lucas"/>
    <x v="0"/>
    <s v="United States"/>
    <s v="Los Angeles"/>
    <x v="1"/>
    <n v="90008"/>
    <x v="1"/>
    <s v="FUR-BO-10004709"/>
    <x v="0"/>
    <x v="0"/>
    <s v="Bush Westfield Collection Bookcases, Medium Cherry Finish"/>
    <x v="5695"/>
    <n v="7"/>
    <n v="0.15"/>
    <n v="28.410200000000017"/>
  </r>
  <r>
    <n v="8975"/>
    <s v="CA-2014-156622"/>
    <x v="3"/>
    <x v="51"/>
    <d v="2014-11-27T00:00:00"/>
    <s v="First Class"/>
    <s v="JP-15460"/>
    <s v="Jennifer Patt"/>
    <x v="1"/>
    <s v="United States"/>
    <s v="Dallas"/>
    <x v="5"/>
    <n v="75220"/>
    <x v="2"/>
    <s v="OFF-PA-10000477"/>
    <x v="1"/>
    <x v="10"/>
    <s v="Xerox 22"/>
    <x v="1590"/>
    <n v="7"/>
    <n v="0.2"/>
    <n v="12.700800000000001"/>
  </r>
  <r>
    <n v="8976"/>
    <s v="CA-2014-156622"/>
    <x v="3"/>
    <x v="51"/>
    <d v="2014-11-27T00:00:00"/>
    <s v="First Class"/>
    <s v="JP-15460"/>
    <s v="Jennifer Patt"/>
    <x v="1"/>
    <s v="United States"/>
    <s v="Dallas"/>
    <x v="5"/>
    <n v="75220"/>
    <x v="2"/>
    <s v="OFF-PA-10002923"/>
    <x v="1"/>
    <x v="10"/>
    <s v="Xerox 1942"/>
    <x v="128"/>
    <n v="2"/>
    <n v="0.2"/>
    <n v="29.363999999999997"/>
  </r>
  <r>
    <n v="8977"/>
    <s v="CA-2014-156622"/>
    <x v="3"/>
    <x v="51"/>
    <d v="2014-11-27T00:00:00"/>
    <s v="First Class"/>
    <s v="JP-15460"/>
    <s v="Jennifer Patt"/>
    <x v="1"/>
    <s v="United States"/>
    <s v="Dallas"/>
    <x v="5"/>
    <n v="75220"/>
    <x v="2"/>
    <s v="FUR-TA-10003008"/>
    <x v="0"/>
    <x v="3"/>
    <s v="Lesro Round Back Collection Coffee Table, End Table"/>
    <x v="5696"/>
    <n v="1"/>
    <n v="0.3"/>
    <n v="-31.033499999999989"/>
  </r>
  <r>
    <n v="8978"/>
    <s v="CA-2014-156622"/>
    <x v="3"/>
    <x v="51"/>
    <d v="2014-11-27T00:00:00"/>
    <s v="First Class"/>
    <s v="JP-15460"/>
    <s v="Jennifer Patt"/>
    <x v="1"/>
    <s v="United States"/>
    <s v="Dallas"/>
    <x v="5"/>
    <n v="75220"/>
    <x v="2"/>
    <s v="OFF-BI-10003707"/>
    <x v="1"/>
    <x v="8"/>
    <s v="Aluminum Screw Posts"/>
    <x v="5697"/>
    <n v="2"/>
    <n v="0.8"/>
    <n v="-9.1560000000000006"/>
  </r>
  <r>
    <n v="8979"/>
    <s v="CA-2011-119529"/>
    <x v="2"/>
    <x v="935"/>
    <d v="2011-11-05T00:00:00"/>
    <s v="Second Class"/>
    <s v="DM-13345"/>
    <s v="Denise Monton"/>
    <x v="1"/>
    <s v="United States"/>
    <s v="Orange"/>
    <x v="30"/>
    <n v="7050"/>
    <x v="3"/>
    <s v="OFF-BI-10000546"/>
    <x v="1"/>
    <x v="8"/>
    <s v="Avery Durable Binders"/>
    <x v="1784"/>
    <n v="2"/>
    <n v="0"/>
    <n v="2.8224"/>
  </r>
  <r>
    <n v="8980"/>
    <s v="CA-2012-150413"/>
    <x v="1"/>
    <x v="324"/>
    <d v="2012-10-24T00:00:00"/>
    <s v="Second Class"/>
    <s v="CS-11860"/>
    <s v="Cari Schnelling"/>
    <x v="0"/>
    <s v="United States"/>
    <s v="Dallas"/>
    <x v="5"/>
    <n v="75220"/>
    <x v="2"/>
    <s v="OFF-BI-10000404"/>
    <x v="1"/>
    <x v="8"/>
    <s v="Avery Printable Repositionable Plastic Tabs"/>
    <x v="5698"/>
    <n v="1"/>
    <n v="0.8"/>
    <n v="-2.8380000000000001"/>
  </r>
  <r>
    <n v="8981"/>
    <s v="CA-2011-108182"/>
    <x v="2"/>
    <x v="644"/>
    <d v="2011-02-11T00:00:00"/>
    <s v="Second Class"/>
    <s v="DL-13315"/>
    <s v="Delfina Latchford"/>
    <x v="0"/>
    <s v="United States"/>
    <s v="Romeoville"/>
    <x v="10"/>
    <n v="60441"/>
    <x v="2"/>
    <s v="OFF-BI-10001196"/>
    <x v="1"/>
    <x v="8"/>
    <s v="Avery Flip-Chart Easel Binder, Black"/>
    <x v="5699"/>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s v="United States"/>
    <s v="Chicago"/>
    <x v="10"/>
    <n v="60623"/>
    <x v="2"/>
    <s v="OFF-BI-10004656"/>
    <x v="1"/>
    <x v="8"/>
    <s v="Peel &amp; Stick Add-On Corner Pockets"/>
    <x v="5701"/>
    <n v="4"/>
    <n v="0.8"/>
    <n v="-2.764800000000001"/>
  </r>
  <r>
    <n v="8984"/>
    <s v="CA-2013-110898"/>
    <x v="0"/>
    <x v="1193"/>
    <d v="2013-03-13T00:00:00"/>
    <s v="Standard Class"/>
    <s v="LC-16870"/>
    <s v="Lena Cacioppo"/>
    <x v="0"/>
    <s v="United States"/>
    <s v="Chicago"/>
    <x v="10"/>
    <n v="60623"/>
    <x v="2"/>
    <s v="FUR-FU-10003773"/>
    <x v="0"/>
    <x v="5"/>
    <s v="Eldon Cleatmat Plus Chair Mats for High Pile Carpets"/>
    <x v="5702"/>
    <n v="5"/>
    <n v="0.6"/>
    <n v="-194.82400000000001"/>
  </r>
  <r>
    <n v="8985"/>
    <s v="CA-2013-110898"/>
    <x v="0"/>
    <x v="1193"/>
    <d v="2013-03-13T00:00:00"/>
    <s v="Standard Class"/>
    <s v="LC-16870"/>
    <s v="Lena Cacioppo"/>
    <x v="0"/>
    <s v="United States"/>
    <s v="Chicago"/>
    <x v="10"/>
    <n v="60623"/>
    <x v="2"/>
    <s v="FUR-TA-10000849"/>
    <x v="0"/>
    <x v="3"/>
    <s v="Bevis Rectangular Conference Tables"/>
    <x v="2044"/>
    <n v="2"/>
    <n v="0.5"/>
    <n v="-99.266399999999976"/>
  </r>
  <r>
    <n v="8986"/>
    <s v="CA-2012-123092"/>
    <x v="1"/>
    <x v="155"/>
    <d v="2012-12-07T00:00:00"/>
    <s v="Standard Class"/>
    <s v="JG-15115"/>
    <s v="Jack Garza"/>
    <x v="0"/>
    <s v="United States"/>
    <s v="Jacksonville"/>
    <x v="3"/>
    <n v="28540"/>
    <x v="0"/>
    <s v="FUR-FU-10000222"/>
    <x v="0"/>
    <x v="5"/>
    <s v="Seth Thomas 16&quot; Steel Case Clock"/>
    <x v="2540"/>
    <n v="3"/>
    <n v="0.2"/>
    <n v="12.667199999999994"/>
  </r>
  <r>
    <n v="8987"/>
    <s v="CA-2012-123092"/>
    <x v="1"/>
    <x v="155"/>
    <d v="2012-12-07T00:00:00"/>
    <s v="Standard Class"/>
    <s v="JG-15115"/>
    <s v="Jack Garza"/>
    <x v="0"/>
    <s v="United States"/>
    <s v="Jacksonville"/>
    <x v="3"/>
    <n v="28540"/>
    <x v="0"/>
    <s v="OFF-BI-10001718"/>
    <x v="1"/>
    <x v="8"/>
    <s v="GBC DocuBind P50 Personal Binding Machine"/>
    <x v="570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x v="554"/>
    <n v="2"/>
    <n v="0.2"/>
    <n v="9.2386000000000053"/>
  </r>
  <r>
    <n v="8989"/>
    <s v="CA-2012-123092"/>
    <x v="1"/>
    <x v="155"/>
    <d v="2012-12-07T00:00:00"/>
    <s v="Standard Class"/>
    <s v="JG-15115"/>
    <s v="Jack Garza"/>
    <x v="0"/>
    <s v="United States"/>
    <s v="Jacksonville"/>
    <x v="3"/>
    <n v="28540"/>
    <x v="0"/>
    <s v="OFF-AR-10004078"/>
    <x v="1"/>
    <x v="6"/>
    <s v="Newell 312"/>
    <x v="564"/>
    <n v="2"/>
    <n v="0.2"/>
    <n v="1.1679999999999997"/>
  </r>
  <r>
    <n v="8990"/>
    <s v="US-2012-128587"/>
    <x v="1"/>
    <x v="100"/>
    <d v="2012-12-30T00:00:00"/>
    <s v="Standard Class"/>
    <s v="HM-14860"/>
    <s v="Harry Marie"/>
    <x v="1"/>
    <s v="United States"/>
    <s v="Springfield"/>
    <x v="25"/>
    <n v="65807"/>
    <x v="2"/>
    <s v="FUR-FU-10003026"/>
    <x v="0"/>
    <x v="5"/>
    <s v="Eldon Regeneration Recycled Desk Accessories, Black"/>
    <x v="390"/>
    <n v="2"/>
    <n v="0"/>
    <n v="3.7751999999999999"/>
  </r>
  <r>
    <n v="8991"/>
    <s v="US-2012-128587"/>
    <x v="1"/>
    <x v="100"/>
    <d v="2012-12-30T00:00:00"/>
    <s v="Standard Class"/>
    <s v="HM-14860"/>
    <s v="Harry Marie"/>
    <x v="1"/>
    <s v="United States"/>
    <s v="Springfield"/>
    <x v="25"/>
    <n v="65807"/>
    <x v="2"/>
    <s v="TEC-CO-10003763"/>
    <x v="2"/>
    <x v="16"/>
    <s v="Canon PC1060 Personal Laser Copier"/>
    <x v="980"/>
    <n v="7"/>
    <n v="0"/>
    <n v="2302.9670999999998"/>
  </r>
  <r>
    <n v="8992"/>
    <s v="US-2014-139577"/>
    <x v="3"/>
    <x v="172"/>
    <d v="2014-10-07T00:00:00"/>
    <s v="Standard Class"/>
    <s v="TN-21040"/>
    <s v="Tanja Norvell"/>
    <x v="2"/>
    <s v="United States"/>
    <s v="San Francisco"/>
    <x v="1"/>
    <n v="94110"/>
    <x v="1"/>
    <s v="TEC-AC-10004708"/>
    <x v="2"/>
    <x v="11"/>
    <s v="Sony 32GB Class 10 Micro SDHC R40 Memory Card"/>
    <x v="5704"/>
    <n v="5"/>
    <n v="0"/>
    <n v="21.997499999999999"/>
  </r>
  <r>
    <n v="8993"/>
    <s v="CA-2014-159100"/>
    <x v="3"/>
    <x v="524"/>
    <d v="2014-10-22T00:00:00"/>
    <s v="Standard Class"/>
    <s v="VP-21760"/>
    <s v="Victoria Pisteka"/>
    <x v="1"/>
    <s v="United States"/>
    <s v="Columbia"/>
    <x v="18"/>
    <n v="38401"/>
    <x v="0"/>
    <s v="TEC-AC-10003499"/>
    <x v="2"/>
    <x v="11"/>
    <s v="Memorex Mini Travel Drive 8 GB USB 2.0 Flash Drive"/>
    <x v="5183"/>
    <n v="2"/>
    <n v="0.2"/>
    <n v="4.4004000000000003"/>
  </r>
  <r>
    <n v="8994"/>
    <s v="CA-2014-159100"/>
    <x v="3"/>
    <x v="524"/>
    <d v="2014-10-22T00:00:00"/>
    <s v="Standard Class"/>
    <s v="VP-21760"/>
    <s v="Victoria Pisteka"/>
    <x v="1"/>
    <s v="United States"/>
    <s v="Columbia"/>
    <x v="18"/>
    <n v="38401"/>
    <x v="0"/>
    <s v="FUR-TA-10001950"/>
    <x v="0"/>
    <x v="3"/>
    <s v="Balt Solid Wood Round Tables"/>
    <x v="5705"/>
    <n v="7"/>
    <n v="0.4"/>
    <n v="-968.88329999999996"/>
  </r>
  <r>
    <n v="8995"/>
    <s v="CA-2011-109043"/>
    <x v="2"/>
    <x v="860"/>
    <d v="2011-08-17T00:00:00"/>
    <s v="First Class"/>
    <s v="CS-12355"/>
    <s v="Christine Sundaresam"/>
    <x v="0"/>
    <s v="United States"/>
    <s v="Hollywood"/>
    <x v="2"/>
    <n v="33021"/>
    <x v="0"/>
    <s v="OFF-PA-10000312"/>
    <x v="1"/>
    <x v="10"/>
    <s v="Xerox 1955"/>
    <x v="5566"/>
    <n v="5"/>
    <n v="0.2"/>
    <n v="29.691999999999993"/>
  </r>
  <r>
    <n v="8996"/>
    <s v="CA-2011-109043"/>
    <x v="2"/>
    <x v="860"/>
    <d v="2011-08-17T00:00:00"/>
    <s v="First Class"/>
    <s v="CS-12355"/>
    <s v="Christine Sundaresam"/>
    <x v="0"/>
    <s v="United States"/>
    <s v="Hollywood"/>
    <x v="2"/>
    <n v="33021"/>
    <x v="0"/>
    <s v="OFF-AP-10004708"/>
    <x v="1"/>
    <x v="9"/>
    <s v="Fellowes Superior 10 Outlet Split Surge Protector"/>
    <x v="5706"/>
    <n v="5"/>
    <n v="0.2"/>
    <n v="17.126999999999988"/>
  </r>
  <r>
    <n v="8997"/>
    <s v="US-2014-116491"/>
    <x v="3"/>
    <x v="343"/>
    <d v="2014-11-14T00:00:00"/>
    <s v="First Class"/>
    <s v="PG-18820"/>
    <s v="Patrick Gardner"/>
    <x v="0"/>
    <s v="United States"/>
    <s v="Dallas"/>
    <x v="5"/>
    <n v="75081"/>
    <x v="2"/>
    <s v="TEC-PH-10004531"/>
    <x v="2"/>
    <x v="7"/>
    <s v="OtterBox Commuter Series Case - iPhone 5 &amp; 5s"/>
    <x v="5707"/>
    <n v="2"/>
    <n v="0.2"/>
    <n v="12.314399999999999"/>
  </r>
  <r>
    <n v="8998"/>
    <s v="CA-2014-122763"/>
    <x v="3"/>
    <x v="177"/>
    <d v="2014-03-21T00:00:00"/>
    <s v="Same Day"/>
    <s v="HG-14845"/>
    <s v="Harry Greene"/>
    <x v="0"/>
    <s v="United States"/>
    <s v="Houston"/>
    <x v="5"/>
    <n v="77041"/>
    <x v="2"/>
    <s v="OFF-PA-10000474"/>
    <x v="1"/>
    <x v="10"/>
    <s v="Staples"/>
    <x v="3987"/>
    <n v="2"/>
    <n v="0.2"/>
    <n v="19.137599999999992"/>
  </r>
  <r>
    <n v="8999"/>
    <s v="CA-2014-122763"/>
    <x v="3"/>
    <x v="177"/>
    <d v="2014-03-21T00:00:00"/>
    <s v="Same Day"/>
    <s v="HG-14845"/>
    <s v="Harry Greene"/>
    <x v="0"/>
    <s v="United States"/>
    <s v="Houston"/>
    <x v="5"/>
    <n v="77041"/>
    <x v="2"/>
    <s v="OFF-PA-10002377"/>
    <x v="1"/>
    <x v="10"/>
    <s v="Xerox 1916"/>
    <x v="5708"/>
    <n v="7"/>
    <n v="0.2"/>
    <n v="102.77399999999999"/>
  </r>
  <r>
    <n v="9000"/>
    <s v="CA-2014-137785"/>
    <x v="3"/>
    <x v="726"/>
    <d v="2014-05-18T00:00:00"/>
    <s v="Standard Class"/>
    <s v="MH-18115"/>
    <s v="Mick Hernandez"/>
    <x v="2"/>
    <s v="United States"/>
    <s v="Philadelphia"/>
    <x v="9"/>
    <n v="19140"/>
    <x v="3"/>
    <s v="FUR-CH-10001482"/>
    <x v="0"/>
    <x v="1"/>
    <s v="Office Star - Mesh Screen back chair with Vinyl seat"/>
    <x v="4237"/>
    <n v="5"/>
    <n v="0.3"/>
    <n v="-124.431"/>
  </r>
  <r>
    <n v="9001"/>
    <s v="CA-2011-133389"/>
    <x v="2"/>
    <x v="169"/>
    <d v="2011-06-22T00:00:00"/>
    <s v="Same Day"/>
    <s v="TB-21280"/>
    <s v="Toby Braunhardt"/>
    <x v="0"/>
    <s v="United States"/>
    <s v="Phoenix"/>
    <x v="16"/>
    <n v="85023"/>
    <x v="1"/>
    <s v="OFF-BI-10001553"/>
    <x v="1"/>
    <x v="8"/>
    <s v="SpineVue Locking Slant-D Ring Binders by Cardinal"/>
    <x v="2281"/>
    <n v="3"/>
    <n v="0.7"/>
    <n v="-6.0323999999999991"/>
  </r>
  <r>
    <n v="9002"/>
    <s v="CA-2011-103807"/>
    <x v="2"/>
    <x v="266"/>
    <d v="2011-12-09T00:00:00"/>
    <s v="Standard Class"/>
    <s v="EM-13825"/>
    <s v="Elizabeth Moffitt"/>
    <x v="1"/>
    <s v="United States"/>
    <s v="Sandy Springs"/>
    <x v="32"/>
    <n v="30328"/>
    <x v="0"/>
    <s v="TEC-AC-10000199"/>
    <x v="2"/>
    <x v="11"/>
    <s v="Kingston Digital DataTraveler 8GB USB 2.0"/>
    <x v="5709"/>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s v="United States"/>
    <s v="Spokane"/>
    <x v="4"/>
    <n v="99207"/>
    <x v="1"/>
    <s v="TEC-AC-10001767"/>
    <x v="2"/>
    <x v="11"/>
    <s v="SanDisk Ultra 64 GB MicroSDHC Class 10 Memory Card"/>
    <x v="5710"/>
    <n v="6"/>
    <n v="0"/>
    <n v="26.393399999999986"/>
  </r>
  <r>
    <n v="9005"/>
    <s v="CA-2012-102855"/>
    <x v="1"/>
    <x v="57"/>
    <d v="2012-04-06T00:00:00"/>
    <s v="Same Day"/>
    <s v="JF-15415"/>
    <s v="Jennifer Ferguson"/>
    <x v="0"/>
    <s v="United States"/>
    <s v="Spokane"/>
    <x v="4"/>
    <n v="99207"/>
    <x v="1"/>
    <s v="OFF-AR-10002467"/>
    <x v="1"/>
    <x v="6"/>
    <s v="Dixon Ticonderoga Pencils"/>
    <x v="5711"/>
    <n v="8"/>
    <n v="0"/>
    <n v="6.4368000000000016"/>
  </r>
  <r>
    <n v="9006"/>
    <s v="CA-2014-107825"/>
    <x v="3"/>
    <x v="551"/>
    <d v="2014-11-19T00:00:00"/>
    <s v="Same Day"/>
    <s v="NB-18655"/>
    <s v="Nona Balk"/>
    <x v="1"/>
    <s v="United States"/>
    <s v="Milwaukee"/>
    <x v="6"/>
    <n v="53209"/>
    <x v="2"/>
    <s v="OFF-ST-10001321"/>
    <x v="1"/>
    <x v="4"/>
    <s v="Decoflex Hanging Personal Folder File, Blue"/>
    <x v="451"/>
    <n v="6"/>
    <n v="0"/>
    <n v="24.980400000000007"/>
  </r>
  <r>
    <n v="9007"/>
    <s v="CA-2014-107825"/>
    <x v="3"/>
    <x v="551"/>
    <d v="2014-11-19T00:00:00"/>
    <s v="Same Day"/>
    <s v="NB-18655"/>
    <s v="Nona Balk"/>
    <x v="1"/>
    <s v="United States"/>
    <s v="Milwaukee"/>
    <x v="6"/>
    <n v="53209"/>
    <x v="2"/>
    <s v="OFF-ST-10000777"/>
    <x v="1"/>
    <x v="4"/>
    <s v="Companion Letter/Legal File, Black"/>
    <x v="5712"/>
    <n v="1"/>
    <n v="0"/>
    <n v="10.572800000000001"/>
  </r>
  <r>
    <n v="9008"/>
    <s v="CA-2014-107825"/>
    <x v="3"/>
    <x v="551"/>
    <d v="2014-11-19T00:00:00"/>
    <s v="Same Day"/>
    <s v="NB-18655"/>
    <s v="Nona Balk"/>
    <x v="1"/>
    <s v="United States"/>
    <s v="Milwaukee"/>
    <x v="6"/>
    <n v="53209"/>
    <x v="2"/>
    <s v="OFF-LA-10003720"/>
    <x v="1"/>
    <x v="2"/>
    <s v="Avery 487"/>
    <x v="1576"/>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s v="United States"/>
    <s v="Huntsville"/>
    <x v="19"/>
    <n v="35810"/>
    <x v="0"/>
    <s v="OFF-BI-10001787"/>
    <x v="1"/>
    <x v="8"/>
    <s v="Wilson Jones Four-Pocket Poly Binders"/>
    <x v="5715"/>
    <n v="4"/>
    <n v="0"/>
    <n v="12.8184"/>
  </r>
  <r>
    <n v="9012"/>
    <s v="CA-2012-137071"/>
    <x v="1"/>
    <x v="139"/>
    <d v="2012-12-21T00:00:00"/>
    <s v="First Class"/>
    <s v="ED-13885"/>
    <s v="Emily Ducich"/>
    <x v="2"/>
    <s v="United States"/>
    <s v="Houston"/>
    <x v="5"/>
    <n v="77036"/>
    <x v="2"/>
    <s v="TEC-AC-10004353"/>
    <x v="2"/>
    <x v="11"/>
    <s v="Hypercom P1300 Pinpad"/>
    <x v="4649"/>
    <n v="2"/>
    <n v="0.2"/>
    <n v="21.42"/>
  </r>
  <r>
    <n v="9013"/>
    <s v="CA-2013-121447"/>
    <x v="0"/>
    <x v="823"/>
    <d v="2013-02-22T00:00:00"/>
    <s v="First Class"/>
    <s v="EA-14035"/>
    <s v="Erin Ashbrook"/>
    <x v="1"/>
    <s v="United States"/>
    <s v="New York City"/>
    <x v="15"/>
    <n v="10011"/>
    <x v="3"/>
    <s v="FUR-FU-10001861"/>
    <x v="0"/>
    <x v="5"/>
    <s v="Floodlight Indoor Halogen Bulbs, 1 Bulb per Pack, 60 Watts"/>
    <x v="5716"/>
    <n v="7"/>
    <n v="0"/>
    <n v="66.541999999999987"/>
  </r>
  <r>
    <n v="9014"/>
    <s v="CA-2014-143084"/>
    <x v="3"/>
    <x v="257"/>
    <d v="2014-03-23T00:00:00"/>
    <s v="Standard Class"/>
    <s v="BP-11050"/>
    <s v="Barry Pond"/>
    <x v="1"/>
    <s v="United States"/>
    <s v="Los Angeles"/>
    <x v="1"/>
    <n v="90008"/>
    <x v="1"/>
    <s v="OFF-AR-10002766"/>
    <x v="1"/>
    <x v="6"/>
    <s v="Prang Drawing Pencil Set"/>
    <x v="2255"/>
    <n v="5"/>
    <n v="0"/>
    <n v="3.7529999999999997"/>
  </r>
  <r>
    <n v="9015"/>
    <s v="CA-2014-143084"/>
    <x v="3"/>
    <x v="257"/>
    <d v="2014-03-23T00:00:00"/>
    <s v="Standard Class"/>
    <s v="BP-11050"/>
    <s v="Barry Pond"/>
    <x v="1"/>
    <s v="United States"/>
    <s v="Los Angeles"/>
    <x v="1"/>
    <n v="90008"/>
    <x v="1"/>
    <s v="OFF-EN-10003072"/>
    <x v="1"/>
    <x v="12"/>
    <s v="Peel &amp; Seel Envelopes"/>
    <x v="5717"/>
    <n v="5"/>
    <n v="0"/>
    <n v="9.3120000000000012"/>
  </r>
  <r>
    <n v="9016"/>
    <s v="CA-2013-131639"/>
    <x v="0"/>
    <x v="907"/>
    <d v="2013-12-24T00:00:00"/>
    <s v="Standard Class"/>
    <s v="NS-18640"/>
    <s v="Noel Staavos"/>
    <x v="1"/>
    <s v="United States"/>
    <s v="Carlsbad"/>
    <x v="27"/>
    <n v="88220"/>
    <x v="1"/>
    <s v="OFF-BI-10001636"/>
    <x v="1"/>
    <x v="8"/>
    <s v="Ibico Plastic and Wire Spiral Binding Combs"/>
    <x v="5718"/>
    <n v="2"/>
    <n v="0.2"/>
    <n v="4.3835999999999995"/>
  </r>
  <r>
    <n v="9017"/>
    <s v="CA-2013-131639"/>
    <x v="0"/>
    <x v="907"/>
    <d v="2013-12-24T00:00:00"/>
    <s v="Standard Class"/>
    <s v="NS-18640"/>
    <s v="Noel Staavos"/>
    <x v="1"/>
    <s v="United States"/>
    <s v="Carlsbad"/>
    <x v="27"/>
    <n v="88220"/>
    <x v="1"/>
    <s v="OFF-BI-10000948"/>
    <x v="1"/>
    <x v="8"/>
    <s v="GBC Laser Imprintable Binding System Covers, Desert Sand"/>
    <x v="5719"/>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s v="United States"/>
    <s v="Pocatello"/>
    <x v="45"/>
    <n v="83201"/>
    <x v="1"/>
    <s v="OFF-BI-10002215"/>
    <x v="1"/>
    <x v="8"/>
    <s v="Wilson Jones Hanging View Binder, White, 1&quot;"/>
    <x v="342"/>
    <n v="3"/>
    <n v="0.2"/>
    <n v="5.5379999999999985"/>
  </r>
  <r>
    <n v="9020"/>
    <s v="CA-2011-100706"/>
    <x v="2"/>
    <x v="757"/>
    <d v="2011-12-18T00:00:00"/>
    <s v="Second Class"/>
    <s v="LE-16810"/>
    <s v="Laurel Elliston"/>
    <x v="0"/>
    <s v="United States"/>
    <s v="Springfield"/>
    <x v="17"/>
    <n v="22153"/>
    <x v="0"/>
    <s v="TEC-AC-10001314"/>
    <x v="2"/>
    <x v="11"/>
    <s v="Case Logic 2.4GHz Wireless Keyboard"/>
    <x v="2622"/>
    <n v="2"/>
    <n v="0"/>
    <n v="7.9983999999999895"/>
  </r>
  <r>
    <n v="9021"/>
    <s v="CA-2011-100706"/>
    <x v="2"/>
    <x v="757"/>
    <d v="2011-12-18T00:00:00"/>
    <s v="Second Class"/>
    <s v="LE-16810"/>
    <s v="Laurel Elliston"/>
    <x v="0"/>
    <s v="United States"/>
    <s v="Springfield"/>
    <x v="17"/>
    <n v="22153"/>
    <x v="0"/>
    <s v="FUR-FU-10002268"/>
    <x v="0"/>
    <x v="5"/>
    <s v="Ultra Door Push Plate"/>
    <x v="2111"/>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s v="US-2013-141880"/>
    <x v="0"/>
    <x v="250"/>
    <d v="2013-08-24T00:00:00"/>
    <s v="First Class"/>
    <s v="TC-21475"/>
    <s v="Tony Chapman"/>
    <x v="2"/>
    <s v="United States"/>
    <s v="Fort Collins"/>
    <x v="22"/>
    <n v="80525"/>
    <x v="1"/>
    <s v="FUR-FU-10001979"/>
    <x v="0"/>
    <x v="5"/>
    <s v="Dana Halogen Swing-Arm Architect Lamp"/>
    <x v="5721"/>
    <n v="3"/>
    <n v="0.2"/>
    <n v="9.832800000000006"/>
  </r>
  <r>
    <n v="9024"/>
    <s v="CA-2012-165799"/>
    <x v="1"/>
    <x v="685"/>
    <d v="2012-07-02T00:00:00"/>
    <s v="First Class"/>
    <s v="SG-20470"/>
    <s v="Sheri Gordon"/>
    <x v="0"/>
    <s v="United States"/>
    <s v="New York City"/>
    <x v="15"/>
    <n v="10024"/>
    <x v="3"/>
    <s v="FUR-CH-10001482"/>
    <x v="0"/>
    <x v="1"/>
    <s v="Office Star - Mesh Screen back chair with Vinyl seat"/>
    <x v="5722"/>
    <n v="1"/>
    <n v="0.1"/>
    <n v="1.3097999999999956"/>
  </r>
  <r>
    <n v="9025"/>
    <s v="CA-2013-102127"/>
    <x v="0"/>
    <x v="190"/>
    <d v="2013-07-03T00:00:00"/>
    <s v="Standard Class"/>
    <s v="VP-21760"/>
    <s v="Victoria Pisteka"/>
    <x v="1"/>
    <s v="United States"/>
    <s v="New York City"/>
    <x v="15"/>
    <n v="10035"/>
    <x v="3"/>
    <s v="TEC-AC-10002018"/>
    <x v="2"/>
    <x v="11"/>
    <s v="AmazonBasics 3-Button USB Wired Mouse"/>
    <x v="5723"/>
    <n v="3"/>
    <n v="0"/>
    <n v="9.017100000000001"/>
  </r>
  <r>
    <n v="9026"/>
    <s v="CA-2013-102127"/>
    <x v="0"/>
    <x v="190"/>
    <d v="2013-07-03T00:00:00"/>
    <s v="Standard Class"/>
    <s v="VP-21760"/>
    <s v="Victoria Pisteka"/>
    <x v="1"/>
    <s v="United States"/>
    <s v="New York City"/>
    <x v="15"/>
    <n v="10035"/>
    <x v="3"/>
    <s v="TEC-AC-10000397"/>
    <x v="2"/>
    <x v="11"/>
    <s v="Perixx PERIBOARD-512B, Ergonomic Split Keyboard"/>
    <x v="5724"/>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s v="United States"/>
    <s v="Marlborough"/>
    <x v="31"/>
    <n v="1752"/>
    <x v="3"/>
    <s v="FUR-FU-10002597"/>
    <x v="0"/>
    <x v="5"/>
    <s v="C-Line Magnetic Cubicle Keepers, Clear Polypropylene"/>
    <x v="1471"/>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x v="1868"/>
    <n v="3"/>
    <n v="0"/>
    <n v="61.382399999999997"/>
  </r>
  <r>
    <n v="9030"/>
    <s v="CA-2011-138198"/>
    <x v="2"/>
    <x v="667"/>
    <d v="2011-07-23T00:00:00"/>
    <s v="Standard Class"/>
    <s v="JL-15130"/>
    <s v="Jack Lebron"/>
    <x v="0"/>
    <s v="United States"/>
    <s v="New Rochelle"/>
    <x v="15"/>
    <n v="10801"/>
    <x v="3"/>
    <s v="OFF-BI-10002103"/>
    <x v="1"/>
    <x v="8"/>
    <s v="Cardinal Slant-D Ring Binder, Heavy Gauge Vinyl"/>
    <x v="1162"/>
    <n v="2"/>
    <n v="0.2"/>
    <n v="4.5187999999999997"/>
  </r>
  <r>
    <n v="9031"/>
    <s v="CA-2014-128041"/>
    <x v="3"/>
    <x v="853"/>
    <d v="2014-09-02T00:00:00"/>
    <s v="Same Day"/>
    <s v="RW-19540"/>
    <s v="Rick Wilson"/>
    <x v="1"/>
    <s v="United States"/>
    <s v="Seattle"/>
    <x v="4"/>
    <n v="98103"/>
    <x v="1"/>
    <s v="OFF-AP-10001005"/>
    <x v="1"/>
    <x v="9"/>
    <s v="Honeywell Quietcare HEPA Air Cleaner"/>
    <x v="5725"/>
    <n v="4"/>
    <n v="0"/>
    <n v="103.81799999999998"/>
  </r>
  <r>
    <n v="9032"/>
    <s v="CA-2014-128041"/>
    <x v="3"/>
    <x v="853"/>
    <d v="2014-09-02T00:00:00"/>
    <s v="Same Day"/>
    <s v="RW-19540"/>
    <s v="Rick Wilson"/>
    <x v="1"/>
    <s v="United States"/>
    <s v="Seattle"/>
    <x v="4"/>
    <n v="98103"/>
    <x v="1"/>
    <s v="FUR-TA-10002607"/>
    <x v="0"/>
    <x v="3"/>
    <s v="KI Conference Tables"/>
    <x v="5726"/>
    <n v="4"/>
    <n v="0"/>
    <n v="45.36960000000002"/>
  </r>
  <r>
    <n v="9033"/>
    <s v="CA-2014-105823"/>
    <x v="3"/>
    <x v="738"/>
    <d v="2014-06-27T00:00:00"/>
    <s v="Standard Class"/>
    <s v="RB-19465"/>
    <s v="Rick Bensley"/>
    <x v="2"/>
    <s v="United States"/>
    <s v="Detroit"/>
    <x v="12"/>
    <n v="48227"/>
    <x v="2"/>
    <s v="FUR-CH-10000454"/>
    <x v="0"/>
    <x v="1"/>
    <s v="Hon Deluxe Fabric Upholstered Stacking Chairs, Rounded Back"/>
    <x v="5727"/>
    <n v="2"/>
    <n v="0"/>
    <n v="146.38799999999998"/>
  </r>
  <r>
    <n v="9034"/>
    <s v="CA-2011-152268"/>
    <x v="2"/>
    <x v="814"/>
    <d v="2011-09-07T00:00:00"/>
    <s v="Standard Class"/>
    <s v="SC-20095"/>
    <s v="Sanjit Chand"/>
    <x v="0"/>
    <s v="United States"/>
    <s v="Fayetteville"/>
    <x v="36"/>
    <n v="72701"/>
    <x v="0"/>
    <s v="OFF-BI-10001359"/>
    <x v="1"/>
    <x v="8"/>
    <s v="GBC DocuBind TL300 Electric Binding System"/>
    <x v="1639"/>
    <n v="2"/>
    <n v="0"/>
    <n v="843.17059999999992"/>
  </r>
  <r>
    <n v="9035"/>
    <s v="CA-2012-148873"/>
    <x v="1"/>
    <x v="486"/>
    <d v="2012-10-05T00:00:00"/>
    <s v="Standard Class"/>
    <s v="EM-13960"/>
    <s v="Eric Murdock"/>
    <x v="0"/>
    <s v="United States"/>
    <s v="Quincy"/>
    <x v="10"/>
    <n v="62301"/>
    <x v="2"/>
    <s v="OFF-BI-10003196"/>
    <x v="1"/>
    <x v="8"/>
    <s v="Accohide Poly Flexible Ring Binders"/>
    <x v="5728"/>
    <n v="4"/>
    <n v="0.8"/>
    <n v="-4.4880000000000013"/>
  </r>
  <r>
    <n v="9036"/>
    <s v="CA-2012-148873"/>
    <x v="1"/>
    <x v="486"/>
    <d v="2012-10-05T00:00:00"/>
    <s v="Standard Class"/>
    <s v="EM-13960"/>
    <s v="Eric Murdock"/>
    <x v="0"/>
    <s v="United States"/>
    <s v="Quincy"/>
    <x v="10"/>
    <n v="62301"/>
    <x v="2"/>
    <s v="TEC-AC-10003657"/>
    <x v="2"/>
    <x v="11"/>
    <s v="Lenovo 17-Key USB Numeric Keypad"/>
    <x v="5729"/>
    <n v="4"/>
    <n v="0.2"/>
    <n v="2.7191999999999901"/>
  </r>
  <r>
    <n v="9037"/>
    <s v="CA-2012-166492"/>
    <x v="1"/>
    <x v="1003"/>
    <d v="2012-04-10T00:00:00"/>
    <s v="First Class"/>
    <s v="RP-19390"/>
    <s v="Resi Pölking"/>
    <x v="0"/>
    <s v="United States"/>
    <s v="New York City"/>
    <x v="15"/>
    <n v="10035"/>
    <x v="3"/>
    <s v="OFF-PA-10002262"/>
    <x v="1"/>
    <x v="10"/>
    <s v="Xerox 192"/>
    <x v="243"/>
    <n v="4"/>
    <n v="0"/>
    <n v="12.441600000000001"/>
  </r>
  <r>
    <n v="9038"/>
    <s v="CA-2012-166492"/>
    <x v="1"/>
    <x v="1003"/>
    <d v="2012-04-10T00:00:00"/>
    <s v="First Class"/>
    <s v="RP-19390"/>
    <s v="Resi Pölking"/>
    <x v="0"/>
    <s v="United States"/>
    <s v="New York City"/>
    <x v="15"/>
    <n v="10035"/>
    <x v="3"/>
    <s v="OFF-ST-10002214"/>
    <x v="1"/>
    <x v="4"/>
    <s v="X-Rack File for Hanging Folders"/>
    <x v="2433"/>
    <n v="2"/>
    <n v="0"/>
    <n v="5.8707999999999991"/>
  </r>
  <r>
    <n v="9039"/>
    <s v="CA-2014-157420"/>
    <x v="3"/>
    <x v="610"/>
    <d v="2014-11-22T00:00:00"/>
    <s v="Same Day"/>
    <s v="HZ-14950"/>
    <s v="Henia Zydlo"/>
    <x v="0"/>
    <s v="United States"/>
    <s v="Houston"/>
    <x v="5"/>
    <n v="77095"/>
    <x v="2"/>
    <s v="TEC-PH-10003555"/>
    <x v="2"/>
    <x v="7"/>
    <s v="Motorola HK250 Universal Bluetooth Headset"/>
    <x v="498"/>
    <n v="3"/>
    <n v="0.2"/>
    <n v="-12.414599999999997"/>
  </r>
  <r>
    <n v="9040"/>
    <s v="CA-2013-117121"/>
    <x v="0"/>
    <x v="907"/>
    <d v="2013-12-22T00:00:00"/>
    <s v="Standard Class"/>
    <s v="AB-10105"/>
    <s v="Adrian Barton"/>
    <x v="0"/>
    <s v="United States"/>
    <s v="Detroit"/>
    <x v="12"/>
    <n v="48205"/>
    <x v="2"/>
    <s v="OFF-BI-10000545"/>
    <x v="1"/>
    <x v="8"/>
    <s v="GBC Ibimaster 500 Manual ProClick Binding System"/>
    <x v="5730"/>
    <n v="13"/>
    <n v="0"/>
    <n v="4946.37"/>
  </r>
  <r>
    <n v="9041"/>
    <s v="CA-2011-138177"/>
    <x v="2"/>
    <x v="111"/>
    <d v="2011-09-24T00:00:00"/>
    <s v="Standard Class"/>
    <s v="ND-18460"/>
    <s v="Neil Ducich"/>
    <x v="1"/>
    <s v="United States"/>
    <s v="Chandler"/>
    <x v="16"/>
    <n v="85224"/>
    <x v="1"/>
    <s v="FUR-TA-10004607"/>
    <x v="0"/>
    <x v="3"/>
    <s v="Hon 2111 Invitation Series Straight Table"/>
    <x v="5731"/>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x v="639"/>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x v="651"/>
    <n v="3"/>
    <n v="0"/>
    <n v="163.18979999999999"/>
  </r>
  <r>
    <n v="9045"/>
    <s v="CA-2014-137463"/>
    <x v="3"/>
    <x v="819"/>
    <d v="2014-12-21T00:00:00"/>
    <s v="Second Class"/>
    <s v="KM-16225"/>
    <s v="Kalyca Meade"/>
    <x v="1"/>
    <s v="United States"/>
    <s v="Sunnyvale"/>
    <x v="1"/>
    <n v="94086"/>
    <x v="1"/>
    <s v="OFF-BI-10003196"/>
    <x v="1"/>
    <x v="8"/>
    <s v="Accohide Poly Flexible Ring Binders"/>
    <x v="4452"/>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x v="5733"/>
    <n v="5"/>
    <n v="0"/>
    <n v="45.587999999999994"/>
  </r>
  <r>
    <n v="9047"/>
    <s v="CA-2014-137463"/>
    <x v="3"/>
    <x v="819"/>
    <d v="2014-12-21T00:00:00"/>
    <s v="Second Class"/>
    <s v="KM-16225"/>
    <s v="Kalyca Meade"/>
    <x v="1"/>
    <s v="United States"/>
    <s v="Sunnyvale"/>
    <x v="1"/>
    <n v="94086"/>
    <x v="1"/>
    <s v="TEC-AC-10000057"/>
    <x v="2"/>
    <x v="11"/>
    <s v="Microsoft Natural Ergonomic Keyboard 4000"/>
    <x v="179"/>
    <n v="5"/>
    <n v="0"/>
    <n v="31.489499999999992"/>
  </r>
  <r>
    <n v="9048"/>
    <s v="CA-2014-137463"/>
    <x v="3"/>
    <x v="819"/>
    <d v="2014-12-21T00:00:00"/>
    <s v="Second Class"/>
    <s v="KM-16225"/>
    <s v="Kalyca Meade"/>
    <x v="1"/>
    <s v="United States"/>
    <s v="Sunnyvale"/>
    <x v="1"/>
    <n v="94086"/>
    <x v="1"/>
    <s v="OFF-AR-10001988"/>
    <x v="1"/>
    <x v="6"/>
    <s v="Bulldog Table or Wall-Mount Pencil Sharpener"/>
    <x v="5734"/>
    <n v="5"/>
    <n v="0"/>
    <n v="8.6854999999999993"/>
  </r>
  <r>
    <n v="9049"/>
    <s v="CA-2014-137463"/>
    <x v="3"/>
    <x v="819"/>
    <d v="2014-12-21T00:00:00"/>
    <s v="Second Class"/>
    <s v="KM-16225"/>
    <s v="Kalyca Meade"/>
    <x v="1"/>
    <s v="United States"/>
    <s v="Sunnyvale"/>
    <x v="1"/>
    <n v="94086"/>
    <x v="1"/>
    <s v="OFF-LA-10003498"/>
    <x v="1"/>
    <x v="2"/>
    <s v="Avery 475"/>
    <x v="1851"/>
    <n v="3"/>
    <n v="0"/>
    <n v="22.200000000000003"/>
  </r>
  <r>
    <n v="9050"/>
    <s v="CA-2011-124513"/>
    <x v="2"/>
    <x v="158"/>
    <d v="2011-09-25T00:00:00"/>
    <s v="Standard Class"/>
    <s v="SL-20155"/>
    <s v="Sara Luxemburg"/>
    <x v="2"/>
    <s v="United States"/>
    <s v="New York City"/>
    <x v="15"/>
    <n v="10011"/>
    <x v="3"/>
    <s v="OFF-AR-10002956"/>
    <x v="1"/>
    <x v="6"/>
    <s v="Boston 16801 Nautilus Battery Pencil Sharpener"/>
    <x v="5735"/>
    <n v="3"/>
    <n v="0"/>
    <n v="17.1678"/>
  </r>
  <r>
    <n v="9051"/>
    <s v="CA-2012-165554"/>
    <x v="1"/>
    <x v="1211"/>
    <d v="2012-05-22T00:00:00"/>
    <s v="Standard Class"/>
    <s v="AJ-10780"/>
    <s v="Anthony Jacobs"/>
    <x v="1"/>
    <s v="United States"/>
    <s v="Los Angeles"/>
    <x v="1"/>
    <n v="90004"/>
    <x v="1"/>
    <s v="OFF-PA-10003724"/>
    <x v="1"/>
    <x v="10"/>
    <s v="Wirebound Message Book, 4 per Page"/>
    <x v="139"/>
    <n v="2"/>
    <n v="0"/>
    <n v="5.3213999999999997"/>
  </r>
  <r>
    <n v="9052"/>
    <s v="CA-2011-141838"/>
    <x v="2"/>
    <x v="959"/>
    <d v="2011-03-31T00:00:00"/>
    <s v="Second Class"/>
    <s v="DK-12835"/>
    <s v="Damala Kotsonis"/>
    <x v="1"/>
    <s v="United States"/>
    <s v="San Francisco"/>
    <x v="1"/>
    <n v="94122"/>
    <x v="1"/>
    <s v="OFF-AR-10004272"/>
    <x v="1"/>
    <x v="6"/>
    <s v="Newell 308"/>
    <x v="36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x v="692"/>
    <n v="4"/>
    <n v="0.2"/>
    <n v="9.4283999999999963"/>
  </r>
  <r>
    <n v="9054"/>
    <s v="CA-2011-141838"/>
    <x v="2"/>
    <x v="959"/>
    <d v="2011-03-31T00:00:00"/>
    <s v="Second Class"/>
    <s v="DK-12835"/>
    <s v="Damala Kotsonis"/>
    <x v="1"/>
    <s v="United States"/>
    <s v="San Francisco"/>
    <x v="1"/>
    <n v="94122"/>
    <x v="1"/>
    <s v="TEC-PH-10004100"/>
    <x v="2"/>
    <x v="7"/>
    <s v="Griffin GC17055 Auxiliary Audio Cable"/>
    <x v="5736"/>
    <n v="2"/>
    <n v="0.2"/>
    <n v="2.878400000000001"/>
  </r>
  <r>
    <n v="9055"/>
    <s v="CA-2014-117009"/>
    <x v="3"/>
    <x v="585"/>
    <d v="2014-09-29T00:00:00"/>
    <s v="Standard Class"/>
    <s v="BK-11260"/>
    <s v="Berenike Kampe"/>
    <x v="0"/>
    <s v="United States"/>
    <s v="Santa Ana"/>
    <x v="1"/>
    <n v="92704"/>
    <x v="1"/>
    <s v="OFF-SU-10001218"/>
    <x v="1"/>
    <x v="14"/>
    <s v="Fiskars Softgrip Scissors"/>
    <x v="2138"/>
    <n v="2"/>
    <n v="0"/>
    <n v="6.1488000000000014"/>
  </r>
  <r>
    <n v="9056"/>
    <s v="CA-2012-128993"/>
    <x v="1"/>
    <x v="811"/>
    <d v="2012-09-17T00:00:00"/>
    <s v="Second Class"/>
    <s v="CC-12670"/>
    <s v="Craig Carreira"/>
    <x v="0"/>
    <s v="United States"/>
    <s v="Seattle"/>
    <x v="4"/>
    <n v="98103"/>
    <x v="1"/>
    <s v="TEC-AC-10004209"/>
    <x v="2"/>
    <x v="11"/>
    <s v="Memorex Froggy Flash Drive 4 GB"/>
    <x v="223"/>
    <n v="2"/>
    <n v="0"/>
    <n v="8.5722000000000005"/>
  </r>
  <r>
    <n v="9057"/>
    <s v="CA-2012-160227"/>
    <x v="1"/>
    <x v="121"/>
    <d v="2012-11-04T00:00:00"/>
    <s v="First Class"/>
    <s v="ED-13885"/>
    <s v="Emily Ducich"/>
    <x v="2"/>
    <s v="United States"/>
    <s v="New York City"/>
    <x v="15"/>
    <n v="10011"/>
    <x v="3"/>
    <s v="FUR-CH-10002073"/>
    <x v="0"/>
    <x v="1"/>
    <s v="Hon Olson Stacker Chairs"/>
    <x v="5737"/>
    <n v="11"/>
    <n v="0.1"/>
    <n v="553.39019999999982"/>
  </r>
  <r>
    <n v="9058"/>
    <s v="CA-2012-149097"/>
    <x v="1"/>
    <x v="1182"/>
    <d v="2012-10-24T00:00:00"/>
    <s v="Standard Class"/>
    <s v="SV-20785"/>
    <s v="Stewart Visinsky"/>
    <x v="0"/>
    <s v="United States"/>
    <s v="Los Angeles"/>
    <x v="1"/>
    <n v="90045"/>
    <x v="1"/>
    <s v="FUR-FU-10003424"/>
    <x v="0"/>
    <x v="5"/>
    <s v="Nu-Dell Oak Frame"/>
    <x v="5738"/>
    <n v="7"/>
    <n v="0"/>
    <n v="23.923199999999994"/>
  </r>
  <r>
    <n v="9059"/>
    <s v="CA-2012-149097"/>
    <x v="1"/>
    <x v="1182"/>
    <d v="2012-10-24T00:00:00"/>
    <s v="Standard Class"/>
    <s v="SV-20785"/>
    <s v="Stewart Visinsky"/>
    <x v="0"/>
    <s v="United States"/>
    <s v="Los Angeles"/>
    <x v="1"/>
    <n v="90045"/>
    <x v="1"/>
    <s v="FUR-TA-10001086"/>
    <x v="0"/>
    <x v="3"/>
    <s v="SAFCO PlanMaster Boards, 60w x 37-1/2d, White Melamine"/>
    <x v="5739"/>
    <n v="3"/>
    <n v="0.2"/>
    <n v="27.358200000000011"/>
  </r>
  <r>
    <n v="9060"/>
    <s v="CA-2013-132304"/>
    <x v="0"/>
    <x v="403"/>
    <d v="2013-06-19T00:00:00"/>
    <s v="Standard Class"/>
    <s v="AR-10825"/>
    <s v="Anthony Rawles"/>
    <x v="1"/>
    <s v="United States"/>
    <s v="Seattle"/>
    <x v="4"/>
    <n v="98103"/>
    <x v="1"/>
    <s v="FUR-TA-10004619"/>
    <x v="0"/>
    <x v="3"/>
    <s v="Hon Non-Folding Utility Tables"/>
    <x v="5740"/>
    <n v="7"/>
    <n v="0"/>
    <n v="334.55099999999993"/>
  </r>
  <r>
    <n v="9061"/>
    <s v="CA-2012-136420"/>
    <x v="1"/>
    <x v="312"/>
    <d v="2012-11-21T00:00:00"/>
    <s v="First Class"/>
    <s v="CS-12250"/>
    <s v="Chris Selesnick"/>
    <x v="1"/>
    <s v="United States"/>
    <s v="San Diego"/>
    <x v="1"/>
    <n v="92024"/>
    <x v="1"/>
    <s v="OFF-BI-10002854"/>
    <x v="1"/>
    <x v="8"/>
    <s v="Performers Binder/Pad Holder, Black"/>
    <x v="5741"/>
    <n v="4"/>
    <n v="0.2"/>
    <n v="33.635999999999996"/>
  </r>
  <r>
    <n v="9062"/>
    <s v="CA-2012-136420"/>
    <x v="1"/>
    <x v="312"/>
    <d v="2012-11-21T00:00:00"/>
    <s v="First Class"/>
    <s v="CS-12250"/>
    <s v="Chris Selesnick"/>
    <x v="1"/>
    <s v="United States"/>
    <s v="San Diego"/>
    <x v="1"/>
    <n v="92024"/>
    <x v="1"/>
    <s v="OFF-LA-10002762"/>
    <x v="1"/>
    <x v="2"/>
    <s v="Avery 485"/>
    <x v="5742"/>
    <n v="4"/>
    <n v="0"/>
    <n v="23.556399999999996"/>
  </r>
  <r>
    <n v="9063"/>
    <s v="CA-2013-101623"/>
    <x v="0"/>
    <x v="1212"/>
    <d v="2013-03-07T00:00:00"/>
    <s v="Standard Class"/>
    <s v="RR-19525"/>
    <s v="Rick Reed"/>
    <x v="1"/>
    <s v="United States"/>
    <s v="New York City"/>
    <x v="15"/>
    <n v="10035"/>
    <x v="3"/>
    <s v="OFF-FA-10003495"/>
    <x v="1"/>
    <x v="13"/>
    <s v="Staples"/>
    <x v="5743"/>
    <n v="6"/>
    <n v="0"/>
    <n v="18.240000000000002"/>
  </r>
  <r>
    <n v="9064"/>
    <s v="US-2011-151015"/>
    <x v="2"/>
    <x v="1005"/>
    <d v="2011-10-20T00:00:00"/>
    <s v="Standard Class"/>
    <s v="BD-11500"/>
    <s v="Bradley Drucker"/>
    <x v="0"/>
    <s v="United States"/>
    <s v="Chicago"/>
    <x v="10"/>
    <n v="60653"/>
    <x v="2"/>
    <s v="OFF-PA-10002581"/>
    <x v="1"/>
    <x v="10"/>
    <s v="Xerox 1951"/>
    <x v="5744"/>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s v="United States"/>
    <s v="Chicago"/>
    <x v="10"/>
    <n v="60653"/>
    <x v="2"/>
    <s v="OFF-PA-10001184"/>
    <x v="1"/>
    <x v="10"/>
    <s v="Xerox 1903"/>
    <x v="4501"/>
    <n v="4"/>
    <n v="0.2"/>
    <n v="6.9367999999999999"/>
  </r>
  <r>
    <n v="9067"/>
    <s v="CA-2014-152968"/>
    <x v="3"/>
    <x v="1143"/>
    <d v="2014-05-31T00:00:00"/>
    <s v="Standard Class"/>
    <s v="BM-11785"/>
    <s v="Bryan Mills"/>
    <x v="0"/>
    <s v="United States"/>
    <s v="Harrisonburg"/>
    <x v="17"/>
    <n v="22801"/>
    <x v="0"/>
    <s v="TEC-AC-10000521"/>
    <x v="2"/>
    <x v="11"/>
    <s v="Verbatim Slim CD and DVD Storage Cases, 50/Pack"/>
    <x v="5746"/>
    <n v="2"/>
    <n v="0"/>
    <n v="6.9239999999999995"/>
  </r>
  <r>
    <n v="9068"/>
    <s v="CA-2013-150077"/>
    <x v="0"/>
    <x v="1084"/>
    <d v="2013-02-10T00:00:00"/>
    <s v="Standard Class"/>
    <s v="MS-17365"/>
    <s v="Maribeth Schnelling"/>
    <x v="0"/>
    <s v="United States"/>
    <s v="Rockville"/>
    <x v="39"/>
    <n v="20852"/>
    <x v="3"/>
    <s v="TEC-PH-10002890"/>
    <x v="2"/>
    <x v="7"/>
    <s v="AT&amp;T 17929 Lendline Telephone"/>
    <x v="3658"/>
    <n v="2"/>
    <n v="0"/>
    <n v="23.524799999999999"/>
  </r>
  <r>
    <n v="9069"/>
    <s v="CA-2013-106278"/>
    <x v="0"/>
    <x v="476"/>
    <d v="2013-09-06T00:00:00"/>
    <s v="Second Class"/>
    <s v="BM-11140"/>
    <s v="Becky Martin"/>
    <x v="0"/>
    <s v="United States"/>
    <s v="Des Moines"/>
    <x v="4"/>
    <n v="98198"/>
    <x v="1"/>
    <s v="FUR-CH-10003061"/>
    <x v="0"/>
    <x v="1"/>
    <s v="Global Leather Task Chair, Black"/>
    <x v="1804"/>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s v="CA-2012-136105"/>
    <x v="1"/>
    <x v="821"/>
    <d v="2012-06-16T00:00:00"/>
    <s v="Standard Class"/>
    <s v="SZ-20035"/>
    <s v="Sam Zeldin"/>
    <x v="2"/>
    <s v="United States"/>
    <s v="Columbus"/>
    <x v="14"/>
    <n v="47201"/>
    <x v="2"/>
    <s v="OFF-ST-10002444"/>
    <x v="1"/>
    <x v="4"/>
    <s v="Recycled Eldon Regeneration Jumbo File"/>
    <x v="335"/>
    <n v="2"/>
    <n v="0"/>
    <n v="6.8767999999999994"/>
  </r>
  <r>
    <n v="9073"/>
    <s v="CA-2013-142524"/>
    <x v="0"/>
    <x v="913"/>
    <d v="2013-09-09T00:00:00"/>
    <s v="Standard Class"/>
    <s v="MB-18085"/>
    <s v="Mick Brown"/>
    <x v="0"/>
    <s v="United States"/>
    <s v="Springfield"/>
    <x v="25"/>
    <n v="65807"/>
    <x v="2"/>
    <s v="OFF-EN-10003286"/>
    <x v="1"/>
    <x v="12"/>
    <s v="Staples"/>
    <x v="3416"/>
    <n v="2"/>
    <n v="0"/>
    <n v="7.783199999999999"/>
  </r>
  <r>
    <n v="9074"/>
    <s v="CA-2013-142524"/>
    <x v="0"/>
    <x v="913"/>
    <d v="2013-09-09T00:00:00"/>
    <s v="Standard Class"/>
    <s v="MB-18085"/>
    <s v="Mick Brown"/>
    <x v="0"/>
    <s v="United States"/>
    <s v="Springfield"/>
    <x v="25"/>
    <n v="65807"/>
    <x v="2"/>
    <s v="TEC-AC-10000109"/>
    <x v="2"/>
    <x v="11"/>
    <s v="Sony Micro Vault Click 16 GB USB 2.0 Flash Drive"/>
    <x v="5747"/>
    <n v="5"/>
    <n v="0"/>
    <n v="67.188000000000017"/>
  </r>
  <r>
    <n v="9075"/>
    <s v="CA-2011-136336"/>
    <x v="2"/>
    <x v="419"/>
    <d v="2011-04-26T00:00:00"/>
    <s v="Standard Class"/>
    <s v="DB-13555"/>
    <s v="Dorothy Badders"/>
    <x v="1"/>
    <s v="United States"/>
    <s v="Henderson"/>
    <x v="0"/>
    <n v="42420"/>
    <x v="0"/>
    <s v="OFF-ST-10002574"/>
    <x v="1"/>
    <x v="4"/>
    <s v="SAFCO Commercial Wire Shelving, Black"/>
    <x v="5748"/>
    <n v="6"/>
    <n v="0"/>
    <n v="0"/>
  </r>
  <r>
    <n v="9076"/>
    <s v="US-2012-136259"/>
    <x v="1"/>
    <x v="599"/>
    <d v="2012-11-08T00:00:00"/>
    <s v="First Class"/>
    <s v="CB-12415"/>
    <s v="Christy Brittain"/>
    <x v="0"/>
    <s v="United States"/>
    <s v="Lakewood"/>
    <x v="24"/>
    <n v="44107"/>
    <x v="3"/>
    <s v="OFF-BI-10000773"/>
    <x v="1"/>
    <x v="8"/>
    <s v="Insertable Tab Post Binder Dividers"/>
    <x v="574"/>
    <n v="3"/>
    <n v="0.7"/>
    <n v="-5.5338000000000012"/>
  </r>
  <r>
    <n v="9077"/>
    <s v="US-2012-136259"/>
    <x v="1"/>
    <x v="599"/>
    <d v="2012-11-08T00:00:00"/>
    <s v="First Class"/>
    <s v="CB-12415"/>
    <s v="Christy Brittain"/>
    <x v="0"/>
    <s v="United States"/>
    <s v="Lakewood"/>
    <x v="24"/>
    <n v="44107"/>
    <x v="3"/>
    <s v="OFF-SU-10004661"/>
    <x v="1"/>
    <x v="14"/>
    <s v="Acme Titanium Bonded Scissors"/>
    <x v="5749"/>
    <n v="4"/>
    <n v="0.2"/>
    <n v="2.0399999999999991"/>
  </r>
  <r>
    <n v="9078"/>
    <s v="US-2011-124625"/>
    <x v="2"/>
    <x v="935"/>
    <d v="2011-11-07T00:00:00"/>
    <s v="Standard Class"/>
    <s v="SP-20650"/>
    <s v="Stephanie Phelps"/>
    <x v="1"/>
    <s v="United States"/>
    <s v="Omaha"/>
    <x v="8"/>
    <n v="68104"/>
    <x v="2"/>
    <s v="TEC-AC-10003280"/>
    <x v="2"/>
    <x v="11"/>
    <s v="Belkin F8E887 USB Wired Ergonomic Keyboard"/>
    <x v="1324"/>
    <n v="3"/>
    <n v="0"/>
    <n v="18.893699999999995"/>
  </r>
  <r>
    <n v="9079"/>
    <s v="CA-2013-108105"/>
    <x v="0"/>
    <x v="595"/>
    <d v="2013-02-23T00:00:00"/>
    <s v="Standard Class"/>
    <s v="GW-14605"/>
    <s v="Giulietta Weimer"/>
    <x v="0"/>
    <s v="United States"/>
    <s v="Henderson"/>
    <x v="0"/>
    <n v="42420"/>
    <x v="0"/>
    <s v="FUR-FU-10003773"/>
    <x v="0"/>
    <x v="5"/>
    <s v="Eldon Cleatmat Plus Chair Mats for High Pile Carpets"/>
    <x v="5750"/>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x v="5751"/>
    <n v="1"/>
    <n v="0"/>
    <n v="2.61"/>
  </r>
  <r>
    <n v="9081"/>
    <s v="CA-2014-166898"/>
    <x v="3"/>
    <x v="220"/>
    <d v="2014-09-14T00:00:00"/>
    <s v="Second Class"/>
    <s v="KH-16630"/>
    <s v="Ken Heidel"/>
    <x v="1"/>
    <s v="United States"/>
    <s v="Santa Ana"/>
    <x v="1"/>
    <n v="92704"/>
    <x v="1"/>
    <s v="TEC-PH-10002564"/>
    <x v="2"/>
    <x v="7"/>
    <s v="OtterBox Defender Series Case - Samsung Galaxy S4"/>
    <x v="2130"/>
    <n v="6"/>
    <n v="0.2"/>
    <n v="17.993999999999978"/>
  </r>
  <r>
    <n v="9082"/>
    <s v="CA-2014-166898"/>
    <x v="3"/>
    <x v="220"/>
    <d v="2014-09-14T00:00:00"/>
    <s v="Second Class"/>
    <s v="KH-16630"/>
    <s v="Ken Heidel"/>
    <x v="1"/>
    <s v="United States"/>
    <s v="Santa Ana"/>
    <x v="1"/>
    <n v="92704"/>
    <x v="1"/>
    <s v="OFF-PA-10002262"/>
    <x v="1"/>
    <x v="10"/>
    <s v="Xerox 192"/>
    <x v="541"/>
    <n v="3"/>
    <n v="0"/>
    <n v="9.3312000000000008"/>
  </r>
  <r>
    <n v="9083"/>
    <s v="CA-2014-169005"/>
    <x v="3"/>
    <x v="808"/>
    <d v="2014-11-07T00:00:00"/>
    <s v="Standard Class"/>
    <s v="BG-11035"/>
    <s v="Barry Gonzalez"/>
    <x v="0"/>
    <s v="United States"/>
    <s v="Springfield"/>
    <x v="17"/>
    <n v="22153"/>
    <x v="0"/>
    <s v="OFF-AR-10000246"/>
    <x v="1"/>
    <x v="6"/>
    <s v="Newell 318"/>
    <x v="348"/>
    <n v="2"/>
    <n v="0"/>
    <n v="1.4455999999999998"/>
  </r>
  <r>
    <n v="9084"/>
    <s v="CA-2012-104038"/>
    <x v="1"/>
    <x v="525"/>
    <d v="2012-02-08T00:00:00"/>
    <s v="First Class"/>
    <s v="LO-17170"/>
    <s v="Lori Olson"/>
    <x v="1"/>
    <s v="United States"/>
    <s v="Suffolk"/>
    <x v="17"/>
    <n v="23434"/>
    <x v="0"/>
    <s v="OFF-ST-10002554"/>
    <x v="1"/>
    <x v="4"/>
    <s v="Tennsco Industrial Shelving"/>
    <x v="64"/>
    <n v="3"/>
    <n v="0"/>
    <n v="2.9346000000000032"/>
  </r>
  <r>
    <n v="9085"/>
    <s v="CA-2012-104038"/>
    <x v="1"/>
    <x v="525"/>
    <d v="2012-02-08T00:00:00"/>
    <s v="First Class"/>
    <s v="LO-17170"/>
    <s v="Lori Olson"/>
    <x v="1"/>
    <s v="United States"/>
    <s v="Suffolk"/>
    <x v="17"/>
    <n v="23434"/>
    <x v="0"/>
    <s v="OFF-PA-10002751"/>
    <x v="1"/>
    <x v="10"/>
    <s v="Xerox 1920"/>
    <x v="2744"/>
    <n v="5"/>
    <n v="0"/>
    <n v="13.454999999999998"/>
  </r>
  <r>
    <n v="9086"/>
    <s v="CA-2013-126102"/>
    <x v="0"/>
    <x v="545"/>
    <d v="2013-09-13T00:00:00"/>
    <s v="Second Class"/>
    <s v="DV-13465"/>
    <s v="Dianna Vittorini"/>
    <x v="0"/>
    <s v="United States"/>
    <s v="Los Angeles"/>
    <x v="1"/>
    <n v="90049"/>
    <x v="1"/>
    <s v="OFF-BI-10004318"/>
    <x v="1"/>
    <x v="8"/>
    <s v="Ibico EB-19 Dual Function Manual Binding System"/>
    <x v="479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x v="5752"/>
    <n v="2"/>
    <n v="0.8"/>
    <n v="-251.18640000000005"/>
  </r>
  <r>
    <n v="9088"/>
    <s v="CA-2013-143406"/>
    <x v="0"/>
    <x v="182"/>
    <d v="2013-10-01T00:00:00"/>
    <s v="Standard Class"/>
    <s v="LR-17035"/>
    <s v="Lisa Ryan"/>
    <x v="1"/>
    <s v="United States"/>
    <s v="Houston"/>
    <x v="5"/>
    <n v="77041"/>
    <x v="2"/>
    <s v="FUR-CH-10000513"/>
    <x v="0"/>
    <x v="1"/>
    <s v="High-Back Leather Manager's Chair"/>
    <x v="5753"/>
    <n v="5"/>
    <n v="0.3"/>
    <n v="-136.48950000000002"/>
  </r>
  <r>
    <n v="9089"/>
    <s v="CA-2012-150308"/>
    <x v="1"/>
    <x v="83"/>
    <d v="2012-12-20T00:00:00"/>
    <s v="Standard Class"/>
    <s v="RR-19525"/>
    <s v="Rick Reed"/>
    <x v="1"/>
    <s v="United States"/>
    <s v="Cary"/>
    <x v="3"/>
    <n v="27511"/>
    <x v="0"/>
    <s v="TEC-PH-10001433"/>
    <x v="2"/>
    <x v="7"/>
    <s v="Cisco Small Business SPA 502G VoIP phone"/>
    <x v="2166"/>
    <n v="3"/>
    <n v="0.2"/>
    <n v="21.539699999999996"/>
  </r>
  <r>
    <n v="9090"/>
    <s v="CA-2013-131093"/>
    <x v="0"/>
    <x v="42"/>
    <d v="2013-09-21T00:00:00"/>
    <s v="Second Class"/>
    <s v="TS-21610"/>
    <s v="Troy Staebel"/>
    <x v="0"/>
    <s v="United States"/>
    <s v="Springfield"/>
    <x v="24"/>
    <n v="45503"/>
    <x v="3"/>
    <s v="OFF-ST-10002790"/>
    <x v="1"/>
    <x v="4"/>
    <s v="Safco Industrial Shelving"/>
    <x v="5754"/>
    <n v="5"/>
    <n v="0.2"/>
    <n v="-62.772499999999965"/>
  </r>
  <r>
    <n v="9091"/>
    <s v="US-2014-148831"/>
    <x v="3"/>
    <x v="119"/>
    <d v="2014-10-16T00:00:00"/>
    <s v="First Class"/>
    <s v="AH-10210"/>
    <s v="Alan Hwang"/>
    <x v="0"/>
    <s v="United States"/>
    <s v="Louisville"/>
    <x v="0"/>
    <n v="40214"/>
    <x v="0"/>
    <s v="OFF-ST-10002974"/>
    <x v="1"/>
    <x v="4"/>
    <s v="Trav-L-File Heavy-Duty Shuttle II, Black"/>
    <x v="5755"/>
    <n v="8"/>
    <n v="0"/>
    <n v="104.56799999999998"/>
  </r>
  <r>
    <n v="9092"/>
    <s v="CA-2012-162950"/>
    <x v="1"/>
    <x v="1141"/>
    <d v="2012-07-03T00:00:00"/>
    <s v="Second Class"/>
    <s v="DW-13585"/>
    <s v="Dorothy Wardle"/>
    <x v="1"/>
    <s v="United States"/>
    <s v="Troy"/>
    <x v="24"/>
    <n v="45373"/>
    <x v="3"/>
    <s v="OFF-PA-10003177"/>
    <x v="1"/>
    <x v="10"/>
    <s v="Xerox 1999"/>
    <x v="12"/>
    <n v="3"/>
    <n v="0.2"/>
    <n v="5.4432"/>
  </r>
  <r>
    <n v="9093"/>
    <s v="CA-2012-162950"/>
    <x v="1"/>
    <x v="1141"/>
    <d v="2012-07-03T00:00:00"/>
    <s v="Second Class"/>
    <s v="DW-13585"/>
    <s v="Dorothy Wardle"/>
    <x v="1"/>
    <s v="United States"/>
    <s v="Troy"/>
    <x v="24"/>
    <n v="45373"/>
    <x v="3"/>
    <s v="FUR-BO-10001918"/>
    <x v="0"/>
    <x v="0"/>
    <s v="Sauder Forest Hills Library with Doors, Woodland Oak Finish"/>
    <x v="5756"/>
    <n v="6"/>
    <n v="0.5"/>
    <n v="-376.69319999999999"/>
  </r>
  <r>
    <n v="9094"/>
    <s v="US-2012-132836"/>
    <x v="1"/>
    <x v="932"/>
    <d v="2012-06-05T00:00:00"/>
    <s v="Standard Class"/>
    <s v="AJ-10945"/>
    <s v="Ashley Jarboe"/>
    <x v="0"/>
    <s v="United States"/>
    <s v="Detroit"/>
    <x v="12"/>
    <n v="48227"/>
    <x v="2"/>
    <s v="TEC-PH-10001299"/>
    <x v="2"/>
    <x v="7"/>
    <s v="Polycom CX300 Desktop Phone USB VoIP phone"/>
    <x v="3749"/>
    <n v="2"/>
    <n v="0"/>
    <n v="83.994400000000013"/>
  </r>
  <r>
    <n v="9095"/>
    <s v="US-2012-132836"/>
    <x v="1"/>
    <x v="932"/>
    <d v="2012-06-05T00:00:00"/>
    <s v="Standard Class"/>
    <s v="AJ-10945"/>
    <s v="Ashley Jarboe"/>
    <x v="0"/>
    <s v="United States"/>
    <s v="Detroit"/>
    <x v="12"/>
    <n v="48227"/>
    <x v="2"/>
    <s v="OFF-BI-10004224"/>
    <x v="1"/>
    <x v="8"/>
    <s v="Catalog Binders with Expanding Posts"/>
    <x v="5757"/>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s v="United States"/>
    <s v="Detroit"/>
    <x v="12"/>
    <n v="48227"/>
    <x v="2"/>
    <s v="OFF-LA-10004178"/>
    <x v="1"/>
    <x v="2"/>
    <s v="Avery 491"/>
    <x v="1316"/>
    <n v="7"/>
    <n v="0"/>
    <n v="13.2986"/>
  </r>
  <r>
    <n v="9098"/>
    <s v="US-2011-158365"/>
    <x v="2"/>
    <x v="791"/>
    <d v="2011-04-17T00:00:00"/>
    <s v="Standard Class"/>
    <s v="SV-20785"/>
    <s v="Stewart Visinsky"/>
    <x v="0"/>
    <s v="United States"/>
    <s v="Bloomington"/>
    <x v="14"/>
    <n v="47401"/>
    <x v="2"/>
    <s v="OFF-PA-10000289"/>
    <x v="1"/>
    <x v="10"/>
    <s v="Xerox 213"/>
    <x v="56"/>
    <n v="5"/>
    <n v="0"/>
    <n v="15.552000000000001"/>
  </r>
  <r>
    <n v="9099"/>
    <s v="CA-2014-152933"/>
    <x v="3"/>
    <x v="386"/>
    <d v="2014-10-17T00:00:00"/>
    <s v="Standard Class"/>
    <s v="MG-17650"/>
    <s v="Matthew Grinstein"/>
    <x v="2"/>
    <s v="United States"/>
    <s v="Dallas"/>
    <x v="5"/>
    <n v="75081"/>
    <x v="2"/>
    <s v="TEC-PH-10002085"/>
    <x v="2"/>
    <x v="7"/>
    <s v="Clarity 53712"/>
    <x v="4235"/>
    <n v="7"/>
    <n v="0.2"/>
    <n v="27.71580000000003"/>
  </r>
  <r>
    <n v="9100"/>
    <s v="CA-2014-152933"/>
    <x v="3"/>
    <x v="386"/>
    <d v="2014-10-17T00:00:00"/>
    <s v="Standard Class"/>
    <s v="MG-17650"/>
    <s v="Matthew Grinstein"/>
    <x v="2"/>
    <s v="United States"/>
    <s v="Dallas"/>
    <x v="5"/>
    <n v="75081"/>
    <x v="2"/>
    <s v="OFF-PA-10001934"/>
    <x v="1"/>
    <x v="10"/>
    <s v="Xerox 1993"/>
    <x v="563"/>
    <n v="2"/>
    <n v="0.2"/>
    <n v="3.7584"/>
  </r>
  <r>
    <n v="9101"/>
    <s v="CA-2014-152933"/>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s v="CA-2012-163181"/>
    <x v="1"/>
    <x v="209"/>
    <d v="2012-11-12T00:00:00"/>
    <s v="Standard Class"/>
    <s v="AB-10105"/>
    <s v="Adrian Barton"/>
    <x v="0"/>
    <s v="United States"/>
    <s v="Houston"/>
    <x v="5"/>
    <n v="77041"/>
    <x v="2"/>
    <s v="OFF-AR-10001683"/>
    <x v="1"/>
    <x v="6"/>
    <s v="Lumber Crayons"/>
    <x v="5759"/>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x v="560"/>
    <n v="2"/>
    <n v="0.2"/>
    <n v="-16.956800000000005"/>
  </r>
  <r>
    <n v="9104"/>
    <s v="CA-2012-163181"/>
    <x v="1"/>
    <x v="209"/>
    <d v="2012-11-12T00:00:00"/>
    <s v="Standard Class"/>
    <s v="AB-10105"/>
    <s v="Adrian Barton"/>
    <x v="0"/>
    <s v="United States"/>
    <s v="Houston"/>
    <x v="5"/>
    <n v="77041"/>
    <x v="2"/>
    <s v="FUR-FU-10000193"/>
    <x v="0"/>
    <x v="5"/>
    <s v="Tenex Chairmats For Use with Hard Floors"/>
    <x v="647"/>
    <n v="5"/>
    <n v="0.6"/>
    <n v="-84.447999999999993"/>
  </r>
  <r>
    <n v="9105"/>
    <s v="CA-2012-163181"/>
    <x v="1"/>
    <x v="209"/>
    <d v="2012-11-12T00:00:00"/>
    <s v="Standard Class"/>
    <s v="AB-10105"/>
    <s v="Adrian Barton"/>
    <x v="0"/>
    <s v="United States"/>
    <s v="Houston"/>
    <x v="5"/>
    <n v="77041"/>
    <x v="2"/>
    <s v="OFF-BI-10000474"/>
    <x v="1"/>
    <x v="8"/>
    <s v="Avery Recycled Flexi-View Covers for Binding Systems"/>
    <x v="5760"/>
    <n v="10"/>
    <n v="0.8"/>
    <n v="-51.296000000000006"/>
  </r>
  <r>
    <n v="9106"/>
    <s v="CA-2012-163181"/>
    <x v="1"/>
    <x v="209"/>
    <d v="2012-11-12T00:00:00"/>
    <s v="Standard Class"/>
    <s v="AB-10105"/>
    <s v="Adrian Barton"/>
    <x v="0"/>
    <s v="United States"/>
    <s v="Houston"/>
    <x v="5"/>
    <n v="77041"/>
    <x v="2"/>
    <s v="OFF-ST-10000129"/>
    <x v="1"/>
    <x v="4"/>
    <s v="Fellowes Recycled Storage Drawers"/>
    <x v="5761"/>
    <n v="2"/>
    <n v="0.2"/>
    <n v="-28.867800000000017"/>
  </r>
  <r>
    <n v="9107"/>
    <s v="CA-2012-163181"/>
    <x v="1"/>
    <x v="209"/>
    <d v="2012-11-12T00:00:00"/>
    <s v="Standard Class"/>
    <s v="AB-10105"/>
    <s v="Adrian Barton"/>
    <x v="0"/>
    <s v="United States"/>
    <s v="Houston"/>
    <x v="5"/>
    <n v="77041"/>
    <x v="2"/>
    <s v="TEC-MA-10001016"/>
    <x v="2"/>
    <x v="15"/>
    <s v="Canon PC170 Desktop Personal Copier"/>
    <x v="3110"/>
    <n v="3"/>
    <n v="0.4"/>
    <n v="33.589499999999987"/>
  </r>
  <r>
    <n v="9108"/>
    <s v="CA-2012-132941"/>
    <x v="1"/>
    <x v="442"/>
    <d v="2012-05-28T00:00:00"/>
    <s v="First Class"/>
    <s v="MM-18280"/>
    <s v="Muhammed MacIntyre"/>
    <x v="1"/>
    <s v="United States"/>
    <s v="Haltom City"/>
    <x v="5"/>
    <n v="76117"/>
    <x v="2"/>
    <s v="OFF-SU-10002557"/>
    <x v="1"/>
    <x v="14"/>
    <s v="Fiskars Spring-Action Scissors"/>
    <x v="4"/>
    <n v="2"/>
    <n v="0.2"/>
    <n v="1.6776"/>
  </r>
  <r>
    <n v="9109"/>
    <s v="CA-2012-132941"/>
    <x v="1"/>
    <x v="442"/>
    <d v="2012-05-28T00:00:00"/>
    <s v="First Class"/>
    <s v="MM-18280"/>
    <s v="Muhammed MacIntyre"/>
    <x v="1"/>
    <s v="United States"/>
    <s v="Haltom City"/>
    <x v="5"/>
    <n v="76117"/>
    <x v="2"/>
    <s v="OFF-PA-10002160"/>
    <x v="1"/>
    <x v="10"/>
    <s v="Xerox 1978"/>
    <x v="5762"/>
    <n v="7"/>
    <n v="0.2"/>
    <n v="11.733400000000001"/>
  </r>
  <r>
    <n v="9110"/>
    <s v="CA-2012-132941"/>
    <x v="1"/>
    <x v="442"/>
    <d v="2012-05-28T00:00:00"/>
    <s v="First Class"/>
    <s v="MM-18280"/>
    <s v="Muhammed MacIntyre"/>
    <x v="1"/>
    <s v="United States"/>
    <s v="Haltom City"/>
    <x v="5"/>
    <n v="76117"/>
    <x v="2"/>
    <s v="TEC-AC-10003095"/>
    <x v="2"/>
    <x v="11"/>
    <s v="Logitech G35 7.1-Channel Surround Sound Headset"/>
    <x v="3683"/>
    <n v="2"/>
    <n v="0.2"/>
    <n v="36.397199999999998"/>
  </r>
  <r>
    <n v="9111"/>
    <s v="CA-2011-132010"/>
    <x v="2"/>
    <x v="303"/>
    <d v="2011-10-15T00:00:00"/>
    <s v="First Class"/>
    <s v="MA-17995"/>
    <s v="Michelle Arnett"/>
    <x v="2"/>
    <s v="United States"/>
    <s v="Richmond"/>
    <x v="17"/>
    <n v="23223"/>
    <x v="0"/>
    <s v="OFF-EN-10003160"/>
    <x v="1"/>
    <x v="12"/>
    <s v="Pastel Pink Envelopes"/>
    <x v="3441"/>
    <n v="5"/>
    <n v="0"/>
    <n v="17.472000000000001"/>
  </r>
  <r>
    <n v="9112"/>
    <s v="CA-2011-132010"/>
    <x v="2"/>
    <x v="303"/>
    <d v="2011-10-15T00:00:00"/>
    <s v="First Class"/>
    <s v="MA-17995"/>
    <s v="Michelle Arnett"/>
    <x v="2"/>
    <s v="United States"/>
    <s v="Richmond"/>
    <x v="17"/>
    <n v="23223"/>
    <x v="0"/>
    <s v="TEC-AC-10001542"/>
    <x v="2"/>
    <x v="11"/>
    <s v="SanDisk Cruzer 16 GB USB Flash Drive"/>
    <x v="1113"/>
    <n v="2"/>
    <n v="0"/>
    <n v="4.3623999999999974"/>
  </r>
  <r>
    <n v="9113"/>
    <s v="CA-2011-132010"/>
    <x v="2"/>
    <x v="303"/>
    <d v="2011-10-15T00:00:00"/>
    <s v="First Class"/>
    <s v="MA-17995"/>
    <s v="Michelle Arnett"/>
    <x v="2"/>
    <s v="United States"/>
    <s v="Richmond"/>
    <x v="17"/>
    <n v="23223"/>
    <x v="0"/>
    <s v="OFF-ST-10003641"/>
    <x v="1"/>
    <x v="4"/>
    <s v="Space Solutions Industrial Galvanized Steel Shelving."/>
    <x v="5763"/>
    <n v="4"/>
    <n v="0"/>
    <n v="6.3040000000000305"/>
  </r>
  <r>
    <n v="9114"/>
    <s v="CA-2011-132010"/>
    <x v="2"/>
    <x v="303"/>
    <d v="2011-10-15T00:00:00"/>
    <s v="First Class"/>
    <s v="MA-17995"/>
    <s v="Michelle Arnett"/>
    <x v="2"/>
    <s v="United States"/>
    <s v="Richmond"/>
    <x v="17"/>
    <n v="23223"/>
    <x v="0"/>
    <s v="OFF-BI-10002432"/>
    <x v="1"/>
    <x v="8"/>
    <s v="Wilson Jones Standard D-Ring Binders"/>
    <x v="5764"/>
    <n v="3"/>
    <n v="0"/>
    <n v="7.1345999999999989"/>
  </r>
  <r>
    <n v="9115"/>
    <s v="CA-2013-135461"/>
    <x v="0"/>
    <x v="569"/>
    <d v="2013-02-10T00:00:00"/>
    <s v="Second Class"/>
    <s v="EB-13975"/>
    <s v="Erica Bern"/>
    <x v="1"/>
    <s v="United States"/>
    <s v="Los Angeles"/>
    <x v="1"/>
    <n v="90049"/>
    <x v="1"/>
    <s v="TEC-PH-10004094"/>
    <x v="2"/>
    <x v="7"/>
    <s v="Motorola L703CM"/>
    <x v="4723"/>
    <n v="5"/>
    <n v="0.2"/>
    <n v="38.997500000000002"/>
  </r>
  <r>
    <n v="9116"/>
    <s v="CA-2014-153045"/>
    <x v="3"/>
    <x v="617"/>
    <d v="2014-01-25T00:00:00"/>
    <s v="Second Class"/>
    <s v="NS-18505"/>
    <s v="Neola Schneider"/>
    <x v="0"/>
    <s v="United States"/>
    <s v="Philadelphia"/>
    <x v="9"/>
    <n v="19140"/>
    <x v="3"/>
    <s v="TEC-PH-10001817"/>
    <x v="2"/>
    <x v="7"/>
    <s v="Wilson Electronics DB Pro Signal Booster"/>
    <x v="5765"/>
    <n v="2"/>
    <n v="0.4"/>
    <n v="-93.079999999999984"/>
  </r>
  <r>
    <n v="9117"/>
    <s v="CA-2014-153045"/>
    <x v="3"/>
    <x v="617"/>
    <d v="2014-01-25T00:00:00"/>
    <s v="Second Class"/>
    <s v="NS-18505"/>
    <s v="Neola Schneider"/>
    <x v="0"/>
    <s v="United States"/>
    <s v="Philadelphia"/>
    <x v="9"/>
    <n v="19140"/>
    <x v="3"/>
    <s v="FUR-FU-10002759"/>
    <x v="0"/>
    <x v="5"/>
    <s v="12-1/2 Diameter Round Wall Clock"/>
    <x v="1318"/>
    <n v="2"/>
    <n v="0.2"/>
    <n v="6.3935999999999993"/>
  </r>
  <r>
    <n v="9118"/>
    <s v="CA-2014-153045"/>
    <x v="3"/>
    <x v="617"/>
    <d v="2014-01-25T00:00:00"/>
    <s v="Second Class"/>
    <s v="NS-18505"/>
    <s v="Neola Schneider"/>
    <x v="0"/>
    <s v="United States"/>
    <s v="Philadelphia"/>
    <x v="9"/>
    <n v="19140"/>
    <x v="3"/>
    <s v="FUR-CH-10000309"/>
    <x v="0"/>
    <x v="1"/>
    <s v="Global Comet Stacking Arm Chair"/>
    <x v="5052"/>
    <n v="3"/>
    <n v="0.3"/>
    <n v="-63.376499999999965"/>
  </r>
  <r>
    <n v="9119"/>
    <s v="CA-2014-153045"/>
    <x v="3"/>
    <x v="617"/>
    <d v="2014-01-25T00:00:00"/>
    <s v="Second Class"/>
    <s v="NS-18505"/>
    <s v="Neola Schneider"/>
    <x v="0"/>
    <s v="United States"/>
    <s v="Philadelphia"/>
    <x v="9"/>
    <n v="19140"/>
    <x v="3"/>
    <s v="OFF-PA-10003673"/>
    <x v="1"/>
    <x v="10"/>
    <s v="Strathmore Photo Mount Cards"/>
    <x v="5766"/>
    <n v="4"/>
    <n v="0.2"/>
    <n v="7.0511999999999988"/>
  </r>
  <r>
    <n v="9120"/>
    <s v="US-2013-155971"/>
    <x v="0"/>
    <x v="112"/>
    <d v="2013-06-13T00:00:00"/>
    <s v="Standard Class"/>
    <s v="RB-19795"/>
    <s v="Ross Baird"/>
    <x v="2"/>
    <s v="United States"/>
    <s v="Los Angeles"/>
    <x v="1"/>
    <n v="90036"/>
    <x v="1"/>
    <s v="OFF-LA-10000452"/>
    <x v="1"/>
    <x v="2"/>
    <s v="Avery 488"/>
    <x v="424"/>
    <n v="7"/>
    <n v="0"/>
    <n v="10.584"/>
  </r>
  <r>
    <n v="9121"/>
    <s v="US-2013-155971"/>
    <x v="0"/>
    <x v="112"/>
    <d v="2013-06-13T00:00:00"/>
    <s v="Standard Class"/>
    <s v="RB-19795"/>
    <s v="Ross Baird"/>
    <x v="2"/>
    <s v="United States"/>
    <s v="Los Angeles"/>
    <x v="1"/>
    <n v="90036"/>
    <x v="1"/>
    <s v="OFF-PA-10000210"/>
    <x v="1"/>
    <x v="10"/>
    <s v="Xerox Blank Computer Paper"/>
    <x v="3421"/>
    <n v="5"/>
    <n v="0"/>
    <n v="46.952999999999996"/>
  </r>
  <r>
    <n v="9122"/>
    <s v="CA-2014-122007"/>
    <x v="3"/>
    <x v="257"/>
    <d v="2014-03-21T00:00:00"/>
    <s v="Second Class"/>
    <s v="JK-15325"/>
    <s v="Jason Klamczynski"/>
    <x v="1"/>
    <s v="United States"/>
    <s v="Los Angeles"/>
    <x v="1"/>
    <n v="90032"/>
    <x v="1"/>
    <s v="OFF-AP-10000358"/>
    <x v="1"/>
    <x v="9"/>
    <s v="Fellowes Basic Home/Office Series Surge Protectors"/>
    <x v="1779"/>
    <n v="7"/>
    <n v="0"/>
    <n v="26.349399999999992"/>
  </r>
  <r>
    <n v="9123"/>
    <s v="CA-2014-162250"/>
    <x v="3"/>
    <x v="221"/>
    <d v="2014-11-25T00:00:00"/>
    <s v="Same Day"/>
    <s v="PR-18880"/>
    <s v="Patrick Ryan"/>
    <x v="0"/>
    <s v="United States"/>
    <s v="San Francisco"/>
    <x v="1"/>
    <n v="94109"/>
    <x v="1"/>
    <s v="OFF-PA-10002137"/>
    <x v="1"/>
    <x v="10"/>
    <s v="Southworth 100% Résumé Paper, 24lb."/>
    <x v="4034"/>
    <n v="1"/>
    <n v="0"/>
    <n v="3.5009999999999994"/>
  </r>
  <r>
    <n v="9124"/>
    <s v="US-2013-158288"/>
    <x v="0"/>
    <x v="491"/>
    <d v="2013-11-29T00:00:00"/>
    <s v="Second Class"/>
    <s v="EH-13945"/>
    <s v="Eric Hoffmann"/>
    <x v="0"/>
    <s v="United States"/>
    <s v="Philadelphia"/>
    <x v="9"/>
    <n v="19120"/>
    <x v="3"/>
    <s v="OFF-BI-10003364"/>
    <x v="1"/>
    <x v="8"/>
    <s v="Binding Machine Supplies"/>
    <x v="5767"/>
    <n v="9"/>
    <n v="0.7"/>
    <n v="-57.75660000000002"/>
  </r>
  <r>
    <n v="9125"/>
    <s v="CA-2013-128916"/>
    <x v="0"/>
    <x v="298"/>
    <d v="2013-08-21T00:00:00"/>
    <s v="Second Class"/>
    <s v="MA-17560"/>
    <s v="Matt Abelman"/>
    <x v="2"/>
    <s v="United States"/>
    <s v="Houston"/>
    <x v="5"/>
    <n v="77070"/>
    <x v="2"/>
    <s v="FUR-FU-10001940"/>
    <x v="0"/>
    <x v="5"/>
    <s v="Staples"/>
    <x v="1250"/>
    <n v="3"/>
    <n v="0.6"/>
    <n v="-3.8207999999999984"/>
  </r>
  <r>
    <n v="9126"/>
    <s v="CA-2013-128916"/>
    <x v="0"/>
    <x v="298"/>
    <d v="2013-08-21T00:00:00"/>
    <s v="Second Class"/>
    <s v="MA-17560"/>
    <s v="Matt Abelman"/>
    <x v="2"/>
    <s v="United States"/>
    <s v="Houston"/>
    <x v="5"/>
    <n v="77070"/>
    <x v="2"/>
    <s v="FUR-FU-10000320"/>
    <x v="0"/>
    <x v="5"/>
    <s v="OIC Stacking Trays"/>
    <x v="758"/>
    <n v="4"/>
    <n v="0.6"/>
    <n v="-2.1375999999999991"/>
  </r>
  <r>
    <n v="9127"/>
    <s v="CA-2012-157028"/>
    <x v="1"/>
    <x v="109"/>
    <d v="2012-12-03T00:00:00"/>
    <s v="Standard Class"/>
    <s v="MA-17995"/>
    <s v="Michelle Arnett"/>
    <x v="2"/>
    <s v="United States"/>
    <s v="Las Cruces"/>
    <x v="27"/>
    <n v="88001"/>
    <x v="1"/>
    <s v="OFF-AR-10004441"/>
    <x v="1"/>
    <x v="6"/>
    <s v="BIC Brite Liner Highlighters"/>
    <x v="5768"/>
    <n v="2"/>
    <n v="0"/>
    <n v="3.4775999999999998"/>
  </r>
  <r>
    <n v="9128"/>
    <s v="CA-2014-112473"/>
    <x v="3"/>
    <x v="1126"/>
    <d v="2014-06-02T00:00:00"/>
    <s v="Standard Class"/>
    <s v="JL-15505"/>
    <s v="Jeremy Lonsdale"/>
    <x v="0"/>
    <s v="United States"/>
    <s v="Houston"/>
    <x v="5"/>
    <n v="77070"/>
    <x v="2"/>
    <s v="OFF-ST-10002182"/>
    <x v="1"/>
    <x v="4"/>
    <s v="Iris 3-Drawer Stacking Bin, Black"/>
    <x v="5769"/>
    <n v="3"/>
    <n v="0.2"/>
    <n v="-11.2806"/>
  </r>
  <r>
    <n v="9129"/>
    <s v="US-2014-147655"/>
    <x v="3"/>
    <x v="507"/>
    <d v="2014-09-06T00:00:00"/>
    <s v="First Class"/>
    <s v="AS-10045"/>
    <s v="Aaron Smayling"/>
    <x v="1"/>
    <s v="United States"/>
    <s v="Redmond"/>
    <x v="21"/>
    <n v="97756"/>
    <x v="1"/>
    <s v="OFF-BI-10002931"/>
    <x v="1"/>
    <x v="8"/>
    <s v="Avery Trapezoid Extra Heavy Duty 4&quot; Binders"/>
    <x v="5770"/>
    <n v="7"/>
    <n v="0.7"/>
    <n v="-58.71599999999998"/>
  </r>
  <r>
    <n v="9130"/>
    <s v="CA-2013-130911"/>
    <x v="0"/>
    <x v="830"/>
    <d v="2013-03-27T00:00:00"/>
    <s v="Second Class"/>
    <s v="DC-12850"/>
    <s v="Dan Campbell"/>
    <x v="0"/>
    <s v="United States"/>
    <s v="Cleveland"/>
    <x v="24"/>
    <n v="44105"/>
    <x v="3"/>
    <s v="FUR-BO-10004357"/>
    <x v="0"/>
    <x v="0"/>
    <s v="O'Sullivan Living Dimensions 3-Shelf Bookcases"/>
    <x v="5771"/>
    <n v="3"/>
    <n v="0.5"/>
    <n v="-241.17600000000002"/>
  </r>
  <r>
    <n v="9131"/>
    <s v="CA-2013-130911"/>
    <x v="0"/>
    <x v="830"/>
    <d v="2013-03-27T00:00:00"/>
    <s v="Second Class"/>
    <s v="DC-12850"/>
    <s v="Dan Campbell"/>
    <x v="0"/>
    <s v="United States"/>
    <s v="Cleveland"/>
    <x v="24"/>
    <n v="44105"/>
    <x v="3"/>
    <s v="OFF-AR-10000475"/>
    <x v="1"/>
    <x v="6"/>
    <s v="Hunt BOSTON Vista Battery-Operated Pencil Sharpener, Black"/>
    <x v="4067"/>
    <n v="2"/>
    <n v="0.2"/>
    <n v="1.6324000000000014"/>
  </r>
  <r>
    <n v="9132"/>
    <s v="CA-2014-100055"/>
    <x v="3"/>
    <x v="39"/>
    <d v="2014-06-02T00:00:00"/>
    <s v="Standard Class"/>
    <s v="MD-17860"/>
    <s v="Michael Dominguez"/>
    <x v="1"/>
    <s v="United States"/>
    <s v="Laurel"/>
    <x v="39"/>
    <n v="20707"/>
    <x v="3"/>
    <s v="FUR-FU-10001473"/>
    <x v="0"/>
    <x v="5"/>
    <s v="DAX Wood Document Frame"/>
    <x v="1302"/>
    <n v="2"/>
    <n v="0"/>
    <n v="9.8856000000000002"/>
  </r>
  <r>
    <n v="9133"/>
    <s v="CA-2014-100055"/>
    <x v="3"/>
    <x v="39"/>
    <d v="2014-06-02T00:00:00"/>
    <s v="Standard Class"/>
    <s v="MD-17860"/>
    <s v="Michael Dominguez"/>
    <x v="1"/>
    <s v="United States"/>
    <s v="Laurel"/>
    <x v="39"/>
    <n v="20707"/>
    <x v="3"/>
    <s v="OFF-AP-10001469"/>
    <x v="1"/>
    <x v="9"/>
    <s v="Fellowes 8 Outlet Superior Workstation Surge Protector"/>
    <x v="5772"/>
    <n v="3"/>
    <n v="0"/>
    <n v="36.287699999999987"/>
  </r>
  <r>
    <n v="9134"/>
    <s v="CA-2012-157805"/>
    <x v="1"/>
    <x v="284"/>
    <d v="2012-09-04T00:00:00"/>
    <s v="Standard Class"/>
    <s v="RH-19510"/>
    <s v="Rick Huthwaite"/>
    <x v="2"/>
    <s v="United States"/>
    <s v="San Diego"/>
    <x v="1"/>
    <n v="92037"/>
    <x v="1"/>
    <s v="TEC-PH-10004447"/>
    <x v="2"/>
    <x v="7"/>
    <s v="Toshiba IPT2010-SD IP Telephone"/>
    <x v="5773"/>
    <n v="5"/>
    <n v="0.2"/>
    <n v="41.697000000000003"/>
  </r>
  <r>
    <n v="9135"/>
    <s v="CA-2013-124254"/>
    <x v="0"/>
    <x v="408"/>
    <d v="2013-04-18T00:00:00"/>
    <s v="Standard Class"/>
    <s v="TB-21175"/>
    <s v="Thomas Boland"/>
    <x v="1"/>
    <s v="United States"/>
    <s v="Wilson"/>
    <x v="3"/>
    <n v="27893"/>
    <x v="0"/>
    <s v="OFF-ST-10001469"/>
    <x v="1"/>
    <x v="4"/>
    <s v="Fellowes Bankers Box Recycled Super Stor/Drawer"/>
    <x v="5222"/>
    <n v="3"/>
    <n v="0.2"/>
    <n v="-22.671600000000005"/>
  </r>
  <r>
    <n v="9136"/>
    <s v="CA-2013-124254"/>
    <x v="0"/>
    <x v="408"/>
    <d v="2013-04-18T00:00:00"/>
    <s v="Standard Class"/>
    <s v="TB-21175"/>
    <s v="Thomas Boland"/>
    <x v="1"/>
    <s v="United States"/>
    <s v="Wilson"/>
    <x v="3"/>
    <n v="27893"/>
    <x v="0"/>
    <s v="OFF-ST-10000060"/>
    <x v="1"/>
    <x v="4"/>
    <s v="Fellowes Bankers Box Staxonsteel Drawer File/Stacking System"/>
    <x v="5774"/>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s v="United States"/>
    <s v="Saint Petersburg"/>
    <x v="2"/>
    <n v="33710"/>
    <x v="0"/>
    <s v="OFF-BI-10000666"/>
    <x v="1"/>
    <x v="8"/>
    <s v="Surelock Post Binders"/>
    <x v="5775"/>
    <n v="2"/>
    <n v="0.7"/>
    <n v="-12.224"/>
  </r>
  <r>
    <n v="9139"/>
    <s v="CA-2011-123400"/>
    <x v="2"/>
    <x v="563"/>
    <d v="2011-02-10T00:00:00"/>
    <s v="Standard Class"/>
    <s v="EB-13930"/>
    <s v="Eric Barreto"/>
    <x v="0"/>
    <s v="United States"/>
    <s v="Saint Petersburg"/>
    <x v="2"/>
    <n v="33710"/>
    <x v="0"/>
    <s v="TEC-PH-10002890"/>
    <x v="2"/>
    <x v="7"/>
    <s v="AT&amp;T 17929 Lendline Telephone"/>
    <x v="2171"/>
    <n v="5"/>
    <n v="0.2"/>
    <n v="13.571999999999996"/>
  </r>
  <r>
    <n v="9140"/>
    <s v="CA-2011-106971"/>
    <x v="2"/>
    <x v="814"/>
    <d v="2011-09-08T00:00:00"/>
    <s v="Standard Class"/>
    <s v="BM-11785"/>
    <s v="Bryan Mills"/>
    <x v="0"/>
    <s v="United States"/>
    <s v="Buffalo Grove"/>
    <x v="10"/>
    <n v="60089"/>
    <x v="2"/>
    <s v="TEC-AC-10000844"/>
    <x v="2"/>
    <x v="11"/>
    <s v="Logitech Gaming G510s - Keyboard"/>
    <x v="5519"/>
    <n v="7"/>
    <n v="0.2"/>
    <n v="95.188799999999972"/>
  </r>
  <r>
    <n v="9141"/>
    <s v="CA-2014-123029"/>
    <x v="3"/>
    <x v="1033"/>
    <d v="2014-10-03T00:00:00"/>
    <s v="Second Class"/>
    <s v="BT-11530"/>
    <s v="Bradley Talbott"/>
    <x v="2"/>
    <s v="United States"/>
    <s v="Los Angeles"/>
    <x v="1"/>
    <n v="90049"/>
    <x v="1"/>
    <s v="TEC-AC-10002402"/>
    <x v="2"/>
    <x v="11"/>
    <s v="Razer Kraken PRO Over Ear PC and Music Headset"/>
    <x v="460"/>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s v="United States"/>
    <s v="Las Vegas"/>
    <x v="33"/>
    <n v="89115"/>
    <x v="1"/>
    <s v="OFF-BI-10004040"/>
    <x v="1"/>
    <x v="8"/>
    <s v="Wilson Jones Impact Binders"/>
    <x v="1838"/>
    <n v="2"/>
    <n v="0.2"/>
    <n v="3.0043999999999995"/>
  </r>
  <r>
    <n v="9144"/>
    <s v="US-2014-166688"/>
    <x v="3"/>
    <x v="968"/>
    <d v="2014-05-27T00:00:00"/>
    <s v="Standard Class"/>
    <s v="RD-19480"/>
    <s v="Rick Duston"/>
    <x v="0"/>
    <s v="United States"/>
    <s v="Las Vegas"/>
    <x v="33"/>
    <n v="89115"/>
    <x v="1"/>
    <s v="TEC-PH-10004094"/>
    <x v="2"/>
    <x v="7"/>
    <s v="Motorola L703CM"/>
    <x v="5776"/>
    <n v="9"/>
    <n v="0.2"/>
    <n v="70.195499999999981"/>
  </r>
  <r>
    <n v="9145"/>
    <s v="US-2014-166688"/>
    <x v="3"/>
    <x v="968"/>
    <d v="2014-05-27T00:00:00"/>
    <s v="Standard Class"/>
    <s v="RD-19480"/>
    <s v="Rick Duston"/>
    <x v="0"/>
    <s v="United States"/>
    <s v="Las Vegas"/>
    <x v="33"/>
    <n v="89115"/>
    <x v="1"/>
    <s v="OFF-AP-10000358"/>
    <x v="1"/>
    <x v="9"/>
    <s v="Fellowes Basic Home/Office Series Surge Protectors"/>
    <x v="5777"/>
    <n v="5"/>
    <n v="0"/>
    <n v="18.820999999999994"/>
  </r>
  <r>
    <n v="9146"/>
    <s v="CA-2012-126970"/>
    <x v="1"/>
    <x v="1181"/>
    <d v="2012-09-24T00:00:00"/>
    <s v="Standard Class"/>
    <s v="TP-21130"/>
    <s v="Theone Pippenger"/>
    <x v="0"/>
    <s v="United States"/>
    <s v="Naperville"/>
    <x v="10"/>
    <n v="60540"/>
    <x v="2"/>
    <s v="OFF-BI-10000138"/>
    <x v="1"/>
    <x v="8"/>
    <s v="Acco Translucent Poly Ring Binders"/>
    <x v="5778"/>
    <n v="3"/>
    <n v="0.8"/>
    <n v="-4.492799999999999"/>
  </r>
  <r>
    <n v="9147"/>
    <s v="US-2013-165505"/>
    <x v="0"/>
    <x v="1156"/>
    <d v="2013-01-27T00:00:00"/>
    <s v="Standard Class"/>
    <s v="CB-12535"/>
    <s v="Claudia Bergmann"/>
    <x v="1"/>
    <s v="United States"/>
    <s v="Burlington"/>
    <x v="42"/>
    <s v="05408"/>
    <x v="3"/>
    <s v="TEC-AC-10002926"/>
    <x v="2"/>
    <x v="11"/>
    <s v="Logitech Wireless Marathon Mouse M705"/>
    <x v="2622"/>
    <n v="2"/>
    <n v="0"/>
    <n v="42.991400000000006"/>
  </r>
  <r>
    <n v="9148"/>
    <s v="US-2013-165505"/>
    <x v="0"/>
    <x v="1156"/>
    <d v="2013-01-27T00:00:00"/>
    <s v="Standard Class"/>
    <s v="CB-12535"/>
    <s v="Claudia Bergmann"/>
    <x v="1"/>
    <s v="United States"/>
    <s v="Burlington"/>
    <x v="42"/>
    <s v="05408"/>
    <x v="3"/>
    <s v="OFF-AR-10003477"/>
    <x v="1"/>
    <x v="6"/>
    <s v="4009 Highlighters"/>
    <x v="5779"/>
    <n v="6"/>
    <n v="0"/>
    <n v="2.7336"/>
  </r>
  <r>
    <n v="9149"/>
    <s v="US-2013-165505"/>
    <x v="0"/>
    <x v="1156"/>
    <d v="2013-01-27T00:00:00"/>
    <s v="Standard Class"/>
    <s v="CB-12535"/>
    <s v="Claudia Bergmann"/>
    <x v="1"/>
    <s v="United States"/>
    <s v="Burlington"/>
    <x v="42"/>
    <s v="05408"/>
    <x v="3"/>
    <s v="OFF-ST-10001526"/>
    <x v="1"/>
    <x v="4"/>
    <s v="Iceberg Mobile Mega Data/Printer Cart "/>
    <x v="5780"/>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x v="5781"/>
    <n v="4"/>
    <n v="0"/>
    <n v="66.508799999999994"/>
  </r>
  <r>
    <n v="9151"/>
    <s v="US-2011-157070"/>
    <x v="2"/>
    <x v="106"/>
    <d v="2011-06-06T00:00:00"/>
    <s v="Standard Class"/>
    <s v="QJ-19255"/>
    <s v="Quincy Jones"/>
    <x v="1"/>
    <s v="United States"/>
    <s v="Detroit"/>
    <x v="12"/>
    <n v="48234"/>
    <x v="2"/>
    <s v="OFF-AP-10004859"/>
    <x v="1"/>
    <x v="9"/>
    <s v="Acco 6 Outlet Guardian Premium Surge Suppressor"/>
    <x v="5782"/>
    <n v="5"/>
    <n v="0.1"/>
    <n v="12.376000000000001"/>
  </r>
  <r>
    <n v="9152"/>
    <s v="US-2012-106873"/>
    <x v="1"/>
    <x v="496"/>
    <d v="2012-09-29T00:00:00"/>
    <s v="Second Class"/>
    <s v="KM-16720"/>
    <s v="Kunst Miller"/>
    <x v="0"/>
    <s v="United States"/>
    <s v="Avondale"/>
    <x v="16"/>
    <n v="85323"/>
    <x v="1"/>
    <s v="OFF-AR-10003179"/>
    <x v="1"/>
    <x v="6"/>
    <s v="Dixon Ticonderoga Core-Lock Colored Pencils"/>
    <x v="4769"/>
    <n v="2"/>
    <n v="0.2"/>
    <n v="2.3685999999999989"/>
  </r>
  <r>
    <n v="9153"/>
    <s v="US-2012-106873"/>
    <x v="1"/>
    <x v="496"/>
    <d v="2012-09-29T00:00:00"/>
    <s v="Second Class"/>
    <s v="KM-16720"/>
    <s v="Kunst Miller"/>
    <x v="0"/>
    <s v="United States"/>
    <s v="Avondale"/>
    <x v="16"/>
    <n v="85323"/>
    <x v="1"/>
    <s v="TEC-AC-10002345"/>
    <x v="2"/>
    <x v="11"/>
    <s v="HP Standard 104 key PS/2 Keyboard"/>
    <x v="5783"/>
    <n v="2"/>
    <n v="0.2"/>
    <n v="1.4499999999999993"/>
  </r>
  <r>
    <n v="9154"/>
    <s v="US-2012-106873"/>
    <x v="1"/>
    <x v="496"/>
    <d v="2012-09-29T00:00:00"/>
    <s v="Second Class"/>
    <s v="KM-16720"/>
    <s v="Kunst Miller"/>
    <x v="0"/>
    <s v="United States"/>
    <s v="Avondale"/>
    <x v="16"/>
    <n v="85323"/>
    <x v="1"/>
    <s v="OFF-AR-10001246"/>
    <x v="1"/>
    <x v="6"/>
    <s v="Newell 317"/>
    <x v="2309"/>
    <n v="7"/>
    <n v="0.2"/>
    <n v="1.852199999999999"/>
  </r>
  <r>
    <n v="9155"/>
    <s v="CA-2013-132990"/>
    <x v="0"/>
    <x v="1147"/>
    <d v="2013-08-04T00:00:00"/>
    <s v="Second Class"/>
    <s v="KM-16660"/>
    <s v="Khloe Miller"/>
    <x v="0"/>
    <s v="United States"/>
    <s v="Philadelphia"/>
    <x v="9"/>
    <n v="19140"/>
    <x v="3"/>
    <s v="FUR-FU-10004864"/>
    <x v="0"/>
    <x v="5"/>
    <s v="Eldon 500 Class Desk Accessories"/>
    <x v="5784"/>
    <n v="2"/>
    <n v="0.2"/>
    <n v="3.1382000000000003"/>
  </r>
  <r>
    <n v="9156"/>
    <s v="CA-2011-102645"/>
    <x v="2"/>
    <x v="1213"/>
    <d v="2011-01-29T00:00:00"/>
    <s v="Standard Class"/>
    <s v="IM-15055"/>
    <s v="Ionia McGrath"/>
    <x v="0"/>
    <s v="United States"/>
    <s v="Las Vegas"/>
    <x v="33"/>
    <n v="89115"/>
    <x v="1"/>
    <s v="OFF-PA-10001804"/>
    <x v="1"/>
    <x v="10"/>
    <s v="Xerox 195"/>
    <x v="1598"/>
    <n v="6"/>
    <n v="0"/>
    <n v="19.238399999999999"/>
  </r>
  <r>
    <n v="9157"/>
    <s v="CA-2011-134215"/>
    <x v="2"/>
    <x v="472"/>
    <d v="2011-08-08T00:00:00"/>
    <s v="Standard Class"/>
    <s v="ML-17395"/>
    <s v="Marina Lichtenstein"/>
    <x v="1"/>
    <s v="United States"/>
    <s v="Bangor"/>
    <x v="43"/>
    <n v="4401"/>
    <x v="3"/>
    <s v="OFF-AP-10001271"/>
    <x v="1"/>
    <x v="9"/>
    <s v="Eureka The Boss Cordless Rechargeable Stick Vac"/>
    <x v="5785"/>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x v="5786"/>
    <n v="13"/>
    <n v="0"/>
    <n v="124.6752"/>
  </r>
  <r>
    <n v="9159"/>
    <s v="CA-2011-134215"/>
    <x v="2"/>
    <x v="472"/>
    <d v="2011-08-08T00:00:00"/>
    <s v="Standard Class"/>
    <s v="ML-17395"/>
    <s v="Marina Lichtenstein"/>
    <x v="1"/>
    <s v="United States"/>
    <s v="Bangor"/>
    <x v="43"/>
    <n v="4401"/>
    <x v="3"/>
    <s v="TEC-AC-10002473"/>
    <x v="2"/>
    <x v="11"/>
    <s v="Maxell 4.7GB DVD-R"/>
    <x v="5787"/>
    <n v="9"/>
    <n v="0"/>
    <n v="104.7222"/>
  </r>
  <r>
    <n v="9160"/>
    <s v="CA-2013-118934"/>
    <x v="0"/>
    <x v="888"/>
    <d v="2013-08-15T00:00:00"/>
    <s v="Standard Class"/>
    <s v="GH-14410"/>
    <s v="Gary Hansen"/>
    <x v="2"/>
    <s v="United States"/>
    <s v="Hendersonville"/>
    <x v="18"/>
    <n v="37075"/>
    <x v="0"/>
    <s v="OFF-BI-10003314"/>
    <x v="1"/>
    <x v="8"/>
    <s v="Tuff Stuff Recycled Round Ring Binders"/>
    <x v="5788"/>
    <n v="3"/>
    <n v="0.7"/>
    <n v="-3.0366"/>
  </r>
  <r>
    <n v="9161"/>
    <s v="CA-2013-118934"/>
    <x v="0"/>
    <x v="888"/>
    <d v="2013-08-15T00:00:00"/>
    <s v="Standard Class"/>
    <s v="GH-14410"/>
    <s v="Gary Hansen"/>
    <x v="2"/>
    <s v="United States"/>
    <s v="Hendersonville"/>
    <x v="18"/>
    <n v="37075"/>
    <x v="0"/>
    <s v="OFF-BI-10004465"/>
    <x v="1"/>
    <x v="8"/>
    <s v="Avery Durable Slant Ring Binders"/>
    <x v="5789"/>
    <n v="5"/>
    <n v="0.7"/>
    <n v="-7.9199999999999982"/>
  </r>
  <r>
    <n v="9162"/>
    <s v="CA-2013-160108"/>
    <x v="0"/>
    <x v="16"/>
    <d v="2013-12-13T00:00:00"/>
    <s v="Standard Class"/>
    <s v="AG-10900"/>
    <s v="Arthur Gainer"/>
    <x v="0"/>
    <s v="United States"/>
    <s v="Eau Claire"/>
    <x v="6"/>
    <n v="54703"/>
    <x v="2"/>
    <s v="FUR-BO-10003450"/>
    <x v="0"/>
    <x v="0"/>
    <s v="Bush Westfield Collection Bookcases, Dark Cherry Finish"/>
    <x v="5790"/>
    <n v="7"/>
    <n v="0"/>
    <n v="32.46879999999998"/>
  </r>
  <r>
    <n v="9163"/>
    <s v="CA-2013-160108"/>
    <x v="0"/>
    <x v="16"/>
    <d v="2013-12-13T00:00:00"/>
    <s v="Standard Class"/>
    <s v="AG-10900"/>
    <s v="Arthur Gainer"/>
    <x v="0"/>
    <s v="United States"/>
    <s v="Eau Claire"/>
    <x v="6"/>
    <n v="54703"/>
    <x v="2"/>
    <s v="FUR-CH-10002335"/>
    <x v="0"/>
    <x v="1"/>
    <s v="Hon GuestStacker Chair"/>
    <x v="5791"/>
    <n v="3"/>
    <n v="0"/>
    <n v="176.80260000000001"/>
  </r>
  <r>
    <n v="9164"/>
    <s v="CA-2012-164007"/>
    <x v="1"/>
    <x v="1214"/>
    <d v="2012-06-12T00:00:00"/>
    <s v="Standard Class"/>
    <s v="MG-17695"/>
    <s v="Maureen Gnade"/>
    <x v="0"/>
    <s v="United States"/>
    <s v="Chicago"/>
    <x v="10"/>
    <n v="60610"/>
    <x v="2"/>
    <s v="TEC-AC-10003433"/>
    <x v="2"/>
    <x v="11"/>
    <s v="Maxell 4.7GB DVD+R 5/Pack"/>
    <x v="480"/>
    <n v="3"/>
    <n v="0.2"/>
    <n v="0.74249999999999994"/>
  </r>
  <r>
    <n v="9165"/>
    <s v="CA-2012-164007"/>
    <x v="1"/>
    <x v="1214"/>
    <d v="2012-06-12T00:00:00"/>
    <s v="Standard Class"/>
    <s v="MG-17695"/>
    <s v="Maureen Gnade"/>
    <x v="0"/>
    <s v="United States"/>
    <s v="Chicago"/>
    <x v="10"/>
    <n v="60610"/>
    <x v="2"/>
    <s v="OFF-AP-10003849"/>
    <x v="1"/>
    <x v="9"/>
    <s v="Hoover Shoulder Vac Commercial Portable Vacuum"/>
    <x v="5792"/>
    <n v="2"/>
    <n v="0.8"/>
    <n v="-393.60200000000009"/>
  </r>
  <r>
    <n v="9166"/>
    <s v="CA-2013-100300"/>
    <x v="0"/>
    <x v="890"/>
    <d v="2013-06-27T00:00:00"/>
    <s v="Second Class"/>
    <s v="MJ-17740"/>
    <s v="Max Jones"/>
    <x v="0"/>
    <s v="United States"/>
    <s v="San Diego"/>
    <x v="1"/>
    <n v="92037"/>
    <x v="1"/>
    <s v="TEC-MA-10000984"/>
    <x v="2"/>
    <x v="15"/>
    <s v="Okidata MB760 Printer"/>
    <x v="5793"/>
    <n v="4"/>
    <n v="0.2"/>
    <n v="503.63999999999965"/>
  </r>
  <r>
    <n v="9167"/>
    <s v="CA-2013-100300"/>
    <x v="0"/>
    <x v="890"/>
    <d v="2013-06-27T00:00:00"/>
    <s v="Second Class"/>
    <s v="MJ-17740"/>
    <s v="Max Jones"/>
    <x v="0"/>
    <s v="United States"/>
    <s v="San Diego"/>
    <x v="1"/>
    <n v="92037"/>
    <x v="1"/>
    <s v="OFF-PA-10000418"/>
    <x v="1"/>
    <x v="10"/>
    <s v="Xerox 189"/>
    <x v="2840"/>
    <n v="1"/>
    <n v="0"/>
    <n v="50.327999999999996"/>
  </r>
  <r>
    <n v="9168"/>
    <s v="CA-2013-100300"/>
    <x v="0"/>
    <x v="890"/>
    <d v="2013-06-27T00:00:00"/>
    <s v="Second Class"/>
    <s v="MJ-17740"/>
    <s v="Max Jones"/>
    <x v="0"/>
    <s v="United States"/>
    <s v="San Diego"/>
    <x v="1"/>
    <n v="92037"/>
    <x v="1"/>
    <s v="OFF-AP-10001242"/>
    <x v="1"/>
    <x v="9"/>
    <s v="APC 7 Outlet Network SurgeArrest Surge Protector"/>
    <x v="2624"/>
    <n v="3"/>
    <n v="0"/>
    <n v="72.431999999999988"/>
  </r>
  <r>
    <n v="9169"/>
    <s v="CA-2013-140571"/>
    <x v="0"/>
    <x v="543"/>
    <d v="2013-03-20T00:00:00"/>
    <s v="Standard Class"/>
    <s v="SJ-20125"/>
    <s v="Sanjit Jacobs"/>
    <x v="2"/>
    <s v="United States"/>
    <s v="Jackson"/>
    <x v="35"/>
    <n v="39212"/>
    <x v="0"/>
    <s v="OFF-PA-10001954"/>
    <x v="1"/>
    <x v="10"/>
    <s v="Xerox 1964"/>
    <x v="5794"/>
    <n v="14"/>
    <n v="0"/>
    <n v="147.08959999999999"/>
  </r>
  <r>
    <n v="9170"/>
    <s v="CA-2013-140571"/>
    <x v="0"/>
    <x v="543"/>
    <d v="2013-03-20T00:00:00"/>
    <s v="Standard Class"/>
    <s v="SJ-20125"/>
    <s v="Sanjit Jacobs"/>
    <x v="2"/>
    <s v="United States"/>
    <s v="Jackson"/>
    <x v="35"/>
    <n v="39212"/>
    <x v="0"/>
    <s v="OFF-PA-10001954"/>
    <x v="1"/>
    <x v="10"/>
    <s v="Xerox 1964"/>
    <x v="1846"/>
    <n v="2"/>
    <n v="0"/>
    <n v="21.012799999999999"/>
  </r>
  <r>
    <n v="9171"/>
    <s v="US-2013-155768"/>
    <x v="0"/>
    <x v="49"/>
    <d v="2013-12-02T00:00:00"/>
    <s v="Same Day"/>
    <s v="LB-16795"/>
    <s v="Laurel Beltran"/>
    <x v="2"/>
    <s v="United States"/>
    <s v="Oxnard"/>
    <x v="1"/>
    <n v="93030"/>
    <x v="1"/>
    <s v="FUR-FU-10000448"/>
    <x v="0"/>
    <x v="5"/>
    <s v="Tenex Chairmats For Use With Carpeted Floors"/>
    <x v="5795"/>
    <n v="2"/>
    <n v="0"/>
    <n v="1.597999999999999"/>
  </r>
  <r>
    <n v="9172"/>
    <s v="US-2013-155768"/>
    <x v="0"/>
    <x v="49"/>
    <d v="2013-12-02T00:00:00"/>
    <s v="Same Day"/>
    <s v="LB-16795"/>
    <s v="Laurel Beltran"/>
    <x v="2"/>
    <s v="United States"/>
    <s v="Oxnard"/>
    <x v="1"/>
    <n v="93030"/>
    <x v="1"/>
    <s v="OFF-PA-10001357"/>
    <x v="1"/>
    <x v="10"/>
    <s v="Xerox 1886"/>
    <x v="3642"/>
    <n v="1"/>
    <n v="0"/>
    <n v="22.991999999999997"/>
  </r>
  <r>
    <n v="9173"/>
    <s v="US-2013-155768"/>
    <x v="0"/>
    <x v="49"/>
    <d v="2013-12-02T00:00:00"/>
    <s v="Same Day"/>
    <s v="LB-16795"/>
    <s v="Laurel Beltran"/>
    <x v="2"/>
    <s v="United States"/>
    <s v="Oxnard"/>
    <x v="1"/>
    <n v="93030"/>
    <x v="1"/>
    <s v="OFF-ST-10002292"/>
    <x v="1"/>
    <x v="4"/>
    <s v="Sauder Facets Collection Locker/File Cabinet, Sky Alder Finish"/>
    <x v="5796"/>
    <n v="3"/>
    <n v="0"/>
    <n v="222.58799999999991"/>
  </r>
  <r>
    <n v="9174"/>
    <s v="US-2013-155768"/>
    <x v="0"/>
    <x v="49"/>
    <d v="2013-12-02T00:00:00"/>
    <s v="Same Day"/>
    <s v="LB-16795"/>
    <s v="Laurel Beltran"/>
    <x v="2"/>
    <s v="United States"/>
    <s v="Oxnard"/>
    <x v="1"/>
    <n v="93030"/>
    <x v="1"/>
    <s v="OFF-EN-10001219"/>
    <x v="1"/>
    <x v="12"/>
    <s v="#10- 4 1/8&quot; x 9 1/2&quot; Security-Tint Envelopes"/>
    <x v="996"/>
    <n v="3"/>
    <n v="0"/>
    <n v="11.230799999999999"/>
  </r>
  <r>
    <n v="9175"/>
    <s v="CA-2014-119424"/>
    <x v="3"/>
    <x v="492"/>
    <d v="2014-06-15T00:00:00"/>
    <s v="Second Class"/>
    <s v="SB-20185"/>
    <s v="Sarah Brown"/>
    <x v="0"/>
    <s v="United States"/>
    <s v="Kent"/>
    <x v="4"/>
    <n v="98031"/>
    <x v="1"/>
    <s v="TEC-PH-10002564"/>
    <x v="2"/>
    <x v="7"/>
    <s v="OtterBox Defender Series Case - Samsung Galaxy S4"/>
    <x v="981"/>
    <n v="3"/>
    <n v="0.2"/>
    <n v="8.9969999999999892"/>
  </r>
  <r>
    <n v="9176"/>
    <s v="CA-2014-119424"/>
    <x v="3"/>
    <x v="492"/>
    <d v="2014-06-15T00:00:00"/>
    <s v="Second Class"/>
    <s v="SB-20185"/>
    <s v="Sarah Brown"/>
    <x v="0"/>
    <s v="United States"/>
    <s v="Kent"/>
    <x v="4"/>
    <n v="98031"/>
    <x v="1"/>
    <s v="OFF-PA-10001639"/>
    <x v="1"/>
    <x v="10"/>
    <s v="Xerox 203"/>
    <x v="541"/>
    <n v="3"/>
    <n v="0"/>
    <n v="9.3312000000000008"/>
  </r>
  <r>
    <n v="9177"/>
    <s v="CA-2013-118178"/>
    <x v="0"/>
    <x v="690"/>
    <d v="2013-03-25T00:00:00"/>
    <s v="Standard Class"/>
    <s v="CC-12610"/>
    <s v="Corey Catlett"/>
    <x v="1"/>
    <s v="United States"/>
    <s v="Nashville"/>
    <x v="18"/>
    <n v="37211"/>
    <x v="0"/>
    <s v="OFF-BI-10001153"/>
    <x v="1"/>
    <x v="8"/>
    <s v="Ibico Recycled Grain-Textured Covers"/>
    <x v="762"/>
    <n v="3"/>
    <n v="0.7"/>
    <n v="-20.72399999999999"/>
  </r>
  <r>
    <n v="9178"/>
    <s v="CA-2013-166618"/>
    <x v="0"/>
    <x v="696"/>
    <d v="2013-11-19T00:00:00"/>
    <s v="Standard Class"/>
    <s v="DP-13000"/>
    <s v="Darren Powers"/>
    <x v="0"/>
    <s v="United States"/>
    <s v="New York City"/>
    <x v="15"/>
    <n v="10035"/>
    <x v="3"/>
    <s v="TEC-PH-10003356"/>
    <x v="2"/>
    <x v="7"/>
    <s v="SmartStand Mobile Device Holder, Assorted Colors"/>
    <x v="62"/>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s v="United States"/>
    <s v="Westminster"/>
    <x v="1"/>
    <n v="92683"/>
    <x v="1"/>
    <s v="TEC-PH-10002415"/>
    <x v="2"/>
    <x v="7"/>
    <s v="Polycom VoiceStation 500 Conference phone"/>
    <x v="5798"/>
    <n v="3"/>
    <n v="0.2"/>
    <n v="44.242500000000035"/>
  </r>
  <r>
    <n v="9181"/>
    <s v="CA-2014-156776"/>
    <x v="3"/>
    <x v="783"/>
    <d v="2014-08-12T00:00:00"/>
    <s v="Standard Class"/>
    <s v="JL-15505"/>
    <s v="Jeremy Lonsdale"/>
    <x v="0"/>
    <s v="United States"/>
    <s v="Westminster"/>
    <x v="1"/>
    <n v="92683"/>
    <x v="1"/>
    <s v="OFF-BI-10003355"/>
    <x v="1"/>
    <x v="8"/>
    <s v="Cardinal Holdit Business Card Pockets"/>
    <x v="1655"/>
    <n v="3"/>
    <n v="0.2"/>
    <n v="4.1832000000000003"/>
  </r>
  <r>
    <n v="9182"/>
    <s v="CA-2014-156776"/>
    <x v="3"/>
    <x v="783"/>
    <d v="2014-08-12T00:00:00"/>
    <s v="Standard Class"/>
    <s v="JL-15505"/>
    <s v="Jeremy Lonsdale"/>
    <x v="0"/>
    <s v="United States"/>
    <s v="Westminster"/>
    <x v="1"/>
    <n v="92683"/>
    <x v="1"/>
    <s v="OFF-BI-10000216"/>
    <x v="1"/>
    <x v="8"/>
    <s v="Mead 1st Gear 2&quot; Zipper Binder, Asst. Colors"/>
    <x v="5799"/>
    <n v="3"/>
    <n v="0.2"/>
    <n v="11.673000000000002"/>
  </r>
  <r>
    <n v="9183"/>
    <s v="CA-2014-156776"/>
    <x v="3"/>
    <x v="783"/>
    <d v="2014-08-12T00:00:00"/>
    <s v="Standard Class"/>
    <s v="JL-15505"/>
    <s v="Jeremy Lonsdale"/>
    <x v="0"/>
    <s v="United States"/>
    <s v="Westminster"/>
    <x v="1"/>
    <n v="92683"/>
    <x v="1"/>
    <s v="TEC-AC-10004803"/>
    <x v="2"/>
    <x v="11"/>
    <s v="Sony Micro Vault Click 4 GB USB 2.0 Flash Drive"/>
    <x v="5800"/>
    <n v="4"/>
    <n v="0"/>
    <n v="7.8064000000000036"/>
  </r>
  <r>
    <n v="9184"/>
    <s v="CA-2014-156776"/>
    <x v="3"/>
    <x v="783"/>
    <d v="2014-08-12T00:00:00"/>
    <s v="Standard Class"/>
    <s v="JL-15505"/>
    <s v="Jeremy Lonsdale"/>
    <x v="0"/>
    <s v="United States"/>
    <s v="Westminster"/>
    <x v="1"/>
    <n v="92683"/>
    <x v="1"/>
    <s v="OFF-PA-10001970"/>
    <x v="1"/>
    <x v="10"/>
    <s v="Xerox 1881"/>
    <x v="335"/>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x v="5801"/>
    <n v="1"/>
    <n v="0.2"/>
    <n v="25.897999999999982"/>
  </r>
  <r>
    <n v="9187"/>
    <s v="CA-2014-156776"/>
    <x v="3"/>
    <x v="783"/>
    <d v="2014-08-12T00:00:00"/>
    <s v="Standard Class"/>
    <s v="JL-15505"/>
    <s v="Jeremy Lonsdale"/>
    <x v="0"/>
    <s v="United States"/>
    <s v="Westminster"/>
    <x v="1"/>
    <n v="92683"/>
    <x v="1"/>
    <s v="OFF-AP-10002534"/>
    <x v="1"/>
    <x v="9"/>
    <s v="3.6 Cubic Foot Counter Height Office Refrigerator"/>
    <x v="5802"/>
    <n v="5"/>
    <n v="0"/>
    <n v="412.46800000000007"/>
  </r>
  <r>
    <n v="9188"/>
    <s v="US-2012-130512"/>
    <x v="1"/>
    <x v="291"/>
    <d v="2012-08-25T00:00:00"/>
    <s v="Standard Class"/>
    <s v="SM-20320"/>
    <s v="Sean Miller"/>
    <x v="2"/>
    <s v="United States"/>
    <s v="Allentown"/>
    <x v="9"/>
    <n v="18103"/>
    <x v="3"/>
    <s v="OFF-SU-10001935"/>
    <x v="1"/>
    <x v="14"/>
    <s v="Staples"/>
    <x v="4273"/>
    <n v="2"/>
    <n v="0.2"/>
    <n v="-0.69760000000000066"/>
  </r>
  <r>
    <n v="9189"/>
    <s v="US-2012-130512"/>
    <x v="1"/>
    <x v="291"/>
    <d v="2012-08-25T00:00:00"/>
    <s v="Standard Class"/>
    <s v="SM-20320"/>
    <s v="Sean Miller"/>
    <x v="2"/>
    <s v="United States"/>
    <s v="Allentown"/>
    <x v="9"/>
    <n v="18103"/>
    <x v="3"/>
    <s v="TEC-AC-10000290"/>
    <x v="2"/>
    <x v="11"/>
    <s v="Sabrent 4-Port USB 2.0 Hub"/>
    <x v="5018"/>
    <n v="4"/>
    <n v="0.2"/>
    <n v="3.8024000000000004"/>
  </r>
  <r>
    <n v="9190"/>
    <s v="US-2012-130512"/>
    <x v="1"/>
    <x v="291"/>
    <d v="2012-08-25T00:00:00"/>
    <s v="Standard Class"/>
    <s v="SM-20320"/>
    <s v="Sean Miller"/>
    <x v="2"/>
    <s v="United States"/>
    <s v="Allentown"/>
    <x v="9"/>
    <n v="18103"/>
    <x v="3"/>
    <s v="OFF-ST-10002574"/>
    <x v="1"/>
    <x v="4"/>
    <s v="SAFCO Commercial Wire Shelving, Black"/>
    <x v="5803"/>
    <n v="6"/>
    <n v="0.2"/>
    <n v="-165.768"/>
  </r>
  <r>
    <n v="9191"/>
    <s v="US-2012-130512"/>
    <x v="1"/>
    <x v="291"/>
    <d v="2012-08-25T00:00:00"/>
    <s v="Standard Class"/>
    <s v="SM-20320"/>
    <s v="Sean Miller"/>
    <x v="2"/>
    <s v="United States"/>
    <s v="Allentown"/>
    <x v="9"/>
    <n v="18103"/>
    <x v="3"/>
    <s v="OFF-BI-10004519"/>
    <x v="1"/>
    <x v="8"/>
    <s v="GBC DocuBind P100 Manual Binding Machine"/>
    <x v="5804"/>
    <n v="2"/>
    <n v="0.7"/>
    <n v="-82.989999999999981"/>
  </r>
  <r>
    <n v="9192"/>
    <s v="US-2012-130512"/>
    <x v="1"/>
    <x v="291"/>
    <d v="2012-08-25T00:00:00"/>
    <s v="Standard Class"/>
    <s v="SM-20320"/>
    <s v="Sean Miller"/>
    <x v="2"/>
    <s v="United States"/>
    <s v="Allentown"/>
    <x v="9"/>
    <n v="18103"/>
    <x v="3"/>
    <s v="OFF-PA-10003625"/>
    <x v="1"/>
    <x v="10"/>
    <s v="Xerox 1979"/>
    <x v="2000"/>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x v="5805"/>
    <n v="7"/>
    <n v="0.8"/>
    <n v="-46.995200000000025"/>
  </r>
  <r>
    <n v="9194"/>
    <s v="CA-2012-141810"/>
    <x v="1"/>
    <x v="121"/>
    <d v="2012-11-07T00:00:00"/>
    <s v="Standard Class"/>
    <s v="BB-10990"/>
    <s v="Barry Blumstein"/>
    <x v="1"/>
    <s v="United States"/>
    <s v="San Antonio"/>
    <x v="5"/>
    <n v="78207"/>
    <x v="2"/>
    <s v="TEC-PH-10002200"/>
    <x v="2"/>
    <x v="7"/>
    <s v="Aastra 6757i CT Wireless VoIP phone"/>
    <x v="3532"/>
    <n v="2"/>
    <n v="0.2"/>
    <n v="38.779199999999989"/>
  </r>
  <r>
    <n v="9195"/>
    <s v="CA-2011-146843"/>
    <x v="2"/>
    <x v="953"/>
    <d v="2011-12-06T00:00:00"/>
    <s v="Standard Class"/>
    <s v="PB-19150"/>
    <s v="Philip Brown"/>
    <x v="0"/>
    <s v="United States"/>
    <s v="Avondale"/>
    <x v="16"/>
    <n v="85323"/>
    <x v="1"/>
    <s v="OFF-SU-10001664"/>
    <x v="1"/>
    <x v="14"/>
    <s v="Acme Office Executive Series Stainless Steel Trimmers"/>
    <x v="2758"/>
    <n v="7"/>
    <n v="0.2"/>
    <n v="3.5993999999999993"/>
  </r>
  <r>
    <n v="9196"/>
    <s v="CA-2011-146843"/>
    <x v="2"/>
    <x v="953"/>
    <d v="2011-12-06T00:00:00"/>
    <s v="Standard Class"/>
    <s v="PB-19150"/>
    <s v="Philip Brown"/>
    <x v="0"/>
    <s v="United States"/>
    <s v="Avondale"/>
    <x v="16"/>
    <n v="85323"/>
    <x v="1"/>
    <s v="TEC-AC-10002550"/>
    <x v="2"/>
    <x v="11"/>
    <s v="Memorex 25GB 6X Branded Blu-Ray Recordable Disc, 30/Pack"/>
    <x v="5806"/>
    <n v="4"/>
    <n v="0.2"/>
    <n v="-16.614000000000004"/>
  </r>
  <r>
    <n v="9197"/>
    <s v="CA-2011-103310"/>
    <x v="2"/>
    <x v="1025"/>
    <d v="2011-05-15T00:00:00"/>
    <s v="Standard Class"/>
    <s v="GM-14680"/>
    <s v="Greg Matthias"/>
    <x v="0"/>
    <s v="United States"/>
    <s v="San Jose"/>
    <x v="1"/>
    <n v="95123"/>
    <x v="1"/>
    <s v="OFF-PA-10004353"/>
    <x v="1"/>
    <x v="10"/>
    <s v="Southworth 25% Cotton Premium Laser Paper and Envelopes"/>
    <x v="792"/>
    <n v="2"/>
    <n v="0"/>
    <n v="19.180800000000001"/>
  </r>
  <r>
    <n v="9198"/>
    <s v="CA-2011-103310"/>
    <x v="2"/>
    <x v="1025"/>
    <d v="2011-05-15T00:00:00"/>
    <s v="Standard Class"/>
    <s v="GM-14680"/>
    <s v="Greg Matthias"/>
    <x v="0"/>
    <s v="United States"/>
    <s v="San Jose"/>
    <x v="1"/>
    <n v="95123"/>
    <x v="1"/>
    <s v="TEC-PH-10001817"/>
    <x v="2"/>
    <x v="7"/>
    <s v="Wilson Electronics DB Pro Signal Booster"/>
    <x v="5807"/>
    <n v="5"/>
    <n v="0.2"/>
    <n v="125.30000000000007"/>
  </r>
  <r>
    <n v="9199"/>
    <s v="CA-2011-103310"/>
    <x v="2"/>
    <x v="1025"/>
    <d v="2011-05-15T00:00:00"/>
    <s v="Standard Class"/>
    <s v="GM-14680"/>
    <s v="Greg Matthias"/>
    <x v="0"/>
    <s v="United States"/>
    <s v="San Jose"/>
    <x v="1"/>
    <n v="95123"/>
    <x v="1"/>
    <s v="OFF-SU-10004737"/>
    <x v="1"/>
    <x v="14"/>
    <s v="Acme Design Stainless Steel Bent Scissors"/>
    <x v="5808"/>
    <n v="6"/>
    <n v="0"/>
    <n v="11.0808"/>
  </r>
  <r>
    <n v="9200"/>
    <s v="CA-2011-103310"/>
    <x v="2"/>
    <x v="1025"/>
    <d v="2011-05-15T00:00:00"/>
    <s v="Standard Class"/>
    <s v="GM-14680"/>
    <s v="Greg Matthias"/>
    <x v="0"/>
    <s v="United States"/>
    <s v="San Jose"/>
    <x v="1"/>
    <n v="95123"/>
    <x v="1"/>
    <s v="FUR-CH-10002320"/>
    <x v="0"/>
    <x v="1"/>
    <s v="Hon Pagoda Stacking Chairs"/>
    <x v="5809"/>
    <n v="1"/>
    <n v="0.2"/>
    <n v="32.097999999999971"/>
  </r>
  <r>
    <n v="9201"/>
    <s v="CA-2013-152688"/>
    <x v="0"/>
    <x v="508"/>
    <d v="2013-10-21T00:00:00"/>
    <s v="First Class"/>
    <s v="NR-18550"/>
    <s v="Nick Radford"/>
    <x v="0"/>
    <s v="United States"/>
    <s v="Perth Amboy"/>
    <x v="30"/>
    <n v="8861"/>
    <x v="3"/>
    <s v="FUR-BO-10001337"/>
    <x v="0"/>
    <x v="0"/>
    <s v="O'Sullivan Living Dimensions 2-Shelf Bookcases"/>
    <x v="5810"/>
    <n v="1"/>
    <n v="0"/>
    <n v="12.097999999999999"/>
  </r>
  <r>
    <n v="9202"/>
    <s v="CA-2013-152688"/>
    <x v="0"/>
    <x v="508"/>
    <d v="2013-10-21T00:00:00"/>
    <s v="First Class"/>
    <s v="NR-18550"/>
    <s v="Nick Radford"/>
    <x v="0"/>
    <s v="United States"/>
    <s v="Perth Amboy"/>
    <x v="30"/>
    <n v="8861"/>
    <x v="3"/>
    <s v="OFF-BI-10004584"/>
    <x v="1"/>
    <x v="8"/>
    <s v="GBC ProClick 150 Presentation Binding System"/>
    <x v="5811"/>
    <n v="1"/>
    <n v="0"/>
    <n v="148.51060000000001"/>
  </r>
  <r>
    <n v="9203"/>
    <s v="CA-2013-153836"/>
    <x v="0"/>
    <x v="859"/>
    <d v="2013-11-04T00:00:00"/>
    <s v="Standard Class"/>
    <s v="EH-13765"/>
    <s v="Edward Hooks"/>
    <x v="1"/>
    <s v="United States"/>
    <s v="New York City"/>
    <x v="15"/>
    <n v="10011"/>
    <x v="3"/>
    <s v="OFF-BI-10004817"/>
    <x v="1"/>
    <x v="8"/>
    <s v="GBC Personal VeloBind Strips"/>
    <x v="1528"/>
    <n v="3"/>
    <n v="0.2"/>
    <n v="10.0632"/>
  </r>
  <r>
    <n v="9204"/>
    <s v="CA-2013-153836"/>
    <x v="0"/>
    <x v="859"/>
    <d v="2013-11-04T00:00:00"/>
    <s v="Standard Class"/>
    <s v="EH-13765"/>
    <s v="Edward Hooks"/>
    <x v="1"/>
    <s v="United States"/>
    <s v="New York City"/>
    <x v="15"/>
    <n v="10011"/>
    <x v="3"/>
    <s v="OFF-AR-10004602"/>
    <x v="1"/>
    <x v="6"/>
    <s v="Boston KS Multi-Size Manual Pencil Sharpener"/>
    <x v="1164"/>
    <n v="5"/>
    <n v="0"/>
    <n v="32.186000000000007"/>
  </r>
  <r>
    <n v="9205"/>
    <s v="CA-2013-104689"/>
    <x v="0"/>
    <x v="49"/>
    <d v="2013-12-06T00:00:00"/>
    <s v="Standard Class"/>
    <s v="FH-14365"/>
    <s v="Fred Hopkins"/>
    <x v="1"/>
    <s v="United States"/>
    <s v="Los Angeles"/>
    <x v="1"/>
    <n v="90004"/>
    <x v="1"/>
    <s v="OFF-AR-10001149"/>
    <x v="1"/>
    <x v="6"/>
    <s v="Sanford Colorific Colored Pencils, 12/Box"/>
    <x v="4173"/>
    <n v="8"/>
    <n v="0"/>
    <n v="6.911999999999999"/>
  </r>
  <r>
    <n v="9206"/>
    <s v="CA-2013-146423"/>
    <x v="0"/>
    <x v="438"/>
    <d v="2013-04-22T00:00:00"/>
    <s v="Same Day"/>
    <s v="BT-11680"/>
    <s v="Brian Thompson"/>
    <x v="0"/>
    <s v="United States"/>
    <s v="Milford"/>
    <x v="29"/>
    <n v="6460"/>
    <x v="3"/>
    <s v="OFF-AR-10004817"/>
    <x v="1"/>
    <x v="6"/>
    <s v="Colorific Watercolor Pencils"/>
    <x v="1154"/>
    <n v="3"/>
    <n v="0"/>
    <n v="4.4891999999999985"/>
  </r>
  <r>
    <n v="9207"/>
    <s v="CA-2013-146423"/>
    <x v="0"/>
    <x v="438"/>
    <d v="2013-04-22T00:00:00"/>
    <s v="Same Day"/>
    <s v="BT-11680"/>
    <s v="Brian Thompson"/>
    <x v="0"/>
    <s v="United States"/>
    <s v="Milford"/>
    <x v="29"/>
    <n v="6460"/>
    <x v="3"/>
    <s v="OFF-PA-10003797"/>
    <x v="1"/>
    <x v="10"/>
    <s v="Xerox 209"/>
    <x v="187"/>
    <n v="8"/>
    <n v="0"/>
    <n v="24.883200000000002"/>
  </r>
  <r>
    <n v="9208"/>
    <s v="CA-2014-140781"/>
    <x v="3"/>
    <x v="646"/>
    <d v="2014-08-08T00:00:00"/>
    <s v="Standard Class"/>
    <s v="AB-10105"/>
    <s v="Adrian Barton"/>
    <x v="0"/>
    <s v="United States"/>
    <s v="Bloomington"/>
    <x v="10"/>
    <n v="61701"/>
    <x v="2"/>
    <s v="TEC-AC-10000682"/>
    <x v="2"/>
    <x v="11"/>
    <s v="Kensington K72356US Mouse-in-a-Box USB Desktop Mouse"/>
    <x v="5812"/>
    <n v="3"/>
    <n v="0.2"/>
    <n v="7.4654999999999987"/>
  </r>
  <r>
    <n v="9209"/>
    <s v="CA-2014-141747"/>
    <x v="3"/>
    <x v="646"/>
    <d v="2014-08-09T00:00:00"/>
    <s v="Second Class"/>
    <s v="SC-20230"/>
    <s v="Scot Coram"/>
    <x v="1"/>
    <s v="United States"/>
    <s v="Seattle"/>
    <x v="4"/>
    <n v="98105"/>
    <x v="1"/>
    <s v="OFF-ST-10003996"/>
    <x v="1"/>
    <x v="4"/>
    <s v="Letter/Legal File Tote with Clear Snap-On Lid, Black Granite"/>
    <x v="5813"/>
    <n v="1"/>
    <n v="0"/>
    <n v="4.1755999999999993"/>
  </r>
  <r>
    <n v="9210"/>
    <s v="CA-2014-142776"/>
    <x v="3"/>
    <x v="157"/>
    <d v="2014-12-15T00:00:00"/>
    <s v="Second Class"/>
    <s v="RS-19870"/>
    <s v="Roy Skaria"/>
    <x v="2"/>
    <s v="United States"/>
    <s v="Burlington"/>
    <x v="23"/>
    <n v="52601"/>
    <x v="2"/>
    <s v="OFF-EN-10003160"/>
    <x v="1"/>
    <x v="12"/>
    <s v="Pastel Pink Envelopes"/>
    <x v="6"/>
    <n v="1"/>
    <n v="0"/>
    <n v="3.4944000000000002"/>
  </r>
  <r>
    <n v="9211"/>
    <s v="CA-2014-142776"/>
    <x v="3"/>
    <x v="157"/>
    <d v="2014-12-15T00:00:00"/>
    <s v="Second Class"/>
    <s v="RS-19870"/>
    <s v="Roy Skaria"/>
    <x v="2"/>
    <s v="United States"/>
    <s v="Burlington"/>
    <x v="23"/>
    <n v="52601"/>
    <x v="2"/>
    <s v="OFF-BI-10002012"/>
    <x v="1"/>
    <x v="8"/>
    <s v="Wilson Jones Easy Flow II Sheet Lifters"/>
    <x v="5592"/>
    <n v="3"/>
    <n v="0"/>
    <n v="2.5920000000000001"/>
  </r>
  <r>
    <n v="9212"/>
    <s v="CA-2012-167479"/>
    <x v="1"/>
    <x v="948"/>
    <d v="2012-03-19T00:00:00"/>
    <s v="Standard Class"/>
    <s v="AI-10855"/>
    <s v="Arianne Irving"/>
    <x v="0"/>
    <s v="United States"/>
    <s v="Roseville"/>
    <x v="1"/>
    <n v="95661"/>
    <x v="1"/>
    <s v="OFF-PA-10002105"/>
    <x v="1"/>
    <x v="10"/>
    <s v="Xerox 223"/>
    <x v="541"/>
    <n v="3"/>
    <n v="0"/>
    <n v="9.3312000000000008"/>
  </r>
  <r>
    <n v="9213"/>
    <s v="CA-2011-144071"/>
    <x v="2"/>
    <x v="589"/>
    <d v="2011-12-15T00:00:00"/>
    <s v="Standard Class"/>
    <s v="DJ-13420"/>
    <s v="Denny Joy"/>
    <x v="1"/>
    <s v="United States"/>
    <s v="San Francisco"/>
    <x v="1"/>
    <n v="94110"/>
    <x v="1"/>
    <s v="FUR-FU-10000397"/>
    <x v="0"/>
    <x v="5"/>
    <s v="Luxo Economy Swing Arm Lamp"/>
    <x v="1155"/>
    <n v="2"/>
    <n v="0"/>
    <n v="11.166400000000003"/>
  </r>
  <r>
    <n v="9214"/>
    <s v="CA-2011-144071"/>
    <x v="2"/>
    <x v="589"/>
    <d v="2011-12-15T00:00:00"/>
    <s v="Standard Class"/>
    <s v="DJ-13420"/>
    <s v="Denny Joy"/>
    <x v="1"/>
    <s v="United States"/>
    <s v="San Francisco"/>
    <x v="1"/>
    <n v="94110"/>
    <x v="1"/>
    <s v="FUR-FU-10000758"/>
    <x v="0"/>
    <x v="5"/>
    <s v="DAX Natural Wood-Tone Poster Frame"/>
    <x v="4092"/>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x v="5814"/>
    <n v="7"/>
    <n v="0.2"/>
    <n v="6.9741"/>
  </r>
  <r>
    <n v="9216"/>
    <s v="CA-2013-152646"/>
    <x v="0"/>
    <x v="831"/>
    <d v="2013-11-27T00:00:00"/>
    <s v="Standard Class"/>
    <s v="TH-21235"/>
    <s v="Tiffany House"/>
    <x v="1"/>
    <s v="United States"/>
    <s v="Los Angeles"/>
    <x v="1"/>
    <n v="90049"/>
    <x v="1"/>
    <s v="OFF-PA-10004451"/>
    <x v="1"/>
    <x v="10"/>
    <s v="Xerox 222"/>
    <x v="5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s v="United States"/>
    <s v="Minneapolis"/>
    <x v="11"/>
    <n v="55407"/>
    <x v="2"/>
    <s v="OFF-EN-10004459"/>
    <x v="1"/>
    <x v="12"/>
    <s v="Security-Tint Envelopes"/>
    <x v="770"/>
    <n v="2"/>
    <n v="0"/>
    <n v="7.4871999999999996"/>
  </r>
  <r>
    <n v="9219"/>
    <s v="US-2012-164238"/>
    <x v="1"/>
    <x v="748"/>
    <d v="2012-08-20T00:00:00"/>
    <s v="Standard Class"/>
    <s v="JW-15955"/>
    <s v="Joni Wasserman"/>
    <x v="0"/>
    <s v="United States"/>
    <s v="Philadelphia"/>
    <x v="9"/>
    <n v="19120"/>
    <x v="3"/>
    <s v="OFF-ST-10002352"/>
    <x v="1"/>
    <x v="4"/>
    <s v="Iris Project Case"/>
    <x v="5219"/>
    <n v="7"/>
    <n v="0.2"/>
    <n v="3.3515999999999977"/>
  </r>
  <r>
    <n v="9220"/>
    <s v="US-2012-164238"/>
    <x v="1"/>
    <x v="748"/>
    <d v="2012-08-20T00:00:00"/>
    <s v="Standard Class"/>
    <s v="JW-15955"/>
    <s v="Joni Wasserman"/>
    <x v="0"/>
    <s v="United States"/>
    <s v="Philadelphia"/>
    <x v="9"/>
    <n v="19120"/>
    <x v="3"/>
    <s v="FUR-BO-10000780"/>
    <x v="0"/>
    <x v="0"/>
    <s v="O'Sullivan Plantations 2-Door Library in Landvery Oak"/>
    <x v="5771"/>
    <n v="3"/>
    <n v="0.5"/>
    <n v="-204.99959999999996"/>
  </r>
  <r>
    <n v="9221"/>
    <s v="CA-2014-103212"/>
    <x v="3"/>
    <x v="119"/>
    <d v="2014-10-15T00:00:00"/>
    <s v="First Class"/>
    <s v="MH-18025"/>
    <s v="Michelle Huthwaite"/>
    <x v="0"/>
    <s v="United States"/>
    <s v="Lafayette"/>
    <x v="28"/>
    <n v="70506"/>
    <x v="0"/>
    <s v="OFF-LA-10000248"/>
    <x v="1"/>
    <x v="2"/>
    <s v="Avery 52"/>
    <x v="469"/>
    <n v="3"/>
    <n v="0"/>
    <n v="5.2028999999999996"/>
  </r>
  <r>
    <n v="9222"/>
    <s v="CA-2014-103212"/>
    <x v="3"/>
    <x v="119"/>
    <d v="2014-10-15T00:00:00"/>
    <s v="First Class"/>
    <s v="MH-18025"/>
    <s v="Michelle Huthwaite"/>
    <x v="0"/>
    <s v="United States"/>
    <s v="Lafayette"/>
    <x v="28"/>
    <n v="70506"/>
    <x v="0"/>
    <s v="FUR-TA-10003473"/>
    <x v="0"/>
    <x v="3"/>
    <s v="Bretford Rectangular Conference Table Tops"/>
    <x v="5816"/>
    <n v="4"/>
    <n v="0"/>
    <n v="346.03960000000006"/>
  </r>
  <r>
    <n v="9223"/>
    <s v="CA-2014-103212"/>
    <x v="3"/>
    <x v="119"/>
    <d v="2014-10-15T00:00:00"/>
    <s v="First Class"/>
    <s v="MH-18025"/>
    <s v="Michelle Huthwaite"/>
    <x v="0"/>
    <s v="United States"/>
    <s v="Lafayette"/>
    <x v="28"/>
    <n v="70506"/>
    <x v="0"/>
    <s v="OFF-PA-10004355"/>
    <x v="1"/>
    <x v="10"/>
    <s v="Xerox 231"/>
    <x v="243"/>
    <n v="4"/>
    <n v="0"/>
    <n v="12.441600000000001"/>
  </r>
  <r>
    <n v="9224"/>
    <s v="CA-2014-121160"/>
    <x v="3"/>
    <x v="259"/>
    <d v="2014-11-05T00:00:00"/>
    <s v="Same Day"/>
    <s v="FM-14290"/>
    <s v="Frank Merwin"/>
    <x v="2"/>
    <s v="United States"/>
    <s v="Bryan"/>
    <x v="5"/>
    <n v="77803"/>
    <x v="2"/>
    <s v="OFF-BI-10001308"/>
    <x v="1"/>
    <x v="8"/>
    <s v="GBC Standard Plastic Binding Systems' Combs"/>
    <x v="5817"/>
    <n v="6"/>
    <n v="0.8"/>
    <n v="-13.188000000000009"/>
  </r>
  <r>
    <n v="9225"/>
    <s v="CA-2014-121160"/>
    <x v="3"/>
    <x v="259"/>
    <d v="2014-11-05T00:00:00"/>
    <s v="Same Day"/>
    <s v="FM-14290"/>
    <s v="Frank Merwin"/>
    <x v="2"/>
    <s v="United States"/>
    <s v="Bryan"/>
    <x v="5"/>
    <n v="77803"/>
    <x v="2"/>
    <s v="OFF-BI-10003094"/>
    <x v="1"/>
    <x v="8"/>
    <s v="Self-Adhesive Ring Binder Labels"/>
    <x v="5818"/>
    <n v="2"/>
    <n v="0.8"/>
    <n v="-2.3232000000000008"/>
  </r>
  <r>
    <n v="9226"/>
    <s v="CA-2014-121160"/>
    <x v="3"/>
    <x v="259"/>
    <d v="2014-11-05T00:00:00"/>
    <s v="Same Day"/>
    <s v="FM-14290"/>
    <s v="Frank Merwin"/>
    <x v="2"/>
    <s v="United States"/>
    <s v="Bryan"/>
    <x v="5"/>
    <n v="77803"/>
    <x v="2"/>
    <s v="OFF-BI-10004040"/>
    <x v="1"/>
    <x v="8"/>
    <s v="Wilson Jones Impact Binders"/>
    <x v="5819"/>
    <n v="4"/>
    <n v="0.8"/>
    <n v="-6.4232000000000014"/>
  </r>
  <r>
    <n v="9227"/>
    <s v="CA-2014-121160"/>
    <x v="3"/>
    <x v="259"/>
    <d v="2014-11-05T00:00:00"/>
    <s v="Same Day"/>
    <s v="FM-14290"/>
    <s v="Frank Merwin"/>
    <x v="2"/>
    <s v="United States"/>
    <s v="Bryan"/>
    <x v="5"/>
    <n v="77803"/>
    <x v="2"/>
    <s v="OFF-ST-10002485"/>
    <x v="1"/>
    <x v="4"/>
    <s v="Rogers Deluxe File Chest"/>
    <x v="5820"/>
    <n v="3"/>
    <n v="0.2"/>
    <n v="-12.528600000000001"/>
  </r>
  <r>
    <n v="9228"/>
    <s v="CA-2014-140515"/>
    <x v="3"/>
    <x v="498"/>
    <d v="2014-03-25T00:00:00"/>
    <s v="Standard Class"/>
    <s v="GZ-14545"/>
    <s v="George Zrebassa"/>
    <x v="1"/>
    <s v="United States"/>
    <s v="Los Angeles"/>
    <x v="1"/>
    <n v="90008"/>
    <x v="1"/>
    <s v="OFF-AP-10001205"/>
    <x v="1"/>
    <x v="9"/>
    <s v="Belkin 5 Outlet SurgeMaster Power Centers"/>
    <x v="5821"/>
    <n v="7"/>
    <n v="0"/>
    <n v="106.78080000000003"/>
  </r>
  <r>
    <n v="9229"/>
    <s v="CA-2011-153619"/>
    <x v="2"/>
    <x v="935"/>
    <d v="2011-11-03T00:00:00"/>
    <s v="Same Day"/>
    <s v="TC-21535"/>
    <s v="Tracy Collins"/>
    <x v="2"/>
    <s v="United States"/>
    <s v="Los Angeles"/>
    <x v="1"/>
    <n v="90049"/>
    <x v="1"/>
    <s v="OFF-AR-10001868"/>
    <x v="1"/>
    <x v="6"/>
    <s v="Prang Dustless Chalk Sticks"/>
    <x v="1336"/>
    <n v="4"/>
    <n v="0"/>
    <n v="3.36"/>
  </r>
  <r>
    <n v="9230"/>
    <s v="CA-2014-133718"/>
    <x v="3"/>
    <x v="283"/>
    <d v="2014-07-27T00:00:00"/>
    <s v="First Class"/>
    <s v="TB-21520"/>
    <s v="Tracy Blumstein"/>
    <x v="0"/>
    <s v="United States"/>
    <s v="Los Angeles"/>
    <x v="1"/>
    <n v="90045"/>
    <x v="1"/>
    <s v="OFF-BI-10003429"/>
    <x v="1"/>
    <x v="8"/>
    <s v="Cardinal HOLDit! Binder Insert Strips,Extra Strips"/>
    <x v="582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x v="713"/>
    <n v="9"/>
    <n v="0"/>
    <n v="27.993600000000001"/>
  </r>
  <r>
    <n v="9232"/>
    <s v="CA-2011-148383"/>
    <x v="2"/>
    <x v="422"/>
    <d v="2011-12-31T00:00:00"/>
    <s v="Standard Class"/>
    <s v="RP-19390"/>
    <s v="Resi Pölking"/>
    <x v="0"/>
    <s v="United States"/>
    <s v="Phoenix"/>
    <x v="16"/>
    <n v="85023"/>
    <x v="1"/>
    <s v="OFF-BI-10003650"/>
    <x v="1"/>
    <x v="8"/>
    <s v="GBC DocuBind 300 Electric Binding Machine"/>
    <x v="5823"/>
    <n v="6"/>
    <n v="0.7"/>
    <n v="-694.29359999999997"/>
  </r>
  <r>
    <n v="9233"/>
    <s v="CA-2013-126732"/>
    <x v="0"/>
    <x v="476"/>
    <d v="2013-09-07T00:00:00"/>
    <s v="Standard Class"/>
    <s v="LR-16915"/>
    <s v="Lena Radford"/>
    <x v="0"/>
    <s v="United States"/>
    <s v="Los Angeles"/>
    <x v="1"/>
    <n v="90036"/>
    <x v="1"/>
    <s v="FUR-FU-10001889"/>
    <x v="0"/>
    <x v="5"/>
    <s v="Ultra Door Pull Handle"/>
    <x v="5824"/>
    <n v="9"/>
    <n v="0"/>
    <n v="31.244399999999995"/>
  </r>
  <r>
    <n v="9234"/>
    <s v="CA-2013-126732"/>
    <x v="0"/>
    <x v="476"/>
    <d v="2013-09-07T00:00:00"/>
    <s v="Standard Class"/>
    <s v="LR-16915"/>
    <s v="Lena Radford"/>
    <x v="0"/>
    <s v="United States"/>
    <s v="Los Angeles"/>
    <x v="1"/>
    <n v="90036"/>
    <x v="1"/>
    <s v="OFF-ST-10000321"/>
    <x v="1"/>
    <x v="4"/>
    <s v="Akro Stacking Bins"/>
    <x v="5825"/>
    <n v="3"/>
    <n v="0"/>
    <n v="0.94679999999999698"/>
  </r>
  <r>
    <n v="9235"/>
    <s v="CA-2013-126732"/>
    <x v="0"/>
    <x v="476"/>
    <d v="2013-09-07T00:00:00"/>
    <s v="Standard Class"/>
    <s v="LR-16915"/>
    <s v="Lena Radford"/>
    <x v="0"/>
    <s v="United States"/>
    <s v="Los Angeles"/>
    <x v="1"/>
    <n v="90036"/>
    <x v="1"/>
    <s v="TEC-PH-10001530"/>
    <x v="2"/>
    <x v="7"/>
    <s v="Cisco Unified IP Phone 7945G VoIP phone"/>
    <x v="2707"/>
    <n v="4"/>
    <n v="0.2"/>
    <n v="68.197999999999979"/>
  </r>
  <r>
    <n v="9236"/>
    <s v="CA-2013-126732"/>
    <x v="0"/>
    <x v="476"/>
    <d v="2013-09-07T00:00:00"/>
    <s v="Standard Class"/>
    <s v="LR-16915"/>
    <s v="Lena Radford"/>
    <x v="0"/>
    <s v="United States"/>
    <s v="Los Angeles"/>
    <x v="1"/>
    <n v="90036"/>
    <x v="1"/>
    <s v="OFF-AR-10004752"/>
    <x v="1"/>
    <x v="6"/>
    <s v="Blackstonian Pencils"/>
    <x v="5476"/>
    <n v="7"/>
    <n v="0"/>
    <n v="5.2332000000000001"/>
  </r>
  <r>
    <n v="9237"/>
    <s v="CA-2013-126732"/>
    <x v="0"/>
    <x v="476"/>
    <d v="2013-09-07T00:00:00"/>
    <s v="Standard Class"/>
    <s v="LR-16915"/>
    <s v="Lena Radford"/>
    <x v="0"/>
    <s v="United States"/>
    <s v="Los Angeles"/>
    <x v="1"/>
    <n v="90036"/>
    <x v="1"/>
    <s v="FUR-TA-10001539"/>
    <x v="0"/>
    <x v="3"/>
    <s v="Chromcraft Rectangular Conference Tables"/>
    <x v="2675"/>
    <n v="3"/>
    <n v="0.2"/>
    <n v="28.436399999999935"/>
  </r>
  <r>
    <n v="9238"/>
    <s v="CA-2013-126732"/>
    <x v="0"/>
    <x v="476"/>
    <d v="2013-09-07T00:00:00"/>
    <s v="Standard Class"/>
    <s v="LR-16915"/>
    <s v="Lena Radford"/>
    <x v="0"/>
    <s v="United States"/>
    <s v="Los Angeles"/>
    <x v="1"/>
    <n v="90036"/>
    <x v="1"/>
    <s v="OFF-BI-10001553"/>
    <x v="1"/>
    <x v="8"/>
    <s v="SpineVue Locking Slant-D Ring Binders by Cardinal"/>
    <x v="1775"/>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x v="5826"/>
    <n v="2"/>
    <n v="0.2"/>
    <n v="-3.6892000000000067"/>
  </r>
  <r>
    <n v="9240"/>
    <s v="CA-2014-110310"/>
    <x v="3"/>
    <x v="855"/>
    <d v="2014-11-03T00:00:00"/>
    <s v="Standard Class"/>
    <s v="NB-18655"/>
    <s v="Nona Balk"/>
    <x v="1"/>
    <s v="United States"/>
    <s v="Tallahassee"/>
    <x v="2"/>
    <n v="32303"/>
    <x v="0"/>
    <s v="OFF-PA-10001685"/>
    <x v="1"/>
    <x v="10"/>
    <s v="Staples"/>
    <x v="5827"/>
    <n v="7"/>
    <n v="0.2"/>
    <n v="20.584200000000003"/>
  </r>
  <r>
    <n v="9241"/>
    <s v="CA-2014-110310"/>
    <x v="3"/>
    <x v="855"/>
    <d v="2014-11-03T00:00:00"/>
    <s v="Standard Class"/>
    <s v="NB-18655"/>
    <s v="Nona Balk"/>
    <x v="1"/>
    <s v="United States"/>
    <s v="Tallahassee"/>
    <x v="2"/>
    <n v="32303"/>
    <x v="0"/>
    <s v="OFF-BI-10001097"/>
    <x v="1"/>
    <x v="8"/>
    <s v="Avery Hole Reinforcements"/>
    <x v="1564"/>
    <n v="3"/>
    <n v="0.7"/>
    <n v="-3.9248999999999974"/>
  </r>
  <r>
    <n v="9242"/>
    <s v="CA-2014-110310"/>
    <x v="3"/>
    <x v="855"/>
    <d v="2014-11-03T00:00:00"/>
    <s v="Standard Class"/>
    <s v="NB-18655"/>
    <s v="Nona Balk"/>
    <x v="1"/>
    <s v="United States"/>
    <s v="Tallahassee"/>
    <x v="2"/>
    <n v="32303"/>
    <x v="0"/>
    <s v="OFF-AR-10001662"/>
    <x v="1"/>
    <x v="6"/>
    <s v="Rogers Handheld Barrel Pencil Sharpener"/>
    <x v="5828"/>
    <n v="3"/>
    <n v="0.2"/>
    <n v="0.57540000000000058"/>
  </r>
  <r>
    <n v="9243"/>
    <s v="CA-2011-113271"/>
    <x v="2"/>
    <x v="868"/>
    <d v="2011-07-14T00:00:00"/>
    <s v="Standard Class"/>
    <s v="DS-13030"/>
    <s v="Darrin Sayre"/>
    <x v="2"/>
    <s v="United States"/>
    <s v="San Francisco"/>
    <x v="1"/>
    <n v="94122"/>
    <x v="1"/>
    <s v="OFF-BI-10002609"/>
    <x v="1"/>
    <x v="8"/>
    <s v="Avery Hidden Tab Dividers for Binding Systems"/>
    <x v="1494"/>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s v="United States"/>
    <s v="San Francisco"/>
    <x v="1"/>
    <n v="94122"/>
    <x v="1"/>
    <s v="OFF-AR-10003251"/>
    <x v="1"/>
    <x v="6"/>
    <s v="Prang Drawing Pencil Set"/>
    <x v="348"/>
    <n v="2"/>
    <n v="0"/>
    <n v="2.2239999999999998"/>
  </r>
  <r>
    <n v="9246"/>
    <s v="CA-2011-113271"/>
    <x v="2"/>
    <x v="868"/>
    <d v="2011-07-14T00:00:00"/>
    <s v="Standard Class"/>
    <s v="DS-13030"/>
    <s v="Darrin Sayre"/>
    <x v="2"/>
    <s v="United States"/>
    <s v="San Francisco"/>
    <x v="1"/>
    <n v="94122"/>
    <x v="1"/>
    <s v="OFF-PA-10002365"/>
    <x v="1"/>
    <x v="10"/>
    <s v="Xerox 1967"/>
    <x v="56"/>
    <n v="5"/>
    <n v="0"/>
    <n v="15.552000000000001"/>
  </r>
  <r>
    <n v="9247"/>
    <s v="CA-2014-130106"/>
    <x v="3"/>
    <x v="1053"/>
    <d v="2014-05-27T00:00:00"/>
    <s v="Standard Class"/>
    <s v="VF-21715"/>
    <s v="Vicky Freymann"/>
    <x v="2"/>
    <s v="United States"/>
    <s v="San Francisco"/>
    <x v="1"/>
    <n v="94109"/>
    <x v="1"/>
    <s v="OFF-AR-10003651"/>
    <x v="1"/>
    <x v="6"/>
    <s v="Newell 350"/>
    <x v="296"/>
    <n v="3"/>
    <n v="0"/>
    <n v="2.8535999999999988"/>
  </r>
  <r>
    <n v="9248"/>
    <s v="CA-2014-130106"/>
    <x v="3"/>
    <x v="1053"/>
    <d v="2014-05-27T00:00:00"/>
    <s v="Standard Class"/>
    <s v="VF-21715"/>
    <s v="Vicky Freymann"/>
    <x v="2"/>
    <s v="United States"/>
    <s v="San Francisco"/>
    <x v="1"/>
    <n v="94109"/>
    <x v="1"/>
    <s v="OFF-AR-10003732"/>
    <x v="1"/>
    <x v="6"/>
    <s v="Newell 333"/>
    <x v="1104"/>
    <n v="1"/>
    <n v="0"/>
    <n v="0.72279999999999989"/>
  </r>
  <r>
    <n v="9249"/>
    <s v="CA-2013-127761"/>
    <x v="0"/>
    <x v="338"/>
    <d v="2013-11-15T00:00:00"/>
    <s v="Standard Class"/>
    <s v="SW-20275"/>
    <s v="Scott Williamson"/>
    <x v="0"/>
    <s v="United States"/>
    <s v="New York City"/>
    <x v="15"/>
    <n v="10009"/>
    <x v="3"/>
    <s v="OFF-BI-10002557"/>
    <x v="1"/>
    <x v="8"/>
    <s v="Presstex Flexible Ring Binders"/>
    <x v="1034"/>
    <n v="1"/>
    <n v="0.2"/>
    <n v="1.3649999999999998"/>
  </r>
  <r>
    <n v="9250"/>
    <s v="CA-2013-127761"/>
    <x v="0"/>
    <x v="338"/>
    <d v="2013-11-15T00:00:00"/>
    <s v="Standard Class"/>
    <s v="SW-20275"/>
    <s v="Scott Williamson"/>
    <x v="0"/>
    <s v="United States"/>
    <s v="New York City"/>
    <x v="15"/>
    <n v="10009"/>
    <x v="3"/>
    <s v="TEC-PH-10003691"/>
    <x v="2"/>
    <x v="7"/>
    <s v="BlackBerry Q10"/>
    <x v="1867"/>
    <n v="7"/>
    <n v="0"/>
    <n v="220.48250000000002"/>
  </r>
  <r>
    <n v="9251"/>
    <s v="CA-2013-105354"/>
    <x v="0"/>
    <x v="499"/>
    <d v="2013-12-07T00:00:00"/>
    <s v="Standard Class"/>
    <s v="PW-19030"/>
    <s v="Pauline Webber"/>
    <x v="1"/>
    <s v="United States"/>
    <s v="Marion"/>
    <x v="23"/>
    <n v="52302"/>
    <x v="2"/>
    <s v="OFF-BI-10001107"/>
    <x v="1"/>
    <x v="8"/>
    <s v="GBC White Gloss Covers, Plain Front"/>
    <x v="5829"/>
    <n v="8"/>
    <n v="0"/>
    <n v="54.444800000000001"/>
  </r>
  <r>
    <n v="9252"/>
    <s v="CA-2014-155712"/>
    <x v="3"/>
    <x v="580"/>
    <d v="2014-03-09T00:00:00"/>
    <s v="Standard Class"/>
    <s v="KD-16615"/>
    <s v="Ken Dana"/>
    <x v="1"/>
    <s v="United States"/>
    <s v="Los Angeles"/>
    <x v="1"/>
    <n v="90008"/>
    <x v="1"/>
    <s v="OFF-BI-10004224"/>
    <x v="1"/>
    <x v="8"/>
    <s v="Catalog Binders with Expanding Posts"/>
    <x v="3850"/>
    <n v="2"/>
    <n v="0.2"/>
    <n v="33.639999999999986"/>
  </r>
  <r>
    <n v="9253"/>
    <s v="CA-2014-102309"/>
    <x v="3"/>
    <x v="397"/>
    <d v="2014-09-26T00:00:00"/>
    <s v="Second Class"/>
    <s v="DO-13645"/>
    <s v="Doug O'Connell"/>
    <x v="0"/>
    <s v="United States"/>
    <s v="Pine Bluff"/>
    <x v="36"/>
    <n v="71603"/>
    <x v="0"/>
    <s v="TEC-AC-10001114"/>
    <x v="2"/>
    <x v="11"/>
    <s v="Microsoft Wireless Mobile Mouse 4000"/>
    <x v="1723"/>
    <n v="5"/>
    <n v="0"/>
    <n v="63.983999999999988"/>
  </r>
  <r>
    <n v="9254"/>
    <s v="CA-2014-102309"/>
    <x v="3"/>
    <x v="397"/>
    <d v="2014-09-26T00:00:00"/>
    <s v="Second Class"/>
    <s v="DO-13645"/>
    <s v="Doug O'Connell"/>
    <x v="0"/>
    <s v="United States"/>
    <s v="Pine Bluff"/>
    <x v="36"/>
    <n v="71603"/>
    <x v="0"/>
    <s v="OFF-PA-10002005"/>
    <x v="1"/>
    <x v="10"/>
    <s v="Xerox 225"/>
    <x v="91"/>
    <n v="2"/>
    <n v="0"/>
    <n v="6.2208000000000006"/>
  </r>
  <r>
    <n v="9255"/>
    <s v="CA-2011-168368"/>
    <x v="2"/>
    <x v="1058"/>
    <d v="2011-02-16T00:00:00"/>
    <s v="Second Class"/>
    <s v="GA-14725"/>
    <s v="Guy Armstrong"/>
    <x v="0"/>
    <s v="United States"/>
    <s v="Columbia"/>
    <x v="25"/>
    <n v="65203"/>
    <x v="2"/>
    <s v="FUR-CH-10001146"/>
    <x v="0"/>
    <x v="1"/>
    <s v="Global Value Mid-Back Manager's Chair, Gray"/>
    <x v="5830"/>
    <n v="1"/>
    <n v="0"/>
    <n v="15.222499999999997"/>
  </r>
  <r>
    <n v="9256"/>
    <s v="CA-2011-168368"/>
    <x v="2"/>
    <x v="1058"/>
    <d v="2011-02-16T00:00:00"/>
    <s v="Second Class"/>
    <s v="GA-14725"/>
    <s v="Guy Armstrong"/>
    <x v="0"/>
    <s v="United States"/>
    <s v="Columbia"/>
    <x v="25"/>
    <n v="65203"/>
    <x v="2"/>
    <s v="OFF-LA-10004853"/>
    <x v="1"/>
    <x v="2"/>
    <s v="Avery 483"/>
    <x v="1830"/>
    <n v="3"/>
    <n v="0"/>
    <n v="6.8723999999999998"/>
  </r>
  <r>
    <n v="9257"/>
    <s v="CA-2011-168368"/>
    <x v="2"/>
    <x v="1058"/>
    <d v="2011-02-16T00:00:00"/>
    <s v="Second Class"/>
    <s v="GA-14725"/>
    <s v="Guy Armstrong"/>
    <x v="0"/>
    <s v="United States"/>
    <s v="Columbia"/>
    <x v="25"/>
    <n v="65203"/>
    <x v="2"/>
    <s v="OFF-BI-10004728"/>
    <x v="1"/>
    <x v="8"/>
    <s v="Wilson Jones Turn Tabs Binder Tool for Ring Binders"/>
    <x v="1328"/>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s v="United States"/>
    <s v="Columbia"/>
    <x v="25"/>
    <n v="65203"/>
    <x v="2"/>
    <s v="OFF-BI-10004654"/>
    <x v="1"/>
    <x v="8"/>
    <s v="VariCap6 Expandable Binder"/>
    <x v="5831"/>
    <n v="3"/>
    <n v="0"/>
    <n v="24.393000000000001"/>
  </r>
  <r>
    <n v="9260"/>
    <s v="CA-2011-168368"/>
    <x v="2"/>
    <x v="1058"/>
    <d v="2011-02-16T00:00:00"/>
    <s v="Second Class"/>
    <s v="GA-14725"/>
    <s v="Guy Armstrong"/>
    <x v="0"/>
    <s v="United States"/>
    <s v="Columbia"/>
    <x v="25"/>
    <n v="65203"/>
    <x v="2"/>
    <s v="OFF-ST-10002583"/>
    <x v="1"/>
    <x v="4"/>
    <s v="Fellowes Neat Ideas Storage Cubes"/>
    <x v="647"/>
    <n v="2"/>
    <n v="0"/>
    <n v="2.598399999999998"/>
  </r>
  <r>
    <n v="9261"/>
    <s v="CA-2014-167976"/>
    <x v="3"/>
    <x v="343"/>
    <d v="2014-11-15T00:00:00"/>
    <s v="Second Class"/>
    <s v="JL-15505"/>
    <s v="Jeremy Lonsdale"/>
    <x v="0"/>
    <s v="United States"/>
    <s v="Aberdeen"/>
    <x v="44"/>
    <n v="57401"/>
    <x v="2"/>
    <s v="OFF-SU-10004661"/>
    <x v="1"/>
    <x v="14"/>
    <s v="Acme Titanium Bonded Scissors"/>
    <x v="4198"/>
    <n v="3"/>
    <n v="0"/>
    <n v="6.63"/>
  </r>
  <r>
    <n v="9262"/>
    <s v="CA-2014-111388"/>
    <x v="3"/>
    <x v="264"/>
    <d v="2014-09-03T00:00:00"/>
    <s v="Same Day"/>
    <s v="SU-20665"/>
    <s v="Stephanie Ulpright"/>
    <x v="2"/>
    <s v="United States"/>
    <s v="Seattle"/>
    <x v="4"/>
    <n v="98103"/>
    <x v="1"/>
    <s v="FUR-CH-10003061"/>
    <x v="0"/>
    <x v="1"/>
    <s v="Global Leather Task Chair, Black"/>
    <x v="1804"/>
    <n v="3"/>
    <n v="0.2"/>
    <n v="-2.6997000000000355"/>
  </r>
  <r>
    <n v="9263"/>
    <s v="CA-2012-124499"/>
    <x v="1"/>
    <x v="330"/>
    <d v="2012-10-13T00:00:00"/>
    <s v="Standard Class"/>
    <s v="FM-14380"/>
    <s v="Fred McMath"/>
    <x v="0"/>
    <s v="United States"/>
    <s v="Detroit"/>
    <x v="12"/>
    <n v="48227"/>
    <x v="2"/>
    <s v="FUR-CH-10000513"/>
    <x v="0"/>
    <x v="1"/>
    <s v="High-Back Leather Manager's Chair"/>
    <x v="1948"/>
    <n v="3"/>
    <n v="0"/>
    <n v="35.097300000000004"/>
  </r>
  <r>
    <n v="9264"/>
    <s v="CA-2012-124499"/>
    <x v="1"/>
    <x v="330"/>
    <d v="2012-10-13T00:00:00"/>
    <s v="Standard Class"/>
    <s v="FM-14380"/>
    <s v="Fred McMath"/>
    <x v="0"/>
    <s v="United States"/>
    <s v="Detroit"/>
    <x v="12"/>
    <n v="48227"/>
    <x v="2"/>
    <s v="OFF-AP-10002191"/>
    <x v="1"/>
    <x v="9"/>
    <s v="Belkin 8 Outlet SurgeMaster II Gold Surge Protector"/>
    <x v="5832"/>
    <n v="5"/>
    <n v="0.1"/>
    <n v="53.982000000000006"/>
  </r>
  <r>
    <n v="9265"/>
    <s v="US-2014-128118"/>
    <x v="3"/>
    <x v="221"/>
    <d v="2014-12-02T00:00:00"/>
    <s v="Standard Class"/>
    <s v="MY-17380"/>
    <s v="Maribeth Yedwab"/>
    <x v="1"/>
    <s v="United States"/>
    <s v="Memphis"/>
    <x v="18"/>
    <n v="38109"/>
    <x v="0"/>
    <s v="OFF-BI-10000216"/>
    <x v="1"/>
    <x v="8"/>
    <s v="Mead 1st Gear 2&quot; Zipper Binder, Asst. Colors"/>
    <x v="3266"/>
    <n v="3"/>
    <n v="0.7"/>
    <n v="-7.782"/>
  </r>
  <r>
    <n v="9266"/>
    <s v="US-2014-128118"/>
    <x v="3"/>
    <x v="221"/>
    <d v="2014-12-02T00:00:00"/>
    <s v="Standard Class"/>
    <s v="MY-17380"/>
    <s v="Maribeth Yedwab"/>
    <x v="1"/>
    <s v="United States"/>
    <s v="Memphis"/>
    <x v="18"/>
    <n v="38109"/>
    <x v="0"/>
    <s v="OFF-EN-10003448"/>
    <x v="1"/>
    <x v="12"/>
    <s v="Peel &amp; Seel Recycled Catalog Envelopes, Brown"/>
    <x v="5833"/>
    <n v="7"/>
    <n v="0.2"/>
    <n v="24.317999999999998"/>
  </r>
  <r>
    <n v="9267"/>
    <s v="CA-2011-125759"/>
    <x v="2"/>
    <x v="1215"/>
    <d v="2011-02-10T00:00:00"/>
    <s v="First Class"/>
    <s v="NM-18445"/>
    <s v="Nathan Mautz"/>
    <x v="2"/>
    <s v="United States"/>
    <s v="North Las Vegas"/>
    <x v="33"/>
    <n v="89031"/>
    <x v="1"/>
    <s v="FUR-FU-10002111"/>
    <x v="0"/>
    <x v="5"/>
    <s v="Master Caster Door Stop, Large Brown"/>
    <x v="58"/>
    <n v="2"/>
    <n v="0"/>
    <n v="5.5327999999999999"/>
  </r>
  <r>
    <n v="9268"/>
    <s v="CA-2012-151869"/>
    <x v="1"/>
    <x v="12"/>
    <d v="2012-09-25T00:00:00"/>
    <s v="Same Day"/>
    <s v="CS-11950"/>
    <s v="Carlos Soltero"/>
    <x v="0"/>
    <s v="United States"/>
    <s v="Freeport"/>
    <x v="15"/>
    <n v="11520"/>
    <x v="3"/>
    <s v="FUR-CH-10001545"/>
    <x v="0"/>
    <x v="1"/>
    <s v="Hon Comfortask Task/Swivel Chairs"/>
    <x v="5834"/>
    <n v="1"/>
    <n v="0.1"/>
    <n v="6.8388000000000009"/>
  </r>
  <r>
    <n v="9269"/>
    <s v="CA-2012-151869"/>
    <x v="1"/>
    <x v="12"/>
    <d v="2012-09-25T00:00:00"/>
    <s v="Same Day"/>
    <s v="CS-11950"/>
    <s v="Carlos Soltero"/>
    <x v="0"/>
    <s v="United States"/>
    <s v="Freeport"/>
    <x v="15"/>
    <n v="11520"/>
    <x v="3"/>
    <s v="OFF-PA-10002947"/>
    <x v="1"/>
    <x v="10"/>
    <s v="Xerox 1923"/>
    <x v="130"/>
    <n v="3"/>
    <n v="0"/>
    <n v="9.6191999999999993"/>
  </r>
  <r>
    <n v="9270"/>
    <s v="US-2014-102183"/>
    <x v="3"/>
    <x v="170"/>
    <d v="2014-08-29T00:00:00"/>
    <s v="Standard Class"/>
    <s v="PK-19075"/>
    <s v="Pete Kriz"/>
    <x v="0"/>
    <s v="United States"/>
    <s v="New York City"/>
    <x v="15"/>
    <n v="10035"/>
    <x v="3"/>
    <s v="OFF-BI-10003476"/>
    <x v="1"/>
    <x v="8"/>
    <s v="Avery Metallic Poly Binders"/>
    <x v="5835"/>
    <n v="7"/>
    <n v="0.2"/>
    <n v="11.2308"/>
  </r>
  <r>
    <n v="9271"/>
    <s v="US-2014-102183"/>
    <x v="3"/>
    <x v="170"/>
    <d v="2014-08-29T00:00:00"/>
    <s v="Standard Class"/>
    <s v="PK-19075"/>
    <s v="Pete Kriz"/>
    <x v="0"/>
    <s v="United States"/>
    <s v="New York City"/>
    <x v="15"/>
    <n v="10035"/>
    <x v="3"/>
    <s v="OFF-BI-10001359"/>
    <x v="1"/>
    <x v="8"/>
    <s v="GBC DocuBind TL300 Electric Binding System"/>
    <x v="5836"/>
    <n v="6"/>
    <n v="0.2"/>
    <n v="1453.1237999999996"/>
  </r>
  <r>
    <n v="9272"/>
    <s v="CA-2013-100510"/>
    <x v="0"/>
    <x v="536"/>
    <d v="2013-05-18T00:00:00"/>
    <s v="Standard Class"/>
    <s v="HM-14860"/>
    <s v="Harry Marie"/>
    <x v="1"/>
    <s v="United States"/>
    <s v="New York City"/>
    <x v="15"/>
    <n v="10024"/>
    <x v="3"/>
    <s v="FUR-FU-10000320"/>
    <x v="0"/>
    <x v="5"/>
    <s v="OIC Stacking Trays"/>
    <x v="4807"/>
    <n v="3"/>
    <n v="0"/>
    <n v="4.4088000000000012"/>
  </r>
  <r>
    <n v="9273"/>
    <s v="CA-2013-100510"/>
    <x v="0"/>
    <x v="536"/>
    <d v="2013-05-18T00:00:00"/>
    <s v="Standard Class"/>
    <s v="HM-14860"/>
    <s v="Harry Marie"/>
    <x v="1"/>
    <s v="United States"/>
    <s v="New York City"/>
    <x v="15"/>
    <n v="10024"/>
    <x v="3"/>
    <s v="TEC-PH-10001835"/>
    <x v="2"/>
    <x v="7"/>
    <s v="Jawbone JAMBOX Wireless Bluetooth Speaker"/>
    <x v="2087"/>
    <n v="4"/>
    <n v="0"/>
    <n v="303.3408"/>
  </r>
  <r>
    <n v="9274"/>
    <s v="CA-2014-146983"/>
    <x v="3"/>
    <x v="264"/>
    <d v="2014-09-07T00:00:00"/>
    <s v="Standard Class"/>
    <s v="AH-10210"/>
    <s v="Alan Hwang"/>
    <x v="0"/>
    <s v="United States"/>
    <s v="Henderson"/>
    <x v="0"/>
    <n v="42420"/>
    <x v="0"/>
    <s v="OFF-BI-10003650"/>
    <x v="1"/>
    <x v="8"/>
    <s v="GBC DocuBind 300 Electric Binding Machine"/>
    <x v="2829"/>
    <n v="3"/>
    <n v="0"/>
    <n v="757.41120000000001"/>
  </r>
  <r>
    <n v="9275"/>
    <s v="US-2011-134054"/>
    <x v="2"/>
    <x v="982"/>
    <d v="2011-10-10T00:00:00"/>
    <s v="Same Day"/>
    <s v="FC-14335"/>
    <s v="Fred Chung"/>
    <x v="1"/>
    <s v="United States"/>
    <s v="Albuquerque"/>
    <x v="27"/>
    <n v="87105"/>
    <x v="1"/>
    <s v="OFF-AR-10000937"/>
    <x v="1"/>
    <x v="6"/>
    <s v="Dixon Ticonderoga Core-Lock Colored Pencils, 48-Color Set"/>
    <x v="5837"/>
    <n v="7"/>
    <n v="0"/>
    <n v="112.57400000000001"/>
  </r>
  <r>
    <n v="9276"/>
    <s v="CA-2013-113236"/>
    <x v="0"/>
    <x v="439"/>
    <d v="2013-05-30T00:00:00"/>
    <s v="Second Class"/>
    <s v="CP-12085"/>
    <s v="Cathy Prescott"/>
    <x v="1"/>
    <s v="United States"/>
    <s v="Delray Beach"/>
    <x v="2"/>
    <n v="33445"/>
    <x v="0"/>
    <s v="OFF-ST-10000532"/>
    <x v="1"/>
    <x v="4"/>
    <s v="Advantus Rolling Drawer Organizers"/>
    <x v="5838"/>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x v="5839"/>
    <n v="2"/>
    <n v="0.2"/>
    <n v="11.98"/>
  </r>
  <r>
    <n v="9278"/>
    <s v="CA-2014-122539"/>
    <x v="3"/>
    <x v="96"/>
    <d v="2014-12-06T00:00:00"/>
    <s v="Standard Class"/>
    <s v="SC-20305"/>
    <s v="Sean Christensen"/>
    <x v="0"/>
    <s v="United States"/>
    <s v="Philadelphia"/>
    <x v="9"/>
    <n v="19140"/>
    <x v="3"/>
    <s v="OFF-LA-10004853"/>
    <x v="1"/>
    <x v="2"/>
    <s v="Avery 483"/>
    <x v="801"/>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s v="United States"/>
    <s v="Philadelphia"/>
    <x v="9"/>
    <n v="19140"/>
    <x v="3"/>
    <s v="FUR-CH-10003379"/>
    <x v="0"/>
    <x v="1"/>
    <s v="Global Commerce Series High-Back Swivel/Tilt Chairs"/>
    <x v="5841"/>
    <n v="2"/>
    <n v="0.3"/>
    <n v="-28.49799999999999"/>
  </r>
  <r>
    <n v="9281"/>
    <s v="CA-2013-166772"/>
    <x v="0"/>
    <x v="873"/>
    <d v="2013-09-25T00:00:00"/>
    <s v="Standard Class"/>
    <s v="HJ-14875"/>
    <s v="Heather Jas"/>
    <x v="2"/>
    <s v="United States"/>
    <s v="Seattle"/>
    <x v="4"/>
    <n v="98105"/>
    <x v="1"/>
    <s v="FUR-BO-10002853"/>
    <x v="0"/>
    <x v="0"/>
    <s v="O'Sullivan 5-Shelf Heavy-Duty Bookcases"/>
    <x v="3514"/>
    <n v="2"/>
    <n v="0"/>
    <n v="40.97"/>
  </r>
  <r>
    <n v="9282"/>
    <s v="US-2014-152898"/>
    <x v="3"/>
    <x v="220"/>
    <d v="2014-09-16T00:00:00"/>
    <s v="Standard Class"/>
    <s v="CB-12025"/>
    <s v="Cassandra Brandow"/>
    <x v="0"/>
    <s v="United States"/>
    <s v="Richmond"/>
    <x v="17"/>
    <n v="23223"/>
    <x v="0"/>
    <s v="OFF-AP-10000027"/>
    <x v="1"/>
    <x v="9"/>
    <s v="Hoover Commercial SteamVac"/>
    <x v="4672"/>
    <n v="5"/>
    <n v="0"/>
    <n v="20.369999999999997"/>
  </r>
  <r>
    <n v="9283"/>
    <s v="CA-2013-160486"/>
    <x v="0"/>
    <x v="945"/>
    <d v="2014-01-05T00:00:00"/>
    <s v="Standard Class"/>
    <s v="EH-14185"/>
    <s v="Evan Henry"/>
    <x v="0"/>
    <s v="United States"/>
    <s v="West Palm Beach"/>
    <x v="2"/>
    <n v="33407"/>
    <x v="0"/>
    <s v="OFF-PA-10002421"/>
    <x v="1"/>
    <x v="10"/>
    <s v="Embossed Ink Jet Note Cards"/>
    <x v="5842"/>
    <n v="4"/>
    <n v="0.2"/>
    <n v="25.278400000000001"/>
  </r>
  <r>
    <n v="9284"/>
    <s v="CA-2014-102218"/>
    <x v="3"/>
    <x v="264"/>
    <d v="2014-09-05T00:00:00"/>
    <s v="Second Class"/>
    <s v="LW-17215"/>
    <s v="Luke Weiss"/>
    <x v="0"/>
    <s v="United States"/>
    <s v="Fort Collins"/>
    <x v="22"/>
    <n v="80525"/>
    <x v="1"/>
    <s v="OFF-LA-10002475"/>
    <x v="1"/>
    <x v="2"/>
    <s v="Avery 519"/>
    <x v="3280"/>
    <n v="2"/>
    <n v="0.2"/>
    <n v="3.9473999999999996"/>
  </r>
  <r>
    <n v="9285"/>
    <s v="CA-2011-161032"/>
    <x v="2"/>
    <x v="728"/>
    <d v="2011-11-23T00:00:00"/>
    <s v="Standard Class"/>
    <s v="MK-17905"/>
    <s v="Michael Kennedy"/>
    <x v="1"/>
    <s v="United States"/>
    <s v="Franklin"/>
    <x v="6"/>
    <n v="53132"/>
    <x v="2"/>
    <s v="FUR-CH-10001482"/>
    <x v="0"/>
    <x v="1"/>
    <s v="Office Star - Mesh Screen back chair with Vinyl seat"/>
    <x v="604"/>
    <n v="3"/>
    <n v="0"/>
    <n v="43.223399999999984"/>
  </r>
  <r>
    <n v="9286"/>
    <s v="CA-2012-102778"/>
    <x v="1"/>
    <x v="82"/>
    <d v="2012-11-24T00:00:00"/>
    <s v="First Class"/>
    <s v="JH-15820"/>
    <s v="John Huston"/>
    <x v="0"/>
    <s v="United States"/>
    <s v="Monroe"/>
    <x v="3"/>
    <n v="28110"/>
    <x v="0"/>
    <s v="FUR-FU-10000087"/>
    <x v="0"/>
    <x v="5"/>
    <s v="Executive Impressions 14&quot; Two-Color Numerals Wall Clock"/>
    <x v="269"/>
    <n v="1"/>
    <n v="0.2"/>
    <n v="4.7712000000000012"/>
  </r>
  <r>
    <n v="9287"/>
    <s v="CA-2014-154011"/>
    <x v="3"/>
    <x v="249"/>
    <d v="2014-06-27T00:00:00"/>
    <s v="Standard Class"/>
    <s v="DB-13270"/>
    <s v="Deborah Brumfield"/>
    <x v="2"/>
    <s v="United States"/>
    <s v="Dallas"/>
    <x v="5"/>
    <n v="75081"/>
    <x v="2"/>
    <s v="OFF-BI-10003166"/>
    <x v="1"/>
    <x v="8"/>
    <s v="GBC Plasticlear Binding Covers"/>
    <x v="5843"/>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x v="5844"/>
    <n v="3"/>
    <n v="0.3"/>
    <n v="-84.961500000000029"/>
  </r>
  <r>
    <n v="9289"/>
    <s v="US-2014-165456"/>
    <x v="3"/>
    <x v="329"/>
    <d v="2014-12-04T00:00:00"/>
    <s v="First Class"/>
    <s v="TB-21625"/>
    <s v="Trudy Brown"/>
    <x v="0"/>
    <s v="United States"/>
    <s v="Philadelphia"/>
    <x v="9"/>
    <n v="19134"/>
    <x v="3"/>
    <s v="FUR-CH-10003981"/>
    <x v="0"/>
    <x v="1"/>
    <s v="Global Commerce Series Low-Back Swivel/Tilt Chairs"/>
    <x v="5845"/>
    <n v="6"/>
    <n v="0.3"/>
    <n v="-15.418800000000203"/>
  </r>
  <r>
    <n v="9290"/>
    <s v="CA-2011-111857"/>
    <x v="2"/>
    <x v="488"/>
    <d v="2011-04-26T00:00:00"/>
    <s v="Second Class"/>
    <s v="NM-18445"/>
    <s v="Nathan Mautz"/>
    <x v="2"/>
    <s v="United States"/>
    <s v="San Francisco"/>
    <x v="1"/>
    <n v="94109"/>
    <x v="1"/>
    <s v="OFF-PA-10001878"/>
    <x v="1"/>
    <x v="10"/>
    <s v="Xerox 1891"/>
    <x v="5846"/>
    <n v="1"/>
    <n v="0"/>
    <n v="22.987699999999997"/>
  </r>
  <r>
    <n v="9291"/>
    <s v="CA-2011-163650"/>
    <x v="2"/>
    <x v="865"/>
    <d v="2011-09-25T00:00:00"/>
    <s v="First Class"/>
    <s v="TT-21220"/>
    <s v="Thomas Thornton"/>
    <x v="0"/>
    <s v="United States"/>
    <s v="Dover"/>
    <x v="13"/>
    <n v="19901"/>
    <x v="3"/>
    <s v="OFF-AR-10002375"/>
    <x v="1"/>
    <x v="6"/>
    <s v="Newell 351"/>
    <x v="296"/>
    <n v="3"/>
    <n v="0"/>
    <n v="2.8535999999999988"/>
  </r>
  <r>
    <n v="9292"/>
    <s v="CA-2011-163650"/>
    <x v="2"/>
    <x v="865"/>
    <d v="2011-09-25T00:00:00"/>
    <s v="First Class"/>
    <s v="TT-21220"/>
    <s v="Thomas Thornton"/>
    <x v="0"/>
    <s v="United States"/>
    <s v="Dover"/>
    <x v="13"/>
    <n v="19901"/>
    <x v="3"/>
    <s v="OFF-BI-10004965"/>
    <x v="1"/>
    <x v="8"/>
    <s v="Ibico Covers for Plastic or Wire Binding Elements"/>
    <x v="1339"/>
    <n v="3"/>
    <n v="0"/>
    <n v="15.524999999999999"/>
  </r>
  <r>
    <n v="9293"/>
    <s v="CA-2014-124114"/>
    <x v="3"/>
    <x v="580"/>
    <d v="2014-03-03T00:00:00"/>
    <s v="Same Day"/>
    <s v="RS-19765"/>
    <s v="Roland Schwarz"/>
    <x v="1"/>
    <s v="United States"/>
    <s v="Waco"/>
    <x v="5"/>
    <n v="76706"/>
    <x v="2"/>
    <s v="OFF-BI-10004022"/>
    <x v="1"/>
    <x v="8"/>
    <s v="Acco Suede Grain Vinyl Round Ring Binder"/>
    <x v="5847"/>
    <n v="1"/>
    <n v="0.8"/>
    <n v="-0.94520000000000004"/>
  </r>
  <r>
    <n v="9294"/>
    <s v="US-2014-116505"/>
    <x v="3"/>
    <x v="701"/>
    <d v="2014-11-22T00:00:00"/>
    <s v="Second Class"/>
    <s v="TB-21625"/>
    <s v="Trudy Brown"/>
    <x v="0"/>
    <s v="United States"/>
    <s v="Hagerstown"/>
    <x v="39"/>
    <n v="21740"/>
    <x v="3"/>
    <s v="OFF-BI-10000050"/>
    <x v="1"/>
    <x v="8"/>
    <s v="Angle-D Binders with Locking Rings, Label Holders"/>
    <x v="1875"/>
    <n v="6"/>
    <n v="0"/>
    <n v="20.585999999999999"/>
  </r>
  <r>
    <n v="9295"/>
    <s v="CA-2014-161340"/>
    <x v="3"/>
    <x v="39"/>
    <d v="2014-06-02T00:00:00"/>
    <s v="Standard Class"/>
    <s v="AM-10360"/>
    <s v="Alice McCarthy"/>
    <x v="1"/>
    <s v="United States"/>
    <s v="Cleveland"/>
    <x v="24"/>
    <n v="44105"/>
    <x v="3"/>
    <s v="OFF-PA-10002464"/>
    <x v="1"/>
    <x v="10"/>
    <s v="HP Office Recycled Paper (20Lb. and 87 Bright)"/>
    <x v="853"/>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x v="4701"/>
    <n v="4"/>
    <n v="0.5"/>
    <n v="-64.937599999999989"/>
  </r>
  <r>
    <n v="9297"/>
    <s v="US-2012-163433"/>
    <x v="1"/>
    <x v="24"/>
    <d v="2012-04-22T00:00:00"/>
    <s v="Second Class"/>
    <s v="MP-17965"/>
    <s v="Michael Paige"/>
    <x v="1"/>
    <s v="United States"/>
    <s v="Mcallen"/>
    <x v="5"/>
    <n v="78501"/>
    <x v="2"/>
    <s v="TEC-AC-10003590"/>
    <x v="2"/>
    <x v="11"/>
    <s v="TRENDnet 56K USB 2.0 Phone, Internet and Fax Modem"/>
    <x v="2967"/>
    <n v="2"/>
    <n v="0.2"/>
    <n v="8.2847999999999971"/>
  </r>
  <r>
    <n v="9298"/>
    <s v="US-2012-163433"/>
    <x v="1"/>
    <x v="24"/>
    <d v="2012-04-22T00:00:00"/>
    <s v="Second Class"/>
    <s v="MP-17965"/>
    <s v="Michael Paige"/>
    <x v="1"/>
    <s v="United States"/>
    <s v="Mcallen"/>
    <x v="5"/>
    <n v="78501"/>
    <x v="2"/>
    <s v="TEC-PH-10003357"/>
    <x v="2"/>
    <x v="7"/>
    <s v="Grandstream GXP2100 Mainstream Business Phone"/>
    <x v="4494"/>
    <n v="4"/>
    <n v="0.2"/>
    <n v="24.476800000000004"/>
  </r>
  <r>
    <n v="9299"/>
    <s v="US-2012-163433"/>
    <x v="1"/>
    <x v="24"/>
    <d v="2012-04-22T00:00:00"/>
    <s v="Second Class"/>
    <s v="MP-17965"/>
    <s v="Michael Paige"/>
    <x v="1"/>
    <s v="United States"/>
    <s v="Mcallen"/>
    <x v="5"/>
    <n v="78501"/>
    <x v="2"/>
    <s v="OFF-AR-10003373"/>
    <x v="1"/>
    <x v="6"/>
    <s v="Boston School Pro Electric Pencil Sharpener, 1670"/>
    <x v="1355"/>
    <n v="3"/>
    <n v="0.2"/>
    <n v="6.5057999999999971"/>
  </r>
  <r>
    <n v="9300"/>
    <s v="US-2012-163433"/>
    <x v="1"/>
    <x v="24"/>
    <d v="2012-04-22T00:00:00"/>
    <s v="Second Class"/>
    <s v="MP-17965"/>
    <s v="Michael Paige"/>
    <x v="1"/>
    <s v="United States"/>
    <s v="Mcallen"/>
    <x v="5"/>
    <n v="78501"/>
    <x v="2"/>
    <s v="OFF-BI-10003676"/>
    <x v="1"/>
    <x v="8"/>
    <s v="GBC Standard Recycled Report Covers, Clear Plastic Sheets"/>
    <x v="3176"/>
    <n v="2"/>
    <n v="0.8"/>
    <n v="-6.8992000000000022"/>
  </r>
  <r>
    <n v="9301"/>
    <s v="US-2012-163433"/>
    <x v="1"/>
    <x v="24"/>
    <d v="2012-04-22T00:00:00"/>
    <s v="Second Class"/>
    <s v="MP-17965"/>
    <s v="Michael Paige"/>
    <x v="1"/>
    <s v="United States"/>
    <s v="Mcallen"/>
    <x v="5"/>
    <n v="78501"/>
    <x v="2"/>
    <s v="FUR-CH-10000225"/>
    <x v="0"/>
    <x v="1"/>
    <s v="Global Geo Office Task Chair, Gray"/>
    <x v="4350"/>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x v="5848"/>
    <n v="2"/>
    <n v="0.2"/>
    <n v="6.122999999999994"/>
  </r>
  <r>
    <n v="9303"/>
    <s v="US-2012-163433"/>
    <x v="1"/>
    <x v="24"/>
    <d v="2012-04-22T00:00:00"/>
    <s v="Second Class"/>
    <s v="MP-17965"/>
    <s v="Michael Paige"/>
    <x v="1"/>
    <s v="United States"/>
    <s v="Mcallen"/>
    <x v="5"/>
    <n v="78501"/>
    <x v="2"/>
    <s v="OFF-AR-10003481"/>
    <x v="1"/>
    <x v="6"/>
    <s v="Newell 348"/>
    <x v="964"/>
    <n v="3"/>
    <n v="0.2"/>
    <n v="0.88559999999999883"/>
  </r>
  <r>
    <n v="9304"/>
    <s v="US-2012-163433"/>
    <x v="1"/>
    <x v="24"/>
    <d v="2012-04-22T00:00:00"/>
    <s v="Second Class"/>
    <s v="MP-17965"/>
    <s v="Michael Paige"/>
    <x v="1"/>
    <s v="United States"/>
    <s v="Mcallen"/>
    <x v="5"/>
    <n v="78501"/>
    <x v="2"/>
    <s v="OFF-PA-10003936"/>
    <x v="1"/>
    <x v="10"/>
    <s v="Xerox 1994"/>
    <x v="12"/>
    <n v="3"/>
    <n v="0.2"/>
    <n v="5.4432"/>
  </r>
  <r>
    <n v="9305"/>
    <s v="US-2012-163433"/>
    <x v="1"/>
    <x v="24"/>
    <d v="2012-04-22T00:00:00"/>
    <s v="Second Class"/>
    <s v="MP-17965"/>
    <s v="Michael Paige"/>
    <x v="1"/>
    <s v="United States"/>
    <s v="Mcallen"/>
    <x v="5"/>
    <n v="78501"/>
    <x v="2"/>
    <s v="OFF-BI-10000320"/>
    <x v="1"/>
    <x v="8"/>
    <s v="GBC Plastic Binding Combs"/>
    <x v="5849"/>
    <n v="1"/>
    <n v="0.8"/>
    <n v="-2.2877999999999998"/>
  </r>
  <r>
    <n v="9306"/>
    <s v="CA-2012-137603"/>
    <x v="1"/>
    <x v="444"/>
    <d v="2012-09-24T00:00:00"/>
    <s v="Standard Class"/>
    <s v="MH-17290"/>
    <s v="Marc Harrigan"/>
    <x v="2"/>
    <s v="United States"/>
    <s v="Santa Fe"/>
    <x v="27"/>
    <n v="87505"/>
    <x v="1"/>
    <s v="OFF-AR-10001972"/>
    <x v="1"/>
    <x v="6"/>
    <s v="Newell 323"/>
    <x v="3681"/>
    <n v="5"/>
    <n v="0"/>
    <n v="2.1840000000000002"/>
  </r>
  <r>
    <n v="9307"/>
    <s v="CA-2011-128237"/>
    <x v="2"/>
    <x v="727"/>
    <d v="2011-03-30T00:00:00"/>
    <s v="Standard Class"/>
    <s v="CA-12265"/>
    <s v="Christina Anderson"/>
    <x v="0"/>
    <s v="United States"/>
    <s v="San Francisco"/>
    <x v="1"/>
    <n v="94110"/>
    <x v="1"/>
    <s v="OFF-AR-10003829"/>
    <x v="1"/>
    <x v="6"/>
    <s v="Newell 35"/>
    <x v="2637"/>
    <n v="2"/>
    <n v="0"/>
    <n v="1.9023999999999992"/>
  </r>
  <r>
    <n v="9308"/>
    <s v="CA-2011-128237"/>
    <x v="2"/>
    <x v="727"/>
    <d v="2011-03-30T00:00:00"/>
    <s v="Standard Class"/>
    <s v="CA-12265"/>
    <s v="Christina Anderson"/>
    <x v="0"/>
    <s v="United States"/>
    <s v="San Francisco"/>
    <x v="1"/>
    <n v="94110"/>
    <x v="1"/>
    <s v="OFF-AR-10003338"/>
    <x v="1"/>
    <x v="6"/>
    <s v="Eberhard Faber 3 1/2&quot; Golf Pencils"/>
    <x v="3659"/>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x v="5850"/>
    <n v="4"/>
    <n v="0"/>
    <n v="15.917999999999999"/>
  </r>
  <r>
    <n v="9310"/>
    <s v="CA-2011-128237"/>
    <x v="2"/>
    <x v="727"/>
    <d v="2011-03-30T00:00:00"/>
    <s v="Standard Class"/>
    <s v="CA-12265"/>
    <s v="Christina Anderson"/>
    <x v="0"/>
    <s v="United States"/>
    <s v="San Francisco"/>
    <x v="1"/>
    <n v="94110"/>
    <x v="1"/>
    <s v="OFF-AR-10000034"/>
    <x v="1"/>
    <x v="6"/>
    <s v="BIC Brite Liner Grip Highlighters, Assorted, 5/Pack"/>
    <x v="2370"/>
    <n v="6"/>
    <n v="0"/>
    <n v="9.9215999999999998"/>
  </r>
  <r>
    <n v="9311"/>
    <s v="US-2013-102141"/>
    <x v="0"/>
    <x v="370"/>
    <d v="2013-09-01T00:00:00"/>
    <s v="Standard Class"/>
    <s v="KD-16615"/>
    <s v="Ken Dana"/>
    <x v="1"/>
    <s v="United States"/>
    <s v="New York City"/>
    <x v="15"/>
    <n v="10024"/>
    <x v="3"/>
    <s v="OFF-BI-10001510"/>
    <x v="1"/>
    <x v="8"/>
    <s v="Deluxe Heavy-Duty Vinyl Round Ring Binder"/>
    <x v="5851"/>
    <n v="8"/>
    <n v="0.2"/>
    <n v="45.839999999999996"/>
  </r>
  <r>
    <n v="9312"/>
    <s v="CA-2014-148642"/>
    <x v="3"/>
    <x v="904"/>
    <d v="2014-03-13T00:00:00"/>
    <s v="Standard Class"/>
    <s v="DW-13540"/>
    <s v="Don Weiss"/>
    <x v="0"/>
    <s v="United States"/>
    <s v="Dallas"/>
    <x v="5"/>
    <n v="75220"/>
    <x v="2"/>
    <s v="OFF-LA-10000134"/>
    <x v="1"/>
    <x v="2"/>
    <s v="Avery 511"/>
    <x v="1268"/>
    <n v="2"/>
    <n v="0.2"/>
    <n v="1.7247999999999997"/>
  </r>
  <r>
    <n v="9313"/>
    <s v="CA-2014-148642"/>
    <x v="3"/>
    <x v="904"/>
    <d v="2014-03-13T00:00:00"/>
    <s v="Standard Class"/>
    <s v="DW-13540"/>
    <s v="Don Weiss"/>
    <x v="0"/>
    <s v="United States"/>
    <s v="Dallas"/>
    <x v="5"/>
    <n v="75220"/>
    <x v="2"/>
    <s v="OFF-AR-10000588"/>
    <x v="1"/>
    <x v="6"/>
    <s v="Newell 345"/>
    <x v="5852"/>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x v="5853"/>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s v="United States"/>
    <s v="Philadelphia"/>
    <x v="9"/>
    <n v="19140"/>
    <x v="3"/>
    <s v="TEC-PH-10000141"/>
    <x v="2"/>
    <x v="7"/>
    <s v="Clearsounds A400"/>
    <x v="965"/>
    <n v="3"/>
    <n v="0.4"/>
    <n v="-27.715799999999994"/>
  </r>
  <r>
    <n v="9317"/>
    <s v="CA-2013-161907"/>
    <x v="0"/>
    <x v="41"/>
    <d v="2013-04-10T00:00:00"/>
    <s v="Standard Class"/>
    <s v="JH-16180"/>
    <s v="Justin Hirsh"/>
    <x v="0"/>
    <s v="United States"/>
    <s v="Philadelphia"/>
    <x v="9"/>
    <n v="19140"/>
    <x v="3"/>
    <s v="OFF-SU-10000646"/>
    <x v="1"/>
    <x v="14"/>
    <s v="Premier Automatic Letter Opener"/>
    <x v="5855"/>
    <n v="4"/>
    <n v="0.2"/>
    <n v="-163.45159999999996"/>
  </r>
  <r>
    <n v="9318"/>
    <s v="CA-2014-124940"/>
    <x v="3"/>
    <x v="1217"/>
    <d v="2014-02-27T00:00:00"/>
    <s v="Standard Class"/>
    <s v="DK-13090"/>
    <s v="Dave Kipp"/>
    <x v="0"/>
    <s v="United States"/>
    <s v="Carrollton"/>
    <x v="5"/>
    <n v="75007"/>
    <x v="2"/>
    <s v="TEC-AC-10002076"/>
    <x v="2"/>
    <x v="11"/>
    <s v="Microsoft Natural Keyboard Elite"/>
    <x v="5856"/>
    <n v="1"/>
    <n v="0.2"/>
    <n v="-2.9940000000000015"/>
  </r>
  <r>
    <n v="9319"/>
    <s v="US-2014-108343"/>
    <x v="3"/>
    <x v="228"/>
    <d v="2014-07-26T00:00:00"/>
    <s v="Standard Class"/>
    <s v="AR-10825"/>
    <s v="Anthony Rawles"/>
    <x v="1"/>
    <s v="United States"/>
    <s v="New York City"/>
    <x v="15"/>
    <n v="10009"/>
    <x v="3"/>
    <s v="OFF-PA-10000743"/>
    <x v="1"/>
    <x v="10"/>
    <s v="Xerox 1977"/>
    <x v="522"/>
    <n v="2"/>
    <n v="0"/>
    <n v="6.4127999999999998"/>
  </r>
  <r>
    <n v="9320"/>
    <s v="US-2014-108343"/>
    <x v="3"/>
    <x v="228"/>
    <d v="2014-07-26T00:00:00"/>
    <s v="Standard Class"/>
    <s v="AR-10825"/>
    <s v="Anthony Rawles"/>
    <x v="1"/>
    <s v="United States"/>
    <s v="New York City"/>
    <x v="15"/>
    <n v="10009"/>
    <x v="3"/>
    <s v="FUR-CH-10002780"/>
    <x v="0"/>
    <x v="1"/>
    <s v="Office Star - Task Chair with Contemporary Loop Arms"/>
    <x v="5857"/>
    <n v="2"/>
    <n v="0.1"/>
    <n v="25.474399999999999"/>
  </r>
  <r>
    <n v="9321"/>
    <s v="US-2014-108343"/>
    <x v="3"/>
    <x v="228"/>
    <d v="2014-07-26T00:00:00"/>
    <s v="Standard Class"/>
    <s v="AR-10825"/>
    <s v="Anthony Rawles"/>
    <x v="1"/>
    <s v="United States"/>
    <s v="New York City"/>
    <x v="15"/>
    <n v="10009"/>
    <x v="3"/>
    <s v="FUR-FU-10000747"/>
    <x v="0"/>
    <x v="5"/>
    <s v="Tenex B1-RE Series Chair Mats for Low Pile Carpets"/>
    <x v="5858"/>
    <n v="4"/>
    <n v="0"/>
    <n v="31.266399999999976"/>
  </r>
  <r>
    <n v="9322"/>
    <s v="US-2013-111563"/>
    <x v="0"/>
    <x v="254"/>
    <d v="2013-11-09T00:00:00"/>
    <s v="Standard Class"/>
    <s v="SM-20005"/>
    <s v="Sally Matthias"/>
    <x v="0"/>
    <s v="United States"/>
    <s v="Houston"/>
    <x v="5"/>
    <n v="77041"/>
    <x v="2"/>
    <s v="FUR-FU-10002445"/>
    <x v="0"/>
    <x v="5"/>
    <s v="DAX Two-Tone Rosewood/Black Document Frame, Desktop, 5 x 7"/>
    <x v="5859"/>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x v="520"/>
    <n v="4"/>
    <n v="0.6"/>
    <n v="-84.292799999999986"/>
  </r>
  <r>
    <n v="9324"/>
    <s v="CA-2014-121853"/>
    <x v="3"/>
    <x v="397"/>
    <d v="2014-09-30T00:00:00"/>
    <s v="Standard Class"/>
    <s v="DB-13660"/>
    <s v="Duane Benoit"/>
    <x v="0"/>
    <s v="United States"/>
    <s v="Los Angeles"/>
    <x v="1"/>
    <n v="90036"/>
    <x v="1"/>
    <s v="OFF-PA-10003641"/>
    <x v="1"/>
    <x v="10"/>
    <s v="Xerox 1909"/>
    <x v="5860"/>
    <n v="8"/>
    <n v="0"/>
    <n v="97.078399999999988"/>
  </r>
  <r>
    <n v="9325"/>
    <s v="CA-2014-121853"/>
    <x v="3"/>
    <x v="397"/>
    <d v="2014-09-30T00:00:00"/>
    <s v="Standard Class"/>
    <s v="DB-13660"/>
    <s v="Duane Benoit"/>
    <x v="0"/>
    <s v="United States"/>
    <s v="Los Angeles"/>
    <x v="1"/>
    <n v="90036"/>
    <x v="1"/>
    <s v="FUR-CH-10003973"/>
    <x v="0"/>
    <x v="1"/>
    <s v="GuestStacker Chair with Chrome Finish Legs"/>
    <x v="5861"/>
    <n v="2"/>
    <n v="0.2"/>
    <n v="59.481600000000014"/>
  </r>
  <r>
    <n v="9326"/>
    <s v="CA-2014-121853"/>
    <x v="3"/>
    <x v="397"/>
    <d v="2014-09-30T00:00:00"/>
    <s v="Standard Class"/>
    <s v="DB-13660"/>
    <s v="Duane Benoit"/>
    <x v="0"/>
    <s v="United States"/>
    <s v="Los Angeles"/>
    <x v="1"/>
    <n v="90036"/>
    <x v="1"/>
    <s v="OFF-BI-10000977"/>
    <x v="1"/>
    <x v="8"/>
    <s v="Ibico Plastic Spiral Binding Combs"/>
    <x v="5862"/>
    <n v="3"/>
    <n v="0.2"/>
    <n v="23.711999999999996"/>
  </r>
  <r>
    <n v="9327"/>
    <s v="US-2014-130687"/>
    <x v="3"/>
    <x v="210"/>
    <d v="2014-09-11T00:00:00"/>
    <s v="First Class"/>
    <s v="PF-19225"/>
    <s v="Phillip Flathmann"/>
    <x v="0"/>
    <s v="United States"/>
    <s v="Edmonds"/>
    <x v="4"/>
    <n v="98026"/>
    <x v="1"/>
    <s v="FUR-FU-10004053"/>
    <x v="0"/>
    <x v="5"/>
    <s v="DAX Two-Tone Silver Metal Document Frame"/>
    <x v="4165"/>
    <n v="4"/>
    <n v="0"/>
    <n v="34.812800000000003"/>
  </r>
  <r>
    <n v="9328"/>
    <s v="US-2014-130687"/>
    <x v="3"/>
    <x v="210"/>
    <d v="2014-09-11T00:00:00"/>
    <s v="First Class"/>
    <s v="PF-19225"/>
    <s v="Phillip Flathmann"/>
    <x v="0"/>
    <s v="United States"/>
    <s v="Edmonds"/>
    <x v="4"/>
    <n v="98026"/>
    <x v="1"/>
    <s v="TEC-PH-10002033"/>
    <x v="2"/>
    <x v="7"/>
    <s v="Konftel 250 Conference phone - Charcoal black"/>
    <x v="5863"/>
    <n v="2"/>
    <n v="0.2"/>
    <n v="34.178400000000011"/>
  </r>
  <r>
    <n v="9329"/>
    <s v="US-2014-130687"/>
    <x v="3"/>
    <x v="210"/>
    <d v="2014-09-11T00:00:00"/>
    <s v="First Class"/>
    <s v="PF-19225"/>
    <s v="Phillip Flathmann"/>
    <x v="0"/>
    <s v="United States"/>
    <s v="Edmonds"/>
    <x v="4"/>
    <n v="98026"/>
    <x v="1"/>
    <s v="OFF-AR-10004260"/>
    <x v="1"/>
    <x v="6"/>
    <s v="Boston 1799 Powerhouse Electric Pencil Sharpener"/>
    <x v="2275"/>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s v="United States"/>
    <s v="New York City"/>
    <x v="15"/>
    <n v="10035"/>
    <x v="3"/>
    <s v="OFF-EN-10001539"/>
    <x v="1"/>
    <x v="12"/>
    <s v="Staples"/>
    <x v="2560"/>
    <n v="2"/>
    <n v="0"/>
    <n v="7.3132000000000001"/>
  </r>
  <r>
    <n v="9332"/>
    <s v="CA-2013-108056"/>
    <x v="0"/>
    <x v="321"/>
    <d v="2013-10-04T00:00:00"/>
    <s v="Standard Class"/>
    <s v="ES-14080"/>
    <s v="Erin Smith"/>
    <x v="1"/>
    <s v="United States"/>
    <s v="Springfield"/>
    <x v="21"/>
    <n v="97477"/>
    <x v="1"/>
    <s v="TEC-PH-10001817"/>
    <x v="2"/>
    <x v="7"/>
    <s v="Wilson Electronics DB Pro Signal Booster"/>
    <x v="4253"/>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s v="United States"/>
    <s v="Georgetown"/>
    <x v="0"/>
    <n v="40324"/>
    <x v="0"/>
    <s v="OFF-FA-10000992"/>
    <x v="1"/>
    <x v="13"/>
    <s v="Acco Clips to Go Binder Clips, 24 Clips in Two Sizes"/>
    <x v="3210"/>
    <n v="4"/>
    <n v="0"/>
    <n v="6.6739999999999995"/>
  </r>
  <r>
    <n v="9335"/>
    <s v="CA-2014-110198"/>
    <x v="3"/>
    <x v="927"/>
    <d v="2014-05-03T00:00:00"/>
    <s v="First Class"/>
    <s v="AG-10900"/>
    <s v="Arthur Gainer"/>
    <x v="0"/>
    <s v="United States"/>
    <s v="Coral Springs"/>
    <x v="2"/>
    <n v="33065"/>
    <x v="0"/>
    <s v="FUR-BO-10001798"/>
    <x v="0"/>
    <x v="0"/>
    <s v="Bush Somerset Collection Bookcase"/>
    <x v="2361"/>
    <n v="3"/>
    <n v="0.2"/>
    <n v="-15.71759999999999"/>
  </r>
  <r>
    <n v="9336"/>
    <s v="CA-2014-110198"/>
    <x v="3"/>
    <x v="927"/>
    <d v="2014-05-03T00:00:00"/>
    <s v="First Class"/>
    <s v="AG-10900"/>
    <s v="Arthur Gainer"/>
    <x v="0"/>
    <s v="United States"/>
    <s v="Coral Springs"/>
    <x v="2"/>
    <n v="33065"/>
    <x v="0"/>
    <s v="OFF-LA-10004409"/>
    <x v="1"/>
    <x v="2"/>
    <s v="Avery 492"/>
    <x v="877"/>
    <n v="2"/>
    <n v="0.2"/>
    <n v="1.4975999999999996"/>
  </r>
  <r>
    <n v="9337"/>
    <s v="CA-2014-130715"/>
    <x v="3"/>
    <x v="118"/>
    <d v="2014-09-21T00:00:00"/>
    <s v="Standard Class"/>
    <s v="CY-12745"/>
    <s v="Craig Yedwab"/>
    <x v="1"/>
    <s v="United States"/>
    <s v="San Francisco"/>
    <x v="1"/>
    <n v="94110"/>
    <x v="1"/>
    <s v="OFF-FA-10000621"/>
    <x v="1"/>
    <x v="13"/>
    <s v="OIC Colored Binder Clips, Assorted Sizes"/>
    <x v="1511"/>
    <n v="5"/>
    <n v="0"/>
    <n v="8.7710000000000008"/>
  </r>
  <r>
    <n v="9338"/>
    <s v="CA-2011-155264"/>
    <x v="2"/>
    <x v="538"/>
    <d v="2011-10-22T00:00:00"/>
    <s v="Second Class"/>
    <s v="RP-19270"/>
    <s v="Rachel Payne"/>
    <x v="1"/>
    <s v="United States"/>
    <s v="San Francisco"/>
    <x v="1"/>
    <n v="94110"/>
    <x v="1"/>
    <s v="OFF-BI-10003196"/>
    <x v="1"/>
    <x v="8"/>
    <s v="Accohide Poly Flexible Ring Binders"/>
    <x v="5866"/>
    <n v="1"/>
    <n v="0.2"/>
    <n v="1.1219999999999999"/>
  </r>
  <r>
    <n v="9339"/>
    <s v="CA-2011-155264"/>
    <x v="2"/>
    <x v="538"/>
    <d v="2011-10-22T00:00:00"/>
    <s v="Second Class"/>
    <s v="RP-19270"/>
    <s v="Rachel Payne"/>
    <x v="1"/>
    <s v="United States"/>
    <s v="San Francisco"/>
    <x v="1"/>
    <n v="94110"/>
    <x v="1"/>
    <s v="OFF-BI-10003727"/>
    <x v="1"/>
    <x v="8"/>
    <s v="Avery Durable Slant Ring Binders With Label Holder"/>
    <x v="5867"/>
    <n v="6"/>
    <n v="0.2"/>
    <n v="7.0223999999999993"/>
  </r>
  <r>
    <n v="9340"/>
    <s v="CA-2011-155264"/>
    <x v="2"/>
    <x v="538"/>
    <d v="2011-10-22T00:00:00"/>
    <s v="Second Class"/>
    <s v="RP-19270"/>
    <s v="Rachel Payne"/>
    <x v="1"/>
    <s v="United States"/>
    <s v="San Francisco"/>
    <x v="1"/>
    <n v="94110"/>
    <x v="1"/>
    <s v="OFF-PA-10003228"/>
    <x v="1"/>
    <x v="10"/>
    <s v="Xerox 1917"/>
    <x v="64"/>
    <n v="3"/>
    <n v="0"/>
    <n v="68.963099999999997"/>
  </r>
  <r>
    <n v="9341"/>
    <s v="CA-2011-155264"/>
    <x v="2"/>
    <x v="538"/>
    <d v="2011-10-22T00:00:00"/>
    <s v="Second Class"/>
    <s v="RP-19270"/>
    <s v="Rachel Payne"/>
    <x v="1"/>
    <s v="United States"/>
    <s v="San Francisco"/>
    <x v="1"/>
    <n v="94110"/>
    <x v="1"/>
    <s v="OFF-LA-10002787"/>
    <x v="1"/>
    <x v="2"/>
    <s v="Avery 480"/>
    <x v="2057"/>
    <n v="5"/>
    <n v="0"/>
    <n v="9"/>
  </r>
  <r>
    <n v="9342"/>
    <s v="CA-2011-155264"/>
    <x v="2"/>
    <x v="538"/>
    <d v="2011-10-22T00:00:00"/>
    <s v="Second Class"/>
    <s v="RP-19270"/>
    <s v="Rachel Payne"/>
    <x v="1"/>
    <s v="United States"/>
    <s v="San Francisco"/>
    <x v="1"/>
    <n v="94110"/>
    <x v="1"/>
    <s v="TEC-PH-10001305"/>
    <x v="2"/>
    <x v="7"/>
    <s v="Panasonic KX TS208W Corded phone"/>
    <x v="5868"/>
    <n v="3"/>
    <n v="0.2"/>
    <n v="11.757600000000011"/>
  </r>
  <r>
    <n v="9343"/>
    <s v="CA-2013-119123"/>
    <x v="0"/>
    <x v="69"/>
    <d v="2013-03-19T00:00:00"/>
    <s v="Standard Class"/>
    <s v="DB-13360"/>
    <s v="Dennis Bolton"/>
    <x v="2"/>
    <s v="United States"/>
    <s v="Riverside"/>
    <x v="1"/>
    <n v="92503"/>
    <x v="1"/>
    <s v="OFF-BI-10001036"/>
    <x v="1"/>
    <x v="8"/>
    <s v="Cardinal EasyOpen D-Ring Binders"/>
    <x v="5869"/>
    <n v="7"/>
    <n v="0.2"/>
    <n v="19.193999999999999"/>
  </r>
  <r>
    <n v="9344"/>
    <s v="CA-2014-109085"/>
    <x v="3"/>
    <x v="922"/>
    <d v="2014-02-21T00:00:00"/>
    <s v="First Class"/>
    <s v="CK-12325"/>
    <s v="Christine Kargatis"/>
    <x v="2"/>
    <s v="United States"/>
    <s v="Troy"/>
    <x v="24"/>
    <n v="45373"/>
    <x v="3"/>
    <s v="FUR-TA-10001086"/>
    <x v="0"/>
    <x v="3"/>
    <s v="SAFCO PlanMaster Boards, 60w x 37-1/2d, White Melamine"/>
    <x v="4003"/>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s v="United States"/>
    <s v="Troy"/>
    <x v="24"/>
    <n v="45373"/>
    <x v="3"/>
    <s v="TEC-PH-10000526"/>
    <x v="2"/>
    <x v="7"/>
    <s v="Vtech CS6719"/>
    <x v="5870"/>
    <n v="1"/>
    <n v="0.4"/>
    <n v="-11.518799999999999"/>
  </r>
  <r>
    <n v="9347"/>
    <s v="CA-2014-109085"/>
    <x v="3"/>
    <x v="922"/>
    <d v="2014-02-21T00:00:00"/>
    <s v="First Class"/>
    <s v="CK-12325"/>
    <s v="Christine Kargatis"/>
    <x v="2"/>
    <s v="United States"/>
    <s v="Troy"/>
    <x v="24"/>
    <n v="45373"/>
    <x v="3"/>
    <s v="FUR-FU-10004973"/>
    <x v="0"/>
    <x v="5"/>
    <s v="Flat Face Poster Frame"/>
    <x v="615"/>
    <n v="2"/>
    <n v="0.2"/>
    <n v="8.2896000000000001"/>
  </r>
  <r>
    <n v="9348"/>
    <s v="CA-2014-109085"/>
    <x v="3"/>
    <x v="922"/>
    <d v="2014-02-21T00:00:00"/>
    <s v="First Class"/>
    <s v="CK-12325"/>
    <s v="Christine Kargatis"/>
    <x v="2"/>
    <s v="United States"/>
    <s v="Troy"/>
    <x v="24"/>
    <n v="45373"/>
    <x v="3"/>
    <s v="FUR-CH-10003981"/>
    <x v="0"/>
    <x v="1"/>
    <s v="Global Commerce Series Low-Back Swivel/Tilt Chairs"/>
    <x v="4448"/>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s v="United States"/>
    <s v="Moreno Valley"/>
    <x v="1"/>
    <n v="92553"/>
    <x v="1"/>
    <s v="FUR-FU-10001934"/>
    <x v="0"/>
    <x v="5"/>
    <s v="Magnifier Swing Arm Lamp"/>
    <x v="108"/>
    <n v="2"/>
    <n v="0"/>
    <n v="10.909600000000001"/>
  </r>
  <r>
    <n v="9351"/>
    <s v="CA-2013-159009"/>
    <x v="0"/>
    <x v="713"/>
    <d v="2013-09-28T00:00:00"/>
    <s v="Standard Class"/>
    <s v="DP-13105"/>
    <s v="Dave Poirier"/>
    <x v="1"/>
    <s v="United States"/>
    <s v="Seattle"/>
    <x v="4"/>
    <n v="98115"/>
    <x v="1"/>
    <s v="OFF-BI-10004970"/>
    <x v="1"/>
    <x v="8"/>
    <s v="ACCOHIDE 3-Ring Binder, Blue, 1&quot;"/>
    <x v="1157"/>
    <n v="4"/>
    <n v="0.2"/>
    <n v="4.4603999999999999"/>
  </r>
  <r>
    <n v="9352"/>
    <s v="CA-2013-159009"/>
    <x v="0"/>
    <x v="713"/>
    <d v="2013-09-28T00:00:00"/>
    <s v="Standard Class"/>
    <s v="DP-13105"/>
    <s v="Dave Poirier"/>
    <x v="1"/>
    <s v="United States"/>
    <s v="Seattle"/>
    <x v="4"/>
    <n v="98115"/>
    <x v="1"/>
    <s v="FUR-CH-10003396"/>
    <x v="0"/>
    <x v="1"/>
    <s v="Global Deluxe Steno Chair"/>
    <x v="4236"/>
    <n v="3"/>
    <n v="0.2"/>
    <n v="-20.784600000000012"/>
  </r>
  <r>
    <n v="9353"/>
    <s v="CA-2014-148411"/>
    <x v="3"/>
    <x v="241"/>
    <d v="2014-09-27T00:00:00"/>
    <s v="First Class"/>
    <s v="RO-19780"/>
    <s v="Rose O'Brian"/>
    <x v="0"/>
    <s v="United States"/>
    <s v="Chicago"/>
    <x v="10"/>
    <n v="60623"/>
    <x v="2"/>
    <s v="FUR-CH-10003973"/>
    <x v="0"/>
    <x v="1"/>
    <s v="GuestStacker Chair with Chrome Finish Legs"/>
    <x v="3324"/>
    <n v="2"/>
    <n v="0.3"/>
    <n v="-14.870399999999961"/>
  </r>
  <r>
    <n v="9354"/>
    <s v="CA-2014-148411"/>
    <x v="3"/>
    <x v="241"/>
    <d v="2014-09-27T00:00:00"/>
    <s v="First Class"/>
    <s v="RO-19780"/>
    <s v="Rose O'Brian"/>
    <x v="0"/>
    <s v="United States"/>
    <s v="Chicago"/>
    <x v="10"/>
    <n v="60623"/>
    <x v="2"/>
    <s v="OFF-PA-10002109"/>
    <x v="1"/>
    <x v="10"/>
    <s v="Wirebound Voice Message Log Book"/>
    <x v="5872"/>
    <n v="3"/>
    <n v="0.2"/>
    <n v="3.7127999999999988"/>
  </r>
  <r>
    <n v="9355"/>
    <s v="CA-2012-110324"/>
    <x v="1"/>
    <x v="494"/>
    <d v="2012-12-05T00:00:00"/>
    <s v="Standard Class"/>
    <s v="MA-17560"/>
    <s v="Matt Abelman"/>
    <x v="2"/>
    <s v="United States"/>
    <s v="Jackson"/>
    <x v="12"/>
    <n v="49201"/>
    <x v="2"/>
    <s v="OFF-PA-10001826"/>
    <x v="1"/>
    <x v="10"/>
    <s v="Xerox 207"/>
    <x v="541"/>
    <n v="3"/>
    <n v="0"/>
    <n v="9.3312000000000008"/>
  </r>
  <r>
    <n v="9356"/>
    <s v="CA-2012-110324"/>
    <x v="1"/>
    <x v="494"/>
    <d v="2012-12-05T00:00:00"/>
    <s v="Standard Class"/>
    <s v="MA-17560"/>
    <s v="Matt Abelman"/>
    <x v="2"/>
    <s v="United States"/>
    <s v="Jackson"/>
    <x v="12"/>
    <n v="49201"/>
    <x v="2"/>
    <s v="OFF-AR-10000823"/>
    <x v="1"/>
    <x v="6"/>
    <s v="Newell 307"/>
    <x v="103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x v="136"/>
    <n v="5"/>
    <n v="0.2"/>
    <n v="15.091999999999995"/>
  </r>
  <r>
    <n v="9359"/>
    <s v="CA-2013-168046"/>
    <x v="0"/>
    <x v="967"/>
    <d v="2013-01-28T00:00:00"/>
    <s v="Second Class"/>
    <s v="JD-15895"/>
    <s v="Jonathan Doherty"/>
    <x v="1"/>
    <s v="United States"/>
    <s v="New York City"/>
    <x v="15"/>
    <n v="10024"/>
    <x v="3"/>
    <s v="FUR-TA-10001095"/>
    <x v="0"/>
    <x v="3"/>
    <s v="Chromcraft Round Conference Tables"/>
    <x v="5873"/>
    <n v="3"/>
    <n v="0.4"/>
    <n v="-99.34529999999998"/>
  </r>
  <r>
    <n v="9360"/>
    <s v="CA-2013-168046"/>
    <x v="0"/>
    <x v="967"/>
    <d v="2013-01-28T00:00:00"/>
    <s v="Second Class"/>
    <s v="JD-15895"/>
    <s v="Jonathan Doherty"/>
    <x v="1"/>
    <s v="United States"/>
    <s v="New York City"/>
    <x v="15"/>
    <n v="10024"/>
    <x v="3"/>
    <s v="FUR-FU-10000747"/>
    <x v="0"/>
    <x v="5"/>
    <s v="Tenex B1-RE Series Chair Mats for Low Pile Carpets"/>
    <x v="44"/>
    <n v="1"/>
    <n v="0"/>
    <n v="7.816599999999994"/>
  </r>
  <r>
    <n v="9361"/>
    <s v="CA-2013-168046"/>
    <x v="0"/>
    <x v="967"/>
    <d v="2013-01-28T00:00:00"/>
    <s v="Second Class"/>
    <s v="JD-15895"/>
    <s v="Jonathan Doherty"/>
    <x v="1"/>
    <s v="United States"/>
    <s v="New York City"/>
    <x v="15"/>
    <n v="10024"/>
    <x v="3"/>
    <s v="OFF-ST-10004337"/>
    <x v="1"/>
    <x v="4"/>
    <s v="SAFCO Commercial Wire Shelving, 72h"/>
    <x v="5874"/>
    <n v="7"/>
    <n v="0"/>
    <n v="0"/>
  </r>
  <r>
    <n v="9362"/>
    <s v="CA-2014-111591"/>
    <x v="3"/>
    <x v="708"/>
    <d v="2014-03-26T00:00:00"/>
    <s v="Standard Class"/>
    <s v="PS-18970"/>
    <s v="Paul Stevenson"/>
    <x v="2"/>
    <s v="United States"/>
    <s v="Seattle"/>
    <x v="4"/>
    <n v="98105"/>
    <x v="1"/>
    <s v="OFF-BI-10004410"/>
    <x v="1"/>
    <x v="8"/>
    <s v="C-Line Peel &amp; Stick Add-On Filing Pockets, 8-3/4 x 5-1/8, 10/Pack"/>
    <x v="5875"/>
    <n v="6"/>
    <n v="0.2"/>
    <n v="10.3194"/>
  </r>
  <r>
    <n v="9363"/>
    <s v="CA-2014-111591"/>
    <x v="3"/>
    <x v="708"/>
    <d v="2014-03-26T00:00:00"/>
    <s v="Standard Class"/>
    <s v="PS-18970"/>
    <s v="Paul Stevenson"/>
    <x v="2"/>
    <s v="United States"/>
    <s v="Seattle"/>
    <x v="4"/>
    <n v="98105"/>
    <x v="1"/>
    <s v="OFF-FA-10004838"/>
    <x v="1"/>
    <x v="13"/>
    <s v="Super Bands, 12/Pack"/>
    <x v="5876"/>
    <n v="7"/>
    <n v="0"/>
    <n v="0.3906000000000005"/>
  </r>
  <r>
    <n v="9364"/>
    <s v="CA-2014-111591"/>
    <x v="3"/>
    <x v="708"/>
    <d v="2014-03-26T00:00:00"/>
    <s v="Standard Class"/>
    <s v="PS-18970"/>
    <s v="Paul Stevenson"/>
    <x v="2"/>
    <s v="United States"/>
    <s v="Seattle"/>
    <x v="4"/>
    <n v="98105"/>
    <x v="1"/>
    <s v="FUR-FU-10002364"/>
    <x v="0"/>
    <x v="5"/>
    <s v="Eldon Expressions Wood Desk Accessories, Oak"/>
    <x v="3077"/>
    <n v="3"/>
    <n v="0"/>
    <n v="6.4205999999999976"/>
  </r>
  <r>
    <n v="9365"/>
    <s v="CA-2014-111591"/>
    <x v="3"/>
    <x v="708"/>
    <d v="2014-03-26T00:00:00"/>
    <s v="Standard Class"/>
    <s v="PS-18970"/>
    <s v="Paul Stevenson"/>
    <x v="2"/>
    <s v="United States"/>
    <s v="Seattle"/>
    <x v="4"/>
    <n v="98105"/>
    <x v="1"/>
    <s v="OFF-ST-10001809"/>
    <x v="1"/>
    <x v="4"/>
    <s v="Fellowes Officeware Wire Shelving"/>
    <x v="704"/>
    <n v="4"/>
    <n v="0"/>
    <n v="7.1863999999999919"/>
  </r>
  <r>
    <n v="9366"/>
    <s v="US-2011-166828"/>
    <x v="2"/>
    <x v="963"/>
    <d v="2011-08-25T00:00:00"/>
    <s v="First Class"/>
    <s v="JF-15415"/>
    <s v="Jennifer Ferguson"/>
    <x v="0"/>
    <s v="United States"/>
    <s v="Saint Charles"/>
    <x v="25"/>
    <n v="63301"/>
    <x v="2"/>
    <s v="OFF-PA-10001846"/>
    <x v="1"/>
    <x v="10"/>
    <s v="Xerox 1899"/>
    <x v="1057"/>
    <n v="2"/>
    <n v="0"/>
    <n v="5.6644000000000005"/>
  </r>
  <r>
    <n v="9367"/>
    <s v="CA-2011-108147"/>
    <x v="2"/>
    <x v="785"/>
    <d v="2011-06-13T00:00:00"/>
    <s v="Standard Class"/>
    <s v="RD-19480"/>
    <s v="Rick Duston"/>
    <x v="0"/>
    <s v="United States"/>
    <s v="Long Beach"/>
    <x v="15"/>
    <n v="11561"/>
    <x v="3"/>
    <s v="OFF-BI-10003876"/>
    <x v="1"/>
    <x v="8"/>
    <s v="Green Canvas Binder for 8-1/2&quot; x 14&quot; Sheets"/>
    <x v="5877"/>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s v="CA-2013-154998"/>
    <x v="0"/>
    <x v="281"/>
    <d v="2013-04-10T00:00:00"/>
    <s v="First Class"/>
    <s v="ES-14080"/>
    <s v="Erin Smith"/>
    <x v="1"/>
    <s v="United States"/>
    <s v="Lakewood"/>
    <x v="30"/>
    <n v="8701"/>
    <x v="3"/>
    <s v="OFF-PA-10004243"/>
    <x v="1"/>
    <x v="10"/>
    <s v="Xerox 1939"/>
    <x v="2479"/>
    <n v="2"/>
    <n v="0"/>
    <n v="18.211199999999998"/>
  </r>
  <r>
    <n v="9370"/>
    <s v="CA-2014-113460"/>
    <x v="3"/>
    <x v="659"/>
    <d v="2014-11-10T00:00:00"/>
    <s v="Second Class"/>
    <s v="KN-16390"/>
    <s v="Katherine Nockton"/>
    <x v="1"/>
    <s v="United States"/>
    <s v="Clinton"/>
    <x v="39"/>
    <n v="20735"/>
    <x v="3"/>
    <s v="FUR-CH-10000422"/>
    <x v="0"/>
    <x v="1"/>
    <s v="Global Highback Leather Tilter in Burgundy"/>
    <x v="5879"/>
    <n v="3"/>
    <n v="0"/>
    <n v="43.675200000000018"/>
  </r>
  <r>
    <n v="9371"/>
    <s v="CA-2012-111339"/>
    <x v="1"/>
    <x v="352"/>
    <d v="2012-05-31T00:00:00"/>
    <s v="First Class"/>
    <s v="VP-21760"/>
    <s v="Victoria Pisteka"/>
    <x v="1"/>
    <s v="United States"/>
    <s v="Columbus"/>
    <x v="24"/>
    <n v="43229"/>
    <x v="3"/>
    <s v="FUR-FU-10002506"/>
    <x v="0"/>
    <x v="5"/>
    <s v="Tensor &quot;Hersey Kiss&quot; Styled Floor Lamp"/>
    <x v="2185"/>
    <n v="4"/>
    <n v="0.2"/>
    <n v="-4.1568000000000023"/>
  </r>
  <r>
    <n v="9372"/>
    <s v="CA-2012-111339"/>
    <x v="1"/>
    <x v="352"/>
    <d v="2012-05-31T00:00:00"/>
    <s v="First Class"/>
    <s v="VP-21760"/>
    <s v="Victoria Pisteka"/>
    <x v="1"/>
    <s v="United States"/>
    <s v="Columbus"/>
    <x v="24"/>
    <n v="43229"/>
    <x v="3"/>
    <s v="FUR-CH-10000863"/>
    <x v="0"/>
    <x v="1"/>
    <s v="Novimex Swivel Fabric Task Chair"/>
    <x v="2613"/>
    <n v="3"/>
    <n v="0.3"/>
    <n v="-86.058600000000013"/>
  </r>
  <r>
    <n v="9373"/>
    <s v="CA-2012-111339"/>
    <x v="1"/>
    <x v="352"/>
    <d v="2012-05-31T00:00:00"/>
    <s v="First Class"/>
    <s v="VP-21760"/>
    <s v="Victoria Pisteka"/>
    <x v="1"/>
    <s v="United States"/>
    <s v="Columbus"/>
    <x v="24"/>
    <n v="43229"/>
    <x v="3"/>
    <s v="OFF-FA-10002988"/>
    <x v="1"/>
    <x v="13"/>
    <s v="Ideal Clamps"/>
    <x v="1400"/>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s v="United States"/>
    <s v="Seattle"/>
    <x v="4"/>
    <n v="98105"/>
    <x v="1"/>
    <s v="OFF-SU-10002537"/>
    <x v="1"/>
    <x v="14"/>
    <s v="Acme Box Cutter Scissors"/>
    <x v="5880"/>
    <n v="6"/>
    <n v="0"/>
    <n v="15.958800000000004"/>
  </r>
  <r>
    <n v="9376"/>
    <s v="CA-2012-126347"/>
    <x v="1"/>
    <x v="639"/>
    <d v="2012-12-19T00:00:00"/>
    <s v="Second Class"/>
    <s v="AJ-10945"/>
    <s v="Ashley Jarboe"/>
    <x v="0"/>
    <s v="United States"/>
    <s v="Los Angeles"/>
    <x v="1"/>
    <n v="90045"/>
    <x v="1"/>
    <s v="TEC-AC-10003063"/>
    <x v="2"/>
    <x v="11"/>
    <s v="Micro Innovations USB RF Wireless Keyboard with Mouse"/>
    <x v="1424"/>
    <n v="2"/>
    <n v="0"/>
    <n v="10.5"/>
  </r>
  <r>
    <n v="9377"/>
    <s v="CA-2014-108756"/>
    <x v="3"/>
    <x v="53"/>
    <d v="2014-12-30T00:00:00"/>
    <s v="Standard Class"/>
    <s v="PO-18865"/>
    <s v="Patrick O'Donnell"/>
    <x v="0"/>
    <s v="United States"/>
    <s v="East Orange"/>
    <x v="30"/>
    <n v="7017"/>
    <x v="3"/>
    <s v="TEC-AC-10003237"/>
    <x v="2"/>
    <x v="11"/>
    <s v="Memorex Micro Travel Drive 4 GB"/>
    <x v="5881"/>
    <n v="3"/>
    <n v="0"/>
    <n v="13.674000000000003"/>
  </r>
  <r>
    <n v="9378"/>
    <s v="CA-2014-155362"/>
    <x v="3"/>
    <x v="94"/>
    <d v="2014-12-22T00:00:00"/>
    <s v="Standard Class"/>
    <s v="DP-13105"/>
    <s v="Dave Poirier"/>
    <x v="1"/>
    <s v="United States"/>
    <s v="Eau Claire"/>
    <x v="6"/>
    <n v="54703"/>
    <x v="2"/>
    <s v="OFF-ST-10001031"/>
    <x v="1"/>
    <x v="4"/>
    <s v="Adjustable Personal File Tote"/>
    <x v="5882"/>
    <n v="2"/>
    <n v="0"/>
    <n v="8.465600000000002"/>
  </r>
  <r>
    <n v="9379"/>
    <s v="CA-2013-117625"/>
    <x v="0"/>
    <x v="1120"/>
    <d v="2013-05-16T00:00:00"/>
    <s v="Standard Class"/>
    <s v="GM-14500"/>
    <s v="Gene McClure"/>
    <x v="0"/>
    <s v="United States"/>
    <s v="Chicago"/>
    <x v="10"/>
    <n v="60610"/>
    <x v="2"/>
    <s v="OFF-EN-10001535"/>
    <x v="1"/>
    <x v="12"/>
    <s v="Grip Seal Envelopes"/>
    <x v="5883"/>
    <n v="2"/>
    <n v="0.2"/>
    <n v="2.3868"/>
  </r>
  <r>
    <n v="9380"/>
    <s v="CA-2011-154158"/>
    <x v="2"/>
    <x v="851"/>
    <d v="2011-12-27T00:00:00"/>
    <s v="Second Class"/>
    <s v="CC-12670"/>
    <s v="Craig Carreira"/>
    <x v="0"/>
    <s v="United States"/>
    <s v="Tampa"/>
    <x v="2"/>
    <n v="33614"/>
    <x v="0"/>
    <s v="OFF-PA-10001295"/>
    <x v="1"/>
    <x v="10"/>
    <s v="Computer Printout Paper with Letter-Trim Perforations"/>
    <x v="2817"/>
    <n v="3"/>
    <n v="0.2"/>
    <n v="15.934799999999997"/>
  </r>
  <r>
    <n v="9381"/>
    <s v="CA-2011-154158"/>
    <x v="2"/>
    <x v="851"/>
    <d v="2011-12-27T00:00:00"/>
    <s v="Second Class"/>
    <s v="CC-12670"/>
    <s v="Craig Carreira"/>
    <x v="0"/>
    <s v="United States"/>
    <s v="Tampa"/>
    <x v="2"/>
    <n v="33614"/>
    <x v="0"/>
    <s v="FUR-CH-10004698"/>
    <x v="0"/>
    <x v="1"/>
    <s v="Padded Folding Chairs, Black, 4/Carton"/>
    <x v="1466"/>
    <n v="1"/>
    <n v="0.2"/>
    <n v="6.4784000000000042"/>
  </r>
  <r>
    <n v="9382"/>
    <s v="CA-2011-154158"/>
    <x v="2"/>
    <x v="851"/>
    <d v="2011-12-27T00:00:00"/>
    <s v="Second Class"/>
    <s v="CC-12670"/>
    <s v="Craig Carreira"/>
    <x v="0"/>
    <s v="United States"/>
    <s v="Tampa"/>
    <x v="2"/>
    <n v="33614"/>
    <x v="0"/>
    <s v="OFF-ST-10000078"/>
    <x v="1"/>
    <x v="4"/>
    <s v="Tennsco 6- and 18-Compartment Lockers"/>
    <x v="5884"/>
    <n v="2"/>
    <n v="0.2"/>
    <n v="-10.60680000000005"/>
  </r>
  <r>
    <n v="9383"/>
    <s v="CA-2011-154158"/>
    <x v="2"/>
    <x v="851"/>
    <d v="2011-12-27T00:00:00"/>
    <s v="Second Class"/>
    <s v="CC-12670"/>
    <s v="Craig Carreira"/>
    <x v="0"/>
    <s v="United States"/>
    <s v="Tampa"/>
    <x v="2"/>
    <n v="33614"/>
    <x v="0"/>
    <s v="OFF-AR-10001868"/>
    <x v="1"/>
    <x v="6"/>
    <s v="Prang Dustless Chalk Sticks"/>
    <x v="2956"/>
    <n v="1"/>
    <n v="0.2"/>
    <n v="0.504"/>
  </r>
  <r>
    <n v="9384"/>
    <s v="CA-2011-154158"/>
    <x v="2"/>
    <x v="851"/>
    <d v="2011-12-27T00:00:00"/>
    <s v="Second Class"/>
    <s v="CC-12670"/>
    <s v="Craig Carreira"/>
    <x v="0"/>
    <s v="United States"/>
    <s v="Tampa"/>
    <x v="2"/>
    <n v="33614"/>
    <x v="0"/>
    <s v="OFF-ST-10004950"/>
    <x v="1"/>
    <x v="4"/>
    <s v="Acco Perma 3000 Stacking Storage Drawers"/>
    <x v="2067"/>
    <n v="5"/>
    <n v="0.2"/>
    <n v="-1.049000000000003"/>
  </r>
  <r>
    <n v="9385"/>
    <s v="CA-2014-100433"/>
    <x v="3"/>
    <x v="938"/>
    <d v="2014-08-17T00:00:00"/>
    <s v="Standard Class"/>
    <s v="SJ-20125"/>
    <s v="Sanjit Jacobs"/>
    <x v="2"/>
    <s v="United States"/>
    <s v="New York City"/>
    <x v="15"/>
    <n v="10009"/>
    <x v="3"/>
    <s v="OFF-PA-10003441"/>
    <x v="1"/>
    <x v="10"/>
    <s v="Xerox 226"/>
    <x v="243"/>
    <n v="4"/>
    <n v="0"/>
    <n v="12.441600000000001"/>
  </r>
  <r>
    <n v="9386"/>
    <s v="CA-2014-163097"/>
    <x v="3"/>
    <x v="151"/>
    <d v="2014-09-01T00:00:00"/>
    <s v="Standard Class"/>
    <s v="SF-20200"/>
    <s v="Sarah Foster"/>
    <x v="0"/>
    <s v="United States"/>
    <s v="Mesa"/>
    <x v="16"/>
    <n v="85204"/>
    <x v="1"/>
    <s v="FUR-FU-10004973"/>
    <x v="0"/>
    <x v="5"/>
    <s v="Flat Face Poster Frame"/>
    <x v="5885"/>
    <n v="8"/>
    <n v="0.2"/>
    <n v="33.1584"/>
  </r>
  <r>
    <n v="9387"/>
    <s v="US-2014-127292"/>
    <x v="3"/>
    <x v="617"/>
    <d v="2014-01-24T00:00:00"/>
    <s v="Standard Class"/>
    <s v="RM-19375"/>
    <s v="Raymond Messe"/>
    <x v="0"/>
    <s v="United States"/>
    <s v="Burlington"/>
    <x v="42"/>
    <s v="05408"/>
    <x v="3"/>
    <s v="OFF-PA-10000157"/>
    <x v="1"/>
    <x v="10"/>
    <s v="Xerox 191"/>
    <x v="710"/>
    <n v="4"/>
    <n v="0"/>
    <n v="37.562399999999997"/>
  </r>
  <r>
    <n v="9388"/>
    <s v="US-2014-127292"/>
    <x v="3"/>
    <x v="617"/>
    <d v="2014-01-24T00:00:00"/>
    <s v="Standard Class"/>
    <s v="RM-19375"/>
    <s v="Raymond Messe"/>
    <x v="0"/>
    <s v="United States"/>
    <s v="Burlington"/>
    <x v="42"/>
    <s v="05408"/>
    <x v="3"/>
    <s v="OFF-PA-10001970"/>
    <x v="1"/>
    <x v="10"/>
    <s v="Xerox 1881"/>
    <x v="5886"/>
    <n v="1"/>
    <n v="0"/>
    <n v="5.7715999999999994"/>
  </r>
  <r>
    <n v="9389"/>
    <s v="US-2014-127292"/>
    <x v="3"/>
    <x v="617"/>
    <d v="2014-01-24T00:00:00"/>
    <s v="Standard Class"/>
    <s v="RM-19375"/>
    <s v="Raymond Messe"/>
    <x v="0"/>
    <s v="United States"/>
    <s v="Burlington"/>
    <x v="42"/>
    <s v="05408"/>
    <x v="3"/>
    <s v="OFF-AP-10000828"/>
    <x v="1"/>
    <x v="9"/>
    <s v="Avanti 4.4 Cu. Ft. Refrigerator"/>
    <x v="3116"/>
    <n v="3"/>
    <n v="0"/>
    <n v="152.02319999999997"/>
  </r>
  <r>
    <n v="9390"/>
    <s v="US-2014-127292"/>
    <x v="3"/>
    <x v="617"/>
    <d v="2014-01-24T00:00:00"/>
    <s v="Standard Class"/>
    <s v="RM-19375"/>
    <s v="Raymond Messe"/>
    <x v="0"/>
    <s v="United States"/>
    <s v="Burlington"/>
    <x v="42"/>
    <s v="05408"/>
    <x v="3"/>
    <s v="OFF-EN-10001509"/>
    <x v="1"/>
    <x v="12"/>
    <s v="Poly String Tie Envelopes"/>
    <x v="5887"/>
    <n v="1"/>
    <n v="0"/>
    <n v="0.95879999999999987"/>
  </r>
  <r>
    <n v="9391"/>
    <s v="CA-2012-163734"/>
    <x v="1"/>
    <x v="974"/>
    <d v="2012-06-24T00:00:00"/>
    <s v="Standard Class"/>
    <s v="KM-16375"/>
    <s v="Katherine Murray"/>
    <x v="2"/>
    <s v="United States"/>
    <s v="Houston"/>
    <x v="5"/>
    <n v="77070"/>
    <x v="2"/>
    <s v="OFF-ST-10003692"/>
    <x v="1"/>
    <x v="4"/>
    <s v="Recycled Steel Personal File for Hanging File Folders"/>
    <x v="1894"/>
    <n v="5"/>
    <n v="0.2"/>
    <n v="14.307499999999997"/>
  </r>
  <r>
    <n v="9392"/>
    <s v="CA-2014-162474"/>
    <x v="3"/>
    <x v="677"/>
    <d v="2014-03-17T00:00:00"/>
    <s v="First Class"/>
    <s v="FH-14275"/>
    <s v="Frank Hawley"/>
    <x v="1"/>
    <s v="United States"/>
    <s v="Aurora"/>
    <x v="10"/>
    <n v="60505"/>
    <x v="2"/>
    <s v="TEC-PH-10004700"/>
    <x v="2"/>
    <x v="7"/>
    <s v="PowerGen Dual USB Car Charger"/>
    <x v="465"/>
    <n v="1"/>
    <n v="0.2"/>
    <n v="2.5973999999999995"/>
  </r>
  <r>
    <n v="9393"/>
    <s v="CA-2012-130848"/>
    <x v="1"/>
    <x v="969"/>
    <d v="2012-10-25T00:00:00"/>
    <s v="Same Day"/>
    <s v="DG-13300"/>
    <s v="Deirdre Greer"/>
    <x v="1"/>
    <s v="United States"/>
    <s v="Denver"/>
    <x v="22"/>
    <n v="80219"/>
    <x v="1"/>
    <s v="FUR-CH-10000422"/>
    <x v="0"/>
    <x v="1"/>
    <s v="Global Highback Leather Tilter in Burgundy"/>
    <x v="5888"/>
    <n v="8"/>
    <n v="0.2"/>
    <n v="-29.116799999999955"/>
  </r>
  <r>
    <n v="9394"/>
    <s v="CA-2011-125997"/>
    <x v="2"/>
    <x v="59"/>
    <d v="2011-09-23T00:00:00"/>
    <s v="First Class"/>
    <s v="MW-18220"/>
    <s v="Mitch Webber"/>
    <x v="0"/>
    <s v="United States"/>
    <s v="New York City"/>
    <x v="15"/>
    <n v="10011"/>
    <x v="3"/>
    <s v="TEC-PH-10003484"/>
    <x v="2"/>
    <x v="7"/>
    <s v="Ooma Telo VoIP Home Phone System"/>
    <x v="3211"/>
    <n v="5"/>
    <n v="0"/>
    <n v="157.48750000000001"/>
  </r>
  <r>
    <n v="9395"/>
    <s v="CA-2011-125997"/>
    <x v="2"/>
    <x v="59"/>
    <d v="2011-09-23T00:00:00"/>
    <s v="First Class"/>
    <s v="MW-18220"/>
    <s v="Mitch Webber"/>
    <x v="0"/>
    <s v="United States"/>
    <s v="New York City"/>
    <x v="15"/>
    <n v="10011"/>
    <x v="3"/>
    <s v="FUR-CH-10001394"/>
    <x v="0"/>
    <x v="1"/>
    <s v="Global Leather Executive Chair"/>
    <x v="3317"/>
    <n v="2"/>
    <n v="0.1"/>
    <n v="140.39599999999993"/>
  </r>
  <r>
    <n v="9396"/>
    <s v="CA-2011-125997"/>
    <x v="2"/>
    <x v="59"/>
    <d v="2011-09-23T00:00:00"/>
    <s v="First Class"/>
    <s v="MW-18220"/>
    <s v="Mitch Webber"/>
    <x v="0"/>
    <s v="United States"/>
    <s v="New York City"/>
    <x v="15"/>
    <n v="10011"/>
    <x v="3"/>
    <s v="FUR-BO-10002213"/>
    <x v="0"/>
    <x v="0"/>
    <s v="DMI Eclipse Executive Suite Bookcases"/>
    <x v="479"/>
    <n v="2"/>
    <n v="0.2"/>
    <n v="-10.019600000000054"/>
  </r>
  <r>
    <n v="9397"/>
    <s v="CA-2011-125997"/>
    <x v="2"/>
    <x v="59"/>
    <d v="2011-09-23T00:00:00"/>
    <s v="First Class"/>
    <s v="MW-18220"/>
    <s v="Mitch Webber"/>
    <x v="0"/>
    <s v="United States"/>
    <s v="New York City"/>
    <x v="15"/>
    <n v="10011"/>
    <x v="3"/>
    <s v="OFF-LA-10002762"/>
    <x v="1"/>
    <x v="2"/>
    <s v="Avery 485"/>
    <x v="50"/>
    <n v="6"/>
    <n v="0"/>
    <n v="35.334599999999995"/>
  </r>
  <r>
    <n v="9398"/>
    <s v="CA-2011-125997"/>
    <x v="2"/>
    <x v="59"/>
    <d v="2011-09-23T00:00:00"/>
    <s v="First Class"/>
    <s v="MW-18220"/>
    <s v="Mitch Webber"/>
    <x v="0"/>
    <s v="United States"/>
    <s v="New York City"/>
    <x v="15"/>
    <n v="10011"/>
    <x v="3"/>
    <s v="OFF-AP-10003842"/>
    <x v="1"/>
    <x v="9"/>
    <s v="Euro-Pro Shark Turbo Vacuum"/>
    <x v="4771"/>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s v="United States"/>
    <s v="Arlington Heights"/>
    <x v="10"/>
    <n v="60004"/>
    <x v="2"/>
    <s v="OFF-AR-10003394"/>
    <x v="1"/>
    <x v="6"/>
    <s v="Newell 332"/>
    <x v="5890"/>
    <n v="6"/>
    <n v="0.2"/>
    <n v="1.2348000000000008"/>
  </r>
  <r>
    <n v="9401"/>
    <s v="CA-2012-167696"/>
    <x v="1"/>
    <x v="1218"/>
    <d v="2012-09-21T00:00:00"/>
    <s v="Standard Class"/>
    <s v="BD-11500"/>
    <s v="Bradley Drucker"/>
    <x v="0"/>
    <s v="United States"/>
    <s v="Newport News"/>
    <x v="17"/>
    <n v="23602"/>
    <x v="0"/>
    <s v="OFF-EN-10001539"/>
    <x v="1"/>
    <x v="12"/>
    <s v="Staples"/>
    <x v="4995"/>
    <n v="4"/>
    <n v="0"/>
    <n v="14.6264"/>
  </r>
  <r>
    <n v="9402"/>
    <s v="CA-2011-159814"/>
    <x v="2"/>
    <x v="1219"/>
    <d v="2011-06-28T00:00:00"/>
    <s v="Standard Class"/>
    <s v="LP-17080"/>
    <s v="Liz Pelletier"/>
    <x v="0"/>
    <s v="United States"/>
    <s v="Tucson"/>
    <x v="16"/>
    <n v="85705"/>
    <x v="1"/>
    <s v="FUR-FU-10001731"/>
    <x v="0"/>
    <x v="5"/>
    <s v="Acrylic Self-Standing Desk Frames"/>
    <x v="5891"/>
    <n v="2"/>
    <n v="0.2"/>
    <n v="0.96119999999999983"/>
  </r>
  <r>
    <n v="9403"/>
    <s v="CA-2013-105459"/>
    <x v="0"/>
    <x v="399"/>
    <d v="2013-08-18T00:00:00"/>
    <s v="Second Class"/>
    <s v="NP-18700"/>
    <s v="Nora Preis"/>
    <x v="0"/>
    <s v="United States"/>
    <s v="New York City"/>
    <x v="15"/>
    <n v="10024"/>
    <x v="3"/>
    <s v="FUR-TA-10001095"/>
    <x v="0"/>
    <x v="3"/>
    <s v="Chromcraft Round Conference Tables"/>
    <x v="5892"/>
    <n v="2"/>
    <n v="0.4"/>
    <n v="-66.230199999999996"/>
  </r>
  <r>
    <n v="9404"/>
    <s v="CA-2013-105459"/>
    <x v="0"/>
    <x v="399"/>
    <d v="2013-08-18T00:00:00"/>
    <s v="Second Class"/>
    <s v="NP-18700"/>
    <s v="Nora Preis"/>
    <x v="0"/>
    <s v="United States"/>
    <s v="New York City"/>
    <x v="15"/>
    <n v="10024"/>
    <x v="3"/>
    <s v="OFF-ST-10000078"/>
    <x v="1"/>
    <x v="4"/>
    <s v="Tennsco 6- and 18-Compartment Lockers"/>
    <x v="5893"/>
    <n v="6"/>
    <n v="0"/>
    <n v="286.38359999999989"/>
  </r>
  <r>
    <n v="9405"/>
    <s v="CA-2014-141663"/>
    <x v="3"/>
    <x v="669"/>
    <d v="2014-04-18T00:00:00"/>
    <s v="Standard Class"/>
    <s v="DP-13105"/>
    <s v="Dave Poirier"/>
    <x v="1"/>
    <s v="United States"/>
    <s v="Philadelphia"/>
    <x v="9"/>
    <n v="19134"/>
    <x v="3"/>
    <s v="OFF-FA-10004076"/>
    <x v="1"/>
    <x v="13"/>
    <s v="Translucent Push Pins by OIC"/>
    <x v="1063"/>
    <n v="5"/>
    <n v="0.2"/>
    <n v="1.6829999999999994"/>
  </r>
  <r>
    <n v="9406"/>
    <s v="CA-2011-152618"/>
    <x v="2"/>
    <x v="619"/>
    <d v="2011-03-17T00:00:00"/>
    <s v="First Class"/>
    <s v="RB-19465"/>
    <s v="Rick Bensley"/>
    <x v="2"/>
    <s v="United States"/>
    <s v="Chicago"/>
    <x v="10"/>
    <n v="60653"/>
    <x v="2"/>
    <s v="TEC-MA-10003626"/>
    <x v="2"/>
    <x v="15"/>
    <s v="Hewlett-Packard Deskjet 6540 Color Inkjet Printer"/>
    <x v="5894"/>
    <n v="2"/>
    <n v="0.3"/>
    <n v="156.04699999999997"/>
  </r>
  <r>
    <n v="9407"/>
    <s v="CA-2011-152618"/>
    <x v="2"/>
    <x v="619"/>
    <d v="2011-03-17T00:00:00"/>
    <s v="First Class"/>
    <s v="RB-19465"/>
    <s v="Rick Bensley"/>
    <x v="2"/>
    <s v="United States"/>
    <s v="Chicago"/>
    <x v="10"/>
    <n v="60653"/>
    <x v="2"/>
    <s v="OFF-PA-10001215"/>
    <x v="1"/>
    <x v="10"/>
    <s v="Xerox 1963"/>
    <x v="582"/>
    <n v="2"/>
    <n v="0.2"/>
    <n v="2.6399999999999997"/>
  </r>
  <r>
    <n v="9408"/>
    <s v="CA-2014-162789"/>
    <x v="3"/>
    <x v="585"/>
    <d v="2014-09-25T00:00:00"/>
    <s v="Second Class"/>
    <s v="LC-17140"/>
    <s v="Logan Currie"/>
    <x v="0"/>
    <s v="United States"/>
    <s v="New York City"/>
    <x v="15"/>
    <n v="10035"/>
    <x v="3"/>
    <s v="TEC-AC-10002842"/>
    <x v="2"/>
    <x v="11"/>
    <s v="WD My Passport Ultra 2TB Portable External Hard Drive"/>
    <x v="5895"/>
    <n v="9"/>
    <n v="0"/>
    <n v="171.36000000000007"/>
  </r>
  <r>
    <n v="9409"/>
    <s v="CA-2014-162789"/>
    <x v="3"/>
    <x v="585"/>
    <d v="2014-09-25T00:00:00"/>
    <s v="Second Class"/>
    <s v="LC-17140"/>
    <s v="Logan Currie"/>
    <x v="0"/>
    <s v="United States"/>
    <s v="New York City"/>
    <x v="15"/>
    <n v="10035"/>
    <x v="3"/>
    <s v="FUR-FU-10004864"/>
    <x v="0"/>
    <x v="5"/>
    <s v="Eldon 500 Class Desk Accessories"/>
    <x v="5896"/>
    <n v="1"/>
    <n v="0"/>
    <n v="3.9831000000000003"/>
  </r>
  <r>
    <n v="9410"/>
    <s v="US-2014-110149"/>
    <x v="3"/>
    <x v="389"/>
    <d v="2014-12-14T00:00:00"/>
    <s v="First Class"/>
    <s v="WB-21850"/>
    <s v="William Brown"/>
    <x v="0"/>
    <s v="United States"/>
    <s v="Philadelphia"/>
    <x v="9"/>
    <n v="19143"/>
    <x v="3"/>
    <s v="OFF-BI-10000014"/>
    <x v="1"/>
    <x v="8"/>
    <s v="Heavy-Duty E-Z-D Binders"/>
    <x v="5897"/>
    <n v="1"/>
    <n v="0.7"/>
    <n v="-2.5092999999999996"/>
  </r>
  <r>
    <n v="9411"/>
    <s v="US-2014-110149"/>
    <x v="3"/>
    <x v="389"/>
    <d v="2014-12-14T00:00:00"/>
    <s v="First Class"/>
    <s v="WB-21850"/>
    <s v="William Brown"/>
    <x v="0"/>
    <s v="United States"/>
    <s v="Philadelphia"/>
    <x v="9"/>
    <n v="19143"/>
    <x v="3"/>
    <s v="FUR-FU-10001475"/>
    <x v="0"/>
    <x v="5"/>
    <s v="Contract Clock, 14&quot;, Brown"/>
    <x v="1190"/>
    <n v="5"/>
    <n v="0.2"/>
    <n v="15.385999999999999"/>
  </r>
  <r>
    <n v="9412"/>
    <s v="CA-2013-108959"/>
    <x v="0"/>
    <x v="612"/>
    <d v="2013-03-15T00:00:00"/>
    <s v="Second Class"/>
    <s v="MH-17785"/>
    <s v="Maya Herman"/>
    <x v="1"/>
    <s v="United States"/>
    <s v="Glendale"/>
    <x v="16"/>
    <n v="85301"/>
    <x v="1"/>
    <s v="OFF-ST-10001272"/>
    <x v="1"/>
    <x v="4"/>
    <s v="Mini 13-1/2 Capacity Data Binder Rack, Pearl"/>
    <x v="5898"/>
    <n v="1"/>
    <n v="0.2"/>
    <n v="6.5434999999999981"/>
  </r>
  <r>
    <n v="9413"/>
    <s v="CA-2012-164777"/>
    <x v="1"/>
    <x v="746"/>
    <d v="2012-01-29T00:00:00"/>
    <s v="First Class"/>
    <s v="SC-20305"/>
    <s v="Sean Christensen"/>
    <x v="0"/>
    <s v="United States"/>
    <s v="Los Angeles"/>
    <x v="1"/>
    <n v="90036"/>
    <x v="1"/>
    <s v="FUR-CH-10002024"/>
    <x v="0"/>
    <x v="1"/>
    <s v="HON 5400 Series Task Chairs for Big and Tall"/>
    <x v="5355"/>
    <n v="5"/>
    <n v="0.2"/>
    <n v="0"/>
  </r>
  <r>
    <n v="9414"/>
    <s v="CA-2013-132017"/>
    <x v="0"/>
    <x v="182"/>
    <d v="2013-09-28T00:00:00"/>
    <s v="First Class"/>
    <s v="MH-17620"/>
    <s v="Matt Hagelstein"/>
    <x v="1"/>
    <s v="United States"/>
    <s v="Houston"/>
    <x v="5"/>
    <n v="77041"/>
    <x v="2"/>
    <s v="OFF-BI-10004001"/>
    <x v="1"/>
    <x v="8"/>
    <s v="GBC Recycled VeloBinder Covers"/>
    <x v="5899"/>
    <n v="2"/>
    <n v="0.8"/>
    <n v="-11.587200000000003"/>
  </r>
  <r>
    <n v="9415"/>
    <s v="CA-2012-127824"/>
    <x v="1"/>
    <x v="1090"/>
    <d v="2012-10-22T00:00:00"/>
    <s v="Standard Class"/>
    <s v="JC-15775"/>
    <s v="John Castell"/>
    <x v="0"/>
    <s v="United States"/>
    <s v="Seattle"/>
    <x v="4"/>
    <n v="98115"/>
    <x v="1"/>
    <s v="TEC-PH-10004094"/>
    <x v="2"/>
    <x v="7"/>
    <s v="Motorola L703CM"/>
    <x v="2528"/>
    <n v="2"/>
    <n v="0.2"/>
    <n v="15.598999999999997"/>
  </r>
  <r>
    <n v="9416"/>
    <s v="CA-2012-127824"/>
    <x v="1"/>
    <x v="1090"/>
    <d v="2012-10-22T00:00:00"/>
    <s v="Standard Class"/>
    <s v="JC-15775"/>
    <s v="John Castell"/>
    <x v="0"/>
    <s v="United States"/>
    <s v="Seattle"/>
    <x v="4"/>
    <n v="98115"/>
    <x v="1"/>
    <s v="OFF-PA-10001184"/>
    <x v="1"/>
    <x v="10"/>
    <s v="Xerox 1903"/>
    <x v="1465"/>
    <n v="3"/>
    <n v="0"/>
    <n v="8.7906000000000013"/>
  </r>
  <r>
    <n v="9417"/>
    <s v="CA-2012-127824"/>
    <x v="1"/>
    <x v="1090"/>
    <d v="2012-10-22T00:00:00"/>
    <s v="Standard Class"/>
    <s v="JC-15775"/>
    <s v="John Castell"/>
    <x v="0"/>
    <s v="United States"/>
    <s v="Seattle"/>
    <x v="4"/>
    <n v="98115"/>
    <x v="1"/>
    <s v="FUR-FU-10002505"/>
    <x v="0"/>
    <x v="5"/>
    <s v="Eldon 100 Class Desk Accessories"/>
    <x v="3716"/>
    <n v="3"/>
    <n v="0"/>
    <n v="3.2351999999999994"/>
  </r>
  <r>
    <n v="9418"/>
    <s v="CA-2011-148285"/>
    <x v="2"/>
    <x v="1220"/>
    <d v="2011-11-01T00:00:00"/>
    <s v="Standard Class"/>
    <s v="RD-19810"/>
    <s v="Ross DeVincentis"/>
    <x v="2"/>
    <s v="United States"/>
    <s v="Fayetteville"/>
    <x v="3"/>
    <n v="28314"/>
    <x v="0"/>
    <s v="OFF-PA-10001166"/>
    <x v="1"/>
    <x v="10"/>
    <s v="Xerox 2"/>
    <x v="563"/>
    <n v="2"/>
    <n v="0.2"/>
    <n v="3.6288"/>
  </r>
  <r>
    <n v="9419"/>
    <s v="CA-2011-148285"/>
    <x v="2"/>
    <x v="1220"/>
    <d v="2011-11-01T00:00:00"/>
    <s v="Standard Class"/>
    <s v="RD-19810"/>
    <s v="Ross DeVincentis"/>
    <x v="2"/>
    <s v="United States"/>
    <s v="Fayetteville"/>
    <x v="3"/>
    <n v="28314"/>
    <x v="0"/>
    <s v="OFF-PA-10000349"/>
    <x v="1"/>
    <x v="10"/>
    <s v="Staples"/>
    <x v="1655"/>
    <n v="3"/>
    <n v="0.2"/>
    <n v="4.0338000000000003"/>
  </r>
  <r>
    <n v="9420"/>
    <s v="CA-2014-152926"/>
    <x v="3"/>
    <x v="280"/>
    <d v="2014-10-05T00:00:00"/>
    <s v="Second Class"/>
    <s v="SC-20695"/>
    <s v="Steve Chapman"/>
    <x v="1"/>
    <s v="United States"/>
    <s v="Houston"/>
    <x v="5"/>
    <n v="77041"/>
    <x v="2"/>
    <s v="OFF-AP-10004708"/>
    <x v="1"/>
    <x v="9"/>
    <s v="Fellowes Superior 10 Outlet Split Surge Protector"/>
    <x v="5279"/>
    <n v="2"/>
    <n v="0.8"/>
    <n v="-38.821200000000012"/>
  </r>
  <r>
    <n v="9421"/>
    <s v="CA-2014-152926"/>
    <x v="3"/>
    <x v="280"/>
    <d v="2014-10-05T00:00:00"/>
    <s v="Second Class"/>
    <s v="SC-20695"/>
    <s v="Steve Chapman"/>
    <x v="1"/>
    <s v="United States"/>
    <s v="Houston"/>
    <x v="5"/>
    <n v="77041"/>
    <x v="2"/>
    <s v="OFF-AP-10001947"/>
    <x v="1"/>
    <x v="9"/>
    <s v="Acco 6 Outlet Guardian Premium Plus Surge Suppressor"/>
    <x v="5900"/>
    <n v="6"/>
    <n v="0.8"/>
    <n v="-56.059200000000011"/>
  </r>
  <r>
    <n v="9422"/>
    <s v="CA-2011-145254"/>
    <x v="2"/>
    <x v="149"/>
    <d v="2011-07-27T00:00:00"/>
    <s v="Standard Class"/>
    <s v="NC-18535"/>
    <s v="Nick Crebassa"/>
    <x v="1"/>
    <s v="United States"/>
    <s v="San Francisco"/>
    <x v="1"/>
    <n v="94122"/>
    <x v="1"/>
    <s v="TEC-PH-10000441"/>
    <x v="2"/>
    <x v="7"/>
    <s v="VTech DS6151"/>
    <x v="2821"/>
    <n v="6"/>
    <n v="0.2"/>
    <n v="60.475200000000058"/>
  </r>
  <r>
    <n v="9423"/>
    <s v="CA-2011-145254"/>
    <x v="2"/>
    <x v="149"/>
    <d v="2011-07-27T00:00:00"/>
    <s v="Standard Class"/>
    <s v="NC-18535"/>
    <s v="Nick Crebassa"/>
    <x v="1"/>
    <s v="United States"/>
    <s v="San Francisco"/>
    <x v="1"/>
    <n v="94122"/>
    <x v="1"/>
    <s v="OFF-SU-10004664"/>
    <x v="1"/>
    <x v="14"/>
    <s v="Acme Softgrip Scissors"/>
    <x v="5557"/>
    <n v="5"/>
    <n v="0"/>
    <n v="11.802999999999999"/>
  </r>
  <r>
    <n v="9424"/>
    <s v="CA-2011-145254"/>
    <x v="2"/>
    <x v="149"/>
    <d v="2011-07-27T00:00:00"/>
    <s v="Standard Class"/>
    <s v="NC-18535"/>
    <s v="Nick Crebassa"/>
    <x v="1"/>
    <s v="United States"/>
    <s v="San Francisco"/>
    <x v="1"/>
    <n v="94122"/>
    <x v="1"/>
    <s v="TEC-PH-10004531"/>
    <x v="2"/>
    <x v="7"/>
    <s v="AT&amp;T CL2909"/>
    <x v="214"/>
    <n v="3"/>
    <n v="0.2"/>
    <n v="37.796999999999997"/>
  </r>
  <r>
    <n v="9425"/>
    <s v="CA-2011-145254"/>
    <x v="2"/>
    <x v="149"/>
    <d v="2011-07-27T00:00:00"/>
    <s v="Standard Class"/>
    <s v="NC-18535"/>
    <s v="Nick Crebassa"/>
    <x v="1"/>
    <s v="United States"/>
    <s v="San Francisco"/>
    <x v="1"/>
    <n v="94122"/>
    <x v="1"/>
    <s v="TEC-AC-10002167"/>
    <x v="2"/>
    <x v="11"/>
    <s v="Imation 8gb Micro Traveldrive Usb 2.0 Flash Drive"/>
    <x v="47"/>
    <n v="3"/>
    <n v="0"/>
    <n v="4.9500000000000011"/>
  </r>
  <r>
    <n v="9426"/>
    <s v="CA-2011-116246"/>
    <x v="2"/>
    <x v="171"/>
    <d v="2011-09-17T00:00:00"/>
    <s v="Second Class"/>
    <s v="LW-17215"/>
    <s v="Luke Weiss"/>
    <x v="0"/>
    <s v="United States"/>
    <s v="New York City"/>
    <x v="15"/>
    <n v="10035"/>
    <x v="3"/>
    <s v="FUR-CH-10002024"/>
    <x v="0"/>
    <x v="1"/>
    <s v="HON 5400 Series Task Chairs for Big and Tall"/>
    <x v="5901"/>
    <n v="6"/>
    <n v="0.1"/>
    <n v="420.58800000000019"/>
  </r>
  <r>
    <n v="9427"/>
    <s v="CA-2013-160479"/>
    <x v="0"/>
    <x v="306"/>
    <d v="2013-09-21T00:00:00"/>
    <s v="Standard Class"/>
    <s v="AH-10585"/>
    <s v="Angele Hood"/>
    <x v="0"/>
    <s v="United States"/>
    <s v="Seattle"/>
    <x v="4"/>
    <n v="98105"/>
    <x v="1"/>
    <s v="OFF-AR-10002445"/>
    <x v="1"/>
    <x v="6"/>
    <s v="SANFORD Major Accent Highlighters"/>
    <x v="3826"/>
    <n v="5"/>
    <n v="0"/>
    <n v="13.452000000000002"/>
  </r>
  <r>
    <n v="9428"/>
    <s v="CA-2011-167486"/>
    <x v="2"/>
    <x v="501"/>
    <d v="2011-12-01T00:00:00"/>
    <s v="Standard Class"/>
    <s v="JO-15145"/>
    <s v="Jack O'Briant"/>
    <x v="1"/>
    <s v="United States"/>
    <s v="Buffalo"/>
    <x v="15"/>
    <n v="14215"/>
    <x v="3"/>
    <s v="FUR-FU-10003268"/>
    <x v="0"/>
    <x v="5"/>
    <s v="Eldon Radial Chair Mat for Low to Medium Pile Carpets"/>
    <x v="3351"/>
    <n v="5"/>
    <n v="0"/>
    <n v="39.97999999999999"/>
  </r>
  <r>
    <n v="9429"/>
    <s v="CA-2011-152100"/>
    <x v="2"/>
    <x v="218"/>
    <d v="2011-05-16T00:00:00"/>
    <s v="Standard Class"/>
    <s v="VW-21775"/>
    <s v="Victoria Wilson"/>
    <x v="1"/>
    <s v="United States"/>
    <s v="Huntsville"/>
    <x v="5"/>
    <n v="77340"/>
    <x v="2"/>
    <s v="FUR-CH-10000015"/>
    <x v="0"/>
    <x v="1"/>
    <s v="Hon Multipurpose Stacking Arm Chairs"/>
    <x v="5902"/>
    <n v="8"/>
    <n v="0.3"/>
    <n v="-69.311999999999898"/>
  </r>
  <r>
    <n v="9430"/>
    <s v="CA-2012-166219"/>
    <x v="1"/>
    <x v="834"/>
    <d v="2012-09-01T00:00:00"/>
    <s v="Standard Class"/>
    <s v="BP-11185"/>
    <s v="Ben Peterman"/>
    <x v="1"/>
    <s v="United States"/>
    <s v="Dallas"/>
    <x v="5"/>
    <n v="75081"/>
    <x v="2"/>
    <s v="TEC-PH-10004165"/>
    <x v="2"/>
    <x v="7"/>
    <s v="Mitel MiVoice 5330e IP Phone"/>
    <x v="1124"/>
    <n v="5"/>
    <n v="0.2"/>
    <n v="82.496999999999957"/>
  </r>
  <r>
    <n v="9431"/>
    <s v="CA-2012-166219"/>
    <x v="1"/>
    <x v="834"/>
    <d v="2012-09-01T00:00:00"/>
    <s v="Standard Class"/>
    <s v="BP-11185"/>
    <s v="Ben Peterman"/>
    <x v="1"/>
    <s v="United States"/>
    <s v="Dallas"/>
    <x v="5"/>
    <n v="75081"/>
    <x v="2"/>
    <s v="FUR-TA-10004607"/>
    <x v="0"/>
    <x v="3"/>
    <s v="Hon 2111 Invitation Series Straight Table"/>
    <x v="5903"/>
    <n v="1"/>
    <n v="0.3"/>
    <n v="-16.261300000000006"/>
  </r>
  <r>
    <n v="9432"/>
    <s v="CA-2012-111864"/>
    <x v="1"/>
    <x v="974"/>
    <d v="2012-06-19T00:00:00"/>
    <s v="Same Day"/>
    <s v="PP-18955"/>
    <s v="Paul Prost"/>
    <x v="2"/>
    <s v="United States"/>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s v="United States"/>
    <s v="Peoria"/>
    <x v="16"/>
    <n v="85345"/>
    <x v="1"/>
    <s v="TEC-AC-10002217"/>
    <x v="2"/>
    <x v="11"/>
    <s v="Imation Clip USB flash drive - 8 GB"/>
    <x v="5520"/>
    <n v="2"/>
    <n v="0.2"/>
    <n v="-5.2640000000000002"/>
  </r>
  <r>
    <n v="9434"/>
    <s v="CA-2012-119627"/>
    <x v="1"/>
    <x v="493"/>
    <d v="2012-08-23T00:00:00"/>
    <s v="Standard Class"/>
    <s v="SC-20725"/>
    <s v="Steven Cartwright"/>
    <x v="0"/>
    <s v="United States"/>
    <s v="Peoria"/>
    <x v="16"/>
    <n v="85345"/>
    <x v="1"/>
    <s v="OFF-PA-10001937"/>
    <x v="1"/>
    <x v="10"/>
    <s v="Xerox 21"/>
    <x v="1590"/>
    <n v="7"/>
    <n v="0.2"/>
    <n v="12.700800000000001"/>
  </r>
  <r>
    <n v="9435"/>
    <s v="CA-2012-119627"/>
    <x v="1"/>
    <x v="493"/>
    <d v="2012-08-23T00:00:00"/>
    <s v="Standard Class"/>
    <s v="SC-20725"/>
    <s v="Steven Cartwright"/>
    <x v="0"/>
    <s v="United States"/>
    <s v="Peoria"/>
    <x v="16"/>
    <n v="85345"/>
    <x v="1"/>
    <s v="OFF-AR-10000203"/>
    <x v="1"/>
    <x v="6"/>
    <s v="Newell 336"/>
    <x v="1518"/>
    <n v="3"/>
    <n v="0.2"/>
    <n v="1.1555999999999984"/>
  </r>
  <r>
    <n v="9436"/>
    <s v="CA-2012-119627"/>
    <x v="1"/>
    <x v="493"/>
    <d v="2012-08-23T00:00:00"/>
    <s v="Standard Class"/>
    <s v="SC-20725"/>
    <s v="Steven Cartwright"/>
    <x v="0"/>
    <s v="United States"/>
    <s v="Peoria"/>
    <x v="16"/>
    <n v="85345"/>
    <x v="1"/>
    <s v="TEC-AC-10001142"/>
    <x v="2"/>
    <x v="11"/>
    <s v="First Data FD10 PIN Pad"/>
    <x v="5904"/>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s v="United States"/>
    <s v="Oceanside"/>
    <x v="1"/>
    <n v="92054"/>
    <x v="1"/>
    <s v="OFF-PA-10000520"/>
    <x v="1"/>
    <x v="10"/>
    <s v="Xerox 201"/>
    <x v="91"/>
    <n v="2"/>
    <n v="0"/>
    <n v="6.2208000000000006"/>
  </r>
  <r>
    <n v="9439"/>
    <s v="CA-2014-126144"/>
    <x v="3"/>
    <x v="689"/>
    <d v="2014-08-06T00:00:00"/>
    <s v="Standard Class"/>
    <s v="GM-14680"/>
    <s v="Greg Matthias"/>
    <x v="0"/>
    <s v="United States"/>
    <s v="Philadelphia"/>
    <x v="9"/>
    <n v="19134"/>
    <x v="3"/>
    <s v="TEC-PH-10001079"/>
    <x v="2"/>
    <x v="7"/>
    <s v="Polycom SoundPoint Pro SE-225 Corded phone"/>
    <x v="5905"/>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s v="United States"/>
    <s v="New York City"/>
    <x v="15"/>
    <n v="10035"/>
    <x v="3"/>
    <s v="OFF-PA-10001471"/>
    <x v="1"/>
    <x v="10"/>
    <s v="Strathmore Photo Frame Cards"/>
    <x v="2"/>
    <n v="2"/>
    <n v="0"/>
    <n v="6.7251999999999992"/>
  </r>
  <r>
    <n v="9442"/>
    <s v="CA-2011-165477"/>
    <x v="2"/>
    <x v="282"/>
    <d v="2011-12-31T00:00:00"/>
    <s v="Second Class"/>
    <s v="RE-19405"/>
    <s v="Ricardo Emerson"/>
    <x v="0"/>
    <s v="United States"/>
    <s v="Kent"/>
    <x v="24"/>
    <n v="44240"/>
    <x v="3"/>
    <s v="OFF-AP-10003281"/>
    <x v="1"/>
    <x v="9"/>
    <s v="Acco 6 Outlet Guardian Standard Surge Suppressor"/>
    <x v="5907"/>
    <n v="5"/>
    <n v="0.2"/>
    <n v="6.0449999999999946"/>
  </r>
  <r>
    <n v="9443"/>
    <s v="CA-2014-165904"/>
    <x v="3"/>
    <x v="104"/>
    <d v="2014-04-12T00:00:00"/>
    <s v="Standard Class"/>
    <s v="HR-14770"/>
    <s v="Hallie Redmond"/>
    <x v="2"/>
    <s v="United States"/>
    <s v="Jacksonville"/>
    <x v="2"/>
    <n v="32216"/>
    <x v="0"/>
    <s v="OFF-AR-10003156"/>
    <x v="1"/>
    <x v="6"/>
    <s v="50 Colored Long Pencils"/>
    <x v="5908"/>
    <n v="2"/>
    <n v="0.2"/>
    <n v="1.2192000000000007"/>
  </r>
  <r>
    <n v="9444"/>
    <s v="CA-2014-165904"/>
    <x v="3"/>
    <x v="104"/>
    <d v="2014-04-12T00:00:00"/>
    <s v="Standard Class"/>
    <s v="HR-14770"/>
    <s v="Hallie Redmond"/>
    <x v="2"/>
    <s v="United States"/>
    <s v="Jacksonville"/>
    <x v="2"/>
    <n v="32216"/>
    <x v="0"/>
    <s v="TEC-PH-10000576"/>
    <x v="2"/>
    <x v="7"/>
    <s v="AT&amp;T 1080 Corded phone"/>
    <x v="985"/>
    <n v="2"/>
    <n v="0.2"/>
    <n v="19.178600000000003"/>
  </r>
  <r>
    <n v="9445"/>
    <s v="CA-2012-104052"/>
    <x v="1"/>
    <x v="1201"/>
    <d v="2012-03-02T00:00:00"/>
    <s v="First Class"/>
    <s v="TP-21565"/>
    <s v="Tracy Poddar"/>
    <x v="1"/>
    <s v="United States"/>
    <s v="Coppell"/>
    <x v="5"/>
    <n v="75019"/>
    <x v="2"/>
    <s v="TEC-PH-10003215"/>
    <x v="2"/>
    <x v="7"/>
    <s v="Jackery Bar Premium Fast-charging Portable Charger"/>
    <x v="3124"/>
    <n v="4"/>
    <n v="0.2"/>
    <n v="34.741999999999997"/>
  </r>
  <r>
    <n v="9446"/>
    <s v="CA-2012-168277"/>
    <x v="1"/>
    <x v="352"/>
    <d v="2012-06-03T00:00:00"/>
    <s v="Standard Class"/>
    <s v="KB-16315"/>
    <s v="Karl Braun"/>
    <x v="0"/>
    <s v="United States"/>
    <s v="Indianapolis"/>
    <x v="14"/>
    <n v="46203"/>
    <x v="2"/>
    <s v="OFF-LA-10004484"/>
    <x v="1"/>
    <x v="2"/>
    <s v="Avery 476"/>
    <x v="714"/>
    <n v="3"/>
    <n v="0"/>
    <n v="5.6993999999999998"/>
  </r>
  <r>
    <n v="9447"/>
    <s v="CA-2013-158617"/>
    <x v="0"/>
    <x v="897"/>
    <d v="2013-09-29T00:00:00"/>
    <s v="Standard Class"/>
    <s v="AC-10660"/>
    <s v="Anna Chung"/>
    <x v="0"/>
    <s v="United States"/>
    <s v="Lawrence"/>
    <x v="14"/>
    <n v="46226"/>
    <x v="2"/>
    <s v="OFF-PA-10002245"/>
    <x v="1"/>
    <x v="10"/>
    <s v="Xerox 1895"/>
    <x v="1211"/>
    <n v="6"/>
    <n v="0"/>
    <n v="16.146000000000001"/>
  </r>
  <r>
    <n v="9448"/>
    <s v="CA-2014-136882"/>
    <x v="3"/>
    <x v="837"/>
    <d v="2014-06-04T00:00:00"/>
    <s v="Standard Class"/>
    <s v="DN-13690"/>
    <s v="Duane Noonan"/>
    <x v="0"/>
    <s v="United States"/>
    <s v="Tulsa"/>
    <x v="26"/>
    <n v="74133"/>
    <x v="2"/>
    <s v="FUR-FU-10003664"/>
    <x v="0"/>
    <x v="5"/>
    <s v="Electrix Architect's Clamp-On Swing Arm Lamp, Black"/>
    <x v="5909"/>
    <n v="5"/>
    <n v="0"/>
    <n v="138.41699999999997"/>
  </r>
  <r>
    <n v="9449"/>
    <s v="US-2013-148957"/>
    <x v="0"/>
    <x v="42"/>
    <d v="2013-09-24T00:00:00"/>
    <s v="Standard Class"/>
    <s v="CC-12430"/>
    <s v="Chuck Clark"/>
    <x v="2"/>
    <s v="United States"/>
    <s v="Redmond"/>
    <x v="4"/>
    <n v="98052"/>
    <x v="1"/>
    <s v="OFF-LA-10002195"/>
    <x v="1"/>
    <x v="2"/>
    <s v="Avery 481"/>
    <x v="5910"/>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s v="United States"/>
    <s v="Spokane"/>
    <x v="4"/>
    <n v="99207"/>
    <x v="1"/>
    <s v="OFF-ST-10004963"/>
    <x v="1"/>
    <x v="4"/>
    <s v="Eldon Gobal File Keepers"/>
    <x v="5912"/>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x v="5913"/>
    <n v="3"/>
    <n v="0"/>
    <n v="55.844999999999985"/>
  </r>
  <r>
    <n v="9453"/>
    <s v="CA-2012-129546"/>
    <x v="1"/>
    <x v="694"/>
    <d v="2012-10-05T00:00:00"/>
    <s v="Standard Class"/>
    <s v="RP-19855"/>
    <s v="Roy Phan"/>
    <x v="1"/>
    <s v="United States"/>
    <s v="Los Angeles"/>
    <x v="1"/>
    <n v="90032"/>
    <x v="1"/>
    <s v="OFF-BI-10004001"/>
    <x v="1"/>
    <x v="8"/>
    <s v="GBC Recycled VeloBinder Covers"/>
    <x v="5914"/>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x v="5915"/>
    <n v="3"/>
    <n v="0"/>
    <n v="13.685099999999995"/>
  </r>
  <r>
    <n v="9455"/>
    <s v="CA-2012-129546"/>
    <x v="1"/>
    <x v="694"/>
    <d v="2012-10-05T00:00:00"/>
    <s v="Standard Class"/>
    <s v="RP-19855"/>
    <s v="Roy Phan"/>
    <x v="1"/>
    <s v="United States"/>
    <s v="Los Angeles"/>
    <x v="1"/>
    <n v="90032"/>
    <x v="1"/>
    <s v="TEC-PH-10003555"/>
    <x v="2"/>
    <x v="7"/>
    <s v="Motorola HK250 Universal Bluetooth Headset"/>
    <x v="2862"/>
    <n v="2"/>
    <n v="0.2"/>
    <n v="-8.2763999999999971"/>
  </r>
  <r>
    <n v="9456"/>
    <s v="CA-2013-140977"/>
    <x v="0"/>
    <x v="950"/>
    <d v="2013-06-20T00:00:00"/>
    <s v="Second Class"/>
    <s v="JL-15175"/>
    <s v="James Lanier"/>
    <x v="2"/>
    <s v="United States"/>
    <s v="Chattanooga"/>
    <x v="18"/>
    <n v="37421"/>
    <x v="0"/>
    <s v="TEC-MA-10003493"/>
    <x v="2"/>
    <x v="15"/>
    <s v="Penpower WorldCard Pro Card Scanner"/>
    <x v="5916"/>
    <n v="1"/>
    <n v="0.5"/>
    <n v="-1.8294999999999959"/>
  </r>
  <r>
    <n v="9457"/>
    <s v="CA-2014-151855"/>
    <x v="3"/>
    <x v="837"/>
    <d v="2014-06-04T00:00:00"/>
    <s v="Standard Class"/>
    <s v="BW-11110"/>
    <s v="Bart Watters"/>
    <x v="1"/>
    <s v="United States"/>
    <s v="Greensboro"/>
    <x v="3"/>
    <n v="27405"/>
    <x v="0"/>
    <s v="TEC-AC-10002380"/>
    <x v="2"/>
    <x v="11"/>
    <s v="Sony 8GB Class 10 Micro SDHC R40 Memory Card"/>
    <x v="5917"/>
    <n v="3"/>
    <n v="0.2"/>
    <n v="0.33989999999999654"/>
  </r>
  <r>
    <n v="9458"/>
    <s v="CA-2014-151855"/>
    <x v="3"/>
    <x v="837"/>
    <d v="2014-06-04T00:00:00"/>
    <s v="Standard Class"/>
    <s v="BW-11110"/>
    <s v="Bart Watters"/>
    <x v="1"/>
    <s v="United States"/>
    <s v="Greensboro"/>
    <x v="3"/>
    <n v="27405"/>
    <x v="0"/>
    <s v="OFF-BI-10004209"/>
    <x v="1"/>
    <x v="8"/>
    <s v="Fellowes Twister Kit, Gray/Clear, 3/pkg"/>
    <x v="5918"/>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x v="5919"/>
    <n v="3"/>
    <n v="0"/>
    <n v="41.933999999999983"/>
  </r>
  <r>
    <n v="9460"/>
    <s v="CA-2011-138240"/>
    <x v="2"/>
    <x v="1148"/>
    <d v="2011-10-14T00:00:00"/>
    <s v="Standard Class"/>
    <s v="SJ-20500"/>
    <s v="Shirley Jackson"/>
    <x v="0"/>
    <s v="United States"/>
    <s v="San Francisco"/>
    <x v="1"/>
    <n v="94122"/>
    <x v="1"/>
    <s v="TEC-PH-10002583"/>
    <x v="2"/>
    <x v="7"/>
    <s v="iOttie HLCRIO102 Car Mount"/>
    <x v="314"/>
    <n v="1"/>
    <n v="0.2"/>
    <n v="-2.9985000000000022"/>
  </r>
  <r>
    <n v="9461"/>
    <s v="CA-2011-101833"/>
    <x v="2"/>
    <x v="664"/>
    <d v="2011-11-22T00:00:00"/>
    <s v="Second Class"/>
    <s v="FG-14260"/>
    <s v="Frank Gastineau"/>
    <x v="2"/>
    <s v="United States"/>
    <s v="New York City"/>
    <x v="15"/>
    <n v="10024"/>
    <x v="3"/>
    <s v="OFF-PA-10003591"/>
    <x v="1"/>
    <x v="10"/>
    <s v="Southworth 100% Cotton The Best Paper"/>
    <x v="805"/>
    <n v="3"/>
    <n v="0"/>
    <n v="17.22"/>
  </r>
  <r>
    <n v="9462"/>
    <s v="CA-2011-100867"/>
    <x v="2"/>
    <x v="538"/>
    <d v="2011-10-24T00:00:00"/>
    <s v="Standard Class"/>
    <s v="EH-14125"/>
    <s v="Eugene Hildebrand"/>
    <x v="2"/>
    <s v="United States"/>
    <s v="Lakewood"/>
    <x v="1"/>
    <n v="90712"/>
    <x v="1"/>
    <s v="TEC-PH-10004922"/>
    <x v="2"/>
    <x v="7"/>
    <s v="RCA Visys Integrated PBX 8-Line Router"/>
    <x v="5920"/>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s v="United States"/>
    <s v="Columbus"/>
    <x v="24"/>
    <n v="43229"/>
    <x v="3"/>
    <s v="OFF-AR-10003560"/>
    <x v="1"/>
    <x v="6"/>
    <s v="Zebra Zazzle Fluorescent Highlighters"/>
    <x v="530"/>
    <n v="4"/>
    <n v="0.2"/>
    <n v="3.4047999999999981"/>
  </r>
  <r>
    <n v="9465"/>
    <s v="CA-2011-109127"/>
    <x v="2"/>
    <x v="1059"/>
    <d v="2011-12-25T00:00:00"/>
    <s v="Standard Class"/>
    <s v="JC-15775"/>
    <s v="John Castell"/>
    <x v="0"/>
    <s v="United States"/>
    <s v="Newark"/>
    <x v="13"/>
    <n v="19711"/>
    <x v="3"/>
    <s v="OFF-LA-10004409"/>
    <x v="1"/>
    <x v="2"/>
    <s v="Avery 492"/>
    <x v="1315"/>
    <n v="6"/>
    <n v="0"/>
    <n v="7.9487999999999985"/>
  </r>
  <r>
    <n v="9466"/>
    <s v="CA-2013-126858"/>
    <x v="0"/>
    <x v="258"/>
    <d v="2013-11-24T00:00:00"/>
    <s v="Standard Class"/>
    <s v="JM-15265"/>
    <s v="Janet Molinari"/>
    <x v="1"/>
    <s v="United States"/>
    <s v="Seattle"/>
    <x v="4"/>
    <n v="98115"/>
    <x v="1"/>
    <s v="FUR-FU-10000448"/>
    <x v="0"/>
    <x v="5"/>
    <s v="Tenex Chairmats For Use With Carpeted Floors"/>
    <x v="5795"/>
    <n v="2"/>
    <n v="0"/>
    <n v="1.597999999999999"/>
  </r>
  <r>
    <n v="9467"/>
    <s v="CA-2014-102925"/>
    <x v="3"/>
    <x v="60"/>
    <d v="2014-11-11T00:00:00"/>
    <s v="Second Class"/>
    <s v="CD-12280"/>
    <s v="Christina DeMoss"/>
    <x v="0"/>
    <s v="United States"/>
    <s v="New York City"/>
    <x v="15"/>
    <n v="10024"/>
    <x v="3"/>
    <s v="OFF-BI-10002735"/>
    <x v="1"/>
    <x v="8"/>
    <s v="GBC Prestige Therm-A-Bind Covers"/>
    <x v="5921"/>
    <n v="6"/>
    <n v="0.2"/>
    <n v="55.582200000000007"/>
  </r>
  <r>
    <n v="9468"/>
    <s v="CA-2014-102925"/>
    <x v="3"/>
    <x v="60"/>
    <d v="2014-11-11T00:00:00"/>
    <s v="Second Class"/>
    <s v="CD-12280"/>
    <s v="Christina DeMoss"/>
    <x v="0"/>
    <s v="United States"/>
    <s v="New York City"/>
    <x v="15"/>
    <n v="10024"/>
    <x v="3"/>
    <s v="FUR-TA-10003469"/>
    <x v="0"/>
    <x v="3"/>
    <s v="Balt Split Level Computer Training Table"/>
    <x v="4365"/>
    <n v="2"/>
    <n v="0.4"/>
    <n v="-66.599999999999994"/>
  </r>
  <r>
    <n v="9469"/>
    <s v="CA-2014-102925"/>
    <x v="3"/>
    <x v="60"/>
    <d v="2014-11-11T00:00:00"/>
    <s v="Second Class"/>
    <s v="CD-12280"/>
    <s v="Christina DeMoss"/>
    <x v="0"/>
    <s v="United States"/>
    <s v="New York City"/>
    <x v="15"/>
    <n v="10024"/>
    <x v="3"/>
    <s v="OFF-PA-10001870"/>
    <x v="1"/>
    <x v="10"/>
    <s v="Xerox 202"/>
    <x v="91"/>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s v="United States"/>
    <s v="New York City"/>
    <x v="15"/>
    <n v="10024"/>
    <x v="3"/>
    <s v="TEC-PH-10001448"/>
    <x v="2"/>
    <x v="7"/>
    <s v="Anker Astro 15000mAh USB Portable Charger"/>
    <x v="2622"/>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x v="5872"/>
    <n v="1"/>
    <n v="0.2"/>
    <n v="3.7127999999999997"/>
  </r>
  <r>
    <n v="9473"/>
    <s v="CA-2014-102925"/>
    <x v="3"/>
    <x v="60"/>
    <d v="2014-11-11T00:00:00"/>
    <s v="Second Class"/>
    <s v="CD-12280"/>
    <s v="Christina DeMoss"/>
    <x v="0"/>
    <s v="United States"/>
    <s v="New York City"/>
    <x v="15"/>
    <n v="10024"/>
    <x v="3"/>
    <s v="FUR-CH-10004875"/>
    <x v="0"/>
    <x v="1"/>
    <s v="Harbour Creations 67200 Series Stacking Chairs"/>
    <x v="5922"/>
    <n v="2"/>
    <n v="0.1"/>
    <n v="24.2012"/>
  </r>
  <r>
    <n v="9474"/>
    <s v="CA-2014-102925"/>
    <x v="3"/>
    <x v="60"/>
    <d v="2014-11-11T00:00:00"/>
    <s v="Second Class"/>
    <s v="CD-12280"/>
    <s v="Christina DeMoss"/>
    <x v="0"/>
    <s v="United States"/>
    <s v="New York City"/>
    <x v="15"/>
    <n v="10024"/>
    <x v="3"/>
    <s v="FUR-FU-10004245"/>
    <x v="0"/>
    <x v="5"/>
    <s v="Career Cubicle Clock, 8 1/4&quot;, Black"/>
    <x v="5923"/>
    <n v="5"/>
    <n v="0"/>
    <n v="38.532000000000004"/>
  </r>
  <r>
    <n v="9475"/>
    <s v="CA-2012-100818"/>
    <x v="1"/>
    <x v="70"/>
    <d v="2012-06-05T00:00:00"/>
    <s v="Second Class"/>
    <s v="JM-15265"/>
    <s v="Janet Molinari"/>
    <x v="1"/>
    <s v="United States"/>
    <s v="Chicago"/>
    <x v="10"/>
    <n v="60653"/>
    <x v="2"/>
    <s v="OFF-LA-10000443"/>
    <x v="1"/>
    <x v="2"/>
    <s v="Avery 501"/>
    <x v="2184"/>
    <n v="2"/>
    <n v="0.2"/>
    <n v="1.9925999999999999"/>
  </r>
  <r>
    <n v="9476"/>
    <s v="CA-2012-100818"/>
    <x v="1"/>
    <x v="70"/>
    <d v="2012-06-05T00:00:00"/>
    <s v="Second Class"/>
    <s v="JM-15265"/>
    <s v="Janet Molinari"/>
    <x v="1"/>
    <s v="United States"/>
    <s v="Chicago"/>
    <x v="10"/>
    <n v="60653"/>
    <x v="2"/>
    <s v="OFF-PA-10001125"/>
    <x v="1"/>
    <x v="10"/>
    <s v="Xerox 1988"/>
    <x v="4259"/>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x v="5924"/>
    <n v="2"/>
    <n v="0.6"/>
    <n v="-61.872"/>
  </r>
  <r>
    <n v="9478"/>
    <s v="CA-2012-100818"/>
    <x v="1"/>
    <x v="70"/>
    <d v="2012-06-05T00:00:00"/>
    <s v="Second Class"/>
    <s v="JM-15265"/>
    <s v="Janet Molinari"/>
    <x v="1"/>
    <s v="United States"/>
    <s v="Chicago"/>
    <x v="10"/>
    <n v="60653"/>
    <x v="2"/>
    <s v="OFF-BI-10004364"/>
    <x v="1"/>
    <x v="8"/>
    <s v="Storex Dura Pro Binders"/>
    <x v="3019"/>
    <n v="3"/>
    <n v="0.8"/>
    <n v="-6.2370000000000019"/>
  </r>
  <r>
    <n v="9479"/>
    <s v="CA-2011-126193"/>
    <x v="2"/>
    <x v="557"/>
    <d v="2011-09-14T00:00:00"/>
    <s v="Standard Class"/>
    <s v="SS-20410"/>
    <s v="Shahid Shariari"/>
    <x v="0"/>
    <s v="United States"/>
    <s v="Oswego"/>
    <x v="10"/>
    <n v="60543"/>
    <x v="2"/>
    <s v="OFF-FA-10000936"/>
    <x v="1"/>
    <x v="13"/>
    <s v="Acco Hot Clips Clips to Go"/>
    <x v="5925"/>
    <n v="5"/>
    <n v="0.2"/>
    <n v="4.1124999999999998"/>
  </r>
  <r>
    <n v="9480"/>
    <s v="CA-2011-126193"/>
    <x v="2"/>
    <x v="557"/>
    <d v="2011-09-14T00:00:00"/>
    <s v="Standard Class"/>
    <s v="SS-20410"/>
    <s v="Shahid Shariari"/>
    <x v="0"/>
    <s v="United States"/>
    <s v="Oswego"/>
    <x v="10"/>
    <n v="60543"/>
    <x v="2"/>
    <s v="OFF-BI-10001249"/>
    <x v="1"/>
    <x v="8"/>
    <s v="Avery Heavy-Duty EZD View Binder with Locking Rings"/>
    <x v="5926"/>
    <n v="3"/>
    <n v="0.8"/>
    <n v="-6.5076000000000018"/>
  </r>
  <r>
    <n v="9481"/>
    <s v="CA-2011-126193"/>
    <x v="2"/>
    <x v="557"/>
    <d v="2011-09-14T00:00:00"/>
    <s v="Standard Class"/>
    <s v="SS-20410"/>
    <s v="Shahid Shariari"/>
    <x v="0"/>
    <s v="United States"/>
    <s v="Oswego"/>
    <x v="10"/>
    <n v="60543"/>
    <x v="2"/>
    <s v="OFF-BI-10004632"/>
    <x v="1"/>
    <x v="8"/>
    <s v="Ibico Hi-Tech Manual Binding System"/>
    <x v="5927"/>
    <n v="5"/>
    <n v="0.8"/>
    <n v="-533.73250000000007"/>
  </r>
  <r>
    <n v="9482"/>
    <s v="CA-2014-150504"/>
    <x v="3"/>
    <x v="44"/>
    <d v="2014-11-13T00:00:00"/>
    <s v="Standard Class"/>
    <s v="HG-14845"/>
    <s v="Harry Greene"/>
    <x v="0"/>
    <s v="United States"/>
    <s v="Dallas"/>
    <x v="5"/>
    <n v="75220"/>
    <x v="2"/>
    <s v="OFF-ST-10000615"/>
    <x v="1"/>
    <x v="4"/>
    <s v="SimpliFile Personal File, Black Granite, 15w x 6-15/16d x 11-1/4h"/>
    <x v="1333"/>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s v="United States"/>
    <s v="Los Angeles"/>
    <x v="1"/>
    <n v="90008"/>
    <x v="1"/>
    <s v="OFF-AR-10004757"/>
    <x v="1"/>
    <x v="6"/>
    <s v="Crayola Colored Pencils"/>
    <x v="1209"/>
    <n v="6"/>
    <n v="0"/>
    <n v="6.4943999999999988"/>
  </r>
  <r>
    <n v="9485"/>
    <s v="CA-2013-164770"/>
    <x v="0"/>
    <x v="499"/>
    <d v="2013-12-05T00:00:00"/>
    <s v="Second Class"/>
    <s v="MY-18295"/>
    <s v="Muhammed Yedwab"/>
    <x v="1"/>
    <s v="United States"/>
    <s v="Houston"/>
    <x v="5"/>
    <n v="77036"/>
    <x v="2"/>
    <s v="FUR-BO-10003893"/>
    <x v="0"/>
    <x v="0"/>
    <s v="Sauder Camden County Collection Library"/>
    <x v="5928"/>
    <n v="10"/>
    <n v="0.32"/>
    <n v="-137.97600000000008"/>
  </r>
  <r>
    <n v="9486"/>
    <s v="CA-2013-164770"/>
    <x v="0"/>
    <x v="499"/>
    <d v="2013-12-05T00:00:00"/>
    <s v="Second Class"/>
    <s v="MY-18295"/>
    <s v="Muhammed Yedwab"/>
    <x v="1"/>
    <s v="United States"/>
    <s v="Houston"/>
    <x v="5"/>
    <n v="77036"/>
    <x v="2"/>
    <s v="OFF-PA-10003893"/>
    <x v="1"/>
    <x v="10"/>
    <s v="Xerox 1962"/>
    <x v="2791"/>
    <n v="9"/>
    <n v="0.2"/>
    <n v="9.6299999999999955"/>
  </r>
  <r>
    <n v="9487"/>
    <s v="CA-2014-130505"/>
    <x v="3"/>
    <x v="386"/>
    <d v="2014-10-13T00:00:00"/>
    <s v="Same Day"/>
    <s v="NF-18385"/>
    <s v="Natalie Fritzler"/>
    <x v="0"/>
    <s v="United States"/>
    <s v="Wheeling"/>
    <x v="48"/>
    <n v="26003"/>
    <x v="3"/>
    <s v="FUR-TA-10001932"/>
    <x v="0"/>
    <x v="3"/>
    <s v="Chromcraft 48&quot; x 96&quot; Racetrack Double Pedestal Table"/>
    <x v="5929"/>
    <n v="3"/>
    <n v="0.3"/>
    <n v="-76.953599999999994"/>
  </r>
  <r>
    <n v="9488"/>
    <s v="US-2014-125213"/>
    <x v="3"/>
    <x v="157"/>
    <d v="2014-12-14T00:00:00"/>
    <s v="First Class"/>
    <s v="NB-18655"/>
    <s v="Nona Balk"/>
    <x v="1"/>
    <s v="United States"/>
    <s v="Paterson"/>
    <x v="30"/>
    <n v="7501"/>
    <x v="3"/>
    <s v="OFF-FA-10001561"/>
    <x v="1"/>
    <x v="13"/>
    <s v="Stockwell Push Pins"/>
    <x v="2630"/>
    <n v="3"/>
    <n v="0"/>
    <n v="2.1581999999999999"/>
  </r>
  <r>
    <n v="9489"/>
    <s v="CA-2012-156566"/>
    <x v="1"/>
    <x v="486"/>
    <d v="2012-10-04T00:00:00"/>
    <s v="First Class"/>
    <s v="EM-13960"/>
    <s v="Eric Murdock"/>
    <x v="0"/>
    <s v="United States"/>
    <s v="Portland"/>
    <x v="21"/>
    <n v="97206"/>
    <x v="1"/>
    <s v="TEC-PH-10001817"/>
    <x v="2"/>
    <x v="7"/>
    <s v="Wilson Electronics DB Pro Signal Booster"/>
    <x v="5930"/>
    <n v="2"/>
    <n v="0.2"/>
    <n v="50.120000000000033"/>
  </r>
  <r>
    <n v="9490"/>
    <s v="US-2013-102232"/>
    <x v="0"/>
    <x v="1222"/>
    <d v="2013-08-12T00:00:00"/>
    <s v="Standard Class"/>
    <s v="MF-17665"/>
    <s v="Maureen Fritzler"/>
    <x v="1"/>
    <s v="United States"/>
    <s v="Huntsville"/>
    <x v="19"/>
    <n v="35810"/>
    <x v="0"/>
    <s v="OFF-AR-10000538"/>
    <x v="1"/>
    <x v="6"/>
    <s v="Boston Model 1800 Electric Pencil Sharpener, Gray"/>
    <x v="5931"/>
    <n v="7"/>
    <n v="0"/>
    <n v="59.114999999999981"/>
  </r>
  <r>
    <n v="9491"/>
    <s v="CA-2014-111738"/>
    <x v="3"/>
    <x v="1032"/>
    <d v="2014-01-08T00:00:00"/>
    <s v="Standard Class"/>
    <s v="CM-12385"/>
    <s v="Christopher Martinez"/>
    <x v="0"/>
    <s v="United States"/>
    <s v="San Francisco"/>
    <x v="1"/>
    <n v="94110"/>
    <x v="1"/>
    <s v="OFF-BI-10004584"/>
    <x v="1"/>
    <x v="8"/>
    <s v="GBC ProClick 150 Presentation Binding System"/>
    <x v="5932"/>
    <n v="8"/>
    <n v="0.2"/>
    <n v="682.5168000000001"/>
  </r>
  <r>
    <n v="9492"/>
    <s v="CA-2014-111738"/>
    <x v="3"/>
    <x v="1032"/>
    <d v="2014-01-08T00:00:00"/>
    <s v="Standard Class"/>
    <s v="CM-12385"/>
    <s v="Christopher Martinez"/>
    <x v="0"/>
    <s v="United States"/>
    <s v="San Francisco"/>
    <x v="1"/>
    <n v="94110"/>
    <x v="1"/>
    <s v="OFF-AR-10000817"/>
    <x v="1"/>
    <x v="6"/>
    <s v="Manco Dry-Lighter Erasable Highlighter"/>
    <x v="5933"/>
    <n v="3"/>
    <n v="0"/>
    <n v="3.1007999999999996"/>
  </r>
  <r>
    <n v="9493"/>
    <s v="CA-2014-163188"/>
    <x v="3"/>
    <x v="659"/>
    <d v="2014-11-08T00:00:00"/>
    <s v="Same Day"/>
    <s v="EC-14050"/>
    <s v="Erin Creighton"/>
    <x v="0"/>
    <s v="United States"/>
    <s v="Oklahoma City"/>
    <x v="26"/>
    <n v="73120"/>
    <x v="2"/>
    <s v="OFF-BI-10000756"/>
    <x v="1"/>
    <x v="8"/>
    <s v="Storex DuraTech Recycled Plastic Frosted Binders"/>
    <x v="593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s v="United States"/>
    <s v="Broken Arrow"/>
    <x v="26"/>
    <n v="74012"/>
    <x v="2"/>
    <s v="OFF-BI-10004364"/>
    <x v="1"/>
    <x v="8"/>
    <s v="Storex Dura Pro Binders"/>
    <x v="5516"/>
    <n v="2"/>
    <n v="0"/>
    <n v="5.3460000000000001"/>
  </r>
  <r>
    <n v="9496"/>
    <s v="US-2013-123610"/>
    <x v="0"/>
    <x v="536"/>
    <d v="2013-05-17T00:00:00"/>
    <s v="Standard Class"/>
    <s v="VM-21835"/>
    <s v="Vivian Mathis"/>
    <x v="0"/>
    <s v="United States"/>
    <s v="Mission Viejo"/>
    <x v="1"/>
    <n v="92691"/>
    <x v="1"/>
    <s v="TEC-AC-10004518"/>
    <x v="2"/>
    <x v="11"/>
    <s v="Memorex Mini Travel Drive 32 GB USB 2.0 Flash Drive"/>
    <x v="5253"/>
    <n v="6"/>
    <n v="0"/>
    <n v="46.800000000000004"/>
  </r>
  <r>
    <n v="9497"/>
    <s v="US-2013-123610"/>
    <x v="0"/>
    <x v="536"/>
    <d v="2013-05-17T00:00:00"/>
    <s v="Standard Class"/>
    <s v="VM-21835"/>
    <s v="Vivian Mathis"/>
    <x v="0"/>
    <s v="United States"/>
    <s v="Mission Viejo"/>
    <x v="1"/>
    <n v="92691"/>
    <x v="1"/>
    <s v="OFF-AP-10002222"/>
    <x v="1"/>
    <x v="9"/>
    <s v="Staples"/>
    <x v="1313"/>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x v="5936"/>
    <n v="1"/>
    <n v="0"/>
    <n v="2.0286"/>
  </r>
  <r>
    <n v="9499"/>
    <s v="CA-2014-118213"/>
    <x v="3"/>
    <x v="60"/>
    <d v="2014-11-08T00:00:00"/>
    <s v="First Class"/>
    <s v="AB-10060"/>
    <s v="Adam Bellavance"/>
    <x v="2"/>
    <s v="United States"/>
    <s v="Greenwood"/>
    <x v="14"/>
    <n v="46142"/>
    <x v="2"/>
    <s v="OFF-PA-10000565"/>
    <x v="1"/>
    <x v="10"/>
    <s v="Staples"/>
    <x v="3856"/>
    <n v="3"/>
    <n v="0"/>
    <n v="82.290599999999998"/>
  </r>
  <r>
    <n v="9500"/>
    <s v="CA-2014-118213"/>
    <x v="3"/>
    <x v="60"/>
    <d v="2014-11-08T00:00:00"/>
    <s v="First Class"/>
    <s v="AB-10060"/>
    <s v="Adam Bellavance"/>
    <x v="2"/>
    <s v="United States"/>
    <s v="Greenwood"/>
    <x v="14"/>
    <n v="46142"/>
    <x v="2"/>
    <s v="OFF-PA-10003673"/>
    <x v="1"/>
    <x v="10"/>
    <s v="Strathmore Photo Mount Cards"/>
    <x v="766"/>
    <n v="10"/>
    <n v="0"/>
    <n v="31.187999999999999"/>
  </r>
  <r>
    <n v="9501"/>
    <s v="CA-2013-149237"/>
    <x v="0"/>
    <x v="439"/>
    <d v="2013-05-31T00:00:00"/>
    <s v="Standard Class"/>
    <s v="CM-12235"/>
    <s v="Chris McAfee"/>
    <x v="0"/>
    <s v="United States"/>
    <s v="Milwaukee"/>
    <x v="6"/>
    <n v="53209"/>
    <x v="2"/>
    <s v="FUR-FU-10002088"/>
    <x v="0"/>
    <x v="5"/>
    <s v="Nu-Dell Float Frame 11 x 14 1/2"/>
    <x v="5937"/>
    <n v="3"/>
    <n v="0"/>
    <n v="11.314800000000002"/>
  </r>
  <r>
    <n v="9502"/>
    <s v="US-2012-158589"/>
    <x v="1"/>
    <x v="312"/>
    <d v="2012-11-24T00:00:00"/>
    <s v="Standard Class"/>
    <s v="KW-16570"/>
    <s v="Kelly Williams"/>
    <x v="0"/>
    <s v="United States"/>
    <s v="San Francisco"/>
    <x v="1"/>
    <n v="94109"/>
    <x v="1"/>
    <s v="FUR-FU-10001546"/>
    <x v="0"/>
    <x v="5"/>
    <s v="Dana Swing-Arm Lamps"/>
    <x v="4674"/>
    <n v="3"/>
    <n v="0"/>
    <n v="8.01"/>
  </r>
  <r>
    <n v="9503"/>
    <s v="CA-2013-101329"/>
    <x v="0"/>
    <x v="183"/>
    <d v="2013-04-30T00:00:00"/>
    <s v="Standard Class"/>
    <s v="MM-17920"/>
    <s v="Michael Moore"/>
    <x v="0"/>
    <s v="United States"/>
    <s v="Rome"/>
    <x v="15"/>
    <n v="13440"/>
    <x v="3"/>
    <s v="OFF-AR-10000614"/>
    <x v="1"/>
    <x v="6"/>
    <s v="Barrel Sharpener"/>
    <x v="5938"/>
    <n v="9"/>
    <n v="0"/>
    <n v="8.3537999999999997"/>
  </r>
  <r>
    <n v="9504"/>
    <s v="CA-2013-101329"/>
    <x v="0"/>
    <x v="183"/>
    <d v="2013-04-30T00:00:00"/>
    <s v="Standard Class"/>
    <s v="MM-17920"/>
    <s v="Michael Moore"/>
    <x v="0"/>
    <s v="United States"/>
    <s v="Rome"/>
    <x v="15"/>
    <n v="13440"/>
    <x v="3"/>
    <s v="OFF-AR-10003190"/>
    <x v="1"/>
    <x v="6"/>
    <s v="Newell 32"/>
    <x v="709"/>
    <n v="1"/>
    <n v="0"/>
    <n v="0.80640000000000001"/>
  </r>
  <r>
    <n v="9505"/>
    <s v="CA-2013-113607"/>
    <x v="0"/>
    <x v="500"/>
    <d v="2013-10-19T00:00:00"/>
    <s v="Standard Class"/>
    <s v="PW-19030"/>
    <s v="Pauline Webber"/>
    <x v="1"/>
    <s v="United States"/>
    <s v="New York City"/>
    <x v="15"/>
    <n v="10009"/>
    <x v="3"/>
    <s v="TEC-PH-10004094"/>
    <x v="2"/>
    <x v="7"/>
    <s v="Motorola L703CM"/>
    <x v="5939"/>
    <n v="7"/>
    <n v="0"/>
    <n v="272.98250000000002"/>
  </r>
  <r>
    <n v="9506"/>
    <s v="CA-2013-113607"/>
    <x v="0"/>
    <x v="500"/>
    <d v="2013-10-19T00:00:00"/>
    <s v="Standard Class"/>
    <s v="PW-19030"/>
    <s v="Pauline Webber"/>
    <x v="1"/>
    <s v="United States"/>
    <s v="New York City"/>
    <x v="15"/>
    <n v="10009"/>
    <x v="3"/>
    <s v="OFF-PA-10001970"/>
    <x v="1"/>
    <x v="10"/>
    <s v="Xerox 1908"/>
    <x v="1375"/>
    <n v="2"/>
    <n v="0"/>
    <n v="54.860399999999998"/>
  </r>
  <r>
    <n v="9507"/>
    <s v="CA-2011-149104"/>
    <x v="2"/>
    <x v="267"/>
    <d v="2011-04-07T00:00:00"/>
    <s v="Second Class"/>
    <s v="RD-19900"/>
    <s v="Ruben Dartt"/>
    <x v="0"/>
    <s v="United States"/>
    <s v="Dearborn Heights"/>
    <x v="12"/>
    <n v="48127"/>
    <x v="2"/>
    <s v="OFF-AR-10002952"/>
    <x v="1"/>
    <x v="6"/>
    <s v="Stanley Contemporary Battery Pencil Sharpeners"/>
    <x v="4327"/>
    <n v="2"/>
    <n v="0"/>
    <n v="7.4759999999999991"/>
  </r>
  <r>
    <n v="9508"/>
    <s v="CA-2011-149104"/>
    <x v="2"/>
    <x v="267"/>
    <d v="2011-04-07T00:00:00"/>
    <s v="Second Class"/>
    <s v="RD-19900"/>
    <s v="Ruben Dartt"/>
    <x v="0"/>
    <s v="United States"/>
    <s v="Dearborn Heights"/>
    <x v="12"/>
    <n v="48127"/>
    <x v="2"/>
    <s v="OFF-BI-10004209"/>
    <x v="1"/>
    <x v="8"/>
    <s v="Fellowes Twister Kit, Gray/Clear, 3/pkg"/>
    <x v="5940"/>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x v="4808"/>
    <n v="3"/>
    <n v="0"/>
    <n v="4.5836999999999994"/>
  </r>
  <r>
    <n v="9510"/>
    <s v="CA-2011-149104"/>
    <x v="2"/>
    <x v="267"/>
    <d v="2011-04-07T00:00:00"/>
    <s v="Second Class"/>
    <s v="RD-19900"/>
    <s v="Ruben Dartt"/>
    <x v="0"/>
    <s v="United States"/>
    <s v="Dearborn Heights"/>
    <x v="12"/>
    <n v="48127"/>
    <x v="2"/>
    <s v="OFF-ST-10000991"/>
    <x v="1"/>
    <x v="4"/>
    <s v="Space Solutions HD Industrial Steel Shelving."/>
    <x v="5941"/>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x v="3747"/>
    <n v="9"/>
    <n v="0"/>
    <n v="15.7194"/>
  </r>
  <r>
    <n v="9512"/>
    <s v="CA-2011-130575"/>
    <x v="2"/>
    <x v="637"/>
    <d v="2011-12-16T00:00:00"/>
    <s v="First Class"/>
    <s v="CS-11845"/>
    <s v="Cari Sayre"/>
    <x v="1"/>
    <s v="United States"/>
    <s v="Chicago"/>
    <x v="10"/>
    <n v="60623"/>
    <x v="2"/>
    <s v="OFF-BI-10002353"/>
    <x v="1"/>
    <x v="8"/>
    <s v="GBC VeloBind Cover Sets"/>
    <x v="1844"/>
    <n v="3"/>
    <n v="0.8"/>
    <n v="-13.895999999999997"/>
  </r>
  <r>
    <n v="9513"/>
    <s v="CA-2014-142461"/>
    <x v="3"/>
    <x v="1109"/>
    <d v="2014-06-04T00:00:00"/>
    <s v="Second Class"/>
    <s v="KT-16480"/>
    <s v="Kean Thornton"/>
    <x v="0"/>
    <s v="United States"/>
    <s v="Dallas"/>
    <x v="5"/>
    <n v="75217"/>
    <x v="2"/>
    <s v="FUR-BO-10001811"/>
    <x v="0"/>
    <x v="0"/>
    <s v="Atlantic Metals Mobile 5-Shelf Bookcases, Custom Colors"/>
    <x v="5942"/>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s v="United States"/>
    <s v="Jacksonville"/>
    <x v="2"/>
    <n v="32216"/>
    <x v="0"/>
    <s v="OFF-PA-10000176"/>
    <x v="1"/>
    <x v="10"/>
    <s v="Xerox 1887"/>
    <x v="5944"/>
    <n v="6"/>
    <n v="0.2"/>
    <n v="31.869599999999995"/>
  </r>
  <r>
    <n v="9516"/>
    <s v="CA-2011-154165"/>
    <x v="2"/>
    <x v="1223"/>
    <d v="2011-02-25T00:00:00"/>
    <s v="Standard Class"/>
    <s v="DL-13315"/>
    <s v="Delfina Latchford"/>
    <x v="0"/>
    <s v="United States"/>
    <s v="Chicago"/>
    <x v="10"/>
    <n v="60653"/>
    <x v="2"/>
    <s v="OFF-AR-10003631"/>
    <x v="1"/>
    <x v="6"/>
    <s v="Staples"/>
    <x v="5945"/>
    <n v="14"/>
    <n v="0.2"/>
    <n v="8.808799999999998"/>
  </r>
  <r>
    <n v="9517"/>
    <s v="CA-2012-123939"/>
    <x v="1"/>
    <x v="252"/>
    <d v="2012-08-26T00:00:00"/>
    <s v="Second Class"/>
    <s v="MS-17710"/>
    <s v="Maurice Satty"/>
    <x v="0"/>
    <s v="United States"/>
    <s v="Bowling Green"/>
    <x v="24"/>
    <n v="43402"/>
    <x v="3"/>
    <s v="TEC-PH-10000923"/>
    <x v="2"/>
    <x v="7"/>
    <s v="Belkin SportFit Armband For iPhone 5s/5c, Fuchsia"/>
    <x v="5946"/>
    <n v="3"/>
    <n v="0.4"/>
    <n v="4.0472999999999999"/>
  </r>
  <r>
    <n v="9518"/>
    <s v="CA-2012-123939"/>
    <x v="1"/>
    <x v="252"/>
    <d v="2012-08-26T00:00:00"/>
    <s v="Second Class"/>
    <s v="MS-17710"/>
    <s v="Maurice Satty"/>
    <x v="0"/>
    <s v="United States"/>
    <s v="Bowling Green"/>
    <x v="24"/>
    <n v="43402"/>
    <x v="3"/>
    <s v="OFF-LA-10003190"/>
    <x v="1"/>
    <x v="2"/>
    <s v="Avery 474"/>
    <x v="2789"/>
    <n v="3"/>
    <n v="0.2"/>
    <n v="2.5056000000000003"/>
  </r>
  <r>
    <n v="9519"/>
    <s v="CA-2012-123939"/>
    <x v="1"/>
    <x v="252"/>
    <d v="2012-08-26T00:00:00"/>
    <s v="Second Class"/>
    <s v="MS-17710"/>
    <s v="Maurice Satty"/>
    <x v="0"/>
    <s v="United States"/>
    <s v="Bowling Green"/>
    <x v="24"/>
    <n v="43402"/>
    <x v="3"/>
    <s v="OFF-ST-10003208"/>
    <x v="1"/>
    <x v="4"/>
    <s v="Adjustable Depth Letter/Legal Cart"/>
    <x v="2774"/>
    <n v="3"/>
    <n v="0.2"/>
    <n v="48.994199999999921"/>
  </r>
  <r>
    <n v="9520"/>
    <s v="US-2014-104451"/>
    <x v="3"/>
    <x v="540"/>
    <d v="2014-05-13T00:00:00"/>
    <s v="Second Class"/>
    <s v="MM-18055"/>
    <s v="Michelle Moray"/>
    <x v="0"/>
    <s v="United States"/>
    <s v="San Francisco"/>
    <x v="1"/>
    <n v="94110"/>
    <x v="1"/>
    <s v="OFF-AP-10000692"/>
    <x v="1"/>
    <x v="9"/>
    <s v="Fellowes Mighty 8 Compact Surge Protector"/>
    <x v="5947"/>
    <n v="4"/>
    <n v="0"/>
    <n v="22.702400000000004"/>
  </r>
  <r>
    <n v="9521"/>
    <s v="CA-2013-101189"/>
    <x v="0"/>
    <x v="1084"/>
    <d v="2013-02-09T00:00:00"/>
    <s v="Standard Class"/>
    <s v="JB-15400"/>
    <s v="Jennifer Braxton"/>
    <x v="1"/>
    <s v="United States"/>
    <s v="Los Angeles"/>
    <x v="1"/>
    <n v="90049"/>
    <x v="1"/>
    <s v="OFF-ST-10004180"/>
    <x v="1"/>
    <x v="4"/>
    <s v="Safco Commercial Shelving"/>
    <x v="5948"/>
    <n v="2"/>
    <n v="0"/>
    <n v="3.720799999999997"/>
  </r>
  <r>
    <n v="9522"/>
    <s v="CA-2011-169446"/>
    <x v="2"/>
    <x v="174"/>
    <d v="2011-12-25T00:00:00"/>
    <s v="Standard Class"/>
    <s v="SG-20605"/>
    <s v="Speros Goranitis"/>
    <x v="0"/>
    <s v="United States"/>
    <s v="Chicago"/>
    <x v="10"/>
    <n v="60623"/>
    <x v="2"/>
    <s v="TEC-PH-10002817"/>
    <x v="2"/>
    <x v="7"/>
    <s v="RCA ViSYS 25425RE1 Corded phone"/>
    <x v="830"/>
    <n v="3"/>
    <n v="0.2"/>
    <n v="36.44729999999997"/>
  </r>
  <r>
    <n v="9523"/>
    <s v="CA-2011-169446"/>
    <x v="2"/>
    <x v="174"/>
    <d v="2011-12-25T00:00:00"/>
    <s v="Standard Class"/>
    <s v="SG-20605"/>
    <s v="Speros Goranitis"/>
    <x v="0"/>
    <s v="United States"/>
    <s v="Chicago"/>
    <x v="10"/>
    <n v="60623"/>
    <x v="2"/>
    <s v="OFF-PA-10000295"/>
    <x v="1"/>
    <x v="10"/>
    <s v="Xerox 229"/>
    <x v="12"/>
    <n v="3"/>
    <n v="0.2"/>
    <n v="5.4432"/>
  </r>
  <r>
    <n v="9524"/>
    <s v="CA-2011-169446"/>
    <x v="2"/>
    <x v="174"/>
    <d v="2011-12-25T00:00:00"/>
    <s v="Standard Class"/>
    <s v="SG-20605"/>
    <s v="Speros Goranitis"/>
    <x v="0"/>
    <s v="United States"/>
    <s v="Chicago"/>
    <x v="10"/>
    <n v="60623"/>
    <x v="2"/>
    <s v="OFF-ST-10000419"/>
    <x v="1"/>
    <x v="4"/>
    <s v="Rogers Jumbo File, Granite"/>
    <x v="5949"/>
    <n v="3"/>
    <n v="0.2"/>
    <n v="-7.7406000000000006"/>
  </r>
  <r>
    <n v="9525"/>
    <s v="CA-2014-156958"/>
    <x v="3"/>
    <x v="256"/>
    <d v="2014-12-07T00:00:00"/>
    <s v="First Class"/>
    <s v="PB-18805"/>
    <s v="Patrick Bzostek"/>
    <x v="2"/>
    <s v="United States"/>
    <s v="Seattle"/>
    <x v="4"/>
    <n v="98115"/>
    <x v="1"/>
    <s v="OFF-BI-10001524"/>
    <x v="1"/>
    <x v="8"/>
    <s v="GBC Premium Transparent Covers with Diagonal Lined Pattern"/>
    <x v="2067"/>
    <n v="5"/>
    <n v="0.2"/>
    <n v="29.371999999999993"/>
  </r>
  <r>
    <n v="9526"/>
    <s v="CA-2014-156958"/>
    <x v="3"/>
    <x v="256"/>
    <d v="2014-12-07T00:00:00"/>
    <s v="First Class"/>
    <s v="PB-18805"/>
    <s v="Patrick Bzostek"/>
    <x v="2"/>
    <s v="United States"/>
    <s v="Seattle"/>
    <x v="4"/>
    <n v="98115"/>
    <x v="1"/>
    <s v="FUR-FU-10003268"/>
    <x v="0"/>
    <x v="5"/>
    <s v="Eldon Radial Chair Mat for Low to Medium Pile Carpets"/>
    <x v="3351"/>
    <n v="5"/>
    <n v="0"/>
    <n v="39.97999999999999"/>
  </r>
  <r>
    <n v="9527"/>
    <s v="CA-2014-156958"/>
    <x v="3"/>
    <x v="256"/>
    <d v="2014-12-07T00:00:00"/>
    <s v="First Class"/>
    <s v="PB-18805"/>
    <s v="Patrick Bzostek"/>
    <x v="2"/>
    <s v="United States"/>
    <s v="Seattle"/>
    <x v="4"/>
    <n v="98115"/>
    <x v="1"/>
    <s v="TEC-PH-10000148"/>
    <x v="2"/>
    <x v="7"/>
    <s v="Cyber Acoustics AC-202b Speech Recognition Stereo Headset"/>
    <x v="5231"/>
    <n v="3"/>
    <n v="0.2"/>
    <n v="-7.0145999999999997"/>
  </r>
  <r>
    <n v="9528"/>
    <s v="CA-2014-156958"/>
    <x v="3"/>
    <x v="256"/>
    <d v="2014-12-07T00:00:00"/>
    <s v="First Class"/>
    <s v="PB-18805"/>
    <s v="Patrick Bzostek"/>
    <x v="2"/>
    <s v="United States"/>
    <s v="Seattle"/>
    <x v="4"/>
    <n v="98115"/>
    <x v="1"/>
    <s v="OFF-BI-10001543"/>
    <x v="1"/>
    <x v="8"/>
    <s v="GBC VeloBinder Manual Binding System"/>
    <x v="5950"/>
    <n v="6"/>
    <n v="0.2"/>
    <n v="60.463200000000015"/>
  </r>
  <r>
    <n v="9529"/>
    <s v="CA-2014-156958"/>
    <x v="3"/>
    <x v="256"/>
    <d v="2014-12-07T00:00:00"/>
    <s v="First Class"/>
    <s v="PB-18805"/>
    <s v="Patrick Bzostek"/>
    <x v="2"/>
    <s v="United States"/>
    <s v="Seattle"/>
    <x v="4"/>
    <n v="98115"/>
    <x v="1"/>
    <s v="OFF-BI-10002071"/>
    <x v="1"/>
    <x v="8"/>
    <s v="Fellowes Black Plastic Comb Bindings"/>
    <x v="3396"/>
    <n v="2"/>
    <n v="0.2"/>
    <n v="3.0211999999999994"/>
  </r>
  <r>
    <n v="9530"/>
    <s v="CA-2014-101637"/>
    <x v="3"/>
    <x v="668"/>
    <d v="2014-03-26T00:00:00"/>
    <s v="Same Day"/>
    <s v="AC-10615"/>
    <s v="Ann Chong"/>
    <x v="1"/>
    <s v="United States"/>
    <s v="Beaumont"/>
    <x v="5"/>
    <n v="77705"/>
    <x v="2"/>
    <s v="OFF-ST-10002352"/>
    <x v="1"/>
    <x v="4"/>
    <s v="Iris Project Case"/>
    <x v="2600"/>
    <n v="2"/>
    <n v="0.2"/>
    <n v="0.95759999999999934"/>
  </r>
  <r>
    <n v="9531"/>
    <s v="CA-2014-111759"/>
    <x v="3"/>
    <x v="141"/>
    <d v="2014-07-13T00:00:00"/>
    <s v="Standard Class"/>
    <s v="MR-17545"/>
    <s v="Mathew Reese"/>
    <x v="2"/>
    <s v="United States"/>
    <s v="Seattle"/>
    <x v="4"/>
    <n v="98103"/>
    <x v="1"/>
    <s v="OFF-PA-10003127"/>
    <x v="1"/>
    <x v="10"/>
    <s v="Staples"/>
    <x v="4984"/>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x v="5951"/>
    <n v="2"/>
    <n v="0.2"/>
    <n v="5.5616000000000021"/>
  </r>
  <r>
    <n v="9533"/>
    <s v="CA-2013-116596"/>
    <x v="0"/>
    <x v="189"/>
    <d v="2013-11-01T00:00:00"/>
    <s v="Standard Class"/>
    <s v="BW-11200"/>
    <s v="Ben Wallace"/>
    <x v="0"/>
    <s v="United States"/>
    <s v="New York City"/>
    <x v="15"/>
    <n v="10011"/>
    <x v="3"/>
    <s v="FUR-CH-10000553"/>
    <x v="0"/>
    <x v="1"/>
    <s v="Metal Folding Chairs, Beige, 4/Carton"/>
    <x v="5952"/>
    <n v="14"/>
    <n v="0.1"/>
    <n v="80.777199999999979"/>
  </r>
  <r>
    <n v="9534"/>
    <s v="CA-2013-116596"/>
    <x v="0"/>
    <x v="189"/>
    <d v="2013-11-01T00:00:00"/>
    <s v="Standard Class"/>
    <s v="BW-11200"/>
    <s v="Ben Wallace"/>
    <x v="0"/>
    <s v="United States"/>
    <s v="New York City"/>
    <x v="15"/>
    <n v="10011"/>
    <x v="3"/>
    <s v="OFF-FA-10000134"/>
    <x v="1"/>
    <x v="13"/>
    <s v="Advantus Push Pins, Aluminum Head"/>
    <x v="5953"/>
    <n v="7"/>
    <n v="0"/>
    <n v="12.607699999999999"/>
  </r>
  <r>
    <n v="9535"/>
    <s v="CA-2013-116596"/>
    <x v="0"/>
    <x v="189"/>
    <d v="2013-11-01T00:00:00"/>
    <s v="Standard Class"/>
    <s v="BW-11200"/>
    <s v="Ben Wallace"/>
    <x v="0"/>
    <s v="United States"/>
    <s v="New York City"/>
    <x v="15"/>
    <n v="10011"/>
    <x v="3"/>
    <s v="OFF-ST-10000636"/>
    <x v="1"/>
    <x v="4"/>
    <s v="Rogers Profile Extra Capacity Storage Tub"/>
    <x v="3446"/>
    <n v="2"/>
    <n v="0"/>
    <n v="1.3391999999999982"/>
  </r>
  <r>
    <n v="9536"/>
    <s v="CA-2013-116596"/>
    <x v="0"/>
    <x v="189"/>
    <d v="2013-11-01T00:00:00"/>
    <s v="Standard Class"/>
    <s v="BW-11200"/>
    <s v="Ben Wallace"/>
    <x v="0"/>
    <s v="United States"/>
    <s v="New York City"/>
    <x v="15"/>
    <n v="10011"/>
    <x v="3"/>
    <s v="OFF-BI-10002949"/>
    <x v="1"/>
    <x v="8"/>
    <s v="Prestige Round Ring Binders"/>
    <x v="1276"/>
    <n v="2"/>
    <n v="0.2"/>
    <n v="3.283199999999999"/>
  </r>
  <r>
    <n v="9537"/>
    <s v="CA-2014-124191"/>
    <x v="3"/>
    <x v="492"/>
    <d v="2014-06-15T00:00:00"/>
    <s v="Second Class"/>
    <s v="TS-21610"/>
    <s v="Troy Staebel"/>
    <x v="0"/>
    <s v="United States"/>
    <s v="Chicago"/>
    <x v="10"/>
    <n v="60610"/>
    <x v="2"/>
    <s v="FUR-FU-10002364"/>
    <x v="0"/>
    <x v="5"/>
    <s v="Eldon Expressions Wood Desk Accessories, Oak"/>
    <x v="3179"/>
    <n v="3"/>
    <n v="0.6"/>
    <n v="-6.8634000000000013"/>
  </r>
  <r>
    <n v="9538"/>
    <s v="CA-2013-148747"/>
    <x v="0"/>
    <x v="477"/>
    <d v="2013-09-28T00:00:00"/>
    <s v="First Class"/>
    <s v="AS-10045"/>
    <s v="Aaron Smayling"/>
    <x v="1"/>
    <s v="United States"/>
    <s v="San Francisco"/>
    <x v="1"/>
    <n v="94110"/>
    <x v="1"/>
    <s v="FUR-BO-10002613"/>
    <x v="0"/>
    <x v="0"/>
    <s v="Atlantic Metals Mobile 4-Shelf Bookcases, Custom Colors"/>
    <x v="5954"/>
    <n v="2"/>
    <n v="0.15"/>
    <n v="84.293999999999969"/>
  </r>
  <r>
    <n v="9539"/>
    <s v="US-2014-169488"/>
    <x v="3"/>
    <x v="210"/>
    <d v="2014-09-10T00:00:00"/>
    <s v="First Class"/>
    <s v="AA-10375"/>
    <s v="Allen Armold"/>
    <x v="0"/>
    <s v="United States"/>
    <s v="Providence"/>
    <x v="34"/>
    <n v="2908"/>
    <x v="3"/>
    <s v="OFF-PA-10002659"/>
    <x v="1"/>
    <x v="10"/>
    <s v="Avoid Verbal Orders Carbonless Minifold Book"/>
    <x v="2952"/>
    <n v="5"/>
    <n v="0"/>
    <n v="7.7739999999999991"/>
  </r>
  <r>
    <n v="9540"/>
    <s v="US-2014-169488"/>
    <x v="3"/>
    <x v="210"/>
    <d v="2014-09-10T00:00:00"/>
    <s v="First Class"/>
    <s v="AA-10375"/>
    <s v="Allen Armold"/>
    <x v="0"/>
    <s v="United States"/>
    <s v="Providence"/>
    <x v="34"/>
    <n v="2908"/>
    <x v="3"/>
    <s v="OFF-PA-10000157"/>
    <x v="1"/>
    <x v="10"/>
    <s v="Xerox 191"/>
    <x v="792"/>
    <n v="2"/>
    <n v="0"/>
    <n v="18.781199999999998"/>
  </r>
  <r>
    <n v="9541"/>
    <s v="CA-2012-135727"/>
    <x v="1"/>
    <x v="1224"/>
    <d v="2012-05-16T00:00:00"/>
    <s v="Second Class"/>
    <s v="PS-18970"/>
    <s v="Paul Stevenson"/>
    <x v="2"/>
    <s v="United States"/>
    <s v="Phoenix"/>
    <x v="16"/>
    <n v="85023"/>
    <x v="1"/>
    <s v="FUR-CH-10004540"/>
    <x v="0"/>
    <x v="1"/>
    <s v="Global Chrome Stack Chair"/>
    <x v="3029"/>
    <n v="7"/>
    <n v="0.2"/>
    <n v="16.797200000000004"/>
  </r>
  <r>
    <n v="9542"/>
    <s v="CA-2012-135251"/>
    <x v="1"/>
    <x v="705"/>
    <d v="2012-08-10T00:00:00"/>
    <s v="Standard Class"/>
    <s v="RP-19270"/>
    <s v="Rachel Payne"/>
    <x v="1"/>
    <s v="United States"/>
    <s v="Houston"/>
    <x v="5"/>
    <n v="77095"/>
    <x v="2"/>
    <s v="OFF-LA-10004544"/>
    <x v="1"/>
    <x v="2"/>
    <s v="Avery 505"/>
    <x v="5955"/>
    <n v="3"/>
    <n v="0.2"/>
    <n v="13.320000000000002"/>
  </r>
  <r>
    <n v="9543"/>
    <s v="CA-2012-135251"/>
    <x v="1"/>
    <x v="705"/>
    <d v="2012-08-10T00:00:00"/>
    <s v="Standard Class"/>
    <s v="RP-19270"/>
    <s v="Rachel Payne"/>
    <x v="1"/>
    <s v="United States"/>
    <s v="Houston"/>
    <x v="5"/>
    <n v="77095"/>
    <x v="2"/>
    <s v="OFF-BI-10001097"/>
    <x v="1"/>
    <x v="8"/>
    <s v="Avery Hole Reinforcements"/>
    <x v="5956"/>
    <n v="5"/>
    <n v="0.8"/>
    <n v="-9.6565000000000047"/>
  </r>
  <r>
    <n v="9544"/>
    <s v="CA-2012-135251"/>
    <x v="1"/>
    <x v="705"/>
    <d v="2012-08-10T00:00:00"/>
    <s v="Standard Class"/>
    <s v="RP-19270"/>
    <s v="Rachel Payne"/>
    <x v="1"/>
    <s v="United States"/>
    <s v="Houston"/>
    <x v="5"/>
    <n v="77095"/>
    <x v="2"/>
    <s v="OFF-PA-10003302"/>
    <x v="1"/>
    <x v="10"/>
    <s v="Xerox 1906"/>
    <x v="3987"/>
    <n v="2"/>
    <n v="0.2"/>
    <n v="19.137599999999992"/>
  </r>
  <r>
    <n v="9545"/>
    <s v="CA-2012-135251"/>
    <x v="1"/>
    <x v="705"/>
    <d v="2012-08-10T00:00:00"/>
    <s v="Standard Class"/>
    <s v="RP-19270"/>
    <s v="Rachel Payne"/>
    <x v="1"/>
    <s v="United States"/>
    <s v="Houston"/>
    <x v="5"/>
    <n v="77095"/>
    <x v="2"/>
    <s v="FUR-BO-10003965"/>
    <x v="0"/>
    <x v="0"/>
    <s v="O'Sullivan Manor Hill 2-Door Library in Brianna Oak"/>
    <x v="5957"/>
    <n v="3"/>
    <n v="0.32"/>
    <n v="-114.01739999999995"/>
  </r>
  <r>
    <n v="9546"/>
    <s v="CA-2011-166590"/>
    <x v="2"/>
    <x v="194"/>
    <d v="2011-11-02T00:00:00"/>
    <s v="Standard Class"/>
    <s v="NC-18625"/>
    <s v="Noah Childs"/>
    <x v="1"/>
    <s v="United States"/>
    <s v="Columbus"/>
    <x v="14"/>
    <n v="47201"/>
    <x v="2"/>
    <s v="TEC-AC-10003433"/>
    <x v="2"/>
    <x v="11"/>
    <s v="Maxell 4.7GB DVD+R 5/Pack"/>
    <x v="5237"/>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x v="69"/>
    <n v="2"/>
    <n v="0"/>
    <n v="35.663599999999995"/>
  </r>
  <r>
    <n v="9548"/>
    <s v="CA-2013-131744"/>
    <x v="0"/>
    <x v="1133"/>
    <d v="2013-06-21T00:00:00"/>
    <s v="Second Class"/>
    <s v="SC-20770"/>
    <s v="Stewart Carmichael"/>
    <x v="1"/>
    <s v="United States"/>
    <s v="Philadelphia"/>
    <x v="9"/>
    <n v="19134"/>
    <x v="3"/>
    <s v="OFF-PA-10004610"/>
    <x v="1"/>
    <x v="10"/>
    <s v="Xerox 1900"/>
    <x v="1312"/>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x v="5958"/>
    <n v="2"/>
    <n v="0.7"/>
    <n v="-3.8549999999999986"/>
  </r>
  <r>
    <n v="9550"/>
    <s v="CA-2013-131744"/>
    <x v="0"/>
    <x v="1133"/>
    <d v="2013-06-21T00:00:00"/>
    <s v="Second Class"/>
    <s v="SC-20770"/>
    <s v="Stewart Carmichael"/>
    <x v="1"/>
    <s v="United States"/>
    <s v="Philadelphia"/>
    <x v="9"/>
    <n v="19134"/>
    <x v="3"/>
    <s v="OFF-AP-10001394"/>
    <x v="1"/>
    <x v="9"/>
    <s v="Harmony Air Purifier"/>
    <x v="5959"/>
    <n v="3"/>
    <n v="0.2"/>
    <n v="90.71999999999997"/>
  </r>
  <r>
    <n v="9551"/>
    <s v="CA-2012-160864"/>
    <x v="1"/>
    <x v="910"/>
    <d v="2012-05-06T00:00:00"/>
    <s v="First Class"/>
    <s v="NF-18595"/>
    <s v="Nicole Fjeld"/>
    <x v="2"/>
    <s v="United States"/>
    <s v="San Jose"/>
    <x v="1"/>
    <n v="95123"/>
    <x v="1"/>
    <s v="OFF-BI-10004654"/>
    <x v="1"/>
    <x v="8"/>
    <s v="Avery Binding System Hidden Tab Executive Style Index Sets"/>
    <x v="5960"/>
    <n v="3"/>
    <n v="0.2"/>
    <n v="5.1929999999999996"/>
  </r>
  <r>
    <n v="9552"/>
    <s v="CA-2012-147690"/>
    <x v="1"/>
    <x v="113"/>
    <d v="2012-11-14T00:00:00"/>
    <s v="Standard Class"/>
    <s v="SC-20020"/>
    <s v="Sam Craven"/>
    <x v="0"/>
    <s v="United States"/>
    <s v="Philadelphia"/>
    <x v="9"/>
    <n v="19140"/>
    <x v="3"/>
    <s v="OFF-ST-10001526"/>
    <x v="1"/>
    <x v="4"/>
    <s v="Iceberg Mobile Mega Data/Printer Cart "/>
    <x v="5961"/>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s v="United States"/>
    <s v="Broomfield"/>
    <x v="22"/>
    <n v="80020"/>
    <x v="1"/>
    <s v="FUR-FU-10000246"/>
    <x v="0"/>
    <x v="5"/>
    <s v="Aluminum Document Frame"/>
    <x v="5962"/>
    <n v="7"/>
    <n v="0.2"/>
    <n v="8.5539999999999878"/>
  </r>
  <r>
    <n v="9555"/>
    <s v="CA-2012-111612"/>
    <x v="1"/>
    <x v="109"/>
    <d v="2012-12-02T00:00:00"/>
    <s v="Standard Class"/>
    <s v="EB-14110"/>
    <s v="Eugene Barchas"/>
    <x v="0"/>
    <s v="United States"/>
    <s v="Columbus"/>
    <x v="24"/>
    <n v="43229"/>
    <x v="3"/>
    <s v="FUR-FU-10003799"/>
    <x v="0"/>
    <x v="5"/>
    <s v="Seth Thomas 13 1/2&quot; Wall Clock"/>
    <x v="4192"/>
    <n v="5"/>
    <n v="0.2"/>
    <n v="9.7789999999999964"/>
  </r>
  <r>
    <n v="9556"/>
    <s v="CA-2012-111612"/>
    <x v="1"/>
    <x v="109"/>
    <d v="2012-12-02T00:00:00"/>
    <s v="Standard Class"/>
    <s v="EB-14110"/>
    <s v="Eugene Barchas"/>
    <x v="0"/>
    <s v="United States"/>
    <s v="Columbus"/>
    <x v="24"/>
    <n v="43229"/>
    <x v="3"/>
    <s v="OFF-FA-10003021"/>
    <x v="1"/>
    <x v="13"/>
    <s v="Staples"/>
    <x v="5133"/>
    <n v="2"/>
    <n v="0.2"/>
    <n v="0.56399999999999983"/>
  </r>
  <r>
    <n v="9557"/>
    <s v="CA-2012-156853"/>
    <x v="1"/>
    <x v="155"/>
    <d v="2012-12-05T00:00:00"/>
    <s v="Second Class"/>
    <s v="HP-14815"/>
    <s v="Harold Pawlan"/>
    <x v="2"/>
    <s v="United States"/>
    <s v="Concord"/>
    <x v="38"/>
    <n v="3301"/>
    <x v="3"/>
    <s v="OFF-PA-10003656"/>
    <x v="1"/>
    <x v="10"/>
    <s v="Xerox 1935"/>
    <x v="2381"/>
    <n v="7"/>
    <n v="0"/>
    <n v="84.943599999999989"/>
  </r>
  <r>
    <n v="9558"/>
    <s v="CA-2011-103086"/>
    <x v="2"/>
    <x v="1136"/>
    <d v="2011-10-19T00:00:00"/>
    <s v="Second Class"/>
    <s v="EB-14170"/>
    <s v="Evan Bailliet"/>
    <x v="0"/>
    <s v="United States"/>
    <s v="Houston"/>
    <x v="5"/>
    <n v="77095"/>
    <x v="2"/>
    <s v="FUR-FU-10004586"/>
    <x v="0"/>
    <x v="5"/>
    <s v="G.E. Longer-Life Indoor Recessed Floodlight Bulbs"/>
    <x v="5963"/>
    <n v="2"/>
    <n v="0.6"/>
    <n v="-1.5935999999999995"/>
  </r>
  <r>
    <n v="9559"/>
    <s v="CA-2013-129280"/>
    <x v="0"/>
    <x v="973"/>
    <d v="2013-05-06T00:00:00"/>
    <s v="First Class"/>
    <s v="SM-20905"/>
    <s v="Susan MacKendrick"/>
    <x v="0"/>
    <s v="United States"/>
    <s v="Newark"/>
    <x v="24"/>
    <n v="43055"/>
    <x v="3"/>
    <s v="TEC-AC-10003832"/>
    <x v="2"/>
    <x v="11"/>
    <s v="Imation 16GB Mini TravelDrive USB 2.0 Flash Drive"/>
    <x v="5964"/>
    <n v="5"/>
    <n v="0.2"/>
    <n v="34.786500000000004"/>
  </r>
  <r>
    <n v="9560"/>
    <s v="CA-2013-129280"/>
    <x v="0"/>
    <x v="973"/>
    <d v="2013-05-06T00:00:00"/>
    <s v="First Class"/>
    <s v="SM-20905"/>
    <s v="Susan MacKendrick"/>
    <x v="0"/>
    <s v="United States"/>
    <s v="Newark"/>
    <x v="24"/>
    <n v="43055"/>
    <x v="3"/>
    <s v="OFF-ST-10002554"/>
    <x v="1"/>
    <x v="4"/>
    <s v="Tennsco Industrial Shelving"/>
    <x v="3589"/>
    <n v="5"/>
    <n v="0.2"/>
    <n v="-44.018999999999991"/>
  </r>
  <r>
    <n v="9561"/>
    <s v="CA-2013-129280"/>
    <x v="0"/>
    <x v="973"/>
    <d v="2013-05-06T00:00:00"/>
    <s v="First Class"/>
    <s v="SM-20905"/>
    <s v="Susan MacKendrick"/>
    <x v="0"/>
    <s v="United States"/>
    <s v="Newark"/>
    <x v="24"/>
    <n v="43055"/>
    <x v="3"/>
    <s v="FUR-FU-10001876"/>
    <x v="0"/>
    <x v="5"/>
    <s v="Computer Room Manger, 14&quot;"/>
    <x v="3518"/>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x v="2404"/>
    <n v="3"/>
    <n v="0.2"/>
    <n v="-75.59580000000004"/>
  </r>
  <r>
    <n v="9563"/>
    <s v="CA-2013-129280"/>
    <x v="0"/>
    <x v="973"/>
    <d v="2013-05-06T00:00:00"/>
    <s v="First Class"/>
    <s v="SM-20905"/>
    <s v="Susan MacKendrick"/>
    <x v="0"/>
    <s v="United States"/>
    <s v="Newark"/>
    <x v="24"/>
    <n v="43055"/>
    <x v="3"/>
    <s v="TEC-MA-10003589"/>
    <x v="2"/>
    <x v="15"/>
    <s v="Cisco 8961 IP Phone Charcoal"/>
    <x v="5965"/>
    <n v="3"/>
    <n v="0.7"/>
    <n v="-164.9538"/>
  </r>
  <r>
    <n v="9564"/>
    <s v="CA-2013-129280"/>
    <x v="0"/>
    <x v="973"/>
    <d v="2013-05-06T00:00:00"/>
    <s v="First Class"/>
    <s v="SM-20905"/>
    <s v="Susan MacKendrick"/>
    <x v="0"/>
    <s v="United States"/>
    <s v="Newark"/>
    <x v="24"/>
    <n v="43055"/>
    <x v="3"/>
    <s v="OFF-LA-10000081"/>
    <x v="1"/>
    <x v="2"/>
    <s v="Avery 496"/>
    <x v="1628"/>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s v="United States"/>
    <s v="Tampa"/>
    <x v="2"/>
    <n v="33614"/>
    <x v="0"/>
    <s v="OFF-BI-10001636"/>
    <x v="1"/>
    <x v="8"/>
    <s v="Ibico Plastic and Wire Spiral Binding Combs"/>
    <x v="5967"/>
    <n v="5"/>
    <n v="0.7"/>
    <n v="-10.116"/>
  </r>
  <r>
    <n v="9568"/>
    <s v="CA-2011-130428"/>
    <x v="2"/>
    <x v="691"/>
    <d v="2011-03-31T00:00:00"/>
    <s v="Same Day"/>
    <s v="TG-21640"/>
    <s v="Trudy Glocke"/>
    <x v="0"/>
    <s v="United States"/>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s v="CA-2012-113131"/>
    <x v="1"/>
    <x v="496"/>
    <d v="2012-09-24T00:00:00"/>
    <s v="Same Day"/>
    <s v="MB-17305"/>
    <s v="Maria Bertelson"/>
    <x v="0"/>
    <s v="United States"/>
    <s v="Columbus"/>
    <x v="24"/>
    <n v="43229"/>
    <x v="3"/>
    <s v="OFF-BI-10003196"/>
    <x v="1"/>
    <x v="8"/>
    <s v="Accohide Poly Flexible Ring Binders"/>
    <x v="5969"/>
    <n v="6"/>
    <n v="0.7"/>
    <n v="-4.4879999999999978"/>
  </r>
  <r>
    <n v="9571"/>
    <s v="CA-2012-113131"/>
    <x v="1"/>
    <x v="496"/>
    <d v="2012-09-24T00:00:00"/>
    <s v="Same Day"/>
    <s v="MB-17305"/>
    <s v="Maria Bertelson"/>
    <x v="0"/>
    <s v="United States"/>
    <s v="Columbus"/>
    <x v="24"/>
    <n v="43229"/>
    <x v="3"/>
    <s v="OFF-ST-10001172"/>
    <x v="1"/>
    <x v="4"/>
    <s v="Tennsco Lockers, Sand"/>
    <x v="3295"/>
    <n v="2"/>
    <n v="0.2"/>
    <n v="1.6783999999999981"/>
  </r>
  <r>
    <n v="9572"/>
    <s v="CA-2012-113131"/>
    <x v="1"/>
    <x v="496"/>
    <d v="2012-09-24T00:00:00"/>
    <s v="Same Day"/>
    <s v="MB-17305"/>
    <s v="Maria Bertelson"/>
    <x v="0"/>
    <s v="United States"/>
    <s v="Columbus"/>
    <x v="24"/>
    <n v="43229"/>
    <x v="3"/>
    <s v="OFF-EN-10003068"/>
    <x v="1"/>
    <x v="12"/>
    <s v="#6 3/4 Gummed Flap White Envelopes"/>
    <x v="4073"/>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s v="United States"/>
    <s v="Columbus"/>
    <x v="24"/>
    <n v="43229"/>
    <x v="3"/>
    <s v="OFF-AR-10003504"/>
    <x v="1"/>
    <x v="6"/>
    <s v="Newell 347"/>
    <x v="860"/>
    <n v="5"/>
    <n v="0.2"/>
    <n v="1.9259999999999975"/>
  </r>
  <r>
    <n v="9575"/>
    <s v="CA-2012-148495"/>
    <x v="1"/>
    <x v="863"/>
    <d v="2012-08-13T00:00:00"/>
    <s v="Same Day"/>
    <s v="SF-20065"/>
    <s v="Sandra Flanagan"/>
    <x v="0"/>
    <s v="United States"/>
    <s v="Pomona"/>
    <x v="1"/>
    <n v="91767"/>
    <x v="1"/>
    <s v="FUR-FU-10001889"/>
    <x v="0"/>
    <x v="5"/>
    <s v="Ultra Door Pull Handle"/>
    <x v="1629"/>
    <n v="3"/>
    <n v="0"/>
    <n v="10.4148"/>
  </r>
  <r>
    <n v="9576"/>
    <s v="CA-2012-143147"/>
    <x v="1"/>
    <x v="989"/>
    <d v="2012-05-28T00:00:00"/>
    <s v="Second Class"/>
    <s v="PS-18760"/>
    <s v="Pamela Stobb"/>
    <x v="0"/>
    <s v="United States"/>
    <s v="San Antonio"/>
    <x v="5"/>
    <n v="78207"/>
    <x v="2"/>
    <s v="FUR-CH-10000863"/>
    <x v="0"/>
    <x v="1"/>
    <s v="Novimex Swivel Fabric Task Chair"/>
    <x v="5970"/>
    <n v="1"/>
    <n v="0.3"/>
    <n v="-28.686199999999999"/>
  </r>
  <r>
    <n v="9577"/>
    <s v="CA-2012-143147"/>
    <x v="1"/>
    <x v="989"/>
    <d v="2012-05-28T00:00:00"/>
    <s v="Second Class"/>
    <s v="PS-18760"/>
    <s v="Pamela Stobb"/>
    <x v="0"/>
    <s v="United States"/>
    <s v="San Antonio"/>
    <x v="5"/>
    <n v="78207"/>
    <x v="2"/>
    <s v="TEC-MA-10004679"/>
    <x v="2"/>
    <x v="15"/>
    <s v="StarTech.com 10/100 VDSL2 Ethernet Extender Kit"/>
    <x v="5971"/>
    <n v="2"/>
    <n v="0.4"/>
    <n v="-79.908000000000015"/>
  </r>
  <r>
    <n v="9578"/>
    <s v="CA-2012-143147"/>
    <x v="1"/>
    <x v="989"/>
    <d v="2012-05-28T00:00:00"/>
    <s v="Second Class"/>
    <s v="PS-18760"/>
    <s v="Pamela Stobb"/>
    <x v="0"/>
    <s v="United States"/>
    <s v="San Antonio"/>
    <x v="5"/>
    <n v="78207"/>
    <x v="2"/>
    <s v="FUR-CH-10004754"/>
    <x v="0"/>
    <x v="1"/>
    <s v="Global Stack Chair with Arms, Black"/>
    <x v="5972"/>
    <n v="5"/>
    <n v="0.3"/>
    <n v="-4.4969999999999999"/>
  </r>
  <r>
    <n v="9579"/>
    <s v="CA-2014-152975"/>
    <x v="3"/>
    <x v="32"/>
    <d v="2014-09-17T00:00:00"/>
    <s v="First Class"/>
    <s v="RB-19705"/>
    <s v="Roger Barcio"/>
    <x v="2"/>
    <s v="United States"/>
    <s v="New York City"/>
    <x v="15"/>
    <n v="10035"/>
    <x v="3"/>
    <s v="TEC-PH-10004586"/>
    <x v="2"/>
    <x v="7"/>
    <s v="Wilson SignalBoost 841262 DB PRO Amplifier Kit"/>
    <x v="5973"/>
    <n v="3"/>
    <n v="0"/>
    <n v="323.95499999999993"/>
  </r>
  <r>
    <n v="9580"/>
    <s v="CA-2014-152975"/>
    <x v="3"/>
    <x v="32"/>
    <d v="2014-09-17T00:00:00"/>
    <s v="First Class"/>
    <s v="RB-19705"/>
    <s v="Roger Barcio"/>
    <x v="2"/>
    <s v="United States"/>
    <s v="New York City"/>
    <x v="15"/>
    <n v="10035"/>
    <x v="3"/>
    <s v="OFF-ST-10001370"/>
    <x v="1"/>
    <x v="4"/>
    <s v="Sensible Storage WireTech Storage Systems"/>
    <x v="558"/>
    <n v="1"/>
    <n v="0"/>
    <n v="3.5489999999999924"/>
  </r>
  <r>
    <n v="9581"/>
    <s v="CA-2014-152975"/>
    <x v="3"/>
    <x v="32"/>
    <d v="2014-09-17T00:00:00"/>
    <s v="First Class"/>
    <s v="RB-19705"/>
    <s v="Roger Barcio"/>
    <x v="2"/>
    <s v="United States"/>
    <s v="New York City"/>
    <x v="15"/>
    <n v="10035"/>
    <x v="3"/>
    <s v="OFF-AR-10001988"/>
    <x v="1"/>
    <x v="6"/>
    <s v="Bulldog Table or Wall-Mount Pencil Sharpener"/>
    <x v="5734"/>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s v="United States"/>
    <s v="Philadelphia"/>
    <x v="9"/>
    <n v="19120"/>
    <x v="3"/>
    <s v="OFF-FA-10002988"/>
    <x v="1"/>
    <x v="13"/>
    <s v="Ideal Clamps"/>
    <x v="5974"/>
    <n v="6"/>
    <n v="0.2"/>
    <n v="3.4973999999999998"/>
  </r>
  <r>
    <n v="9584"/>
    <s v="CA-2014-116127"/>
    <x v="3"/>
    <x v="643"/>
    <d v="2014-06-28T00:00:00"/>
    <s v="Second Class"/>
    <s v="SB-20185"/>
    <s v="Sarah Brown"/>
    <x v="0"/>
    <s v="United States"/>
    <s v="New York City"/>
    <x v="15"/>
    <n v="10024"/>
    <x v="3"/>
    <s v="FUR-BO-10002213"/>
    <x v="0"/>
    <x v="0"/>
    <s v="DMI Eclipse Executive Suite Bookcases"/>
    <x v="5975"/>
    <n v="1"/>
    <n v="0.2"/>
    <n v="-5.0098000000000269"/>
  </r>
  <r>
    <n v="9585"/>
    <s v="CA-2014-132584"/>
    <x v="3"/>
    <x v="775"/>
    <d v="2014-08-28T00:00:00"/>
    <s v="First Class"/>
    <s v="HJ-14875"/>
    <s v="Heather Jas"/>
    <x v="2"/>
    <s v="United States"/>
    <s v="Detroit"/>
    <x v="12"/>
    <n v="48234"/>
    <x v="2"/>
    <s v="OFF-ST-10000344"/>
    <x v="1"/>
    <x v="4"/>
    <s v="Neat Ideas Personal Hanging Folder Files, Black"/>
    <x v="2099"/>
    <n v="4"/>
    <n v="0"/>
    <n v="13.967199999999998"/>
  </r>
  <r>
    <n v="9586"/>
    <s v="CA-2013-160598"/>
    <x v="0"/>
    <x v="370"/>
    <d v="2013-08-29T00:00:00"/>
    <s v="First Class"/>
    <s v="SV-20815"/>
    <s v="Stuart Van"/>
    <x v="1"/>
    <s v="United States"/>
    <s v="Miami"/>
    <x v="2"/>
    <n v="33142"/>
    <x v="0"/>
    <s v="OFF-PA-10002319"/>
    <x v="1"/>
    <x v="10"/>
    <s v="Xerox 1944"/>
    <x v="5976"/>
    <n v="1"/>
    <n v="0.2"/>
    <n v="11.240400000000001"/>
  </r>
  <r>
    <n v="9587"/>
    <s v="CA-2013-108630"/>
    <x v="0"/>
    <x v="741"/>
    <d v="2013-11-19T00:00:00"/>
    <s v="Same Day"/>
    <s v="BE-11410"/>
    <s v="Bobby Elias"/>
    <x v="0"/>
    <s v="United States"/>
    <s v="Concord"/>
    <x v="1"/>
    <n v="94521"/>
    <x v="1"/>
    <s v="OFF-BI-10002437"/>
    <x v="1"/>
    <x v="8"/>
    <s v="Recycled Premium Regency Composition Covers"/>
    <x v="5977"/>
    <n v="5"/>
    <n v="0.2"/>
    <n v="22.155999999999999"/>
  </r>
  <r>
    <n v="9588"/>
    <s v="US-2014-129203"/>
    <x v="3"/>
    <x v="827"/>
    <d v="2014-04-23T00:00:00"/>
    <s v="Standard Class"/>
    <s v="BM-11575"/>
    <s v="Brendan Murry"/>
    <x v="1"/>
    <s v="United States"/>
    <s v="Chicago"/>
    <x v="10"/>
    <n v="60653"/>
    <x v="2"/>
    <s v="OFF-ST-10001418"/>
    <x v="1"/>
    <x v="4"/>
    <s v="Carina Media Storage Towers in Natural &amp; Black"/>
    <x v="2468"/>
    <n v="4"/>
    <n v="0.2"/>
    <n v="-43.9056"/>
  </r>
  <r>
    <n v="9589"/>
    <s v="CA-2014-110940"/>
    <x v="3"/>
    <x v="283"/>
    <d v="2014-07-29T00:00:00"/>
    <s v="Standard Class"/>
    <s v="AZ-10750"/>
    <s v="Annie Zypern"/>
    <x v="0"/>
    <s v="United States"/>
    <s v="Wheeling"/>
    <x v="10"/>
    <n v="60090"/>
    <x v="2"/>
    <s v="OFF-AR-10000380"/>
    <x v="1"/>
    <x v="6"/>
    <s v="Hunt PowerHouse Electric Pencil Sharpener, Blue"/>
    <x v="5978"/>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x v="1133"/>
    <n v="3"/>
    <n v="0.2"/>
    <n v="5.6783999999999981"/>
  </r>
  <r>
    <n v="9591"/>
    <s v="CA-2011-119172"/>
    <x v="2"/>
    <x v="218"/>
    <d v="2011-05-15T00:00:00"/>
    <s v="Standard Class"/>
    <s v="HD-14785"/>
    <s v="Harold Dahlen"/>
    <x v="2"/>
    <s v="United States"/>
    <s v="Chicago"/>
    <x v="10"/>
    <n v="60610"/>
    <x v="2"/>
    <s v="OFF-BI-10002026"/>
    <x v="1"/>
    <x v="8"/>
    <s v="Avery Arch Ring Binders"/>
    <x v="5979"/>
    <n v="9"/>
    <n v="0.8"/>
    <n v="-172.55700000000007"/>
  </r>
  <r>
    <n v="9592"/>
    <s v="US-2013-105452"/>
    <x v="0"/>
    <x v="1062"/>
    <d v="2013-08-02T00:00:00"/>
    <s v="Standard Class"/>
    <s v="BF-11005"/>
    <s v="Barry Franz"/>
    <x v="2"/>
    <s v="United States"/>
    <s v="Pasadena"/>
    <x v="5"/>
    <n v="77506"/>
    <x v="2"/>
    <s v="FUR-FU-10003691"/>
    <x v="0"/>
    <x v="5"/>
    <s v="Eldon Image Series Desk Accessories, Ebony"/>
    <x v="3224"/>
    <n v="5"/>
    <n v="0.6"/>
    <n v="-9.8799999999999955"/>
  </r>
  <r>
    <n v="9593"/>
    <s v="US-2013-105452"/>
    <x v="0"/>
    <x v="1062"/>
    <d v="2013-08-02T00:00:00"/>
    <s v="Standard Class"/>
    <s v="BF-11005"/>
    <s v="Barry Franz"/>
    <x v="2"/>
    <s v="United States"/>
    <s v="Pasadena"/>
    <x v="5"/>
    <n v="77506"/>
    <x v="2"/>
    <s v="FUR-FU-10003806"/>
    <x v="0"/>
    <x v="5"/>
    <s v="Tenex Chairmat w/ Average Lip, 45&quot; x 53&quot;"/>
    <x v="5980"/>
    <n v="5"/>
    <n v="0.6"/>
    <n v="-378.40000000000009"/>
  </r>
  <r>
    <n v="9594"/>
    <s v="CA-2014-108931"/>
    <x v="3"/>
    <x v="32"/>
    <d v="2014-09-20T00:00:00"/>
    <s v="Standard Class"/>
    <s v="HZ-14950"/>
    <s v="Henia Zydlo"/>
    <x v="0"/>
    <s v="United States"/>
    <s v="New York City"/>
    <x v="15"/>
    <n v="10024"/>
    <x v="3"/>
    <s v="OFF-PA-10002741"/>
    <x v="1"/>
    <x v="10"/>
    <s v="Xerox 1980"/>
    <x v="18"/>
    <n v="2"/>
    <n v="0"/>
    <n v="3.8519999999999994"/>
  </r>
  <r>
    <n v="9595"/>
    <s v="CA-2014-108931"/>
    <x v="3"/>
    <x v="32"/>
    <d v="2014-09-20T00:00:00"/>
    <s v="Standard Class"/>
    <s v="HZ-14950"/>
    <s v="Henia Zydlo"/>
    <x v="0"/>
    <s v="United States"/>
    <s v="New York City"/>
    <x v="15"/>
    <n v="10024"/>
    <x v="3"/>
    <s v="OFF-PA-10003845"/>
    <x v="1"/>
    <x v="10"/>
    <s v="Xerox 1987"/>
    <x v="1057"/>
    <n v="2"/>
    <n v="0"/>
    <n v="5.6644000000000005"/>
  </r>
  <r>
    <n v="9596"/>
    <s v="CA-2014-104619"/>
    <x v="3"/>
    <x v="714"/>
    <d v="2014-01-30T00:00:00"/>
    <s v="Standard Class"/>
    <s v="KD-16495"/>
    <s v="Keith Dawkins"/>
    <x v="1"/>
    <s v="United States"/>
    <s v="San Jose"/>
    <x v="1"/>
    <n v="95123"/>
    <x v="1"/>
    <s v="OFF-AP-10001492"/>
    <x v="1"/>
    <x v="9"/>
    <s v="Acco Six-Outlet Power Strip, 4' Cord Length"/>
    <x v="3119"/>
    <n v="3"/>
    <n v="0"/>
    <n v="6.7236000000000002"/>
  </r>
  <r>
    <n v="9597"/>
    <s v="CA-2014-104619"/>
    <x v="3"/>
    <x v="714"/>
    <d v="2014-01-30T00:00:00"/>
    <s v="Standard Class"/>
    <s v="KD-16495"/>
    <s v="Keith Dawkins"/>
    <x v="1"/>
    <s v="United States"/>
    <s v="San Jose"/>
    <x v="1"/>
    <n v="95123"/>
    <x v="1"/>
    <s v="OFF-BI-10004318"/>
    <x v="1"/>
    <x v="8"/>
    <s v="Ibico EB-19 Dual Function Manual Binding System"/>
    <x v="4795"/>
    <n v="2"/>
    <n v="0.2"/>
    <n v="89.954799999999992"/>
  </r>
  <r>
    <n v="9598"/>
    <s v="CA-2014-104619"/>
    <x v="3"/>
    <x v="714"/>
    <d v="2014-01-30T00:00:00"/>
    <s v="Standard Class"/>
    <s v="KD-16495"/>
    <s v="Keith Dawkins"/>
    <x v="1"/>
    <s v="United States"/>
    <s v="San Jose"/>
    <x v="1"/>
    <n v="95123"/>
    <x v="1"/>
    <s v="TEC-PH-10000193"/>
    <x v="2"/>
    <x v="7"/>
    <s v="Jensen SMPS-640 - speaker phone"/>
    <x v="3440"/>
    <n v="3"/>
    <n v="0.2"/>
    <n v="8.2763999999999953"/>
  </r>
  <r>
    <n v="9599"/>
    <s v="CA-2012-149517"/>
    <x v="1"/>
    <x v="444"/>
    <d v="2012-09-23T00:00:00"/>
    <s v="Standard Class"/>
    <s v="FC-14245"/>
    <s v="Frank Carlisle"/>
    <x v="2"/>
    <s v="United States"/>
    <s v="Sacramento"/>
    <x v="1"/>
    <n v="95823"/>
    <x v="1"/>
    <s v="FUR-FU-10003464"/>
    <x v="0"/>
    <x v="5"/>
    <s v="Seth Thomas 8 1/2&quot; Cubicle Clock"/>
    <x v="4053"/>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s v="United States"/>
    <s v="Mansfield"/>
    <x v="5"/>
    <n v="76063"/>
    <x v="2"/>
    <s v="OFF-PA-10003848"/>
    <x v="1"/>
    <x v="10"/>
    <s v="Xerox 1997"/>
    <x v="759"/>
    <n v="8"/>
    <n v="0.2"/>
    <n v="14.5152"/>
  </r>
  <r>
    <n v="9602"/>
    <s v="CA-2013-117604"/>
    <x v="0"/>
    <x v="913"/>
    <d v="2013-09-10T00:00:00"/>
    <s v="Standard Class"/>
    <s v="JP-15520"/>
    <s v="Jeremy Pistek"/>
    <x v="0"/>
    <s v="United States"/>
    <s v="Jonesboro"/>
    <x v="36"/>
    <n v="72401"/>
    <x v="0"/>
    <s v="OFF-PA-10001357"/>
    <x v="1"/>
    <x v="10"/>
    <s v="Xerox 1886"/>
    <x v="5982"/>
    <n v="5"/>
    <n v="0"/>
    <n v="114.95999999999998"/>
  </r>
  <r>
    <n v="9603"/>
    <s v="CA-2011-130155"/>
    <x v="2"/>
    <x v="946"/>
    <d v="2011-05-22T00:00:00"/>
    <s v="First Class"/>
    <s v="TD-20995"/>
    <s v="Tamara Dahlen"/>
    <x v="0"/>
    <s v="United States"/>
    <s v="Virginia Beach"/>
    <x v="17"/>
    <n v="23464"/>
    <x v="0"/>
    <s v="OFF-SU-10004737"/>
    <x v="1"/>
    <x v="14"/>
    <s v="Acme Design Stainless Steel Bent Scissors"/>
    <x v="5983"/>
    <n v="5"/>
    <n v="0"/>
    <n v="9.234"/>
  </r>
  <r>
    <n v="9604"/>
    <s v="CA-2013-129861"/>
    <x v="0"/>
    <x v="26"/>
    <d v="2013-06-24T00:00:00"/>
    <s v="Standard Class"/>
    <s v="DM-13345"/>
    <s v="Denise Monton"/>
    <x v="1"/>
    <s v="United States"/>
    <s v="Rochester"/>
    <x v="15"/>
    <n v="14609"/>
    <x v="3"/>
    <s v="FUR-TA-10003715"/>
    <x v="0"/>
    <x v="3"/>
    <s v="Hon 2111 Invitation Series Corner Table"/>
    <x v="5984"/>
    <n v="3"/>
    <n v="0.4"/>
    <n v="-213.55740000000006"/>
  </r>
  <r>
    <n v="9605"/>
    <s v="CA-2012-138625"/>
    <x v="1"/>
    <x v="121"/>
    <d v="2012-11-05T00:00:00"/>
    <s v="First Class"/>
    <s v="EG-13900"/>
    <s v="Emily Grady"/>
    <x v="0"/>
    <s v="United States"/>
    <s v="Chesapeake"/>
    <x v="17"/>
    <n v="23320"/>
    <x v="0"/>
    <s v="OFF-AP-10003099"/>
    <x v="1"/>
    <x v="9"/>
    <s v="Eureka Hand Vacuum, Bagless"/>
    <x v="5985"/>
    <n v="4"/>
    <n v="0"/>
    <n v="55.36160000000001"/>
  </r>
  <r>
    <n v="9606"/>
    <s v="US-2014-122672"/>
    <x v="3"/>
    <x v="259"/>
    <d v="2014-11-10T00:00:00"/>
    <s v="Standard Class"/>
    <s v="HG-14965"/>
    <s v="Henry Goldwyn"/>
    <x v="1"/>
    <s v="United States"/>
    <s v="Lancaster"/>
    <x v="24"/>
    <n v="43130"/>
    <x v="3"/>
    <s v="TEC-AC-10002323"/>
    <x v="2"/>
    <x v="11"/>
    <s v="SanDisk Ultra 32 GB MicroSDHC Class 10 Memory Card"/>
    <x v="5986"/>
    <n v="4"/>
    <n v="0.2"/>
    <n v="-6.1879999999999988"/>
  </r>
  <r>
    <n v="9607"/>
    <s v="US-2014-122672"/>
    <x v="3"/>
    <x v="259"/>
    <d v="2014-11-10T00:00:00"/>
    <s v="Standard Class"/>
    <s v="HG-14965"/>
    <s v="Henry Goldwyn"/>
    <x v="1"/>
    <s v="United States"/>
    <s v="Lancaster"/>
    <x v="24"/>
    <n v="43130"/>
    <x v="3"/>
    <s v="OFF-ST-10002344"/>
    <x v="1"/>
    <x v="4"/>
    <s v="Carina 42&quot;Hx23 3/4&quot;W Media Storage Unit"/>
    <x v="4934"/>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x v="5987"/>
    <n v="6"/>
    <n v="0"/>
    <n v="9.9359999999999999"/>
  </r>
  <r>
    <n v="9609"/>
    <s v="CA-2014-117128"/>
    <x v="3"/>
    <x v="256"/>
    <d v="2014-12-09T00:00:00"/>
    <s v="Second Class"/>
    <s v="BF-11080"/>
    <s v="Bart Folk"/>
    <x v="0"/>
    <s v="United States"/>
    <s v="New York City"/>
    <x v="15"/>
    <n v="10024"/>
    <x v="3"/>
    <s v="OFF-LA-10000248"/>
    <x v="1"/>
    <x v="2"/>
    <s v="Avery 52"/>
    <x v="469"/>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s v="United States"/>
    <s v="Los Angeles"/>
    <x v="1"/>
    <n v="90045"/>
    <x v="1"/>
    <s v="OFF-LA-10002195"/>
    <x v="1"/>
    <x v="2"/>
    <s v="Avery 481"/>
    <x v="1806"/>
    <n v="9"/>
    <n v="0"/>
    <n v="13.3056"/>
  </r>
  <r>
    <n v="9612"/>
    <s v="CA-2014-144365"/>
    <x v="3"/>
    <x v="1200"/>
    <d v="2014-10-31T00:00:00"/>
    <s v="Standard Class"/>
    <s v="CS-11950"/>
    <s v="Carlos Soltero"/>
    <x v="0"/>
    <s v="United States"/>
    <s v="Jackson"/>
    <x v="35"/>
    <n v="39212"/>
    <x v="0"/>
    <s v="OFF-FA-10000735"/>
    <x v="1"/>
    <x v="13"/>
    <s v="Staples"/>
    <x v="2643"/>
    <n v="4"/>
    <n v="0"/>
    <n v="5.2559999999999993"/>
  </r>
  <r>
    <n v="9613"/>
    <s v="CA-2013-110086"/>
    <x v="0"/>
    <x v="31"/>
    <d v="2013-09-23T00:00:00"/>
    <s v="Standard Class"/>
    <s v="BD-11320"/>
    <s v="Bill Donatelli"/>
    <x v="0"/>
    <s v="United States"/>
    <s v="Woodland"/>
    <x v="1"/>
    <n v="95695"/>
    <x v="1"/>
    <s v="TEC-PH-10001299"/>
    <x v="2"/>
    <x v="7"/>
    <s v="Polycom CX300 Desktop Phone USB VoIP phone"/>
    <x v="2562"/>
    <n v="2"/>
    <n v="0.2"/>
    <n v="23.998400000000004"/>
  </r>
  <r>
    <n v="9614"/>
    <s v="CA-2011-128524"/>
    <x v="2"/>
    <x v="7"/>
    <d v="2011-11-13T00:00:00"/>
    <s v="First Class"/>
    <s v="MZ-17515"/>
    <s v="Mary Zewe"/>
    <x v="1"/>
    <s v="United States"/>
    <s v="Seattle"/>
    <x v="4"/>
    <n v="98115"/>
    <x v="1"/>
    <s v="OFF-AP-10002892"/>
    <x v="1"/>
    <x v="9"/>
    <s v="Belkin F5C206VTEL 6 Outlet Surge"/>
    <x v="5989"/>
    <n v="1"/>
    <n v="0"/>
    <n v="6.8939999999999984"/>
  </r>
  <r>
    <n v="9615"/>
    <s v="CA-2011-128524"/>
    <x v="2"/>
    <x v="7"/>
    <d v="2011-11-13T00:00:00"/>
    <s v="First Class"/>
    <s v="MZ-17515"/>
    <s v="Mary Zewe"/>
    <x v="1"/>
    <s v="United States"/>
    <s v="Seattle"/>
    <x v="4"/>
    <n v="98115"/>
    <x v="1"/>
    <s v="TEC-AC-10002718"/>
    <x v="2"/>
    <x v="11"/>
    <s v="Belkin Standard 104 key USB Keyboard"/>
    <x v="5990"/>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s v="United States"/>
    <s v="Los Angeles"/>
    <x v="1"/>
    <n v="90049"/>
    <x v="1"/>
    <s v="OFF-AR-10002255"/>
    <x v="1"/>
    <x v="6"/>
    <s v="Newell 346"/>
    <x v="1784"/>
    <n v="2"/>
    <n v="0"/>
    <n v="1.6703999999999999"/>
  </r>
  <r>
    <n v="9618"/>
    <s v="CA-2014-160633"/>
    <x v="3"/>
    <x v="673"/>
    <d v="2014-11-22T00:00:00"/>
    <s v="Standard Class"/>
    <s v="BS-11380"/>
    <s v="Bill Stewart"/>
    <x v="1"/>
    <s v="United States"/>
    <s v="Bowling Green"/>
    <x v="24"/>
    <n v="43402"/>
    <x v="3"/>
    <s v="TEC-CO-10002095"/>
    <x v="2"/>
    <x v="16"/>
    <s v="Hewlett Packard 610 Color Digital Copier / Printer"/>
    <x v="5992"/>
    <n v="3"/>
    <n v="0.4"/>
    <n v="74.998499999999922"/>
  </r>
  <r>
    <n v="9619"/>
    <s v="CA-2014-160633"/>
    <x v="3"/>
    <x v="673"/>
    <d v="2014-11-22T00:00:00"/>
    <s v="Standard Class"/>
    <s v="BS-11380"/>
    <s v="Bill Stewart"/>
    <x v="1"/>
    <s v="United States"/>
    <s v="Bowling Green"/>
    <x v="24"/>
    <n v="43402"/>
    <x v="3"/>
    <s v="OFF-AR-10004022"/>
    <x v="1"/>
    <x v="6"/>
    <s v="Panasonic KP-380BK Classic Electric Pencil Sharpener"/>
    <x v="1146"/>
    <n v="3"/>
    <n v="0.2"/>
    <n v="5.3969999999999914"/>
  </r>
  <r>
    <n v="9620"/>
    <s v="CA-2014-160633"/>
    <x v="3"/>
    <x v="673"/>
    <d v="2014-11-22T00:00:00"/>
    <s v="Standard Class"/>
    <s v="BS-11380"/>
    <s v="Bill Stewart"/>
    <x v="1"/>
    <s v="United States"/>
    <s v="Bowling Green"/>
    <x v="24"/>
    <n v="43402"/>
    <x v="3"/>
    <s v="TEC-AC-10002335"/>
    <x v="2"/>
    <x v="11"/>
    <s v="Logitech Media Keyboard K200"/>
    <x v="4089"/>
    <n v="5"/>
    <n v="0.2"/>
    <n v="-1.7495000000000118"/>
  </r>
  <r>
    <n v="9621"/>
    <s v="CA-2011-115133"/>
    <x v="2"/>
    <x v="467"/>
    <d v="2011-09-30T00:00:00"/>
    <s v="Standard Class"/>
    <s v="DA-13450"/>
    <s v="Dianna Arnett"/>
    <x v="2"/>
    <s v="United States"/>
    <s v="Lancaster"/>
    <x v="24"/>
    <n v="43130"/>
    <x v="3"/>
    <s v="OFF-AP-10001634"/>
    <x v="1"/>
    <x v="9"/>
    <s v="Hoover Commercial Lightweight Upright Vacuum"/>
    <x v="5993"/>
    <n v="6"/>
    <n v="0.2"/>
    <n v="1.2527999999999988"/>
  </r>
  <r>
    <n v="9622"/>
    <s v="CA-2011-115133"/>
    <x v="2"/>
    <x v="467"/>
    <d v="2011-09-30T00:00:00"/>
    <s v="Standard Class"/>
    <s v="DA-13450"/>
    <s v="Dianna Arnett"/>
    <x v="2"/>
    <s v="United States"/>
    <s v="Lancaster"/>
    <x v="24"/>
    <n v="43130"/>
    <x v="3"/>
    <s v="TEC-AC-10002370"/>
    <x v="2"/>
    <x v="11"/>
    <s v="Maxell CD-R Discs"/>
    <x v="5994"/>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s v="CA-2014-137449"/>
    <x v="3"/>
    <x v="222"/>
    <d v="2014-07-01T00:00:00"/>
    <s v="First Class"/>
    <s v="ME-17725"/>
    <s v="Max Engle"/>
    <x v="0"/>
    <s v="United States"/>
    <s v="Dallas"/>
    <x v="5"/>
    <n v="75220"/>
    <x v="2"/>
    <s v="OFF-AP-10000240"/>
    <x v="1"/>
    <x v="9"/>
    <s v="Belkin F9G930V10-GRY 9 Outlet Surge"/>
    <x v="5995"/>
    <n v="2"/>
    <n v="0.8"/>
    <n v="-54.549600000000012"/>
  </r>
  <r>
    <n v="9625"/>
    <s v="CA-2014-137449"/>
    <x v="3"/>
    <x v="222"/>
    <d v="2014-07-01T00:00:00"/>
    <s v="First Class"/>
    <s v="ME-17725"/>
    <s v="Max Engle"/>
    <x v="0"/>
    <s v="United States"/>
    <s v="Dallas"/>
    <x v="5"/>
    <n v="75220"/>
    <x v="2"/>
    <s v="FUR-TA-10002855"/>
    <x v="0"/>
    <x v="3"/>
    <s v="Bevis Round Conference Table Top &amp; Single Column Base"/>
    <x v="5996"/>
    <n v="3"/>
    <n v="0.3"/>
    <n v="-39.511800000000036"/>
  </r>
  <r>
    <n v="9626"/>
    <s v="CA-2014-137449"/>
    <x v="3"/>
    <x v="222"/>
    <d v="2014-07-01T00:00:00"/>
    <s v="First Class"/>
    <s v="ME-17725"/>
    <s v="Max Engle"/>
    <x v="0"/>
    <s v="United States"/>
    <s v="Dallas"/>
    <x v="5"/>
    <n v="75220"/>
    <x v="2"/>
    <s v="FUR-BO-10000780"/>
    <x v="0"/>
    <x v="0"/>
    <s v="O'Sullivan Plantations 2-Door Library in Landvery Oak"/>
    <x v="5997"/>
    <n v="3"/>
    <n v="0.32"/>
    <n v="-96.470399999999955"/>
  </r>
  <r>
    <n v="9627"/>
    <s v="CA-2014-103520"/>
    <x v="3"/>
    <x v="397"/>
    <d v="2014-09-26T00:00:00"/>
    <s v="First Class"/>
    <s v="MH-17785"/>
    <s v="Maya Herman"/>
    <x v="1"/>
    <s v="United States"/>
    <s v="Lubbock"/>
    <x v="5"/>
    <n v="79424"/>
    <x v="2"/>
    <s v="OFF-PA-10001846"/>
    <x v="1"/>
    <x v="10"/>
    <s v="Xerox 1899"/>
    <x v="4766"/>
    <n v="2"/>
    <n v="0.2"/>
    <n v="3.3524000000000003"/>
  </r>
  <r>
    <n v="9628"/>
    <s v="CA-2011-139283"/>
    <x v="2"/>
    <x v="533"/>
    <d v="2011-11-27T00:00:00"/>
    <s v="Standard Class"/>
    <s v="BT-11440"/>
    <s v="Bobby Trafton"/>
    <x v="0"/>
    <s v="United States"/>
    <s v="Detroit"/>
    <x v="12"/>
    <n v="48227"/>
    <x v="2"/>
    <s v="OFF-BI-10002049"/>
    <x v="1"/>
    <x v="8"/>
    <s v="UniKeep View Case Binders"/>
    <x v="1865"/>
    <n v="3"/>
    <n v="0"/>
    <n v="6.7481999999999989"/>
  </r>
  <r>
    <n v="9629"/>
    <s v="CA-2011-118192"/>
    <x v="2"/>
    <x v="286"/>
    <d v="2011-01-19T00:00:00"/>
    <s v="Standard Class"/>
    <s v="MM-17920"/>
    <s v="Michael Moore"/>
    <x v="0"/>
    <s v="United States"/>
    <s v="Newark"/>
    <x v="24"/>
    <n v="43055"/>
    <x v="3"/>
    <s v="OFF-PA-10002947"/>
    <x v="1"/>
    <x v="10"/>
    <s v="Xerox 1923"/>
    <x v="5577"/>
    <n v="7"/>
    <n v="0.2"/>
    <n v="13.0928"/>
  </r>
  <r>
    <n v="9630"/>
    <s v="CA-2011-118192"/>
    <x v="2"/>
    <x v="286"/>
    <d v="2011-01-19T00:00:00"/>
    <s v="Standard Class"/>
    <s v="MM-17920"/>
    <s v="Michael Moore"/>
    <x v="0"/>
    <s v="United States"/>
    <s v="Newark"/>
    <x v="24"/>
    <n v="43055"/>
    <x v="3"/>
    <s v="OFF-BI-10003476"/>
    <x v="1"/>
    <x v="8"/>
    <s v="Avery Metallic Poly Binders"/>
    <x v="5998"/>
    <n v="2"/>
    <n v="0.7"/>
    <n v="-2.5212000000000003"/>
  </r>
  <r>
    <n v="9631"/>
    <s v="CA-2013-168844"/>
    <x v="0"/>
    <x v="1207"/>
    <d v="2013-06-07T00:00:00"/>
    <s v="Standard Class"/>
    <s v="NM-18520"/>
    <s v="Neoma Murray"/>
    <x v="0"/>
    <s v="United States"/>
    <s v="New York City"/>
    <x v="15"/>
    <n v="10011"/>
    <x v="3"/>
    <s v="OFF-BI-10002609"/>
    <x v="1"/>
    <x v="8"/>
    <s v="Avery Hidden Tab Dividers for Binding Systems"/>
    <x v="489"/>
    <n v="3"/>
    <n v="0.2"/>
    <n v="2.3243999999999994"/>
  </r>
  <r>
    <n v="9632"/>
    <s v="CA-2013-168844"/>
    <x v="0"/>
    <x v="1207"/>
    <d v="2013-06-07T00:00:00"/>
    <s v="Standard Class"/>
    <s v="NM-18520"/>
    <s v="Neoma Murray"/>
    <x v="0"/>
    <s v="United States"/>
    <s v="New York City"/>
    <x v="15"/>
    <n v="10011"/>
    <x v="3"/>
    <s v="TEC-PH-10003215"/>
    <x v="2"/>
    <x v="7"/>
    <s v="Jackery Bar Premium Fast-charging Portable Charger"/>
    <x v="5999"/>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x v="6000"/>
    <n v="8"/>
    <n v="0"/>
    <n v="38.975200000000008"/>
  </r>
  <r>
    <n v="9634"/>
    <s v="CA-2011-151330"/>
    <x v="2"/>
    <x v="1005"/>
    <d v="2011-10-17T00:00:00"/>
    <s v="First Class"/>
    <s v="TC-21295"/>
    <s v="Toby Carlisle"/>
    <x v="0"/>
    <s v="United States"/>
    <s v="Everett"/>
    <x v="31"/>
    <n v="2149"/>
    <x v="3"/>
    <s v="TEC-AC-10000865"/>
    <x v="2"/>
    <x v="11"/>
    <s v="WD My Passport Ultra 500GB Portable External Hard Drive"/>
    <x v="1322"/>
    <n v="3"/>
    <n v="0"/>
    <n v="30.089999999999982"/>
  </r>
  <r>
    <n v="9635"/>
    <s v="CA-2011-151330"/>
    <x v="2"/>
    <x v="1005"/>
    <d v="2011-10-17T00:00:00"/>
    <s v="First Class"/>
    <s v="TC-21295"/>
    <s v="Toby Carlisle"/>
    <x v="0"/>
    <s v="United States"/>
    <s v="Everett"/>
    <x v="31"/>
    <n v="2149"/>
    <x v="3"/>
    <s v="OFF-ST-10000615"/>
    <x v="1"/>
    <x v="4"/>
    <s v="SimpliFile Personal File, Black Granite, 15w x 6-15/16d x 11-1/4h"/>
    <x v="6001"/>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x v="2356"/>
    <n v="9"/>
    <n v="0"/>
    <n v="260.61120000000017"/>
  </r>
  <r>
    <n v="9637"/>
    <s v="CA-2011-124702"/>
    <x v="2"/>
    <x v="728"/>
    <d v="2011-11-25T00:00:00"/>
    <s v="Standard Class"/>
    <s v="MH-17785"/>
    <s v="Maya Herman"/>
    <x v="1"/>
    <s v="United States"/>
    <s v="Seattle"/>
    <x v="4"/>
    <n v="98105"/>
    <x v="1"/>
    <s v="FUR-FU-10003553"/>
    <x v="0"/>
    <x v="5"/>
    <s v="Howard Miller 13-1/2&quot; Diameter Rosebrook Wall Clock"/>
    <x v="6002"/>
    <n v="2"/>
    <n v="0"/>
    <n v="55.016000000000005"/>
  </r>
  <r>
    <n v="9638"/>
    <s v="CA-2011-124702"/>
    <x v="2"/>
    <x v="728"/>
    <d v="2011-11-25T00:00:00"/>
    <s v="Standard Class"/>
    <s v="MH-17785"/>
    <s v="Maya Herman"/>
    <x v="1"/>
    <s v="United States"/>
    <s v="Seattle"/>
    <x v="4"/>
    <n v="98105"/>
    <x v="1"/>
    <s v="FUR-TA-10003008"/>
    <x v="0"/>
    <x v="3"/>
    <s v="Lesro Round Back Collection Coffee Table, End Table"/>
    <x v="6003"/>
    <n v="4"/>
    <n v="0"/>
    <n v="94.926000000000045"/>
  </r>
  <r>
    <n v="9639"/>
    <s v="US-2014-125808"/>
    <x v="3"/>
    <x v="105"/>
    <d v="2014-11-16T00:00:00"/>
    <s v="Second Class"/>
    <s v="EP-13915"/>
    <s v="Emily Phan"/>
    <x v="0"/>
    <s v="United States"/>
    <s v="Los Angeles"/>
    <x v="1"/>
    <n v="90032"/>
    <x v="1"/>
    <s v="OFF-PA-10001846"/>
    <x v="1"/>
    <x v="10"/>
    <s v="Xerox 1899"/>
    <x v="1057"/>
    <n v="2"/>
    <n v="0"/>
    <n v="5.6644000000000005"/>
  </r>
  <r>
    <n v="9640"/>
    <s v="CA-2012-116638"/>
    <x v="1"/>
    <x v="1226"/>
    <d v="2012-01-31T00:00:00"/>
    <s v="Second Class"/>
    <s v="JH-15985"/>
    <s v="Joseph Holt"/>
    <x v="0"/>
    <s v="United States"/>
    <s v="Concord"/>
    <x v="3"/>
    <n v="28027"/>
    <x v="0"/>
    <s v="FUR-TA-10000198"/>
    <x v="0"/>
    <x v="3"/>
    <s v="Chromcraft Bull-Nose Wood Oval Conference Tables &amp; Bases"/>
    <x v="6004"/>
    <n v="13"/>
    <n v="0.4"/>
    <n v="-1862.3124000000003"/>
  </r>
  <r>
    <n v="9641"/>
    <s v="CA-2011-104563"/>
    <x v="2"/>
    <x v="1009"/>
    <d v="2011-03-12T00:00:00"/>
    <s v="Standard Class"/>
    <s v="CM-12715"/>
    <s v="Craig Molinari"/>
    <x v="1"/>
    <s v="United States"/>
    <s v="Seattle"/>
    <x v="4"/>
    <n v="98103"/>
    <x v="1"/>
    <s v="OFF-AR-10000390"/>
    <x v="1"/>
    <x v="6"/>
    <s v="Newell Chalk Holder"/>
    <x v="2809"/>
    <n v="5"/>
    <n v="0"/>
    <n v="9.4989999999999988"/>
  </r>
  <r>
    <n v="9642"/>
    <s v="CA-2011-104563"/>
    <x v="2"/>
    <x v="1009"/>
    <d v="2011-03-12T00:00:00"/>
    <s v="Standard Class"/>
    <s v="CM-12715"/>
    <s v="Craig Molinari"/>
    <x v="1"/>
    <s v="United States"/>
    <s v="Seattle"/>
    <x v="4"/>
    <n v="98103"/>
    <x v="1"/>
    <s v="OFF-ST-10000934"/>
    <x v="1"/>
    <x v="4"/>
    <s v="Contico 72&quot;H Heavy-Duty Storage System"/>
    <x v="6005"/>
    <n v="5"/>
    <n v="0"/>
    <n v="0"/>
  </r>
  <r>
    <n v="9643"/>
    <s v="CA-2011-104563"/>
    <x v="2"/>
    <x v="1009"/>
    <d v="2011-03-12T00:00:00"/>
    <s v="Standard Class"/>
    <s v="CM-12715"/>
    <s v="Craig Molinari"/>
    <x v="1"/>
    <s v="United States"/>
    <s v="Seattle"/>
    <x v="4"/>
    <n v="98103"/>
    <x v="1"/>
    <s v="FUR-CH-10002780"/>
    <x v="0"/>
    <x v="1"/>
    <s v="Office Star - Task Chair with Contemporary Loop Arms"/>
    <x v="5404"/>
    <n v="6"/>
    <n v="0.2"/>
    <n v="21.835199999999986"/>
  </r>
  <r>
    <n v="9644"/>
    <s v="CA-2011-104563"/>
    <x v="2"/>
    <x v="1009"/>
    <d v="2011-03-12T00:00:00"/>
    <s v="Standard Class"/>
    <s v="CM-12715"/>
    <s v="Craig Molinari"/>
    <x v="1"/>
    <s v="United States"/>
    <s v="Seattle"/>
    <x v="4"/>
    <n v="98103"/>
    <x v="1"/>
    <s v="FUR-CH-10004495"/>
    <x v="0"/>
    <x v="1"/>
    <s v="Global Leather and Oak Executive Chair, Black"/>
    <x v="6006"/>
    <n v="2"/>
    <n v="0.2"/>
    <n v="54.17639999999993"/>
  </r>
  <r>
    <n v="9645"/>
    <s v="US-2014-107979"/>
    <x v="3"/>
    <x v="110"/>
    <d v="2014-06-14T00:00:00"/>
    <s v="Standard Class"/>
    <s v="FO-14305"/>
    <s v="Frank Olsen"/>
    <x v="0"/>
    <s v="United States"/>
    <s v="Glendale"/>
    <x v="16"/>
    <n v="85301"/>
    <x v="1"/>
    <s v="TEC-AC-10002006"/>
    <x v="2"/>
    <x v="11"/>
    <s v="Memorex Micro Travel Drive 16 GB"/>
    <x v="6007"/>
    <n v="7"/>
    <n v="0.2"/>
    <n v="12.312299999999993"/>
  </r>
  <r>
    <n v="9646"/>
    <s v="US-2014-107979"/>
    <x v="3"/>
    <x v="110"/>
    <d v="2014-06-14T00:00:00"/>
    <s v="Standard Class"/>
    <s v="FO-14305"/>
    <s v="Frank Olsen"/>
    <x v="0"/>
    <s v="United States"/>
    <s v="Glendale"/>
    <x v="16"/>
    <n v="85301"/>
    <x v="1"/>
    <s v="OFF-ST-10002485"/>
    <x v="1"/>
    <x v="4"/>
    <s v="Rogers Deluxe File Chest"/>
    <x v="2083"/>
    <n v="2"/>
    <n v="0.2"/>
    <n v="-8.3524000000000012"/>
  </r>
  <r>
    <n v="9647"/>
    <s v="US-2014-107979"/>
    <x v="3"/>
    <x v="110"/>
    <d v="2014-06-14T00:00:00"/>
    <s v="Standard Class"/>
    <s v="FO-14305"/>
    <s v="Frank Olsen"/>
    <x v="0"/>
    <s v="United States"/>
    <s v="Glendale"/>
    <x v="16"/>
    <n v="85301"/>
    <x v="1"/>
    <s v="OFF-BI-10000778"/>
    <x v="1"/>
    <x v="8"/>
    <s v="GBC VeloBinder Electric Binding Machine"/>
    <x v="1270"/>
    <n v="2"/>
    <n v="0.7"/>
    <n v="-48.391999999999982"/>
  </r>
  <r>
    <n v="9648"/>
    <s v="CA-2011-150518"/>
    <x v="2"/>
    <x v="84"/>
    <d v="2011-11-24T00:00:00"/>
    <s v="Standard Class"/>
    <s v="MW-18220"/>
    <s v="Mitch Webber"/>
    <x v="0"/>
    <s v="United States"/>
    <s v="Coon Rapids"/>
    <x v="11"/>
    <n v="55433"/>
    <x v="2"/>
    <s v="OFF-ST-10000877"/>
    <x v="1"/>
    <x v="4"/>
    <s v="Recycled Steel Personal File for Standard File Folders"/>
    <x v="3552"/>
    <n v="4"/>
    <n v="0"/>
    <n v="57.501599999999996"/>
  </r>
  <r>
    <n v="9649"/>
    <s v="CA-2011-150518"/>
    <x v="2"/>
    <x v="84"/>
    <d v="2011-11-24T00:00:00"/>
    <s v="Standard Class"/>
    <s v="MW-18220"/>
    <s v="Mitch Webber"/>
    <x v="0"/>
    <s v="United States"/>
    <s v="Coon Rapids"/>
    <x v="11"/>
    <n v="55433"/>
    <x v="2"/>
    <s v="TEC-PH-10002103"/>
    <x v="2"/>
    <x v="7"/>
    <s v="Jabra SPEAK 410"/>
    <x v="1694"/>
    <n v="3"/>
    <n v="0"/>
    <n v="78.951599999999999"/>
  </r>
  <r>
    <n v="9650"/>
    <s v="CA-2013-107104"/>
    <x v="0"/>
    <x v="491"/>
    <d v="2013-12-01T00:00:00"/>
    <s v="Standard Class"/>
    <s v="MS-17365"/>
    <s v="Maribeth Schnelling"/>
    <x v="0"/>
    <s v="United States"/>
    <s v="Los Angeles"/>
    <x v="1"/>
    <n v="90045"/>
    <x v="1"/>
    <s v="FUR-BO-10002213"/>
    <x v="0"/>
    <x v="0"/>
    <s v="DMI Eclipse Executive Suite Bookcases"/>
    <x v="6008"/>
    <n v="8"/>
    <n v="0.15"/>
    <n v="160.31359999999984"/>
  </r>
  <r>
    <n v="9651"/>
    <s v="CA-2013-107104"/>
    <x v="0"/>
    <x v="491"/>
    <d v="2013-12-01T00:00:00"/>
    <s v="Standard Class"/>
    <s v="MS-17365"/>
    <s v="Maribeth Schnelling"/>
    <x v="0"/>
    <s v="United States"/>
    <s v="Los Angeles"/>
    <x v="1"/>
    <n v="90045"/>
    <x v="1"/>
    <s v="OFF-AR-10004269"/>
    <x v="1"/>
    <x v="6"/>
    <s v="Newell 31"/>
    <x v="5389"/>
    <n v="9"/>
    <n v="0"/>
    <n v="10.4076"/>
  </r>
  <r>
    <n v="9652"/>
    <s v="CA-2013-107104"/>
    <x v="0"/>
    <x v="491"/>
    <d v="2013-12-01T00:00:00"/>
    <s v="Standard Class"/>
    <s v="MS-17365"/>
    <s v="Maribeth Schnelling"/>
    <x v="0"/>
    <s v="United States"/>
    <s v="Los Angeles"/>
    <x v="1"/>
    <n v="90045"/>
    <x v="1"/>
    <s v="OFF-AP-10000055"/>
    <x v="1"/>
    <x v="9"/>
    <s v="Belkin F9S820V06 8 Outlet Surge"/>
    <x v="647"/>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x v="1930"/>
    <n v="6"/>
    <n v="0"/>
    <n v="297.69"/>
  </r>
  <r>
    <n v="9654"/>
    <s v="CA-2014-161893"/>
    <x v="3"/>
    <x v="205"/>
    <d v="2014-01-28T00:00:00"/>
    <s v="Standard Class"/>
    <s v="HP-14815"/>
    <s v="Harold Pawlan"/>
    <x v="2"/>
    <s v="United States"/>
    <s v="Tucson"/>
    <x v="16"/>
    <n v="85705"/>
    <x v="1"/>
    <s v="TEC-AC-10001874"/>
    <x v="2"/>
    <x v="11"/>
    <s v="Logitech Wireless Anywhere Mouse MX for PC and Mac"/>
    <x v="916"/>
    <n v="2"/>
    <n v="0.2"/>
    <n v="11.997999999999998"/>
  </r>
  <r>
    <n v="9655"/>
    <s v="CA-2014-161893"/>
    <x v="3"/>
    <x v="205"/>
    <d v="2014-01-28T00:00:00"/>
    <s v="Standard Class"/>
    <s v="HP-14815"/>
    <s v="Harold Pawlan"/>
    <x v="2"/>
    <s v="United States"/>
    <s v="Tucson"/>
    <x v="16"/>
    <n v="85705"/>
    <x v="1"/>
    <s v="OFF-BI-10004506"/>
    <x v="1"/>
    <x v="8"/>
    <s v="Wilson Jones data.warehouse D-Ring Binders with DublLock"/>
    <x v="6009"/>
    <n v="2"/>
    <n v="0.7"/>
    <n v="-3.6212"/>
  </r>
  <r>
    <n v="9656"/>
    <s v="CA-2011-156160"/>
    <x v="2"/>
    <x v="358"/>
    <d v="2011-09-29T00:00:00"/>
    <s v="Standard Class"/>
    <s v="AS-10090"/>
    <s v="Adam Shillingsburg"/>
    <x v="0"/>
    <s v="United States"/>
    <s v="New York City"/>
    <x v="15"/>
    <n v="10035"/>
    <x v="3"/>
    <s v="FUR-FU-10001876"/>
    <x v="0"/>
    <x v="5"/>
    <s v="Computer Room Manger, 14&quot;"/>
    <x v="6010"/>
    <n v="3"/>
    <n v="0"/>
    <n v="35.078399999999995"/>
  </r>
  <r>
    <n v="9657"/>
    <s v="CA-2011-156160"/>
    <x v="2"/>
    <x v="358"/>
    <d v="2011-09-29T00:00:00"/>
    <s v="Standard Class"/>
    <s v="AS-10090"/>
    <s v="Adam Shillingsburg"/>
    <x v="0"/>
    <s v="United States"/>
    <s v="New York City"/>
    <x v="15"/>
    <n v="10035"/>
    <x v="3"/>
    <s v="OFF-BI-10003355"/>
    <x v="1"/>
    <x v="8"/>
    <s v="Cardinal Holdit Business Card Pockets"/>
    <x v="2217"/>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s v="United States"/>
    <s v="Pomona"/>
    <x v="1"/>
    <n v="91767"/>
    <x v="1"/>
    <s v="OFF-LA-10001982"/>
    <x v="1"/>
    <x v="2"/>
    <s v="Smead Alpha-Z Color-Coded Name Labels First Letter Starter Set"/>
    <x v="2057"/>
    <n v="5"/>
    <n v="0"/>
    <n v="9"/>
  </r>
  <r>
    <n v="9661"/>
    <s v="CA-2013-160717"/>
    <x v="0"/>
    <x v="112"/>
    <d v="2013-06-12T00:00:00"/>
    <s v="Standard Class"/>
    <s v="ME-17320"/>
    <s v="Maria Etezadi"/>
    <x v="2"/>
    <s v="United States"/>
    <s v="Santa Barbara"/>
    <x v="1"/>
    <n v="93101"/>
    <x v="1"/>
    <s v="TEC-PH-10001459"/>
    <x v="2"/>
    <x v="7"/>
    <s v="Samsung Galaxy Mega 6.3"/>
    <x v="601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x v="1165"/>
    <n v="2"/>
    <n v="0"/>
    <n v="3.7744"/>
  </r>
  <r>
    <n v="9663"/>
    <s v="CA-2013-160717"/>
    <x v="0"/>
    <x v="112"/>
    <d v="2013-06-12T00:00:00"/>
    <s v="Standard Class"/>
    <s v="ME-17320"/>
    <s v="Maria Etezadi"/>
    <x v="2"/>
    <s v="United States"/>
    <s v="Santa Barbara"/>
    <x v="1"/>
    <n v="93101"/>
    <x v="1"/>
    <s v="TEC-PH-10001760"/>
    <x v="2"/>
    <x v="7"/>
    <s v="Bose SoundLink Bluetooth Speaker"/>
    <x v="6014"/>
    <n v="3"/>
    <n v="0.2"/>
    <n v="161.19000000000003"/>
  </r>
  <r>
    <n v="9664"/>
    <s v="CA-2014-132619"/>
    <x v="3"/>
    <x v="515"/>
    <d v="2014-09-06T00:00:00"/>
    <s v="Standard Class"/>
    <s v="MS-17770"/>
    <s v="Maxwell Schwartz"/>
    <x v="0"/>
    <s v="United States"/>
    <s v="San Francisco"/>
    <x v="1"/>
    <n v="94109"/>
    <x v="1"/>
    <s v="OFF-ST-10001511"/>
    <x v="1"/>
    <x v="4"/>
    <s v="Space Solutions Commercial Steel Shelving"/>
    <x v="2714"/>
    <n v="3"/>
    <n v="0"/>
    <n v="9.6974999999999838"/>
  </r>
  <r>
    <n v="9665"/>
    <s v="US-2012-120957"/>
    <x v="1"/>
    <x v="214"/>
    <d v="2012-12-07T00:00:00"/>
    <s v="Same Day"/>
    <s v="KH-16690"/>
    <s v="Kristen Hastings"/>
    <x v="1"/>
    <s v="United States"/>
    <s v="Riverside"/>
    <x v="1"/>
    <n v="92503"/>
    <x v="1"/>
    <s v="OFF-PA-10003953"/>
    <x v="1"/>
    <x v="10"/>
    <s v="Xerox 218"/>
    <x v="91"/>
    <n v="2"/>
    <n v="0"/>
    <n v="6.2208000000000006"/>
  </r>
  <r>
    <n v="9666"/>
    <s v="CA-2014-157448"/>
    <x v="3"/>
    <x v="673"/>
    <d v="2014-11-21T00:00:00"/>
    <s v="Standard Class"/>
    <s v="LC-16885"/>
    <s v="Lena Creighton"/>
    <x v="0"/>
    <s v="United States"/>
    <s v="Los Angeles"/>
    <x v="1"/>
    <n v="90049"/>
    <x v="1"/>
    <s v="FUR-FU-10003268"/>
    <x v="0"/>
    <x v="5"/>
    <s v="Eldon Radial Chair Mat for Low to Medium Pile Carpets"/>
    <x v="5001"/>
    <n v="3"/>
    <n v="0"/>
    <n v="23.987999999999996"/>
  </r>
  <r>
    <n v="9667"/>
    <s v="CA-2014-157448"/>
    <x v="3"/>
    <x v="673"/>
    <d v="2014-11-21T00:00:00"/>
    <s v="Standard Class"/>
    <s v="LC-16885"/>
    <s v="Lena Creighton"/>
    <x v="0"/>
    <s v="United States"/>
    <s v="Los Angeles"/>
    <x v="1"/>
    <n v="90049"/>
    <x v="1"/>
    <s v="FUR-FU-10001847"/>
    <x v="0"/>
    <x v="5"/>
    <s v="Eldon Image Series Black Desk Accessories"/>
    <x v="216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x v="2314"/>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s v="United States"/>
    <s v="Decatur"/>
    <x v="19"/>
    <n v="35601"/>
    <x v="0"/>
    <s v="OFF-LA-10001569"/>
    <x v="1"/>
    <x v="2"/>
    <s v="Avery 499"/>
    <x v="1830"/>
    <n v="3"/>
    <n v="0"/>
    <n v="6.8723999999999998"/>
  </r>
  <r>
    <n v="9671"/>
    <s v="CA-2012-133396"/>
    <x v="1"/>
    <x v="863"/>
    <d v="2012-08-15T00:00:00"/>
    <s v="First Class"/>
    <s v="GK-14620"/>
    <s v="Grace Kelly"/>
    <x v="1"/>
    <s v="United States"/>
    <s v="Greensboro"/>
    <x v="3"/>
    <n v="27405"/>
    <x v="0"/>
    <s v="OFF-AR-10001446"/>
    <x v="1"/>
    <x v="6"/>
    <s v="Newell 309"/>
    <x v="6015"/>
    <n v="7"/>
    <n v="0.2"/>
    <n v="8.0849999999999973"/>
  </r>
  <r>
    <n v="9672"/>
    <s v="US-2014-140312"/>
    <x v="3"/>
    <x v="38"/>
    <d v="2014-11-20T00:00:00"/>
    <s v="Standard Class"/>
    <s v="KL-16645"/>
    <s v="Ken Lonsdale"/>
    <x v="0"/>
    <s v="United States"/>
    <s v="Dublin"/>
    <x v="1"/>
    <n v="94568"/>
    <x v="1"/>
    <s v="TEC-PH-10003442"/>
    <x v="2"/>
    <x v="7"/>
    <s v="Samsung Replacement EH64AVFWE Premium Headset"/>
    <x v="1114"/>
    <n v="5"/>
    <n v="0.2"/>
    <n v="1.375"/>
  </r>
  <r>
    <n v="9673"/>
    <s v="CA-2013-114867"/>
    <x v="0"/>
    <x v="443"/>
    <d v="2013-12-29T00:00:00"/>
    <s v="Standard Class"/>
    <s v="FM-14290"/>
    <s v="Frank Merwin"/>
    <x v="2"/>
    <s v="United States"/>
    <s v="Philadelphia"/>
    <x v="9"/>
    <n v="19143"/>
    <x v="3"/>
    <s v="OFF-PA-10000477"/>
    <x v="1"/>
    <x v="10"/>
    <s v="Xerox 1952"/>
    <x v="892"/>
    <n v="2"/>
    <n v="0.2"/>
    <n v="2.6892000000000005"/>
  </r>
  <r>
    <n v="9674"/>
    <s v="CA-2013-114867"/>
    <x v="0"/>
    <x v="443"/>
    <d v="2013-12-29T00:00:00"/>
    <s v="Standard Class"/>
    <s v="FM-14290"/>
    <s v="Frank Merwin"/>
    <x v="2"/>
    <s v="United States"/>
    <s v="Philadelphia"/>
    <x v="9"/>
    <n v="19143"/>
    <x v="3"/>
    <s v="TEC-PH-10002645"/>
    <x v="2"/>
    <x v="7"/>
    <s v="LG G2"/>
    <x v="6016"/>
    <n v="5"/>
    <n v="0.4"/>
    <n v="-374.99250000000006"/>
  </r>
  <r>
    <n v="9675"/>
    <s v="US-2011-164644"/>
    <x v="2"/>
    <x v="192"/>
    <d v="2011-07-24T00:00:00"/>
    <s v="Second Class"/>
    <s v="JL-15850"/>
    <s v="John Lucas"/>
    <x v="0"/>
    <s v="United States"/>
    <s v="Houston"/>
    <x v="5"/>
    <n v="77095"/>
    <x v="2"/>
    <s v="OFF-ST-10003123"/>
    <x v="1"/>
    <x v="4"/>
    <s v="Fellowes Bases and Tops For Staxonsteel/High-Stak Systems"/>
    <x v="6017"/>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s v="United States"/>
    <s v="Richmond"/>
    <x v="14"/>
    <n v="47374"/>
    <x v="2"/>
    <s v="OFF-EN-10003862"/>
    <x v="1"/>
    <x v="12"/>
    <s v="Laser &amp; Ink Jet Business Envelopes"/>
    <x v="6018"/>
    <n v="6"/>
    <n v="0"/>
    <n v="29.449199999999998"/>
  </r>
  <r>
    <n v="9678"/>
    <s v="CA-2013-144785"/>
    <x v="0"/>
    <x v="724"/>
    <d v="2013-04-24T00:00:00"/>
    <s v="Standard Class"/>
    <s v="CS-12490"/>
    <s v="Cindy Schnelling"/>
    <x v="1"/>
    <s v="United States"/>
    <s v="New York City"/>
    <x v="15"/>
    <n v="10009"/>
    <x v="3"/>
    <s v="OFF-AR-10001573"/>
    <x v="1"/>
    <x v="6"/>
    <s v="American Pencil"/>
    <x v="4562"/>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s v="United States"/>
    <s v="San Francisco"/>
    <x v="1"/>
    <n v="94122"/>
    <x v="1"/>
    <s v="OFF-ST-10000046"/>
    <x v="1"/>
    <x v="4"/>
    <s v="Fellowes Super Stor/Drawer Files"/>
    <x v="2144"/>
    <n v="2"/>
    <n v="0"/>
    <n v="61.38900000000001"/>
  </r>
  <r>
    <n v="9681"/>
    <s v="CA-2012-130113"/>
    <x v="1"/>
    <x v="17"/>
    <d v="2012-12-31T00:00:00"/>
    <s v="Standard Class"/>
    <s v="AH-10030"/>
    <s v="Aaron Hawkins"/>
    <x v="1"/>
    <s v="United States"/>
    <s v="San Francisco"/>
    <x v="1"/>
    <n v="94122"/>
    <x v="1"/>
    <s v="TEC-PH-10003505"/>
    <x v="2"/>
    <x v="7"/>
    <s v="Geemarc AmpliPOWER60"/>
    <x v="6020"/>
    <n v="9"/>
    <n v="0.2"/>
    <n v="75.167999999999921"/>
  </r>
  <r>
    <n v="9682"/>
    <s v="CA-2014-122770"/>
    <x v="3"/>
    <x v="1096"/>
    <d v="2014-12-19T00:00:00"/>
    <s v="Standard Class"/>
    <s v="EP-13915"/>
    <s v="Emily Phan"/>
    <x v="0"/>
    <s v="United States"/>
    <s v="San Francisco"/>
    <x v="1"/>
    <n v="94122"/>
    <x v="1"/>
    <s v="OFF-LA-10004559"/>
    <x v="1"/>
    <x v="2"/>
    <s v="Avery 49"/>
    <x v="880"/>
    <n v="3"/>
    <n v="0"/>
    <n v="4.2336"/>
  </r>
  <r>
    <n v="9683"/>
    <s v="CA-2014-122770"/>
    <x v="3"/>
    <x v="1096"/>
    <d v="2014-12-19T00:00:00"/>
    <s v="Standard Class"/>
    <s v="EP-13915"/>
    <s v="Emily Phan"/>
    <x v="0"/>
    <s v="United States"/>
    <s v="San Francisco"/>
    <x v="1"/>
    <n v="94122"/>
    <x v="1"/>
    <s v="OFF-PA-10003172"/>
    <x v="1"/>
    <x v="10"/>
    <s v="Xerox 1996"/>
    <x v="789"/>
    <n v="6"/>
    <n v="0"/>
    <n v="18.662400000000002"/>
  </r>
  <r>
    <n v="9684"/>
    <s v="CA-2014-122770"/>
    <x v="3"/>
    <x v="1096"/>
    <d v="2014-12-19T00:00:00"/>
    <s v="Standard Class"/>
    <s v="EP-13915"/>
    <s v="Emily Phan"/>
    <x v="0"/>
    <s v="United States"/>
    <s v="San Francisco"/>
    <x v="1"/>
    <n v="94122"/>
    <x v="1"/>
    <s v="FUR-FU-10001473"/>
    <x v="0"/>
    <x v="5"/>
    <s v="Eldon Executive Woodline II Desk Accessories, Mahogany"/>
    <x v="6021"/>
    <n v="8"/>
    <n v="0"/>
    <n v="54.280799999999999"/>
  </r>
  <r>
    <n v="9685"/>
    <s v="CA-2014-122770"/>
    <x v="3"/>
    <x v="1096"/>
    <d v="2014-12-19T00:00:00"/>
    <s v="Standard Class"/>
    <s v="EP-13915"/>
    <s v="Emily Phan"/>
    <x v="0"/>
    <s v="United States"/>
    <s v="San Francisco"/>
    <x v="1"/>
    <n v="94122"/>
    <x v="1"/>
    <s v="OFF-PA-10000232"/>
    <x v="1"/>
    <x v="10"/>
    <s v="Xerox 1975"/>
    <x v="91"/>
    <n v="2"/>
    <n v="0"/>
    <n v="6.3504000000000005"/>
  </r>
  <r>
    <n v="9686"/>
    <s v="CA-2014-118668"/>
    <x v="3"/>
    <x v="460"/>
    <d v="2014-01-05T00:00:00"/>
    <s v="Second Class"/>
    <s v="FW-14395"/>
    <s v="Fred Wasserman"/>
    <x v="1"/>
    <s v="United States"/>
    <s v="Los Angeles"/>
    <x v="1"/>
    <n v="90032"/>
    <x v="1"/>
    <s v="TEC-AC-10000682"/>
    <x v="2"/>
    <x v="11"/>
    <s v="Kensington K72356US Mouse-in-a-Box USB Desktop Mouse"/>
    <x v="6022"/>
    <n v="1"/>
    <n v="0"/>
    <n v="5.8064999999999998"/>
  </r>
  <r>
    <n v="9687"/>
    <s v="CA-2014-116498"/>
    <x v="3"/>
    <x v="1109"/>
    <d v="2014-06-04T00:00:00"/>
    <s v="Standard Class"/>
    <s v="KA-16525"/>
    <s v="Kelly Andreada"/>
    <x v="0"/>
    <s v="United States"/>
    <s v="San Diego"/>
    <x v="1"/>
    <n v="92037"/>
    <x v="1"/>
    <s v="OFF-AR-10003405"/>
    <x v="1"/>
    <x v="6"/>
    <s v="Dixon My First Ticonderoga Pencil, #2"/>
    <x v="1863"/>
    <n v="6"/>
    <n v="0"/>
    <n v="10.178999999999997"/>
  </r>
  <r>
    <n v="9688"/>
    <s v="US-2014-130603"/>
    <x v="3"/>
    <x v="1033"/>
    <d v="2014-10-07T00:00:00"/>
    <s v="Standard Class"/>
    <s v="SC-20050"/>
    <s v="Sample Company A"/>
    <x v="2"/>
    <s v="United States"/>
    <s v="Arlington"/>
    <x v="5"/>
    <n v="76017"/>
    <x v="2"/>
    <s v="OFF-BI-10000301"/>
    <x v="1"/>
    <x v="8"/>
    <s v="GBC Instant Report Kit"/>
    <x v="6023"/>
    <n v="9"/>
    <n v="0.8"/>
    <n v="-17.469000000000005"/>
  </r>
  <r>
    <n v="9689"/>
    <s v="US-2014-135986"/>
    <x v="3"/>
    <x v="308"/>
    <d v="2014-06-28T00:00:00"/>
    <s v="Standard Class"/>
    <s v="PG-18895"/>
    <s v="Paul Gonzalez"/>
    <x v="0"/>
    <s v="United States"/>
    <s v="Richmond"/>
    <x v="17"/>
    <n v="23223"/>
    <x v="0"/>
    <s v="OFF-PA-10001534"/>
    <x v="1"/>
    <x v="10"/>
    <s v="Xerox 230"/>
    <x v="56"/>
    <n v="5"/>
    <n v="0"/>
    <n v="15.552000000000001"/>
  </r>
  <r>
    <n v="9690"/>
    <s v="US-2014-135986"/>
    <x v="3"/>
    <x v="308"/>
    <d v="2014-06-28T00:00:00"/>
    <s v="Standard Class"/>
    <s v="PG-18895"/>
    <s v="Paul Gonzalez"/>
    <x v="0"/>
    <s v="United States"/>
    <s v="Richmond"/>
    <x v="17"/>
    <n v="23223"/>
    <x v="0"/>
    <s v="TEC-PH-10003691"/>
    <x v="2"/>
    <x v="7"/>
    <s v="BlackBerry Q10"/>
    <x v="178"/>
    <n v="4"/>
    <n v="0"/>
    <n v="125.99000000000001"/>
  </r>
  <r>
    <n v="9691"/>
    <s v="CA-2014-140536"/>
    <x v="3"/>
    <x v="1095"/>
    <d v="2014-04-06T00:00:00"/>
    <s v="First Class"/>
    <s v="TA-21385"/>
    <s v="Tom Ashbrook"/>
    <x v="2"/>
    <s v="United States"/>
    <s v="New York City"/>
    <x v="15"/>
    <n v="10035"/>
    <x v="3"/>
    <s v="OFF-AR-10001545"/>
    <x v="1"/>
    <x v="6"/>
    <s v="Newell 326"/>
    <x v="991"/>
    <n v="4"/>
    <n v="0"/>
    <n v="2.0415999999999999"/>
  </r>
  <r>
    <n v="9692"/>
    <s v="CA-2012-130183"/>
    <x v="1"/>
    <x v="50"/>
    <d v="2012-11-17T00:00:00"/>
    <s v="Standard Class"/>
    <s v="PO-18850"/>
    <s v="Patrick O'Brill"/>
    <x v="0"/>
    <s v="United States"/>
    <s v="Houston"/>
    <x v="5"/>
    <n v="77041"/>
    <x v="2"/>
    <s v="FUR-BO-10001811"/>
    <x v="0"/>
    <x v="0"/>
    <s v="Atlantic Metals Mobile 5-Shelf Bookcases, Custom Colors"/>
    <x v="6024"/>
    <n v="3"/>
    <n v="0.32"/>
    <n v="-18.058800000000076"/>
  </r>
  <r>
    <n v="9693"/>
    <s v="CA-2012-107902"/>
    <x v="1"/>
    <x v="834"/>
    <d v="2012-09-02T00:00:00"/>
    <s v="Standard Class"/>
    <s v="SM-20950"/>
    <s v="Suzanne McNair"/>
    <x v="1"/>
    <s v="United States"/>
    <s v="Fairfield"/>
    <x v="29"/>
    <n v="6824"/>
    <x v="3"/>
    <s v="OFF-ST-10001837"/>
    <x v="1"/>
    <x v="4"/>
    <s v="SAFCO Mobile Desk Side File, Wire Frame"/>
    <x v="6025"/>
    <n v="11"/>
    <n v="0"/>
    <n v="122.2936"/>
  </r>
  <r>
    <n v="9694"/>
    <s v="CA-2014-130148"/>
    <x v="3"/>
    <x v="241"/>
    <d v="2014-09-29T00:00:00"/>
    <s v="Second Class"/>
    <s v="NK-18490"/>
    <s v="Neil Knudson"/>
    <x v="2"/>
    <s v="United States"/>
    <s v="San Francisco"/>
    <x v="1"/>
    <n v="94110"/>
    <x v="1"/>
    <s v="OFF-PA-10000551"/>
    <x v="1"/>
    <x v="10"/>
    <s v="Array Memo Cubes"/>
    <x v="4747"/>
    <n v="6"/>
    <n v="0"/>
    <n v="15.229199999999999"/>
  </r>
  <r>
    <n v="9695"/>
    <s v="CA-2014-130148"/>
    <x v="3"/>
    <x v="241"/>
    <d v="2014-09-29T00:00:00"/>
    <s v="Second Class"/>
    <s v="NK-18490"/>
    <s v="Neil Knudson"/>
    <x v="2"/>
    <s v="United States"/>
    <s v="San Francisco"/>
    <x v="1"/>
    <n v="94110"/>
    <x v="1"/>
    <s v="OFF-SU-10001574"/>
    <x v="1"/>
    <x v="14"/>
    <s v="Acme Value Line Scissors"/>
    <x v="549"/>
    <n v="2"/>
    <n v="0"/>
    <n v="2.1899999999999995"/>
  </r>
  <r>
    <n v="9696"/>
    <s v="US-2013-151260"/>
    <x v="0"/>
    <x v="25"/>
    <d v="2013-12-15T00:00:00"/>
    <s v="First Class"/>
    <s v="SC-20695"/>
    <s v="Steve Chapman"/>
    <x v="1"/>
    <s v="United States"/>
    <s v="Springfield"/>
    <x v="24"/>
    <n v="45503"/>
    <x v="3"/>
    <s v="OFF-AP-10002892"/>
    <x v="1"/>
    <x v="9"/>
    <s v="Belkin F5C206VTEL 6 Outlet Surge"/>
    <x v="6026"/>
    <n v="4"/>
    <n v="0.2"/>
    <n v="9.1919999999999931"/>
  </r>
  <r>
    <n v="9697"/>
    <s v="CA-2011-144281"/>
    <x v="2"/>
    <x v="1227"/>
    <d v="2011-06-15T00:00:00"/>
    <s v="Second Class"/>
    <s v="HK-14890"/>
    <s v="Heather Kirkland"/>
    <x v="1"/>
    <s v="United States"/>
    <s v="Detroit"/>
    <x v="12"/>
    <n v="48234"/>
    <x v="2"/>
    <s v="OFF-LA-10003930"/>
    <x v="1"/>
    <x v="2"/>
    <s v="Dot Matrix Printer Tape Reel Labels, White, 5000/Box"/>
    <x v="4712"/>
    <n v="5"/>
    <n v="0"/>
    <n v="240.8595"/>
  </r>
  <r>
    <n v="9698"/>
    <s v="CA-2013-122511"/>
    <x v="0"/>
    <x v="21"/>
    <d v="2013-03-12T00:00:00"/>
    <s v="Same Day"/>
    <s v="BT-11485"/>
    <s v="Brad Thomas"/>
    <x v="2"/>
    <s v="United States"/>
    <s v="Philadelphia"/>
    <x v="9"/>
    <n v="19140"/>
    <x v="3"/>
    <s v="FUR-FU-10001037"/>
    <x v="0"/>
    <x v="5"/>
    <s v="DAX Charcoal/Nickel-Tone Document Frame, 5 x 7"/>
    <x v="6027"/>
    <n v="4"/>
    <n v="0.2"/>
    <n v="9.48"/>
  </r>
  <r>
    <n v="9699"/>
    <s v="CA-2014-154116"/>
    <x v="3"/>
    <x v="934"/>
    <d v="2014-12-20T00:00:00"/>
    <s v="Standard Class"/>
    <s v="KM-16660"/>
    <s v="Khloe Miller"/>
    <x v="0"/>
    <s v="United States"/>
    <s v="Inglewood"/>
    <x v="1"/>
    <n v="90301"/>
    <x v="1"/>
    <s v="OFF-PA-10004569"/>
    <x v="1"/>
    <x v="10"/>
    <s v="Wirebound Message Books, Two 4 1/4&quot; x 5&quot; Forms per Page"/>
    <x v="4861"/>
    <n v="3"/>
    <n v="0"/>
    <n v="10.7301"/>
  </r>
  <r>
    <n v="9700"/>
    <s v="CA-2014-154116"/>
    <x v="3"/>
    <x v="934"/>
    <d v="2014-12-20T00:00:00"/>
    <s v="Standard Class"/>
    <s v="KM-16660"/>
    <s v="Khloe Miller"/>
    <x v="0"/>
    <s v="United States"/>
    <s v="Inglewood"/>
    <x v="1"/>
    <n v="90301"/>
    <x v="1"/>
    <s v="OFF-AP-10000027"/>
    <x v="1"/>
    <x v="9"/>
    <s v="Hoover Commercial SteamVac"/>
    <x v="3287"/>
    <n v="4"/>
    <n v="0"/>
    <n v="16.295999999999999"/>
  </r>
  <r>
    <n v="9701"/>
    <s v="CA-2014-154116"/>
    <x v="3"/>
    <x v="934"/>
    <d v="2014-12-20T00:00:00"/>
    <s v="Standard Class"/>
    <s v="KM-16660"/>
    <s v="Khloe Miller"/>
    <x v="0"/>
    <s v="United States"/>
    <s v="Inglewood"/>
    <x v="1"/>
    <n v="90301"/>
    <x v="1"/>
    <s v="TEC-PH-10000675"/>
    <x v="2"/>
    <x v="7"/>
    <s v="Panasonic KX TS3282B Corded phone"/>
    <x v="2103"/>
    <n v="3"/>
    <n v="0.2"/>
    <n v="14.758199999999995"/>
  </r>
  <r>
    <n v="9702"/>
    <s v="CA-2013-105291"/>
    <x v="0"/>
    <x v="859"/>
    <d v="2013-11-05T00:00:00"/>
    <s v="Standard Class"/>
    <s v="SP-20920"/>
    <s v="Susan Pistek"/>
    <x v="0"/>
    <s v="United States"/>
    <s v="San Luis Obispo"/>
    <x v="1"/>
    <n v="93405"/>
    <x v="1"/>
    <s v="OFF-FA-10003059"/>
    <x v="1"/>
    <x v="13"/>
    <s v="Assorted Color Push Pins"/>
    <x v="3657"/>
    <n v="2"/>
    <n v="0"/>
    <n v="1.1945999999999999"/>
  </r>
  <r>
    <n v="9703"/>
    <s v="CA-2014-147032"/>
    <x v="3"/>
    <x v="689"/>
    <d v="2014-08-05T00:00:00"/>
    <s v="Standard Class"/>
    <s v="LB-16795"/>
    <s v="Laurel Beltran"/>
    <x v="2"/>
    <s v="United States"/>
    <s v="Wilmington"/>
    <x v="13"/>
    <n v="19805"/>
    <x v="3"/>
    <s v="OFF-PA-10003256"/>
    <x v="1"/>
    <x v="10"/>
    <s v="Avery Personal Creations Heavyweight Cards"/>
    <x v="1042"/>
    <n v="1"/>
    <n v="0"/>
    <n v="5.5391999999999992"/>
  </r>
  <r>
    <n v="9704"/>
    <s v="CA-2014-147032"/>
    <x v="3"/>
    <x v="689"/>
    <d v="2014-08-05T00:00:00"/>
    <s v="Standard Class"/>
    <s v="LB-16795"/>
    <s v="Laurel Beltran"/>
    <x v="2"/>
    <s v="United States"/>
    <s v="Wilmington"/>
    <x v="13"/>
    <n v="19805"/>
    <x v="3"/>
    <s v="OFF-BI-10003656"/>
    <x v="1"/>
    <x v="8"/>
    <s v="Fellowes PB200 Plastic Comb Binding Machine"/>
    <x v="6028"/>
    <n v="5"/>
    <n v="0"/>
    <n v="390.97699999999998"/>
  </r>
  <r>
    <n v="9705"/>
    <s v="CA-2014-147032"/>
    <x v="3"/>
    <x v="689"/>
    <d v="2014-08-05T00:00:00"/>
    <s v="Standard Class"/>
    <s v="LB-16795"/>
    <s v="Laurel Beltran"/>
    <x v="2"/>
    <s v="United States"/>
    <s v="Wilmington"/>
    <x v="13"/>
    <n v="19805"/>
    <x v="3"/>
    <s v="OFF-BI-10002897"/>
    <x v="1"/>
    <x v="8"/>
    <s v="Black Avery Memo-Size 3-Ring Binder, 5 1/2&quot; x 8 1/2&quot;"/>
    <x v="6029"/>
    <n v="3"/>
    <n v="0"/>
    <n v="5.3948999999999998"/>
  </r>
  <r>
    <n v="9706"/>
    <s v="CA-2014-125990"/>
    <x v="3"/>
    <x v="15"/>
    <d v="2014-10-24T00:00:00"/>
    <s v="Standard Class"/>
    <s v="JS-16030"/>
    <s v="Joy Smith"/>
    <x v="0"/>
    <s v="United States"/>
    <s v="San Francisco"/>
    <x v="1"/>
    <n v="94122"/>
    <x v="1"/>
    <s v="OFF-BI-10004826"/>
    <x v="1"/>
    <x v="8"/>
    <s v="JM Magazine Binder"/>
    <x v="5524"/>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s v="CA-2013-161746"/>
    <x v="0"/>
    <x v="147"/>
    <d v="2013-10-28T00:00:00"/>
    <s v="Standard Class"/>
    <s v="CS-11950"/>
    <s v="Carlos Soltero"/>
    <x v="0"/>
    <s v="United States"/>
    <s v="Los Angeles"/>
    <x v="1"/>
    <n v="90045"/>
    <x v="1"/>
    <s v="OFF-AR-10000390"/>
    <x v="1"/>
    <x v="6"/>
    <s v="Newell Chalk Holder"/>
    <x v="714"/>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x v="3002"/>
    <n v="2"/>
    <n v="0"/>
    <n v="5.5888000000000009"/>
  </r>
  <r>
    <n v="9710"/>
    <s v="CA-2013-161746"/>
    <x v="0"/>
    <x v="147"/>
    <d v="2013-10-28T00:00:00"/>
    <s v="Standard Class"/>
    <s v="CS-11950"/>
    <s v="Carlos Soltero"/>
    <x v="0"/>
    <s v="United States"/>
    <s v="Los Angeles"/>
    <x v="1"/>
    <n v="90045"/>
    <x v="1"/>
    <s v="OFF-ST-10002743"/>
    <x v="1"/>
    <x v="4"/>
    <s v="SAFCO Boltless Steel Shelving"/>
    <x v="448"/>
    <n v="3"/>
    <n v="0"/>
    <n v="3.4091999999999842"/>
  </r>
  <r>
    <n v="9711"/>
    <s v="CA-2011-114251"/>
    <x v="2"/>
    <x v="1127"/>
    <d v="2011-11-10T00:00:00"/>
    <s v="Standard Class"/>
    <s v="MD-17350"/>
    <s v="Maribeth Dona"/>
    <x v="0"/>
    <s v="United States"/>
    <s v="Philadelphia"/>
    <x v="9"/>
    <n v="19143"/>
    <x v="3"/>
    <s v="FUR-FU-10001468"/>
    <x v="0"/>
    <x v="5"/>
    <s v="Tenex Antistatic Computer Chair Mats"/>
    <x v="6031"/>
    <n v="2"/>
    <n v="0.2"/>
    <n v="-34.196000000000026"/>
  </r>
  <r>
    <n v="9712"/>
    <s v="CA-2011-114251"/>
    <x v="2"/>
    <x v="1127"/>
    <d v="2011-11-10T00:00:00"/>
    <s v="Standard Class"/>
    <s v="MD-17350"/>
    <s v="Maribeth Dona"/>
    <x v="0"/>
    <s v="United States"/>
    <s v="Philadelphia"/>
    <x v="9"/>
    <n v="19143"/>
    <x v="3"/>
    <s v="OFF-BI-10003684"/>
    <x v="1"/>
    <x v="8"/>
    <s v="Wilson Jones Legal Size Ring Binders"/>
    <x v="6032"/>
    <n v="2"/>
    <n v="0.7"/>
    <n v="-8.7959999999999958"/>
  </r>
  <r>
    <n v="9713"/>
    <s v="CA-2011-114251"/>
    <x v="2"/>
    <x v="1127"/>
    <d v="2011-11-10T00:00:00"/>
    <s v="Standard Class"/>
    <s v="MD-17350"/>
    <s v="Maribeth Dona"/>
    <x v="0"/>
    <s v="United States"/>
    <s v="Philadelphia"/>
    <x v="9"/>
    <n v="19143"/>
    <x v="3"/>
    <s v="OFF-ST-10003716"/>
    <x v="1"/>
    <x v="4"/>
    <s v="Tennsco Double-Tier Lockers"/>
    <x v="6033"/>
    <n v="6"/>
    <n v="0.2"/>
    <n v="-94.508399999999995"/>
  </r>
  <r>
    <n v="9714"/>
    <s v="CA-2011-114251"/>
    <x v="2"/>
    <x v="1127"/>
    <d v="2011-11-10T00:00:00"/>
    <s v="Standard Class"/>
    <s v="MD-17350"/>
    <s v="Maribeth Dona"/>
    <x v="0"/>
    <s v="United States"/>
    <s v="Philadelphia"/>
    <x v="9"/>
    <n v="19143"/>
    <x v="3"/>
    <s v="TEC-AC-10001101"/>
    <x v="2"/>
    <x v="11"/>
    <s v="Sony 16GB Class 10 Micro SDHC R40 Memory Card"/>
    <x v="5924"/>
    <n v="5"/>
    <n v="0.2"/>
    <n v="-6.4450000000000021"/>
  </r>
  <r>
    <n v="9715"/>
    <s v="CA-2011-114251"/>
    <x v="2"/>
    <x v="1127"/>
    <d v="2011-11-10T00:00:00"/>
    <s v="Standard Class"/>
    <s v="MD-17350"/>
    <s v="Maribeth Dona"/>
    <x v="0"/>
    <s v="United States"/>
    <s v="Philadelphia"/>
    <x v="9"/>
    <n v="19143"/>
    <x v="3"/>
    <s v="TEC-AC-10004864"/>
    <x v="2"/>
    <x v="11"/>
    <s v="Memorex Micro Travel Drive 32 GB"/>
    <x v="2860"/>
    <n v="2"/>
    <n v="0.2"/>
    <n v="16.794600000000003"/>
  </r>
  <r>
    <n v="9716"/>
    <s v="CA-2013-116379"/>
    <x v="0"/>
    <x v="77"/>
    <d v="2013-11-13T00:00:00"/>
    <s v="Standard Class"/>
    <s v="LD-17005"/>
    <s v="Lisa DeCherney"/>
    <x v="0"/>
    <s v="United States"/>
    <s v="San Francisco"/>
    <x v="1"/>
    <n v="94122"/>
    <x v="1"/>
    <s v="OFF-BI-10001543"/>
    <x v="1"/>
    <x v="8"/>
    <s v="GBC VeloBinder Manual Binding System"/>
    <x v="382"/>
    <n v="2"/>
    <n v="0.2"/>
    <n v="20.154400000000003"/>
  </r>
  <r>
    <n v="9717"/>
    <s v="US-2013-144477"/>
    <x v="0"/>
    <x v="399"/>
    <d v="2013-08-15T00:00:00"/>
    <s v="Second Class"/>
    <s v="DB-13270"/>
    <s v="Deborah Brumfield"/>
    <x v="2"/>
    <s v="United States"/>
    <s v="Philadelphia"/>
    <x v="9"/>
    <n v="19134"/>
    <x v="3"/>
    <s v="OFF-AR-10000914"/>
    <x v="1"/>
    <x v="6"/>
    <s v="Boston 16765 Mini Stand Up Battery Pencil Sharpener"/>
    <x v="6034"/>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x v="1105"/>
    <n v="5"/>
    <n v="0.2"/>
    <n v="7.9960000000000058"/>
  </r>
  <r>
    <n v="9719"/>
    <s v="CA-2013-108210"/>
    <x v="0"/>
    <x v="198"/>
    <d v="2013-06-01T00:00:00"/>
    <s v="Same Day"/>
    <s v="AT-10735"/>
    <s v="Annie Thurman"/>
    <x v="0"/>
    <s v="United States"/>
    <s v="Houston"/>
    <x v="5"/>
    <n v="77041"/>
    <x v="2"/>
    <s v="TEC-AC-10000109"/>
    <x v="2"/>
    <x v="11"/>
    <s v="Sony Micro Vault Click 16 GB USB 2.0 Flash Drive"/>
    <x v="1922"/>
    <n v="5"/>
    <n v="0.2"/>
    <n v="11.198000000000015"/>
  </r>
  <r>
    <n v="9720"/>
    <s v="CA-2014-166835"/>
    <x v="3"/>
    <x v="105"/>
    <d v="2014-11-15T00:00:00"/>
    <s v="Second Class"/>
    <s v="DK-13375"/>
    <s v="Dennis Kane"/>
    <x v="0"/>
    <s v="United States"/>
    <s v="Lancaster"/>
    <x v="9"/>
    <n v="17602"/>
    <x v="3"/>
    <s v="OFF-ST-10002574"/>
    <x v="1"/>
    <x v="4"/>
    <s v="SAFCO Commercial Wire Shelving, Black"/>
    <x v="3167"/>
    <n v="2"/>
    <n v="0.2"/>
    <n v="-55.256"/>
  </r>
  <r>
    <n v="9721"/>
    <s v="CA-2013-119641"/>
    <x v="0"/>
    <x v="897"/>
    <d v="2013-09-27T00:00:00"/>
    <s v="Standard Class"/>
    <s v="CS-12250"/>
    <s v="Chris Selesnick"/>
    <x v="1"/>
    <s v="United States"/>
    <s v="Green Bay"/>
    <x v="6"/>
    <n v="54302"/>
    <x v="2"/>
    <s v="FUR-FU-10002445"/>
    <x v="0"/>
    <x v="5"/>
    <s v="DAX Two-Tone Rosewood/Black Document Frame, Desktop, 5 x 7"/>
    <x v="1651"/>
    <n v="2"/>
    <n v="0"/>
    <n v="7.5840000000000014"/>
  </r>
  <r>
    <n v="9722"/>
    <s v="CA-2013-105781"/>
    <x v="0"/>
    <x v="595"/>
    <d v="2013-02-20T00:00:00"/>
    <s v="Standard Class"/>
    <s v="JF-15565"/>
    <s v="Jill Fjeld"/>
    <x v="0"/>
    <s v="United States"/>
    <s v="New York City"/>
    <x v="15"/>
    <n v="10024"/>
    <x v="3"/>
    <s v="FUR-CH-10001802"/>
    <x v="0"/>
    <x v="1"/>
    <s v="Hon Every-Day Chair Series Swivel Task Chairs"/>
    <x v="6035"/>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s v="United States"/>
    <s v="New York City"/>
    <x v="15"/>
    <n v="10011"/>
    <x v="3"/>
    <s v="OFF-BI-10003984"/>
    <x v="1"/>
    <x v="8"/>
    <s v="Lock-Up Easel 'Spel-Binder'"/>
    <x v="6036"/>
    <n v="13"/>
    <n v="0.2"/>
    <n v="100.14029999999998"/>
  </r>
  <r>
    <n v="9725"/>
    <s v="CA-2012-117898"/>
    <x v="1"/>
    <x v="901"/>
    <d v="2012-12-11T00:00:00"/>
    <s v="Standard Class"/>
    <s v="TB-21250"/>
    <s v="Tim Brockman"/>
    <x v="0"/>
    <s v="United States"/>
    <s v="Bloomington"/>
    <x v="10"/>
    <n v="61701"/>
    <x v="2"/>
    <s v="OFF-EN-10004459"/>
    <x v="1"/>
    <x v="12"/>
    <s v="Security-Tint Envelopes"/>
    <x v="2096"/>
    <n v="2"/>
    <n v="0.2"/>
    <n v="4.4311999999999996"/>
  </r>
  <r>
    <n v="9726"/>
    <s v="CA-2014-142293"/>
    <x v="3"/>
    <x v="697"/>
    <d v="2014-09-21T00:00:00"/>
    <s v="First Class"/>
    <s v="SC-20380"/>
    <s v="Shahid Collister"/>
    <x v="0"/>
    <s v="United States"/>
    <s v="Boise"/>
    <x v="45"/>
    <n v="83704"/>
    <x v="1"/>
    <s v="TEC-AC-10001109"/>
    <x v="2"/>
    <x v="11"/>
    <s v="Logitech Trackman Marble Mouse"/>
    <x v="1324"/>
    <n v="3"/>
    <n v="0"/>
    <n v="37.787400000000005"/>
  </r>
  <r>
    <n v="9727"/>
    <s v="CA-2014-167395"/>
    <x v="3"/>
    <x v="574"/>
    <d v="2014-12-05T00:00:00"/>
    <s v="First Class"/>
    <s v="KM-16720"/>
    <s v="Kunst Miller"/>
    <x v="0"/>
    <s v="United States"/>
    <s v="Lowell"/>
    <x v="31"/>
    <n v="1852"/>
    <x v="3"/>
    <s v="OFF-AP-10001293"/>
    <x v="1"/>
    <x v="9"/>
    <s v="Belkin 8 Outlet Surge Protector"/>
    <x v="6037"/>
    <n v="7"/>
    <n v="0"/>
    <n v="80.320799999999991"/>
  </r>
  <r>
    <n v="9728"/>
    <s v="CA-2014-167395"/>
    <x v="3"/>
    <x v="574"/>
    <d v="2014-12-05T00:00:00"/>
    <s v="First Class"/>
    <s v="KM-16720"/>
    <s v="Kunst Miller"/>
    <x v="0"/>
    <s v="United States"/>
    <s v="Lowell"/>
    <x v="31"/>
    <n v="1852"/>
    <x v="3"/>
    <s v="TEC-PH-10004977"/>
    <x v="2"/>
    <x v="7"/>
    <s v="GE 30524EE4"/>
    <x v="508"/>
    <n v="5"/>
    <n v="0"/>
    <n v="284.18549999999993"/>
  </r>
  <r>
    <n v="9729"/>
    <s v="CA-2014-167395"/>
    <x v="3"/>
    <x v="574"/>
    <d v="2014-12-05T00:00:00"/>
    <s v="First Class"/>
    <s v="KM-16720"/>
    <s v="Kunst Miller"/>
    <x v="0"/>
    <s v="United States"/>
    <s v="Lowell"/>
    <x v="31"/>
    <n v="1852"/>
    <x v="3"/>
    <s v="OFF-SU-10001935"/>
    <x v="1"/>
    <x v="14"/>
    <s v="Staples"/>
    <x v="1009"/>
    <n v="2"/>
    <n v="0"/>
    <n v="0.17439999999999944"/>
  </r>
  <r>
    <n v="9730"/>
    <s v="CA-2011-111962"/>
    <x v="2"/>
    <x v="411"/>
    <d v="2011-10-04T00:00:00"/>
    <s v="Standard Class"/>
    <s v="EB-14170"/>
    <s v="Evan Bailliet"/>
    <x v="0"/>
    <s v="United States"/>
    <s v="Seattle"/>
    <x v="4"/>
    <n v="98115"/>
    <x v="1"/>
    <s v="OFF-BI-10001308"/>
    <x v="1"/>
    <x v="8"/>
    <s v="GBC Standard Plastic Binding Systems' Combs"/>
    <x v="3769"/>
    <n v="2"/>
    <n v="0.2"/>
    <n v="3.1399999999999988"/>
  </r>
  <r>
    <n v="9731"/>
    <s v="CA-2011-111962"/>
    <x v="2"/>
    <x v="411"/>
    <d v="2011-10-04T00:00:00"/>
    <s v="Standard Class"/>
    <s v="EB-14170"/>
    <s v="Evan Bailliet"/>
    <x v="0"/>
    <s v="United States"/>
    <s v="Seattle"/>
    <x v="4"/>
    <n v="98115"/>
    <x v="1"/>
    <s v="OFF-ST-10000046"/>
    <x v="1"/>
    <x v="4"/>
    <s v="Fellowes Super Stor/Drawer Files"/>
    <x v="6038"/>
    <n v="5"/>
    <n v="0"/>
    <n v="153.47250000000003"/>
  </r>
  <r>
    <n v="9732"/>
    <s v="CA-2014-124261"/>
    <x v="3"/>
    <x v="237"/>
    <d v="2014-11-20T00:00:00"/>
    <s v="Standard Class"/>
    <s v="JE-15715"/>
    <s v="Joe Elijah"/>
    <x v="0"/>
    <s v="United States"/>
    <s v="Los Angeles"/>
    <x v="1"/>
    <n v="90049"/>
    <x v="1"/>
    <s v="OFF-AR-10003504"/>
    <x v="1"/>
    <x v="6"/>
    <s v="Newell 347"/>
    <x v="1369"/>
    <n v="8"/>
    <n v="0"/>
    <n v="9.9295999999999971"/>
  </r>
  <r>
    <n v="9733"/>
    <s v="CA-2011-114321"/>
    <x v="2"/>
    <x v="1071"/>
    <d v="2011-08-25T00:00:00"/>
    <s v="Standard Class"/>
    <s v="NC-18535"/>
    <s v="Nick Crebassa"/>
    <x v="1"/>
    <s v="United States"/>
    <s v="Hampton"/>
    <x v="17"/>
    <n v="23666"/>
    <x v="0"/>
    <s v="FUR-CH-10001797"/>
    <x v="0"/>
    <x v="1"/>
    <s v="Safco Chair Connectors, 6/Carton"/>
    <x v="6039"/>
    <n v="13"/>
    <n v="0"/>
    <n v="145.06959999999992"/>
  </r>
  <r>
    <n v="9734"/>
    <s v="CA-2011-114321"/>
    <x v="2"/>
    <x v="1071"/>
    <d v="2011-08-25T00:00:00"/>
    <s v="Standard Class"/>
    <s v="NC-18535"/>
    <s v="Nick Crebassa"/>
    <x v="1"/>
    <s v="United States"/>
    <s v="Hampton"/>
    <x v="17"/>
    <n v="23666"/>
    <x v="0"/>
    <s v="OFF-PA-10000246"/>
    <x v="1"/>
    <x v="10"/>
    <s v="Riverleaf Stik-Withit Designer Note Cubes"/>
    <x v="6040"/>
    <n v="2"/>
    <n v="0"/>
    <n v="9.2552000000000003"/>
  </r>
  <r>
    <n v="9735"/>
    <s v="CA-2011-114321"/>
    <x v="2"/>
    <x v="1071"/>
    <d v="2011-08-25T00:00:00"/>
    <s v="Standard Class"/>
    <s v="NC-18535"/>
    <s v="Nick Crebassa"/>
    <x v="1"/>
    <s v="United States"/>
    <s v="Hampton"/>
    <x v="17"/>
    <n v="23666"/>
    <x v="0"/>
    <s v="OFF-BI-10001359"/>
    <x v="1"/>
    <x v="8"/>
    <s v="GBC DocuBind TL300 Electric Binding System"/>
    <x v="6041"/>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s v="United States"/>
    <s v="Omaha"/>
    <x v="8"/>
    <n v="68104"/>
    <x v="2"/>
    <s v="TEC-PH-10004667"/>
    <x v="2"/>
    <x v="7"/>
    <s v="Cisco 8x8 Inc. 6753i IP Business Phone System"/>
    <x v="3420"/>
    <n v="2"/>
    <n v="0"/>
    <n v="72.894599999999997"/>
  </r>
  <r>
    <n v="9738"/>
    <s v="CA-2014-129294"/>
    <x v="3"/>
    <x v="633"/>
    <d v="2014-03-22T00:00:00"/>
    <s v="Standard Class"/>
    <s v="KD-16615"/>
    <s v="Ken Dana"/>
    <x v="1"/>
    <s v="United States"/>
    <s v="Los Angeles"/>
    <x v="1"/>
    <n v="90032"/>
    <x v="1"/>
    <s v="OFF-ST-10002615"/>
    <x v="1"/>
    <x v="4"/>
    <s v="Dual Level, Single-Width Filing Carts"/>
    <x v="2385"/>
    <n v="2"/>
    <n v="0"/>
    <n v="80.631200000000007"/>
  </r>
  <r>
    <n v="9739"/>
    <s v="CA-2014-129294"/>
    <x v="3"/>
    <x v="633"/>
    <d v="2014-03-22T00:00:00"/>
    <s v="Standard Class"/>
    <s v="KD-16615"/>
    <s v="Ken Dana"/>
    <x v="1"/>
    <s v="United States"/>
    <s v="Los Angeles"/>
    <x v="1"/>
    <n v="90032"/>
    <x v="1"/>
    <s v="OFF-BI-10004236"/>
    <x v="1"/>
    <x v="8"/>
    <s v="XtraLife ClearVue Slant-D Ring Binder, White, 3&quot;"/>
    <x v="6042"/>
    <n v="6"/>
    <n v="0.2"/>
    <n v="22.900799999999997"/>
  </r>
  <r>
    <n v="9740"/>
    <s v="CA-2014-129294"/>
    <x v="3"/>
    <x v="633"/>
    <d v="2014-03-22T00:00:00"/>
    <s v="Standard Class"/>
    <s v="KD-16615"/>
    <s v="Ken Dana"/>
    <x v="1"/>
    <s v="United States"/>
    <s v="Los Angeles"/>
    <x v="1"/>
    <n v="90032"/>
    <x v="1"/>
    <s v="OFF-BI-10001757"/>
    <x v="1"/>
    <x v="8"/>
    <s v="Pressboard Hanging Data Binders for Unburst Sheets"/>
    <x v="1209"/>
    <n v="5"/>
    <n v="0.2"/>
    <n v="6.8879999999999981"/>
  </r>
  <r>
    <n v="9741"/>
    <s v="CA-2014-129294"/>
    <x v="3"/>
    <x v="633"/>
    <d v="2014-03-22T00:00:00"/>
    <s v="Standard Class"/>
    <s v="KD-16615"/>
    <s v="Ken Dana"/>
    <x v="1"/>
    <s v="United States"/>
    <s v="Los Angeles"/>
    <x v="1"/>
    <n v="90032"/>
    <x v="1"/>
    <s v="OFF-AP-10001154"/>
    <x v="1"/>
    <x v="9"/>
    <s v="Bionaire Personal Warm Mist Humidifier/Vaporizer"/>
    <x v="6043"/>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x v="6044"/>
    <n v="5"/>
    <n v="0"/>
    <n v="1013.1270000000001"/>
  </r>
  <r>
    <n v="9743"/>
    <s v="CA-2014-131303"/>
    <x v="3"/>
    <x v="354"/>
    <d v="2014-12-03T00:00:00"/>
    <s v="Standard Class"/>
    <s v="EP-13915"/>
    <s v="Emily Phan"/>
    <x v="0"/>
    <s v="United States"/>
    <s v="San Diego"/>
    <x v="1"/>
    <n v="92037"/>
    <x v="1"/>
    <s v="OFF-LA-10001074"/>
    <x v="1"/>
    <x v="2"/>
    <s v="Round Specialty Laser Printer Labels"/>
    <x v="6045"/>
    <n v="5"/>
    <n v="0"/>
    <n v="29.445499999999996"/>
  </r>
  <r>
    <n v="9744"/>
    <s v="CA-2013-137127"/>
    <x v="0"/>
    <x v="950"/>
    <d v="2013-06-23T00:00:00"/>
    <s v="Standard Class"/>
    <s v="JJ-15445"/>
    <s v="Jennifer Jackson"/>
    <x v="0"/>
    <s v="United States"/>
    <s v="Newark"/>
    <x v="13"/>
    <n v="19711"/>
    <x v="3"/>
    <s v="OFF-LA-10001641"/>
    <x v="1"/>
    <x v="2"/>
    <s v="Avery 518"/>
    <x v="1242"/>
    <n v="3"/>
    <n v="0"/>
    <n v="4.5359999999999996"/>
  </r>
  <r>
    <n v="9745"/>
    <s v="CA-2014-141782"/>
    <x v="3"/>
    <x v="276"/>
    <d v="2014-01-26T00:00:00"/>
    <s v="Standard Class"/>
    <s v="BE-11410"/>
    <s v="Bobby Elias"/>
    <x v="0"/>
    <s v="United States"/>
    <s v="Aurora"/>
    <x v="10"/>
    <n v="60505"/>
    <x v="2"/>
    <s v="OFF-EN-10002230"/>
    <x v="1"/>
    <x v="12"/>
    <s v="Airmail Envelopes"/>
    <x v="6046"/>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x v="6047"/>
    <n v="2"/>
    <n v="0.2"/>
    <n v="9.1020000000000039"/>
  </r>
  <r>
    <n v="9747"/>
    <s v="CA-2014-137505"/>
    <x v="3"/>
    <x v="221"/>
    <d v="2014-11-25T00:00:00"/>
    <s v="Same Day"/>
    <s v="BP-11290"/>
    <s v="Beth Paige"/>
    <x v="0"/>
    <s v="United States"/>
    <s v="Los Angeles"/>
    <x v="1"/>
    <n v="90008"/>
    <x v="1"/>
    <s v="FUR-TA-10001676"/>
    <x v="0"/>
    <x v="3"/>
    <s v="Hon 61000 Series Interactive Training Tables"/>
    <x v="4085"/>
    <n v="2"/>
    <n v="0.2"/>
    <n v="-1.7772000000000041"/>
  </r>
  <r>
    <n v="9748"/>
    <s v="US-2011-140914"/>
    <x v="2"/>
    <x v="7"/>
    <d v="2011-11-15T00:00:00"/>
    <s v="Standard Class"/>
    <s v="BH-11710"/>
    <s v="Brosina Hoffman"/>
    <x v="0"/>
    <s v="United States"/>
    <s v="Chicago"/>
    <x v="10"/>
    <n v="60653"/>
    <x v="2"/>
    <s v="FUR-FU-10000175"/>
    <x v="0"/>
    <x v="5"/>
    <s v="DAX Wood Document Frame."/>
    <x v="6048"/>
    <n v="2"/>
    <n v="0.6"/>
    <n v="-7.9634"/>
  </r>
  <r>
    <n v="9749"/>
    <s v="US-2011-140914"/>
    <x v="2"/>
    <x v="7"/>
    <d v="2011-11-15T00:00:00"/>
    <s v="Standard Class"/>
    <s v="BH-11710"/>
    <s v="Brosina Hoffman"/>
    <x v="0"/>
    <s v="United States"/>
    <s v="Chicago"/>
    <x v="10"/>
    <n v="60653"/>
    <x v="2"/>
    <s v="FUR-CH-10003379"/>
    <x v="0"/>
    <x v="1"/>
    <s v="Global Commerce Series High-Back Swivel/Tilt Chairs"/>
    <x v="840"/>
    <n v="4"/>
    <n v="0.3"/>
    <n v="-56.995999999999981"/>
  </r>
  <r>
    <n v="9750"/>
    <s v="CA-2013-158358"/>
    <x v="0"/>
    <x v="758"/>
    <d v="2013-03-09T00:00:00"/>
    <s v="Standard Class"/>
    <s v="EM-13810"/>
    <s v="Eleni McCrary"/>
    <x v="1"/>
    <s v="United States"/>
    <s v="Dover"/>
    <x v="38"/>
    <n v="3820"/>
    <x v="3"/>
    <s v="TEC-AC-10002567"/>
    <x v="2"/>
    <x v="11"/>
    <s v="Logitech G602 Wireless Gaming Mouse"/>
    <x v="460"/>
    <n v="2"/>
    <n v="0"/>
    <n v="57.592799999999997"/>
  </r>
  <r>
    <n v="9751"/>
    <s v="CA-2013-113390"/>
    <x v="0"/>
    <x v="1228"/>
    <d v="2013-10-16T00:00:00"/>
    <s v="Standard Class"/>
    <s v="EP-13915"/>
    <s v="Emily Phan"/>
    <x v="0"/>
    <s v="United States"/>
    <s v="Chicago"/>
    <x v="10"/>
    <n v="60610"/>
    <x v="2"/>
    <s v="OFF-AR-10003183"/>
    <x v="1"/>
    <x v="6"/>
    <s v="Avery Fluorescent Highlighter Four-Color Set"/>
    <x v="758"/>
    <n v="2"/>
    <n v="0.2"/>
    <n v="0.66799999999999948"/>
  </r>
  <r>
    <n v="9752"/>
    <s v="CA-2013-113390"/>
    <x v="0"/>
    <x v="1228"/>
    <d v="2013-10-16T00:00:00"/>
    <s v="Standard Class"/>
    <s v="EP-13915"/>
    <s v="Emily Phan"/>
    <x v="0"/>
    <s v="United States"/>
    <s v="Chicago"/>
    <x v="10"/>
    <n v="60610"/>
    <x v="2"/>
    <s v="OFF-AR-10001446"/>
    <x v="1"/>
    <x v="6"/>
    <s v="Newell 309"/>
    <x v="1806"/>
    <n v="3"/>
    <n v="0.2"/>
    <n v="3.4649999999999999"/>
  </r>
  <r>
    <n v="9753"/>
    <s v="US-2013-158680"/>
    <x v="0"/>
    <x v="949"/>
    <d v="2013-07-03T00:00:00"/>
    <s v="First Class"/>
    <s v="NZ-18565"/>
    <s v="Nick Zandusky"/>
    <x v="2"/>
    <s v="United States"/>
    <s v="Seattle"/>
    <x v="4"/>
    <n v="98115"/>
    <x v="1"/>
    <s v="OFF-BI-10000145"/>
    <x v="1"/>
    <x v="8"/>
    <s v="Zipper Ring Binder Pockets"/>
    <x v="6049"/>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s v="United States"/>
    <s v="Richmond"/>
    <x v="17"/>
    <n v="23223"/>
    <x v="0"/>
    <s v="OFF-BI-10001679"/>
    <x v="1"/>
    <x v="8"/>
    <s v="GBC Instant Index System for Binding Systems"/>
    <x v="2788"/>
    <n v="2"/>
    <n v="0"/>
    <n v="8.8800000000000008"/>
  </r>
  <r>
    <n v="9756"/>
    <s v="CA-2014-113705"/>
    <x v="3"/>
    <x v="996"/>
    <d v="2014-03-30T00:00:00"/>
    <s v="Second Class"/>
    <s v="LC-16870"/>
    <s v="Lena Cacioppo"/>
    <x v="0"/>
    <s v="United States"/>
    <s v="Richmond"/>
    <x v="17"/>
    <n v="23223"/>
    <x v="0"/>
    <s v="OFF-ST-10001128"/>
    <x v="1"/>
    <x v="4"/>
    <s v="Carina Mini System Audio Rack, Model AR050B"/>
    <x v="743"/>
    <n v="3"/>
    <n v="0"/>
    <n v="9.9882000000000204"/>
  </r>
  <r>
    <n v="9757"/>
    <s v="CA-2014-113705"/>
    <x v="3"/>
    <x v="996"/>
    <d v="2014-03-30T00:00:00"/>
    <s v="Second Class"/>
    <s v="LC-16870"/>
    <s v="Lena Cacioppo"/>
    <x v="0"/>
    <s v="United States"/>
    <s v="Richmond"/>
    <x v="17"/>
    <n v="23223"/>
    <x v="0"/>
    <s v="FUR-TA-10002533"/>
    <x v="0"/>
    <x v="3"/>
    <s v="BPI Conference Tables"/>
    <x v="4898"/>
    <n v="2"/>
    <n v="0"/>
    <n v="58.419999999999987"/>
  </r>
  <r>
    <n v="9758"/>
    <s v="CA-2014-113705"/>
    <x v="3"/>
    <x v="996"/>
    <d v="2014-03-30T00:00:00"/>
    <s v="Second Class"/>
    <s v="LC-16870"/>
    <s v="Lena Cacioppo"/>
    <x v="0"/>
    <s v="United States"/>
    <s v="Richmond"/>
    <x v="17"/>
    <n v="23223"/>
    <x v="0"/>
    <s v="TEC-PH-10004006"/>
    <x v="2"/>
    <x v="7"/>
    <s v="Panasonic KX - TS880B Telephone"/>
    <x v="6050"/>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s v="United States"/>
    <s v="Seattle"/>
    <x v="4"/>
    <n v="98103"/>
    <x v="1"/>
    <s v="TEC-AC-10000736"/>
    <x v="2"/>
    <x v="11"/>
    <s v="Logitech G600 MMO Gaming Mouse"/>
    <x v="764"/>
    <n v="3"/>
    <n v="0"/>
    <n v="86.389199999999988"/>
  </r>
  <r>
    <n v="9763"/>
    <s v="CA-2011-121762"/>
    <x v="2"/>
    <x v="1047"/>
    <d v="2011-02-19T00:00:00"/>
    <s v="Standard Class"/>
    <s v="ML-17395"/>
    <s v="Marina Lichtenstein"/>
    <x v="1"/>
    <s v="United States"/>
    <s v="Seattle"/>
    <x v="4"/>
    <n v="98103"/>
    <x v="1"/>
    <s v="OFF-AP-10001293"/>
    <x v="1"/>
    <x v="9"/>
    <s v="Belkin 8 Outlet Surge Protector"/>
    <x v="3411"/>
    <n v="2"/>
    <n v="0"/>
    <n v="22.948799999999999"/>
  </r>
  <r>
    <n v="9764"/>
    <s v="CA-2011-121762"/>
    <x v="2"/>
    <x v="1047"/>
    <d v="2011-02-19T00:00:00"/>
    <s v="Standard Class"/>
    <s v="ML-17395"/>
    <s v="Marina Lichtenstein"/>
    <x v="1"/>
    <s v="United States"/>
    <s v="Seattle"/>
    <x v="4"/>
    <n v="98103"/>
    <x v="1"/>
    <s v="OFF-SU-10000157"/>
    <x v="1"/>
    <x v="14"/>
    <s v="Compact Automatic Electric Letter Opener"/>
    <x v="4148"/>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x v="6052"/>
    <n v="5"/>
    <n v="0.2"/>
    <n v="12.232500000000009"/>
  </r>
  <r>
    <n v="9766"/>
    <s v="CA-2014-101959"/>
    <x v="3"/>
    <x v="1230"/>
    <d v="2014-03-07T00:00:00"/>
    <s v="Standard Class"/>
    <s v="DB-13660"/>
    <s v="Duane Benoit"/>
    <x v="0"/>
    <s v="United States"/>
    <s v="Middletown"/>
    <x v="29"/>
    <n v="6457"/>
    <x v="3"/>
    <s v="OFF-BI-10001757"/>
    <x v="1"/>
    <x v="8"/>
    <s v="Pressboard Hanging Data Binders for Unburst Sheets"/>
    <x v="296"/>
    <n v="2"/>
    <n v="0"/>
    <n v="4.7231999999999994"/>
  </r>
  <r>
    <n v="9767"/>
    <s v="CA-2014-101959"/>
    <x v="3"/>
    <x v="1230"/>
    <d v="2014-03-07T00:00:00"/>
    <s v="Standard Class"/>
    <s v="DB-13660"/>
    <s v="Duane Benoit"/>
    <x v="0"/>
    <s v="United States"/>
    <s v="Middletown"/>
    <x v="29"/>
    <n v="6457"/>
    <x v="3"/>
    <s v="OFF-PA-10002137"/>
    <x v="1"/>
    <x v="10"/>
    <s v="Southworth 100% Résumé Paper, 24lb."/>
    <x v="4034"/>
    <n v="1"/>
    <n v="0"/>
    <n v="3.5009999999999994"/>
  </r>
  <r>
    <n v="9768"/>
    <s v="CA-2014-102659"/>
    <x v="3"/>
    <x v="34"/>
    <d v="2014-12-16T00:00:00"/>
    <s v="Standard Class"/>
    <s v="LW-17215"/>
    <s v="Luke Weiss"/>
    <x v="0"/>
    <s v="United States"/>
    <s v="Grand Rapids"/>
    <x v="12"/>
    <n v="49505"/>
    <x v="2"/>
    <s v="OFF-BI-10000088"/>
    <x v="1"/>
    <x v="8"/>
    <s v="GBC Imprintable Covers"/>
    <x v="2803"/>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x v="6053"/>
    <n v="6"/>
    <n v="0"/>
    <n v="25.02"/>
  </r>
  <r>
    <n v="9770"/>
    <s v="CA-2013-123533"/>
    <x v="0"/>
    <x v="390"/>
    <d v="2013-12-01T00:00:00"/>
    <s v="Standard Class"/>
    <s v="SC-20050"/>
    <s v="Sample Company A"/>
    <x v="2"/>
    <s v="United States"/>
    <s v="Hialeah"/>
    <x v="2"/>
    <n v="33012"/>
    <x v="0"/>
    <s v="FUR-BO-10001619"/>
    <x v="0"/>
    <x v="0"/>
    <s v="O'Sullivan Cherrywood Estates Traditional Bookcase"/>
    <x v="6054"/>
    <n v="5"/>
    <n v="0.2"/>
    <n v="8.4979999999999762"/>
  </r>
  <r>
    <n v="9771"/>
    <s v="CA-2013-123533"/>
    <x v="0"/>
    <x v="390"/>
    <d v="2013-12-01T00:00:00"/>
    <s v="Standard Class"/>
    <s v="SC-20050"/>
    <s v="Sample Company A"/>
    <x v="2"/>
    <s v="United States"/>
    <s v="Hialeah"/>
    <x v="2"/>
    <n v="33012"/>
    <x v="0"/>
    <s v="OFF-PA-10001609"/>
    <x v="1"/>
    <x v="10"/>
    <s v="Tops Wirebound Message Log Books"/>
    <x v="3330"/>
    <n v="4"/>
    <n v="0.2"/>
    <n v="3.4215999999999993"/>
  </r>
  <r>
    <n v="9772"/>
    <s v="CA-2013-123533"/>
    <x v="0"/>
    <x v="390"/>
    <d v="2013-12-01T00:00:00"/>
    <s v="Standard Class"/>
    <s v="SC-20050"/>
    <s v="Sample Company A"/>
    <x v="2"/>
    <s v="United States"/>
    <s v="Hialeah"/>
    <x v="2"/>
    <n v="33012"/>
    <x v="0"/>
    <s v="OFF-AP-10002765"/>
    <x v="1"/>
    <x v="9"/>
    <s v="Fellowes Advanced Computer Series Surge Protectors"/>
    <x v="6055"/>
    <n v="2"/>
    <n v="0.2"/>
    <n v="4.2384000000000022"/>
  </r>
  <r>
    <n v="9773"/>
    <s v="CA-2013-104983"/>
    <x v="0"/>
    <x v="894"/>
    <d v="2013-07-04T00:00:00"/>
    <s v="Same Day"/>
    <s v="FM-14215"/>
    <s v="Filia McAdams"/>
    <x v="1"/>
    <s v="United States"/>
    <s v="Philadelphia"/>
    <x v="9"/>
    <n v="19143"/>
    <x v="3"/>
    <s v="OFF-PA-10000167"/>
    <x v="1"/>
    <x v="10"/>
    <s v="Xerox 1925"/>
    <x v="3971"/>
    <n v="5"/>
    <n v="0.2"/>
    <n v="38.724999999999994"/>
  </r>
  <r>
    <n v="9774"/>
    <s v="CA-2013-160234"/>
    <x v="0"/>
    <x v="190"/>
    <d v="2013-07-04T00:00:00"/>
    <s v="Standard Class"/>
    <s v="PF-19225"/>
    <s v="Phillip Flathmann"/>
    <x v="0"/>
    <s v="United States"/>
    <s v="Atlanta"/>
    <x v="32"/>
    <n v="30318"/>
    <x v="0"/>
    <s v="TEC-PH-10004434"/>
    <x v="2"/>
    <x v="7"/>
    <s v="Cisco IP Phone 7961G VoIP phone - Dark gray"/>
    <x v="6056"/>
    <n v="1"/>
    <n v="0"/>
    <n v="39.425499999999985"/>
  </r>
  <r>
    <n v="9775"/>
    <s v="CA-2011-169019"/>
    <x v="2"/>
    <x v="711"/>
    <d v="2011-07-30T00:00:00"/>
    <s v="Standard Class"/>
    <s v="LF-17185"/>
    <s v="Luke Foster"/>
    <x v="0"/>
    <s v="United States"/>
    <s v="San Antonio"/>
    <x v="5"/>
    <n v="78207"/>
    <x v="2"/>
    <s v="OFF-BI-10004995"/>
    <x v="1"/>
    <x v="8"/>
    <s v="GBC DocuBind P400 Electric Binding System"/>
    <x v="6057"/>
    <n v="8"/>
    <n v="0.8"/>
    <n v="-3701.8928000000014"/>
  </r>
  <r>
    <n v="9776"/>
    <s v="CA-2011-169019"/>
    <x v="2"/>
    <x v="711"/>
    <d v="2011-07-30T00:00:00"/>
    <s v="Standard Class"/>
    <s v="LF-17185"/>
    <s v="Luke Foster"/>
    <x v="0"/>
    <s v="United States"/>
    <s v="San Antonio"/>
    <x v="5"/>
    <n v="78207"/>
    <x v="2"/>
    <s v="FUR-FU-10004666"/>
    <x v="0"/>
    <x v="5"/>
    <s v="DAX Clear Channel Poster Frame"/>
    <x v="3770"/>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x v="6058"/>
    <n v="4"/>
    <n v="0.8"/>
    <n v="-26.854400000000012"/>
  </r>
  <r>
    <n v="9778"/>
    <s v="CA-2011-169019"/>
    <x v="2"/>
    <x v="711"/>
    <d v="2011-07-30T00:00:00"/>
    <s v="Standard Class"/>
    <s v="LF-17185"/>
    <s v="Luke Foster"/>
    <x v="0"/>
    <s v="United States"/>
    <s v="San Antonio"/>
    <x v="5"/>
    <n v="78207"/>
    <x v="2"/>
    <s v="TEC-AC-10002076"/>
    <x v="2"/>
    <x v="11"/>
    <s v="Microsoft Natural Keyboard Elite"/>
    <x v="6059"/>
    <n v="9"/>
    <n v="0.2"/>
    <n v="-26.946000000000012"/>
  </r>
  <r>
    <n v="9779"/>
    <s v="CA-2011-169019"/>
    <x v="2"/>
    <x v="711"/>
    <d v="2011-07-30T00:00:00"/>
    <s v="Standard Class"/>
    <s v="LF-17185"/>
    <s v="Luke Foster"/>
    <x v="0"/>
    <s v="United States"/>
    <s v="San Antonio"/>
    <x v="5"/>
    <n v="78207"/>
    <x v="2"/>
    <s v="OFF-BI-10001679"/>
    <x v="1"/>
    <x v="8"/>
    <s v="GBC Instant Index System for Binding Systems"/>
    <x v="6060"/>
    <n v="5"/>
    <n v="0.8"/>
    <n v="-13.32"/>
  </r>
  <r>
    <n v="9780"/>
    <s v="CA-2011-169019"/>
    <x v="2"/>
    <x v="711"/>
    <d v="2011-07-30T00:00:00"/>
    <s v="Standard Class"/>
    <s v="LF-17185"/>
    <s v="Luke Foster"/>
    <x v="0"/>
    <s v="United States"/>
    <s v="San Antonio"/>
    <x v="5"/>
    <n v="78207"/>
    <x v="2"/>
    <s v="OFF-AP-10003281"/>
    <x v="1"/>
    <x v="9"/>
    <s v="Acco 6 Outlet Guardian Standard Surge Suppressor"/>
    <x v="6061"/>
    <n v="2"/>
    <n v="0.8"/>
    <n v="-12.090000000000003"/>
  </r>
  <r>
    <n v="9781"/>
    <s v="CA-2013-153178"/>
    <x v="0"/>
    <x v="749"/>
    <d v="2013-09-19T00:00:00"/>
    <s v="Standard Class"/>
    <s v="CL-12565"/>
    <s v="Clay Ludtke"/>
    <x v="0"/>
    <s v="United States"/>
    <s v="Long Beach"/>
    <x v="15"/>
    <n v="11561"/>
    <x v="3"/>
    <s v="TEC-PH-10001944"/>
    <x v="2"/>
    <x v="7"/>
    <s v="Wi-Ex zBoost YX540 Cellular Phone Signal Booster"/>
    <x v="1907"/>
    <n v="3"/>
    <n v="0"/>
    <n v="131.35499999999996"/>
  </r>
  <r>
    <n v="9782"/>
    <s v="CA-2013-153178"/>
    <x v="0"/>
    <x v="749"/>
    <d v="2013-09-19T00:00:00"/>
    <s v="Standard Class"/>
    <s v="CL-12565"/>
    <s v="Clay Ludtke"/>
    <x v="0"/>
    <s v="United States"/>
    <s v="Long Beach"/>
    <x v="15"/>
    <n v="11561"/>
    <x v="3"/>
    <s v="OFF-BI-10004390"/>
    <x v="1"/>
    <x v="8"/>
    <s v="GBC DocuBind 200 Manual Binding Machine"/>
    <x v="1891"/>
    <n v="2"/>
    <n v="0.2"/>
    <n v="252.58799999999999"/>
  </r>
  <r>
    <n v="9783"/>
    <s v="CA-2012-149748"/>
    <x v="1"/>
    <x v="70"/>
    <d v="2012-06-02T00:00:00"/>
    <s v="Second Class"/>
    <s v="EM-13825"/>
    <s v="Elizabeth Moffitt"/>
    <x v="1"/>
    <s v="United States"/>
    <s v="Paterson"/>
    <x v="30"/>
    <n v="7501"/>
    <x v="3"/>
    <s v="OFF-PA-10002120"/>
    <x v="1"/>
    <x v="10"/>
    <s v="Xerox 1889"/>
    <x v="4310"/>
    <n v="5"/>
    <n v="0"/>
    <n v="134.65199999999999"/>
  </r>
  <r>
    <n v="9784"/>
    <s v="CA-2012-149748"/>
    <x v="1"/>
    <x v="70"/>
    <d v="2012-06-02T00:00:00"/>
    <s v="Second Class"/>
    <s v="EM-13825"/>
    <s v="Elizabeth Moffitt"/>
    <x v="1"/>
    <s v="United States"/>
    <s v="Paterson"/>
    <x v="30"/>
    <n v="7501"/>
    <x v="3"/>
    <s v="OFF-ST-10004340"/>
    <x v="1"/>
    <x v="4"/>
    <s v="Fellowes Mobile File Cart, Black"/>
    <x v="1028"/>
    <n v="1"/>
    <n v="0"/>
    <n v="16.788600000000002"/>
  </r>
  <r>
    <n v="9785"/>
    <s v="CA-2012-149748"/>
    <x v="1"/>
    <x v="70"/>
    <d v="2012-06-02T00:00:00"/>
    <s v="Second Class"/>
    <s v="EM-13825"/>
    <s v="Elizabeth Moffitt"/>
    <x v="1"/>
    <s v="United States"/>
    <s v="Paterson"/>
    <x v="30"/>
    <n v="7501"/>
    <x v="3"/>
    <s v="FUR-FU-10001847"/>
    <x v="0"/>
    <x v="5"/>
    <s v="Eldon Image Series Black Desk Accessories"/>
    <x v="5768"/>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s v="United States"/>
    <s v="Hampton"/>
    <x v="17"/>
    <n v="23666"/>
    <x v="0"/>
    <s v="FUR-CH-10004754"/>
    <x v="0"/>
    <x v="1"/>
    <s v="Global Stack Chair with Arms, Black"/>
    <x v="6063"/>
    <n v="5"/>
    <n v="0"/>
    <n v="40.472999999999999"/>
  </r>
  <r>
    <n v="9788"/>
    <s v="CA-2014-144491"/>
    <x v="3"/>
    <x v="996"/>
    <d v="2014-04-02T00:00:00"/>
    <s v="Standard Class"/>
    <s v="CJ-12010"/>
    <s v="Caroline Jumper"/>
    <x v="0"/>
    <s v="United States"/>
    <s v="Houston"/>
    <x v="5"/>
    <n v="77070"/>
    <x v="2"/>
    <s v="FUR-BO-10001811"/>
    <x v="0"/>
    <x v="0"/>
    <s v="Atlantic Metals Mobile 5-Shelf Bookcases, Custom Colors"/>
    <x v="6064"/>
    <n v="5"/>
    <n v="0.32"/>
    <n v="-30.098000000000127"/>
  </r>
  <r>
    <n v="9789"/>
    <s v="CA-2014-144491"/>
    <x v="3"/>
    <x v="996"/>
    <d v="2014-04-02T00:00:00"/>
    <s v="Standard Class"/>
    <s v="CJ-12010"/>
    <s v="Caroline Jumper"/>
    <x v="0"/>
    <s v="United States"/>
    <s v="Houston"/>
    <x v="5"/>
    <n v="77070"/>
    <x v="2"/>
    <s v="FUR-CH-10004063"/>
    <x v="0"/>
    <x v="1"/>
    <s v="Global Deluxe High-Back Manager's Chair"/>
    <x v="121"/>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s v="CA-2014-144491"/>
    <x v="3"/>
    <x v="996"/>
    <d v="2014-04-02T00:00:00"/>
    <s v="Standard Class"/>
    <s v="CJ-12010"/>
    <s v="Caroline Jumper"/>
    <x v="0"/>
    <s v="United States"/>
    <s v="Houston"/>
    <x v="5"/>
    <n v="77070"/>
    <x v="2"/>
    <s v="FUR-CH-10001714"/>
    <x v="0"/>
    <x v="1"/>
    <s v="Global Leather &amp; Oak Executive Chair, Burgundy"/>
    <x v="6065"/>
    <n v="2"/>
    <n v="0.3"/>
    <n v="-66.391599999999983"/>
  </r>
  <r>
    <n v="9792"/>
    <s v="CA-2011-127166"/>
    <x v="2"/>
    <x v="371"/>
    <d v="2011-05-23T00:00:00"/>
    <s v="Second Class"/>
    <s v="KH-16360"/>
    <s v="Katherine Hughes"/>
    <x v="0"/>
    <s v="United States"/>
    <s v="Houston"/>
    <x v="5"/>
    <n v="77070"/>
    <x v="2"/>
    <s v="OFF-EN-10003134"/>
    <x v="1"/>
    <x v="12"/>
    <s v="Staples"/>
    <x v="6066"/>
    <n v="6"/>
    <n v="0.2"/>
    <n v="21.024000000000001"/>
  </r>
  <r>
    <n v="9793"/>
    <s v="CA-2011-127166"/>
    <x v="2"/>
    <x v="371"/>
    <d v="2011-05-23T00:00:00"/>
    <s v="Second Class"/>
    <s v="KH-16360"/>
    <s v="Katherine Hughes"/>
    <x v="0"/>
    <s v="United States"/>
    <s v="Houston"/>
    <x v="5"/>
    <n v="77070"/>
    <x v="2"/>
    <s v="FUR-CH-10003396"/>
    <x v="0"/>
    <x v="1"/>
    <s v="Global Deluxe Steno Chair"/>
    <x v="961"/>
    <n v="2"/>
    <n v="0.3"/>
    <n v="-29.252400000000009"/>
  </r>
  <r>
    <n v="9794"/>
    <s v="CA-2011-127166"/>
    <x v="2"/>
    <x v="371"/>
    <d v="2011-05-23T00:00:00"/>
    <s v="Second Class"/>
    <s v="KH-16360"/>
    <s v="Katherine Hughes"/>
    <x v="0"/>
    <s v="United States"/>
    <s v="Houston"/>
    <x v="5"/>
    <n v="77070"/>
    <x v="2"/>
    <s v="OFF-PA-10001560"/>
    <x v="1"/>
    <x v="10"/>
    <s v="Adams Telephone Message Books, 5 1/4” x 11”"/>
    <x v="6067"/>
    <n v="1"/>
    <n v="0.2"/>
    <n v="1.6307999999999998"/>
  </r>
  <r>
    <n v="9795"/>
    <s v="CA-2011-127166"/>
    <x v="2"/>
    <x v="371"/>
    <d v="2011-05-23T00:00:00"/>
    <s v="Second Class"/>
    <s v="KH-16360"/>
    <s v="Katherine Hughes"/>
    <x v="0"/>
    <s v="United States"/>
    <s v="Houston"/>
    <x v="5"/>
    <n v="77070"/>
    <x v="2"/>
    <s v="OFF-BI-10000977"/>
    <x v="1"/>
    <x v="8"/>
    <s v="Ibico Plastic Spiral Binding Combs"/>
    <x v="6068"/>
    <n v="3"/>
    <n v="0.8"/>
    <n v="-31.00800000000001"/>
  </r>
  <r>
    <n v="9796"/>
    <s v="CA-2013-125920"/>
    <x v="0"/>
    <x v="206"/>
    <d v="2013-05-29T00:00:00"/>
    <s v="Standard Class"/>
    <s v="SH-19975"/>
    <s v="Sally Hughsby"/>
    <x v="1"/>
    <s v="United States"/>
    <s v="Chicago"/>
    <x v="10"/>
    <n v="60610"/>
    <x v="2"/>
    <s v="OFF-BI-10003429"/>
    <x v="1"/>
    <x v="8"/>
    <s v="Cardinal HOLDit! Binder Insert Strips,Extra Strips"/>
    <x v="6069"/>
    <n v="3"/>
    <n v="0.8"/>
    <n v="-5.8869000000000007"/>
  </r>
  <r>
    <n v="9797"/>
    <s v="CA-2012-128608"/>
    <x v="1"/>
    <x v="1026"/>
    <d v="2012-01-17T00:00:00"/>
    <s v="Standard Class"/>
    <s v="CS-12490"/>
    <s v="Cindy Schnelling"/>
    <x v="1"/>
    <s v="United States"/>
    <s v="Toledo"/>
    <x v="24"/>
    <n v="43615"/>
    <x v="3"/>
    <s v="OFF-AR-10001374"/>
    <x v="1"/>
    <x v="6"/>
    <s v="BIC Brite Liner Highlighters, Chisel Tip"/>
    <x v="563"/>
    <n v="2"/>
    <n v="0.2"/>
    <n v="1.5551999999999992"/>
  </r>
  <r>
    <n v="9798"/>
    <s v="CA-2012-128608"/>
    <x v="1"/>
    <x v="1026"/>
    <d v="2012-01-17T00:00:00"/>
    <s v="Standard Class"/>
    <s v="CS-12490"/>
    <s v="Cindy Schnelling"/>
    <x v="1"/>
    <s v="United States"/>
    <s v="Toledo"/>
    <x v="24"/>
    <n v="43615"/>
    <x v="3"/>
    <s v="TEC-PH-10004977"/>
    <x v="2"/>
    <x v="7"/>
    <s v="GE 30524EE4"/>
    <x v="6070"/>
    <n v="2"/>
    <n v="0.4"/>
    <n v="-43.117800000000045"/>
  </r>
  <r>
    <n v="9799"/>
    <s v="CA-2012-128608"/>
    <x v="1"/>
    <x v="1026"/>
    <d v="2012-01-17T00:00:00"/>
    <s v="Standard Class"/>
    <s v="CS-12490"/>
    <s v="Cindy Schnelling"/>
    <x v="1"/>
    <s v="United States"/>
    <s v="Toledo"/>
    <x v="24"/>
    <n v="43615"/>
    <x v="3"/>
    <s v="TEC-PH-10000912"/>
    <x v="2"/>
    <x v="7"/>
    <s v="Anker 24W Portable Micro USB Car Charger"/>
    <x v="6071"/>
    <n v="4"/>
    <n v="0.4"/>
    <n v="2.6375999999999991"/>
  </r>
  <r>
    <n v="9800"/>
    <s v="CA-2012-128608"/>
    <x v="1"/>
    <x v="1026"/>
    <d v="2012-01-17T00:00:00"/>
    <s v="Standard Class"/>
    <s v="CS-12490"/>
    <s v="Cindy Schnelling"/>
    <x v="1"/>
    <s v="United States"/>
    <s v="Toledo"/>
    <x v="24"/>
    <n v="43615"/>
    <x v="3"/>
    <s v="TEC-AC-10000487"/>
    <x v="2"/>
    <x v="11"/>
    <s v="SanDisk Cruzer 4 GB USB Flash Drive"/>
    <x v="6072"/>
    <n v="2"/>
    <n v="0.2"/>
    <n v="2.2065999999999999"/>
  </r>
  <r>
    <n v="9801"/>
    <s v="CA-2012-128608"/>
    <x v="1"/>
    <x v="1026"/>
    <d v="2012-01-17T00:00:00"/>
    <s v="Standard Class"/>
    <s v="CS-12490"/>
    <s v="Cindy Schnelling"/>
    <x v="1"/>
    <s v="United States"/>
    <s v="Toledo"/>
    <x v="24"/>
    <n v="43615"/>
    <x v="3"/>
    <s v="TEC-PH-10002262"/>
    <x v="2"/>
    <x v="7"/>
    <s v="LG Electronics Tone+ HBS-730 Bluetooth Headset"/>
    <x v="6073"/>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s v="United States"/>
    <s v="New York City"/>
    <x v="15"/>
    <n v="10024"/>
    <x v="3"/>
    <s v="OFF-BI-10004182"/>
    <x v="1"/>
    <x v="8"/>
    <s v="Economy Binders"/>
    <x v="535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x v="4472"/>
    <n v="1"/>
    <n v="0"/>
    <n v="36.717300000000009"/>
  </r>
  <r>
    <n v="9805"/>
    <s v="CA-2012-122973"/>
    <x v="1"/>
    <x v="1074"/>
    <d v="2012-07-20T00:00:00"/>
    <s v="Second Class"/>
    <s v="PJ-19015"/>
    <s v="Pauline Johnson"/>
    <x v="0"/>
    <s v="United States"/>
    <s v="New York City"/>
    <x v="15"/>
    <n v="10024"/>
    <x v="3"/>
    <s v="FUR-FU-10002364"/>
    <x v="0"/>
    <x v="5"/>
    <s v="Eldon Expressions Wood Desk Accessories, Oak"/>
    <x v="1576"/>
    <n v="1"/>
    <n v="0"/>
    <n v="2.1401999999999992"/>
  </r>
  <r>
    <n v="9806"/>
    <s v="CA-2013-136322"/>
    <x v="0"/>
    <x v="147"/>
    <d v="2013-10-27T00:00:00"/>
    <s v="Standard Class"/>
    <s v="AP-10720"/>
    <s v="Anne Pryor"/>
    <x v="2"/>
    <s v="United States"/>
    <s v="Fort Lauderdale"/>
    <x v="2"/>
    <n v="33311"/>
    <x v="0"/>
    <s v="FUR-FU-10002878"/>
    <x v="0"/>
    <x v="5"/>
    <s v="Seth Thomas 14&quot; Day/Date Wall Clock"/>
    <x v="6075"/>
    <n v="2"/>
    <n v="0.2"/>
    <n v="9.6832000000000011"/>
  </r>
  <r>
    <n v="9807"/>
    <s v="CA-2013-136322"/>
    <x v="0"/>
    <x v="147"/>
    <d v="2013-10-27T00:00:00"/>
    <s v="Standard Class"/>
    <s v="AP-10720"/>
    <s v="Anne Pryor"/>
    <x v="2"/>
    <s v="United States"/>
    <s v="Fort Lauderdale"/>
    <x v="2"/>
    <n v="33311"/>
    <x v="0"/>
    <s v="OFF-BI-10004817"/>
    <x v="1"/>
    <x v="8"/>
    <s v="GBC Personal VeloBind Strips"/>
    <x v="6076"/>
    <n v="8"/>
    <n v="0.7"/>
    <n v="-21.084799999999994"/>
  </r>
  <r>
    <n v="9808"/>
    <s v="CA-2014-107209"/>
    <x v="3"/>
    <x v="944"/>
    <d v="2014-08-02T00:00:00"/>
    <s v="Second Class"/>
    <s v="JW-15955"/>
    <s v="Joni Wasserman"/>
    <x v="0"/>
    <s v="United States"/>
    <s v="Raleigh"/>
    <x v="3"/>
    <n v="27604"/>
    <x v="0"/>
    <s v="FUR-CH-10001146"/>
    <x v="0"/>
    <x v="1"/>
    <s v="Global Value Mid-Back Manager's Chair, Gray"/>
    <x v="968"/>
    <n v="4"/>
    <n v="0.2"/>
    <n v="12.177999999999983"/>
  </r>
  <r>
    <n v="9809"/>
    <s v="CA-2014-145093"/>
    <x v="3"/>
    <x v="246"/>
    <d v="2014-07-27T00:00:00"/>
    <s v="Standard Class"/>
    <s v="PT-19090"/>
    <s v="Pete Takahito"/>
    <x v="0"/>
    <s v="United States"/>
    <s v="Chicago"/>
    <x v="10"/>
    <n v="60623"/>
    <x v="2"/>
    <s v="OFF-BI-10001116"/>
    <x v="1"/>
    <x v="8"/>
    <s v="Wilson Jones 1&quot; Hanging DublLock Ring Binders"/>
    <x v="6077"/>
    <n v="2"/>
    <n v="0.8"/>
    <n v="-3.3792"/>
  </r>
  <r>
    <n v="9810"/>
    <s v="US-2011-139640"/>
    <x v="2"/>
    <x v="845"/>
    <d v="2011-11-11T00:00:00"/>
    <s v="Second Class"/>
    <s v="TB-21595"/>
    <s v="Troy Blackwell"/>
    <x v="0"/>
    <s v="United States"/>
    <s v="Portland"/>
    <x v="21"/>
    <n v="97206"/>
    <x v="1"/>
    <s v="OFF-PA-10000304"/>
    <x v="1"/>
    <x v="10"/>
    <s v="Xerox 1995"/>
    <x v="233"/>
    <n v="5"/>
    <n v="0.2"/>
    <n v="9.0719999999999992"/>
  </r>
  <r>
    <n v="9811"/>
    <s v="US-2011-139640"/>
    <x v="2"/>
    <x v="845"/>
    <d v="2011-11-11T00:00:00"/>
    <s v="Second Class"/>
    <s v="TB-21595"/>
    <s v="Troy Blackwell"/>
    <x v="0"/>
    <s v="United States"/>
    <s v="Portland"/>
    <x v="21"/>
    <n v="97206"/>
    <x v="1"/>
    <s v="OFF-AR-10002240"/>
    <x v="1"/>
    <x v="6"/>
    <s v="Panasonic KP-150 Electric Pencil Sharpener"/>
    <x v="6078"/>
    <n v="4"/>
    <n v="0.2"/>
    <n v="9.0575999999999972"/>
  </r>
  <r>
    <n v="9812"/>
    <s v="CA-2013-117583"/>
    <x v="0"/>
    <x v="581"/>
    <d v="2013-12-01T00:00:00"/>
    <s v="First Class"/>
    <s v="CB-12025"/>
    <s v="Cassandra Brandow"/>
    <x v="0"/>
    <s v="United States"/>
    <s v="East Orange"/>
    <x v="30"/>
    <n v="7017"/>
    <x v="3"/>
    <s v="OFF-PA-10001246"/>
    <x v="1"/>
    <x v="10"/>
    <s v="Xerox 215"/>
    <x v="243"/>
    <n v="4"/>
    <n v="0"/>
    <n v="12.441600000000001"/>
  </r>
  <r>
    <n v="9813"/>
    <s v="CA-2013-117583"/>
    <x v="0"/>
    <x v="581"/>
    <d v="2013-12-01T00:00:00"/>
    <s v="First Class"/>
    <s v="CB-12025"/>
    <s v="Cassandra Brandow"/>
    <x v="0"/>
    <s v="United States"/>
    <s v="East Orange"/>
    <x v="30"/>
    <n v="7017"/>
    <x v="3"/>
    <s v="OFF-AR-10000658"/>
    <x v="1"/>
    <x v="6"/>
    <s v="Newell 324"/>
    <x v="1637"/>
    <n v="3"/>
    <n v="0"/>
    <n v="9.702"/>
  </r>
  <r>
    <n v="9814"/>
    <s v="CA-2013-117583"/>
    <x v="0"/>
    <x v="581"/>
    <d v="2013-12-01T00:00:00"/>
    <s v="First Class"/>
    <s v="CB-12025"/>
    <s v="Cassandra Brandow"/>
    <x v="0"/>
    <s v="United States"/>
    <s v="East Orange"/>
    <x v="30"/>
    <n v="7017"/>
    <x v="3"/>
    <s v="OFF-PA-10000100"/>
    <x v="1"/>
    <x v="10"/>
    <s v="Xerox 1945"/>
    <x v="2929"/>
    <n v="5"/>
    <n v="0"/>
    <n v="100.4255"/>
  </r>
  <r>
    <n v="9815"/>
    <s v="CA-2013-117583"/>
    <x v="0"/>
    <x v="581"/>
    <d v="2013-12-01T00:00:00"/>
    <s v="First Class"/>
    <s v="CB-12025"/>
    <s v="Cassandra Brandow"/>
    <x v="0"/>
    <s v="United States"/>
    <s v="East Orange"/>
    <x v="30"/>
    <n v="7017"/>
    <x v="3"/>
    <s v="OFF-BI-10004233"/>
    <x v="1"/>
    <x v="8"/>
    <s v="GBC Pre-Punched Binding Paper, Plastic, White, 8-1/2&quot; x 11&quot;"/>
    <x v="6079"/>
    <n v="5"/>
    <n v="0"/>
    <n v="38.376000000000005"/>
  </r>
  <r>
    <n v="9816"/>
    <s v="CA-2012-162201"/>
    <x v="1"/>
    <x v="1214"/>
    <d v="2012-06-12T00:00:00"/>
    <s v="Standard Class"/>
    <s v="AG-10495"/>
    <s v="Andrew Gjertsen"/>
    <x v="1"/>
    <s v="United States"/>
    <s v="Saint Petersburg"/>
    <x v="2"/>
    <n v="33710"/>
    <x v="0"/>
    <s v="OFF-PA-10002581"/>
    <x v="1"/>
    <x v="10"/>
    <s v="Xerox 1951"/>
    <x v="4259"/>
    <n v="7"/>
    <n v="0.2"/>
    <n v="54.214999999999982"/>
  </r>
  <r>
    <n v="9817"/>
    <s v="CA-2012-162201"/>
    <x v="1"/>
    <x v="1214"/>
    <d v="2012-06-12T00:00:00"/>
    <s v="Standard Class"/>
    <s v="AG-10495"/>
    <s v="Andrew Gjertsen"/>
    <x v="1"/>
    <s v="United States"/>
    <s v="Saint Petersburg"/>
    <x v="2"/>
    <n v="33710"/>
    <x v="0"/>
    <s v="OFF-ST-10000046"/>
    <x v="1"/>
    <x v="4"/>
    <s v="Fellowes Super Stor/Drawer Files"/>
    <x v="6080"/>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s v="United States"/>
    <s v="Saint Petersburg"/>
    <x v="2"/>
    <n v="33710"/>
    <x v="0"/>
    <s v="OFF-AR-10003856"/>
    <x v="1"/>
    <x v="6"/>
    <s v="Newell 344"/>
    <x v="3079"/>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s v="United States"/>
    <s v="Saint Petersburg"/>
    <x v="2"/>
    <n v="33710"/>
    <x v="0"/>
    <s v="OFF-PA-10001215"/>
    <x v="1"/>
    <x v="10"/>
    <s v="Xerox 1963"/>
    <x v="3085"/>
    <n v="10"/>
    <n v="0.2"/>
    <n v="13.199999999999998"/>
  </r>
  <r>
    <n v="9822"/>
    <s v="CA-2012-162201"/>
    <x v="1"/>
    <x v="1214"/>
    <d v="2012-06-12T00:00:00"/>
    <s v="Standard Class"/>
    <s v="AG-10495"/>
    <s v="Andrew Gjertsen"/>
    <x v="1"/>
    <s v="United States"/>
    <s v="Saint Petersburg"/>
    <x v="2"/>
    <n v="33710"/>
    <x v="0"/>
    <s v="OFF-BI-10002429"/>
    <x v="1"/>
    <x v="8"/>
    <s v="Premier Elliptical Ring Binder, Black"/>
    <x v="3594"/>
    <n v="2"/>
    <n v="0.7"/>
    <n v="-13.393599999999999"/>
  </r>
  <r>
    <n v="9823"/>
    <s v="US-2011-164406"/>
    <x v="2"/>
    <x v="860"/>
    <d v="2011-08-19T00:00:00"/>
    <s v="Standard Class"/>
    <s v="BD-11605"/>
    <s v="Brian Dahlen"/>
    <x v="0"/>
    <s v="United States"/>
    <s v="San Francisco"/>
    <x v="1"/>
    <n v="94122"/>
    <x v="1"/>
    <s v="OFF-AP-10003287"/>
    <x v="1"/>
    <x v="9"/>
    <s v="Tripp Lite TLP810NET Broadband Surge for Modem/Fax"/>
    <x v="6083"/>
    <n v="3"/>
    <n v="0"/>
    <n v="42.814799999999998"/>
  </r>
  <r>
    <n v="9824"/>
    <s v="US-2011-164406"/>
    <x v="2"/>
    <x v="860"/>
    <d v="2011-08-19T00:00:00"/>
    <s v="Standard Class"/>
    <s v="BD-11605"/>
    <s v="Brian Dahlen"/>
    <x v="0"/>
    <s v="United States"/>
    <s v="San Francisco"/>
    <x v="1"/>
    <n v="94122"/>
    <x v="1"/>
    <s v="OFF-PA-10000167"/>
    <x v="1"/>
    <x v="10"/>
    <s v="Xerox 1925"/>
    <x v="1663"/>
    <n v="3"/>
    <n v="0"/>
    <n v="41.822999999999993"/>
  </r>
  <r>
    <n v="9825"/>
    <s v="US-2011-164406"/>
    <x v="2"/>
    <x v="860"/>
    <d v="2011-08-19T00:00:00"/>
    <s v="Standard Class"/>
    <s v="BD-11605"/>
    <s v="Brian Dahlen"/>
    <x v="0"/>
    <s v="United States"/>
    <s v="San Francisco"/>
    <x v="1"/>
    <n v="94122"/>
    <x v="1"/>
    <s v="OFF-BI-10002309"/>
    <x v="1"/>
    <x v="8"/>
    <s v="Avery Heavy-Duty EZD  Binder With Locking Rings"/>
    <x v="329"/>
    <n v="4"/>
    <n v="0.2"/>
    <n v="6.2495999999999992"/>
  </r>
  <r>
    <n v="9826"/>
    <s v="US-2011-164406"/>
    <x v="2"/>
    <x v="860"/>
    <d v="2011-08-19T00:00:00"/>
    <s v="Standard Class"/>
    <s v="BD-11605"/>
    <s v="Brian Dahlen"/>
    <x v="0"/>
    <s v="United States"/>
    <s v="San Francisco"/>
    <x v="1"/>
    <n v="94122"/>
    <x v="1"/>
    <s v="OFF-BI-10003638"/>
    <x v="1"/>
    <x v="8"/>
    <s v="GBC Durable Plastic Covers"/>
    <x v="6084"/>
    <n v="3"/>
    <n v="0.2"/>
    <n v="15.092999999999998"/>
  </r>
  <r>
    <n v="9827"/>
    <s v="US-2011-164406"/>
    <x v="2"/>
    <x v="860"/>
    <d v="2011-08-19T00:00:00"/>
    <s v="Standard Class"/>
    <s v="BD-11605"/>
    <s v="Brian Dahlen"/>
    <x v="0"/>
    <s v="United States"/>
    <s v="San Francisco"/>
    <x v="1"/>
    <n v="94122"/>
    <x v="1"/>
    <s v="FUR-CH-10003833"/>
    <x v="0"/>
    <x v="1"/>
    <s v="Novimex Fabric Task Chair"/>
    <x v="2468"/>
    <n v="4"/>
    <n v="0.2"/>
    <n v="-12.196000000000005"/>
  </r>
  <r>
    <n v="9828"/>
    <s v="CA-2014-169999"/>
    <x v="3"/>
    <x v="249"/>
    <d v="2014-06-27T00:00:00"/>
    <s v="Standard Class"/>
    <s v="JS-15685"/>
    <s v="Jim Sink"/>
    <x v="1"/>
    <s v="United States"/>
    <s v="New York City"/>
    <x v="15"/>
    <n v="10035"/>
    <x v="3"/>
    <s v="OFF-ST-10001511"/>
    <x v="1"/>
    <x v="4"/>
    <s v="Space Solutions Commercial Steel Shelving"/>
    <x v="2396"/>
    <n v="2"/>
    <n v="0"/>
    <n v="6.4649999999999892"/>
  </r>
  <r>
    <n v="9829"/>
    <s v="CA-2014-169999"/>
    <x v="3"/>
    <x v="249"/>
    <d v="2014-06-27T00:00:00"/>
    <s v="Standard Class"/>
    <s v="JS-15685"/>
    <s v="Jim Sink"/>
    <x v="1"/>
    <s v="United States"/>
    <s v="New York City"/>
    <x v="15"/>
    <n v="10035"/>
    <x v="3"/>
    <s v="OFF-BI-10004728"/>
    <x v="1"/>
    <x v="8"/>
    <s v="Wilson Jones Turn Tabs Binder Tool for Ring Binders"/>
    <x v="5668"/>
    <n v="3"/>
    <n v="0.2"/>
    <n v="3.7595999999999998"/>
  </r>
  <r>
    <n v="9830"/>
    <s v="US-2014-152842"/>
    <x v="3"/>
    <x v="11"/>
    <d v="2014-07-24T00:00:00"/>
    <s v="Standard Class"/>
    <s v="NF-18385"/>
    <s v="Natalie Fritzler"/>
    <x v="0"/>
    <s v="United States"/>
    <s v="Charlotte"/>
    <x v="3"/>
    <n v="28205"/>
    <x v="0"/>
    <s v="FUR-CH-10004218"/>
    <x v="0"/>
    <x v="1"/>
    <s v="Global Fabric Manager's Chair, Dark Gray"/>
    <x v="2516"/>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x v="1895"/>
    <n v="4"/>
    <n v="0.2"/>
    <n v="95.990400000000008"/>
  </r>
  <r>
    <n v="9832"/>
    <s v="CA-2011-113257"/>
    <x v="2"/>
    <x v="757"/>
    <d v="2011-12-18T00:00:00"/>
    <s v="Second Class"/>
    <s v="SC-20305"/>
    <s v="Sean Christensen"/>
    <x v="0"/>
    <s v="United States"/>
    <s v="Beaumont"/>
    <x v="5"/>
    <n v="77705"/>
    <x v="2"/>
    <s v="FUR-FU-10001706"/>
    <x v="0"/>
    <x v="5"/>
    <s v="Longer-Life Soft White Bulbs"/>
    <x v="6085"/>
    <n v="7"/>
    <n v="0.6"/>
    <n v="-2.5872000000000011"/>
  </r>
  <r>
    <n v="9833"/>
    <s v="CA-2011-133963"/>
    <x v="2"/>
    <x v="598"/>
    <d v="2011-05-22T00:00:00"/>
    <s v="Second Class"/>
    <s v="GA-14515"/>
    <s v="George Ashbrook"/>
    <x v="0"/>
    <s v="United States"/>
    <s v="Dallas"/>
    <x v="5"/>
    <n v="75220"/>
    <x v="2"/>
    <s v="OFF-PA-10001526"/>
    <x v="1"/>
    <x v="10"/>
    <s v="Xerox 1949"/>
    <x v="2217"/>
    <n v="1"/>
    <n v="0.2"/>
    <n v="1.4442000000000004"/>
  </r>
  <r>
    <n v="9834"/>
    <s v="CA-2014-130302"/>
    <x v="3"/>
    <x v="32"/>
    <d v="2014-09-20T00:00:00"/>
    <s v="Standard Class"/>
    <s v="CY-12745"/>
    <s v="Craig Yedwab"/>
    <x v="1"/>
    <s v="United States"/>
    <s v="Springfield"/>
    <x v="24"/>
    <n v="45503"/>
    <x v="3"/>
    <s v="TEC-AC-10002001"/>
    <x v="2"/>
    <x v="11"/>
    <s v="Logitech Wireless Gaming Headset G930"/>
    <x v="6086"/>
    <n v="7"/>
    <n v="0.2"/>
    <n v="190.38810000000001"/>
  </r>
  <r>
    <n v="9835"/>
    <s v="CA-2013-126627"/>
    <x v="0"/>
    <x v="1155"/>
    <d v="2013-10-13T00:00:00"/>
    <s v="First Class"/>
    <s v="WB-21850"/>
    <s v="William Brown"/>
    <x v="0"/>
    <s v="United States"/>
    <s v="La Porte"/>
    <x v="5"/>
    <n v="77571"/>
    <x v="2"/>
    <s v="FUR-FU-10004963"/>
    <x v="0"/>
    <x v="5"/>
    <s v="Eldon 400 Class Desk Accessories, Black Carbon"/>
    <x v="6087"/>
    <n v="4"/>
    <n v="0.6"/>
    <n v="-6.2999999999999972"/>
  </r>
  <r>
    <n v="9836"/>
    <s v="CA-2013-126627"/>
    <x v="0"/>
    <x v="1155"/>
    <d v="2013-10-13T00:00:00"/>
    <s v="First Class"/>
    <s v="WB-21850"/>
    <s v="William Brown"/>
    <x v="0"/>
    <s v="United States"/>
    <s v="La Porte"/>
    <x v="5"/>
    <n v="77571"/>
    <x v="2"/>
    <s v="OFF-BI-10001597"/>
    <x v="1"/>
    <x v="8"/>
    <s v="Wilson Jones Ledger-Size, Piano-Hinge Binder, 2&quot;, Blue"/>
    <x v="6088"/>
    <n v="2"/>
    <n v="0.8"/>
    <n v="-26.227200000000003"/>
  </r>
  <r>
    <n v="9837"/>
    <s v="US-2013-125402"/>
    <x v="0"/>
    <x v="477"/>
    <d v="2013-10-02T00:00:00"/>
    <s v="Standard Class"/>
    <s v="DL-12865"/>
    <s v="Dan Lawera"/>
    <x v="0"/>
    <s v="United States"/>
    <s v="Long Beach"/>
    <x v="1"/>
    <n v="90805"/>
    <x v="1"/>
    <s v="OFF-PA-10000141"/>
    <x v="1"/>
    <x v="10"/>
    <s v="Ampad Evidence Wirebond Steno Books, 6&quot; x 9&quot;"/>
    <x v="2943"/>
    <n v="5"/>
    <n v="0"/>
    <n v="5.1229999999999993"/>
  </r>
  <r>
    <n v="9838"/>
    <s v="US-2013-125402"/>
    <x v="0"/>
    <x v="477"/>
    <d v="2013-10-02T00:00:00"/>
    <s v="Standard Class"/>
    <s v="DL-12865"/>
    <s v="Dan Lawera"/>
    <x v="0"/>
    <s v="United States"/>
    <s v="Long Beach"/>
    <x v="1"/>
    <n v="90805"/>
    <x v="1"/>
    <s v="OFF-LA-10003923"/>
    <x v="1"/>
    <x v="2"/>
    <s v="Alphabetical Labels for Top Tab Filing"/>
    <x v="461"/>
    <n v="2"/>
    <n v="0"/>
    <n v="14.8"/>
  </r>
  <r>
    <n v="9839"/>
    <s v="US-2013-125402"/>
    <x v="0"/>
    <x v="477"/>
    <d v="2013-10-02T00:00:00"/>
    <s v="Standard Class"/>
    <s v="DL-12865"/>
    <s v="Dan Lawera"/>
    <x v="0"/>
    <s v="United States"/>
    <s v="Long Beach"/>
    <x v="1"/>
    <n v="90805"/>
    <x v="1"/>
    <s v="OFF-LA-10001771"/>
    <x v="1"/>
    <x v="2"/>
    <s v="Avery 513"/>
    <x v="1393"/>
    <n v="1"/>
    <n v="0"/>
    <n v="2.2907999999999999"/>
  </r>
  <r>
    <n v="9840"/>
    <s v="US-2013-125402"/>
    <x v="0"/>
    <x v="477"/>
    <d v="2013-10-02T00:00:00"/>
    <s v="Standard Class"/>
    <s v="DL-12865"/>
    <s v="Dan Lawera"/>
    <x v="0"/>
    <s v="United States"/>
    <s v="Long Beach"/>
    <x v="1"/>
    <n v="90805"/>
    <x v="1"/>
    <s v="TEC-CO-10001943"/>
    <x v="2"/>
    <x v="16"/>
    <s v="Canon PC-428 Personal Copier"/>
    <x v="5478"/>
    <n v="3"/>
    <n v="0.2"/>
    <n v="161.99189999999999"/>
  </r>
  <r>
    <n v="9841"/>
    <s v="US-2013-125402"/>
    <x v="0"/>
    <x v="477"/>
    <d v="2013-10-02T00:00:00"/>
    <s v="Standard Class"/>
    <s v="DL-12865"/>
    <s v="Dan Lawera"/>
    <x v="0"/>
    <s v="United States"/>
    <s v="Long Beach"/>
    <x v="1"/>
    <n v="90805"/>
    <x v="1"/>
    <s v="TEC-PH-10003356"/>
    <x v="2"/>
    <x v="7"/>
    <s v="SmartStand Mobile Device Holder, Assorted Colors"/>
    <x v="6089"/>
    <n v="8"/>
    <n v="0.2"/>
    <n v="4.4736000000000011"/>
  </r>
  <r>
    <n v="9842"/>
    <s v="US-2013-125402"/>
    <x v="0"/>
    <x v="477"/>
    <d v="2013-10-02T00:00:00"/>
    <s v="Standard Class"/>
    <s v="DL-12865"/>
    <s v="Dan Lawera"/>
    <x v="0"/>
    <s v="United States"/>
    <s v="Long Beach"/>
    <x v="1"/>
    <n v="90805"/>
    <x v="1"/>
    <s v="OFF-AR-10002255"/>
    <x v="1"/>
    <x v="6"/>
    <s v="Newell 346"/>
    <x v="1784"/>
    <n v="2"/>
    <n v="0"/>
    <n v="1.6703999999999999"/>
  </r>
  <r>
    <n v="9843"/>
    <s v="US-2013-125402"/>
    <x v="0"/>
    <x v="477"/>
    <d v="2013-10-02T00:00:00"/>
    <s v="Standard Class"/>
    <s v="DL-12865"/>
    <s v="Dan Lawera"/>
    <x v="0"/>
    <s v="United States"/>
    <s v="Long Beach"/>
    <x v="1"/>
    <n v="90805"/>
    <x v="1"/>
    <s v="FUR-CH-10000665"/>
    <x v="0"/>
    <x v="1"/>
    <s v="Global Airflow Leather Mesh Back Chair, Black"/>
    <x v="5019"/>
    <n v="4"/>
    <n v="0.2"/>
    <n v="60.391999999999939"/>
  </r>
  <r>
    <n v="9844"/>
    <s v="CA-2011-163867"/>
    <x v="2"/>
    <x v="561"/>
    <d v="2011-06-06T00:00:00"/>
    <s v="First Class"/>
    <s v="RE-19450"/>
    <s v="Richard Eichhorn"/>
    <x v="0"/>
    <s v="United States"/>
    <s v="Decatur"/>
    <x v="10"/>
    <n v="62521"/>
    <x v="2"/>
    <s v="OFF-LA-10001771"/>
    <x v="1"/>
    <x v="2"/>
    <s v="Avery 513"/>
    <x v="801"/>
    <n v="4"/>
    <n v="0.2"/>
    <n v="5.1791999999999998"/>
  </r>
  <r>
    <n v="9845"/>
    <s v="CA-2011-163867"/>
    <x v="2"/>
    <x v="561"/>
    <d v="2011-06-06T00:00:00"/>
    <s v="First Class"/>
    <s v="RE-19450"/>
    <s v="Richard Eichhorn"/>
    <x v="0"/>
    <s v="United States"/>
    <s v="Decatur"/>
    <x v="10"/>
    <n v="62521"/>
    <x v="2"/>
    <s v="FUR-FU-10001475"/>
    <x v="0"/>
    <x v="5"/>
    <s v="Contract Clock, 14&quot;, Brown"/>
    <x v="6090"/>
    <n v="7"/>
    <n v="0.6"/>
    <n v="-40.003599999999999"/>
  </r>
  <r>
    <n v="9846"/>
    <s v="CA-2011-163867"/>
    <x v="2"/>
    <x v="561"/>
    <d v="2011-06-06T00:00:00"/>
    <s v="First Class"/>
    <s v="RE-19450"/>
    <s v="Richard Eichhorn"/>
    <x v="0"/>
    <s v="United States"/>
    <s v="Decatur"/>
    <x v="10"/>
    <n v="62521"/>
    <x v="2"/>
    <s v="OFF-ST-10000877"/>
    <x v="1"/>
    <x v="4"/>
    <s v="Recycled Steel Personal File for Standard File Folders"/>
    <x v="6091"/>
    <n v="3"/>
    <n v="0.2"/>
    <n v="9.9521999999999977"/>
  </r>
  <r>
    <n v="9847"/>
    <s v="CA-2014-169327"/>
    <x v="3"/>
    <x v="264"/>
    <d v="2014-09-05T00:00:00"/>
    <s v="Second Class"/>
    <s v="MH-17290"/>
    <s v="Marc Harrigan"/>
    <x v="2"/>
    <s v="United States"/>
    <s v="Los Angeles"/>
    <x v="1"/>
    <n v="90008"/>
    <x v="1"/>
    <s v="OFF-AP-10001492"/>
    <x v="1"/>
    <x v="9"/>
    <s v="Acco Six-Outlet Power Strip, 4' Cord Length"/>
    <x v="2526"/>
    <n v="5"/>
    <n v="0"/>
    <n v="11.206"/>
  </r>
  <r>
    <n v="9848"/>
    <s v="CA-2014-169327"/>
    <x v="3"/>
    <x v="264"/>
    <d v="2014-09-05T00:00:00"/>
    <s v="Second Class"/>
    <s v="MH-17290"/>
    <s v="Marc Harrigan"/>
    <x v="2"/>
    <s v="United States"/>
    <s v="Los Angeles"/>
    <x v="1"/>
    <n v="90008"/>
    <x v="1"/>
    <s v="FUR-FU-10004188"/>
    <x v="0"/>
    <x v="5"/>
    <s v="Luxo Professional Combination Clamp-On Lamps"/>
    <x v="6092"/>
    <n v="5"/>
    <n v="0"/>
    <n v="132.99"/>
  </r>
  <r>
    <n v="9849"/>
    <s v="CA-2014-169327"/>
    <x v="3"/>
    <x v="264"/>
    <d v="2014-09-05T00:00:00"/>
    <s v="Second Class"/>
    <s v="MH-17290"/>
    <s v="Marc Harrigan"/>
    <x v="2"/>
    <s v="United States"/>
    <s v="Los Angeles"/>
    <x v="1"/>
    <n v="90008"/>
    <x v="1"/>
    <s v="OFF-BI-10004330"/>
    <x v="1"/>
    <x v="8"/>
    <s v="GBC Velobind Prepunched Cover Sets, Regency Series"/>
    <x v="5442"/>
    <n v="5"/>
    <n v="0.2"/>
    <n v="46.224999999999987"/>
  </r>
  <r>
    <n v="9850"/>
    <s v="CA-2011-142979"/>
    <x v="2"/>
    <x v="791"/>
    <d v="2011-04-18T00:00:00"/>
    <s v="Standard Class"/>
    <s v="EH-13765"/>
    <s v="Edward Hooks"/>
    <x v="1"/>
    <s v="United States"/>
    <s v="Lodi"/>
    <x v="1"/>
    <n v="95240"/>
    <x v="1"/>
    <s v="OFF-AR-10002987"/>
    <x v="1"/>
    <x v="6"/>
    <s v="Prismacolor Color Pencil Set"/>
    <x v="2010"/>
    <n v="2"/>
    <n v="0"/>
    <n v="16.268800000000002"/>
  </r>
  <r>
    <n v="9851"/>
    <s v="CA-2013-158155"/>
    <x v="0"/>
    <x v="440"/>
    <d v="2013-05-07T00:00:00"/>
    <s v="Standard Class"/>
    <s v="EH-13765"/>
    <s v="Edward Hooks"/>
    <x v="1"/>
    <s v="United States"/>
    <s v="New York City"/>
    <x v="15"/>
    <n v="10009"/>
    <x v="3"/>
    <s v="FUR-FU-10000732"/>
    <x v="0"/>
    <x v="5"/>
    <s v="Eldon 200 Class Desk Accessories"/>
    <x v="2391"/>
    <n v="2"/>
    <n v="0"/>
    <n v="4.0191999999999997"/>
  </r>
  <r>
    <n v="9852"/>
    <s v="CA-2013-158155"/>
    <x v="0"/>
    <x v="440"/>
    <d v="2013-05-07T00:00:00"/>
    <s v="Standard Class"/>
    <s v="EH-13765"/>
    <s v="Edward Hooks"/>
    <x v="1"/>
    <s v="United States"/>
    <s v="New York City"/>
    <x v="15"/>
    <n v="10009"/>
    <x v="3"/>
    <s v="OFF-BI-10001670"/>
    <x v="1"/>
    <x v="8"/>
    <s v="Vinyl Sectional Post Binders"/>
    <x v="3476"/>
    <n v="3"/>
    <n v="0.2"/>
    <n v="33.93"/>
  </r>
  <r>
    <n v="9853"/>
    <s v="CA-2013-158155"/>
    <x v="0"/>
    <x v="440"/>
    <d v="2013-05-07T00:00:00"/>
    <s v="Standard Class"/>
    <s v="EH-13765"/>
    <s v="Edward Hooks"/>
    <x v="1"/>
    <s v="United States"/>
    <s v="New York City"/>
    <x v="15"/>
    <n v="10009"/>
    <x v="3"/>
    <s v="OFF-PA-10000533"/>
    <x v="1"/>
    <x v="10"/>
    <s v="Southworth Parchment Paper &amp; Envelopes"/>
    <x v="1733"/>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s v="United States"/>
    <s v="San Francisco"/>
    <x v="1"/>
    <n v="94109"/>
    <x v="1"/>
    <s v="FUR-FU-10002396"/>
    <x v="0"/>
    <x v="5"/>
    <s v="DAX Copper Panel Document Frame, 5 x 7 Size"/>
    <x v="6094"/>
    <n v="4"/>
    <n v="0"/>
    <n v="21.134400000000003"/>
  </r>
  <r>
    <n v="9856"/>
    <s v="CA-2014-138870"/>
    <x v="3"/>
    <x v="249"/>
    <d v="2014-06-24T00:00:00"/>
    <s v="Standard Class"/>
    <s v="GA-14515"/>
    <s v="George Ashbrook"/>
    <x v="0"/>
    <s v="United States"/>
    <s v="San Francisco"/>
    <x v="1"/>
    <n v="94109"/>
    <x v="1"/>
    <s v="OFF-PA-10004438"/>
    <x v="1"/>
    <x v="10"/>
    <s v="Xerox 1907"/>
    <x v="335"/>
    <n v="2"/>
    <n v="0"/>
    <n v="11.543199999999999"/>
  </r>
  <r>
    <n v="9857"/>
    <s v="CA-2011-120950"/>
    <x v="2"/>
    <x v="1232"/>
    <d v="2011-11-11T00:00:00"/>
    <s v="Standard Class"/>
    <s v="GA-14515"/>
    <s v="George Ashbrook"/>
    <x v="0"/>
    <s v="United States"/>
    <s v="Columbus"/>
    <x v="32"/>
    <n v="31907"/>
    <x v="0"/>
    <s v="OFF-PA-10000587"/>
    <x v="1"/>
    <x v="10"/>
    <s v="Array Parchment Paper, Assorted Colors"/>
    <x v="2908"/>
    <n v="6"/>
    <n v="0"/>
    <n v="20.9664"/>
  </r>
  <r>
    <n v="9858"/>
    <s v="CA-2012-164301"/>
    <x v="1"/>
    <x v="514"/>
    <d v="2012-03-30T00:00:00"/>
    <s v="Standard Class"/>
    <s v="EB-13840"/>
    <s v="Ellis Ballard"/>
    <x v="1"/>
    <s v="United States"/>
    <s v="Seattle"/>
    <x v="4"/>
    <n v="98103"/>
    <x v="1"/>
    <s v="FUR-TA-10001889"/>
    <x v="0"/>
    <x v="3"/>
    <s v="Bush Advantage Collection Racetrack Conference Table"/>
    <x v="6095"/>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x v="4005"/>
    <n v="5"/>
    <n v="0"/>
    <n v="17.523999999999997"/>
  </r>
  <r>
    <n v="9860"/>
    <s v="CA-2014-113278"/>
    <x v="3"/>
    <x v="424"/>
    <d v="2014-01-21T00:00:00"/>
    <s v="Standard Class"/>
    <s v="HR-14770"/>
    <s v="Hallie Redmond"/>
    <x v="2"/>
    <s v="United States"/>
    <s v="Richmond"/>
    <x v="14"/>
    <n v="47374"/>
    <x v="2"/>
    <s v="OFF-FA-10003472"/>
    <x v="1"/>
    <x v="13"/>
    <s v="Bagged Rubber Bands"/>
    <x v="2182"/>
    <n v="2"/>
    <n v="0"/>
    <n v="0.1008"/>
  </r>
  <r>
    <n v="9861"/>
    <s v="CA-2014-113278"/>
    <x v="3"/>
    <x v="424"/>
    <d v="2014-01-21T00:00:00"/>
    <s v="Standard Class"/>
    <s v="HR-14770"/>
    <s v="Hallie Redmond"/>
    <x v="2"/>
    <s v="United States"/>
    <s v="Richmond"/>
    <x v="14"/>
    <n v="47374"/>
    <x v="2"/>
    <s v="TEC-PH-10000169"/>
    <x v="2"/>
    <x v="7"/>
    <s v="ARKON Windshield Dashboard Air Vent Car Mount Holder"/>
    <x v="766"/>
    <n v="4"/>
    <n v="0"/>
    <n v="1.3559999999999945"/>
  </r>
  <r>
    <n v="9862"/>
    <s v="CA-2014-113278"/>
    <x v="3"/>
    <x v="424"/>
    <d v="2014-01-21T00:00:00"/>
    <s v="Standard Class"/>
    <s v="HR-14770"/>
    <s v="Hallie Redmond"/>
    <x v="2"/>
    <s v="United States"/>
    <s v="Richmond"/>
    <x v="14"/>
    <n v="47374"/>
    <x v="2"/>
    <s v="OFF-ST-10002562"/>
    <x v="1"/>
    <x v="4"/>
    <s v="Staples"/>
    <x v="257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x v="6096"/>
    <n v="4"/>
    <n v="0"/>
    <n v="2.5451999999999995"/>
  </r>
  <r>
    <n v="9864"/>
    <s v="CA-2014-113278"/>
    <x v="3"/>
    <x v="424"/>
    <d v="2014-01-21T00:00:00"/>
    <s v="Standard Class"/>
    <s v="HR-14770"/>
    <s v="Hallie Redmond"/>
    <x v="2"/>
    <s v="United States"/>
    <s v="Richmond"/>
    <x v="14"/>
    <n v="47374"/>
    <x v="2"/>
    <s v="OFF-PA-10004156"/>
    <x v="1"/>
    <x v="10"/>
    <s v="Xerox 188"/>
    <x v="1189"/>
    <n v="1"/>
    <n v="0"/>
    <n v="5.5565999999999995"/>
  </r>
  <r>
    <n v="9865"/>
    <s v="CA-2014-113278"/>
    <x v="3"/>
    <x v="424"/>
    <d v="2014-01-21T00:00:00"/>
    <s v="Standard Class"/>
    <s v="HR-14770"/>
    <s v="Hallie Redmond"/>
    <x v="2"/>
    <s v="United States"/>
    <s v="Richmond"/>
    <x v="14"/>
    <n v="47374"/>
    <x v="2"/>
    <s v="TEC-AC-10004469"/>
    <x v="2"/>
    <x v="11"/>
    <s v="Microsoft Sculpt Comfort Mouse"/>
    <x v="3863"/>
    <n v="4"/>
    <n v="0"/>
    <n v="70.312000000000012"/>
  </r>
  <r>
    <n v="9866"/>
    <s v="CA-2014-113278"/>
    <x v="3"/>
    <x v="424"/>
    <d v="2014-01-21T00:00:00"/>
    <s v="Standard Class"/>
    <s v="HR-14770"/>
    <s v="Hallie Redmond"/>
    <x v="2"/>
    <s v="United States"/>
    <s v="Richmond"/>
    <x v="14"/>
    <n v="47374"/>
    <x v="2"/>
    <s v="FUR-FU-10001037"/>
    <x v="0"/>
    <x v="5"/>
    <s v="DAX Charcoal/Nickel-Tone Document Frame, 5 x 7"/>
    <x v="1651"/>
    <n v="2"/>
    <n v="0"/>
    <n v="8.532"/>
  </r>
  <r>
    <n v="9867"/>
    <s v="US-2012-116981"/>
    <x v="1"/>
    <x v="514"/>
    <d v="2012-03-28T00:00:00"/>
    <s v="Second Class"/>
    <s v="SM-20950"/>
    <s v="Suzanne McNair"/>
    <x v="1"/>
    <s v="United States"/>
    <s v="New York City"/>
    <x v="15"/>
    <n v="10009"/>
    <x v="3"/>
    <s v="OFF-ST-10002615"/>
    <x v="1"/>
    <x v="4"/>
    <s v="Dual Level, Single-Width Filing Carts"/>
    <x v="2969"/>
    <n v="7"/>
    <n v="0"/>
    <n v="282.20920000000001"/>
  </r>
  <r>
    <n v="9868"/>
    <s v="US-2012-116981"/>
    <x v="1"/>
    <x v="514"/>
    <d v="2012-03-28T00:00:00"/>
    <s v="Second Class"/>
    <s v="SM-20950"/>
    <s v="Suzanne McNair"/>
    <x v="1"/>
    <s v="United States"/>
    <s v="New York City"/>
    <x v="15"/>
    <n v="10009"/>
    <x v="3"/>
    <s v="OFF-AP-10000595"/>
    <x v="1"/>
    <x v="9"/>
    <s v="Disposable Triple-Filter Dust Bags"/>
    <x v="2638"/>
    <n v="3"/>
    <n v="0"/>
    <n v="3.4086000000000003"/>
  </r>
  <r>
    <n v="9869"/>
    <s v="CA-2011-114195"/>
    <x v="2"/>
    <x v="301"/>
    <d v="2011-11-03T00:00:00"/>
    <s v="First Class"/>
    <s v="EA-14035"/>
    <s v="Erin Ashbrook"/>
    <x v="1"/>
    <s v="United States"/>
    <s v="Mason"/>
    <x v="24"/>
    <n v="45040"/>
    <x v="3"/>
    <s v="FUR-FU-10002253"/>
    <x v="0"/>
    <x v="5"/>
    <s v="Howard Miller 13&quot; Diameter Pewter Finish Round Wall Clock"/>
    <x v="4574"/>
    <n v="2"/>
    <n v="0.2"/>
    <n v="16.317200000000003"/>
  </r>
  <r>
    <n v="9870"/>
    <s v="CA-2011-114195"/>
    <x v="2"/>
    <x v="301"/>
    <d v="2011-11-03T00:00:00"/>
    <s v="First Class"/>
    <s v="EA-14035"/>
    <s v="Erin Ashbrook"/>
    <x v="1"/>
    <s v="United States"/>
    <s v="Mason"/>
    <x v="24"/>
    <n v="45040"/>
    <x v="3"/>
    <s v="OFF-BI-10000494"/>
    <x v="1"/>
    <x v="8"/>
    <s v="Acco Economy Flexible Poly Round Ring Binder"/>
    <x v="2968"/>
    <n v="2"/>
    <n v="0.7"/>
    <n v="-2.6099999999999994"/>
  </r>
  <r>
    <n v="9871"/>
    <s v="CA-2011-114195"/>
    <x v="2"/>
    <x v="301"/>
    <d v="2011-11-03T00:00:00"/>
    <s v="First Class"/>
    <s v="EA-14035"/>
    <s v="Erin Ashbrook"/>
    <x v="1"/>
    <s v="United States"/>
    <s v="Mason"/>
    <x v="24"/>
    <n v="45040"/>
    <x v="3"/>
    <s v="OFF-BI-10001658"/>
    <x v="1"/>
    <x v="8"/>
    <s v="GBC Standard Therm-A-Bind Covers"/>
    <x v="2849"/>
    <n v="3"/>
    <n v="0.7"/>
    <n v="-17.942399999999992"/>
  </r>
  <r>
    <n v="9872"/>
    <s v="CA-2014-146269"/>
    <x v="3"/>
    <x v="833"/>
    <d v="2014-10-07T00:00:00"/>
    <s v="Same Day"/>
    <s v="MH-17455"/>
    <s v="Mark Hamilton"/>
    <x v="0"/>
    <s v="United States"/>
    <s v="Chicago"/>
    <x v="10"/>
    <n v="60623"/>
    <x v="2"/>
    <s v="OFF-ST-10003208"/>
    <x v="1"/>
    <x v="4"/>
    <s v="Adjustable Depth Letter/Legal Cart"/>
    <x v="6097"/>
    <n v="2"/>
    <n v="0.2"/>
    <n v="32.662799999999947"/>
  </r>
  <r>
    <n v="9873"/>
    <s v="CA-2014-146269"/>
    <x v="3"/>
    <x v="833"/>
    <d v="2014-10-07T00:00:00"/>
    <s v="Same Day"/>
    <s v="MH-17455"/>
    <s v="Mark Hamilton"/>
    <x v="0"/>
    <s v="United States"/>
    <s v="Chicago"/>
    <x v="10"/>
    <n v="60623"/>
    <x v="2"/>
    <s v="OFF-AR-10004790"/>
    <x v="1"/>
    <x v="6"/>
    <s v="Staples"/>
    <x v="3764"/>
    <n v="2"/>
    <n v="0.2"/>
    <n v="1.1969999999999992"/>
  </r>
  <r>
    <n v="9874"/>
    <s v="CA-2013-100587"/>
    <x v="0"/>
    <x v="107"/>
    <d v="2013-12-15T00:00:00"/>
    <s v="Standard Class"/>
    <s v="SL-20155"/>
    <s v="Sara Luxemburg"/>
    <x v="2"/>
    <s v="United States"/>
    <s v="New York City"/>
    <x v="15"/>
    <n v="10024"/>
    <x v="3"/>
    <s v="OFF-PA-10004609"/>
    <x v="1"/>
    <x v="10"/>
    <s v="Xerox 221"/>
    <x v="90"/>
    <n v="1"/>
    <n v="0"/>
    <n v="3.1104000000000003"/>
  </r>
  <r>
    <n v="9875"/>
    <s v="CA-2013-166653"/>
    <x v="0"/>
    <x v="897"/>
    <d v="2013-09-25T00:00:00"/>
    <s v="Second Class"/>
    <s v="NP-18685"/>
    <s v="Nora Pelletier"/>
    <x v="2"/>
    <s v="United States"/>
    <s v="Parma"/>
    <x v="24"/>
    <n v="44134"/>
    <x v="3"/>
    <s v="OFF-EN-10003055"/>
    <x v="1"/>
    <x v="12"/>
    <s v="Blue String-Tie &amp; Button Interoffice Envelopes, 10 x 13"/>
    <x v="1109"/>
    <n v="2"/>
    <n v="0.2"/>
    <n v="19.989999999999995"/>
  </r>
  <r>
    <n v="9876"/>
    <s v="CA-2012-130855"/>
    <x v="1"/>
    <x v="1233"/>
    <d v="2013-01-05T00:00:00"/>
    <s v="Standard Class"/>
    <s v="RF-19840"/>
    <s v="Roy Französisch"/>
    <x v="0"/>
    <s v="United States"/>
    <s v="New York City"/>
    <x v="15"/>
    <n v="10035"/>
    <x v="3"/>
    <s v="OFF-SU-10003936"/>
    <x v="1"/>
    <x v="14"/>
    <s v="Acme Serrated Blade Letter Opener"/>
    <x v="6098"/>
    <n v="2"/>
    <n v="0"/>
    <n v="6.3600000000000101E-2"/>
  </r>
  <r>
    <n v="9877"/>
    <s v="US-2014-166324"/>
    <x v="3"/>
    <x v="693"/>
    <d v="2014-04-22T00:00:00"/>
    <s v="First Class"/>
    <s v="BE-11455"/>
    <s v="Brad Eason"/>
    <x v="2"/>
    <s v="United States"/>
    <s v="Cleveland"/>
    <x v="24"/>
    <n v="44105"/>
    <x v="3"/>
    <s v="OFF-ST-10000078"/>
    <x v="1"/>
    <x v="4"/>
    <s v="Tennsco 6- and 18-Compartment Lockers"/>
    <x v="6099"/>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x v="6100"/>
    <n v="5"/>
    <n v="0.7"/>
    <n v="-6.379999999999999"/>
  </r>
  <r>
    <n v="9879"/>
    <s v="US-2014-166324"/>
    <x v="3"/>
    <x v="693"/>
    <d v="2014-04-22T00:00:00"/>
    <s v="First Class"/>
    <s v="BE-11455"/>
    <s v="Brad Eason"/>
    <x v="2"/>
    <s v="United States"/>
    <s v="Cleveland"/>
    <x v="24"/>
    <n v="44105"/>
    <x v="3"/>
    <s v="TEC-PH-10004080"/>
    <x v="2"/>
    <x v="7"/>
    <s v="Avaya 5410 Digital phone"/>
    <x v="4457"/>
    <n v="3"/>
    <n v="0.4"/>
    <n v="-24.476399999999998"/>
  </r>
  <r>
    <n v="9880"/>
    <s v="CA-2013-122581"/>
    <x v="0"/>
    <x v="1036"/>
    <d v="2013-08-26T00:00:00"/>
    <s v="Standard Class"/>
    <s v="JK-15370"/>
    <s v="Jay Kimmel"/>
    <x v="0"/>
    <s v="United States"/>
    <s v="New York City"/>
    <x v="15"/>
    <n v="10035"/>
    <x v="3"/>
    <s v="FUR-CH-10002961"/>
    <x v="0"/>
    <x v="1"/>
    <s v="Leather Task Chair, Black"/>
    <x v="6101"/>
    <n v="7"/>
    <n v="0.1"/>
    <n v="63.685999999999979"/>
  </r>
  <r>
    <n v="9881"/>
    <s v="CA-2012-104297"/>
    <x v="1"/>
    <x v="352"/>
    <d v="2012-05-31T00:00:00"/>
    <s v="First Class"/>
    <s v="CC-12100"/>
    <s v="Chad Cunningham"/>
    <x v="2"/>
    <s v="United States"/>
    <s v="Cleveland"/>
    <x v="24"/>
    <n v="44105"/>
    <x v="3"/>
    <s v="OFF-PA-10000474"/>
    <x v="1"/>
    <x v="10"/>
    <s v="Staples"/>
    <x v="633"/>
    <n v="3"/>
    <n v="0.2"/>
    <n v="28.706399999999991"/>
  </r>
  <r>
    <n v="9882"/>
    <s v="CA-2011-153927"/>
    <x v="2"/>
    <x v="1132"/>
    <d v="2011-08-13T00:00:00"/>
    <s v="First Class"/>
    <s v="LL-16840"/>
    <s v="Lauren Leatherbury"/>
    <x v="0"/>
    <s v="United States"/>
    <s v="Woodstock"/>
    <x v="32"/>
    <n v="30188"/>
    <x v="0"/>
    <s v="OFF-BI-10000138"/>
    <x v="1"/>
    <x v="8"/>
    <s v="Acco Translucent Poly Ring Binders"/>
    <x v="1230"/>
    <n v="3"/>
    <n v="0"/>
    <n v="6.7392000000000003"/>
  </r>
  <r>
    <n v="9883"/>
    <s v="CA-2011-153927"/>
    <x v="2"/>
    <x v="1132"/>
    <d v="2011-08-13T00:00:00"/>
    <s v="First Class"/>
    <s v="LL-16840"/>
    <s v="Lauren Leatherbury"/>
    <x v="0"/>
    <s v="United States"/>
    <s v="Woodstock"/>
    <x v="32"/>
    <n v="30188"/>
    <x v="0"/>
    <s v="TEC-AC-10000023"/>
    <x v="2"/>
    <x v="11"/>
    <s v="Maxell 74 Minute CD-R Spindle, 50/Pack"/>
    <x v="6102"/>
    <n v="13"/>
    <n v="0"/>
    <n v="98.139599999999987"/>
  </r>
  <r>
    <n v="9884"/>
    <s v="CA-2011-112291"/>
    <x v="2"/>
    <x v="1234"/>
    <d v="2011-04-08T00:00:00"/>
    <s v="Standard Class"/>
    <s v="KE-16420"/>
    <s v="Katrina Edelman"/>
    <x v="1"/>
    <s v="United States"/>
    <s v="Los Angeles"/>
    <x v="1"/>
    <n v="90008"/>
    <x v="1"/>
    <s v="OFF-EN-10001415"/>
    <x v="1"/>
    <x v="12"/>
    <s v="Staples"/>
    <x v="954"/>
    <n v="2"/>
    <n v="0"/>
    <n v="5.58"/>
  </r>
  <r>
    <n v="9885"/>
    <s v="CA-2011-112291"/>
    <x v="2"/>
    <x v="1234"/>
    <d v="2011-04-08T00:00:00"/>
    <s v="Standard Class"/>
    <s v="KE-16420"/>
    <s v="Katrina Edelman"/>
    <x v="1"/>
    <s v="United States"/>
    <s v="Los Angeles"/>
    <x v="1"/>
    <n v="90008"/>
    <x v="1"/>
    <s v="TEC-AC-10001284"/>
    <x v="2"/>
    <x v="11"/>
    <s v="Enermax Briskie RF Wireless Keyboard and Mouse Combo"/>
    <x v="1038"/>
    <n v="3"/>
    <n v="0"/>
    <n v="22.4316"/>
  </r>
  <r>
    <n v="9886"/>
    <s v="CA-2011-112291"/>
    <x v="2"/>
    <x v="1234"/>
    <d v="2011-04-08T00:00:00"/>
    <s v="Standard Class"/>
    <s v="KE-16420"/>
    <s v="Katrina Edelman"/>
    <x v="1"/>
    <s v="United States"/>
    <s v="Los Angeles"/>
    <x v="1"/>
    <n v="90008"/>
    <x v="1"/>
    <s v="TEC-AC-10000736"/>
    <x v="2"/>
    <x v="11"/>
    <s v="Logitech G600 MMO Gaming Mouse"/>
    <x v="460"/>
    <n v="2"/>
    <n v="0"/>
    <n v="57.592799999999997"/>
  </r>
  <r>
    <n v="9887"/>
    <s v="CA-2011-146997"/>
    <x v="2"/>
    <x v="1213"/>
    <d v="2011-01-28T00:00:00"/>
    <s v="Standard Class"/>
    <s v="SG-20605"/>
    <s v="Speros Goranitis"/>
    <x v="0"/>
    <s v="United States"/>
    <s v="Lafayette"/>
    <x v="14"/>
    <n v="47905"/>
    <x v="2"/>
    <s v="OFF-FA-10003467"/>
    <x v="1"/>
    <x v="13"/>
    <s v="Alliance Big Bands Rubber Bands, 12/Pack"/>
    <x v="4095"/>
    <n v="3"/>
    <n v="0"/>
    <n v="0"/>
  </r>
  <r>
    <n v="9888"/>
    <s v="CA-2014-169607"/>
    <x v="3"/>
    <x v="386"/>
    <d v="2014-10-16T00:00:00"/>
    <s v="First Class"/>
    <s v="CA-12265"/>
    <s v="Christina Anderson"/>
    <x v="0"/>
    <s v="United States"/>
    <s v="New York City"/>
    <x v="15"/>
    <n v="10024"/>
    <x v="3"/>
    <s v="OFF-PA-10000477"/>
    <x v="1"/>
    <x v="10"/>
    <s v="Xerox 1952"/>
    <x v="745"/>
    <n v="2"/>
    <n v="0"/>
    <n v="4.6812000000000005"/>
  </r>
  <r>
    <n v="9889"/>
    <s v="CA-2012-127544"/>
    <x v="1"/>
    <x v="816"/>
    <d v="2012-08-12T00:00:00"/>
    <s v="Standard Class"/>
    <s v="RD-19585"/>
    <s v="Rob Dowd"/>
    <x v="0"/>
    <s v="United States"/>
    <s v="Utica"/>
    <x v="15"/>
    <n v="13501"/>
    <x v="3"/>
    <s v="TEC-AC-10000736"/>
    <x v="2"/>
    <x v="11"/>
    <s v="Logitech G600 MMO Gaming Mouse"/>
    <x v="3705"/>
    <n v="1"/>
    <n v="0"/>
    <n v="28.796399999999998"/>
  </r>
  <r>
    <n v="9890"/>
    <s v="CA-2014-166499"/>
    <x v="3"/>
    <x v="498"/>
    <d v="2014-03-21T00:00:00"/>
    <s v="First Class"/>
    <s v="VG-21805"/>
    <s v="Vivek Grady"/>
    <x v="1"/>
    <s v="United States"/>
    <s v="Lakewood"/>
    <x v="30"/>
    <n v="8701"/>
    <x v="3"/>
    <s v="OFF-AR-10002467"/>
    <x v="1"/>
    <x v="6"/>
    <s v="Dixon Ticonderoga Pencils"/>
    <x v="3090"/>
    <n v="3"/>
    <n v="0"/>
    <n v="2.4138000000000006"/>
  </r>
  <r>
    <n v="9891"/>
    <s v="US-2013-115441"/>
    <x v="0"/>
    <x v="197"/>
    <d v="2013-07-29T00:00:00"/>
    <s v="Second Class"/>
    <s v="SH-19975"/>
    <s v="Sally Hughsby"/>
    <x v="1"/>
    <s v="United States"/>
    <s v="Milwaukee"/>
    <x v="6"/>
    <n v="53209"/>
    <x v="2"/>
    <s v="OFF-PA-10004996"/>
    <x v="1"/>
    <x v="10"/>
    <s v="Speediset Carbonless Redi-Letter 7&quot; x 8 1/2&quot;"/>
    <x v="6103"/>
    <n v="2"/>
    <n v="0"/>
    <n v="9.6913999999999998"/>
  </r>
  <r>
    <n v="9892"/>
    <s v="US-2013-115441"/>
    <x v="0"/>
    <x v="197"/>
    <d v="2013-07-29T00:00:00"/>
    <s v="Second Class"/>
    <s v="SH-19975"/>
    <s v="Sally Hughsby"/>
    <x v="1"/>
    <s v="United States"/>
    <s v="Milwaukee"/>
    <x v="6"/>
    <n v="53209"/>
    <x v="2"/>
    <s v="TEC-AC-10003116"/>
    <x v="2"/>
    <x v="11"/>
    <s v="Memorex Froggy Flash Drive 8 GB"/>
    <x v="6104"/>
    <n v="7"/>
    <n v="0"/>
    <n v="48.457499999999996"/>
  </r>
  <r>
    <n v="9893"/>
    <s v="US-2013-115441"/>
    <x v="0"/>
    <x v="197"/>
    <d v="2013-07-29T00:00:00"/>
    <s v="Second Class"/>
    <s v="SH-19975"/>
    <s v="Sally Hughsby"/>
    <x v="1"/>
    <s v="United States"/>
    <s v="Milwaukee"/>
    <x v="6"/>
    <n v="53209"/>
    <x v="2"/>
    <s v="TEC-PH-10002262"/>
    <x v="2"/>
    <x v="7"/>
    <s v="LG Electronics Tone+ HBS-730 Bluetooth Headset"/>
    <x v="610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x v="6106"/>
    <n v="4"/>
    <n v="0"/>
    <n v="96.854399999999998"/>
  </r>
  <r>
    <n v="9895"/>
    <s v="US-2013-115441"/>
    <x v="0"/>
    <x v="197"/>
    <d v="2013-07-29T00:00:00"/>
    <s v="Second Class"/>
    <s v="SH-19975"/>
    <s v="Sally Hughsby"/>
    <x v="1"/>
    <s v="United States"/>
    <s v="Milwaukee"/>
    <x v="6"/>
    <n v="53209"/>
    <x v="2"/>
    <s v="FUR-FU-10001756"/>
    <x v="0"/>
    <x v="5"/>
    <s v="Eldon Expressions Desk Accessory, Wood Photo Frame, Mahogany"/>
    <x v="6107"/>
    <n v="5"/>
    <n v="0"/>
    <n v="27.60799999999999"/>
  </r>
  <r>
    <n v="9896"/>
    <s v="CA-2011-115049"/>
    <x v="2"/>
    <x v="467"/>
    <d v="2011-10-01T00:00:00"/>
    <s v="Standard Class"/>
    <s v="MM-17920"/>
    <s v="Michael Moore"/>
    <x v="0"/>
    <s v="United States"/>
    <s v="Chicago"/>
    <x v="10"/>
    <n v="60623"/>
    <x v="2"/>
    <s v="TEC-AC-10004859"/>
    <x v="2"/>
    <x v="11"/>
    <s v="Maxell Pro 80 Minute CD-R, 10/Pack"/>
    <x v="6108"/>
    <n v="11"/>
    <n v="0.2"/>
    <n v="38.456000000000003"/>
  </r>
  <r>
    <n v="9897"/>
    <s v="CA-2011-156342"/>
    <x v="2"/>
    <x v="1103"/>
    <d v="2011-06-20T00:00:00"/>
    <s v="Second Class"/>
    <s v="JF-15415"/>
    <s v="Jennifer Ferguson"/>
    <x v="0"/>
    <s v="United States"/>
    <s v="Chicago"/>
    <x v="10"/>
    <n v="60653"/>
    <x v="2"/>
    <s v="OFF-PA-10001725"/>
    <x v="1"/>
    <x v="10"/>
    <s v="Xerox 1892"/>
    <x v="4546"/>
    <n v="2"/>
    <n v="0.2"/>
    <n v="22.480800000000002"/>
  </r>
  <r>
    <n v="9898"/>
    <s v="CA-2013-112830"/>
    <x v="0"/>
    <x v="112"/>
    <d v="2013-06-11T00:00:00"/>
    <s v="Standard Class"/>
    <s v="LP-17095"/>
    <s v="Liz Preis"/>
    <x v="0"/>
    <s v="United States"/>
    <s v="Fairfield"/>
    <x v="24"/>
    <n v="45014"/>
    <x v="3"/>
    <s v="FUR-FU-10004306"/>
    <x v="0"/>
    <x v="5"/>
    <s v="Electrix Halogen Magnifier Lamp"/>
    <x v="6109"/>
    <n v="3"/>
    <n v="0.2"/>
    <n v="34.97399999999999"/>
  </r>
  <r>
    <n v="9899"/>
    <s v="CA-2013-112830"/>
    <x v="0"/>
    <x v="112"/>
    <d v="2013-06-11T00:00:00"/>
    <s v="Standard Class"/>
    <s v="LP-17095"/>
    <s v="Liz Preis"/>
    <x v="0"/>
    <s v="United States"/>
    <s v="Fairfield"/>
    <x v="24"/>
    <n v="45014"/>
    <x v="3"/>
    <s v="FUR-FU-10004845"/>
    <x v="0"/>
    <x v="5"/>
    <s v="Deflect-o EconoMat Nonstudded, No Bevel Mat"/>
    <x v="5350"/>
    <n v="2"/>
    <n v="0.2"/>
    <n v="0"/>
  </r>
  <r>
    <n v="9900"/>
    <s v="US-2011-117380"/>
    <x v="2"/>
    <x v="1176"/>
    <d v="2011-04-03T00:00:00"/>
    <s v="Standard Class"/>
    <s v="MP-18175"/>
    <s v="Mike Pelletier"/>
    <x v="2"/>
    <s v="United States"/>
    <s v="Springfield"/>
    <x v="24"/>
    <n v="45503"/>
    <x v="3"/>
    <s v="FUR-TA-10000198"/>
    <x v="0"/>
    <x v="3"/>
    <s v="Chromcraft Bull-Nose Wood Oval Conference Tables &amp; Bases"/>
    <x v="1890"/>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s v="United States"/>
    <s v="Louisville"/>
    <x v="22"/>
    <n v="80027"/>
    <x v="1"/>
    <s v="FUR-FU-10001037"/>
    <x v="0"/>
    <x v="5"/>
    <s v="DAX Charcoal/Nickel-Tone Document Frame, 5 x 7"/>
    <x v="4915"/>
    <n v="3"/>
    <n v="0.2"/>
    <n v="7.1099999999999994"/>
  </r>
  <r>
    <n v="9903"/>
    <s v="CA-2014-117646"/>
    <x v="3"/>
    <x v="170"/>
    <d v="2014-08-26T00:00:00"/>
    <s v="Standard Class"/>
    <s v="SC-20845"/>
    <s v="Sung Chung"/>
    <x v="0"/>
    <s v="United States"/>
    <s v="Louisville"/>
    <x v="22"/>
    <n v="80027"/>
    <x v="1"/>
    <s v="OFF-PA-10001950"/>
    <x v="1"/>
    <x v="10"/>
    <s v="Southworth 25% Cotton Antique Laid Paper &amp; Envelopes"/>
    <x v="1407"/>
    <n v="1"/>
    <n v="0.2"/>
    <n v="2.0849999999999991"/>
  </r>
  <r>
    <n v="9904"/>
    <s v="CA-2011-122609"/>
    <x v="2"/>
    <x v="607"/>
    <d v="2011-11-18T00:00:00"/>
    <s v="Standard Class"/>
    <s v="DP-13000"/>
    <s v="Darren Powers"/>
    <x v="0"/>
    <s v="United States"/>
    <s v="Carrollton"/>
    <x v="5"/>
    <n v="75007"/>
    <x v="2"/>
    <s v="FUR-FU-10004587"/>
    <x v="0"/>
    <x v="5"/>
    <s v="GE General Use Halogen Bulbs, 100 Watts, 1 Bulb per Pack"/>
    <x v="6110"/>
    <n v="3"/>
    <n v="0.6"/>
    <n v="-6.9101999999999997"/>
  </r>
  <r>
    <n v="9905"/>
    <s v="CA-2011-122609"/>
    <x v="2"/>
    <x v="607"/>
    <d v="2011-11-18T00:00:00"/>
    <s v="Standard Class"/>
    <s v="DP-13000"/>
    <s v="Darren Powers"/>
    <x v="0"/>
    <s v="United States"/>
    <s v="Carrollton"/>
    <x v="5"/>
    <n v="75007"/>
    <x v="2"/>
    <s v="TEC-AC-10002567"/>
    <x v="2"/>
    <x v="11"/>
    <s v="Logitech G602 Wireless Gaming Mouse"/>
    <x v="2506"/>
    <n v="2"/>
    <n v="0.2"/>
    <n v="25.596799999999998"/>
  </r>
  <r>
    <n v="9906"/>
    <s v="US-2012-129007"/>
    <x v="1"/>
    <x v="1023"/>
    <d v="2012-09-15T00:00:00"/>
    <s v="First Class"/>
    <s v="KD-16615"/>
    <s v="Ken Dana"/>
    <x v="1"/>
    <s v="United States"/>
    <s v="Anaheim"/>
    <x v="1"/>
    <n v="92804"/>
    <x v="1"/>
    <s v="FUR-FU-10004973"/>
    <x v="0"/>
    <x v="5"/>
    <s v="Flat Face Poster Frame"/>
    <x v="6111"/>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x v="3148"/>
    <n v="3"/>
    <n v="0.2"/>
    <n v="7.822499999999998"/>
  </r>
  <r>
    <n v="9908"/>
    <s v="US-2012-129007"/>
    <x v="1"/>
    <x v="1023"/>
    <d v="2012-09-15T00:00:00"/>
    <s v="First Class"/>
    <s v="KD-16615"/>
    <s v="Ken Dana"/>
    <x v="1"/>
    <s v="United States"/>
    <s v="Anaheim"/>
    <x v="1"/>
    <n v="92804"/>
    <x v="1"/>
    <s v="FUR-CH-10000155"/>
    <x v="0"/>
    <x v="1"/>
    <s v="Global Comet Stacking Armless Chair"/>
    <x v="4829"/>
    <n v="3"/>
    <n v="0.2"/>
    <n v="71.77200000000002"/>
  </r>
  <r>
    <n v="9909"/>
    <s v="US-2012-129007"/>
    <x v="1"/>
    <x v="1023"/>
    <d v="2012-09-15T00:00:00"/>
    <s v="First Class"/>
    <s v="KD-16615"/>
    <s v="Ken Dana"/>
    <x v="1"/>
    <s v="United States"/>
    <s v="Anaheim"/>
    <x v="1"/>
    <n v="92804"/>
    <x v="1"/>
    <s v="FUR-FU-10002379"/>
    <x v="0"/>
    <x v="5"/>
    <s v="Eldon Econocleat Chair Mats for Low Pile Carpets"/>
    <x v="6112"/>
    <n v="5"/>
    <n v="0"/>
    <n v="24.881999999999991"/>
  </r>
  <r>
    <n v="9910"/>
    <s v="US-2012-129007"/>
    <x v="1"/>
    <x v="1023"/>
    <d v="2012-09-15T00:00:00"/>
    <s v="First Class"/>
    <s v="KD-16615"/>
    <s v="Ken Dana"/>
    <x v="1"/>
    <s v="United States"/>
    <s v="Anaheim"/>
    <x v="1"/>
    <n v="92804"/>
    <x v="1"/>
    <s v="FUR-FU-10004018"/>
    <x v="0"/>
    <x v="5"/>
    <s v="Tensor Computer Mounted Lamp"/>
    <x v="3082"/>
    <n v="3"/>
    <n v="0"/>
    <n v="12.060900000000002"/>
  </r>
  <r>
    <n v="9911"/>
    <s v="US-2012-129007"/>
    <x v="1"/>
    <x v="1023"/>
    <d v="2012-09-15T00:00:00"/>
    <s v="First Class"/>
    <s v="KD-16615"/>
    <s v="Ken Dana"/>
    <x v="1"/>
    <s v="United States"/>
    <s v="Anaheim"/>
    <x v="1"/>
    <n v="92804"/>
    <x v="1"/>
    <s v="OFF-PA-10000994"/>
    <x v="1"/>
    <x v="10"/>
    <s v="Xerox 1915"/>
    <x v="1441"/>
    <n v="2"/>
    <n v="0"/>
    <n v="100.65599999999999"/>
  </r>
  <r>
    <n v="9912"/>
    <s v="US-2011-157231"/>
    <x v="2"/>
    <x v="267"/>
    <d v="2011-04-09T00:00:00"/>
    <s v="Standard Class"/>
    <s v="RP-19855"/>
    <s v="Roy Phan"/>
    <x v="1"/>
    <s v="United States"/>
    <s v="Richmond"/>
    <x v="0"/>
    <n v="40475"/>
    <x v="0"/>
    <s v="OFF-BI-10002852"/>
    <x v="1"/>
    <x v="8"/>
    <s v="Ibico Standard Transparent Covers"/>
    <x v="787"/>
    <n v="7"/>
    <n v="0"/>
    <n v="56.526400000000002"/>
  </r>
  <r>
    <n v="9913"/>
    <s v="CA-2012-132388"/>
    <x v="1"/>
    <x v="998"/>
    <d v="2012-10-12T00:00:00"/>
    <s v="First Class"/>
    <s v="KN-16390"/>
    <s v="Katherine Nockton"/>
    <x v="1"/>
    <s v="United States"/>
    <s v="Santa Barbara"/>
    <x v="1"/>
    <n v="93101"/>
    <x v="1"/>
    <s v="FUR-CH-10001714"/>
    <x v="0"/>
    <x v="1"/>
    <s v="Global Leather &amp; Oak Executive Chair, Burgundy"/>
    <x v="6113"/>
    <n v="3"/>
    <n v="0.2"/>
    <n v="-54.320399999999978"/>
  </r>
  <r>
    <n v="9914"/>
    <s v="CA-2012-132388"/>
    <x v="1"/>
    <x v="998"/>
    <d v="2012-10-12T00:00:00"/>
    <s v="First Class"/>
    <s v="KN-16390"/>
    <s v="Katherine Nockton"/>
    <x v="1"/>
    <s v="United States"/>
    <s v="Santa Barbara"/>
    <x v="1"/>
    <n v="93101"/>
    <x v="1"/>
    <s v="OFF-LA-10000414"/>
    <x v="1"/>
    <x v="2"/>
    <s v="Avery 503"/>
    <x v="2551"/>
    <n v="3"/>
    <n v="0"/>
    <n v="14.904"/>
  </r>
  <r>
    <n v="9915"/>
    <s v="CA-2014-160927"/>
    <x v="3"/>
    <x v="926"/>
    <d v="2014-02-01T00:00:00"/>
    <s v="Second Class"/>
    <s v="TM-21010"/>
    <s v="Tamara Manning"/>
    <x v="0"/>
    <s v="United States"/>
    <s v="Marion"/>
    <x v="23"/>
    <n v="52302"/>
    <x v="2"/>
    <s v="OFF-PA-10003848"/>
    <x v="1"/>
    <x v="10"/>
    <s v="Xerox 1997"/>
    <x v="91"/>
    <n v="2"/>
    <n v="0"/>
    <n v="6.2208000000000006"/>
  </r>
  <r>
    <n v="9916"/>
    <s v="CA-2014-160927"/>
    <x v="3"/>
    <x v="926"/>
    <d v="2014-02-01T00:00:00"/>
    <s v="Second Class"/>
    <s v="TM-21010"/>
    <s v="Tamara Manning"/>
    <x v="0"/>
    <s v="United States"/>
    <s v="Marion"/>
    <x v="23"/>
    <n v="52302"/>
    <x v="2"/>
    <s v="OFF-PA-10000176"/>
    <x v="1"/>
    <x v="10"/>
    <s v="Xerox 1887"/>
    <x v="453"/>
    <n v="5"/>
    <n v="0"/>
    <n v="45.527999999999992"/>
  </r>
  <r>
    <n v="9917"/>
    <s v="CA-2014-160927"/>
    <x v="3"/>
    <x v="926"/>
    <d v="2014-02-01T00:00:00"/>
    <s v="Second Class"/>
    <s v="TM-21010"/>
    <s v="Tamara Manning"/>
    <x v="0"/>
    <s v="United States"/>
    <s v="Marion"/>
    <x v="23"/>
    <n v="52302"/>
    <x v="2"/>
    <s v="OFF-ST-10001590"/>
    <x v="1"/>
    <x v="4"/>
    <s v="Tenex Personal Project File with Scoop Front Design, Black"/>
    <x v="814"/>
    <n v="1"/>
    <n v="0"/>
    <n v="3.5047999999999995"/>
  </r>
  <r>
    <n v="9918"/>
    <s v="CA-2014-160927"/>
    <x v="3"/>
    <x v="926"/>
    <d v="2014-02-01T00:00:00"/>
    <s v="Second Class"/>
    <s v="TM-21010"/>
    <s v="Tamara Manning"/>
    <x v="0"/>
    <s v="United States"/>
    <s v="Marion"/>
    <x v="23"/>
    <n v="52302"/>
    <x v="2"/>
    <s v="FUR-FU-10000010"/>
    <x v="0"/>
    <x v="5"/>
    <s v="DAX Value U-Channel Document Frames, Easel Back"/>
    <x v="4126"/>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x v="372"/>
    <n v="1"/>
    <n v="0"/>
    <n v="17.990999999999996"/>
  </r>
  <r>
    <n v="9920"/>
    <s v="CA-2013-149272"/>
    <x v="0"/>
    <x v="543"/>
    <d v="2013-03-20T00:00:00"/>
    <s v="Standard Class"/>
    <s v="MY-18295"/>
    <s v="Muhammed Yedwab"/>
    <x v="1"/>
    <s v="United States"/>
    <s v="Bryan"/>
    <x v="5"/>
    <n v="77803"/>
    <x v="2"/>
    <s v="FUR-CH-10000863"/>
    <x v="0"/>
    <x v="1"/>
    <s v="Novimex Swivel Fabric Task Chair"/>
    <x v="2568"/>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x v="6114"/>
    <n v="7"/>
    <n v="0.8"/>
    <n v="-35.817600000000013"/>
  </r>
  <r>
    <n v="9922"/>
    <s v="CA-2011-111360"/>
    <x v="2"/>
    <x v="156"/>
    <d v="2011-11-30T00:00:00"/>
    <s v="Standard Class"/>
    <s v="AT-10435"/>
    <s v="Alyssa Tate"/>
    <x v="2"/>
    <s v="United States"/>
    <s v="Akron"/>
    <x v="24"/>
    <n v="44312"/>
    <x v="3"/>
    <s v="OFF-BI-10003350"/>
    <x v="1"/>
    <x v="8"/>
    <s v="Acco Expandable Hanging Binders"/>
    <x v="6115"/>
    <n v="3"/>
    <n v="0.7"/>
    <n v="-4.5935999999999986"/>
  </r>
  <r>
    <n v="9923"/>
    <s v="US-2014-162124"/>
    <x v="3"/>
    <x v="636"/>
    <d v="2014-05-11T00:00:00"/>
    <s v="Standard Class"/>
    <s v="JF-15490"/>
    <s v="Jeremy Farry"/>
    <x v="0"/>
    <s v="United States"/>
    <s v="Chicago"/>
    <x v="10"/>
    <n v="60653"/>
    <x v="2"/>
    <s v="TEC-AC-10001990"/>
    <x v="2"/>
    <x v="11"/>
    <s v="Kensington Orbit Wireless Mobile Trackball for PC and Mac"/>
    <x v="3029"/>
    <n v="4"/>
    <n v="0.2"/>
    <n v="28.79519999999998"/>
  </r>
  <r>
    <n v="9924"/>
    <s v="CA-2012-159534"/>
    <x v="1"/>
    <x v="305"/>
    <d v="2012-03-23T00:00:00"/>
    <s v="First Class"/>
    <s v="DH-13075"/>
    <s v="Dave Hallsten"/>
    <x v="1"/>
    <s v="United States"/>
    <s v="New York City"/>
    <x v="15"/>
    <n v="10035"/>
    <x v="3"/>
    <s v="OFF-BI-10003982"/>
    <x v="1"/>
    <x v="8"/>
    <s v="Wilson Jones Century Plastic Molded Ring Binders"/>
    <x v="3621"/>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s v="United States"/>
    <s v="New York City"/>
    <x v="15"/>
    <n v="10035"/>
    <x v="3"/>
    <s v="OFF-BI-10003656"/>
    <x v="1"/>
    <x v="8"/>
    <s v="Fellowes PB200 Plastic Comb Binding Machine"/>
    <x v="6116"/>
    <n v="8"/>
    <n v="0.2"/>
    <n v="353.5791999999999"/>
  </r>
  <r>
    <n v="9927"/>
    <s v="CA-2012-159534"/>
    <x v="1"/>
    <x v="305"/>
    <d v="2012-03-23T00:00:00"/>
    <s v="First Class"/>
    <s v="DH-13075"/>
    <s v="Dave Hallsten"/>
    <x v="1"/>
    <s v="United States"/>
    <s v="New York City"/>
    <x v="15"/>
    <n v="10035"/>
    <x v="3"/>
    <s v="TEC-PH-10002310"/>
    <x v="2"/>
    <x v="7"/>
    <s v="Panasonic KX T7731-B Digital phone"/>
    <x v="1664"/>
    <n v="2"/>
    <n v="0"/>
    <n v="53.994599999999991"/>
  </r>
  <r>
    <n v="9928"/>
    <s v="CA-2012-159534"/>
    <x v="1"/>
    <x v="305"/>
    <d v="2012-03-23T00:00:00"/>
    <s v="First Class"/>
    <s v="DH-13075"/>
    <s v="Dave Hallsten"/>
    <x v="1"/>
    <s v="United States"/>
    <s v="New York City"/>
    <x v="15"/>
    <n v="10035"/>
    <x v="3"/>
    <s v="OFF-ST-10001172"/>
    <x v="1"/>
    <x v="4"/>
    <s v="Tennsco Lockers, Sand"/>
    <x v="202"/>
    <n v="4"/>
    <n v="0"/>
    <n v="20.140799999999999"/>
  </r>
  <r>
    <n v="9929"/>
    <s v="CA-2013-129630"/>
    <x v="0"/>
    <x v="913"/>
    <d v="2013-09-05T00:00:00"/>
    <s v="Same Day"/>
    <s v="IM-15055"/>
    <s v="Ionia McGrath"/>
    <x v="0"/>
    <s v="United States"/>
    <s v="San Francisco"/>
    <x v="1"/>
    <n v="94122"/>
    <x v="1"/>
    <s v="FUR-FU-10000260"/>
    <x v="0"/>
    <x v="5"/>
    <s v="6&quot; Cubicle Wall Clock, Black"/>
    <x v="6117"/>
    <n v="3"/>
    <n v="0"/>
    <n v="8.7371999999999996"/>
  </r>
  <r>
    <n v="9930"/>
    <s v="CA-2013-129630"/>
    <x v="0"/>
    <x v="913"/>
    <d v="2013-09-05T00:00:00"/>
    <s v="Same Day"/>
    <s v="IM-15055"/>
    <s v="Ionia McGrath"/>
    <x v="0"/>
    <s v="United States"/>
    <s v="San Francisco"/>
    <x v="1"/>
    <n v="94122"/>
    <x v="1"/>
    <s v="TEC-CO-10003763"/>
    <x v="2"/>
    <x v="16"/>
    <s v="Canon PC1060 Personal Laser Copier"/>
    <x v="2481"/>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s v="United States"/>
    <s v="San Bernardino"/>
    <x v="1"/>
    <n v="92404"/>
    <x v="1"/>
    <s v="FUR-BO-10004357"/>
    <x v="0"/>
    <x v="0"/>
    <s v="O'Sullivan Living Dimensions 3-Shelf Bookcases"/>
    <x v="6119"/>
    <n v="4"/>
    <n v="0.15"/>
    <n v="-40.196000000000055"/>
  </r>
  <r>
    <n v="9933"/>
    <s v="CA-2012-104948"/>
    <x v="1"/>
    <x v="50"/>
    <d v="2012-11-17T00:00:00"/>
    <s v="Standard Class"/>
    <s v="KH-16510"/>
    <s v="Keith Herrera"/>
    <x v="0"/>
    <s v="United States"/>
    <s v="San Bernardino"/>
    <x v="1"/>
    <n v="92404"/>
    <x v="1"/>
    <s v="OFF-PA-10004610"/>
    <x v="1"/>
    <x v="10"/>
    <s v="Xerox 1900"/>
    <x v="6120"/>
    <n v="7"/>
    <n v="0"/>
    <n v="13.481999999999998"/>
  </r>
  <r>
    <n v="9934"/>
    <s v="CA-2011-166555"/>
    <x v="2"/>
    <x v="384"/>
    <d v="2011-07-14T00:00:00"/>
    <s v="First Class"/>
    <s v="JK-15205"/>
    <s v="Jamie Kunitz"/>
    <x v="0"/>
    <s v="United States"/>
    <s v="Niagara Falls"/>
    <x v="15"/>
    <n v="14304"/>
    <x v="3"/>
    <s v="TEC-PH-10004912"/>
    <x v="2"/>
    <x v="7"/>
    <s v="Cisco SPA112 2 Port Phone Adapter"/>
    <x v="6121"/>
    <n v="3"/>
    <n v="0"/>
    <n v="47.806499999999993"/>
  </r>
  <r>
    <n v="9935"/>
    <s v="CA-2013-114405"/>
    <x v="0"/>
    <x v="281"/>
    <d v="2013-04-13T00:00:00"/>
    <s v="Standard Class"/>
    <s v="AS-10240"/>
    <s v="Alan Shonely"/>
    <x v="0"/>
    <s v="United States"/>
    <s v="Philadelphia"/>
    <x v="9"/>
    <n v="19120"/>
    <x v="3"/>
    <s v="OFF-AP-10003278"/>
    <x v="1"/>
    <x v="9"/>
    <s v="Belkin 7-Outlet SurgeMaster Home Series"/>
    <x v="6122"/>
    <n v="3"/>
    <n v="0.2"/>
    <n v="2.5146000000000015"/>
  </r>
  <r>
    <n v="9936"/>
    <s v="CA-2013-114405"/>
    <x v="0"/>
    <x v="281"/>
    <d v="2013-04-13T00:00:00"/>
    <s v="Standard Class"/>
    <s v="AS-10240"/>
    <s v="Alan Shonely"/>
    <x v="0"/>
    <s v="United States"/>
    <s v="Philadelphia"/>
    <x v="9"/>
    <n v="19120"/>
    <x v="3"/>
    <s v="OFF-ST-10001627"/>
    <x v="1"/>
    <x v="4"/>
    <s v="Eldon Jumbo ProFile Portable File Boxes Graphite/Black"/>
    <x v="6123"/>
    <n v="3"/>
    <n v="0.2"/>
    <n v="3.6744000000000039"/>
  </r>
  <r>
    <n v="9937"/>
    <s v="CA-2014-132955"/>
    <x v="3"/>
    <x v="92"/>
    <d v="2014-06-29T00:00:00"/>
    <s v="Standard Class"/>
    <s v="SC-20575"/>
    <s v="Sonia Cooley"/>
    <x v="0"/>
    <s v="United States"/>
    <s v="Cranston"/>
    <x v="34"/>
    <n v="2920"/>
    <x v="3"/>
    <s v="OFF-BI-10002735"/>
    <x v="1"/>
    <x v="8"/>
    <s v="GBC Prestige Therm-A-Bind Covers"/>
    <x v="4450"/>
    <n v="3"/>
    <n v="0"/>
    <n v="48.377100000000006"/>
  </r>
  <r>
    <n v="9938"/>
    <s v="CA-2013-164889"/>
    <x v="0"/>
    <x v="1235"/>
    <d v="2013-06-07T00:00:00"/>
    <s v="Second Class"/>
    <s v="CP-12340"/>
    <s v="Christine Phan"/>
    <x v="1"/>
    <s v="United States"/>
    <s v="Los Angeles"/>
    <x v="1"/>
    <n v="90049"/>
    <x v="1"/>
    <s v="FUR-TA-10001676"/>
    <x v="0"/>
    <x v="3"/>
    <s v="Hon 61000 Series Interactive Training Tables"/>
    <x v="4085"/>
    <n v="2"/>
    <n v="0.2"/>
    <n v="-1.7772000000000041"/>
  </r>
  <r>
    <n v="9939"/>
    <s v="CA-2013-169824"/>
    <x v="0"/>
    <x v="939"/>
    <d v="2013-12-18T00:00:00"/>
    <s v="Standard Class"/>
    <s v="NS-18640"/>
    <s v="Noel Staavos"/>
    <x v="1"/>
    <s v="United States"/>
    <s v="New York City"/>
    <x v="15"/>
    <n v="10009"/>
    <x v="3"/>
    <s v="FUR-FU-10004864"/>
    <x v="0"/>
    <x v="5"/>
    <s v="Eldon 500 Class Desk Accessories"/>
    <x v="6124"/>
    <n v="5"/>
    <n v="0"/>
    <n v="19.915500000000002"/>
  </r>
  <r>
    <n v="9940"/>
    <s v="CA-2013-169824"/>
    <x v="0"/>
    <x v="939"/>
    <d v="2013-12-18T00:00:00"/>
    <s v="Standard Class"/>
    <s v="NS-18640"/>
    <s v="Noel Staavos"/>
    <x v="1"/>
    <s v="United States"/>
    <s v="New York City"/>
    <x v="15"/>
    <n v="10009"/>
    <x v="3"/>
    <s v="OFF-SU-10000952"/>
    <x v="1"/>
    <x v="14"/>
    <s v="Fiskars Home &amp; Office Scissors"/>
    <x v="5955"/>
    <n v="4"/>
    <n v="0"/>
    <n v="9.9456000000000024"/>
  </r>
  <r>
    <n v="9941"/>
    <s v="CA-2013-169824"/>
    <x v="0"/>
    <x v="939"/>
    <d v="2013-12-18T00:00:00"/>
    <s v="Standard Class"/>
    <s v="NS-18640"/>
    <s v="Noel Staavos"/>
    <x v="1"/>
    <s v="United States"/>
    <s v="New York City"/>
    <x v="15"/>
    <n v="10009"/>
    <x v="3"/>
    <s v="OFF-AR-10000462"/>
    <x v="1"/>
    <x v="6"/>
    <s v="Sanford Pocket Accent Highlighters"/>
    <x v="6125"/>
    <n v="7"/>
    <n v="0"/>
    <n v="4.8160000000000007"/>
  </r>
  <r>
    <n v="9942"/>
    <s v="CA-2014-164028"/>
    <x v="3"/>
    <x v="221"/>
    <d v="2014-12-01T00:00:00"/>
    <s v="Standard Class"/>
    <s v="JL-15835"/>
    <s v="John Lee"/>
    <x v="0"/>
    <s v="United States"/>
    <s v="San Francisco"/>
    <x v="1"/>
    <n v="94122"/>
    <x v="1"/>
    <s v="TEC-AC-10001772"/>
    <x v="2"/>
    <x v="11"/>
    <s v="Memorex Mini Travel Drive 16 GB USB 2.0 Flash Drive"/>
    <x v="6126"/>
    <n v="14"/>
    <n v="0"/>
    <n v="87.196200000000005"/>
  </r>
  <r>
    <n v="9943"/>
    <s v="CA-2011-143371"/>
    <x v="2"/>
    <x v="129"/>
    <d v="2012-01-03T00:00:00"/>
    <s v="Standard Class"/>
    <s v="MD-17350"/>
    <s v="Maribeth Dona"/>
    <x v="0"/>
    <s v="United States"/>
    <s v="Anaheim"/>
    <x v="1"/>
    <n v="92804"/>
    <x v="1"/>
    <s v="OFF-ST-10001128"/>
    <x v="1"/>
    <x v="4"/>
    <s v="Carina Mini System Audio Rack, Model AR050B"/>
    <x v="6127"/>
    <n v="9"/>
    <n v="0"/>
    <n v="29.964600000000061"/>
  </r>
  <r>
    <n v="9944"/>
    <s v="CA-2011-143371"/>
    <x v="2"/>
    <x v="129"/>
    <d v="2012-01-03T00:00:00"/>
    <s v="Standard Class"/>
    <s v="MD-17350"/>
    <s v="Maribeth Dona"/>
    <x v="0"/>
    <s v="United States"/>
    <s v="Anaheim"/>
    <x v="1"/>
    <n v="92804"/>
    <x v="1"/>
    <s v="OFF-SU-10002537"/>
    <x v="1"/>
    <x v="14"/>
    <s v="Acme Box Cutter Scissors"/>
    <x v="6128"/>
    <n v="5"/>
    <n v="0"/>
    <n v="13.299000000000003"/>
  </r>
  <r>
    <n v="9945"/>
    <s v="CA-2012-145415"/>
    <x v="1"/>
    <x v="1236"/>
    <d v="2012-04-17T00:00:00"/>
    <s v="Second Class"/>
    <s v="RD-19660"/>
    <s v="Robert Dilbeck"/>
    <x v="2"/>
    <s v="United States"/>
    <s v="Seattle"/>
    <x v="4"/>
    <n v="98103"/>
    <x v="1"/>
    <s v="OFF-ST-10000419"/>
    <x v="1"/>
    <x v="4"/>
    <s v="Rogers Jumbo File, Granite"/>
    <x v="1360"/>
    <n v="3"/>
    <n v="0"/>
    <n v="0.4073999999999991"/>
  </r>
  <r>
    <n v="9946"/>
    <s v="CA-2011-111157"/>
    <x v="2"/>
    <x v="1086"/>
    <d v="2011-03-06T00:00:00"/>
    <s v="Standard Class"/>
    <s v="NH-18610"/>
    <s v="Nicole Hansen"/>
    <x v="1"/>
    <s v="United States"/>
    <s v="Philadelphia"/>
    <x v="9"/>
    <n v="19120"/>
    <x v="3"/>
    <s v="OFF-PA-10000327"/>
    <x v="1"/>
    <x v="10"/>
    <s v="Xerox 1971"/>
    <x v="1321"/>
    <n v="1"/>
    <n v="0.2"/>
    <n v="1.0699999999999996"/>
  </r>
  <r>
    <n v="9947"/>
    <s v="CA-2011-111157"/>
    <x v="2"/>
    <x v="1086"/>
    <d v="2011-03-06T00:00:00"/>
    <s v="Standard Class"/>
    <s v="NH-18610"/>
    <s v="Nicole Hansen"/>
    <x v="1"/>
    <s v="United States"/>
    <s v="Philadelphia"/>
    <x v="9"/>
    <n v="19120"/>
    <x v="3"/>
    <s v="TEC-AC-10004353"/>
    <x v="2"/>
    <x v="11"/>
    <s v="Hypercom P1300 Pinpad"/>
    <x v="1267"/>
    <n v="3"/>
    <n v="0.2"/>
    <n v="32.130000000000003"/>
  </r>
  <r>
    <n v="9948"/>
    <s v="CA-2014-121559"/>
    <x v="3"/>
    <x v="702"/>
    <d v="2014-06-04T00:00:00"/>
    <s v="Second Class"/>
    <s v="HW-14935"/>
    <s v="Helen Wasserman"/>
    <x v="1"/>
    <s v="United States"/>
    <s v="Indianapolis"/>
    <x v="14"/>
    <n v="46203"/>
    <x v="2"/>
    <s v="FUR-CH-10003746"/>
    <x v="0"/>
    <x v="1"/>
    <s v="Hon 4070 Series Pagoda Round Back Stacking Chairs"/>
    <x v="6129"/>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s v="United States"/>
    <s v="Indianapolis"/>
    <x v="14"/>
    <n v="46203"/>
    <x v="2"/>
    <s v="TEC-AC-10004568"/>
    <x v="2"/>
    <x v="11"/>
    <s v="Maxell LTO Ultrium - 800 GB"/>
    <x v="2487"/>
    <n v="3"/>
    <n v="0"/>
    <n v="15.954299999999993"/>
  </r>
  <r>
    <n v="9951"/>
    <s v="CA-2014-121559"/>
    <x v="3"/>
    <x v="702"/>
    <d v="2014-06-04T00:00:00"/>
    <s v="Second Class"/>
    <s v="HW-14935"/>
    <s v="Helen Wasserman"/>
    <x v="1"/>
    <s v="United States"/>
    <s v="Indianapolis"/>
    <x v="14"/>
    <n v="46203"/>
    <x v="2"/>
    <s v="TEC-AC-10001714"/>
    <x v="2"/>
    <x v="11"/>
    <s v="Logitech MX Performance Wireless Mouse"/>
    <x v="6131"/>
    <n v="1"/>
    <n v="0"/>
    <n v="14.7593"/>
  </r>
  <r>
    <n v="9952"/>
    <s v="CA-2014-121559"/>
    <x v="3"/>
    <x v="702"/>
    <d v="2014-06-04T00:00:00"/>
    <s v="Second Class"/>
    <s v="HW-14935"/>
    <s v="Helen Wasserman"/>
    <x v="1"/>
    <s v="United States"/>
    <s v="Indianapolis"/>
    <x v="14"/>
    <n v="46203"/>
    <x v="2"/>
    <s v="OFF-BI-10002072"/>
    <x v="1"/>
    <x v="8"/>
    <s v="Cardinal Slant-D Ring Binders"/>
    <x v="1026"/>
    <n v="2"/>
    <n v="0"/>
    <n v="8.69"/>
  </r>
  <r>
    <n v="9953"/>
    <s v="CA-2012-141593"/>
    <x v="1"/>
    <x v="639"/>
    <d v="2012-12-16T00:00:00"/>
    <s v="Second Class"/>
    <s v="DB-12970"/>
    <s v="Darren Budd"/>
    <x v="1"/>
    <s v="United States"/>
    <s v="Los Angeles"/>
    <x v="1"/>
    <n v="90045"/>
    <x v="1"/>
    <s v="OFF-BI-10001153"/>
    <x v="1"/>
    <x v="8"/>
    <s v="Ibico Recycled Grain-Textured Covers"/>
    <x v="6132"/>
    <n v="2"/>
    <n v="0.2"/>
    <n v="20.723999999999997"/>
  </r>
  <r>
    <n v="9954"/>
    <s v="CA-2012-141593"/>
    <x v="1"/>
    <x v="639"/>
    <d v="2012-12-16T00:00:00"/>
    <s v="Second Class"/>
    <s v="DB-12970"/>
    <s v="Darren Budd"/>
    <x v="1"/>
    <s v="United States"/>
    <s v="Los Angeles"/>
    <x v="1"/>
    <n v="90045"/>
    <x v="1"/>
    <s v="OFF-PA-10004983"/>
    <x v="1"/>
    <x v="10"/>
    <s v="Xerox 23"/>
    <x v="90"/>
    <n v="1"/>
    <n v="0"/>
    <n v="3.1104000000000003"/>
  </r>
  <r>
    <n v="9955"/>
    <s v="CA-2012-141593"/>
    <x v="1"/>
    <x v="639"/>
    <d v="2012-12-16T00:00:00"/>
    <s v="Second Class"/>
    <s v="DB-12970"/>
    <s v="Darren Budd"/>
    <x v="1"/>
    <s v="United States"/>
    <s v="Los Angeles"/>
    <x v="1"/>
    <n v="90045"/>
    <x v="1"/>
    <s v="OFF-BI-10000948"/>
    <x v="1"/>
    <x v="8"/>
    <s v="GBC Laser Imprintable Binding System Covers, Desert Sand"/>
    <x v="4326"/>
    <n v="3"/>
    <n v="0.2"/>
    <n v="11.558699999999998"/>
  </r>
  <r>
    <n v="9956"/>
    <s v="CA-2012-141593"/>
    <x v="1"/>
    <x v="639"/>
    <d v="2012-12-16T00:00:00"/>
    <s v="Second Class"/>
    <s v="DB-12970"/>
    <s v="Darren Budd"/>
    <x v="1"/>
    <s v="United States"/>
    <s v="Los Angeles"/>
    <x v="1"/>
    <n v="90045"/>
    <x v="1"/>
    <s v="FUR-TA-10002622"/>
    <x v="0"/>
    <x v="3"/>
    <s v="Bush Andora Conference Table, Maple/Graphite Gray Finish"/>
    <x v="6031"/>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s v="United States"/>
    <s v="New Rochelle"/>
    <x v="15"/>
    <n v="10801"/>
    <x v="3"/>
    <s v="OFF-PA-10004039"/>
    <x v="1"/>
    <x v="10"/>
    <s v="Xerox 1882"/>
    <x v="1070"/>
    <n v="4"/>
    <n v="0"/>
    <n v="109.7208"/>
  </r>
  <r>
    <n v="9959"/>
    <s v="US-2011-143287"/>
    <x v="2"/>
    <x v="7"/>
    <d v="2011-11-17T00:00:00"/>
    <s v="Standard Class"/>
    <s v="KN-16705"/>
    <s v="Kristina Nunn"/>
    <x v="2"/>
    <s v="United States"/>
    <s v="New Rochelle"/>
    <x v="15"/>
    <n v="10801"/>
    <x v="3"/>
    <s v="OFF-SU-10001574"/>
    <x v="1"/>
    <x v="14"/>
    <s v="Acme Value Line Scissors"/>
    <x v="549"/>
    <n v="2"/>
    <n v="0"/>
    <n v="2.1899999999999995"/>
  </r>
  <r>
    <n v="9960"/>
    <s v="CA-2014-137421"/>
    <x v="3"/>
    <x v="833"/>
    <d v="2014-10-12T00:00:00"/>
    <s v="Standard Class"/>
    <s v="AJ-10945"/>
    <s v="Ashley Jarboe"/>
    <x v="0"/>
    <s v="United States"/>
    <s v="Chandler"/>
    <x v="16"/>
    <n v="85224"/>
    <x v="1"/>
    <s v="OFF-AR-10001761"/>
    <x v="1"/>
    <x v="6"/>
    <s v="Avery Hi-Liter Smear-Safe Highlighters"/>
    <x v="564"/>
    <n v="2"/>
    <n v="0.2"/>
    <n v="1.8687999999999998"/>
  </r>
  <r>
    <n v="9961"/>
    <s v="CA-2014-141446"/>
    <x v="3"/>
    <x v="118"/>
    <d v="2014-09-19T00:00:00"/>
    <s v="Second Class"/>
    <s v="CL-12700"/>
    <s v="Craig Leslie"/>
    <x v="2"/>
    <s v="United States"/>
    <s v="Florence"/>
    <x v="0"/>
    <n v="41042"/>
    <x v="0"/>
    <s v="TEC-AC-10002305"/>
    <x v="2"/>
    <x v="11"/>
    <s v="KeyTronic E03601U1 - Keyboard - Beige"/>
    <x v="3308"/>
    <n v="1"/>
    <n v="0"/>
    <n v="3.2399999999999984"/>
  </r>
  <r>
    <n v="9962"/>
    <s v="CA-2012-168088"/>
    <x v="1"/>
    <x v="531"/>
    <d v="2012-03-22T00:00:00"/>
    <s v="First Class"/>
    <s v="CM-12655"/>
    <s v="Corinna Mitchell"/>
    <x v="2"/>
    <s v="United States"/>
    <s v="Houston"/>
    <x v="5"/>
    <n v="77041"/>
    <x v="2"/>
    <s v="OFF-PA-10000675"/>
    <x v="1"/>
    <x v="10"/>
    <s v="Xerox 1919"/>
    <x v="4975"/>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s v="United States"/>
    <s v="Philadelphia"/>
    <x v="9"/>
    <n v="19140"/>
    <x v="3"/>
    <s v="OFF-PA-10003072"/>
    <x v="1"/>
    <x v="10"/>
    <s v="Eureka Recycled Copy Paper 8 1/2&quot; x 11&quot;, Ream"/>
    <x v="563"/>
    <n v="2"/>
    <n v="0.2"/>
    <n v="3.6288"/>
  </r>
  <r>
    <n v="9965"/>
    <s v="CA-2013-146374"/>
    <x v="0"/>
    <x v="5"/>
    <d v="2013-12-11T00:00:00"/>
    <s v="Second Class"/>
    <s v="HE-14800"/>
    <s v="Harold Engle"/>
    <x v="1"/>
    <s v="United States"/>
    <s v="Newark"/>
    <x v="13"/>
    <n v="19711"/>
    <x v="3"/>
    <s v="FUR-FU-10002671"/>
    <x v="0"/>
    <x v="5"/>
    <s v="Electrix 20W Halogen Replacement Bulb for Zoom-In Desk Lamp"/>
    <x v="6134"/>
    <n v="1"/>
    <n v="0"/>
    <n v="6.4319999999999995"/>
  </r>
  <r>
    <n v="9966"/>
    <s v="CA-2013-146374"/>
    <x v="0"/>
    <x v="5"/>
    <d v="2013-12-11T00:00:00"/>
    <s v="Second Class"/>
    <s v="HE-14800"/>
    <s v="Harold Engle"/>
    <x v="1"/>
    <s v="United States"/>
    <s v="Newark"/>
    <x v="13"/>
    <n v="19711"/>
    <x v="3"/>
    <s v="OFF-PA-10000349"/>
    <x v="1"/>
    <x v="10"/>
    <s v="Staples"/>
    <x v="1393"/>
    <n v="1"/>
    <n v="0"/>
    <n v="2.3406000000000002"/>
  </r>
  <r>
    <n v="9967"/>
    <s v="CA-2013-146374"/>
    <x v="0"/>
    <x v="5"/>
    <d v="2013-12-11T00:00:00"/>
    <s v="Second Class"/>
    <s v="HE-14800"/>
    <s v="Harold Engle"/>
    <x v="1"/>
    <s v="United States"/>
    <s v="Newark"/>
    <x v="13"/>
    <n v="19711"/>
    <x v="3"/>
    <s v="OFF-EN-10004483"/>
    <x v="1"/>
    <x v="12"/>
    <s v="#10 White Business Envelopes,4 1/8 x 9 1/2"/>
    <x v="6135"/>
    <n v="7"/>
    <n v="0"/>
    <n v="51.554299999999991"/>
  </r>
  <r>
    <n v="9968"/>
    <s v="CA-2014-153871"/>
    <x v="3"/>
    <x v="157"/>
    <d v="2014-12-18T00:00:00"/>
    <s v="Standard Class"/>
    <s v="RB-19435"/>
    <s v="Richard Bierner"/>
    <x v="0"/>
    <s v="United States"/>
    <s v="Plainfield"/>
    <x v="30"/>
    <n v="7060"/>
    <x v="3"/>
    <s v="OFF-BI-10004209"/>
    <x v="1"/>
    <x v="8"/>
    <s v="Fellowes Twister Kit, Gray/Clear, 3/pkg"/>
    <x v="5940"/>
    <n v="5"/>
    <n v="0"/>
    <n v="18.089999999999996"/>
  </r>
  <r>
    <n v="9969"/>
    <s v="CA-2014-153871"/>
    <x v="3"/>
    <x v="157"/>
    <d v="2014-12-18T00:00:00"/>
    <s v="Standard Class"/>
    <s v="RB-19435"/>
    <s v="Richard Bierner"/>
    <x v="0"/>
    <s v="United States"/>
    <s v="Plainfield"/>
    <x v="30"/>
    <n v="7060"/>
    <x v="3"/>
    <s v="OFF-BI-10004600"/>
    <x v="1"/>
    <x v="8"/>
    <s v="Ibico Ibimaster 300 Manual Binding System"/>
    <x v="2556"/>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s v="United States"/>
    <s v="Smyrna"/>
    <x v="32"/>
    <n v="30080"/>
    <x v="0"/>
    <s v="OFF-BI-10002867"/>
    <x v="1"/>
    <x v="8"/>
    <s v="GBC Recycled Regency Composition Covers"/>
    <x v="6136"/>
    <n v="2"/>
    <n v="0"/>
    <n v="54.997599999999991"/>
  </r>
  <r>
    <n v="9972"/>
    <s v="CA-2012-103772"/>
    <x v="1"/>
    <x v="1141"/>
    <d v="2012-07-02T00:00:00"/>
    <s v="Standard Class"/>
    <s v="MP-17470"/>
    <s v="Mark Packer"/>
    <x v="2"/>
    <s v="United States"/>
    <s v="Smyrna"/>
    <x v="32"/>
    <n v="30080"/>
    <x v="0"/>
    <s v="OFF-AR-10000538"/>
    <x v="1"/>
    <x v="6"/>
    <s v="Boston Model 1800 Electric Pencil Sharpener, Gray"/>
    <x v="3483"/>
    <n v="5"/>
    <n v="0"/>
    <n v="42.22499999999998"/>
  </r>
  <r>
    <n v="9973"/>
    <s v="CA-2013-130225"/>
    <x v="0"/>
    <x v="108"/>
    <d v="2013-09-18T00:00:00"/>
    <s v="Standard Class"/>
    <s v="RC-19960"/>
    <s v="Ryan Crowe"/>
    <x v="0"/>
    <s v="United States"/>
    <s v="Houston"/>
    <x v="5"/>
    <n v="77041"/>
    <x v="2"/>
    <s v="OFF-EN-10000056"/>
    <x v="1"/>
    <x v="12"/>
    <s v="Cameo Buff Policy Envelopes"/>
    <x v="6137"/>
    <n v="2"/>
    <n v="0.2"/>
    <n v="33.604199999999992"/>
  </r>
  <r>
    <n v="9974"/>
    <s v="US-2013-103674"/>
    <x v="0"/>
    <x v="409"/>
    <d v="2013-12-11T00:00:00"/>
    <s v="Standard Class"/>
    <s v="AP-10720"/>
    <s v="Anne Pryor"/>
    <x v="2"/>
    <s v="United States"/>
    <s v="Los Angeles"/>
    <x v="1"/>
    <n v="90032"/>
    <x v="1"/>
    <s v="TEC-PH-10004080"/>
    <x v="2"/>
    <x v="7"/>
    <s v="Avaya 5410 Digital phone"/>
    <x v="1081"/>
    <n v="5"/>
    <n v="0.2"/>
    <n v="27.195999999999998"/>
  </r>
  <r>
    <n v="9975"/>
    <s v="US-2013-103674"/>
    <x v="0"/>
    <x v="409"/>
    <d v="2013-12-11T00:00:00"/>
    <s v="Standard Class"/>
    <s v="AP-10720"/>
    <s v="Anne Pryor"/>
    <x v="2"/>
    <s v="United States"/>
    <s v="Los Angeles"/>
    <x v="1"/>
    <n v="90032"/>
    <x v="1"/>
    <s v="OFF-AR-10004752"/>
    <x v="1"/>
    <x v="6"/>
    <s v="Blackstonian Pencils"/>
    <x v="5476"/>
    <n v="7"/>
    <n v="0"/>
    <n v="5.2332000000000001"/>
  </r>
  <r>
    <n v="9976"/>
    <s v="US-2013-103674"/>
    <x v="0"/>
    <x v="409"/>
    <d v="2013-12-11T00:00:00"/>
    <s v="Standard Class"/>
    <s v="AP-10720"/>
    <s v="Anne Pryor"/>
    <x v="2"/>
    <s v="United States"/>
    <s v="Los Angeles"/>
    <x v="1"/>
    <n v="90032"/>
    <x v="1"/>
    <s v="OFF-PA-10000743"/>
    <x v="1"/>
    <x v="10"/>
    <s v="Xerox 1977"/>
    <x v="522"/>
    <n v="2"/>
    <n v="0"/>
    <n v="6.4127999999999998"/>
  </r>
  <r>
    <n v="9977"/>
    <s v="US-2013-103674"/>
    <x v="0"/>
    <x v="409"/>
    <d v="2013-12-11T00:00:00"/>
    <s v="Standard Class"/>
    <s v="AP-10720"/>
    <s v="Anne Pryor"/>
    <x v="2"/>
    <s v="United States"/>
    <s v="Los Angeles"/>
    <x v="1"/>
    <n v="90032"/>
    <x v="1"/>
    <s v="TEC-PH-10002496"/>
    <x v="2"/>
    <x v="7"/>
    <s v="Cisco SPA301"/>
    <x v="2528"/>
    <n v="2"/>
    <n v="0.2"/>
    <n v="31.197999999999986"/>
  </r>
  <r>
    <n v="9978"/>
    <s v="US-2013-103674"/>
    <x v="0"/>
    <x v="409"/>
    <d v="2013-12-11T00:00:00"/>
    <s v="Standard Class"/>
    <s v="AP-10720"/>
    <s v="Anne Pryor"/>
    <x v="2"/>
    <s v="United States"/>
    <s v="Los Angeles"/>
    <x v="1"/>
    <n v="90032"/>
    <x v="1"/>
    <s v="OFF-FA-10003467"/>
    <x v="1"/>
    <x v="13"/>
    <s v="Alliance Big Bands Rubber Bands, 12/Pack"/>
    <x v="6138"/>
    <n v="7"/>
    <n v="0"/>
    <n v="0"/>
  </r>
  <r>
    <n v="9979"/>
    <s v="US-2013-103674"/>
    <x v="0"/>
    <x v="409"/>
    <d v="2013-12-11T00:00:00"/>
    <s v="Standard Class"/>
    <s v="AP-10720"/>
    <s v="Anne Pryor"/>
    <x v="2"/>
    <s v="United States"/>
    <s v="Los Angeles"/>
    <x v="1"/>
    <n v="90032"/>
    <x v="1"/>
    <s v="OFF-BI-10003727"/>
    <x v="1"/>
    <x v="8"/>
    <s v="Avery Durable Slant Ring Binders With Label Holder"/>
    <x v="6139"/>
    <n v="4"/>
    <n v="0.2"/>
    <n v="4.6815999999999995"/>
  </r>
  <r>
    <n v="9980"/>
    <s v="US-2013-103674"/>
    <x v="0"/>
    <x v="409"/>
    <d v="2013-12-11T00:00:00"/>
    <s v="Standard Class"/>
    <s v="AP-10720"/>
    <s v="Anne Pryor"/>
    <x v="2"/>
    <s v="United States"/>
    <s v="Los Angeles"/>
    <x v="1"/>
    <n v="90032"/>
    <x v="1"/>
    <s v="OFF-BI-10002026"/>
    <x v="1"/>
    <x v="8"/>
    <s v="Ibico Recycled Linen-Style Covers"/>
    <x v="6140"/>
    <n v="14"/>
    <n v="0.2"/>
    <n v="153.11519999999999"/>
  </r>
  <r>
    <n v="9981"/>
    <s v="US-2012-151435"/>
    <x v="1"/>
    <x v="684"/>
    <d v="2012-09-09T00:00:00"/>
    <s v="Second Class"/>
    <s v="SW-20455"/>
    <s v="Shaun Weien"/>
    <x v="0"/>
    <s v="United States"/>
    <s v="Lafayette"/>
    <x v="28"/>
    <n v="70506"/>
    <x v="0"/>
    <s v="FUR-TA-10001039"/>
    <x v="0"/>
    <x v="3"/>
    <s v="KI Adjustable-Height Table"/>
    <x v="1921"/>
    <n v="1"/>
    <n v="0"/>
    <n v="22.354800000000004"/>
  </r>
  <r>
    <n v="9982"/>
    <s v="CA-2014-163566"/>
    <x v="3"/>
    <x v="646"/>
    <d v="2014-08-07T00:00:00"/>
    <s v="First Class"/>
    <s v="TB-21055"/>
    <s v="Ted Butterfield"/>
    <x v="0"/>
    <s v="United States"/>
    <s v="Fairfield"/>
    <x v="24"/>
    <n v="45014"/>
    <x v="3"/>
    <s v="OFF-LA-10004484"/>
    <x v="1"/>
    <x v="2"/>
    <s v="Avery 476"/>
    <x v="105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s v="United States"/>
    <s v="Grand Rapids"/>
    <x v="12"/>
    <n v="49505"/>
    <x v="2"/>
    <s v="TEC-PH-10001305"/>
    <x v="2"/>
    <x v="7"/>
    <s v="Panasonic KX TS208W Corded phone"/>
    <x v="6141"/>
    <n v="2"/>
    <n v="0"/>
    <n v="27.434400000000011"/>
  </r>
  <r>
    <n v="9985"/>
    <s v="CA-2012-100251"/>
    <x v="1"/>
    <x v="961"/>
    <d v="2012-05-23T00:00:00"/>
    <s v="Standard Class"/>
    <s v="DV-13465"/>
    <s v="Dianna Vittorini"/>
    <x v="0"/>
    <s v="United States"/>
    <s v="Long Beach"/>
    <x v="15"/>
    <n v="11561"/>
    <x v="3"/>
    <s v="OFF-LA-10003766"/>
    <x v="1"/>
    <x v="2"/>
    <s v="Self-Adhesive Removable Labels"/>
    <x v="2483"/>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s v="United States"/>
    <s v="Los Angeles"/>
    <x v="1"/>
    <n v="90008"/>
    <x v="1"/>
    <s v="TEC-AC-10003399"/>
    <x v="2"/>
    <x v="11"/>
    <s v="Memorex Mini Travel Drive 64 GB USB 2.0 Flash Drive"/>
    <x v="2642"/>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s v="CA-2014-163629"/>
    <x v="3"/>
    <x v="701"/>
    <d v="2014-11-22T00:00:00"/>
    <s v="Standard Class"/>
    <s v="RA-19885"/>
    <s v="Ruben Ausman"/>
    <x v="1"/>
    <s v="United States"/>
    <s v="Athens"/>
    <x v="32"/>
    <n v="30605"/>
    <x v="0"/>
    <s v="TEC-PH-10004006"/>
    <x v="2"/>
    <x v="7"/>
    <s v="Panasonic KX - TS880B Telephone"/>
    <x v="6050"/>
    <n v="5"/>
    <n v="0"/>
    <n v="55.647000000000006"/>
  </r>
  <r>
    <n v="9990"/>
    <s v="CA-2011-110422"/>
    <x v="2"/>
    <x v="1237"/>
    <d v="2011-01-24T00:00:00"/>
    <s v="Second Class"/>
    <s v="TB-21400"/>
    <s v="Tom Boeckenhauer"/>
    <x v="0"/>
    <s v="United States"/>
    <s v="Miami"/>
    <x v="2"/>
    <n v="33180"/>
    <x v="0"/>
    <s v="FUR-FU-10001889"/>
    <x v="0"/>
    <x v="5"/>
    <s v="Ultra Door Pull Handle"/>
    <x v="4349"/>
    <n v="3"/>
    <n v="0.2"/>
    <n v="4.1027999999999993"/>
  </r>
  <r>
    <n v="9991"/>
    <s v="CA-2014-121258"/>
    <x v="3"/>
    <x v="425"/>
    <d v="2014-03-04T00:00:00"/>
    <s v="Standard Class"/>
    <s v="DB-13060"/>
    <s v="Dave Brooks"/>
    <x v="0"/>
    <s v="United States"/>
    <s v="Costa Mesa"/>
    <x v="1"/>
    <n v="92627"/>
    <x v="1"/>
    <s v="FUR-FU-10000747"/>
    <x v="0"/>
    <x v="5"/>
    <s v="Tenex B1-RE Series Chair Mats for Low Pile Carpets"/>
    <x v="1377"/>
    <n v="2"/>
    <n v="0"/>
    <n v="15.633199999999988"/>
  </r>
  <r>
    <n v="9992"/>
    <s v="CA-2014-121258"/>
    <x v="3"/>
    <x v="425"/>
    <d v="2014-03-04T00:00:00"/>
    <s v="Standard Class"/>
    <s v="DB-13060"/>
    <s v="Dave Brooks"/>
    <x v="0"/>
    <s v="United States"/>
    <s v="Costa Mesa"/>
    <x v="1"/>
    <n v="92627"/>
    <x v="1"/>
    <s v="TEC-PH-10003645"/>
    <x v="2"/>
    <x v="7"/>
    <s v="Aastra 57i VoIP phone"/>
    <x v="3809"/>
    <n v="2"/>
    <n v="0.2"/>
    <n v="19.393200000000007"/>
  </r>
  <r>
    <n v="9993"/>
    <s v="CA-2014-121258"/>
    <x v="3"/>
    <x v="425"/>
    <d v="2014-03-04T00:00:00"/>
    <s v="Standard Class"/>
    <s v="DB-13060"/>
    <s v="Dave Brooks"/>
    <x v="0"/>
    <s v="United States"/>
    <s v="Costa Mesa"/>
    <x v="1"/>
    <n v="92627"/>
    <x v="1"/>
    <s v="OFF-PA-10004041"/>
    <x v="1"/>
    <x v="10"/>
    <s v="It's Hot Message Books with Stickers, 2 3/4&quot; x 5&quot;"/>
    <x v="461"/>
    <n v="4"/>
    <n v="0"/>
    <n v="13.32"/>
  </r>
  <r>
    <n v="9994"/>
    <s v="CA-2014-119914"/>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1339B6-49DE-41DE-83E2-261C375115BD}"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5C55B5-5642-4856-AD44-E01A538738AF}"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5BB013-4E00-4B57-92EE-76F2047AB46E}"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CE476D-B392-41D4-8688-C9FFC5AD56CB}"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DF611F-61C3-48F3-9310-29FD9DA758F4}"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sortType="descending">
      <items count="6145">
        <item x="2243"/>
        <item x="4664"/>
        <item x="5315"/>
        <item x="2192"/>
        <item x="3220"/>
        <item x="5730"/>
        <item x="3170"/>
        <item x="3275"/>
        <item x="5475"/>
        <item x="4455"/>
        <item x="2100"/>
        <item x="161"/>
        <item x="649"/>
        <item x="4555"/>
        <item x="486"/>
        <item x="4508"/>
        <item x="5097"/>
        <item x="4414"/>
        <item x="5634"/>
        <item x="4187"/>
        <item x="980"/>
        <item x="3236"/>
        <item x="1565"/>
        <item x="5338"/>
        <item x="2089"/>
        <item x="5169"/>
        <item x="5145"/>
        <item x="5793"/>
        <item x="4867"/>
        <item x="6044"/>
        <item x="3288"/>
        <item x="339"/>
        <item x="5836"/>
        <item x="6004"/>
        <item x="4201"/>
        <item x="2635"/>
        <item x="4247"/>
        <item x="4518"/>
        <item x="1853"/>
        <item x="308"/>
        <item x="3821"/>
        <item x="5104"/>
        <item x="5901"/>
        <item x="1118"/>
        <item x="3802"/>
        <item x="5049"/>
        <item x="6008"/>
        <item x="5208"/>
        <item x="6095"/>
        <item x="2632"/>
        <item x="5292"/>
        <item x="246"/>
        <item x="4657"/>
        <item x="1440"/>
        <item x="27"/>
        <item x="3168"/>
        <item x="257"/>
        <item x="5587"/>
        <item x="1298"/>
        <item x="6013"/>
        <item x="491"/>
        <item x="5293"/>
        <item x="5393"/>
        <item x="2493"/>
        <item x="4286"/>
        <item x="4683"/>
        <item x="3475"/>
        <item x="1554"/>
        <item x="5355"/>
        <item x="2481"/>
        <item x="3777"/>
        <item x="4094"/>
        <item x="4352"/>
        <item x="464"/>
        <item x="902"/>
        <item x="2349"/>
        <item x="5467"/>
        <item x="5653"/>
        <item x="2150"/>
        <item x="5047"/>
        <item x="3190"/>
        <item x="5737"/>
        <item x="3095"/>
        <item x="1567"/>
        <item x="4991"/>
        <item x="4686"/>
        <item x="5374"/>
        <item x="2455"/>
        <item x="4245"/>
        <item x="4885"/>
        <item x="258"/>
        <item x="5215"/>
        <item x="2743"/>
        <item x="3997"/>
        <item x="1285"/>
        <item x="2839"/>
        <item x="6130"/>
        <item x="3622"/>
        <item x="4697"/>
        <item x="2193"/>
        <item x="2028"/>
        <item x="380"/>
        <item x="2831"/>
        <item x="4234"/>
        <item x="4045"/>
        <item x="3707"/>
        <item x="3886"/>
        <item x="909"/>
        <item x="4300"/>
        <item x="3875"/>
        <item x="4288"/>
        <item x="3633"/>
        <item x="1037"/>
        <item x="5564"/>
        <item x="6057"/>
        <item x="5444"/>
        <item x="4517"/>
        <item x="5556"/>
        <item x="4476"/>
        <item x="868"/>
        <item x="2874"/>
        <item x="2476"/>
        <item x="5322"/>
        <item x="5991"/>
        <item x="2552"/>
        <item x="5932"/>
        <item x="4202"/>
        <item x="2959"/>
        <item x="5373"/>
        <item x="239"/>
        <item x="4117"/>
        <item x="753"/>
        <item x="1290"/>
        <item x="2215"/>
        <item x="3876"/>
        <item x="146"/>
        <item x="1094"/>
        <item x="1485"/>
        <item x="835"/>
        <item x="5651"/>
        <item x="6129"/>
        <item x="2296"/>
        <item x="2252"/>
        <item x="4685"/>
        <item x="3697"/>
        <item x="5007"/>
        <item x="2135"/>
        <item x="5705"/>
        <item x="5177"/>
        <item x="4914"/>
        <item x="1283"/>
        <item x="3371"/>
        <item x="2122"/>
        <item x="2553"/>
        <item x="374"/>
        <item x="5614"/>
        <item x="2703"/>
        <item x="1639"/>
        <item x="3744"/>
        <item x="5140"/>
        <item x="4557"/>
        <item x="163"/>
        <item x="4393"/>
        <item x="1523"/>
        <item x="10"/>
        <item x="2647"/>
        <item x="1122"/>
        <item x="1493"/>
        <item x="4330"/>
        <item x="2832"/>
        <item x="4804"/>
        <item x="3043"/>
        <item x="5460"/>
        <item x="5878"/>
        <item x="5241"/>
        <item x="1347"/>
        <item x="2845"/>
        <item x="679"/>
        <item x="3939"/>
        <item x="5943"/>
        <item x="3945"/>
        <item x="2400"/>
        <item x="2576"/>
        <item x="2356"/>
        <item x="4790"/>
        <item x="2008"/>
        <item x="920"/>
        <item x="5198"/>
        <item x="1737"/>
        <item x="3231"/>
        <item x="2355"/>
        <item x="3486"/>
        <item x="3321"/>
        <item x="5935"/>
        <item x="5893"/>
        <item x="1762"/>
        <item x="1978"/>
        <item x="2829"/>
        <item x="3194"/>
        <item x="1370"/>
        <item x="5107"/>
        <item x="4675"/>
        <item x="5780"/>
        <item x="5461"/>
        <item x="1974"/>
        <item x="5089"/>
        <item x="4297"/>
        <item x="2410"/>
        <item x="3882"/>
        <item x="4530"/>
        <item x="3814"/>
        <item x="5816"/>
        <item x="242"/>
        <item x="3715"/>
        <item x="6016"/>
        <item x="4989"/>
        <item x="5167"/>
        <item x="4037"/>
        <item x="359"/>
        <item x="4144"/>
        <item x="3336"/>
        <item x="3964"/>
        <item x="4294"/>
        <item x="5802"/>
        <item x="4363"/>
        <item x="2997"/>
        <item x="5503"/>
        <item x="1858"/>
        <item x="4122"/>
        <item x="2287"/>
        <item x="2846"/>
        <item x="1573"/>
        <item x="1589"/>
        <item x="1710"/>
        <item x="4345"/>
        <item x="1587"/>
        <item x="5807"/>
        <item x="3068"/>
        <item x="2767"/>
        <item x="4563"/>
        <item x="4978"/>
        <item x="2730"/>
        <item x="2142"/>
        <item x="4707"/>
        <item x="5015"/>
        <item x="2155"/>
        <item x="757"/>
        <item x="4137"/>
        <item x="1702"/>
        <item x="927"/>
        <item x="5341"/>
        <item x="3800"/>
        <item x="744"/>
        <item x="4629"/>
        <item x="2980"/>
        <item x="3738"/>
        <item x="5088"/>
        <item x="4845"/>
        <item x="5889"/>
        <item x="2177"/>
        <item x="2127"/>
        <item x="3417"/>
        <item x="4258"/>
        <item x="393"/>
        <item x="4944"/>
        <item x="531"/>
        <item x="3387"/>
        <item x="2225"/>
        <item x="3694"/>
        <item x="5249"/>
        <item x="1060"/>
        <item x="2079"/>
        <item x="3990"/>
        <item x="4859"/>
        <item x="3788"/>
        <item x="5086"/>
        <item x="4287"/>
        <item x="754"/>
        <item x="5060"/>
        <item x="1798"/>
        <item x="529"/>
        <item x="5613"/>
        <item x="4179"/>
        <item x="2211"/>
        <item x="2694"/>
        <item x="1683"/>
        <item x="4913"/>
        <item x="3385"/>
        <item x="440"/>
        <item x="5593"/>
        <item x="3667"/>
        <item x="2440"/>
        <item x="926"/>
        <item x="5352"/>
        <item x="1426"/>
        <item x="3639"/>
        <item x="4780"/>
        <item x="3343"/>
        <item x="2939"/>
        <item x="4049"/>
        <item x="5328"/>
        <item x="1439"/>
        <item x="1592"/>
        <item x="813"/>
        <item x="761"/>
        <item x="5605"/>
        <item x="3181"/>
        <item x="2183"/>
        <item x="1396"/>
        <item x="4205"/>
        <item x="3792"/>
        <item x="1908"/>
        <item x="5902"/>
        <item x="1323"/>
        <item x="5077"/>
        <item x="2770"/>
        <item x="5112"/>
        <item x="387"/>
        <item x="3592"/>
        <item x="4265"/>
        <item x="834"/>
        <item x="4315"/>
        <item x="4981"/>
        <item x="4058"/>
        <item x="211"/>
        <item x="5175"/>
        <item x="2844"/>
        <item x="898"/>
        <item x="4378"/>
        <item x="4127"/>
        <item x="1884"/>
        <item x="1121"/>
        <item x="803"/>
        <item x="2342"/>
        <item x="2084"/>
        <item x="4177"/>
        <item x="5607"/>
        <item x="1585"/>
        <item x="494"/>
        <item x="5966"/>
        <item x="2527"/>
        <item x="5776"/>
        <item x="526"/>
        <item x="1917"/>
        <item x="5675"/>
        <item x="2105"/>
        <item x="2018"/>
        <item x="5740"/>
        <item x="273"/>
        <item x="862"/>
        <item x="950"/>
        <item x="67"/>
        <item x="5796"/>
        <item x="976"/>
        <item x="3278"/>
        <item x="2078"/>
        <item x="1124"/>
        <item x="4204"/>
        <item x="35"/>
        <item x="5939"/>
        <item x="2707"/>
        <item x="910"/>
        <item x="1234"/>
        <item x="1076"/>
        <item x="2330"/>
        <item x="6116"/>
        <item x="2969"/>
        <item x="290"/>
        <item x="6033"/>
        <item x="5307"/>
        <item x="5973"/>
        <item x="5845"/>
        <item x="2312"/>
        <item x="1979"/>
        <item x="5895"/>
        <item x="1014"/>
        <item x="4673"/>
        <item x="2993"/>
        <item x="4999"/>
        <item x="3003"/>
        <item x="4078"/>
        <item x="4538"/>
        <item x="607"/>
        <item x="1505"/>
        <item x="24"/>
        <item x="353"/>
        <item x="4040"/>
        <item x="4425"/>
        <item x="5142"/>
        <item x="274"/>
        <item x="2532"/>
        <item x="5471"/>
        <item x="54"/>
        <item x="3925"/>
        <item x="1306"/>
        <item x="1712"/>
        <item x="356"/>
        <item x="6064"/>
        <item x="2477"/>
        <item x="1458"/>
        <item x="1899"/>
        <item x="2957"/>
        <item x="2366"/>
        <item x="4788"/>
        <item x="415"/>
        <item x="4539"/>
        <item x="867"/>
        <item x="1431"/>
        <item x="1337"/>
        <item x="389"/>
        <item x="2082"/>
        <item x="3796"/>
        <item x="1415"/>
        <item x="3157"/>
        <item x="2326"/>
        <item x="626"/>
        <item x="5508"/>
        <item x="6127"/>
        <item x="1820"/>
        <item x="2996"/>
        <item x="4871"/>
        <item x="2500"/>
        <item x="508"/>
        <item x="3153"/>
        <item x="1327"/>
        <item x="3615"/>
        <item x="4463"/>
        <item x="4822"/>
        <item x="3353"/>
        <item x="5506"/>
        <item x="3868"/>
        <item x="3380"/>
        <item x="2549"/>
        <item x="4488"/>
        <item x="280"/>
        <item x="324"/>
        <item x="2378"/>
        <item x="3"/>
        <item x="2017"/>
        <item x="3535"/>
        <item x="5823"/>
        <item x="1266"/>
        <item x="4458"/>
        <item x="155"/>
        <item x="5600"/>
        <item x="5683"/>
        <item x="1704"/>
        <item x="5439"/>
        <item x="5354"/>
        <item x="2594"/>
        <item x="628"/>
        <item x="3404"/>
        <item x="4390"/>
        <item x="2172"/>
        <item x="3341"/>
        <item x="1233"/>
        <item x="3007"/>
        <item x="11"/>
        <item x="3403"/>
        <item x="1647"/>
        <item x="4838"/>
        <item x="7"/>
        <item x="5024"/>
        <item x="2451"/>
        <item x="3458"/>
        <item x="3352"/>
        <item x="1734"/>
        <item x="5992"/>
        <item x="2924"/>
        <item x="3896"/>
        <item x="438"/>
        <item x="4448"/>
        <item x="185"/>
        <item x="3661"/>
        <item x="6041"/>
        <item x="2666"/>
        <item x="3283"/>
        <item x="6086"/>
        <item x="1658"/>
        <item x="1929"/>
        <item x="5269"/>
        <item x="1069"/>
        <item x="4773"/>
        <item x="4902"/>
        <item x="1068"/>
        <item x="4334"/>
        <item x="5052"/>
        <item x="3257"/>
        <item x="4185"/>
        <item x="669"/>
        <item x="2214"/>
        <item x="1867"/>
        <item x="2948"/>
        <item x="5151"/>
        <item x="1310"/>
        <item x="1739"/>
        <item x="4479"/>
        <item x="3269"/>
        <item x="2112"/>
        <item x="4947"/>
        <item x="405"/>
        <item x="3512"/>
        <item x="1131"/>
        <item x="1661"/>
        <item x="5321"/>
        <item x="3267"/>
        <item x="4715"/>
        <item x="5223"/>
        <item x="3104"/>
        <item x="4253"/>
        <item x="3986"/>
        <item x="2203"/>
        <item x="5663"/>
        <item x="934"/>
        <item x="1078"/>
        <item x="3122"/>
        <item x="1475"/>
        <item x="5070"/>
        <item x="6028"/>
        <item x="6099"/>
        <item x="1161"/>
        <item x="2346"/>
        <item x="2818"/>
        <item x="4036"/>
        <item x="3375"/>
        <item x="5871"/>
        <item x="3791"/>
        <item x="3031"/>
        <item x="847"/>
        <item x="1106"/>
        <item x="141"/>
        <item x="4329"/>
        <item x="2524"/>
        <item x="977"/>
        <item x="3069"/>
        <item x="5031"/>
        <item x="1874"/>
        <item x="72"/>
        <item x="1602"/>
        <item x="5748"/>
        <item x="4812"/>
        <item x="2575"/>
        <item x="2042"/>
        <item x="5533"/>
        <item x="2787"/>
        <item x="4735"/>
        <item x="4442"/>
        <item x="2991"/>
        <item x="3158"/>
        <item x="2137"/>
        <item x="2242"/>
        <item x="3409"/>
        <item x="4047"/>
        <item x="2819"/>
        <item x="2363"/>
        <item x="6038"/>
        <item x="5359"/>
        <item x="2842"/>
        <item x="3054"/>
        <item x="479"/>
        <item x="3227"/>
        <item x="2268"/>
        <item x="4882"/>
        <item x="4339"/>
        <item x="840"/>
        <item x="2793"/>
        <item x="4170"/>
        <item x="4112"/>
        <item x="4948"/>
        <item x="3709"/>
        <item x="5758"/>
        <item x="114"/>
        <item x="317"/>
        <item x="1422"/>
        <item x="2223"/>
        <item x="2286"/>
        <item x="3559"/>
        <item x="1364"/>
        <item x="5928"/>
        <item x="1586"/>
        <item x="4166"/>
        <item x="4819"/>
        <item x="5294"/>
        <item x="3688"/>
        <item x="3505"/>
        <item x="4321"/>
        <item x="3717"/>
        <item x="4218"/>
        <item x="3105"/>
        <item x="5855"/>
        <item x="3132"/>
        <item x="4304"/>
        <item x="1495"/>
        <item x="1117"/>
        <item x="2877"/>
        <item x="1391"/>
        <item x="2347"/>
        <item x="1776"/>
        <item x="5535"/>
        <item x="4799"/>
        <item x="3619"/>
        <item x="4850"/>
        <item x="4994"/>
        <item x="5026"/>
        <item x="2026"/>
        <item x="5418"/>
        <item x="3256"/>
        <item x="3974"/>
        <item x="3813"/>
        <item x="435"/>
        <item x="3751"/>
        <item x="5362"/>
        <item x="3565"/>
        <item x="2556"/>
        <item x="2623"/>
        <item x="1"/>
        <item x="6003"/>
        <item x="583"/>
        <item x="5270"/>
        <item x="1613"/>
        <item x="2459"/>
        <item x="265"/>
        <item x="5067"/>
        <item x="627"/>
        <item x="1937"/>
        <item x="946"/>
        <item x="4924"/>
        <item x="3908"/>
        <item x="3734"/>
        <item x="2966"/>
        <item x="5499"/>
        <item x="2091"/>
        <item x="5025"/>
        <item x="5285"/>
        <item x="2863"/>
        <item x="4829"/>
        <item x="3687"/>
        <item x="3729"/>
        <item x="4169"/>
        <item x="3862"/>
        <item x="412"/>
        <item x="4722"/>
        <item x="1773"/>
        <item x="5798"/>
        <item x="3828"/>
        <item x="2139"/>
        <item x="2321"/>
        <item x="3327"/>
        <item x="457"/>
        <item x="450"/>
        <item x="5083"/>
        <item x="4391"/>
        <item x="624"/>
        <item x="2128"/>
        <item x="2280"/>
        <item x="1551"/>
        <item x="1010"/>
        <item x="327"/>
        <item x="944"/>
        <item x="3221"/>
        <item x="1202"/>
        <item x="2517"/>
        <item x="4256"/>
        <item x="3270"/>
        <item x="3015"/>
        <item x="5941"/>
        <item x="3696"/>
        <item x="3726"/>
        <item x="5638"/>
        <item x="1027"/>
        <item x="4208"/>
        <item x="501"/>
        <item x="6119"/>
        <item x="3570"/>
        <item x="2871"/>
        <item x="5791"/>
        <item x="5064"/>
        <item x="1200"/>
        <item x="1452"/>
        <item x="4217"/>
        <item x="1425"/>
        <item x="2158"/>
        <item x="5378"/>
        <item x="3008"/>
        <item x="3645"/>
        <item x="1891"/>
        <item x="5929"/>
        <item x="2419"/>
        <item x="3206"/>
        <item x="142"/>
        <item x="3539"/>
        <item x="5308"/>
        <item x="1434"/>
        <item x="6020"/>
        <item x="2460"/>
        <item x="3296"/>
        <item x="504"/>
        <item x="16"/>
        <item x="432"/>
        <item x="3983"/>
        <item x="2492"/>
        <item x="5252"/>
        <item x="5803"/>
        <item x="1677"/>
        <item x="2049"/>
        <item x="4387"/>
        <item x="3401"/>
        <item x="1668"/>
        <item x="5234"/>
        <item x="3042"/>
        <item x="3434"/>
        <item x="3547"/>
        <item x="2854"/>
        <item x="2797"/>
        <item x="3315"/>
        <item x="2776"/>
        <item x="2327"/>
        <item x="2196"/>
        <item x="1251"/>
        <item x="4401"/>
        <item x="4893"/>
        <item x="252"/>
        <item x="345"/>
        <item x="517"/>
        <item x="718"/>
        <item x="4248"/>
        <item x="3144"/>
        <item x="1029"/>
        <item x="4612"/>
        <item x="722"/>
        <item x="4983"/>
        <item x="3166"/>
        <item x="2892"/>
        <item x="4129"/>
        <item x="3109"/>
        <item x="5381"/>
        <item x="2937"/>
        <item x="1791"/>
        <item x="3507"/>
        <item x="4523"/>
        <item x="2087"/>
        <item x="3317"/>
        <item x="3405"/>
        <item x="5437"/>
        <item x="2267"/>
        <item x="3211"/>
        <item x="3772"/>
        <item x="5649"/>
        <item x="4402"/>
        <item x="2713"/>
        <item x="2025"/>
        <item x="2014"/>
        <item x="2536"/>
        <item x="188"/>
        <item x="5671"/>
        <item x="5106"/>
        <item x="4723"/>
        <item x="3504"/>
        <item x="222"/>
        <item x="4737"/>
        <item x="228"/>
        <item x="1008"/>
        <item x="5547"/>
        <item x="231"/>
        <item x="903"/>
        <item x="122"/>
        <item x="3014"/>
        <item x="1924"/>
        <item x="6024"/>
        <item x="1980"/>
        <item x="3004"/>
        <item x="4992"/>
        <item x="5672"/>
        <item x="5511"/>
        <item x="5102"/>
        <item x="3835"/>
        <item x="5419"/>
        <item x="2821"/>
        <item x="2109"/>
        <item x="891"/>
        <item x="4694"/>
        <item x="924"/>
        <item x="2306"/>
        <item x="2168"/>
        <item x="3778"/>
        <item x="121"/>
        <item x="5380"/>
        <item x="4128"/>
        <item x="4886"/>
        <item x="1032"/>
        <item x="2798"/>
        <item x="3138"/>
        <item x="888"/>
        <item x="3941"/>
        <item x="4755"/>
        <item x="1653"/>
        <item x="1756"/>
        <item x="1930"/>
        <item x="2027"/>
        <item x="5861"/>
        <item x="1079"/>
        <item x="5171"/>
        <item x="5041"/>
        <item x="3455"/>
        <item x="1229"/>
        <item x="3474"/>
        <item x="4464"/>
        <item x="3950"/>
        <item x="2173"/>
        <item x="3485"/>
        <item x="2282"/>
        <item x="3741"/>
        <item x="5612"/>
        <item x="5888"/>
        <item x="4155"/>
        <item x="2704"/>
        <item x="2768"/>
        <item x="6012"/>
        <item x="4404"/>
        <item x="1179"/>
        <item x="1087"/>
        <item x="5339"/>
        <item x="5961"/>
        <item x="4140"/>
        <item x="4219"/>
        <item x="1181"/>
        <item x="5894"/>
        <item x="3297"/>
        <item x="6101"/>
        <item x="5930"/>
        <item x="1166"/>
        <item x="720"/>
        <item x="3146"/>
        <item x="2070"/>
        <item x="5213"/>
        <item x="4979"/>
        <item x="4446"/>
        <item x="2792"/>
        <item x="3797"/>
        <item x="2675"/>
        <item x="703"/>
        <item x="5128"/>
        <item x="4569"/>
        <item x="3801"/>
        <item x="4346"/>
        <item x="2533"/>
        <item x="2950"/>
        <item x="1626"/>
        <item x="4386"/>
        <item x="3623"/>
        <item x="5310"/>
        <item x="4431"/>
        <item x="2322"/>
        <item x="1373"/>
        <item x="890"/>
        <item x="4696"/>
        <item x="3044"/>
        <item x="4890"/>
        <item x="1521"/>
        <item x="2729"/>
        <item x="5313"/>
        <item x="1969"/>
        <item x="3123"/>
        <item x="5773"/>
        <item x="592"/>
        <item x="1197"/>
        <item x="4226"/>
        <item x="2935"/>
        <item x="5166"/>
        <item x="3745"/>
        <item x="5336"/>
        <item x="1405"/>
        <item x="1957"/>
        <item x="3522"/>
        <item x="4023"/>
        <item x="2434"/>
        <item x="3919"/>
        <item x="1703"/>
        <item x="2043"/>
        <item x="2577"/>
        <item x="730"/>
        <item x="821"/>
        <item x="3116"/>
        <item x="688"/>
        <item x="1904"/>
        <item x="5248"/>
        <item x="863"/>
        <item x="1129"/>
        <item x="2503"/>
        <item x="2651"/>
        <item x="5066"/>
        <item x="4959"/>
        <item x="2384"/>
        <item x="4985"/>
        <item x="2754"/>
        <item x="3431"/>
        <item x="3469"/>
        <item x="5035"/>
        <item x="4110"/>
        <item x="1988"/>
        <item x="38"/>
        <item x="2174"/>
        <item x="4505"/>
        <item x="2568"/>
        <item x="4209"/>
        <item x="5114"/>
        <item x="1893"/>
        <item x="5304"/>
        <item x="2987"/>
        <item x="2979"/>
        <item x="593"/>
        <item x="4764"/>
        <item x="4982"/>
        <item x="1427"/>
        <item x="3533"/>
        <item x="3324"/>
        <item x="896"/>
        <item x="4157"/>
        <item x="5230"/>
        <item x="4600"/>
        <item x="4269"/>
        <item x="2480"/>
        <item x="1428"/>
        <item x="5554"/>
        <item x="6080"/>
        <item x="866"/>
        <item x="1484"/>
        <item x="462"/>
        <item x="2777"/>
        <item x="4626"/>
        <item x="3103"/>
        <item x="5320"/>
        <item x="5394"/>
        <item x="5002"/>
        <item x="1789"/>
        <item x="6092"/>
        <item x="4066"/>
        <item x="2928"/>
        <item x="330"/>
        <item x="4952"/>
        <item x="2786"/>
        <item x="5173"/>
        <item x="5022"/>
        <item x="4254"/>
        <item x="4526"/>
        <item x="1641"/>
        <item x="2465"/>
        <item x="4483"/>
        <item x="178"/>
        <item x="4388"/>
        <item x="881"/>
        <item x="6039"/>
        <item x="2938"/>
        <item x="1912"/>
        <item x="4041"/>
        <item x="2429"/>
        <item x="5515"/>
        <item x="3827"/>
        <item x="5403"/>
        <item x="5034"/>
        <item x="1540"/>
        <item x="5495"/>
        <item x="1901"/>
        <item x="4678"/>
        <item x="2639"/>
        <item x="571"/>
        <item x="3427"/>
        <item x="5637"/>
        <item x="2054"/>
        <item x="2755"/>
        <item x="4712"/>
        <item x="1967"/>
        <item x="2160"/>
        <item x="5654"/>
        <item x="347"/>
        <item x="1638"/>
        <item x="5727"/>
        <item x="2778"/>
        <item x="5388"/>
        <item x="1885"/>
        <item x="1065"/>
        <item x="1246"/>
        <item x="4548"/>
        <item x="911"/>
        <item x="5019"/>
        <item x="5756"/>
        <item x="3235"/>
        <item x="368"/>
        <item x="6006"/>
        <item x="2289"/>
        <item x="5529"/>
        <item x="3021"/>
        <item x="3013"/>
        <item x="5643"/>
        <item x="219"/>
        <item x="4726"/>
        <item x="2006"/>
        <item x="5478"/>
        <item x="651"/>
        <item x="1706"/>
        <item x="4620"/>
        <item x="2510"/>
        <item x="2104"/>
        <item x="5174"/>
        <item x="1787"/>
        <item x="4720"/>
        <item x="358"/>
        <item x="1645"/>
        <item x="3362"/>
        <item x="2151"/>
        <item x="5954"/>
        <item x="6014"/>
        <item x="4593"/>
        <item x="5909"/>
        <item x="2274"/>
        <item x="4462"/>
        <item x="2999"/>
        <item x="5519"/>
        <item x="5326"/>
        <item x="3114"/>
        <item x="4787"/>
        <item x="2749"/>
        <item x="5314"/>
        <item x="553"/>
        <item x="6025"/>
        <item x="1292"/>
        <item x="5690"/>
        <item x="5160"/>
        <item x="4551"/>
        <item x="515"/>
        <item x="5131"/>
        <item x="3732"/>
        <item x="3679"/>
        <item x="301"/>
        <item x="6109"/>
        <item x="3757"/>
        <item x="2848"/>
        <item x="4369"/>
        <item x="2904"/>
        <item x="3618"/>
        <item x="3775"/>
        <item x="5181"/>
        <item x="3599"/>
        <item x="1659"/>
        <item x="3721"/>
        <item x="630"/>
        <item x="4104"/>
        <item x="4802"/>
        <item x="4237"/>
        <item x="154"/>
        <item x="5844"/>
        <item x="5144"/>
        <item x="4003"/>
        <item x="5863"/>
        <item x="1039"/>
        <item x="5753"/>
        <item x="1498"/>
        <item x="3182"/>
        <item x="5273"/>
        <item x="4454"/>
        <item x="5959"/>
        <item x="1384"/>
        <item x="1300"/>
        <item x="3457"/>
        <item x="209"/>
        <item x="542"/>
        <item x="2073"/>
        <item x="5129"/>
        <item x="5561"/>
        <item x="5650"/>
        <item x="4636"/>
        <item x="4920"/>
        <item x="4298"/>
        <item x="468"/>
        <item x="4964"/>
        <item x="3298"/>
        <item x="3020"/>
        <item x="1048"/>
        <item x="2509"/>
        <item x="990"/>
        <item x="857"/>
        <item x="5101"/>
        <item x="567"/>
        <item x="4998"/>
        <item x="4929"/>
        <item x="201"/>
        <item x="2337"/>
        <item x="1852"/>
        <item x="1516"/>
        <item x="4374"/>
        <item x="5081"/>
        <item x="5184"/>
        <item x="3516"/>
        <item x="3492"/>
        <item x="2913"/>
        <item x="2824"/>
        <item x="2313"/>
        <item x="1435"/>
        <item x="1907"/>
        <item x="6140"/>
        <item x="5404"/>
        <item x="2683"/>
        <item x="4211"/>
        <item x="2774"/>
        <item x="1916"/>
        <item x="5037"/>
        <item x="3491"/>
        <item x="1502"/>
        <item x="3209"/>
        <item x="5377"/>
        <item x="2404"/>
        <item x="2125"/>
        <item x="2674"/>
        <item x="5454"/>
        <item x="1074"/>
        <item x="5135"/>
        <item x="6059"/>
        <item x="2595"/>
        <item x="4227"/>
        <item x="5765"/>
        <item x="5874"/>
        <item x="4381"/>
        <item x="5952"/>
        <item x="1279"/>
        <item x="1961"/>
        <item x="1800"/>
        <item x="2208"/>
        <item x="5884"/>
        <item x="4899"/>
        <item x="5200"/>
        <item x="2283"/>
        <item x="5048"/>
        <item x="5497"/>
        <item x="1823"/>
        <item x="4139"/>
        <item x="4798"/>
        <item x="1171"/>
        <item x="4531"/>
        <item x="234"/>
        <item x="1257"/>
        <item x="3442"/>
        <item x="2785"/>
        <item x="5853"/>
        <item x="3400"/>
        <item x="1945"/>
        <item x="4163"/>
        <item x="3319"/>
        <item x="4595"/>
        <item x="4223"/>
        <item x="3087"/>
        <item x="4691"/>
        <item x="1764"/>
        <item x="1527"/>
        <item x="4460"/>
        <item x="5997"/>
        <item x="1633"/>
        <item x="3141"/>
        <item x="4301"/>
        <item x="177"/>
        <item x="2379"/>
        <item x="1262"/>
        <item x="13"/>
        <item x="846"/>
        <item x="557"/>
        <item x="5790"/>
        <item x="1769"/>
        <item x="2795"/>
        <item x="3169"/>
        <item x="4335"/>
        <item x="5757"/>
        <item x="6106"/>
        <item x="2466"/>
        <item x="3753"/>
        <item x="4910"/>
        <item x="5975"/>
        <item x="686"/>
        <item x="5194"/>
        <item x="1236"/>
        <item x="4768"/>
        <item x="4516"/>
        <item x="3860"/>
        <item x="1469"/>
        <item x="5971"/>
        <item x="5841"/>
        <item x="3737"/>
        <item x="1631"/>
        <item x="1115"/>
        <item x="3818"/>
        <item x="5009"/>
        <item x="4440"/>
        <item x="173"/>
        <item x="1338"/>
        <item x="4627"/>
        <item x="2535"/>
        <item x="3225"/>
        <item x="1622"/>
        <item x="4587"/>
        <item x="5267"/>
        <item x="865"/>
        <item x="604"/>
        <item x="3743"/>
        <item x="1940"/>
        <item x="4945"/>
        <item x="2565"/>
        <item x="1948"/>
        <item x="225"/>
        <item x="5229"/>
        <item x="340"/>
        <item x="1144"/>
        <item x="3360"/>
        <item x="4224"/>
        <item x="2388"/>
        <item x="4575"/>
        <item x="4957"/>
        <item x="5624"/>
        <item x="3237"/>
        <item x="3232"/>
        <item x="1341"/>
        <item x="3340"/>
        <item x="4486"/>
        <item x="4373"/>
        <item x="144"/>
        <item x="2702"/>
        <item x="2961"/>
        <item x="3293"/>
        <item x="3130"/>
        <item x="4338"/>
        <item x="398"/>
        <item x="4020"/>
        <item x="1625"/>
        <item x="3430"/>
        <item x="6133"/>
        <item x="711"/>
        <item x="1395"/>
        <item x="2773"/>
        <item x="4901"/>
        <item x="634"/>
        <item x="1389"/>
        <item x="5821"/>
        <item x="516"/>
        <item x="3591"/>
        <item x="4958"/>
        <item x="618"/>
        <item x="5574"/>
        <item x="4943"/>
        <item x="2258"/>
        <item x="2590"/>
        <item x="4063"/>
        <item x="5984"/>
        <item x="4742"/>
        <item x="5391"/>
        <item x="366"/>
        <item x="2602"/>
        <item x="538"/>
        <item x="5413"/>
        <item x="3106"/>
        <item x="5417"/>
        <item x="4549"/>
        <item x="810"/>
        <item x="4669"/>
        <item x="40"/>
        <item x="1615"/>
        <item x="2218"/>
        <item x="5466"/>
        <item x="665"/>
        <item x="580"/>
        <item x="4235"/>
        <item x="5957"/>
        <item x="4852"/>
        <item x="2411"/>
        <item x="1542"/>
        <item x="4679"/>
        <item x="2039"/>
        <item x="4752"/>
        <item x="5430"/>
        <item x="3577"/>
        <item x="1954"/>
        <item x="5739"/>
        <item x="4872"/>
        <item x="3037"/>
        <item x="2697"/>
        <item x="6047"/>
        <item x="4158"/>
        <item x="1275"/>
        <item x="1041"/>
        <item x="979"/>
        <item x="1599"/>
        <item x="5221"/>
        <item x="6113"/>
        <item x="2759"/>
        <item x="248"/>
        <item x="2698"/>
        <item x="3348"/>
        <item x="1522"/>
        <item x="2936"/>
        <item x="310"/>
        <item x="2684"/>
        <item x="2022"/>
        <item x="2264"/>
        <item x="1911"/>
        <item x="3564"/>
        <item x="4618"/>
        <item x="3754"/>
        <item x="704"/>
        <item x="1403"/>
        <item x="4662"/>
        <item x="3918"/>
        <item x="3956"/>
        <item x="5358"/>
        <item x="3041"/>
        <item x="4577"/>
        <item x="4710"/>
        <item x="987"/>
        <item x="4115"/>
        <item x="4071"/>
        <item x="751"/>
        <item x="1383"/>
        <item x="4123"/>
        <item x="3832"/>
        <item x="3053"/>
        <item x="836"/>
        <item x="3435"/>
        <item x="1732"/>
        <item x="2230"/>
        <item x="2265"/>
        <item x="5032"/>
        <item x="2589"/>
        <item x="739"/>
        <item x="1241"/>
        <item x="5755"/>
        <item x="3913"/>
        <item x="988"/>
        <item x="1559"/>
        <item x="2548"/>
        <item x="3719"/>
        <item x="3912"/>
        <item x="2047"/>
        <item x="5695"/>
        <item x="4637"/>
        <item x="3216"/>
        <item x="3532"/>
        <item x="5209"/>
        <item x="2458"/>
        <item x="1017"/>
        <item x="5195"/>
        <item x="4271"/>
        <item x="2498"/>
        <item x="1249"/>
        <item x="4864"/>
        <item x="2661"/>
        <item x="1759"/>
        <item x="448"/>
        <item x="4314"/>
        <item x="4935"/>
        <item x="169"/>
        <item x="3864"/>
        <item x="107"/>
        <item x="2121"/>
        <item x="6054"/>
        <item x="3160"/>
        <item x="4239"/>
        <item x="1080"/>
        <item x="4423"/>
        <item x="5189"/>
        <item x="5732"/>
        <item x="894"/>
        <item x="2962"/>
        <item x="5333"/>
        <item x="5074"/>
        <item x="763"/>
        <item x="2881"/>
        <item x="1264"/>
        <item x="3666"/>
        <item x="3844"/>
        <item x="3393"/>
        <item x="1729"/>
        <item x="2977"/>
        <item x="743"/>
        <item x="4502"/>
        <item x="4317"/>
        <item x="3244"/>
        <item x="3958"/>
        <item x="4102"/>
        <item x="4849"/>
        <item x="1890"/>
        <item x="610"/>
        <item x="4341"/>
        <item x="3902"/>
        <item x="2654"/>
        <item x="4238"/>
        <item x="3806"/>
        <item x="259"/>
        <item x="4302"/>
        <item x="2170"/>
        <item x="568"/>
        <item x="2463"/>
        <item x="4525"/>
        <item x="6035"/>
        <item x="3429"/>
        <item x="5072"/>
        <item x="1783"/>
        <item x="5161"/>
        <item x="3305"/>
        <item x="830"/>
        <item x="2285"/>
        <item x="831"/>
        <item x="2144"/>
        <item x="808"/>
        <item x="5744"/>
        <item x="2947"/>
        <item x="244"/>
        <item x="5920"/>
        <item x="1707"/>
        <item x="5179"/>
        <item x="4570"/>
        <item x="1895"/>
        <item x="3215"/>
        <item x="4537"/>
        <item x="2157"/>
        <item x="5794"/>
        <item x="57"/>
        <item x="4796"/>
        <item x="2608"/>
        <item x="2599"/>
        <item x="5750"/>
        <item x="2613"/>
        <item x="617"/>
        <item x="5811"/>
        <item x="4877"/>
        <item x="5763"/>
        <item x="5725"/>
        <item x="1836"/>
        <item x="4289"/>
        <item x="2361"/>
        <item x="5344"/>
        <item x="5873"/>
        <item x="416"/>
        <item x="4203"/>
        <item x="2136"/>
        <item x="2232"/>
        <item x="5655"/>
        <item x="4376"/>
        <item x="3057"/>
        <item x="4439"/>
        <item x="721"/>
        <item x="5275"/>
        <item x="5431"/>
        <item x="1786"/>
        <item x="4252"/>
        <item x="2385"/>
        <item x="1223"/>
        <item x="4786"/>
        <item x="2315"/>
        <item x="673"/>
        <item x="2373"/>
        <item x="3894"/>
        <item x="1496"/>
        <item x="5996"/>
        <item x="5157"/>
        <item x="396"/>
        <item x="3911"/>
        <item x="1920"/>
        <item x="5570"/>
        <item x="1842"/>
        <item x="2412"/>
        <item x="5927"/>
        <item x="4164"/>
        <item x="3222"/>
        <item x="1724"/>
        <item x="3301"/>
        <item x="5448"/>
        <item x="3616"/>
        <item x="3334"/>
        <item x="3367"/>
        <item x="5980"/>
        <item x="3722"/>
        <item x="4869"/>
        <item x="3164"/>
        <item x="214"/>
        <item x="85"/>
        <item x="5771"/>
        <item x="5079"/>
        <item x="2090"/>
        <item x="1216"/>
        <item x="601"/>
        <item x="2334"/>
        <item x="285"/>
        <item x="5366"/>
        <item x="3749"/>
        <item x="4435"/>
        <item x="674"/>
        <item x="5688"/>
        <item x="5244"/>
        <item x="1657"/>
        <item x="5401"/>
        <item x="2331"/>
        <item x="2520"/>
        <item x="5214"/>
        <item x="1455"/>
        <item x="6105"/>
        <item x="1688"/>
        <item x="6036"/>
        <item x="680"/>
        <item x="4490"/>
        <item x="5754"/>
        <item x="5266"/>
        <item x="559"/>
        <item x="1718"/>
        <item x="5342"/>
        <item x="5318"/>
        <item x="1529"/>
        <item x="1138"/>
        <item x="4898"/>
        <item x="410"/>
        <item x="4359"/>
        <item x="5124"/>
        <item x="4520"/>
        <item x="3414"/>
        <item x="315"/>
        <item x="1413"/>
        <item x="4815"/>
        <item x="6097"/>
        <item x="1757"/>
        <item x="4492"/>
        <item x="4753"/>
        <item x="298"/>
        <item x="2491"/>
        <item x="5597"/>
        <item x="5602"/>
        <item x="1170"/>
        <item x="2804"/>
        <item x="785"/>
        <item x="406"/>
        <item x="3110"/>
        <item x="4246"/>
        <item x="1022"/>
        <item x="2357"/>
        <item x="6037"/>
        <item x="5443"/>
        <item x="2756"/>
        <item x="4906"/>
        <item x="1167"/>
        <item x="3099"/>
        <item x="1692"/>
        <item x="5122"/>
        <item x="4433"/>
        <item x="5905"/>
        <item x="1184"/>
        <item x="4150"/>
        <item x="4052"/>
        <item x="654"/>
        <item x="431"/>
        <item x="5312"/>
        <item x="514"/>
        <item x="5726"/>
        <item x="3506"/>
        <item x="953"/>
        <item x="5988"/>
        <item x="1694"/>
        <item x="2625"/>
        <item x="1218"/>
        <item x="2717"/>
        <item x="672"/>
        <item x="1941"/>
        <item x="804"/>
        <item x="463"/>
        <item x="5747"/>
        <item x="1790"/>
        <item x="1007"/>
        <item x="4496"/>
        <item x="3904"/>
        <item x="2760"/>
        <item x="1149"/>
        <item x="5327"/>
        <item x="1959"/>
        <item x="4795"/>
        <item x="3139"/>
        <item x="5648"/>
        <item x="1701"/>
        <item x="3540"/>
        <item x="309"/>
        <item x="162"/>
        <item x="4825"/>
        <item x="2438"/>
        <item x="4624"/>
        <item x="4082"/>
        <item x="4682"/>
        <item x="4310"/>
        <item x="3133"/>
        <item x="4855"/>
        <item x="5449"/>
        <item x="5708"/>
        <item x="2963"/>
        <item x="4601"/>
        <item x="1652"/>
        <item x="4878"/>
        <item x="6031"/>
        <item x="4046"/>
        <item x="2032"/>
        <item x="5879"/>
        <item x="1050"/>
        <item x="1619"/>
        <item x="697"/>
        <item x="4282"/>
        <item x="6102"/>
        <item x="4260"/>
        <item x="5197"/>
        <item x="1669"/>
        <item x="2721"/>
        <item x="5608"/>
        <item x="1081"/>
        <item x="5245"/>
        <item x="2659"/>
        <item x="3439"/>
        <item x="3335"/>
        <item x="4275"/>
        <item x="3048"/>
        <item x="3946"/>
        <item x="2964"/>
        <item x="3420"/>
        <item x="4647"/>
        <item x="1748"/>
        <item x="5832"/>
        <item x="3646"/>
        <item x="2055"/>
        <item x="5290"/>
        <item x="3536"/>
        <item x="5203"/>
        <item x="6046"/>
        <item x="5134"/>
        <item x="3898"/>
        <item x="4602"/>
        <item x="1950"/>
        <item x="4583"/>
        <item x="776"/>
        <item x="2523"/>
        <item x="2108"/>
        <item x="5324"/>
        <item x="1274"/>
        <item x="2392"/>
        <item x="428"/>
        <item x="2555"/>
        <item x="2669"/>
        <item x="2727"/>
        <item x="1588"/>
        <item x="0"/>
        <item x="2213"/>
        <item x="5099"/>
        <item x="4193"/>
        <item x="4641"/>
        <item x="4688"/>
        <item x="5786"/>
        <item x="1934"/>
        <item x="1793"/>
        <item x="2897"/>
        <item x="5080"/>
        <item x="1059"/>
        <item x="3809"/>
        <item x="2534"/>
        <item x="3480"/>
        <item x="1212"/>
        <item x="230"/>
        <item x="2052"/>
        <item x="4811"/>
        <item x="2277"/>
        <item x="1611"/>
        <item x="3094"/>
        <item x="5809"/>
        <item x="283"/>
        <item x="1309"/>
        <item x="1096"/>
        <item x="5837"/>
        <item x="474"/>
        <item x="1130"/>
        <item x="5787"/>
        <item x="3074"/>
        <item x="1119"/>
        <item x="2369"/>
        <item x="2574"/>
        <item x="444"/>
        <item x="949"/>
        <item x="1680"/>
        <item x="1825"/>
        <item x="1569"/>
        <item x="278"/>
        <item x="3654"/>
        <item x="4628"/>
        <item x="1994"/>
        <item x="3338"/>
        <item x="5904"/>
        <item x="2505"/>
        <item x="848"/>
        <item x="1990"/>
        <item x="4933"/>
        <item x="5075"/>
        <item x="1771"/>
        <item x="1255"/>
        <item x="1152"/>
        <item x="4578"/>
        <item x="312"/>
        <item x="2739"/>
        <item x="523"/>
        <item x="5116"/>
        <item x="2932"/>
        <item x="1095"/>
        <item x="2528"/>
        <item x="3394"/>
        <item x="2641"/>
        <item x="2165"/>
        <item x="5300"/>
        <item x="2407"/>
        <item x="4828"/>
        <item x="414"/>
        <item x="4410"/>
        <item x="4367"/>
        <item x="5560"/>
        <item x="1352"/>
        <item x="373"/>
        <item x="2166"/>
        <item x="3279"/>
        <item x="4025"/>
        <item x="4232"/>
        <item x="3605"/>
        <item x="4762"/>
        <item x="4494"/>
        <item x="2679"/>
        <item x="1672"/>
        <item x="1304"/>
        <item x="124"/>
        <item x="4535"/>
        <item x="3611"/>
        <item x="2453"/>
        <item x="599"/>
        <item x="6143"/>
        <item x="423"/>
        <item x="1497"/>
        <item x="5367"/>
        <item x="1365"/>
        <item x="2516"/>
        <item x="5188"/>
        <item x="6030"/>
        <item x="1805"/>
        <item x="3513"/>
        <item x="475"/>
        <item x="5427"/>
        <item x="2624"/>
        <item x="5494"/>
        <item x="3062"/>
        <item x="2670"/>
        <item x="4656"/>
        <item x="3028"/>
        <item x="5457"/>
        <item x="4427"/>
        <item x="2562"/>
        <item x="1243"/>
        <item x="1977"/>
        <item x="764"/>
        <item x="3727"/>
        <item x="3979"/>
        <item x="3991"/>
        <item x="1226"/>
        <item x="5710"/>
        <item x="5500"/>
        <item x="3590"/>
        <item x="4547"/>
        <item x="276"/>
        <item x="3450"/>
        <item x="4175"/>
        <item x="5982"/>
        <item x="5010"/>
        <item x="5316"/>
        <item x="5680"/>
        <item x="4250"/>
        <item x="1740"/>
        <item x="101"/>
        <item x="4148"/>
        <item x="126"/>
        <item x="4255"/>
        <item x="1685"/>
        <item x="4974"/>
        <item x="3128"/>
        <item x="4973"/>
        <item x="4830"/>
        <item x="5044"/>
        <item x="5182"/>
        <item x="603"/>
        <item x="4700"/>
        <item x="6070"/>
        <item x="4347"/>
        <item x="5291"/>
        <item x="4048"/>
        <item x="4215"/>
        <item x="227"/>
        <item x="1828"/>
        <item x="2916"/>
        <item x="3127"/>
        <item x="3774"/>
        <item x="2656"/>
        <item x="3655"/>
        <item x="3107"/>
        <item x="4540"/>
        <item x="84"/>
        <item x="286"/>
        <item x="2186"/>
        <item x="4438"/>
        <item x="2343"/>
        <item x="1894"/>
        <item x="2671"/>
        <item x="5317"/>
        <item x="4444"/>
        <item x="2478"/>
        <item x="4760"/>
        <item x="2251"/>
        <item x="3641"/>
        <item x="3597"/>
        <item x="118"/>
        <item x="4745"/>
        <item x="5054"/>
        <item x="4167"/>
        <item x="2284"/>
        <item x="5965"/>
        <item x="3934"/>
        <item x="1922"/>
        <item x="1070"/>
        <item x="5426"/>
        <item x="6126"/>
        <item x="1334"/>
        <item x="449"/>
        <item x="2705"/>
        <item x="5507"/>
        <item x="3713"/>
        <item x="5615"/>
        <item x="5043"/>
        <item x="3519"/>
        <item x="1794"/>
        <item x="254"/>
        <item x="4413"/>
        <item x="3552"/>
        <item x="3730"/>
        <item x="5216"/>
        <item x="3167"/>
        <item x="2518"/>
        <item x="2199"/>
        <item x="1217"/>
        <item x="1280"/>
        <item x="5504"/>
        <item x="2515"/>
        <item x="3159"/>
        <item x="5141"/>
        <item x="4579"/>
        <item x="1547"/>
        <item x="2612"/>
        <item x="985"/>
        <item x="2708"/>
        <item x="294"/>
        <item x="197"/>
        <item x="5407"/>
        <item x="287"/>
        <item x="2867"/>
        <item x="4133"/>
        <item x="2075"/>
        <item x="5415"/>
        <item x="1627"/>
        <item x="4512"/>
        <item x="1804"/>
        <item x="750"/>
        <item x="1561"/>
        <item x="1944"/>
        <item x="5297"/>
        <item x="2732"/>
        <item x="2490"/>
        <item x="5012"/>
        <item x="6093"/>
        <item x="2325"/>
        <item x="755"/>
        <item x="19"/>
        <item x="4572"/>
        <item x="3949"/>
        <item x="2875"/>
        <item x="66"/>
        <item x="3924"/>
        <item x="3724"/>
        <item x="1358"/>
        <item x="4283"/>
        <item x="3543"/>
        <item x="3523"/>
        <item x="39"/>
        <item x="46"/>
        <item x="2023"/>
        <item x="5673"/>
        <item x="5383"/>
        <item x="6065"/>
        <item x="2005"/>
        <item x="5860"/>
        <item x="497"/>
        <item x="4408"/>
        <item x="5258"/>
        <item x="5585"/>
        <item x="3714"/>
        <item x="2545"/>
        <item x="3836"/>
        <item x="4012"/>
        <item x="3711"/>
        <item x="2779"/>
        <item x="4552"/>
        <item x="266"/>
        <item x="664"/>
        <item x="3389"/>
        <item x="1441"/>
        <item x="1801"/>
        <item x="4770"/>
        <item x="5635"/>
        <item x="3555"/>
        <item x="5409"/>
        <item x="613"/>
        <item x="5892"/>
        <item x="55"/>
        <item x="4750"/>
        <item x="79"/>
        <item x="3683"/>
        <item x="418"/>
        <item x="3271"/>
        <item x="2450"/>
        <item x="6112"/>
        <item x="2592"/>
        <item x="5801"/>
        <item x="5621"/>
        <item x="724"/>
        <item x="2445"/>
        <item x="1519"/>
        <item x="2544"/>
        <item x="4504"/>
        <item x="5226"/>
        <item x="1351"/>
        <item x="6050"/>
        <item x="4141"/>
        <item x="4482"/>
        <item x="2132"/>
        <item x="4308"/>
        <item x="445"/>
        <item x="1256"/>
        <item x="4754"/>
        <item x="1896"/>
        <item x="2929"/>
        <item x="6005"/>
        <item x="3135"/>
        <item x="5942"/>
        <item x="874"/>
        <item x="1359"/>
        <item x="4842"/>
        <item x="2631"/>
        <item x="5284"/>
        <item x="2677"/>
        <item x="149"/>
        <item x="4043"/>
        <item x="1227"/>
        <item x="1401"/>
        <item x="2626"/>
        <item x="6021"/>
        <item x="83"/>
        <item x="4371"/>
        <item x="3853"/>
        <item x="1343"/>
        <item x="4559"/>
        <item x="1664"/>
        <item x="1772"/>
        <item x="1723"/>
        <item x="3351"/>
        <item x="3728"/>
        <item x="5473"/>
        <item x="4199"/>
        <item x="5240"/>
        <item x="1915"/>
        <item x="4554"/>
        <item x="4765"/>
        <item x="1421"/>
        <item x="658"/>
        <item x="933"/>
        <item x="5985"/>
        <item x="1066"/>
        <item x="3067"/>
        <item x="5931"/>
        <item x="3263"/>
        <item x="2103"/>
        <item x="402"/>
        <item x="4389"/>
        <item x="1461"/>
        <item x="1616"/>
        <item x="4631"/>
        <item x="4398"/>
        <item x="3494"/>
        <item x="5865"/>
        <item x="3589"/>
        <item x="2303"/>
        <item x="1040"/>
        <item x="2468"/>
        <item x="4965"/>
        <item x="420"/>
        <item x="968"/>
        <item x="5040"/>
        <item x="279"/>
        <item x="4934"/>
        <item x="1949"/>
        <item x="4534"/>
        <item x="2714"/>
        <item x="1102"/>
        <item x="3117"/>
        <item x="2784"/>
        <item x="4306"/>
        <item x="5644"/>
        <item x="4056"/>
        <item x="4921"/>
        <item x="807"/>
        <item x="2250"/>
        <item x="652"/>
        <item x="772"/>
        <item x="1837"/>
        <item x="3029"/>
        <item x="2843"/>
        <item x="1643"/>
        <item x="1868"/>
        <item x="2420"/>
        <item x="879"/>
        <item x="5340"/>
        <item x="796"/>
        <item x="5656"/>
        <item x="3880"/>
        <item x="36"/>
        <item x="4792"/>
        <item x="1897"/>
        <item x="3363"/>
        <item x="506"/>
        <item x="5733"/>
        <item x="471"/>
        <item x="2408"/>
        <item x="409"/>
        <item x="5065"/>
        <item x="3284"/>
        <item x="2432"/>
        <item x="2163"/>
        <item x="5093"/>
        <item x="3884"/>
        <item x="3768"/>
        <item x="5103"/>
        <item x="737"/>
        <item x="4702"/>
        <item x="3765"/>
        <item x="5913"/>
        <item x="3831"/>
        <item x="781"/>
        <item x="2004"/>
        <item x="790"/>
        <item x="2324"/>
        <item x="4884"/>
        <item x="442"/>
        <item x="4236"/>
        <item x="5838"/>
        <item x="2381"/>
        <item x="3342"/>
        <item x="1214"/>
        <item x="5858"/>
        <item x="1178"/>
        <item x="1727"/>
        <item x="645"/>
        <item x="1101"/>
        <item x="3849"/>
        <item x="685"/>
        <item x="3637"/>
        <item x="4823"/>
        <item x="5551"/>
        <item x="5488"/>
        <item x="3869"/>
        <item x="2124"/>
        <item x="2905"/>
        <item x="1932"/>
        <item x="2570"/>
        <item x="2605"/>
        <item x="4154"/>
        <item x="3969"/>
        <item x="2662"/>
        <item x="2764"/>
        <item x="5365"/>
        <item x="2973"/>
        <item x="2171"/>
        <item x="771"/>
        <item x="2571"/>
        <item x="4590"/>
        <item x="5679"/>
        <item x="690"/>
        <item x="386"/>
        <item x="3998"/>
        <item x="4019"/>
        <item x="4379"/>
        <item x="5121"/>
        <item x="2323"/>
        <item x="5999"/>
        <item x="2883"/>
        <item x="305"/>
        <item x="4103"/>
        <item x="165"/>
        <item x="5667"/>
        <item x="5761"/>
        <item x="2859"/>
        <item x="4096"/>
        <item x="3479"/>
        <item x="1665"/>
        <item x="5531"/>
        <item x="237"/>
        <item x="932"/>
        <item x="1322"/>
        <item x="182"/>
        <item x="1621"/>
        <item x="4927"/>
        <item x="2002"/>
        <item x="4782"/>
        <item x="4749"/>
        <item x="5296"/>
        <item x="5483"/>
        <item x="5368"/>
        <item x="3239"/>
        <item x="5212"/>
        <item x="2048"/>
        <item x="1642"/>
        <item x="2131"/>
        <item x="872"/>
        <item x="3407"/>
        <item x="4259"/>
        <item x="3528"/>
        <item x="6081"/>
        <item x="3140"/>
        <item x="5950"/>
        <item x="3914"/>
        <item x="3102"/>
        <item x="1058"/>
        <item x="3349"/>
        <item x="4955"/>
        <item x="1379"/>
        <item x="147"/>
        <item x="2473"/>
        <item x="3635"/>
        <item x="5370"/>
        <item x="5100"/>
        <item x="3010"/>
        <item x="1394"/>
        <item x="5036"/>
        <item x="3011"/>
        <item x="4324"/>
        <item x="1575"/>
        <item x="5331"/>
        <item x="3120"/>
        <item x="2711"/>
        <item x="1447"/>
        <item x="4932"/>
        <item x="3382"/>
        <item x="3207"/>
        <item x="3208"/>
        <item x="951"/>
        <item x="4660"/>
        <item x="3921"/>
        <item x="767"/>
        <item x="68"/>
        <item x="1244"/>
        <item x="3815"/>
        <item x="3467"/>
        <item x="3856"/>
        <item x="5110"/>
        <item x="3302"/>
        <item x="4954"/>
        <item x="864"/>
        <item x="3746"/>
        <item x="650"/>
        <item x="1876"/>
        <item x="4320"/>
        <item x="5720"/>
        <item x="666"/>
        <item x="240"/>
        <item x="4365"/>
        <item x="3495"/>
        <item x="1696"/>
        <item x="656"/>
        <item x="1673"/>
        <item x="5280"/>
        <item x="5441"/>
        <item x="1263"/>
        <item x="1110"/>
        <item x="2231"/>
        <item x="2210"/>
        <item x="6121"/>
        <item x="5006"/>
        <item x="1291"/>
        <item x="5921"/>
        <item x="5433"/>
        <item x="2152"/>
        <item x="3838"/>
        <item x="2919"/>
        <item x="3514"/>
        <item x="5857"/>
        <item x="4793"/>
        <item x="4598"/>
        <item x="4923"/>
        <item x="1755"/>
        <item x="2930"/>
        <item x="4229"/>
        <item x="427"/>
        <item x="594"/>
        <item x="1721"/>
        <item x="224"/>
        <item x="3289"/>
        <item x="4305"/>
        <item x="3178"/>
        <item x="2695"/>
        <item x="885"/>
        <item x="1451"/>
        <item x="547"/>
        <item x="1985"/>
        <item x="5109"/>
        <item x="858"/>
        <item x="1305"/>
        <item x="460"/>
        <item x="4101"/>
        <item x="3175"/>
        <item x="5119"/>
        <item x="4606"/>
        <item x="1802"/>
        <item x="5631"/>
        <item x="3863"/>
        <item x="1035"/>
        <item x="3332"/>
        <item x="4703"/>
        <item x="5702"/>
        <item x="4519"/>
        <item x="2030"/>
        <item x="1237"/>
        <item x="3180"/>
        <item x="3608"/>
        <item x="87"/>
        <item x="5033"/>
        <item x="3820"/>
        <item x="148"/>
        <item x="4826"/>
        <item x="115"/>
        <item x="707"/>
        <item x="2403"/>
        <item x="4415"/>
        <item x="3156"/>
        <item x="2338"/>
        <item x="1408"/>
        <item x="4524"/>
        <item x="822"/>
        <item x="922"/>
        <item x="5686"/>
        <item x="1177"/>
        <item x="2126"/>
        <item x="2161"/>
        <item x="3026"/>
        <item x="918"/>
        <item x="2886"/>
        <item x="1982"/>
        <item x="5136"/>
        <item x="901"/>
        <item x="1259"/>
        <item x="1248"/>
        <item x="1509"/>
        <item x="6108"/>
        <item x="4938"/>
        <item x="3466"/>
        <item x="2081"/>
        <item x="2365"/>
        <item x="1860"/>
        <item x="2907"/>
        <item x="1813"/>
        <item x="513"/>
        <item x="6083"/>
        <item x="4050"/>
        <item x="1281"/>
        <item x="4272"/>
        <item x="4668"/>
        <item x="5706"/>
        <item x="2766"/>
        <item x="3025"/>
        <item x="4406"/>
        <item x="917"/>
        <item x="4857"/>
        <item x="1267"/>
        <item x="3909"/>
        <item x="5693"/>
        <item x="4277"/>
        <item x="3463"/>
        <item x="4424"/>
        <item x="4615"/>
        <item x="5501"/>
        <item x="3937"/>
        <item x="145"/>
        <item x="179"/>
        <item x="6063"/>
        <item x="4447"/>
        <item x="1818"/>
        <item x="842"/>
        <item x="2584"/>
        <item x="5058"/>
        <item x="1490"/>
        <item x="3027"/>
        <item x="2882"/>
        <item x="4756"/>
        <item x="5303"/>
        <item x="5442"/>
        <item x="5826"/>
        <item x="2772"/>
        <item x="41"/>
        <item x="5598"/>
        <item x="5053"/>
        <item x="678"/>
        <item x="4757"/>
        <item x="64"/>
        <item x="5851"/>
        <item x="4794"/>
        <item x="5283"/>
        <item x="5013"/>
        <item x="1770"/>
        <item x="3174"/>
        <item x="2988"/>
        <item x="4666"/>
        <item x="2044"/>
        <item x="1228"/>
        <item x="2316"/>
        <item x="3489"/>
        <item x="1670"/>
        <item x="1221"/>
        <item x="3063"/>
        <item x="5542"/>
        <item x="1722"/>
        <item x="2402"/>
        <item x="5919"/>
        <item x="3803"/>
        <item x="570"/>
        <item x="166"/>
        <item x="740"/>
        <item x="2130"/>
        <item x="5661"/>
        <item x="3901"/>
        <item x="838"/>
        <item x="2344"/>
        <item x="140"/>
        <item x="4759"/>
        <item x="1918"/>
        <item x="5792"/>
        <item x="1137"/>
        <item x="4515"/>
        <item x="573"/>
        <item x="4031"/>
        <item x="2870"/>
        <item x="3521"/>
        <item x="4907"/>
        <item x="4264"/>
        <item x="1741"/>
        <item x="5435"/>
        <item x="275"/>
        <item x="4385"/>
        <item x="5274"/>
        <item x="1605"/>
        <item x="1088"/>
        <item x="5005"/>
        <item x="1596"/>
        <item x="3483"/>
        <item x="1196"/>
        <item x="6043"/>
        <item x="4072"/>
        <item x="4089"/>
        <item x="5724"/>
        <item x="1552"/>
        <item x="4567"/>
        <item x="4007"/>
        <item x="1839"/>
        <item x="395"/>
        <item x="6052"/>
        <item x="5534"/>
        <item x="2857"/>
        <item x="1289"/>
        <item x="3790"/>
        <item x="4640"/>
        <item x="5781"/>
        <item x="4847"/>
        <item x="4856"/>
        <item x="1609"/>
        <item x="6002"/>
        <item x="5390"/>
        <item x="3464"/>
        <item x="1975"/>
        <item x="2068"/>
        <item x="5451"/>
        <item x="1650"/>
        <item x="2178"/>
        <item x="4090"/>
        <item x="3843"/>
        <item x="5912"/>
        <item x="4472"/>
        <item x="5676"/>
        <item x="2627"/>
        <item x="6056"/>
        <item x="2525"/>
        <item x="307"/>
        <item x="5716"/>
        <item x="2390"/>
        <item x="2852"/>
        <item x="4817"/>
        <item x="4495"/>
        <item x="4084"/>
        <item x="1550"/>
        <item x="3040"/>
        <item x="5217"/>
        <item x="859"/>
        <item x="3473"/>
        <item x="623"/>
        <item x="5282"/>
        <item x="3009"/>
        <item x="5588"/>
        <item x="4568"/>
        <item x="2761"/>
        <item x="4566"/>
        <item x="4429"/>
        <item x="747"/>
        <item x="6091"/>
        <item x="2249"/>
        <item x="5964"/>
        <item x="612"/>
        <item x="4143"/>
        <item x="4704"/>
        <item x="203"/>
        <item x="3326"/>
        <item x="576"/>
        <item x="5502"/>
        <item x="6111"/>
        <item x="2728"/>
        <item x="4684"/>
        <item x="381"/>
        <item x="5580"/>
        <item x="5532"/>
        <item x="3529"/>
        <item x="113"/>
        <item x="5629"/>
        <item x="2256"/>
        <item x="2110"/>
        <item x="681"/>
        <item x="4080"/>
        <item x="434"/>
        <item x="5222"/>
        <item x="1512"/>
        <item x="3286"/>
        <item x="2396"/>
        <item x="2734"/>
        <item x="3680"/>
        <item x="2665"/>
        <item x="2019"/>
        <item x="3233"/>
        <item x="5325"/>
        <item x="5922"/>
        <item x="3391"/>
        <item x="2506"/>
        <item x="3445"/>
        <item x="4180"/>
        <item x="4655"/>
        <item x="1607"/>
        <item x="5548"/>
        <item x="1984"/>
        <item x="3438"/>
        <item x="5696"/>
        <item x="5185"/>
        <item x="4093"/>
        <item x="3602"/>
        <item x="5299"/>
        <item x="2903"/>
        <item x="5076"/>
        <item x="882"/>
        <item x="5250"/>
        <item x="4006"/>
        <item x="487"/>
        <item x="4963"/>
        <item x="4874"/>
        <item x="2278"/>
        <item x="5251"/>
        <item x="4543"/>
        <item x="4564"/>
        <item x="1045"/>
        <item x="4355"/>
        <item x="5594"/>
        <item x="5772"/>
        <item x="923"/>
        <item x="1889"/>
        <item x="1376"/>
        <item x="1020"/>
        <item x="2093"/>
        <item x="2494"/>
        <item x="5176"/>
        <item x="2259"/>
        <item x="6104"/>
        <item x="29"/>
        <item x="883"/>
        <item x="935"/>
        <item x="4706"/>
        <item x="3484"/>
        <item x="3971"/>
        <item x="1862"/>
        <item x="5854"/>
        <item x="1966"/>
        <item x="1222"/>
        <item x="3541"/>
        <item x="2436"/>
        <item x="4810"/>
        <item x="1247"/>
        <item x="1546"/>
        <item x="2609"/>
        <item x="4953"/>
        <item x="2176"/>
        <item x="4772"/>
        <item x="1036"/>
        <item x="4457"/>
        <item x="1919"/>
        <item x="606"/>
        <item x="4801"/>
        <item x="4619"/>
        <item x="4561"/>
        <item x="1176"/>
        <item x="4331"/>
        <item x="2175"/>
        <item x="1632"/>
        <item x="5652"/>
        <item x="2188"/>
        <item x="2114"/>
        <item x="5978"/>
        <item x="1308"/>
        <item x="1857"/>
        <item x="1444"/>
        <item x="5810"/>
        <item x="5563"/>
        <item x="3200"/>
        <item x="6078"/>
        <item x="1987"/>
        <item x="2497"/>
        <item x="5885"/>
        <item x="2341"/>
        <item x="984"/>
        <item x="5253"/>
        <item x="1006"/>
        <item x="2486"/>
        <item x="2546"/>
        <item x="668"/>
        <item x="5001"/>
        <item x="584"/>
        <item x="1273"/>
        <item x="3787"/>
        <item x="4416"/>
        <item x="1005"/>
        <item x="600"/>
        <item x="712"/>
        <item x="2058"/>
        <item x="473"/>
        <item x="6136"/>
        <item x="5091"/>
        <item x="5098"/>
        <item x="4311"/>
        <item x="4428"/>
        <item x="3508"/>
        <item x="965"/>
        <item x="5619"/>
        <item x="2946"/>
        <item x="5092"/>
        <item x="5543"/>
        <item x="4038"/>
        <item x="5722"/>
        <item x="5868"/>
        <item x="3668"/>
        <item x="4325"/>
        <item x="4138"/>
        <item x="2676"/>
        <item x="4621"/>
        <item x="3423"/>
        <item x="5272"/>
        <item x="1260"/>
        <item x="4848"/>
        <item x="4930"/>
        <item x="4380"/>
        <item x="2248"/>
        <item x="2796"/>
        <item x="4701"/>
        <item x="5829"/>
        <item x="4309"/>
        <item x="787"/>
        <item x="912"/>
        <item x="5567"/>
        <item x="119"/>
        <item x="1164"/>
        <item x="9"/>
        <item x="5125"/>
        <item x="2328"/>
        <item x="4478"/>
        <item x="2496"/>
        <item x="5020"/>
        <item x="1159"/>
        <item x="1965"/>
        <item x="3369"/>
        <item x="2009"/>
        <item x="2417"/>
        <item x="3314"/>
        <item x="1097"/>
        <item x="4614"/>
        <item x="4332"/>
        <item x="4863"/>
        <item x="394"/>
        <item x="621"/>
        <item x="3563"/>
        <item x="4816"/>
        <item x="4653"/>
        <item x="37"/>
        <item x="5168"/>
        <item x="3448"/>
        <item x="1689"/>
        <item x="4062"/>
        <item x="4131"/>
        <item x="3193"/>
        <item x="1781"/>
        <item x="5387"/>
        <item x="1375"/>
        <item x="4453"/>
        <item x="3940"/>
        <item x="2129"/>
        <item x="1829"/>
        <item x="2699"/>
        <item x="4818"/>
        <item x="2951"/>
        <item x="5636"/>
        <item x="4912"/>
        <item x="3682"/>
        <item x="5329"/>
        <item x="168"/>
        <item x="5436"/>
        <item x="4485"/>
        <item x="4360"/>
        <item x="3440"/>
        <item x="4940"/>
        <item x="4295"/>
        <item x="3379"/>
        <item x="1446"/>
        <item x="2239"/>
        <item x="1532"/>
        <item x="4242"/>
        <item x="6135"/>
        <item x="3703"/>
        <item x="3922"/>
        <item x="1049"/>
        <item x="5323"/>
        <item x="4507"/>
        <item x="636"/>
        <item x="2742"/>
        <item x="3034"/>
        <item x="5729"/>
        <item x="3968"/>
        <item x="1880"/>
        <item x="4451"/>
        <item x="2238"/>
        <item x="4420"/>
        <item x="955"/>
        <item x="2335"/>
        <item x="4182"/>
        <item x="2619"/>
        <item x="715"/>
        <item x="3781"/>
        <item x="3313"/>
        <item x="1557"/>
        <item x="4220"/>
        <item x="961"/>
        <item x="3850"/>
        <item x="2269"/>
        <item x="2060"/>
        <item x="588"/>
        <item x="6073"/>
        <item x="1483"/>
        <item x="5462"/>
        <item x="4336"/>
        <item x="1604"/>
        <item x="5000"/>
        <item x="2106"/>
        <item x="806"/>
        <item x="1938"/>
        <item x="1780"/>
        <item x="5260"/>
        <item x="4676"/>
        <item x="2815"/>
        <item x="2222"/>
        <item x="5970"/>
        <item x="554"/>
        <item x="3916"/>
        <item x="151"/>
        <item x="472"/>
        <item x="1482"/>
        <item x="2488"/>
        <item x="5972"/>
        <item x="1744"/>
        <item x="2889"/>
        <item x="1245"/>
        <item x="2840"/>
        <item x="2833"/>
        <item x="352"/>
        <item x="4400"/>
        <item x="5704"/>
        <item x="5898"/>
        <item x="1807"/>
        <item x="4178"/>
        <item x="5979"/>
        <item x="1464"/>
        <item x="3823"/>
        <item x="4197"/>
        <item x="653"/>
        <item x="3333"/>
        <item x="4491"/>
        <item x="2901"/>
        <item x="437"/>
        <item x="825"/>
        <item x="4467"/>
        <item x="5903"/>
        <item x="3977"/>
        <item x="620"/>
        <item x="675"/>
        <item x="3238"/>
        <item x="4450"/>
        <item x="2133"/>
        <item x="5617"/>
        <item x="4617"/>
        <item x="2981"/>
        <item x="5834"/>
        <item x="4553"/>
        <item x="4721"/>
        <item x="102"/>
        <item x="1141"/>
        <item x="793"/>
        <item x="5510"/>
        <item x="5806"/>
        <item x="5990"/>
        <item x="3973"/>
        <item x="5640"/>
        <item x="2554"/>
        <item x="5785"/>
        <item x="3113"/>
        <item x="1016"/>
        <item x="2292"/>
        <item x="3638"/>
        <item x="4946"/>
        <item x="5923"/>
        <item x="3933"/>
        <item x="3780"/>
        <item x="3568"/>
        <item x="4649"/>
        <item x="519"/>
        <item x="997"/>
        <item x="1610"/>
        <item x="318"/>
        <item x="1506"/>
        <item x="313"/>
        <item x="2622"/>
        <item x="5674"/>
        <item x="4432"/>
        <item x="839"/>
        <item x="3421"/>
        <item x="4191"/>
        <item x="3740"/>
        <item x="691"/>
        <item x="2085"/>
        <item x="921"/>
        <item x="4767"/>
        <item x="5804"/>
        <item x="6137"/>
        <item x="3316"/>
        <item x="4069"/>
        <item x="641"/>
        <item x="2811"/>
        <item x="4506"/>
        <item x="1472"/>
        <item x="1618"/>
        <item x="306"/>
        <item x="4661"/>
        <item x="4032"/>
        <item x="4016"/>
        <item x="2066"/>
        <item x="5721"/>
        <item x="2909"/>
        <item x="1548"/>
        <item x="3049"/>
        <item x="1537"/>
        <item x="6141"/>
        <item x="5848"/>
        <item x="3118"/>
        <item x="2064"/>
        <item x="619"/>
        <item x="660"/>
        <item x="1923"/>
        <item x="6010"/>
        <item x="5538"/>
        <item x="6074"/>
        <item x="172"/>
        <item x="2425"/>
        <item x="596"/>
        <item x="73"/>
        <item x="5319"/>
        <item x="3260"/>
        <item x="95"/>
        <item x="5559"/>
        <item x="1508"/>
        <item x="3656"/>
        <item x="1225"/>
        <item x="4210"/>
        <item x="916"/>
        <item x="1075"/>
        <item x="98"/>
        <item x="5703"/>
        <item x="1679"/>
        <item x="2233"/>
        <item x="1449"/>
        <item x="397"/>
        <item x="1092"/>
        <item x="3124"/>
        <item x="454"/>
        <item x="2782"/>
        <item x="4690"/>
        <item x="2263"/>
        <item x="43"/>
        <item x="4605"/>
        <item x="6107"/>
        <item x="4135"/>
        <item x="2050"/>
        <item x="1457"/>
        <item x="5127"/>
        <item x="1815"/>
        <item x="453"/>
        <item x="1951"/>
        <item x="5824"/>
        <item x="4200"/>
        <item x="3241"/>
        <item x="5549"/>
        <item x="2016"/>
        <item x="5399"/>
        <item x="470"/>
        <item x="143"/>
        <item x="1207"/>
        <item x="4714"/>
        <item x="4635"/>
        <item x="5247"/>
        <item x="3783"/>
        <item x="5589"/>
        <item x="4147"/>
        <item x="213"/>
        <item x="5752"/>
        <item x="2557"/>
        <item x="5948"/>
        <item x="5677"/>
        <item x="1663"/>
        <item x="4865"/>
        <item x="451"/>
        <item x="1580"/>
        <item x="206"/>
        <item x="1377"/>
        <item x="2856"/>
        <item x="539"/>
        <item x="2462"/>
        <item x="1296"/>
        <item x="3462"/>
        <item x="3644"/>
        <item x="5916"/>
        <item x="3183"/>
        <item x="5566"/>
        <item x="422"/>
        <item x="3660"/>
        <item x="1299"/>
        <item x="4100"/>
        <item x="5944"/>
        <item x="3187"/>
        <item x="3586"/>
        <item x="2409"/>
        <item x="832"/>
        <item x="5172"/>
        <item x="1779"/>
        <item x="4153"/>
        <item x="2489"/>
        <item x="6000"/>
        <item x="26"/>
        <item x="3476"/>
        <item x="3658"/>
        <item x="2088"/>
        <item x="4497"/>
        <item x="2597"/>
        <item x="3866"/>
        <item x="52"/>
        <item x="3624"/>
        <item x="2273"/>
        <item x="1324"/>
        <item x="5126"/>
        <item x="5626"/>
        <item x="852"/>
        <item x="4550"/>
        <item x="4014"/>
        <item x="4860"/>
        <item x="5741"/>
        <item x="212"/>
        <item x="2879"/>
        <item x="6007"/>
        <item x="2229"/>
        <item x="3419"/>
        <item x="5295"/>
        <item x="4268"/>
        <item x="4976"/>
        <item x="1504"/>
        <item x="333"/>
        <item x="2550"/>
        <item x="1666"/>
        <item x="1294"/>
        <item x="1254"/>
        <item x="3255"/>
        <item x="5770"/>
        <item x="1943"/>
        <item x="590"/>
        <item x="4240"/>
        <item x="2914"/>
        <item x="1190"/>
        <item x="4986"/>
        <item x="4412"/>
        <item x="2077"/>
        <item x="2954"/>
        <item x="304"/>
        <item x="3000"/>
        <item x="4582"/>
        <item x="5423"/>
        <item x="3903"/>
        <item x="4207"/>
        <item x="2802"/>
        <item x="4831"/>
        <item x="5414"/>
        <item x="284"/>
        <item x="940"/>
        <item x="2657"/>
        <item x="1808"/>
        <item x="1146"/>
        <item x="31"/>
        <item x="1269"/>
        <item x="3789"/>
        <item x="3959"/>
        <item x="3033"/>
        <item x="1921"/>
        <item x="3016"/>
        <item x="3670"/>
        <item x="2086"/>
        <item x="5360"/>
        <item x="3017"/>
        <item x="4967"/>
        <item x="1850"/>
        <item x="1021"/>
        <item x="4125"/>
        <item x="844"/>
        <item x="633"/>
        <item x="1763"/>
        <item x="693"/>
        <item x="4475"/>
        <item x="1827"/>
        <item x="3692"/>
        <item x="560"/>
        <item x="3975"/>
        <item x="5453"/>
        <item x="4718"/>
        <item x="2906"/>
        <item x="533"/>
        <item x="5583"/>
        <item x="1414"/>
        <item x="367"/>
        <item x="2487"/>
        <item x="1239"/>
        <item x="2067"/>
        <item x="202"/>
        <item x="4585"/>
        <item x="1148"/>
        <item x="1348"/>
        <item x="2358"/>
        <item x="817"/>
        <item x="784"/>
        <item x="4162"/>
        <item x="4022"/>
        <item x="4775"/>
        <item x="1544"/>
        <item x="2808"/>
        <item x="1792"/>
        <item x="5599"/>
        <item x="2076"/>
        <item x="1368"/>
        <item x="137"/>
        <item x="320"/>
        <item x="3121"/>
        <item x="4781"/>
        <item x="5350"/>
        <item x="4051"/>
        <item x="644"/>
        <item x="5196"/>
        <item x="3303"/>
        <item x="250"/>
        <item x="956"/>
        <item x="4465"/>
        <item x="2658"/>
        <item x="3411"/>
        <item x="3217"/>
        <item x="1067"/>
        <item x="5914"/>
        <item x="4190"/>
        <item x="2424"/>
        <item x="3596"/>
        <item x="2680"/>
        <item x="4319"/>
        <item x="4917"/>
        <item x="125"/>
        <item x="4099"/>
        <item x="5227"/>
        <item x="2261"/>
        <item x="540"/>
        <item x="5947"/>
        <item x="4285"/>
        <item x="1240"/>
        <item x="4165"/>
        <item x="152"/>
        <item x="247"/>
        <item x="3265"/>
        <item x="1765"/>
        <item x="3995"/>
        <item x="2279"/>
        <item x="3705"/>
        <item x="1566"/>
        <item x="3928"/>
        <item x="2620"/>
        <item x="5569"/>
        <item x="1105"/>
        <item x="6079"/>
        <item x="2020"/>
        <item x="710"/>
        <item x="260"/>
        <item x="1955"/>
        <item x="4565"/>
        <item x="65"/>
        <item x="2220"/>
        <item x="1972"/>
        <item x="6001"/>
        <item x="4092"/>
        <item x="2918"/>
        <item x="1834"/>
        <item x="1378"/>
        <item x="1219"/>
        <item x="3097"/>
        <item x="2169"/>
        <item x="3773"/>
        <item x="871"/>
        <item x="5259"/>
        <item x="5767"/>
        <item x="4487"/>
        <item x="288"/>
        <item x="2561"/>
        <item x="128"/>
        <item x="443"/>
        <item x="1617"/>
        <item x="1098"/>
        <item x="2540"/>
        <item x="2101"/>
        <item x="42"/>
        <item x="5609"/>
        <item x="3323"/>
        <item x="292"/>
        <item x="5289"/>
        <item x="4231"/>
        <item x="3477"/>
        <item x="2723"/>
        <item x="4897"/>
        <item x="1272"/>
        <item x="2288"/>
        <item x="4449"/>
        <item x="2650"/>
        <item x="1996"/>
        <item x="3499"/>
        <item x="5095"/>
        <item x="5201"/>
        <item x="5565"/>
        <item x="3453"/>
        <item x="1953"/>
        <item x="134"/>
        <item x="3001"/>
        <item x="566"/>
        <item x="4733"/>
        <item x="109"/>
        <item x="69"/>
        <item x="3810"/>
        <item x="376"/>
        <item x="1578"/>
        <item x="1261"/>
        <item x="5263"/>
        <item x="1752"/>
        <item x="5071"/>
        <item x="50"/>
        <item x="5659"/>
        <item x="1201"/>
        <item x="5281"/>
        <item x="4114"/>
        <item x="4244"/>
        <item x="4171"/>
        <item x="5738"/>
        <item x="4840"/>
        <item x="5139"/>
        <item x="4055"/>
        <item x="3524"/>
        <item x="1355"/>
        <item x="5630"/>
        <item x="104"/>
        <item x="3066"/>
        <item x="2270"/>
        <item x="5731"/>
        <item x="5113"/>
        <item x="5485"/>
        <item x="4521"/>
        <item x="89"/>
        <item x="4925"/>
        <item x="6026"/>
        <item x="5405"/>
        <item x="4689"/>
        <item x="677"/>
        <item x="3191"/>
        <item x="1411"/>
        <item x="3935"/>
        <item x="4307"/>
        <item x="2687"/>
        <item x="5862"/>
        <item x="5225"/>
        <item x="1185"/>
        <item x="74"/>
        <item x="5309"/>
        <item x="3145"/>
        <item x="218"/>
        <item x="3720"/>
        <item x="4160"/>
        <item x="1270"/>
        <item x="4276"/>
        <item x="543"/>
        <item x="4477"/>
        <item x="1888"/>
        <item x="5842"/>
        <item x="2775"/>
        <item x="1492"/>
        <item x="983"/>
        <item x="2257"/>
        <item x="981"/>
        <item x="2941"/>
        <item x="1002"/>
        <item x="5571"/>
        <item x="3272"/>
        <item x="332"/>
        <item x="5004"/>
        <item x="3337"/>
        <item x="186"/>
        <item x="3614"/>
        <item x="1849"/>
        <item x="4342"/>
        <item x="23"/>
        <item x="4362"/>
        <item x="5051"/>
        <item x="4192"/>
        <item x="4085"/>
        <item x="1716"/>
        <item x="2148"/>
        <item x="558"/>
        <item x="5361"/>
        <item x="421"/>
        <item x="2745"/>
        <item x="5986"/>
        <item x="2399"/>
        <item x="1887"/>
        <item x="5639"/>
        <item x="3134"/>
        <item x="2685"/>
        <item x="6042"/>
        <item x="2395"/>
        <item x="467"/>
        <item x="3824"/>
        <item x="378"/>
        <item x="1856"/>
        <item x="823"/>
        <item x="407"/>
        <item x="3502"/>
        <item x="1570"/>
        <item x="1134"/>
        <item x="2884"/>
        <item x="550"/>
        <item x="3573"/>
        <item x="2876"/>
        <item x="1695"/>
        <item x="3669"/>
        <item x="1971"/>
        <item x="5372"/>
        <item x="476"/>
        <item x="4417"/>
        <item x="3277"/>
        <item x="1960"/>
        <item x="3398"/>
        <item x="2376"/>
        <item x="3350"/>
        <item x="3344"/>
        <item x="3879"/>
        <item x="2664"/>
        <item x="14"/>
        <item x="1623"/>
        <item x="3799"/>
        <item x="4574"/>
        <item x="4044"/>
        <item x="4028"/>
        <item x="648"/>
        <item x="4560"/>
        <item x="4243"/>
        <item x="5877"/>
        <item x="812"/>
        <item x="3776"/>
        <item x="1942"/>
        <item x="5962"/>
        <item x="5456"/>
        <item x="4354"/>
        <item x="3147"/>
        <item x="120"/>
        <item x="5082"/>
        <item x="4009"/>
        <item x="2541"/>
        <item x="3549"/>
        <item x="4584"/>
        <item x="3767"/>
        <item x="4672"/>
        <item x="4922"/>
        <item x="5536"/>
        <item x="3676"/>
        <item x="5689"/>
        <item x="766"/>
        <item x="3793"/>
        <item x="3731"/>
        <item x="2558"/>
        <item x="1870"/>
        <item x="5575"/>
        <item x="4005"/>
        <item x="4918"/>
        <item x="3189"/>
        <item x="4806"/>
        <item x="5505"/>
        <item x="3143"/>
        <item x="5335"/>
        <item x="3653"/>
        <item x="1743"/>
        <item x="2190"/>
        <item x="2564"/>
        <item x="5660"/>
        <item x="5224"/>
        <item x="2461"/>
        <item x="4068"/>
        <item x="1252"/>
        <item x="4411"/>
        <item x="2917"/>
        <item x="3766"/>
        <item x="2790"/>
        <item x="4358"/>
        <item x="199"/>
        <item x="499"/>
        <item x="520"/>
        <item x="2693"/>
        <item x="5735"/>
        <item x="773"/>
        <item x="4407"/>
        <item x="4353"/>
        <item x="135"/>
        <item x="2720"/>
        <item x="3449"/>
        <item x="4975"/>
        <item x="959"/>
        <item x="5782"/>
        <item x="2838"/>
        <item x="4292"/>
        <item x="2716"/>
        <item x="1861"/>
        <item x="5379"/>
        <item x="3527"/>
        <item x="5525"/>
        <item x="2940"/>
        <item x="647"/>
        <item x="1809"/>
        <item x="5777"/>
        <item x="2074"/>
        <item x="5833"/>
        <item x="1466"/>
        <item x="4904"/>
        <item x="1767"/>
        <item x="2851"/>
        <item x="6015"/>
        <item x="97"/>
        <item x="3493"/>
        <item x="5425"/>
        <item x="5573"/>
        <item x="4159"/>
        <item x="2092"/>
        <item x="2202"/>
        <item x="4011"/>
        <item x="6018"/>
        <item x="1145"/>
        <item x="466"/>
        <item x="4881"/>
        <item x="1109"/>
        <item x="1480"/>
        <item x="3891"/>
        <item x="2869"/>
        <item x="2636"/>
        <item x="3982"/>
        <item x="3292"/>
        <item x="1019"/>
        <item x="3569"/>
        <item x="433"/>
        <item x="1558"/>
        <item x="4384"/>
        <item x="4343"/>
        <item x="1346"/>
        <item x="1854"/>
        <item x="2029"/>
        <item x="3100"/>
        <item x="5852"/>
        <item x="3108"/>
        <item x="930"/>
        <item x="1964"/>
        <item x="210"/>
        <item x="1326"/>
        <item x="1581"/>
        <item x="2780"/>
        <item x="1595"/>
        <item x="2960"/>
        <item x="4814"/>
        <item x="3408"/>
        <item x="2159"/>
        <item x="3588"/>
        <item x="3750"/>
        <item x="3472"/>
        <item x="5392"/>
        <item x="6045"/>
        <item x="452"/>
        <item x="4436"/>
        <item x="4854"/>
        <item x="1538"/>
        <item x="2971"/>
        <item x="5447"/>
        <item x="1038"/>
        <item x="3952"/>
        <item x="3234"/>
        <item x="2586"/>
        <item x="2566"/>
        <item x="1028"/>
        <item x="3877"/>
        <item x="3510"/>
        <item x="5008"/>
        <item x="4677"/>
        <item x="4546"/>
        <item x="1168"/>
        <item x="2944"/>
        <item x="1845"/>
        <item x="1879"/>
        <item x="3058"/>
        <item x="3242"/>
        <item x="3629"/>
        <item x="6090"/>
        <item x="4916"/>
        <item x="639"/>
        <item x="3733"/>
        <item x="5880"/>
        <item x="3675"/>
        <item x="5977"/>
        <item x="2179"/>
        <item x="5286"/>
        <item x="3550"/>
        <item x="1745"/>
        <item x="4939"/>
        <item x="2508"/>
        <item x="2302"/>
        <item x="5830"/>
        <item x="2195"/>
        <item x="4053"/>
        <item x="1947"/>
        <item x="1859"/>
        <item x="2530"/>
        <item x="2329"/>
        <item x="5477"/>
        <item x="3318"/>
        <item x="1926"/>
        <item x="5255"/>
        <item x="1271"/>
        <item x="1952"/>
        <item x="3892"/>
        <item x="780"/>
        <item x="1556"/>
        <item x="6124"/>
        <item x="22"/>
        <item x="2616"/>
        <item x="1991"/>
        <item x="4124"/>
        <item x="1847"/>
        <item x="3161"/>
        <item x="2912"/>
        <item x="4510"/>
        <item x="4894"/>
        <item x="2830"/>
        <item x="5146"/>
        <item x="1543"/>
        <item x="127"/>
        <item x="3345"/>
        <item x="731"/>
        <item x="3634"/>
        <item x="4027"/>
        <item x="3497"/>
        <item x="2012"/>
        <item x="676"/>
        <item x="4181"/>
        <item x="3291"/>
        <item x="270"/>
        <item x="3359"/>
        <item x="426"/>
        <item x="1419"/>
        <item x="5685"/>
        <item x="5406"/>
        <item x="2304"/>
        <item x="798"/>
        <item x="2062"/>
        <item x="5642"/>
        <item x="3782"/>
        <item x="2750"/>
        <item x="2573"/>
        <item x="1460"/>
        <item x="2037"/>
        <item x="948"/>
        <item x="2860"/>
        <item x="4725"/>
        <item x="150"/>
        <item x="1000"/>
        <item x="2308"/>
        <item x="2502"/>
        <item x="713"/>
        <item x="5050"/>
        <item x="2260"/>
        <item x="3994"/>
        <item x="1777"/>
        <item x="4522"/>
        <item x="518"/>
        <item x="3574"/>
        <item x="706"/>
        <item x="4097"/>
        <item x="3061"/>
        <item x="4057"/>
        <item x="2495"/>
        <item x="2206"/>
        <item x="5243"/>
        <item x="5870"/>
        <item x="382"/>
        <item x="3580"/>
        <item x="264"/>
        <item x="4161"/>
        <item x="1753"/>
        <item x="3198"/>
        <item x="4074"/>
        <item x="3957"/>
        <item x="5023"/>
        <item x="2976"/>
        <item x="2059"/>
        <item x="708"/>
        <item x="5522"/>
        <item x="291"/>
        <item x="3436"/>
        <item x="5827"/>
        <item x="3987"/>
        <item x="3704"/>
        <item x="4356"/>
        <item x="4350"/>
        <item x="2747"/>
        <item x="3531"/>
        <item x="403"/>
        <item x="5311"/>
        <item x="3092"/>
        <item x="2015"/>
        <item x="5496"/>
        <item x="4603"/>
        <item x="2471"/>
        <item x="2348"/>
        <item x="5424"/>
        <item x="4509"/>
        <item x="3967"/>
        <item x="6066"/>
        <item x="684"/>
        <item x="4029"/>
        <item x="392"/>
        <item x="1073"/>
        <item x="3258"/>
        <item x="3698"/>
        <item x="2336"/>
        <item x="5490"/>
        <item x="5800"/>
        <item x="5951"/>
        <item x="5633"/>
        <item x="6142"/>
        <item x="5298"/>
        <item x="17"/>
        <item x="447"/>
        <item x="967"/>
        <item x="3142"/>
        <item x="1303"/>
        <item x="2444"/>
        <item x="5604"/>
        <item x="6132"/>
        <item x="3203"/>
        <item x="579"/>
        <item x="498"/>
        <item x="702"/>
        <item x="2888"/>
        <item x="4763"/>
        <item x="5489"/>
        <item x="3837"/>
        <item x="3576"/>
        <item x="4121"/>
        <item x="2803"/>
        <item x="1855"/>
        <item x="1572"/>
        <item x="3412"/>
        <item x="3992"/>
        <item x="2001"/>
        <item x="3188"/>
        <item x="4919"/>
        <item x="2299"/>
        <item x="4558"/>
        <item x="157"/>
        <item x="2040"/>
        <item x="4942"/>
        <item x="3287"/>
        <item x="316"/>
        <item x="5945"/>
        <item x="2740"/>
        <item x="4070"/>
        <item x="3285"/>
        <item x="3459"/>
        <item x="1562"/>
        <item x="1043"/>
        <item x="251"/>
        <item x="5094"/>
        <item x="3748"/>
        <item x="3086"/>
        <item x="2099"/>
        <item x="2469"/>
        <item x="4727"/>
        <item x="354"/>
        <item x="1210"/>
        <item x="5579"/>
        <item x="92"/>
        <item x="3091"/>
        <item x="3545"/>
        <item x="3807"/>
        <item x="2587"/>
        <item x="4824"/>
        <item x="4035"/>
        <item x="2194"/>
        <item x="1892"/>
        <item x="3098"/>
        <item x="5046"/>
        <item x="833"/>
        <item x="4984"/>
        <item x="5820"/>
        <item x="2672"/>
        <item x="5581"/>
        <item x="4821"/>
        <item x="505"/>
        <item x="170"/>
        <item x="3858"/>
        <item x="3575"/>
        <item x="2386"/>
        <item x="2367"/>
        <item x="205"/>
        <item x="2464"/>
        <item x="1301"/>
        <item x="1317"/>
        <item x="3036"/>
        <item x="3700"/>
        <item x="5180"/>
        <item x="5774"/>
        <item x="3223"/>
        <item x="3518"/>
        <item x="2375"/>
        <item x="800"/>
        <item x="5831"/>
        <item x="4961"/>
        <item x="5440"/>
        <item x="187"/>
        <item x="5400"/>
        <item x="5382"/>
        <item x="2678"/>
        <item x="2140"/>
        <item x="4853"/>
        <item x="3871"/>
        <item x="5924"/>
        <item x="3786"/>
        <item x="699"/>
        <item x="552"/>
        <item x="1534"/>
        <item x="492"/>
        <item x="4316"/>
        <item x="96"/>
        <item x="5492"/>
        <item x="5869"/>
        <item x="777"/>
        <item x="4351"/>
        <item x="6128"/>
        <item x="2596"/>
        <item x="1188"/>
        <item x="4348"/>
        <item x="2649"/>
        <item x="4344"/>
        <item x="363"/>
        <item x="717"/>
        <item x="3311"/>
        <item x="2681"/>
        <item x="4891"/>
        <item x="4610"/>
        <item x="2706"/>
        <item x="3872"/>
        <item x="4503"/>
        <item x="6094"/>
        <item x="4498"/>
        <item x="4774"/>
        <item x="5769"/>
        <item x="2298"/>
        <item x="5742"/>
        <item x="1055"/>
        <item x="6053"/>
        <item x="1424"/>
        <item x="695"/>
        <item x="377"/>
        <item x="3621"/>
        <item x="4434"/>
        <item x="4873"/>
        <item x="2377"/>
        <item x="1612"/>
        <item x="5021"/>
        <item x="2000"/>
        <item x="4868"/>
        <item x="364"/>
        <item x="1738"/>
        <item x="5550"/>
        <item x="2301"/>
        <item x="4303"/>
        <item x="3228"/>
        <item x="338"/>
        <item x="1231"/>
        <item x="4081"/>
        <item x="1553"/>
        <item x="5846"/>
        <item x="3046"/>
        <item x="786"/>
        <item x="4738"/>
        <item x="5"/>
        <item x="3072"/>
        <item x="4212"/>
        <item x="3627"/>
        <item x="6062"/>
        <item x="1142"/>
        <item x="3701"/>
        <item x="5665"/>
        <item x="5205"/>
        <item x="3677"/>
        <item x="1116"/>
        <item x="2529"/>
        <item x="3415"/>
        <item x="2724"/>
        <item x="3274"/>
        <item x="5038"/>
        <item x="3593"/>
        <item x="60"/>
        <item x="2290"/>
        <item x="5907"/>
        <item x="1925"/>
        <item x="4616"/>
        <item x="2758"/>
        <item x="1404"/>
        <item x="736"/>
        <item x="3264"/>
        <item x="334"/>
        <item x="4594"/>
        <item x="4650"/>
        <item x="1914"/>
        <item x="1107"/>
        <item x="507"/>
        <item x="5839"/>
        <item x="5856"/>
        <item x="3642"/>
        <item x="241"/>
        <item x="1205"/>
        <item x="3152"/>
        <item x="3706"/>
        <item x="1501"/>
        <item x="1662"/>
        <item x="2332"/>
        <item x="1726"/>
        <item x="4021"/>
        <item x="2319"/>
        <item x="5694"/>
        <item x="4625"/>
        <item x="659"/>
        <item x="5191"/>
        <item x="2885"/>
        <item x="2406"/>
        <item x="5915"/>
        <item x="1208"/>
        <item x="349"/>
        <item x="116"/>
        <item x="5159"/>
        <item x="826"/>
        <item x="837"/>
        <item x="4972"/>
        <item x="4588"/>
        <item x="1525"/>
        <item x="1799"/>
        <item x="1047"/>
        <item x="1172"/>
        <item x="485"/>
        <item x="670"/>
        <item x="3854"/>
        <item x="1004"/>
        <item x="1555"/>
        <item x="5610"/>
        <item x="2063"/>
        <item x="1667"/>
        <item x="6084"/>
        <item x="1956"/>
        <item x="4888"/>
        <item x="3212"/>
        <item x="1731"/>
        <item x="2123"/>
        <item x="193"/>
        <item x="4761"/>
        <item x="849"/>
        <item x="4118"/>
        <item x="1986"/>
        <item x="3468"/>
        <item x="44"/>
        <item x="5143"/>
        <item x="1962"/>
        <item x="1445"/>
        <item x="2254"/>
        <item x="2800"/>
        <item x="5246"/>
        <item x="3811"/>
        <item x="502"/>
        <item x="1846"/>
        <item x="2107"/>
        <item x="3819"/>
        <item x="682"/>
        <item x="2607"/>
        <item x="6075"/>
        <item x="2817"/>
        <item x="297"/>
        <item x="5850"/>
        <item x="5468"/>
        <item x="4284"/>
        <item x="1568"/>
        <item x="5864"/>
        <item x="3496"/>
        <item x="4060"/>
        <item x="962"/>
        <item x="4648"/>
        <item x="855"/>
        <item x="3816"/>
        <item x="47"/>
        <item x="4680"/>
        <item x="2628"/>
        <item x="2606"/>
        <item x="802"/>
        <item x="3600"/>
        <item x="1143"/>
        <item x="3752"/>
        <item x="3779"/>
        <item x="2542"/>
        <item x="3080"/>
        <item x="915"/>
        <item x="6089"/>
        <item x="5219"/>
        <item x="4870"/>
        <item x="3082"/>
        <item x="5343"/>
        <item x="791"/>
        <item x="4744"/>
        <item x="2446"/>
        <item x="1851"/>
        <item x="3070"/>
        <item x="5491"/>
        <item x="1594"/>
        <item x="5622"/>
        <item x="908"/>
        <item x="3742"/>
        <item x="3384"/>
        <item x="5356"/>
        <item x="2911"/>
        <item x="1127"/>
        <item x="1489"/>
        <item x="1875"/>
        <item x="2415"/>
        <item x="2908"/>
        <item x="3582"/>
        <item x="2226"/>
        <item x="311"/>
        <item x="2726"/>
        <item x="1906"/>
        <item x="2663"/>
        <item x="3847"/>
        <item x="5458"/>
        <item x="4368"/>
        <item x="3558"/>
        <item x="3395"/>
        <item x="1826"/>
        <item x="2435"/>
        <item x="4820"/>
        <item x="1905"/>
        <item x="3829"/>
        <item x="575"/>
        <item x="752"/>
        <item x="3579"/>
        <item x="136"/>
        <item x="2526"/>
        <item x="5375"/>
        <item x="742"/>
        <item x="4222"/>
        <item x="1946"/>
        <item x="1705"/>
        <item x="1935"/>
        <item x="3309"/>
        <item x="4580"/>
        <item x="2207"/>
        <item x="3587"/>
        <item x="2949"/>
        <item x="3931"/>
        <item x="4214"/>
        <item x="2198"/>
        <item x="511"/>
        <item x="532"/>
        <item x="4318"/>
        <item x="6055"/>
        <item x="1468"/>
        <item x="2272"/>
        <item x="3085"/>
        <item x="5137"/>
        <item x="2115"/>
        <item x="3051"/>
        <item x="108"/>
        <item x="2878"/>
        <item x="3096"/>
        <item x="5045"/>
        <item x="1454"/>
        <item x="5264"/>
        <item x="4299"/>
        <item x="365"/>
        <item x="3739"/>
        <item x="1085"/>
        <item x="1135"/>
        <item x="3822"/>
        <item x="1848"/>
        <item x="1958"/>
        <item x="2416"/>
        <item x="4717"/>
        <item x="2185"/>
        <item x="1524"/>
        <item x="4591"/>
        <item x="1311"/>
        <item x="759"/>
        <item x="2967"/>
        <item x="1417"/>
        <item x="3101"/>
        <item x="1437"/>
        <item x="5271"/>
        <item x="3088"/>
        <item x="521"/>
        <item x="1430"/>
        <item x="4960"/>
        <item x="4426"/>
        <item x="5808"/>
        <item x="1018"/>
        <item x="5220"/>
        <item x="1112"/>
        <item x="1001"/>
        <item x="3365"/>
        <item x="973"/>
        <item x="1597"/>
        <item x="2868"/>
        <item x="4088"/>
        <item x="1360"/>
        <item x="4313"/>
        <item x="3572"/>
        <item x="5557"/>
        <item x="1390"/>
        <item x="5953"/>
        <item x="3083"/>
        <item x="1100"/>
        <item x="5518"/>
        <item x="586"/>
        <item x="1319"/>
        <item x="3425"/>
        <item x="3920"/>
        <item x="727"/>
        <item x="2353"/>
        <item x="3038"/>
        <item x="5056"/>
        <item x="455"/>
        <item x="5940"/>
        <item x="3022"/>
        <item x="1736"/>
        <item x="110"/>
        <item x="1598"/>
        <item x="1329"/>
        <item x="2710"/>
        <item x="4836"/>
        <item x="3149"/>
        <item x="1362"/>
        <item x="3936"/>
        <item x="372"/>
        <item x="1409"/>
        <item x="792"/>
        <item x="5238"/>
        <item x="3089"/>
        <item x="1778"/>
        <item x="6131"/>
        <item x="1155"/>
        <item x="5537"/>
        <item x="3839"/>
        <item x="2588"/>
        <item x="5812"/>
        <item x="5528"/>
        <item x="1500"/>
        <item x="4493"/>
        <item x="2010"/>
        <item x="4576"/>
        <item x="5524"/>
        <item x="3585"/>
        <item x="5218"/>
        <item x="2389"/>
        <item x="5069"/>
        <item x="2033"/>
        <item x="3115"/>
        <item x="2423"/>
        <item x="4604"/>
        <item x="2984"/>
        <item x="5691"/>
        <item x="3422"/>
        <item x="384"/>
        <item x="3926"/>
        <item x="2360"/>
        <item x="2799"/>
        <item x="640"/>
        <item x="789"/>
        <item x="1754"/>
        <item x="4841"/>
        <item x="1120"/>
        <item x="4800"/>
        <item x="3812"/>
        <item x="5211"/>
        <item x="1012"/>
        <item x="1811"/>
        <item x="4188"/>
        <item x="1224"/>
        <item x="4108"/>
        <item x="3747"/>
        <item x="2414"/>
        <item x="3081"/>
        <item x="1872"/>
        <item x="5055"/>
        <item x="2801"/>
        <item x="49"/>
        <item x="3035"/>
        <item x="5934"/>
        <item x="1900"/>
        <item x="1824"/>
        <item x="4430"/>
        <item x="488"/>
        <item x="3960"/>
        <item x="2479"/>
        <item x="2920"/>
        <item x="589"/>
        <item x="5470"/>
        <item x="2692"/>
        <item x="4896"/>
        <item x="319"/>
        <item x="5712"/>
        <item x="4639"/>
        <item x="1265"/>
        <item x="1023"/>
        <item x="818"/>
        <item x="2095"/>
        <item x="2011"/>
        <item x="3185"/>
        <item x="2850"/>
        <item x="5620"/>
        <item x="2383"/>
        <item x="782"/>
        <item x="1108"/>
        <item x="5577"/>
        <item x="3672"/>
        <item x="3197"/>
        <item x="1886"/>
        <item x="2191"/>
        <item x="6034"/>
        <item x="3410"/>
        <item x="3878"/>
        <item x="769"/>
        <item x="183"/>
        <item x="263"/>
        <item x="4474"/>
        <item x="5389"/>
        <item x="4687"/>
        <item x="5149"/>
        <item x="1191"/>
        <item x="1560"/>
        <item x="2013"/>
        <item x="2712"/>
        <item x="3322"/>
        <item x="103"/>
        <item x="655"/>
        <item x="2204"/>
        <item x="2862"/>
        <item x="6123"/>
        <item x="4018"/>
        <item x="1287"/>
        <item x="4966"/>
        <item x="905"/>
        <item x="941"/>
        <item x="3111"/>
        <item x="4168"/>
        <item x="3830"/>
        <item x="4719"/>
        <item x="1976"/>
        <item x="5743"/>
        <item x="2978"/>
        <item x="3441"/>
        <item x="4394"/>
        <item x="637"/>
        <item x="503"/>
        <item x="2873"/>
        <item x="1590"/>
        <item x="2311"/>
        <item x="2470"/>
        <item x="344"/>
        <item x="2642"/>
        <item x="2771"/>
        <item x="3684"/>
        <item x="2345"/>
        <item x="4941"/>
        <item x="3978"/>
        <item x="4883"/>
        <item x="5472"/>
        <item x="878"/>
        <item x="3651"/>
        <item x="379"/>
        <item x="1499"/>
        <item x="385"/>
        <item x="1125"/>
        <item x="2405"/>
        <item x="1211"/>
        <item x="4949"/>
        <item x="1342"/>
        <item x="2045"/>
        <item x="989"/>
        <item x="5486"/>
        <item x="2934"/>
        <item x="3685"/>
        <item x="595"/>
        <item x="3551"/>
        <item x="5955"/>
        <item x="735"/>
        <item x="3771"/>
        <item x="5371"/>
        <item x="4646"/>
        <item x="131"/>
        <item x="3826"/>
        <item x="1442"/>
        <item x="1380"/>
        <item x="2276"/>
        <item x="2691"/>
        <item x="4596"/>
        <item x="774"/>
        <item x="5981"/>
        <item x="3851"/>
        <item x="5707"/>
        <item x="200"/>
        <item x="2083"/>
        <item x="430"/>
        <item x="1863"/>
        <item x="1530"/>
        <item x="1927"/>
        <item x="1700"/>
        <item x="2983"/>
        <item x="768"/>
        <item x="2765"/>
        <item x="4337"/>
        <item x="4987"/>
        <item x="5376"/>
        <item x="1981"/>
        <item x="1510"/>
        <item x="3356"/>
        <item x="1450"/>
        <item x="5616"/>
        <item x="1601"/>
        <item x="3368"/>
        <item x="5030"/>
        <item x="2890"/>
        <item x="819"/>
        <item x="3595"/>
        <item x="1637"/>
        <item x="5130"/>
        <item x="728"/>
        <item x="1835"/>
        <item x="4010"/>
        <item x="527"/>
        <item x="1339"/>
        <item x="4692"/>
        <item x="805"/>
        <item x="343"/>
        <item x="2295"/>
        <item x="4665"/>
        <item x="4015"/>
        <item x="2452"/>
        <item x="4326"/>
        <item x="1369"/>
        <item x="1608"/>
        <item x="3887"/>
        <item x="5983"/>
        <item x="2926"/>
        <item x="3229"/>
        <item x="4024"/>
        <item x="887"/>
        <item x="1687"/>
        <item x="2041"/>
        <item x="2816"/>
        <item x="3712"/>
        <item x="3460"/>
        <item x="1284"/>
        <item x="1320"/>
        <item x="2147"/>
        <item x="2896"/>
        <item x="2333"/>
        <item x="1297"/>
        <item x="3665"/>
        <item x="2891"/>
        <item x="687"/>
        <item x="4532"/>
        <item x="4323"/>
        <item x="3295"/>
        <item x="3018"/>
        <item x="4392"/>
        <item x="6122"/>
        <item x="1335"/>
        <item x="1399"/>
        <item x="3446"/>
        <item x="1476"/>
        <item x="5625"/>
        <item x="657"/>
        <item x="2449"/>
        <item x="1735"/>
        <item x="3304"/>
        <item x="5618"/>
        <item x="1810"/>
        <item x="3281"/>
        <item x="545"/>
        <item x="5265"/>
        <item x="2514"/>
        <item x="907"/>
        <item x="3509"/>
        <item x="1549"/>
        <item x="1742"/>
        <item x="5132"/>
        <item x="3955"/>
        <item x="4119"/>
        <item x="1147"/>
        <item x="93"/>
        <item x="2427"/>
        <item x="1158"/>
        <item x="2731"/>
        <item x="481"/>
        <item x="2102"/>
        <item x="3388"/>
        <item x="729"/>
        <item x="1998"/>
        <item x="4968"/>
        <item x="404"/>
        <item x="4779"/>
        <item x="5949"/>
        <item x="5882"/>
        <item x="2604"/>
        <item x="2942"/>
        <item x="4663"/>
        <item x="5411"/>
        <item x="4613"/>
        <item x="56"/>
        <item x="1467"/>
        <item x="5762"/>
        <item x="3859"/>
        <item x="725"/>
        <item x="3966"/>
        <item x="3900"/>
        <item x="4832"/>
        <item x="2297"/>
        <item x="5938"/>
        <item x="5835"/>
        <item x="733"/>
        <item x="164"/>
        <item x="4228"/>
        <item x="5760"/>
        <item x="4674"/>
        <item x="4573"/>
        <item x="236"/>
        <item x="1318"/>
        <item x="5795"/>
        <item x="3899"/>
        <item x="1051"/>
        <item x="417"/>
        <item x="945"/>
        <item x="2501"/>
        <item x="5881"/>
        <item x="5348"/>
        <item x="2864"/>
        <item x="4142"/>
        <item x="2511"/>
        <item x="3381"/>
        <item x="614"/>
        <item x="1629"/>
        <item x="5305"/>
        <item x="2483"/>
        <item x="974"/>
        <item x="815"/>
        <item x="1213"/>
        <item x="3470"/>
        <item x="1582"/>
        <item x="2443"/>
        <item x="565"/>
        <item x="5231"/>
        <item x="5562"/>
        <item x="5512"/>
        <item x="2294"/>
        <item x="555"/>
        <item x="5799"/>
        <item x="4995"/>
        <item x="277"/>
        <item x="762"/>
        <item x="4747"/>
        <item x="2551"/>
        <item x="5351"/>
        <item x="5976"/>
        <item x="331"/>
        <item x="4771"/>
        <item x="4844"/>
        <item x="5586"/>
        <item x="2733"/>
        <item x="2646"/>
        <item x="3833"/>
        <item x="2895"/>
        <item x="4862"/>
        <item x="4951"/>
        <item x="117"/>
        <item x="5658"/>
        <item x="5164"/>
        <item x="2791"/>
        <item x="4858"/>
        <item x="2246"/>
        <item x="4106"/>
        <item x="5306"/>
        <item x="5875"/>
        <item x="5526"/>
        <item x="2484"/>
        <item x="2539"/>
        <item x="5657"/>
        <item x="5154"/>
        <item x="429"/>
        <item x="2690"/>
        <item x="3361"/>
        <item x="5210"/>
        <item x="635"/>
        <item x="2241"/>
        <item x="3601"/>
        <item x="5206"/>
        <item x="5487"/>
        <item x="6027"/>
        <item x="4361"/>
        <item x="3060"/>
        <item x="3581"/>
        <item x="4740"/>
        <item x="615"/>
        <item x="5520"/>
        <item x="884"/>
        <item x="2428"/>
        <item x="59"/>
        <item x="809"/>
        <item x="4156"/>
        <item x="2065"/>
        <item x="6120"/>
        <item x="5734"/>
        <item x="4017"/>
        <item x="1871"/>
        <item x="5057"/>
        <item x="2744"/>
        <item x="3548"/>
        <item x="1640"/>
        <item x="1278"/>
        <item x="1418"/>
        <item x="1199"/>
        <item x="4013"/>
        <item x="5422"/>
        <item x="856"/>
        <item x="1286"/>
        <item x="1725"/>
        <item x="3125"/>
        <item x="3511"/>
        <item x="5117"/>
        <item x="461"/>
        <item x="873"/>
        <item x="5150"/>
        <item x="3520"/>
        <item x="34"/>
        <item x="2111"/>
        <item x="4098"/>
        <item x="5805"/>
        <item x="5011"/>
        <item x="1624"/>
        <item x="1139"/>
        <item x="1579"/>
        <item x="2814"/>
        <item x="5603"/>
        <item x="993"/>
        <item x="3204"/>
        <item x="4172"/>
        <item x="2640"/>
        <item x="3325"/>
        <item x="2472"/>
        <item x="2056"/>
        <item x="2769"/>
        <item x="2972"/>
        <item x="1749"/>
        <item x="180"/>
        <item x="2634"/>
        <item x="1316"/>
        <item x="986"/>
        <item x="1204"/>
        <item x="4375"/>
        <item x="850"/>
        <item x="4054"/>
        <item x="4708"/>
        <item x="4911"/>
        <item x="5736"/>
        <item x="3443"/>
        <item x="6076"/>
        <item x="1528"/>
        <item x="943"/>
        <item x="4064"/>
        <item x="2813"/>
        <item x="441"/>
        <item x="2696"/>
        <item x="1646"/>
        <item x="158"/>
        <item x="2221"/>
        <item x="391"/>
        <item x="4186"/>
        <item x="2430"/>
        <item x="2351"/>
        <item x="4681"/>
        <item x="5287"/>
        <item x="3883"/>
        <item x="5552"/>
        <item x="4261"/>
        <item x="105"/>
        <item x="893"/>
        <item x="5482"/>
        <item x="692"/>
        <item x="1056"/>
        <item x="3386"/>
        <item x="4746"/>
        <item x="2898"/>
        <item x="1128"/>
        <item x="4667"/>
        <item x="5438"/>
        <item x="643"/>
        <item x="3252"/>
        <item x="4778"/>
        <item x="2633"/>
        <item x="3562"/>
        <item x="3607"/>
        <item x="1806"/>
        <item x="3578"/>
        <item x="159"/>
        <item x="4075"/>
        <item x="3609"/>
        <item x="289"/>
        <item x="4105"/>
        <item x="3834"/>
        <item x="1302"/>
        <item x="1193"/>
        <item x="1877"/>
        <item x="3177"/>
        <item x="5539"/>
        <item x="4086"/>
        <item x="3377"/>
        <item x="3347"/>
        <item x="4083"/>
        <item x="3312"/>
        <item x="2746"/>
        <item x="77"/>
        <item x="1939"/>
        <item x="5749"/>
        <item x="5917"/>
        <item x="2618"/>
        <item x="3370"/>
        <item x="220"/>
        <item x="388"/>
        <item x="3320"/>
        <item x="2858"/>
        <item x="1372"/>
        <item x="1649"/>
        <item x="5946"/>
        <item x="783"/>
        <item x="1165"/>
        <item x="5937"/>
        <item x="5158"/>
        <item x="2051"/>
        <item x="3447"/>
        <item x="3999"/>
        <item x="295"/>
        <item x="1709"/>
        <item x="3059"/>
        <item x="4111"/>
        <item x="4327"/>
        <item x="2998"/>
        <item x="6017"/>
        <item x="5386"/>
        <item x="1785"/>
        <item x="3725"/>
        <item x="4109"/>
        <item x="5039"/>
        <item x="1682"/>
        <item x="5105"/>
        <item x="3378"/>
        <item x="1603"/>
        <item x="5412"/>
        <item x="978"/>
        <item x="6071"/>
        <item x="3643"/>
        <item x="4364"/>
        <item x="611"/>
        <item x="1713"/>
        <item x="2224"/>
        <item x="1354"/>
        <item x="2689"/>
        <item x="4322"/>
        <item x="5715"/>
        <item x="4152"/>
        <item x="3205"/>
        <item x="2578"/>
        <item x="3186"/>
        <item x="4892"/>
        <item x="1795"/>
        <item x="2467"/>
        <item x="3346"/>
        <item x="2275"/>
        <item x="2310"/>
        <item x="233"/>
        <item x="243"/>
        <item x="2781"/>
        <item x="4213"/>
        <item x="3119"/>
        <item x="4395"/>
        <item x="63"/>
        <item x="756"/>
        <item x="4751"/>
        <item x="3567"/>
        <item x="5207"/>
        <item x="2318"/>
        <item x="5463"/>
        <item x="3451"/>
        <item x="2212"/>
        <item x="2826"/>
        <item x="4198"/>
        <item x="2116"/>
        <item x="870"/>
        <item x="2370"/>
        <item x="5163"/>
        <item x="3383"/>
        <item x="3554"/>
        <item x="869"/>
        <item x="1046"/>
        <item x="3276"/>
        <item x="4349"/>
        <item x="5236"/>
        <item x="970"/>
        <item x="5059"/>
        <item x="2228"/>
        <item x="2855"/>
        <item x="6110"/>
        <item x="2149"/>
        <item x="1433"/>
        <item x="1198"/>
        <item x="3889"/>
        <item x="3195"/>
        <item x="2989"/>
        <item x="3148"/>
        <item x="3456"/>
        <item x="1614"/>
        <item x="1691"/>
        <item x="1730"/>
        <item x="3482"/>
        <item x="2615"/>
        <item x="271"/>
        <item x="176"/>
        <item x="1636"/>
        <item x="2922"/>
        <item x="4382"/>
        <item x="4196"/>
        <item x="3224"/>
        <item x="1072"/>
        <item x="4443"/>
        <item x="4709"/>
        <item x="4396"/>
        <item x="335"/>
        <item x="4418"/>
        <item x="4484"/>
        <item x="671"/>
        <item x="4529"/>
        <item x="3736"/>
        <item x="2953"/>
        <item x="2485"/>
        <item x="2426"/>
        <item x="1898"/>
        <item x="5410"/>
        <item x="2737"/>
        <item x="6117"/>
        <item x="5123"/>
        <item x="2021"/>
        <item x="4194"/>
        <item x="1693"/>
        <item x="4866"/>
        <item x="906"/>
        <item x="2701"/>
        <item x="4279"/>
        <item x="734"/>
        <item x="3137"/>
        <item x="1169"/>
        <item x="1821"/>
        <item x="112"/>
        <item x="2305"/>
        <item x="942"/>
        <item x="1392"/>
        <item x="100"/>
        <item x="1371"/>
        <item x="4267"/>
        <item x="1708"/>
        <item x="2374"/>
        <item x="4950"/>
        <item x="5711"/>
        <item x="361"/>
        <item x="632"/>
        <item x="5357"/>
        <item x="775"/>
        <item x="1993"/>
        <item x="208"/>
        <item x="5825"/>
        <item x="4713"/>
        <item x="5797"/>
        <item x="5759"/>
        <item x="3452"/>
        <item x="439"/>
        <item x="2931"/>
        <item x="4461"/>
        <item x="3471"/>
        <item x="3032"/>
        <item x="5192"/>
        <item x="371"/>
        <item x="5073"/>
        <item x="1013"/>
        <item x="4607"/>
        <item x="4837"/>
        <item x="5783"/>
        <item x="350"/>
        <item x="5521"/>
        <item x="1423"/>
        <item x="4962"/>
        <item x="3817"/>
        <item x="4971"/>
        <item x="5684"/>
        <item x="2382"/>
        <item x="1071"/>
        <item x="795"/>
        <item x="5746"/>
        <item x="5261"/>
        <item x="4173"/>
        <item x="5484"/>
        <item x="5989"/>
        <item x="1113"/>
        <item x="1011"/>
        <item x="3310"/>
        <item x="996"/>
        <item x="4785"/>
        <item x="2543"/>
        <item x="4861"/>
        <item x="1584"/>
        <item x="3989"/>
        <item x="3093"/>
        <item x="4915"/>
        <item x="509"/>
        <item x="925"/>
        <item x="20"/>
        <item x="216"/>
        <item x="2982"/>
        <item x="5434"/>
        <item x="5544"/>
        <item x="4134"/>
        <item x="477"/>
        <item x="1832"/>
        <item x="2433"/>
        <item x="5611"/>
        <item x="2752"/>
        <item x="3923"/>
        <item x="3243"/>
        <item x="4377"/>
        <item x="2849"/>
        <item x="3930"/>
        <item x="6114"/>
        <item x="1052"/>
        <item x="4"/>
        <item x="4002"/>
        <item x="2719"/>
        <item x="4732"/>
        <item x="2715"/>
        <item x="2880"/>
        <item x="5906"/>
        <item x="749"/>
        <item x="500"/>
        <item x="2475"/>
        <item x="3077"/>
        <item x="424"/>
        <item x="1114"/>
        <item x="845"/>
        <item x="5641"/>
        <item x="5900"/>
        <item x="223"/>
        <item x="5546"/>
        <item x="2138"/>
        <item x="1462"/>
        <item x="2521"/>
        <item x="5204"/>
        <item x="4928"/>
        <item x="1478"/>
        <item x="876"/>
        <item x="3855"/>
        <item x="1388"/>
        <item x="3461"/>
        <item x="48"/>
        <item x="2823"/>
        <item x="1174"/>
        <item x="196"/>
        <item x="1062"/>
        <item x="5018"/>
        <item x="2668"/>
        <item x="746"/>
        <item x="5766"/>
        <item x="5987"/>
        <item x="2456"/>
        <item x="4189"/>
        <item x="748"/>
        <item x="3993"/>
        <item x="3329"/>
        <item x="4643"/>
        <item x="1385"/>
        <item x="129"/>
        <item x="4065"/>
        <item x="1591"/>
        <item x="5995"/>
        <item x="82"/>
        <item x="1344"/>
        <item x="2244"/>
        <item x="794"/>
        <item x="4728"/>
        <item x="1350"/>
        <item x="3406"/>
        <item x="4039"/>
        <item x="3392"/>
        <item x="3355"/>
        <item x="5558"/>
        <item x="5029"/>
        <item x="4328"/>
        <item x="4571"/>
        <item x="578"/>
        <item x="3131"/>
        <item x="779"/>
        <item x="5687"/>
        <item x="5396"/>
        <item x="5723"/>
        <item x="3300"/>
        <item x="3165"/>
        <item x="167"/>
        <item x="3954"/>
        <item x="2579"/>
        <item x="3254"/>
        <item x="1513"/>
        <item x="1539"/>
        <item x="5647"/>
        <item x="1156"/>
        <item x="3247"/>
        <item x="3981"/>
        <item x="207"/>
        <item x="4383"/>
        <item x="5527"/>
        <item x="3846"/>
        <item x="561"/>
        <item x="321"/>
        <item x="1163"/>
        <item x="4609"/>
        <item x="4671"/>
        <item x="346"/>
        <item x="5814"/>
        <item x="2809"/>
        <item x="5302"/>
        <item x="6103"/>
        <item x="4879"/>
        <item x="1025"/>
        <item x="3689"/>
        <item x="5420"/>
        <item x="3331"/>
        <item x="3718"/>
        <item x="4076"/>
        <item x="5606"/>
        <item x="5178"/>
        <item x="253"/>
        <item x="3620"/>
        <item x="2422"/>
        <item x="2352"/>
        <item x="4895"/>
        <item x="5228"/>
        <item x="3251"/>
        <item x="2354"/>
        <item x="171"/>
        <item x="3985"/>
        <item x="6040"/>
        <item x="1869"/>
        <item x="88"/>
        <item x="4638"/>
        <item x="4312"/>
        <item x="5867"/>
        <item x="130"/>
        <item x="184"/>
        <item x="3150"/>
        <item x="3372"/>
        <item x="86"/>
        <item x="1024"/>
        <item x="1675"/>
        <item x="3002"/>
        <item x="958"/>
        <item x="548"/>
        <item x="3546"/>
        <item x="189"/>
        <item x="5193"/>
        <item x="5090"/>
        <item x="4230"/>
        <item x="3250"/>
        <item x="2990"/>
        <item x="4542"/>
        <item x="217"/>
        <item x="2401"/>
        <item x="1843"/>
        <item x="4586"/>
        <item x="5692"/>
        <item x="1209"/>
        <item x="1812"/>
        <item x="3073"/>
        <item x="4908"/>
        <item x="3962"/>
        <item x="4251"/>
        <item x="638"/>
        <item x="4846"/>
        <item x="1526"/>
        <item x="3947"/>
        <item x="21"/>
        <item x="530"/>
        <item x="541"/>
        <item x="4291"/>
        <item x="5717"/>
        <item x="2439"/>
        <item x="2563"/>
        <item x="5784"/>
        <item x="78"/>
        <item x="1768"/>
        <item x="4499"/>
        <item x="2648"/>
        <item x="4151"/>
        <item x="3764"/>
        <item x="2923"/>
        <item x="4501"/>
        <item x="2300"/>
        <item x="281"/>
        <item x="4409"/>
        <item x="71"/>
        <item x="3184"/>
        <item x="2201"/>
        <item x="3006"/>
        <item x="2448"/>
        <item x="2995"/>
        <item x="1470"/>
        <item x="1651"/>
        <item x="4026"/>
        <item x="2247"/>
        <item x="2933"/>
        <item x="1381"/>
        <item x="605"/>
        <item x="3674"/>
        <item x="609"/>
        <item x="2572"/>
        <item x="2057"/>
        <item x="694"/>
        <item x="2583"/>
        <item x="2413"/>
        <item x="3129"/>
        <item x="3553"/>
        <item x="5476"/>
        <item x="4061"/>
        <item x="4067"/>
        <item x="226"/>
        <item x="2205"/>
        <item x="5480"/>
        <item x="662"/>
        <item x="2442"/>
        <item x="2763"/>
        <item x="1909"/>
        <item x="5183"/>
        <item x="5666"/>
        <item x="8"/>
        <item x="282"/>
        <item x="4249"/>
        <item x="4997"/>
        <item x="1782"/>
        <item x="5445"/>
        <item x="3699"/>
        <item x="495"/>
        <item x="5385"/>
        <item x="5775"/>
        <item x="829"/>
        <item x="3626"/>
        <item x="4654"/>
        <item x="2187"/>
        <item x="723"/>
        <item x="3465"/>
        <item x="3594"/>
        <item x="2614"/>
        <item x="6068"/>
        <item x="3498"/>
        <item x="3226"/>
        <item x="4736"/>
        <item x="269"/>
        <item x="1333"/>
        <item x="2314"/>
        <item x="3671"/>
        <item x="3308"/>
        <item x="897"/>
        <item x="2119"/>
        <item x="1465"/>
        <item x="1429"/>
        <item x="5084"/>
        <item x="3867"/>
        <item x="4705"/>
        <item x="1511"/>
        <item x="602"/>
        <item x="329"/>
        <item x="2788"/>
        <item x="1173"/>
        <item x="3230"/>
        <item x="4634"/>
        <item x="1132"/>
        <item x="1215"/>
        <item x="4399"/>
        <item x="683"/>
        <item x="1593"/>
        <item x="255"/>
        <item x="3770"/>
        <item x="1928"/>
        <item x="2053"/>
        <item x="1133"/>
        <item x="45"/>
        <item x="1187"/>
        <item x="738"/>
        <item x="1797"/>
        <item x="4813"/>
        <item x="1151"/>
        <item x="4000"/>
        <item x="1026"/>
        <item x="1714"/>
        <item x="1761"/>
        <item x="5108"/>
        <item x="1315"/>
        <item x="3075"/>
        <item x="3366"/>
        <item x="4789"/>
        <item x="1711"/>
        <item x="1253"/>
        <item x="5429"/>
        <item x="4441"/>
        <item x="1819"/>
        <item x="860"/>
        <item x="1232"/>
        <item x="3784"/>
        <item x="342"/>
        <item x="1093"/>
        <item x="4581"/>
        <item x="2181"/>
        <item x="4711"/>
        <item x="4195"/>
        <item x="2071"/>
        <item x="2952"/>
        <item x="1406"/>
        <item x="562"/>
        <item x="1331"/>
        <item x="6058"/>
        <item x="3299"/>
        <item x="3664"/>
        <item x="510"/>
        <item x="4296"/>
        <item x="80"/>
        <item x="2499"/>
        <item x="2474"/>
        <item x="5993"/>
        <item x="1822"/>
        <item x="1459"/>
        <item x="4008"/>
        <item x="6022"/>
        <item x="4113"/>
        <item x="3416"/>
        <item x="1053"/>
        <item x="1873"/>
        <item x="2751"/>
        <item x="2309"/>
        <item x="4809"/>
        <item x="2861"/>
        <item x="1235"/>
        <item x="6088"/>
        <item x="3390"/>
        <item x="3906"/>
        <item x="4597"/>
        <item x="1363"/>
        <item x="3965"/>
        <item x="3397"/>
        <item x="5908"/>
        <item x="5428"/>
        <item x="2156"/>
        <item x="1620"/>
        <item x="1686"/>
        <item x="2738"/>
        <item x="3970"/>
        <item x="1571"/>
        <item x="4257"/>
        <item x="4533"/>
        <item x="3055"/>
        <item x="5813"/>
        <item x="195"/>
        <item x="2975"/>
        <item x="2682"/>
        <item x="2003"/>
        <item x="4698"/>
        <item x="314"/>
        <item x="2992"/>
        <item x="1766"/>
        <item x="3888"/>
        <item x="4473"/>
        <item x="801"/>
        <item x="482"/>
        <item x="204"/>
        <item x="174"/>
        <item x="1840"/>
        <item x="4073"/>
        <item x="3426"/>
        <item x="3917"/>
        <item x="2394"/>
        <item x="3907"/>
        <item x="33"/>
        <item x="2143"/>
        <item x="581"/>
        <item x="2236"/>
        <item x="937"/>
        <item x="1203"/>
        <item x="824"/>
        <item x="5397"/>
        <item x="4827"/>
        <item x="931"/>
        <item x="3910"/>
        <item x="3542"/>
        <item x="4937"/>
        <item x="2560"/>
        <item x="12"/>
        <item x="3915"/>
        <item x="1654"/>
        <item x="2887"/>
        <item x="4729"/>
        <item x="2915"/>
        <item x="1154"/>
        <item x="2339"/>
        <item x="608"/>
        <item x="741"/>
        <item x="1671"/>
        <item x="2240"/>
        <item x="2601"/>
        <item x="770"/>
        <item x="53"/>
        <item x="401"/>
        <item x="597"/>
        <item x="302"/>
        <item x="5279"/>
        <item x="667"/>
        <item x="5822"/>
        <item x="5764"/>
        <item x="4403"/>
        <item x="2921"/>
        <item x="5014"/>
        <item x="300"/>
        <item x="1150"/>
        <item x="2736"/>
        <item x="663"/>
        <item x="5349"/>
        <item x="2146"/>
        <item x="1660"/>
        <item x="1720"/>
        <item x="4405"/>
        <item x="1883"/>
        <item x="2735"/>
        <item x="3213"/>
        <item x="2748"/>
        <item x="3612"/>
        <item x="478"/>
        <item x="3652"/>
        <item x="1830"/>
        <item x="4126"/>
        <item x="81"/>
        <item x="3873"/>
        <item x="3659"/>
        <item x="546"/>
        <item x="4670"/>
        <item x="1471"/>
        <item x="616"/>
        <item x="1644"/>
        <item x="1816"/>
        <item x="1277"/>
        <item x="1674"/>
        <item x="2359"/>
        <item x="4875"/>
        <item x="456"/>
        <item x="1865"/>
        <item x="899"/>
        <item x="2"/>
        <item x="4333"/>
        <item x="851"/>
        <item x="4769"/>
        <item x="4630"/>
        <item x="58"/>
        <item x="1606"/>
        <item x="2834"/>
        <item x="4030"/>
        <item x="3192"/>
        <item x="1481"/>
        <item x="2262"/>
        <item x="5498"/>
        <item x="939"/>
        <item x="936"/>
        <item x="2660"/>
        <item x="325"/>
        <item x="646"/>
        <item x="5509"/>
        <item x="4079"/>
        <item x="1494"/>
        <item x="4459"/>
        <item x="190"/>
        <item x="293"/>
        <item x="2072"/>
        <item x="5523"/>
        <item x="3798"/>
        <item x="1180"/>
        <item x="3210"/>
        <item x="5541"/>
        <item x="1831"/>
        <item x="2167"/>
        <item x="3481"/>
        <item x="4903"/>
        <item x="5890"/>
        <item x="496"/>
        <item x="3282"/>
        <item x="1084"/>
        <item x="1230"/>
        <item x="919"/>
        <item x="3603"/>
        <item x="261"/>
        <item x="3762"/>
        <item x="6087"/>
        <item x="4397"/>
        <item x="62"/>
        <item x="5682"/>
        <item x="544"/>
        <item x="816"/>
        <item x="4107"/>
        <item x="1162"/>
        <item x="2255"/>
        <item x="1453"/>
        <item x="4808"/>
        <item x="2900"/>
        <item x="853"/>
        <item x="6138"/>
        <item x="5960"/>
        <item x="4748"/>
        <item x="3604"/>
        <item x="2700"/>
        <item x="5815"/>
        <item x="1288"/>
        <item x="5278"/>
        <item x="3202"/>
        <item x="3561"/>
        <item x="1983"/>
        <item x="1690"/>
        <item x="5115"/>
        <item x="3840"/>
        <item x="4290"/>
        <item x="3490"/>
        <item x="1479"/>
        <item x="4956"/>
        <item x="4926"/>
        <item x="4990"/>
        <item x="4225"/>
        <item x="1933"/>
        <item x="4716"/>
        <item x="5718"/>
        <item x="814"/>
        <item x="2611"/>
        <item x="4087"/>
        <item x="1402"/>
        <item x="4876"/>
        <item x="6134"/>
        <item x="3584"/>
        <item x="2569"/>
        <item x="5186"/>
        <item x="6139"/>
        <item x="3972"/>
        <item x="522"/>
        <item x="4784"/>
        <item x="3963"/>
        <item x="2537"/>
        <item x="1349"/>
        <item x="2153"/>
        <item x="598"/>
        <item x="1157"/>
        <item x="4130"/>
        <item x="6032"/>
        <item x="1238"/>
        <item x="5664"/>
        <item x="5120"/>
        <item x="5925"/>
        <item x="3154"/>
        <item x="535"/>
        <item x="1332"/>
        <item x="2805"/>
        <item x="2638"/>
        <item x="3702"/>
        <item x="1733"/>
        <item x="1206"/>
        <item x="3881"/>
        <item x="6011"/>
        <item x="2031"/>
        <item x="5876"/>
        <item x="4632"/>
        <item x="534"/>
        <item x="843"/>
        <item x="2507"/>
        <item x="2441"/>
        <item x="2653"/>
        <item x="1681"/>
        <item x="91"/>
        <item x="2519"/>
        <item x="3171"/>
        <item x="4146"/>
        <item x="3686"/>
        <item x="1788"/>
        <item x="3126"/>
        <item x="4489"/>
        <item x="1387"/>
        <item x="2794"/>
        <item x="2253"/>
        <item x="2994"/>
        <item x="4835"/>
        <item x="2600"/>
        <item x="1030"/>
        <item x="3199"/>
        <item x="5276"/>
        <item x="1936"/>
        <item x="1436"/>
        <item x="2538"/>
        <item x="2120"/>
        <item x="5967"/>
        <item x="1438"/>
        <item x="4266"/>
        <item x="2380"/>
        <item x="3268"/>
        <item x="4652"/>
        <item x="3848"/>
        <item x="2391"/>
        <item x="2036"/>
        <item x="3845"/>
        <item x="3617"/>
        <item x="3662"/>
        <item x="5078"/>
        <item x="1140"/>
        <item x="375"/>
        <item x="2853"/>
        <item x="2162"/>
        <item x="714"/>
        <item x="5464"/>
        <item x="1486"/>
        <item x="1111"/>
        <item x="4136"/>
        <item x="5910"/>
        <item x="5681"/>
        <item x="4241"/>
        <item x="5886"/>
        <item x="4357"/>
        <item x="3895"/>
        <item x="2096"/>
        <item x="1536"/>
        <item x="419"/>
        <item x="4262"/>
        <item x="854"/>
        <item x="5242"/>
        <item x="4419"/>
        <item x="362"/>
        <item x="4592"/>
        <item x="4777"/>
        <item x="249"/>
        <item x="3039"/>
        <item x="6096"/>
        <item x="1064"/>
        <item x="5896"/>
        <item x="5918"/>
        <item x="2512"/>
        <item x="2454"/>
        <item x="5162"/>
        <item x="705"/>
        <item x="5027"/>
        <item x="5085"/>
        <item x="493"/>
        <item x="1655"/>
        <item x="5474"/>
        <item x="2644"/>
        <item x="5789"/>
        <item x="5516"/>
        <item x="2945"/>
        <item x="1583"/>
        <item x="5170"/>
        <item x="3259"/>
        <item x="5337"/>
        <item x="3647"/>
        <item x="929"/>
        <item x="3030"/>
        <item x="696"/>
        <item x="4544"/>
        <item x="2722"/>
        <item x="4366"/>
        <item x="4184"/>
        <item x="3280"/>
        <item x="235"/>
        <item x="2643"/>
        <item x="3266"/>
        <item x="4145"/>
        <item x="1361"/>
        <item x="5514"/>
        <item x="1656"/>
        <item x="25"/>
        <item x="5301"/>
        <item x="6023"/>
        <item x="4091"/>
        <item x="569"/>
        <item x="2807"/>
        <item x="1488"/>
        <item x="5668"/>
        <item x="1057"/>
        <item x="1042"/>
        <item x="2828"/>
        <item x="132"/>
        <item x="4969"/>
        <item x="5872"/>
        <item x="5719"/>
        <item x="3248"/>
        <item x="3245"/>
        <item x="5859"/>
        <item x="524"/>
        <item x="716"/>
        <item x="1382"/>
        <item x="1189"/>
        <item x="3354"/>
        <item x="1717"/>
        <item x="3078"/>
        <item x="2437"/>
        <item x="1517"/>
        <item x="3938"/>
        <item x="2591"/>
        <item x="2197"/>
        <item x="2387"/>
        <item x="4905"/>
        <item x="5363"/>
        <item x="1082"/>
        <item x="6125"/>
        <item x="2080"/>
        <item x="5187"/>
        <item x="1515"/>
        <item x="954"/>
        <item x="3988"/>
        <item x="1760"/>
        <item x="3487"/>
        <item x="2227"/>
        <item x="469"/>
        <item x="3503"/>
        <item x="4033"/>
        <item x="5584"/>
        <item x="6029"/>
        <item x="2585"/>
        <item x="6048"/>
        <item x="5148"/>
        <item x="1398"/>
        <item x="1031"/>
        <item x="5446"/>
        <item x="268"/>
        <item x="2943"/>
        <item x="3023"/>
        <item x="2340"/>
        <item x="139"/>
        <item x="2762"/>
        <item x="528"/>
        <item x="1186"/>
        <item x="2431"/>
        <item x="3413"/>
        <item x="4693"/>
        <item x="999"/>
        <item x="2209"/>
        <item x="4469"/>
        <item x="512"/>
        <item x="2806"/>
        <item x="1356"/>
        <item x="631"/>
        <item x="1963"/>
        <item x="3953"/>
        <item x="1432"/>
        <item x="3893"/>
        <item x="904"/>
        <item x="1397"/>
        <item x="3024"/>
        <item x="2547"/>
        <item x="5452"/>
        <item x="1814"/>
        <item x="232"/>
        <item x="3330"/>
        <item x="3613"/>
        <item x="4216"/>
        <item x="5288"/>
        <item x="3755"/>
        <item x="3261"/>
        <item x="3444"/>
        <item x="4608"/>
        <item x="1367"/>
        <item x="828"/>
        <item x="3842"/>
        <item x="5096"/>
        <item x="5334"/>
        <item x="3050"/>
        <item x="963"/>
        <item x="1477"/>
        <item x="6072"/>
        <item x="3583"/>
        <item x="563"/>
        <item x="3598"/>
        <item x="2293"/>
        <item x="5513"/>
        <item x="5190"/>
        <item x="3758"/>
        <item x="1258"/>
        <item x="1518"/>
        <item x="900"/>
        <item x="4731"/>
        <item x="1330"/>
        <item x="1015"/>
        <item x="2822"/>
        <item x="3716"/>
        <item x="3932"/>
        <item x="1973"/>
        <item x="3769"/>
        <item x="3155"/>
        <item x="4807"/>
        <item x="1044"/>
        <item x="1882"/>
        <item x="4642"/>
        <item x="3045"/>
        <item x="745"/>
        <item x="5469"/>
        <item x="587"/>
        <item x="160"/>
        <item x="4541"/>
        <item x="3538"/>
        <item x="6118"/>
        <item x="3544"/>
        <item x="4372"/>
        <item x="296"/>
        <item x="765"/>
        <item x="3948"/>
        <item x="3996"/>
        <item x="3262"/>
        <item x="3201"/>
        <item x="1276"/>
        <item x="76"/>
        <item x="1487"/>
        <item x="390"/>
        <item x="778"/>
        <item x="3885"/>
        <item x="5974"/>
        <item x="2118"/>
        <item x="1328"/>
        <item x="28"/>
        <item x="5239"/>
        <item x="3648"/>
        <item x="2094"/>
        <item x="383"/>
        <item x="2865"/>
        <item x="3865"/>
        <item x="1250"/>
        <item x="4183"/>
        <item x="5061"/>
        <item x="3708"/>
        <item x="5408"/>
        <item x="1520"/>
        <item x="1242"/>
        <item x="3418"/>
        <item x="4511"/>
        <item x="2320"/>
        <item x="3249"/>
        <item x="2598"/>
        <item x="3065"/>
        <item x="4834"/>
        <item x="1746"/>
        <item x="2098"/>
        <item x="4970"/>
        <item x="564"/>
        <item x="1412"/>
        <item x="1747"/>
        <item x="1374"/>
        <item x="400"/>
        <item x="3396"/>
        <item x="4803"/>
        <item x="1844"/>
        <item x="1577"/>
        <item x="4766"/>
        <item x="357"/>
        <item x="2145"/>
        <item x="3307"/>
        <item x="1997"/>
        <item x="1751"/>
        <item x="3136"/>
        <item x="1083"/>
        <item x="4980"/>
        <item x="5933"/>
        <item x="2069"/>
        <item x="2893"/>
        <item x="458"/>
        <item x="957"/>
        <item x="3357"/>
        <item x="1970"/>
        <item x="1902"/>
        <item x="2447"/>
        <item x="6082"/>
        <item x="2457"/>
        <item x="2482"/>
        <item x="5016"/>
        <item x="5699"/>
        <item x="3090"/>
        <item x="436"/>
        <item x="4206"/>
        <item x="827"/>
        <item x="2965"/>
        <item x="3944"/>
        <item x="6060"/>
        <item x="2902"/>
        <item x="5017"/>
        <item x="3179"/>
        <item x="5481"/>
        <item x="2371"/>
        <item x="947"/>
        <item x="3478"/>
        <item x="138"/>
        <item x="1833"/>
        <item x="3454"/>
        <item x="551"/>
        <item x="3760"/>
        <item x="1386"/>
        <item x="4741"/>
        <item x="2216"/>
        <item x="1719"/>
        <item x="3374"/>
        <item x="4622"/>
        <item x="1676"/>
        <item x="4851"/>
        <item x="992"/>
        <item x="525"/>
        <item x="3526"/>
        <item x="4221"/>
        <item x="6100"/>
        <item x="591"/>
        <item x="2894"/>
        <item x="4528"/>
        <item x="1313"/>
        <item x="360"/>
        <item x="880"/>
        <item x="6085"/>
        <item x="1903"/>
        <item x="5911"/>
        <item x="5555"/>
        <item x="4233"/>
        <item x="4791"/>
        <item x="3723"/>
        <item x="841"/>
        <item x="18"/>
        <item x="3437"/>
        <item x="5450"/>
        <item x="1086"/>
        <item x="2955"/>
        <item x="582"/>
        <item x="3681"/>
        <item x="4422"/>
        <item x="3961"/>
        <item x="1357"/>
        <item x="1340"/>
        <item x="1033"/>
        <item x="484"/>
        <item x="1366"/>
        <item x="1838"/>
        <item x="5768"/>
        <item x="2035"/>
        <item x="341"/>
        <item x="2825"/>
        <item x="2281"/>
        <item x="3534"/>
        <item x="355"/>
        <item x="3735"/>
        <item x="3402"/>
        <item x="5582"/>
        <item x="3785"/>
        <item x="5779"/>
        <item x="1400"/>
        <item x="5369"/>
        <item x="2245"/>
        <item x="4445"/>
        <item x="5840"/>
        <item x="3905"/>
        <item x="3525"/>
        <item x="465"/>
        <item x="3373"/>
        <item x="5596"/>
        <item x="892"/>
        <item x="4659"/>
        <item x="4623"/>
        <item x="1195"/>
        <item x="2418"/>
        <item x="1063"/>
        <item x="2046"/>
        <item x="2307"/>
        <item x="5153"/>
        <item x="2837"/>
        <item x="4645"/>
        <item x="2317"/>
        <item x="964"/>
        <item x="2007"/>
        <item x="3163"/>
        <item x="3560"/>
        <item x="1507"/>
        <item x="1635"/>
        <item x="4730"/>
        <item x="4034"/>
        <item x="4149"/>
        <item x="3678"/>
        <item x="3433"/>
        <item x="3294"/>
        <item x="326"/>
        <item x="726"/>
        <item x="5402"/>
        <item x="5553"/>
        <item x="5432"/>
        <item x="3056"/>
        <item x="4695"/>
        <item x="1533"/>
        <item x="2522"/>
        <item x="5678"/>
        <item x="245"/>
        <item x="3052"/>
        <item x="3537"/>
        <item x="262"/>
        <item x="5817"/>
        <item x="2024"/>
        <item x="1474"/>
        <item x="3501"/>
        <item x="5465"/>
        <item x="2718"/>
        <item x="2820"/>
        <item x="5068"/>
        <item x="2350"/>
        <item x="1491"/>
        <item x="3328"/>
        <item x="191"/>
        <item x="2038"/>
        <item x="4556"/>
        <item x="1576"/>
        <item x="351"/>
        <item x="1775"/>
        <item x="2061"/>
        <item x="549"/>
        <item x="6"/>
        <item x="1282"/>
        <item x="3693"/>
        <item x="5530"/>
        <item x="5627"/>
        <item x="2200"/>
        <item x="574"/>
        <item x="1999"/>
        <item x="1600"/>
        <item x="1514"/>
        <item x="181"/>
        <item x="489"/>
        <item x="4536"/>
        <item x="1630"/>
        <item x="4466"/>
        <item x="913"/>
        <item x="5883"/>
        <item x="2610"/>
        <item x="2617"/>
        <item x="991"/>
        <item x="2141"/>
        <item x="4562"/>
        <item x="1913"/>
        <item x="4270"/>
        <item x="1535"/>
        <item x="2372"/>
        <item x="4513"/>
        <item x="2709"/>
        <item x="3196"/>
        <item x="2789"/>
        <item x="4889"/>
        <item x="2117"/>
        <item x="4936"/>
        <item x="5843"/>
        <item x="975"/>
        <item x="3218"/>
        <item x="32"/>
        <item x="1312"/>
        <item x="6019"/>
        <item x="5899"/>
        <item x="4758"/>
        <item x="336"/>
        <item x="556"/>
        <item x="1345"/>
        <item x="5969"/>
        <item x="952"/>
        <item x="1336"/>
        <item x="4470"/>
        <item x="1126"/>
        <item x="1420"/>
        <item x="1314"/>
        <item x="3890"/>
        <item x="1407"/>
        <item x="408"/>
        <item x="5063"/>
        <item x="153"/>
        <item x="2164"/>
        <item x="3795"/>
        <item x="1463"/>
        <item x="1545"/>
        <item x="5828"/>
        <item x="4797"/>
        <item x="1136"/>
        <item x="2637"/>
        <item x="2630"/>
        <item x="4996"/>
        <item x="5645"/>
        <item x="1758"/>
        <item x="90"/>
        <item x="5277"/>
        <item x="3566"/>
        <item x="4734"/>
        <item x="2899"/>
        <item x="1697"/>
        <item x="4120"/>
        <item x="4077"/>
        <item x="2580"/>
        <item x="2925"/>
        <item x="6098"/>
        <item x="5345"/>
        <item x="4340"/>
        <item x="3246"/>
        <item x="689"/>
        <item x="4456"/>
        <item x="1841"/>
        <item x="3012"/>
        <item x="971"/>
        <item x="303"/>
        <item x="5591"/>
        <item x="875"/>
        <item x="5956"/>
        <item x="3943"/>
        <item x="4278"/>
        <item x="928"/>
        <item x="3630"/>
        <item x="51"/>
        <item x="4611"/>
        <item x="5147"/>
        <item x="5697"/>
        <item x="861"/>
        <item x="2398"/>
        <item x="5479"/>
        <item x="5332"/>
        <item x="192"/>
        <item x="2364"/>
        <item x="1628"/>
        <item x="4452"/>
        <item x="156"/>
        <item x="3649"/>
        <item x="459"/>
        <item x="2393"/>
        <item x="5709"/>
        <item x="4095"/>
        <item x="3428"/>
        <item x="4739"/>
        <item x="2184"/>
        <item x="811"/>
        <item x="4274"/>
        <item x="490"/>
        <item x="4776"/>
        <item x="572"/>
        <item x="5713"/>
        <item x="5062"/>
        <item x="5751"/>
        <item x="4977"/>
        <item x="3756"/>
        <item x="399"/>
        <item x="2513"/>
        <item x="1784"/>
        <item x="6115"/>
        <item x="4805"/>
        <item x="3084"/>
        <item x="3517"/>
        <item x="5540"/>
        <item x="94"/>
        <item x="1103"/>
        <item x="1995"/>
        <item x="719"/>
        <item x="1564"/>
        <item x="4699"/>
        <item x="215"/>
        <item x="2271"/>
        <item x="2866"/>
        <item x="348"/>
        <item x="3610"/>
        <item x="4839"/>
        <item x="2927"/>
        <item x="2113"/>
        <item x="3364"/>
        <item x="4993"/>
        <item x="3064"/>
        <item x="3076"/>
        <item x="1410"/>
        <item x="5416"/>
        <item x="4599"/>
        <item x="5592"/>
        <item x="4843"/>
        <item x="2810"/>
        <item x="2237"/>
        <item x="758"/>
        <item x="1541"/>
        <item x="229"/>
        <item x="3632"/>
        <item x="5963"/>
        <item x="4500"/>
        <item x="267"/>
        <item x="797"/>
        <item x="2985"/>
        <item x="1866"/>
        <item x="5111"/>
        <item x="1183"/>
        <item x="3691"/>
        <item x="4004"/>
        <item x="4481"/>
        <item x="5493"/>
        <item x="1182"/>
        <item x="2559"/>
        <item x="1054"/>
        <item x="788"/>
        <item x="5235"/>
        <item x="1698"/>
        <item x="2757"/>
        <item x="1325"/>
        <item x="3162"/>
        <item x="1910"/>
        <item x="3808"/>
        <item x="5256"/>
        <item x="5421"/>
        <item x="1393"/>
        <item x="328"/>
        <item x="1715"/>
        <item x="1931"/>
        <item x="6009"/>
        <item x="1268"/>
        <item x="3710"/>
        <item x="1684"/>
        <item x="1989"/>
        <item x="3358"/>
        <item x="322"/>
        <item x="299"/>
        <item x="5590"/>
        <item x="5155"/>
        <item x="6061"/>
        <item x="6067"/>
        <item x="5628"/>
        <item x="413"/>
        <item x="446"/>
        <item x="2835"/>
        <item x="5165"/>
        <item x="411"/>
        <item x="323"/>
        <item x="4783"/>
        <item x="2836"/>
        <item x="5578"/>
        <item x="111"/>
        <item x="5364"/>
        <item x="5568"/>
        <item x="1864"/>
        <item x="1091"/>
        <item x="2986"/>
        <item x="2368"/>
        <item x="1574"/>
        <item x="5958"/>
        <item x="701"/>
        <item x="70"/>
        <item x="877"/>
        <item x="3763"/>
        <item x="5669"/>
        <item x="4176"/>
        <item x="4480"/>
        <item x="5087"/>
        <item x="820"/>
        <item x="1750"/>
        <item x="3663"/>
        <item x="1090"/>
        <item x="4281"/>
        <item x="3399"/>
        <item x="3870"/>
        <item x="3079"/>
        <item x="4514"/>
        <item x="2974"/>
        <item x="960"/>
        <item x="5936"/>
        <item x="914"/>
        <item x="2827"/>
        <item x="972"/>
        <item x="1009"/>
        <item x="3690"/>
        <item x="1456"/>
        <item x="5788"/>
        <item x="5517"/>
        <item x="3176"/>
        <item x="2741"/>
        <item x="6051"/>
        <item x="732"/>
        <item x="4437"/>
        <item x="5891"/>
        <item x="2362"/>
        <item x="3214"/>
        <item x="1728"/>
        <item x="3640"/>
        <item x="1563"/>
        <item x="4633"/>
        <item x="2189"/>
        <item x="1353"/>
        <item x="4909"/>
        <item x="5819"/>
        <item x="1531"/>
        <item x="4880"/>
        <item x="5623"/>
        <item x="3874"/>
        <item x="3942"/>
        <item x="238"/>
        <item x="5968"/>
        <item x="133"/>
        <item x="2217"/>
        <item x="2235"/>
        <item x="536"/>
        <item x="5202"/>
        <item x="2504"/>
        <item x="2970"/>
        <item x="2841"/>
        <item x="3857"/>
        <item x="3556"/>
        <item x="2397"/>
        <item x="4651"/>
        <item x="5926"/>
        <item x="5714"/>
        <item x="2686"/>
        <item x="4527"/>
        <item x="3606"/>
        <item x="6069"/>
        <item x="4644"/>
        <item x="2531"/>
        <item x="5233"/>
        <item x="1061"/>
        <item x="1416"/>
        <item x="3861"/>
        <item x="3929"/>
        <item x="1175"/>
        <item x="1307"/>
        <item x="1817"/>
        <item x="585"/>
        <item x="2581"/>
        <item x="1034"/>
        <item x="3657"/>
        <item x="4589"/>
        <item x="3273"/>
        <item x="3980"/>
        <item x="4988"/>
        <item x="5662"/>
        <item x="3019"/>
        <item x="1503"/>
        <item x="3047"/>
        <item x="698"/>
        <item x="5601"/>
        <item x="700"/>
        <item x="2872"/>
        <item x="4273"/>
        <item x="3515"/>
        <item x="2645"/>
        <item x="2753"/>
        <item x="4471"/>
        <item x="5998"/>
        <item x="1321"/>
        <item x="3804"/>
        <item x="889"/>
        <item x="2783"/>
        <item x="1634"/>
        <item x="2582"/>
        <item x="3636"/>
        <item x="5353"/>
        <item x="622"/>
        <item x="3841"/>
        <item x="3984"/>
        <item x="106"/>
        <item x="5254"/>
        <item x="577"/>
        <item x="175"/>
        <item x="5897"/>
        <item x="5347"/>
        <item x="30"/>
        <item x="1678"/>
        <item x="2688"/>
        <item x="2234"/>
        <item x="1123"/>
        <item x="760"/>
        <item x="3488"/>
        <item x="1443"/>
        <item x="2567"/>
        <item x="4116"/>
        <item x="5994"/>
        <item x="982"/>
        <item x="2621"/>
        <item x="2968"/>
        <item x="3695"/>
        <item x="3151"/>
        <item x="1160"/>
        <item x="337"/>
        <item x="4042"/>
        <item x="1089"/>
        <item x="4887"/>
        <item x="3761"/>
        <item x="5133"/>
        <item x="3500"/>
        <item x="5866"/>
        <item x="5728"/>
        <item x="1192"/>
        <item x="2629"/>
        <item x="369"/>
        <item x="1448"/>
        <item x="1648"/>
        <item x="5384"/>
        <item x="194"/>
        <item x="5745"/>
        <item x="3071"/>
        <item x="4059"/>
        <item x="995"/>
        <item x="2847"/>
        <item x="3852"/>
        <item x="2154"/>
        <item x="425"/>
        <item x="3927"/>
        <item x="1699"/>
        <item x="2603"/>
        <item x="5632"/>
        <item x="4900"/>
        <item x="799"/>
        <item x="5152"/>
        <item x="709"/>
        <item x="3339"/>
        <item x="5398"/>
        <item x="5646"/>
        <item x="5042"/>
        <item x="1881"/>
        <item x="1803"/>
        <item x="5778"/>
        <item x="3290"/>
        <item x="1104"/>
        <item x="1153"/>
        <item x="2219"/>
        <item x="483"/>
        <item x="5232"/>
        <item x="629"/>
        <item x="661"/>
        <item x="2910"/>
        <item x="994"/>
        <item x="3794"/>
        <item x="642"/>
        <item x="2812"/>
        <item x="5268"/>
        <item x="1992"/>
        <item x="938"/>
        <item x="370"/>
        <item x="537"/>
        <item x="198"/>
        <item x="3759"/>
        <item x="15"/>
        <item x="2182"/>
        <item x="3673"/>
        <item x="3650"/>
        <item x="1293"/>
        <item x="6049"/>
        <item x="4724"/>
        <item x="5346"/>
        <item x="4468"/>
        <item x="4421"/>
        <item x="4370"/>
        <item x="123"/>
        <item x="480"/>
        <item x="3005"/>
        <item x="5700"/>
        <item x="998"/>
        <item x="2421"/>
        <item x="625"/>
        <item x="2134"/>
        <item x="2097"/>
        <item x="3424"/>
        <item x="3306"/>
        <item x="2655"/>
        <item x="3172"/>
        <item x="5138"/>
        <item x="5459"/>
        <item x="3631"/>
        <item x="4132"/>
        <item x="4833"/>
        <item x="221"/>
        <item x="3376"/>
        <item x="6077"/>
        <item x="4280"/>
        <item x="272"/>
        <item x="3805"/>
        <item x="4263"/>
        <item x="3951"/>
        <item x="5455"/>
        <item x="5887"/>
        <item x="2673"/>
        <item x="1295"/>
        <item x="3219"/>
        <item x="1220"/>
        <item x="2958"/>
        <item x="5237"/>
        <item x="3240"/>
        <item x="2652"/>
        <item x="1774"/>
        <item x="5118"/>
        <item x="3432"/>
        <item x="3557"/>
        <item x="4293"/>
        <item x="5330"/>
        <item x="1077"/>
        <item x="3976"/>
        <item x="5572"/>
        <item x="3625"/>
        <item x="2725"/>
        <item x="5156"/>
        <item x="99"/>
        <item x="3112"/>
        <item x="5395"/>
        <item x="969"/>
        <item x="1099"/>
        <item x="5701"/>
        <item x="5670"/>
        <item x="5698"/>
        <item x="5595"/>
        <item x="61"/>
        <item x="4658"/>
        <item x="2266"/>
        <item x="3253"/>
        <item x="3897"/>
        <item x="256"/>
        <item x="4001"/>
        <item x="5199"/>
        <item x="5003"/>
        <item x="5576"/>
        <item x="2593"/>
        <item x="5849"/>
        <item x="3571"/>
        <item x="966"/>
        <item x="1878"/>
        <item x="4931"/>
        <item x="5818"/>
        <item x="4743"/>
        <item x="4545"/>
        <item x="4174"/>
        <item x="2956"/>
        <item x="2034"/>
        <item x="1968"/>
        <item x="75"/>
        <item x="3825"/>
        <item x="2667"/>
        <item x="1003"/>
        <item x="1473"/>
        <item x="3628"/>
        <item x="2180"/>
        <item x="895"/>
        <item x="886"/>
        <item x="1194"/>
        <item x="5257"/>
        <item x="2291"/>
        <item x="5262"/>
        <item x="5028"/>
        <item x="1796"/>
        <item x="3530"/>
        <item x="5545"/>
        <item x="5847"/>
        <item x="3173"/>
        <item t="default"/>
      </items>
    </pivotField>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917FFF-1320-44A7-989B-39609A6AEF94}"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M3:N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8F2A7C-9EA8-444C-BFAA-42E563E3A92C}"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I3: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C21BE4-D39A-4BE1-A38E-01FA9305CBBA}"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4396FE-C082-4B55-964F-747630B97977}"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8">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6508B7-77A9-44A6-8B39-40A1F9A08F3F}"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0">
  <location ref="P3:Q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7FE13E-5D1E-4657-923E-27097C573771}" name="PivotTable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3:F8" firstHeaderRow="0" firstDataRow="1" firstDataCol="1"/>
  <pivotFields count="25">
    <pivotField showAll="0"/>
    <pivotField dataField="1" showAll="0"/>
    <pivotField axis="axisRow" showAll="0">
      <items count="5">
        <item x="2"/>
        <item x="1"/>
        <item x="0"/>
        <item x="3"/>
        <item t="default"/>
      </items>
    </pivotField>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242CA0-E33F-4FB7-8DD0-2C45CEBF99B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3:B16" firstHeaderRow="1" firstDataRow="1" firstDataCol="1" rowPageCount="1" colPageCount="1"/>
  <pivotFields count="25">
    <pivotField showAll="0"/>
    <pivotField showAll="0"/>
    <pivotField showAll="0">
      <items count="5">
        <item x="2"/>
        <item x="1"/>
        <item x="0"/>
        <item x="3"/>
        <item t="default"/>
      </items>
    </pivotField>
    <pivotField axis="axisRow"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Page"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1"/>
    </i>
    <i>
      <x v="12"/>
    </i>
    <i>
      <x v="9"/>
    </i>
    <i>
      <x v="3"/>
    </i>
    <i>
      <x v="10"/>
    </i>
    <i>
      <x v="8"/>
    </i>
    <i>
      <x v="5"/>
    </i>
    <i>
      <x v="7"/>
    </i>
    <i>
      <x v="6"/>
    </i>
    <i>
      <x v="4"/>
    </i>
    <i>
      <x v="1"/>
    </i>
    <i>
      <x v="2"/>
    </i>
    <i t="grand">
      <x/>
    </i>
  </rowItems>
  <colItems count="1">
    <i/>
  </colItems>
  <pageFields count="1">
    <pageField fld="23" hier="-1"/>
  </pageFields>
  <dataFields count="1">
    <dataField name="Sum of Sales" fld="18" baseField="3" baseItem="9"/>
  </dataFields>
  <chartFormats count="1">
    <chartFormat chart="0" format="0"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EE2017-C804-48AC-AD71-EED68ED6DE79}" sourceName="Year">
  <pivotTables>
    <pivotTable tabId="4" name="PivotTable1"/>
    <pivotTable tabId="3" name="PivotTable1"/>
    <pivotTable tabId="8" name="PivotTable2"/>
    <pivotTable tabId="8" name="PivotTable3"/>
    <pivotTable tabId="8" name="PivotTable4"/>
    <pivotTable tabId="8" name="PivotTable5"/>
    <pivotTable tabId="8" name="PivotTable6"/>
    <pivotTable tabId="10" name="PivotTable8"/>
    <pivotTable tabId="6" name="PivotTable2"/>
    <pivotTable tabId="5" name="PivotTable1"/>
    <pivotTable tabId="12" name="PivotTable1"/>
    <pivotTable tabId="7" name="PivotTable1"/>
  </pivotTables>
  <data>
    <tabular pivotCacheId="18919496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7612CD1-4A0E-451F-BD03-6196CFA32077}" sourceName="Segment">
  <pivotTables>
    <pivotTable tabId="4" name="PivotTable1"/>
    <pivotTable tabId="3" name="PivotTable1"/>
    <pivotTable tabId="8" name="PivotTable2"/>
    <pivotTable tabId="8" name="PivotTable3"/>
    <pivotTable tabId="8" name="PivotTable4"/>
    <pivotTable tabId="8" name="PivotTable5"/>
    <pivotTable tabId="8" name="PivotTable6"/>
    <pivotTable tabId="10" name="PivotTable8"/>
    <pivotTable tabId="6" name="PivotTable2"/>
    <pivotTable tabId="5" name="PivotTable1"/>
    <pivotTable tabId="12" name="PivotTable1"/>
    <pivotTable tabId="7" name="PivotTable1"/>
  </pivotTables>
  <data>
    <tabular pivotCacheId="18919496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67AA76-AF1A-4D81-A70B-DFA9D4821A47}" sourceName="Region">
  <pivotTables>
    <pivotTable tabId="4" name="PivotTable1"/>
    <pivotTable tabId="3" name="PivotTable1"/>
    <pivotTable tabId="8" name="PivotTable2"/>
    <pivotTable tabId="8" name="PivotTable3"/>
    <pivotTable tabId="8" name="PivotTable4"/>
    <pivotTable tabId="8" name="PivotTable5"/>
    <pivotTable tabId="8" name="PivotTable6"/>
    <pivotTable tabId="10" name="PivotTable8"/>
    <pivotTable tabId="6" name="PivotTable2"/>
    <pivotTable tabId="5" name="PivotTable1"/>
    <pivotTable tabId="12" name="PivotTable1"/>
    <pivotTable tabId="7" name="PivotTable1"/>
  </pivotTables>
  <data>
    <tabular pivotCacheId="18919496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29EA6C4-6DB7-4985-8076-0151D026F4A5}" cache="Slicer_Year" caption="Year" rowHeight="234950"/>
  <slicer name="Segment" xr10:uid="{3BBC70AD-B96F-49A9-8737-2CD3479F0F79}" cache="Slicer_Segment" caption="Segment" rowHeight="234950"/>
  <slicer name="Region" xr10:uid="{A4E34B68-8B5C-4547-9805-B15326A4C1B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3028E1C-F541-4590-8913-7B302B0A6A14}" cache="Slicer_Year" caption="Year" style="SPY" rowHeight="234950"/>
  <slicer name="Segment 1" xr10:uid="{ABBB05F8-31CD-4EF3-9237-BE27125D47D2}" cache="Slicer_Segment" caption="Segment" style="SPY" rowHeight="234950"/>
  <slicer name="Region 1" xr10:uid="{10C1349A-21B1-45CE-B64E-AEBA530851BE}" cache="Slicer_Region" caption="Region" style="SP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filterColumn colId="2">
      <filters>
        <filter val="2013"/>
      </filters>
    </filterColumn>
  </autoFilter>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DEEAA5-EEA9-431D-8CF8-2E80C742C601}" name="Table2" displayName="Table2" ref="A1:V681" totalsRowShown="0">
  <autoFilter ref="A1:V681" xr:uid="{0BDEEAA5-EEA9-431D-8CF8-2E80C742C601}"/>
  <tableColumns count="22">
    <tableColumn id="1" xr3:uid="{09497699-0423-4C5B-8F7F-73E9C3C3376E}" name="Row ID"/>
    <tableColumn id="2" xr3:uid="{1064476F-E580-43DB-86FC-F52CE3DB1148}" name="Order ID"/>
    <tableColumn id="3" xr3:uid="{B117F7F6-5D0A-488D-8176-643BF295FCC3}" name="Year"/>
    <tableColumn id="4" xr3:uid="{08CB9114-8CF7-4785-B95A-315E7605AF17}" name="Order Date" dataDxfId="2"/>
    <tableColumn id="5" xr3:uid="{30D52B55-67A6-47B3-B800-81CA4A0FCA9E}" name="Ship Date" dataDxfId="1"/>
    <tableColumn id="6" xr3:uid="{A01A8D5E-809E-4953-BBBD-C398DEEE96A7}" name="Ship Mode"/>
    <tableColumn id="7" xr3:uid="{C572BB9F-E6B2-4E47-B76E-0E74D626B51B}" name="Customer ID"/>
    <tableColumn id="8" xr3:uid="{C0014151-B593-4B86-A617-B5C9F80F1F6A}" name="Customer Name"/>
    <tableColumn id="9" xr3:uid="{A1754F68-653C-41F1-8518-F93A2DEE7641}" name="Segment"/>
    <tableColumn id="10" xr3:uid="{E66FFC85-DA3F-4793-B35B-B6038EEE2D9F}" name="Country"/>
    <tableColumn id="11" xr3:uid="{E6747254-1C89-4EB3-ADD5-DC3B554A1949}" name="City"/>
    <tableColumn id="12" xr3:uid="{99F9BC09-5873-438C-8062-2C92CC6AA1FB}" name="State"/>
    <tableColumn id="13" xr3:uid="{D683FD89-D641-4154-8564-6734681C7DE6}" name="Postal Code"/>
    <tableColumn id="14" xr3:uid="{08A12E23-64D1-45C0-A449-95F963BAE2F0}" name="Region"/>
    <tableColumn id="15" xr3:uid="{594449FE-5E5C-4119-BE94-08CB4AF55C84}" name="Product ID"/>
    <tableColumn id="16" xr3:uid="{172D2BC3-76BB-4DE4-A617-9CCCB6DAEDA6}" name="Category"/>
    <tableColumn id="17" xr3:uid="{0AB4FC0C-8E13-40E1-964A-9E01C1898736}" name="Sub-Category"/>
    <tableColumn id="18" xr3:uid="{4B3E6009-D907-446E-B931-69A7504BF21B}" name="Product Name"/>
    <tableColumn id="19" xr3:uid="{6B382D1A-C487-4A2D-8CCF-751E60A86729}" name="Sales"/>
    <tableColumn id="20" xr3:uid="{D07633DC-64AC-41CE-A656-AE1553F8715F}" name="Quantity"/>
    <tableColumn id="21" xr3:uid="{D9B5CB50-64F9-4938-B981-18A4E66A89F2}" name="Discount"/>
    <tableColumn id="22" xr3:uid="{15452434-58E5-40A0-83F4-274421F0549A}" name="Profi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95"/>
  <sheetViews>
    <sheetView workbookViewId="0">
      <selection activeCell="B60"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 min="26" max="26" width="21.33203125" customWidth="1"/>
  </cols>
  <sheetData>
    <row r="1" spans="1:27"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7" ht="14.25" customHeight="1" x14ac:dyDescent="0.3">
      <c r="A2" s="2">
        <v>1</v>
      </c>
      <c r="B2" s="2" t="s">
        <v>22</v>
      </c>
      <c r="C2" s="2">
        <f>YEAR('Data SPY'!$D2)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7" ht="14.25" customHeight="1" x14ac:dyDescent="0.3">
      <c r="A3" s="2">
        <v>2</v>
      </c>
      <c r="B3" s="2" t="s">
        <v>22</v>
      </c>
      <c r="C3" s="2">
        <f>YEAR('Data SPY'!$D3)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7" ht="14.25" customHeight="1" x14ac:dyDescent="0.3">
      <c r="A4" s="2">
        <v>3</v>
      </c>
      <c r="B4" s="2" t="s">
        <v>38</v>
      </c>
      <c r="C4" s="2">
        <f>YEAR('Data SPY'!$D4)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c r="X4" s="36" t="s">
        <v>10956</v>
      </c>
      <c r="Y4" s="36"/>
    </row>
    <row r="5" spans="1:27" ht="14.25" hidden="1" customHeight="1" x14ac:dyDescent="0.3">
      <c r="A5" s="2">
        <v>4</v>
      </c>
      <c r="B5" s="2" t="s">
        <v>49</v>
      </c>
      <c r="C5" s="2">
        <f>YEAR('Data SPY'!$D5)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c r="X5" s="36"/>
      <c r="Y5" s="36"/>
    </row>
    <row r="6" spans="1:27" ht="14.25" hidden="1" customHeight="1" x14ac:dyDescent="0.3">
      <c r="A6" s="2">
        <v>5</v>
      </c>
      <c r="B6" s="2" t="s">
        <v>49</v>
      </c>
      <c r="C6" s="2">
        <f>YEAR('Data SPY'!$D6)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c r="X6" s="36"/>
      <c r="Y6" s="36"/>
    </row>
    <row r="7" spans="1:27" ht="14.25" hidden="1" customHeight="1" thickBot="1" x14ac:dyDescent="0.35">
      <c r="A7" s="2">
        <v>6</v>
      </c>
      <c r="B7" s="2" t="s">
        <v>61</v>
      </c>
      <c r="C7" s="2">
        <f>YEAR('Data SPY'!$D7)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7" ht="14.25" hidden="1" customHeight="1" thickTop="1" x14ac:dyDescent="0.3">
      <c r="A8" s="2">
        <v>7</v>
      </c>
      <c r="B8" s="2" t="s">
        <v>61</v>
      </c>
      <c r="C8" s="2">
        <f>YEAR('Data SPY'!$D8)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c r="Z8" s="18" t="s">
        <v>10956</v>
      </c>
    </row>
    <row r="9" spans="1:27" ht="14.25" hidden="1" customHeight="1" x14ac:dyDescent="0.3">
      <c r="A9" s="2">
        <v>8</v>
      </c>
      <c r="B9" s="2" t="s">
        <v>61</v>
      </c>
      <c r="C9" s="2">
        <f>YEAR('Data SPY'!$D9)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c r="Z9" s="19" t="s">
        <v>10956</v>
      </c>
      <c r="AA9" t="str">
        <f>Z9</f>
        <v>sajo</v>
      </c>
    </row>
    <row r="10" spans="1:27" ht="14.25" hidden="1" customHeight="1" x14ac:dyDescent="0.3">
      <c r="A10" s="2">
        <v>9</v>
      </c>
      <c r="B10" s="2" t="s">
        <v>61</v>
      </c>
      <c r="C10" s="2">
        <f>YEAR('Data SPY'!$D10)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c r="Z10" s="16" t="s">
        <v>10956</v>
      </c>
    </row>
    <row r="11" spans="1:27" ht="14.25" hidden="1" customHeight="1" x14ac:dyDescent="0.3">
      <c r="A11" s="2">
        <v>10</v>
      </c>
      <c r="B11" s="2" t="s">
        <v>61</v>
      </c>
      <c r="C11" s="2">
        <f>YEAR('Data SPY'!$D11)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c r="Z11" s="17" t="s">
        <v>10956</v>
      </c>
    </row>
    <row r="12" spans="1:27" ht="14.25" hidden="1" customHeight="1" x14ac:dyDescent="0.3">
      <c r="A12" s="2">
        <v>11</v>
      </c>
      <c r="B12" s="2" t="s">
        <v>61</v>
      </c>
      <c r="C12" s="2">
        <f>YEAR('Data SPY'!$D12)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7" ht="14.25" hidden="1" customHeight="1" x14ac:dyDescent="0.3">
      <c r="A13" s="2">
        <v>12</v>
      </c>
      <c r="B13" s="2" t="s">
        <v>61</v>
      </c>
      <c r="C13" s="2">
        <f>YEAR('Data SPY'!$D13)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c r="Z13" s="20" t="s">
        <v>10957</v>
      </c>
    </row>
    <row r="14" spans="1:27" ht="14.25" hidden="1" customHeight="1" x14ac:dyDescent="0.3">
      <c r="A14" s="2">
        <v>13</v>
      </c>
      <c r="B14" s="2" t="s">
        <v>84</v>
      </c>
      <c r="C14" s="2">
        <f>YEAR('Data SPY'!$D14)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7" ht="14.25" customHeight="1" x14ac:dyDescent="0.3">
      <c r="A15" s="2">
        <v>14</v>
      </c>
      <c r="B15" s="2" t="s">
        <v>92</v>
      </c>
      <c r="C15" s="2">
        <f>YEAR('Data SPY'!$D15)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7" ht="14.25" hidden="1" customHeight="1" x14ac:dyDescent="0.3">
      <c r="A16" s="2">
        <v>15</v>
      </c>
      <c r="B16" s="2" t="s">
        <v>99</v>
      </c>
      <c r="C16" s="2">
        <f>YEAR('Data SPY'!$D16)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6" ht="14.25" hidden="1" customHeight="1" x14ac:dyDescent="0.3">
      <c r="A17" s="2">
        <v>16</v>
      </c>
      <c r="B17" s="2" t="s">
        <v>99</v>
      </c>
      <c r="C17" s="2">
        <f>YEAR('Data SPY'!$D17)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6" ht="14.25" hidden="1" customHeight="1" x14ac:dyDescent="0.3">
      <c r="A18" s="2">
        <v>17</v>
      </c>
      <c r="B18" s="2" t="s">
        <v>110</v>
      </c>
      <c r="C18" s="2">
        <f>YEAR('Data SPY'!$D18)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6" ht="14.25" hidden="1" customHeight="1" x14ac:dyDescent="0.3">
      <c r="A19" s="2">
        <v>18</v>
      </c>
      <c r="B19" s="2" t="s">
        <v>117</v>
      </c>
      <c r="C19" s="2">
        <f>YEAR('Data SPY'!$D19)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c r="Z19" s="21">
        <v>4</v>
      </c>
    </row>
    <row r="20" spans="1:26" ht="14.25" hidden="1" customHeight="1" x14ac:dyDescent="0.3">
      <c r="A20" s="2">
        <v>19</v>
      </c>
      <c r="B20" s="2" t="s">
        <v>124</v>
      </c>
      <c r="C20" s="2">
        <f>YEAR('Data SPY'!$D20)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c r="Z20" s="22">
        <v>2</v>
      </c>
    </row>
    <row r="21" spans="1:26" ht="14.25" hidden="1" customHeight="1" x14ac:dyDescent="0.3">
      <c r="A21" s="2">
        <v>20</v>
      </c>
      <c r="B21" s="2" t="s">
        <v>124</v>
      </c>
      <c r="C21" s="2">
        <f>YEAR('Data SPY'!$D21)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c r="Z21" s="21">
        <f>SUM(Z19:Z20)</f>
        <v>6</v>
      </c>
    </row>
    <row r="22" spans="1:26" ht="14.25" hidden="1" customHeight="1" x14ac:dyDescent="0.3">
      <c r="A22" s="2">
        <v>21</v>
      </c>
      <c r="B22" s="2" t="s">
        <v>124</v>
      </c>
      <c r="C22" s="2">
        <f>YEAR('Data SPY'!$D22)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6" ht="14.25" customHeight="1" x14ac:dyDescent="0.3">
      <c r="A23" s="2">
        <v>22</v>
      </c>
      <c r="B23" s="2" t="s">
        <v>134</v>
      </c>
      <c r="C23" s="2">
        <f>YEAR('Data SPY'!$D23)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c r="Z23" s="23">
        <v>548795</v>
      </c>
    </row>
    <row r="24" spans="1:26" ht="14.25" customHeight="1" x14ac:dyDescent="0.3">
      <c r="A24" s="2">
        <v>23</v>
      </c>
      <c r="B24" s="2" t="s">
        <v>134</v>
      </c>
      <c r="C24" s="2">
        <f>YEAR('Data SPY'!$D24)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6" ht="14.25" hidden="1" customHeight="1" x14ac:dyDescent="0.3">
      <c r="A25" s="2">
        <v>24</v>
      </c>
      <c r="B25" s="2" t="s">
        <v>143</v>
      </c>
      <c r="C25" s="2">
        <f>YEAR('Data SPY'!$D25)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6" ht="14.25" hidden="1" customHeight="1" x14ac:dyDescent="0.3">
      <c r="A26" s="2">
        <v>25</v>
      </c>
      <c r="B26" s="2" t="s">
        <v>151</v>
      </c>
      <c r="C26" s="2">
        <f>YEAR('Data SPY'!$D26)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6" ht="14.25" customHeight="1" x14ac:dyDescent="0.3">
      <c r="A27" s="2">
        <v>26</v>
      </c>
      <c r="B27" s="2" t="s">
        <v>155</v>
      </c>
      <c r="C27" s="2">
        <f>YEAR('Data SPY'!$D27)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6" ht="14.25" customHeight="1" x14ac:dyDescent="0.3">
      <c r="A28" s="2">
        <v>27</v>
      </c>
      <c r="B28" s="2" t="s">
        <v>155</v>
      </c>
      <c r="C28" s="2">
        <f>YEAR('Data SPY'!$D28)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6" ht="14.25" hidden="1" customHeight="1" x14ac:dyDescent="0.3">
      <c r="A29" s="2">
        <v>28</v>
      </c>
      <c r="B29" s="2" t="s">
        <v>163</v>
      </c>
      <c r="C29" s="2">
        <f>YEAR('Data SPY'!$D29)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6" ht="14.25" hidden="1" customHeight="1" x14ac:dyDescent="0.3">
      <c r="A30" s="2">
        <v>29</v>
      </c>
      <c r="B30" s="2" t="s">
        <v>163</v>
      </c>
      <c r="C30" s="2">
        <f>YEAR('Data SPY'!$D30)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6" ht="14.25" hidden="1" customHeight="1" x14ac:dyDescent="0.3">
      <c r="A31" s="2">
        <v>30</v>
      </c>
      <c r="B31" s="2" t="s">
        <v>163</v>
      </c>
      <c r="C31" s="2">
        <f>YEAR('Data SPY'!$D31)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6" ht="14.25" hidden="1" customHeight="1" x14ac:dyDescent="0.3">
      <c r="A32" s="2">
        <v>31</v>
      </c>
      <c r="B32" s="2" t="s">
        <v>163</v>
      </c>
      <c r="C32" s="2">
        <f>YEAR('Data SPY'!$D32)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hidden="1" customHeight="1" x14ac:dyDescent="0.3">
      <c r="A33" s="2">
        <v>32</v>
      </c>
      <c r="B33" s="2" t="s">
        <v>163</v>
      </c>
      <c r="C33" s="2">
        <f>YEAR('Data SPY'!$D33)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hidden="1" customHeight="1" x14ac:dyDescent="0.3">
      <c r="A34" s="2">
        <v>33</v>
      </c>
      <c r="B34" s="2" t="s">
        <v>163</v>
      </c>
      <c r="C34" s="2">
        <f>YEAR('Data SPY'!$D34)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hidden="1" customHeight="1" x14ac:dyDescent="0.3">
      <c r="A35" s="2">
        <v>34</v>
      </c>
      <c r="B35" s="2" t="s">
        <v>163</v>
      </c>
      <c r="C35" s="2">
        <f>YEAR('Data SPY'!$D35)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hidden="1" customHeight="1" x14ac:dyDescent="0.3">
      <c r="A36" s="2">
        <v>35</v>
      </c>
      <c r="B36" s="2" t="s">
        <v>181</v>
      </c>
      <c r="C36" s="2">
        <f>YEAR('Data SPY'!$D36)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 SPY'!$D37)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 SPY'!$D38)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hidden="1" customHeight="1" x14ac:dyDescent="0.3">
      <c r="A39" s="2">
        <v>38</v>
      </c>
      <c r="B39" s="2" t="s">
        <v>196</v>
      </c>
      <c r="C39" s="2">
        <f>YEAR('Data SPY'!$D39)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hidden="1" customHeight="1" x14ac:dyDescent="0.3">
      <c r="A40" s="2">
        <v>39</v>
      </c>
      <c r="B40" s="2" t="s">
        <v>196</v>
      </c>
      <c r="C40" s="2">
        <f>YEAR('Data SPY'!$D40)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hidden="1" customHeight="1" x14ac:dyDescent="0.3">
      <c r="A41" s="2">
        <v>40</v>
      </c>
      <c r="B41" s="2" t="s">
        <v>196</v>
      </c>
      <c r="C41" s="2">
        <f>YEAR('Data SPY'!$D41)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hidden="1" customHeight="1" x14ac:dyDescent="0.3">
      <c r="A42" s="2">
        <v>41</v>
      </c>
      <c r="B42" s="2" t="s">
        <v>196</v>
      </c>
      <c r="C42" s="2">
        <f>YEAR('Data SPY'!$D42)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hidden="1" customHeight="1" x14ac:dyDescent="0.3">
      <c r="A43" s="2">
        <v>42</v>
      </c>
      <c r="B43" s="2" t="s">
        <v>207</v>
      </c>
      <c r="C43" s="2">
        <f>YEAR('Data SPY'!$D43)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 SPY'!$D44)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hidden="1" customHeight="1" x14ac:dyDescent="0.3">
      <c r="A45" s="2">
        <v>44</v>
      </c>
      <c r="B45" s="2" t="s">
        <v>219</v>
      </c>
      <c r="C45" s="2">
        <f>YEAR('Data SPY'!$D45)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 SPY'!$D46)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 SPY'!$D47)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hidden="1" customHeight="1" x14ac:dyDescent="0.3">
      <c r="A48" s="2">
        <v>47</v>
      </c>
      <c r="B48" s="2" t="s">
        <v>234</v>
      </c>
      <c r="C48" s="2">
        <f>YEAR('Data SPY'!$D48)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 SPY'!$D49)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 SPY'!$D50)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hidden="1" customHeight="1" x14ac:dyDescent="0.3">
      <c r="A51" s="2">
        <v>50</v>
      </c>
      <c r="B51" s="2" t="s">
        <v>250</v>
      </c>
      <c r="C51" s="2">
        <f>YEAR('Data SPY'!$D51)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hidden="1" customHeight="1" x14ac:dyDescent="0.3">
      <c r="A52" s="2">
        <v>51</v>
      </c>
      <c r="B52" s="2" t="s">
        <v>250</v>
      </c>
      <c r="C52" s="2">
        <f>YEAR('Data SPY'!$D52)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hidden="1" customHeight="1" x14ac:dyDescent="0.3">
      <c r="A53" s="2">
        <v>52</v>
      </c>
      <c r="B53" s="2" t="s">
        <v>250</v>
      </c>
      <c r="C53" s="2">
        <f>YEAR('Data SPY'!$D53)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hidden="1" customHeight="1" x14ac:dyDescent="0.3">
      <c r="A54" s="2">
        <v>53</v>
      </c>
      <c r="B54" s="2" t="s">
        <v>250</v>
      </c>
      <c r="C54" s="2">
        <f>YEAR('Data SPY'!$D54)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 SPY'!$D55)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 SPY'!$D56)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 SPY'!$D57)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 SPY'!$D58)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 SPY'!$D59)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 SPY'!$D60)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 SPY'!$D61)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 SPY'!$D62)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 SPY'!$D63)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hidden="1" customHeight="1" x14ac:dyDescent="0.3">
      <c r="A64" s="2">
        <v>63</v>
      </c>
      <c r="B64" s="2" t="s">
        <v>289</v>
      </c>
      <c r="C64" s="2">
        <f>YEAR('Data SPY'!$D64)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hidden="1" customHeight="1" x14ac:dyDescent="0.3">
      <c r="A65" s="2">
        <v>64</v>
      </c>
      <c r="B65" s="2" t="s">
        <v>289</v>
      </c>
      <c r="C65" s="2">
        <f>YEAR('Data SPY'!$D65)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hidden="1" customHeight="1" x14ac:dyDescent="0.3">
      <c r="A66" s="2">
        <v>65</v>
      </c>
      <c r="B66" s="2" t="s">
        <v>289</v>
      </c>
      <c r="C66" s="2">
        <f>YEAR('Data SPY'!$D66)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hidden="1" customHeight="1" x14ac:dyDescent="0.3">
      <c r="A67" s="2">
        <v>66</v>
      </c>
      <c r="B67" s="2" t="s">
        <v>289</v>
      </c>
      <c r="C67" s="2">
        <f>YEAR('Data SPY'!$D67)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hidden="1" customHeight="1" x14ac:dyDescent="0.3">
      <c r="A68" s="2">
        <v>67</v>
      </c>
      <c r="B68" s="2" t="s">
        <v>300</v>
      </c>
      <c r="C68" s="2">
        <f>YEAR('Data SPY'!$D68)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hidden="1" customHeight="1" x14ac:dyDescent="0.3">
      <c r="A69" s="2">
        <v>68</v>
      </c>
      <c r="B69" s="2" t="s">
        <v>306</v>
      </c>
      <c r="C69" s="2">
        <f>YEAR('Data SPY'!$D69)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hidden="1" customHeight="1" x14ac:dyDescent="0.3">
      <c r="A70" s="2">
        <v>69</v>
      </c>
      <c r="B70" s="2" t="s">
        <v>306</v>
      </c>
      <c r="C70" s="2">
        <f>YEAR('Data SPY'!$D70)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 SPY'!$D71)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 SPY'!$D72)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hidden="1" customHeight="1" x14ac:dyDescent="0.3">
      <c r="A73" s="2">
        <v>72</v>
      </c>
      <c r="B73" s="2" t="s">
        <v>327</v>
      </c>
      <c r="C73" s="2">
        <f>YEAR('Data SPY'!$D73)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hidden="1" customHeight="1" x14ac:dyDescent="0.3">
      <c r="A74" s="2">
        <v>73</v>
      </c>
      <c r="B74" s="2" t="s">
        <v>331</v>
      </c>
      <c r="C74" s="2">
        <f>YEAR('Data SPY'!$D74)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hidden="1" customHeight="1" x14ac:dyDescent="0.3">
      <c r="A75" s="2">
        <v>74</v>
      </c>
      <c r="B75" s="2" t="s">
        <v>331</v>
      </c>
      <c r="C75" s="2">
        <f>YEAR('Data SPY'!$D75)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hidden="1" customHeight="1" x14ac:dyDescent="0.3">
      <c r="A76" s="2">
        <v>75</v>
      </c>
      <c r="B76" s="2" t="s">
        <v>331</v>
      </c>
      <c r="C76" s="2">
        <f>YEAR('Data SPY'!$D76)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hidden="1" customHeight="1" x14ac:dyDescent="0.3">
      <c r="A77" s="2">
        <v>76</v>
      </c>
      <c r="B77" s="2" t="s">
        <v>342</v>
      </c>
      <c r="C77" s="2">
        <f>YEAR('Data SPY'!$D77)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hidden="1" customHeight="1" x14ac:dyDescent="0.3">
      <c r="A78" s="2">
        <v>77</v>
      </c>
      <c r="B78" s="2" t="s">
        <v>342</v>
      </c>
      <c r="C78" s="2">
        <f>YEAR('Data SPY'!$D78)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hidden="1" customHeight="1" x14ac:dyDescent="0.3">
      <c r="A79" s="2">
        <v>78</v>
      </c>
      <c r="B79" s="2" t="s">
        <v>342</v>
      </c>
      <c r="C79" s="2">
        <f>YEAR('Data SPY'!$D79)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hidden="1" customHeight="1" x14ac:dyDescent="0.3">
      <c r="A80" s="2">
        <v>79</v>
      </c>
      <c r="B80" s="2" t="s">
        <v>351</v>
      </c>
      <c r="C80" s="2">
        <f>YEAR('Data SPY'!$D80)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 SPY'!$D81)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 SPY'!$D82)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hidden="1" customHeight="1" x14ac:dyDescent="0.3">
      <c r="A83" s="2">
        <v>82</v>
      </c>
      <c r="B83" s="2" t="s">
        <v>363</v>
      </c>
      <c r="C83" s="2">
        <f>YEAR('Data SPY'!$D83)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hidden="1" customHeight="1" x14ac:dyDescent="0.3">
      <c r="A84" s="2">
        <v>83</v>
      </c>
      <c r="B84" s="2" t="s">
        <v>363</v>
      </c>
      <c r="C84" s="2">
        <f>YEAR('Data SPY'!$D84)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hidden="1" customHeight="1" x14ac:dyDescent="0.3">
      <c r="A85" s="2">
        <v>84</v>
      </c>
      <c r="B85" s="2" t="s">
        <v>370</v>
      </c>
      <c r="C85" s="2">
        <f>YEAR('Data SPY'!$D85)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hidden="1" customHeight="1" x14ac:dyDescent="0.3">
      <c r="A86" s="2">
        <v>85</v>
      </c>
      <c r="B86" s="2" t="s">
        <v>376</v>
      </c>
      <c r="C86" s="2">
        <f>YEAR('Data SPY'!$D86)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hidden="1" customHeight="1" x14ac:dyDescent="0.3">
      <c r="A87" s="2">
        <v>86</v>
      </c>
      <c r="B87" s="2" t="s">
        <v>381</v>
      </c>
      <c r="C87" s="2">
        <f>YEAR('Data SPY'!$D87)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hidden="1" customHeight="1" x14ac:dyDescent="0.3">
      <c r="A88" s="2">
        <v>87</v>
      </c>
      <c r="B88" s="2" t="s">
        <v>386</v>
      </c>
      <c r="C88" s="2">
        <f>YEAR('Data SPY'!$D88)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hidden="1" customHeight="1" x14ac:dyDescent="0.3">
      <c r="A89" s="2">
        <v>88</v>
      </c>
      <c r="B89" s="2" t="s">
        <v>386</v>
      </c>
      <c r="C89" s="2">
        <f>YEAR('Data SPY'!$D89)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 SPY'!$D90)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 SPY'!$D91)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 SPY'!$D92)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 SPY'!$D93)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hidden="1" customHeight="1" x14ac:dyDescent="0.3">
      <c r="A94" s="2">
        <v>93</v>
      </c>
      <c r="B94" s="2" t="s">
        <v>406</v>
      </c>
      <c r="C94" s="2">
        <f>YEAR('Data SPY'!$D94)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hidden="1" customHeight="1" x14ac:dyDescent="0.3">
      <c r="A95" s="2">
        <v>94</v>
      </c>
      <c r="B95" s="2" t="s">
        <v>406</v>
      </c>
      <c r="C95" s="2">
        <f>YEAR('Data SPY'!$D95)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hidden="1" customHeight="1" x14ac:dyDescent="0.3">
      <c r="A96" s="2">
        <v>95</v>
      </c>
      <c r="B96" s="2" t="s">
        <v>406</v>
      </c>
      <c r="C96" s="2">
        <f>YEAR('Data SPY'!$D96)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hidden="1" customHeight="1" x14ac:dyDescent="0.3">
      <c r="A97" s="2">
        <v>96</v>
      </c>
      <c r="B97" s="2" t="s">
        <v>416</v>
      </c>
      <c r="C97" s="2">
        <f>YEAR('Data SPY'!$D97)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hidden="1" customHeight="1" x14ac:dyDescent="0.3">
      <c r="A98" s="2">
        <v>97</v>
      </c>
      <c r="B98" s="2" t="s">
        <v>423</v>
      </c>
      <c r="C98" s="2">
        <f>YEAR('Data SPY'!$D98)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hidden="1" customHeight="1" x14ac:dyDescent="0.3">
      <c r="A99" s="2">
        <v>98</v>
      </c>
      <c r="B99" s="2" t="s">
        <v>428</v>
      </c>
      <c r="C99" s="2">
        <f>YEAR('Data SPY'!$D99)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 SPY'!$D100)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 SPY'!$D101)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 SPY'!$D102)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 SPY'!$D103)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 SPY'!$D104)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hidden="1" customHeight="1" x14ac:dyDescent="0.3">
      <c r="A105" s="2">
        <v>104</v>
      </c>
      <c r="B105" s="2" t="s">
        <v>453</v>
      </c>
      <c r="C105" s="2">
        <f>YEAR('Data SPY'!$D105)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hidden="1" customHeight="1" x14ac:dyDescent="0.3">
      <c r="A106" s="2">
        <v>105</v>
      </c>
      <c r="B106" s="2" t="s">
        <v>453</v>
      </c>
      <c r="C106" s="2">
        <f>YEAR('Data SPY'!$D106)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hidden="1" customHeight="1" x14ac:dyDescent="0.3">
      <c r="A107" s="2">
        <v>106</v>
      </c>
      <c r="B107" s="2" t="s">
        <v>453</v>
      </c>
      <c r="C107" s="2">
        <f>YEAR('Data SPY'!$D107)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hidden="1" customHeight="1" x14ac:dyDescent="0.3">
      <c r="A108" s="2">
        <v>107</v>
      </c>
      <c r="B108" s="2" t="s">
        <v>464</v>
      </c>
      <c r="C108" s="2">
        <f>YEAR('Data SPY'!$D108)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hidden="1" customHeight="1" x14ac:dyDescent="0.3">
      <c r="A109" s="2">
        <v>108</v>
      </c>
      <c r="B109" s="2" t="s">
        <v>464</v>
      </c>
      <c r="C109" s="2">
        <f>YEAR('Data SPY'!$D109)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hidden="1" customHeight="1" x14ac:dyDescent="0.3">
      <c r="A110" s="2">
        <v>109</v>
      </c>
      <c r="B110" s="2" t="s">
        <v>464</v>
      </c>
      <c r="C110" s="2">
        <f>YEAR('Data SPY'!$D110)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hidden="1" customHeight="1" x14ac:dyDescent="0.3">
      <c r="A111" s="2">
        <v>110</v>
      </c>
      <c r="B111" s="2" t="s">
        <v>474</v>
      </c>
      <c r="C111" s="2">
        <f>YEAR('Data SPY'!$D111)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hidden="1" customHeight="1" x14ac:dyDescent="0.3">
      <c r="A112" s="2">
        <v>111</v>
      </c>
      <c r="B112" s="2" t="s">
        <v>480</v>
      </c>
      <c r="C112" s="2">
        <f>YEAR('Data SPY'!$D112)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 SPY'!$D113)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 SPY'!$D114)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hidden="1" customHeight="1" x14ac:dyDescent="0.3">
      <c r="A115" s="2">
        <v>114</v>
      </c>
      <c r="B115" s="2" t="s">
        <v>494</v>
      </c>
      <c r="C115" s="2">
        <f>YEAR('Data SPY'!$D115)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hidden="1" customHeight="1" x14ac:dyDescent="0.3">
      <c r="A116" s="2">
        <v>115</v>
      </c>
      <c r="B116" s="2" t="s">
        <v>494</v>
      </c>
      <c r="C116" s="2">
        <f>YEAR('Data SPY'!$D116)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hidden="1" customHeight="1" x14ac:dyDescent="0.3">
      <c r="A117" s="2">
        <v>116</v>
      </c>
      <c r="B117" s="2" t="s">
        <v>494</v>
      </c>
      <c r="C117" s="2">
        <f>YEAR('Data SPY'!$D117)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hidden="1" customHeight="1" x14ac:dyDescent="0.3">
      <c r="A118" s="2">
        <v>117</v>
      </c>
      <c r="B118" s="2" t="s">
        <v>494</v>
      </c>
      <c r="C118" s="2">
        <f>YEAR('Data SPY'!$D118)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hidden="1" customHeight="1" x14ac:dyDescent="0.3">
      <c r="A119" s="2">
        <v>118</v>
      </c>
      <c r="B119" s="2" t="s">
        <v>507</v>
      </c>
      <c r="C119" s="2">
        <f>YEAR('Data SPY'!$D119)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hidden="1" customHeight="1" x14ac:dyDescent="0.3">
      <c r="A120" s="2">
        <v>119</v>
      </c>
      <c r="B120" s="2" t="s">
        <v>512</v>
      </c>
      <c r="C120" s="2">
        <f>YEAR('Data SPY'!$D120)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 SPY'!$D121)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 SPY'!$D122)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 SPY'!$D123)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 SPY'!$D124)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 SPY'!$D125)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hidden="1" customHeight="1" x14ac:dyDescent="0.3">
      <c r="A126" s="2">
        <v>125</v>
      </c>
      <c r="B126" s="2" t="s">
        <v>530</v>
      </c>
      <c r="C126" s="2">
        <f>YEAR('Data SPY'!$D126)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hidden="1" customHeight="1" x14ac:dyDescent="0.3">
      <c r="A127" s="2">
        <v>126</v>
      </c>
      <c r="B127" s="2" t="s">
        <v>535</v>
      </c>
      <c r="C127" s="2">
        <f>YEAR('Data SPY'!$D127)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hidden="1" customHeight="1" x14ac:dyDescent="0.3">
      <c r="A128" s="2">
        <v>127</v>
      </c>
      <c r="B128" s="2" t="s">
        <v>541</v>
      </c>
      <c r="C128" s="2">
        <f>YEAR('Data SPY'!$D128)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hidden="1" customHeight="1" x14ac:dyDescent="0.3">
      <c r="A129" s="2">
        <v>128</v>
      </c>
      <c r="B129" s="2" t="s">
        <v>541</v>
      </c>
      <c r="C129" s="2">
        <f>YEAR('Data SPY'!$D129)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 SPY'!$D130)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 SPY'!$D131)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hidden="1" customHeight="1" x14ac:dyDescent="0.3">
      <c r="A132" s="2">
        <v>131</v>
      </c>
      <c r="B132" s="2" t="s">
        <v>555</v>
      </c>
      <c r="C132" s="2">
        <f>YEAR('Data SPY'!$D132)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hidden="1" customHeight="1" x14ac:dyDescent="0.3">
      <c r="A133" s="2">
        <v>132</v>
      </c>
      <c r="B133" s="2" t="s">
        <v>555</v>
      </c>
      <c r="C133" s="2">
        <f>YEAR('Data SPY'!$D133)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hidden="1" customHeight="1" x14ac:dyDescent="0.3">
      <c r="A134" s="2">
        <v>133</v>
      </c>
      <c r="B134" s="2" t="s">
        <v>555</v>
      </c>
      <c r="C134" s="2">
        <f>YEAR('Data SPY'!$D134)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 SPY'!$D135)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 SPY'!$D136)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 SPY'!$D137)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 SPY'!$D138)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 SPY'!$D139)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 SPY'!$D140)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 SPY'!$D141)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 SPY'!$D142)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hidden="1" customHeight="1" x14ac:dyDescent="0.3">
      <c r="A143" s="2">
        <v>142</v>
      </c>
      <c r="B143" s="2" t="s">
        <v>583</v>
      </c>
      <c r="C143" s="2">
        <f>YEAR('Data SPY'!$D143)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hidden="1" customHeight="1" x14ac:dyDescent="0.3">
      <c r="A144" s="2">
        <v>143</v>
      </c>
      <c r="B144" s="2" t="s">
        <v>583</v>
      </c>
      <c r="C144" s="2">
        <f>YEAR('Data SPY'!$D144)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hidden="1" customHeight="1" x14ac:dyDescent="0.3">
      <c r="A145" s="2">
        <v>144</v>
      </c>
      <c r="B145" s="2" t="s">
        <v>583</v>
      </c>
      <c r="C145" s="2">
        <f>YEAR('Data SPY'!$D145)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hidden="1" customHeight="1" x14ac:dyDescent="0.3">
      <c r="A146" s="2">
        <v>145</v>
      </c>
      <c r="B146" s="2" t="s">
        <v>592</v>
      </c>
      <c r="C146" s="2">
        <f>YEAR('Data SPY'!$D146)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hidden="1" customHeight="1" x14ac:dyDescent="0.3">
      <c r="A147" s="2">
        <v>146</v>
      </c>
      <c r="B147" s="2" t="s">
        <v>599</v>
      </c>
      <c r="C147" s="2">
        <f>YEAR('Data SPY'!$D147)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hidden="1" customHeight="1" x14ac:dyDescent="0.3">
      <c r="A148" s="2">
        <v>147</v>
      </c>
      <c r="B148" s="2" t="s">
        <v>603</v>
      </c>
      <c r="C148" s="2">
        <f>YEAR('Data SPY'!$D148)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 SPY'!$D149)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 SPY'!$D150)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 SPY'!$D151)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 SPY'!$D152)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 SPY'!$D153)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 SPY'!$D154)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hidden="1" customHeight="1" x14ac:dyDescent="0.3">
      <c r="A155" s="2">
        <v>154</v>
      </c>
      <c r="B155" s="2" t="s">
        <v>627</v>
      </c>
      <c r="C155" s="2">
        <f>YEAR('Data SPY'!$D155)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hidden="1" customHeight="1" x14ac:dyDescent="0.3">
      <c r="A156" s="2">
        <v>155</v>
      </c>
      <c r="B156" s="2" t="s">
        <v>627</v>
      </c>
      <c r="C156" s="2">
        <f>YEAR('Data SPY'!$D156)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hidden="1" customHeight="1" x14ac:dyDescent="0.3">
      <c r="A157" s="2">
        <v>156</v>
      </c>
      <c r="B157" s="2" t="s">
        <v>627</v>
      </c>
      <c r="C157" s="2">
        <f>YEAR('Data SPY'!$D157)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hidden="1" customHeight="1" x14ac:dyDescent="0.3">
      <c r="A158" s="2">
        <v>157</v>
      </c>
      <c r="B158" s="2" t="s">
        <v>637</v>
      </c>
      <c r="C158" s="2">
        <f>YEAR('Data SPY'!$D158)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hidden="1" customHeight="1" x14ac:dyDescent="0.3">
      <c r="A159" s="2">
        <v>158</v>
      </c>
      <c r="B159" s="2" t="s">
        <v>642</v>
      </c>
      <c r="C159" s="2">
        <f>YEAR('Data SPY'!$D159)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 SPY'!$D160)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 SPY'!$D161)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 SPY'!$D162)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hidden="1" customHeight="1" x14ac:dyDescent="0.3">
      <c r="A163" s="2">
        <v>162</v>
      </c>
      <c r="B163" s="2" t="s">
        <v>659</v>
      </c>
      <c r="C163" s="2">
        <f>YEAR('Data SPY'!$D163)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 SPY'!$D164)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 SPY'!$D165)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hidden="1" customHeight="1" x14ac:dyDescent="0.3">
      <c r="A166" s="2">
        <v>165</v>
      </c>
      <c r="B166" s="2" t="s">
        <v>675</v>
      </c>
      <c r="C166" s="2">
        <f>YEAR('Data SPY'!$D166)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hidden="1" customHeight="1" x14ac:dyDescent="0.3">
      <c r="A167" s="2">
        <v>166</v>
      </c>
      <c r="B167" s="2" t="s">
        <v>675</v>
      </c>
      <c r="C167" s="2">
        <f>YEAR('Data SPY'!$D167)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hidden="1" customHeight="1" x14ac:dyDescent="0.3">
      <c r="A168" s="2">
        <v>167</v>
      </c>
      <c r="B168" s="2" t="s">
        <v>675</v>
      </c>
      <c r="C168" s="2">
        <f>YEAR('Data SPY'!$D168)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hidden="1" customHeight="1" x14ac:dyDescent="0.3">
      <c r="A169" s="2">
        <v>168</v>
      </c>
      <c r="B169" s="2" t="s">
        <v>675</v>
      </c>
      <c r="C169" s="2">
        <f>YEAR('Data SPY'!$D169)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hidden="1" customHeight="1" x14ac:dyDescent="0.3">
      <c r="A170" s="2">
        <v>169</v>
      </c>
      <c r="B170" s="2" t="s">
        <v>675</v>
      </c>
      <c r="C170" s="2">
        <f>YEAR('Data SPY'!$D170)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hidden="1" customHeight="1" x14ac:dyDescent="0.3">
      <c r="A171" s="2">
        <v>170</v>
      </c>
      <c r="B171" s="2" t="s">
        <v>675</v>
      </c>
      <c r="C171" s="2">
        <f>YEAR('Data SPY'!$D171)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hidden="1" customHeight="1" x14ac:dyDescent="0.3">
      <c r="A172" s="2">
        <v>171</v>
      </c>
      <c r="B172" s="2" t="s">
        <v>675</v>
      </c>
      <c r="C172" s="2">
        <f>YEAR('Data SPY'!$D172)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hidden="1" customHeight="1" x14ac:dyDescent="0.3">
      <c r="A173" s="2">
        <v>172</v>
      </c>
      <c r="B173" s="2" t="s">
        <v>694</v>
      </c>
      <c r="C173" s="2">
        <f>YEAR('Data SPY'!$D173)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hidden="1" customHeight="1" x14ac:dyDescent="0.3">
      <c r="A174" s="2">
        <v>173</v>
      </c>
      <c r="B174" s="2" t="s">
        <v>694</v>
      </c>
      <c r="C174" s="2">
        <f>YEAR('Data SPY'!$D174)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hidden="1" customHeight="1" x14ac:dyDescent="0.3">
      <c r="A175" s="2">
        <v>174</v>
      </c>
      <c r="B175" s="2" t="s">
        <v>694</v>
      </c>
      <c r="C175" s="2">
        <f>YEAR('Data SPY'!$D175)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hidden="1" customHeight="1" x14ac:dyDescent="0.3">
      <c r="A176" s="2">
        <v>175</v>
      </c>
      <c r="B176" s="2" t="s">
        <v>703</v>
      </c>
      <c r="C176" s="2">
        <f>YEAR('Data SPY'!$D176)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hidden="1" customHeight="1" x14ac:dyDescent="0.3">
      <c r="A177" s="2">
        <v>176</v>
      </c>
      <c r="B177" s="2" t="s">
        <v>703</v>
      </c>
      <c r="C177" s="2">
        <f>YEAR('Data SPY'!$D177)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hidden="1" customHeight="1" x14ac:dyDescent="0.3">
      <c r="A178" s="2">
        <v>177</v>
      </c>
      <c r="B178" s="2" t="s">
        <v>710</v>
      </c>
      <c r="C178" s="2">
        <f>YEAR('Data SPY'!$D178)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hidden="1" customHeight="1" x14ac:dyDescent="0.3">
      <c r="A179" s="2">
        <v>178</v>
      </c>
      <c r="B179" s="2" t="s">
        <v>715</v>
      </c>
      <c r="C179" s="2">
        <f>YEAR('Data SPY'!$D179)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hidden="1" customHeight="1" x14ac:dyDescent="0.3">
      <c r="A180" s="2">
        <v>179</v>
      </c>
      <c r="B180" s="2" t="s">
        <v>715</v>
      </c>
      <c r="C180" s="2">
        <f>YEAR('Data SPY'!$D180)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hidden="1" customHeight="1" x14ac:dyDescent="0.3">
      <c r="A181" s="2">
        <v>180</v>
      </c>
      <c r="B181" s="2" t="s">
        <v>720</v>
      </c>
      <c r="C181" s="2">
        <f>YEAR('Data SPY'!$D181)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hidden="1" customHeight="1" x14ac:dyDescent="0.3">
      <c r="A182" s="2">
        <v>181</v>
      </c>
      <c r="B182" s="2" t="s">
        <v>725</v>
      </c>
      <c r="C182" s="2">
        <f>YEAR('Data SPY'!$D182)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hidden="1" customHeight="1" x14ac:dyDescent="0.3">
      <c r="A183" s="2">
        <v>182</v>
      </c>
      <c r="B183" s="2" t="s">
        <v>725</v>
      </c>
      <c r="C183" s="2">
        <f>YEAR('Data SPY'!$D183)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hidden="1" customHeight="1" x14ac:dyDescent="0.3">
      <c r="A184" s="2">
        <v>183</v>
      </c>
      <c r="B184" s="2" t="s">
        <v>732</v>
      </c>
      <c r="C184" s="2">
        <f>YEAR('Data SPY'!$D184)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hidden="1" customHeight="1" x14ac:dyDescent="0.3">
      <c r="A185" s="2">
        <v>184</v>
      </c>
      <c r="B185" s="2" t="s">
        <v>732</v>
      </c>
      <c r="C185" s="2">
        <f>YEAR('Data SPY'!$D185)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hidden="1" customHeight="1" x14ac:dyDescent="0.3">
      <c r="A186" s="2">
        <v>185</v>
      </c>
      <c r="B186" s="2" t="s">
        <v>732</v>
      </c>
      <c r="C186" s="2">
        <f>YEAR('Data SPY'!$D186)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 SPY'!$D187)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hidden="1" customHeight="1" x14ac:dyDescent="0.3">
      <c r="A188" s="2">
        <v>187</v>
      </c>
      <c r="B188" s="2" t="s">
        <v>750</v>
      </c>
      <c r="C188" s="2">
        <f>YEAR('Data SPY'!$D188)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 SPY'!$D189)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 SPY'!$D190)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hidden="1" customHeight="1" x14ac:dyDescent="0.3">
      <c r="A191" s="2">
        <v>190</v>
      </c>
      <c r="B191" s="2" t="s">
        <v>761</v>
      </c>
      <c r="C191" s="2">
        <f>YEAR('Data SPY'!$D191)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hidden="1" customHeight="1" x14ac:dyDescent="0.3">
      <c r="A192" s="2">
        <v>191</v>
      </c>
      <c r="B192" s="2" t="s">
        <v>761</v>
      </c>
      <c r="C192" s="2">
        <f>YEAR('Data SPY'!$D192)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hidden="1" customHeight="1" x14ac:dyDescent="0.3">
      <c r="A193" s="2">
        <v>192</v>
      </c>
      <c r="B193" s="2" t="s">
        <v>761</v>
      </c>
      <c r="C193" s="2">
        <f>YEAR('Data SPY'!$D193)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hidden="1" customHeight="1" x14ac:dyDescent="0.3">
      <c r="A194" s="2">
        <v>193</v>
      </c>
      <c r="B194" s="2" t="s">
        <v>761</v>
      </c>
      <c r="C194" s="2">
        <f>YEAR('Data SPY'!$D194)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hidden="1" customHeight="1" x14ac:dyDescent="0.3">
      <c r="A195" s="2">
        <v>194</v>
      </c>
      <c r="B195" s="2" t="s">
        <v>761</v>
      </c>
      <c r="C195" s="2">
        <f>YEAR('Data SPY'!$D195)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hidden="1" customHeight="1" x14ac:dyDescent="0.3">
      <c r="A196" s="2">
        <v>195</v>
      </c>
      <c r="B196" s="2" t="s">
        <v>772</v>
      </c>
      <c r="C196" s="2">
        <f>YEAR('Data SPY'!$D196)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hidden="1" customHeight="1" x14ac:dyDescent="0.3">
      <c r="A197" s="2">
        <v>196</v>
      </c>
      <c r="B197" s="2" t="s">
        <v>776</v>
      </c>
      <c r="C197" s="2">
        <f>YEAR('Data SPY'!$D197)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hidden="1" customHeight="1" x14ac:dyDescent="0.3">
      <c r="A198" s="2">
        <v>197</v>
      </c>
      <c r="B198" s="2" t="s">
        <v>776</v>
      </c>
      <c r="C198" s="2">
        <f>YEAR('Data SPY'!$D198)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hidden="1" customHeight="1" x14ac:dyDescent="0.3">
      <c r="A199" s="2">
        <v>198</v>
      </c>
      <c r="B199" s="2" t="s">
        <v>784</v>
      </c>
      <c r="C199" s="2">
        <f>YEAR('Data SPY'!$D199)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hidden="1" customHeight="1" x14ac:dyDescent="0.3">
      <c r="A200" s="2">
        <v>199</v>
      </c>
      <c r="B200" s="2" t="s">
        <v>791</v>
      </c>
      <c r="C200" s="2">
        <f>YEAR('Data SPY'!$D200)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hidden="1" customHeight="1" x14ac:dyDescent="0.3">
      <c r="A201" s="2">
        <v>200</v>
      </c>
      <c r="B201" s="2" t="s">
        <v>791</v>
      </c>
      <c r="C201" s="2">
        <f>YEAR('Data SPY'!$D201)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hidden="1" customHeight="1" x14ac:dyDescent="0.3">
      <c r="A202" s="2">
        <v>201</v>
      </c>
      <c r="B202" s="2" t="s">
        <v>798</v>
      </c>
      <c r="C202" s="2">
        <f>YEAR('Data SPY'!$D202)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hidden="1" customHeight="1" x14ac:dyDescent="0.3">
      <c r="A203" s="2">
        <v>202</v>
      </c>
      <c r="B203" s="2" t="s">
        <v>804</v>
      </c>
      <c r="C203" s="2">
        <f>YEAR('Data SPY'!$D203)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hidden="1" customHeight="1" x14ac:dyDescent="0.3">
      <c r="A204" s="2">
        <v>203</v>
      </c>
      <c r="B204" s="2" t="s">
        <v>804</v>
      </c>
      <c r="C204" s="2">
        <f>YEAR('Data SPY'!$D204)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hidden="1" customHeight="1" x14ac:dyDescent="0.3">
      <c r="A205" s="2">
        <v>204</v>
      </c>
      <c r="B205" s="2" t="s">
        <v>812</v>
      </c>
      <c r="C205" s="2">
        <f>YEAR('Data SPY'!$D205)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hidden="1" customHeight="1" x14ac:dyDescent="0.3">
      <c r="A206" s="2">
        <v>205</v>
      </c>
      <c r="B206" s="2" t="s">
        <v>818</v>
      </c>
      <c r="C206" s="2">
        <f>YEAR('Data SPY'!$D206)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hidden="1" customHeight="1" x14ac:dyDescent="0.3">
      <c r="A207" s="2">
        <v>206</v>
      </c>
      <c r="B207" s="2" t="s">
        <v>823</v>
      </c>
      <c r="C207" s="2">
        <f>YEAR('Data SPY'!$D207)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hidden="1" customHeight="1" x14ac:dyDescent="0.3">
      <c r="A208" s="2">
        <v>207</v>
      </c>
      <c r="B208" s="2" t="s">
        <v>829</v>
      </c>
      <c r="C208" s="2">
        <f>YEAR('Data SPY'!$D208)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hidden="1" customHeight="1" x14ac:dyDescent="0.3">
      <c r="A209" s="2">
        <v>208</v>
      </c>
      <c r="B209" s="2" t="s">
        <v>829</v>
      </c>
      <c r="C209" s="2">
        <f>YEAR('Data SPY'!$D209)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hidden="1" customHeight="1" x14ac:dyDescent="0.3">
      <c r="A210" s="2">
        <v>209</v>
      </c>
      <c r="B210" s="2" t="s">
        <v>829</v>
      </c>
      <c r="C210" s="2">
        <f>YEAR('Data SPY'!$D210)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hidden="1" customHeight="1" x14ac:dyDescent="0.3">
      <c r="A211" s="2">
        <v>210</v>
      </c>
      <c r="B211" s="2" t="s">
        <v>829</v>
      </c>
      <c r="C211" s="2">
        <f>YEAR('Data SPY'!$D211)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hidden="1" customHeight="1" x14ac:dyDescent="0.3">
      <c r="A212" s="2">
        <v>211</v>
      </c>
      <c r="B212" s="2" t="s">
        <v>829</v>
      </c>
      <c r="C212" s="2">
        <f>YEAR('Data SPY'!$D212)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hidden="1" customHeight="1" x14ac:dyDescent="0.3">
      <c r="A213" s="2">
        <v>212</v>
      </c>
      <c r="B213" s="2" t="s">
        <v>841</v>
      </c>
      <c r="C213" s="2">
        <f>YEAR('Data SPY'!$D213)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hidden="1" customHeight="1" x14ac:dyDescent="0.3">
      <c r="A214" s="2">
        <v>213</v>
      </c>
      <c r="B214" s="2" t="s">
        <v>846</v>
      </c>
      <c r="C214" s="2">
        <f>YEAR('Data SPY'!$D214)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hidden="1" customHeight="1" x14ac:dyDescent="0.3">
      <c r="A215" s="2">
        <v>214</v>
      </c>
      <c r="B215" s="2" t="s">
        <v>846</v>
      </c>
      <c r="C215" s="2">
        <f>YEAR('Data SPY'!$D215)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hidden="1" customHeight="1" x14ac:dyDescent="0.3">
      <c r="A216" s="2">
        <v>215</v>
      </c>
      <c r="B216" s="2" t="s">
        <v>846</v>
      </c>
      <c r="C216" s="2">
        <f>YEAR('Data SPY'!$D216)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hidden="1" customHeight="1" x14ac:dyDescent="0.3">
      <c r="A217" s="2">
        <v>216</v>
      </c>
      <c r="B217" s="2" t="s">
        <v>846</v>
      </c>
      <c r="C217" s="2">
        <f>YEAR('Data SPY'!$D217)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hidden="1" customHeight="1" x14ac:dyDescent="0.3">
      <c r="A218" s="2">
        <v>217</v>
      </c>
      <c r="B218" s="2" t="s">
        <v>846</v>
      </c>
      <c r="C218" s="2">
        <f>YEAR('Data SPY'!$D218)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 SPY'!$D219)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 SPY'!$D220)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hidden="1" customHeight="1" x14ac:dyDescent="0.3">
      <c r="A221" s="2">
        <v>220</v>
      </c>
      <c r="B221" s="2" t="s">
        <v>863</v>
      </c>
      <c r="C221" s="2">
        <f>YEAR('Data SPY'!$D221)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hidden="1" customHeight="1" x14ac:dyDescent="0.3">
      <c r="A222" s="2">
        <v>221</v>
      </c>
      <c r="B222" s="2" t="s">
        <v>863</v>
      </c>
      <c r="C222" s="2">
        <f>YEAR('Data SPY'!$D222)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hidden="1" customHeight="1" x14ac:dyDescent="0.3">
      <c r="A223" s="2">
        <v>222</v>
      </c>
      <c r="B223" s="2" t="s">
        <v>863</v>
      </c>
      <c r="C223" s="2">
        <f>YEAR('Data SPY'!$D223)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hidden="1" customHeight="1" x14ac:dyDescent="0.3">
      <c r="A224" s="2">
        <v>223</v>
      </c>
      <c r="B224" s="2" t="s">
        <v>863</v>
      </c>
      <c r="C224" s="2">
        <f>YEAR('Data SPY'!$D224)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hidden="1" customHeight="1" x14ac:dyDescent="0.3">
      <c r="A225" s="2">
        <v>224</v>
      </c>
      <c r="B225" s="2" t="s">
        <v>863</v>
      </c>
      <c r="C225" s="2">
        <f>YEAR('Data SPY'!$D225)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hidden="1" customHeight="1" x14ac:dyDescent="0.3">
      <c r="A226" s="2">
        <v>225</v>
      </c>
      <c r="B226" s="2" t="s">
        <v>863</v>
      </c>
      <c r="C226" s="2">
        <f>YEAR('Data SPY'!$D226)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hidden="1" customHeight="1" x14ac:dyDescent="0.3">
      <c r="A227" s="2">
        <v>226</v>
      </c>
      <c r="B227" s="2" t="s">
        <v>877</v>
      </c>
      <c r="C227" s="2">
        <f>YEAR('Data SPY'!$D227)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hidden="1" customHeight="1" x14ac:dyDescent="0.3">
      <c r="A228" s="2">
        <v>227</v>
      </c>
      <c r="B228" s="2" t="s">
        <v>877</v>
      </c>
      <c r="C228" s="2">
        <f>YEAR('Data SPY'!$D228)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hidden="1" customHeight="1" x14ac:dyDescent="0.3">
      <c r="A229" s="2">
        <v>228</v>
      </c>
      <c r="B229" s="2" t="s">
        <v>877</v>
      </c>
      <c r="C229" s="2">
        <f>YEAR('Data SPY'!$D229)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hidden="1" customHeight="1" x14ac:dyDescent="0.3">
      <c r="A230" s="2">
        <v>229</v>
      </c>
      <c r="B230" s="2" t="s">
        <v>887</v>
      </c>
      <c r="C230" s="2">
        <f>YEAR('Data SPY'!$D230)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hidden="1" customHeight="1" x14ac:dyDescent="0.3">
      <c r="A231" s="2">
        <v>230</v>
      </c>
      <c r="B231" s="2" t="s">
        <v>887</v>
      </c>
      <c r="C231" s="2">
        <f>YEAR('Data SPY'!$D231)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hidden="1" customHeight="1" x14ac:dyDescent="0.3">
      <c r="A232" s="2">
        <v>231</v>
      </c>
      <c r="B232" s="2" t="s">
        <v>894</v>
      </c>
      <c r="C232" s="2">
        <f>YEAR('Data SPY'!$D232)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hidden="1" customHeight="1" x14ac:dyDescent="0.3">
      <c r="A233" s="2">
        <v>232</v>
      </c>
      <c r="B233" s="2" t="s">
        <v>899</v>
      </c>
      <c r="C233" s="2">
        <f>YEAR('Data SPY'!$D233)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hidden="1" customHeight="1" x14ac:dyDescent="0.3">
      <c r="A234" s="2">
        <v>233</v>
      </c>
      <c r="B234" s="2" t="s">
        <v>899</v>
      </c>
      <c r="C234" s="2">
        <f>YEAR('Data SPY'!$D234)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hidden="1" customHeight="1" x14ac:dyDescent="0.3">
      <c r="A235" s="2">
        <v>234</v>
      </c>
      <c r="B235" s="2" t="s">
        <v>899</v>
      </c>
      <c r="C235" s="2">
        <f>YEAR('Data SPY'!$D235)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hidden="1" customHeight="1" x14ac:dyDescent="0.3">
      <c r="A236" s="2">
        <v>235</v>
      </c>
      <c r="B236" s="2" t="s">
        <v>899</v>
      </c>
      <c r="C236" s="2">
        <f>YEAR('Data SPY'!$D236)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hidden="1" customHeight="1" x14ac:dyDescent="0.3">
      <c r="A237" s="2">
        <v>236</v>
      </c>
      <c r="B237" s="2" t="s">
        <v>899</v>
      </c>
      <c r="C237" s="2">
        <f>YEAR('Data SPY'!$D237)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hidden="1" customHeight="1" x14ac:dyDescent="0.3">
      <c r="A238" s="2">
        <v>237</v>
      </c>
      <c r="B238" s="2" t="s">
        <v>909</v>
      </c>
      <c r="C238" s="2">
        <f>YEAR('Data SPY'!$D238)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 SPY'!$D239)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 SPY'!$D240)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 SPY'!$D241)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 SPY'!$D242)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 SPY'!$D243)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 SPY'!$D244)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 SPY'!$D245)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hidden="1" customHeight="1" x14ac:dyDescent="0.3">
      <c r="A246" s="2">
        <v>245</v>
      </c>
      <c r="B246" s="2" t="s">
        <v>929</v>
      </c>
      <c r="C246" s="2">
        <f>YEAR('Data SPY'!$D246)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hidden="1" customHeight="1" x14ac:dyDescent="0.3">
      <c r="A247" s="2">
        <v>246</v>
      </c>
      <c r="B247" s="2" t="s">
        <v>929</v>
      </c>
      <c r="C247" s="2">
        <f>YEAR('Data SPY'!$D247)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hidden="1" customHeight="1" x14ac:dyDescent="0.3">
      <c r="A248" s="2">
        <v>247</v>
      </c>
      <c r="B248" s="2" t="s">
        <v>929</v>
      </c>
      <c r="C248" s="2">
        <f>YEAR('Data SPY'!$D248)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hidden="1" customHeight="1" x14ac:dyDescent="0.3">
      <c r="A249" s="2">
        <v>248</v>
      </c>
      <c r="B249" s="2" t="s">
        <v>929</v>
      </c>
      <c r="C249" s="2">
        <f>YEAR('Data SPY'!$D249)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hidden="1" customHeight="1" x14ac:dyDescent="0.3">
      <c r="A250" s="2">
        <v>249</v>
      </c>
      <c r="B250" s="2" t="s">
        <v>929</v>
      </c>
      <c r="C250" s="2">
        <f>YEAR('Data SPY'!$D250)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 SPY'!$D251)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 SPY'!$D252)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 SPY'!$D253)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 SPY'!$D254)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 SPY'!$D255)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hidden="1" customHeight="1" x14ac:dyDescent="0.3">
      <c r="A256" s="2">
        <v>255</v>
      </c>
      <c r="B256" s="2" t="s">
        <v>957</v>
      </c>
      <c r="C256" s="2">
        <f>YEAR('Data SPY'!$D256)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hidden="1" customHeight="1" x14ac:dyDescent="0.3">
      <c r="A257" s="2">
        <v>256</v>
      </c>
      <c r="B257" s="2" t="s">
        <v>957</v>
      </c>
      <c r="C257" s="2">
        <f>YEAR('Data SPY'!$D257)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hidden="1" customHeight="1" x14ac:dyDescent="0.3">
      <c r="A258" s="2">
        <v>257</v>
      </c>
      <c r="B258" s="2" t="s">
        <v>957</v>
      </c>
      <c r="C258" s="2">
        <f>YEAR('Data SPY'!$D258)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hidden="1" customHeight="1" x14ac:dyDescent="0.3">
      <c r="A259" s="2">
        <v>258</v>
      </c>
      <c r="B259" s="2" t="s">
        <v>957</v>
      </c>
      <c r="C259" s="2">
        <f>YEAR('Data SPY'!$D259)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hidden="1" customHeight="1" x14ac:dyDescent="0.3">
      <c r="A260" s="2">
        <v>259</v>
      </c>
      <c r="B260" s="2" t="s">
        <v>964</v>
      </c>
      <c r="C260" s="2">
        <f>YEAR('Data SPY'!$D260)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hidden="1" customHeight="1" x14ac:dyDescent="0.3">
      <c r="A261" s="2">
        <v>260</v>
      </c>
      <c r="B261" s="2" t="s">
        <v>964</v>
      </c>
      <c r="C261" s="2">
        <f>YEAR('Data SPY'!$D261)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hidden="1" customHeight="1" x14ac:dyDescent="0.3">
      <c r="A262" s="2">
        <v>261</v>
      </c>
      <c r="B262" s="2" t="s">
        <v>964</v>
      </c>
      <c r="C262" s="2">
        <f>YEAR('Data SPY'!$D262)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hidden="1" customHeight="1" x14ac:dyDescent="0.3">
      <c r="A263" s="2">
        <v>262</v>
      </c>
      <c r="B263" s="2" t="s">
        <v>973</v>
      </c>
      <c r="C263" s="2">
        <f>YEAR('Data SPY'!$D263)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hidden="1" customHeight="1" x14ac:dyDescent="0.3">
      <c r="A264" s="2">
        <v>263</v>
      </c>
      <c r="B264" s="2" t="s">
        <v>978</v>
      </c>
      <c r="C264" s="2">
        <f>YEAR('Data SPY'!$D264)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hidden="1" customHeight="1" x14ac:dyDescent="0.3">
      <c r="A265" s="2">
        <v>264</v>
      </c>
      <c r="B265" s="2" t="s">
        <v>978</v>
      </c>
      <c r="C265" s="2">
        <f>YEAR('Data SPY'!$D265)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 SPY'!$D266)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hidden="1" customHeight="1" x14ac:dyDescent="0.3">
      <c r="A267" s="2">
        <v>266</v>
      </c>
      <c r="B267" s="2" t="s">
        <v>988</v>
      </c>
      <c r="C267" s="2">
        <f>YEAR('Data SPY'!$D267)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hidden="1" customHeight="1" x14ac:dyDescent="0.3">
      <c r="A268" s="2">
        <v>267</v>
      </c>
      <c r="B268" s="2" t="s">
        <v>994</v>
      </c>
      <c r="C268" s="2">
        <f>YEAR('Data SPY'!$D268)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 SPY'!$D269)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hidden="1" customHeight="1" x14ac:dyDescent="0.3">
      <c r="A270" s="2">
        <v>269</v>
      </c>
      <c r="B270" s="2" t="s">
        <v>1004</v>
      </c>
      <c r="C270" s="2">
        <f>YEAR('Data SPY'!$D270)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hidden="1" customHeight="1" x14ac:dyDescent="0.3">
      <c r="A271" s="2">
        <v>270</v>
      </c>
      <c r="B271" s="2" t="s">
        <v>1004</v>
      </c>
      <c r="C271" s="2">
        <f>YEAR('Data SPY'!$D271)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hidden="1" customHeight="1" x14ac:dyDescent="0.3">
      <c r="A272" s="2">
        <v>271</v>
      </c>
      <c r="B272" s="2" t="s">
        <v>1012</v>
      </c>
      <c r="C272" s="2">
        <f>YEAR('Data SPY'!$D272)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hidden="1" customHeight="1" x14ac:dyDescent="0.3">
      <c r="A273" s="2">
        <v>272</v>
      </c>
      <c r="B273" s="2" t="s">
        <v>1017</v>
      </c>
      <c r="C273" s="2">
        <f>YEAR('Data SPY'!$D273)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hidden="1" customHeight="1" x14ac:dyDescent="0.3">
      <c r="A274" s="2">
        <v>273</v>
      </c>
      <c r="B274" s="2" t="s">
        <v>1017</v>
      </c>
      <c r="C274" s="2">
        <f>YEAR('Data SPY'!$D274)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hidden="1" customHeight="1" x14ac:dyDescent="0.3">
      <c r="A275" s="2">
        <v>274</v>
      </c>
      <c r="B275" s="2" t="s">
        <v>1017</v>
      </c>
      <c r="C275" s="2">
        <f>YEAR('Data SPY'!$D275)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hidden="1" customHeight="1" x14ac:dyDescent="0.3">
      <c r="A276" s="2">
        <v>275</v>
      </c>
      <c r="B276" s="2" t="s">
        <v>1024</v>
      </c>
      <c r="C276" s="2">
        <f>YEAR('Data SPY'!$D276)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hidden="1" customHeight="1" x14ac:dyDescent="0.3">
      <c r="A277" s="2">
        <v>276</v>
      </c>
      <c r="B277" s="2" t="s">
        <v>1024</v>
      </c>
      <c r="C277" s="2">
        <f>YEAR('Data SPY'!$D277)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hidden="1" customHeight="1" x14ac:dyDescent="0.3">
      <c r="A278" s="2">
        <v>277</v>
      </c>
      <c r="B278" s="2" t="s">
        <v>1032</v>
      </c>
      <c r="C278" s="2">
        <f>YEAR('Data SPY'!$D278)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hidden="1" customHeight="1" x14ac:dyDescent="0.3">
      <c r="A279" s="2">
        <v>278</v>
      </c>
      <c r="B279" s="2" t="s">
        <v>1032</v>
      </c>
      <c r="C279" s="2">
        <f>YEAR('Data SPY'!$D279)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hidden="1" customHeight="1" x14ac:dyDescent="0.3">
      <c r="A280" s="2">
        <v>279</v>
      </c>
      <c r="B280" s="2" t="s">
        <v>1032</v>
      </c>
      <c r="C280" s="2">
        <f>YEAR('Data SPY'!$D280)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hidden="1" customHeight="1" x14ac:dyDescent="0.3">
      <c r="A281" s="2">
        <v>280</v>
      </c>
      <c r="B281" s="2" t="s">
        <v>1032</v>
      </c>
      <c r="C281" s="2">
        <f>YEAR('Data SPY'!$D281)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hidden="1" customHeight="1" x14ac:dyDescent="0.3">
      <c r="A282" s="2">
        <v>281</v>
      </c>
      <c r="B282" s="2" t="s">
        <v>1043</v>
      </c>
      <c r="C282" s="2">
        <f>YEAR('Data SPY'!$D282)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hidden="1" customHeight="1" x14ac:dyDescent="0.3">
      <c r="A283" s="2">
        <v>282</v>
      </c>
      <c r="B283" s="2" t="s">
        <v>1043</v>
      </c>
      <c r="C283" s="2">
        <f>YEAR('Data SPY'!$D283)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hidden="1" customHeight="1" x14ac:dyDescent="0.3">
      <c r="A284" s="2">
        <v>283</v>
      </c>
      <c r="B284" s="2" t="s">
        <v>1048</v>
      </c>
      <c r="C284" s="2">
        <f>YEAR('Data SPY'!$D284)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hidden="1" customHeight="1" x14ac:dyDescent="0.3">
      <c r="A285" s="2">
        <v>284</v>
      </c>
      <c r="B285" s="2" t="s">
        <v>1053</v>
      </c>
      <c r="C285" s="2">
        <f>YEAR('Data SPY'!$D285)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hidden="1" customHeight="1" x14ac:dyDescent="0.3">
      <c r="A286" s="2">
        <v>285</v>
      </c>
      <c r="B286" s="2" t="s">
        <v>1053</v>
      </c>
      <c r="C286" s="2">
        <f>YEAR('Data SPY'!$D286)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hidden="1" customHeight="1" x14ac:dyDescent="0.3">
      <c r="A287" s="2">
        <v>286</v>
      </c>
      <c r="B287" s="2" t="s">
        <v>1053</v>
      </c>
      <c r="C287" s="2">
        <f>YEAR('Data SPY'!$D287)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 SPY'!$D288)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 SPY'!$D289)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 SPY'!$D290)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 SPY'!$D291)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 SPY'!$D292)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 SPY'!$D293)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 SPY'!$D294)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hidden="1" customHeight="1" x14ac:dyDescent="0.3">
      <c r="A295" s="2">
        <v>294</v>
      </c>
      <c r="B295" s="2" t="s">
        <v>1078</v>
      </c>
      <c r="C295" s="2">
        <f>YEAR('Data SPY'!$D295)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hidden="1" customHeight="1" x14ac:dyDescent="0.3">
      <c r="A296" s="2">
        <v>295</v>
      </c>
      <c r="B296" s="2" t="s">
        <v>1078</v>
      </c>
      <c r="C296" s="2">
        <f>YEAR('Data SPY'!$D296)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hidden="1" customHeight="1" x14ac:dyDescent="0.3">
      <c r="A297" s="2">
        <v>296</v>
      </c>
      <c r="B297" s="2" t="s">
        <v>1078</v>
      </c>
      <c r="C297" s="2">
        <f>YEAR('Data SPY'!$D297)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hidden="1" customHeight="1" x14ac:dyDescent="0.3">
      <c r="A298" s="2">
        <v>297</v>
      </c>
      <c r="B298" s="2" t="s">
        <v>1078</v>
      </c>
      <c r="C298" s="2">
        <f>YEAR('Data SPY'!$D298)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hidden="1" customHeight="1" x14ac:dyDescent="0.3">
      <c r="A299" s="2">
        <v>298</v>
      </c>
      <c r="B299" s="2" t="s">
        <v>1078</v>
      </c>
      <c r="C299" s="2">
        <f>YEAR('Data SPY'!$D299)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 SPY'!$D300)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 SPY'!$D301)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 SPY'!$D302)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 SPY'!$D303)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 SPY'!$D304)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hidden="1" customHeight="1" x14ac:dyDescent="0.3">
      <c r="A305" s="2">
        <v>304</v>
      </c>
      <c r="B305" s="2" t="s">
        <v>1104</v>
      </c>
      <c r="C305" s="2">
        <f>YEAR('Data SPY'!$D305)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hidden="1" customHeight="1" x14ac:dyDescent="0.3">
      <c r="A306" s="2">
        <v>305</v>
      </c>
      <c r="B306" s="2" t="s">
        <v>1107</v>
      </c>
      <c r="C306" s="2">
        <f>YEAR('Data SPY'!$D306)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hidden="1" customHeight="1" x14ac:dyDescent="0.3">
      <c r="A307" s="2">
        <v>306</v>
      </c>
      <c r="B307" s="2" t="s">
        <v>1112</v>
      </c>
      <c r="C307" s="2">
        <f>YEAR('Data SPY'!$D307)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hidden="1" customHeight="1" x14ac:dyDescent="0.3">
      <c r="A308" s="2">
        <v>307</v>
      </c>
      <c r="B308" s="2" t="s">
        <v>1116</v>
      </c>
      <c r="C308" s="2">
        <f>YEAR('Data SPY'!$D308)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hidden="1" customHeight="1" x14ac:dyDescent="0.3">
      <c r="A309" s="2">
        <v>308</v>
      </c>
      <c r="B309" s="2" t="s">
        <v>1116</v>
      </c>
      <c r="C309" s="2">
        <f>YEAR('Data SPY'!$D309)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hidden="1" customHeight="1" x14ac:dyDescent="0.3">
      <c r="A310" s="2">
        <v>309</v>
      </c>
      <c r="B310" s="2" t="s">
        <v>1124</v>
      </c>
      <c r="C310" s="2">
        <f>YEAR('Data SPY'!$D310)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 SPY'!$D311)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 SPY'!$D312)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 SPY'!$D313)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 SPY'!$D314)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hidden="1" customHeight="1" x14ac:dyDescent="0.3">
      <c r="A315" s="2">
        <v>314</v>
      </c>
      <c r="B315" s="2" t="s">
        <v>1142</v>
      </c>
      <c r="C315" s="2">
        <f>YEAR('Data SPY'!$D315)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hidden="1" customHeight="1" x14ac:dyDescent="0.3">
      <c r="A316" s="2">
        <v>315</v>
      </c>
      <c r="B316" s="2" t="s">
        <v>1148</v>
      </c>
      <c r="C316" s="2">
        <f>YEAR('Data SPY'!$D316)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hidden="1" customHeight="1" x14ac:dyDescent="0.3">
      <c r="A317" s="2">
        <v>316</v>
      </c>
      <c r="B317" s="2" t="s">
        <v>1148</v>
      </c>
      <c r="C317" s="2">
        <f>YEAR('Data SPY'!$D317)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hidden="1" customHeight="1" x14ac:dyDescent="0.3">
      <c r="A318" s="2">
        <v>317</v>
      </c>
      <c r="B318" s="2" t="s">
        <v>1156</v>
      </c>
      <c r="C318" s="2">
        <f>YEAR('Data SPY'!$D318)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hidden="1" customHeight="1" x14ac:dyDescent="0.3">
      <c r="A319" s="2">
        <v>318</v>
      </c>
      <c r="B319" s="2" t="s">
        <v>1161</v>
      </c>
      <c r="C319" s="2">
        <f>YEAR('Data SPY'!$D319)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hidden="1" customHeight="1" x14ac:dyDescent="0.3">
      <c r="A320" s="2">
        <v>319</v>
      </c>
      <c r="B320" s="2" t="s">
        <v>1161</v>
      </c>
      <c r="C320" s="2">
        <f>YEAR('Data SPY'!$D320)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hidden="1" customHeight="1" x14ac:dyDescent="0.3">
      <c r="A321" s="2">
        <v>320</v>
      </c>
      <c r="B321" s="2" t="s">
        <v>1161</v>
      </c>
      <c r="C321" s="2">
        <f>YEAR('Data SPY'!$D321)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hidden="1" customHeight="1" x14ac:dyDescent="0.3">
      <c r="A322" s="2">
        <v>321</v>
      </c>
      <c r="B322" s="2" t="s">
        <v>1161</v>
      </c>
      <c r="C322" s="2">
        <f>YEAR('Data SPY'!$D322)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hidden="1" customHeight="1" x14ac:dyDescent="0.3">
      <c r="A323" s="2">
        <v>322</v>
      </c>
      <c r="B323" s="2" t="s">
        <v>1161</v>
      </c>
      <c r="C323" s="2">
        <f>YEAR('Data SPY'!$D323)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hidden="1" customHeight="1" x14ac:dyDescent="0.3">
      <c r="A324" s="2">
        <v>323</v>
      </c>
      <c r="B324" s="2" t="s">
        <v>1170</v>
      </c>
      <c r="C324" s="2">
        <f>YEAR('Data SPY'!$D324)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 SPY'!$D325)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 SPY'!$D326)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hidden="1" customHeight="1" x14ac:dyDescent="0.3">
      <c r="A327" s="2">
        <v>326</v>
      </c>
      <c r="B327" s="2" t="s">
        <v>1182</v>
      </c>
      <c r="C327" s="2">
        <f>YEAR('Data SPY'!$D327)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 SPY'!$D328)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 SPY'!$D329)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 SPY'!$D330)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 SPY'!$D331)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 SPY'!$D332)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 SPY'!$D333)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 SPY'!$D334)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 SPY'!$D335)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hidden="1" customHeight="1" x14ac:dyDescent="0.3">
      <c r="A336" s="2">
        <v>335</v>
      </c>
      <c r="B336" s="2" t="s">
        <v>1210</v>
      </c>
      <c r="C336" s="2">
        <f>YEAR('Data SPY'!$D336)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hidden="1" customHeight="1" x14ac:dyDescent="0.3">
      <c r="A337" s="2">
        <v>336</v>
      </c>
      <c r="B337" s="2" t="s">
        <v>1210</v>
      </c>
      <c r="C337" s="2">
        <f>YEAR('Data SPY'!$D337)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hidden="1" customHeight="1" x14ac:dyDescent="0.3">
      <c r="A338" s="2">
        <v>337</v>
      </c>
      <c r="B338" s="2" t="s">
        <v>1210</v>
      </c>
      <c r="C338" s="2">
        <f>YEAR('Data SPY'!$D338)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hidden="1" customHeight="1" x14ac:dyDescent="0.3">
      <c r="A339" s="2">
        <v>338</v>
      </c>
      <c r="B339" s="2" t="s">
        <v>1220</v>
      </c>
      <c r="C339" s="2">
        <f>YEAR('Data SPY'!$D339)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hidden="1" customHeight="1" x14ac:dyDescent="0.3">
      <c r="A340" s="2">
        <v>339</v>
      </c>
      <c r="B340" s="2" t="s">
        <v>1220</v>
      </c>
      <c r="C340" s="2">
        <f>YEAR('Data SPY'!$D340)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hidden="1" customHeight="1" x14ac:dyDescent="0.3">
      <c r="A341" s="2">
        <v>340</v>
      </c>
      <c r="B341" s="2" t="s">
        <v>1227</v>
      </c>
      <c r="C341" s="2">
        <f>YEAR('Data SPY'!$D341)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hidden="1" customHeight="1" x14ac:dyDescent="0.3">
      <c r="A342" s="2">
        <v>341</v>
      </c>
      <c r="B342" s="2" t="s">
        <v>1231</v>
      </c>
      <c r="C342" s="2">
        <f>YEAR('Data SPY'!$D342)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hidden="1" customHeight="1" x14ac:dyDescent="0.3">
      <c r="A343" s="2">
        <v>342</v>
      </c>
      <c r="B343" s="2" t="s">
        <v>1231</v>
      </c>
      <c r="C343" s="2">
        <f>YEAR('Data SPY'!$D343)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hidden="1" customHeight="1" x14ac:dyDescent="0.3">
      <c r="A344" s="2">
        <v>343</v>
      </c>
      <c r="B344" s="2" t="s">
        <v>1231</v>
      </c>
      <c r="C344" s="2">
        <f>YEAR('Data SPY'!$D344)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hidden="1" customHeight="1" x14ac:dyDescent="0.3">
      <c r="A345" s="2">
        <v>344</v>
      </c>
      <c r="B345" s="2" t="s">
        <v>1231</v>
      </c>
      <c r="C345" s="2">
        <f>YEAR('Data SPY'!$D345)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hidden="1" customHeight="1" x14ac:dyDescent="0.3">
      <c r="A346" s="2">
        <v>345</v>
      </c>
      <c r="B346" s="2" t="s">
        <v>1236</v>
      </c>
      <c r="C346" s="2">
        <f>YEAR('Data SPY'!$D346)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hidden="1" customHeight="1" x14ac:dyDescent="0.3">
      <c r="A347" s="2">
        <v>346</v>
      </c>
      <c r="B347" s="2" t="s">
        <v>1238</v>
      </c>
      <c r="C347" s="2">
        <f>YEAR('Data SPY'!$D347)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hidden="1" customHeight="1" x14ac:dyDescent="0.3">
      <c r="A348" s="2">
        <v>347</v>
      </c>
      <c r="B348" s="2" t="s">
        <v>1241</v>
      </c>
      <c r="C348" s="2">
        <f>YEAR('Data SPY'!$D348)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hidden="1" customHeight="1" x14ac:dyDescent="0.3">
      <c r="A349" s="2">
        <v>348</v>
      </c>
      <c r="B349" s="2" t="s">
        <v>1241</v>
      </c>
      <c r="C349" s="2">
        <f>YEAR('Data SPY'!$D349)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hidden="1" customHeight="1" x14ac:dyDescent="0.3">
      <c r="A350" s="2">
        <v>349</v>
      </c>
      <c r="B350" s="2" t="s">
        <v>1241</v>
      </c>
      <c r="C350" s="2">
        <f>YEAR('Data SPY'!$D350)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 SPY'!$D351)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 SPY'!$D352)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 SPY'!$D353)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 SPY'!$D354)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 SPY'!$D355)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 SPY'!$D356)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 SPY'!$D357)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 SPY'!$D358)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 SPY'!$D359)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 SPY'!$D360)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hidden="1" customHeight="1" x14ac:dyDescent="0.3">
      <c r="A361" s="2">
        <v>360</v>
      </c>
      <c r="B361" s="2" t="s">
        <v>1269</v>
      </c>
      <c r="C361" s="2">
        <f>YEAR('Data SPY'!$D361)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hidden="1" customHeight="1" x14ac:dyDescent="0.3">
      <c r="A362" s="2">
        <v>361</v>
      </c>
      <c r="B362" s="2" t="s">
        <v>1269</v>
      </c>
      <c r="C362" s="2">
        <f>YEAR('Data SPY'!$D362)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hidden="1" customHeight="1" x14ac:dyDescent="0.3">
      <c r="A363" s="2">
        <v>362</v>
      </c>
      <c r="B363" s="2" t="s">
        <v>1277</v>
      </c>
      <c r="C363" s="2">
        <f>YEAR('Data SPY'!$D363)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hidden="1" customHeight="1" x14ac:dyDescent="0.3">
      <c r="A364" s="2">
        <v>363</v>
      </c>
      <c r="B364" s="2" t="s">
        <v>1277</v>
      </c>
      <c r="C364" s="2">
        <f>YEAR('Data SPY'!$D364)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hidden="1" customHeight="1" x14ac:dyDescent="0.3">
      <c r="A365" s="2">
        <v>364</v>
      </c>
      <c r="B365" s="2" t="s">
        <v>1277</v>
      </c>
      <c r="C365" s="2">
        <f>YEAR('Data SPY'!$D365)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hidden="1" customHeight="1" x14ac:dyDescent="0.3">
      <c r="A366" s="2">
        <v>365</v>
      </c>
      <c r="B366" s="2" t="s">
        <v>1277</v>
      </c>
      <c r="C366" s="2">
        <f>YEAR('Data SPY'!$D366)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hidden="1" customHeight="1" x14ac:dyDescent="0.3">
      <c r="A367" s="2">
        <v>366</v>
      </c>
      <c r="B367" s="2" t="s">
        <v>1286</v>
      </c>
      <c r="C367" s="2">
        <f>YEAR('Data SPY'!$D367)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 SPY'!$D368)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 SPY'!$D369)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 SPY'!$D370)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 SPY'!$D371)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hidden="1" customHeight="1" x14ac:dyDescent="0.3">
      <c r="A372" s="2">
        <v>371</v>
      </c>
      <c r="B372" s="2" t="s">
        <v>1299</v>
      </c>
      <c r="C372" s="2">
        <f>YEAR('Data SPY'!$D372)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hidden="1" customHeight="1" x14ac:dyDescent="0.3">
      <c r="A373" s="2">
        <v>372</v>
      </c>
      <c r="B373" s="2" t="s">
        <v>1299</v>
      </c>
      <c r="C373" s="2">
        <f>YEAR('Data SPY'!$D373)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hidden="1" customHeight="1" x14ac:dyDescent="0.3">
      <c r="A374" s="2">
        <v>373</v>
      </c>
      <c r="B374" s="2" t="s">
        <v>1307</v>
      </c>
      <c r="C374" s="2">
        <f>YEAR('Data SPY'!$D374)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hidden="1" customHeight="1" x14ac:dyDescent="0.3">
      <c r="A375" s="2">
        <v>374</v>
      </c>
      <c r="B375" s="2" t="s">
        <v>1307</v>
      </c>
      <c r="C375" s="2">
        <f>YEAR('Data SPY'!$D375)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hidden="1" customHeight="1" x14ac:dyDescent="0.3">
      <c r="A376" s="2">
        <v>375</v>
      </c>
      <c r="B376" s="2" t="s">
        <v>1307</v>
      </c>
      <c r="C376" s="2">
        <f>YEAR('Data SPY'!$D376)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hidden="1" customHeight="1" x14ac:dyDescent="0.3">
      <c r="A377" s="2">
        <v>376</v>
      </c>
      <c r="B377" s="2" t="s">
        <v>1307</v>
      </c>
      <c r="C377" s="2">
        <f>YEAR('Data SPY'!$D377)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 SPY'!$D378)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hidden="1" customHeight="1" x14ac:dyDescent="0.3">
      <c r="A379" s="2">
        <v>378</v>
      </c>
      <c r="B379" s="2" t="s">
        <v>1323</v>
      </c>
      <c r="C379" s="2">
        <f>YEAR('Data SPY'!$D379)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hidden="1" customHeight="1" x14ac:dyDescent="0.3">
      <c r="A380" s="2">
        <v>379</v>
      </c>
      <c r="B380" s="2" t="s">
        <v>1328</v>
      </c>
      <c r="C380" s="2">
        <f>YEAR('Data SPY'!$D380)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hidden="1" customHeight="1" x14ac:dyDescent="0.3">
      <c r="A381" s="2">
        <v>380</v>
      </c>
      <c r="B381" s="2" t="s">
        <v>1328</v>
      </c>
      <c r="C381" s="2">
        <f>YEAR('Data SPY'!$D381)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hidden="1" customHeight="1" x14ac:dyDescent="0.3">
      <c r="A382" s="2">
        <v>381</v>
      </c>
      <c r="B382" s="2" t="s">
        <v>1328</v>
      </c>
      <c r="C382" s="2">
        <f>YEAR('Data SPY'!$D382)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 SPY'!$D383)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 SPY'!$D384)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hidden="1" customHeight="1" x14ac:dyDescent="0.3">
      <c r="A385" s="2">
        <v>384</v>
      </c>
      <c r="B385" s="2" t="s">
        <v>1344</v>
      </c>
      <c r="C385" s="2">
        <f>YEAR('Data SPY'!$D385)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hidden="1" customHeight="1" x14ac:dyDescent="0.3">
      <c r="A386" s="2">
        <v>385</v>
      </c>
      <c r="B386" s="2" t="s">
        <v>1349</v>
      </c>
      <c r="C386" s="2">
        <f>YEAR('Data SPY'!$D386)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hidden="1" customHeight="1" x14ac:dyDescent="0.3">
      <c r="A387" s="2">
        <v>386</v>
      </c>
      <c r="B387" s="2" t="s">
        <v>1349</v>
      </c>
      <c r="C387" s="2">
        <f>YEAR('Data SPY'!$D387)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hidden="1" customHeight="1" x14ac:dyDescent="0.3">
      <c r="A388" s="2">
        <v>387</v>
      </c>
      <c r="B388" s="2" t="s">
        <v>1357</v>
      </c>
      <c r="C388" s="2">
        <f>YEAR('Data SPY'!$D388)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hidden="1" customHeight="1" x14ac:dyDescent="0.3">
      <c r="A389" s="2">
        <v>388</v>
      </c>
      <c r="B389" s="2" t="s">
        <v>1357</v>
      </c>
      <c r="C389" s="2">
        <f>YEAR('Data SPY'!$D389)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hidden="1" customHeight="1" x14ac:dyDescent="0.3">
      <c r="A390" s="2">
        <v>389</v>
      </c>
      <c r="B390" s="2" t="s">
        <v>1364</v>
      </c>
      <c r="C390" s="2">
        <f>YEAR('Data SPY'!$D390)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hidden="1" customHeight="1" x14ac:dyDescent="0.3">
      <c r="A391" s="2">
        <v>390</v>
      </c>
      <c r="B391" s="2" t="s">
        <v>1369</v>
      </c>
      <c r="C391" s="2">
        <f>YEAR('Data SPY'!$D391)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hidden="1" customHeight="1" x14ac:dyDescent="0.3">
      <c r="A392" s="2">
        <v>391</v>
      </c>
      <c r="B392" s="2" t="s">
        <v>1369</v>
      </c>
      <c r="C392" s="2">
        <f>YEAR('Data SPY'!$D392)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hidden="1" customHeight="1" x14ac:dyDescent="0.3">
      <c r="A393" s="2">
        <v>392</v>
      </c>
      <c r="B393" s="2" t="s">
        <v>1374</v>
      </c>
      <c r="C393" s="2">
        <f>YEAR('Data SPY'!$D393)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hidden="1" customHeight="1" x14ac:dyDescent="0.3">
      <c r="A394" s="2">
        <v>393</v>
      </c>
      <c r="B394" s="2" t="s">
        <v>1374</v>
      </c>
      <c r="C394" s="2">
        <f>YEAR('Data SPY'!$D394)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hidden="1" customHeight="1" x14ac:dyDescent="0.3">
      <c r="A395" s="2">
        <v>394</v>
      </c>
      <c r="B395" s="2" t="s">
        <v>1382</v>
      </c>
      <c r="C395" s="2">
        <f>YEAR('Data SPY'!$D395)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hidden="1" customHeight="1" x14ac:dyDescent="0.3">
      <c r="A396" s="2">
        <v>395</v>
      </c>
      <c r="B396" s="2" t="s">
        <v>1388</v>
      </c>
      <c r="C396" s="2">
        <f>YEAR('Data SPY'!$D396)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hidden="1" customHeight="1" x14ac:dyDescent="0.3">
      <c r="A397" s="2">
        <v>396</v>
      </c>
      <c r="B397" s="2" t="s">
        <v>1395</v>
      </c>
      <c r="C397" s="2">
        <f>YEAR('Data SPY'!$D397)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hidden="1" customHeight="1" x14ac:dyDescent="0.3">
      <c r="A398" s="2">
        <v>397</v>
      </c>
      <c r="B398" s="2" t="s">
        <v>1395</v>
      </c>
      <c r="C398" s="2">
        <f>YEAR('Data SPY'!$D398)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hidden="1" customHeight="1" x14ac:dyDescent="0.3">
      <c r="A399" s="2">
        <v>398</v>
      </c>
      <c r="B399" s="2" t="s">
        <v>1404</v>
      </c>
      <c r="C399" s="2">
        <f>YEAR('Data SPY'!$D399)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 SPY'!$D400)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 SPY'!$D401)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 SPY'!$D402)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 SPY'!$D403)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hidden="1" customHeight="1" x14ac:dyDescent="0.3">
      <c r="A404" s="2">
        <v>403</v>
      </c>
      <c r="B404" s="2" t="s">
        <v>1416</v>
      </c>
      <c r="C404" s="2">
        <f>YEAR('Data SPY'!$D404)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hidden="1" customHeight="1" x14ac:dyDescent="0.3">
      <c r="A405" s="2">
        <v>404</v>
      </c>
      <c r="B405" s="2" t="s">
        <v>1422</v>
      </c>
      <c r="C405" s="2">
        <f>YEAR('Data SPY'!$D405)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hidden="1" customHeight="1" x14ac:dyDescent="0.3">
      <c r="A406" s="2">
        <v>405</v>
      </c>
      <c r="B406" s="2" t="s">
        <v>1425</v>
      </c>
      <c r="C406" s="2">
        <f>YEAR('Data SPY'!$D406)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hidden="1" customHeight="1" x14ac:dyDescent="0.3">
      <c r="A407" s="2">
        <v>406</v>
      </c>
      <c r="B407" s="2" t="s">
        <v>1429</v>
      </c>
      <c r="C407" s="2">
        <f>YEAR('Data SPY'!$D407)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hidden="1" customHeight="1" x14ac:dyDescent="0.3">
      <c r="A408" s="2">
        <v>407</v>
      </c>
      <c r="B408" s="2" t="s">
        <v>1429</v>
      </c>
      <c r="C408" s="2">
        <f>YEAR('Data SPY'!$D408)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hidden="1" customHeight="1" x14ac:dyDescent="0.3">
      <c r="A409" s="2">
        <v>408</v>
      </c>
      <c r="B409" s="2" t="s">
        <v>1429</v>
      </c>
      <c r="C409" s="2">
        <f>YEAR('Data SPY'!$D409)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hidden="1" customHeight="1" x14ac:dyDescent="0.3">
      <c r="A410" s="2">
        <v>409</v>
      </c>
      <c r="B410" s="2" t="s">
        <v>1429</v>
      </c>
      <c r="C410" s="2">
        <f>YEAR('Data SPY'!$D410)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hidden="1" customHeight="1" x14ac:dyDescent="0.3">
      <c r="A411" s="2">
        <v>410</v>
      </c>
      <c r="B411" s="2" t="s">
        <v>1429</v>
      </c>
      <c r="C411" s="2">
        <f>YEAR('Data SPY'!$D411)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hidden="1" customHeight="1" x14ac:dyDescent="0.3">
      <c r="A412" s="2">
        <v>411</v>
      </c>
      <c r="B412" s="2" t="s">
        <v>1429</v>
      </c>
      <c r="C412" s="2">
        <f>YEAR('Data SPY'!$D412)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hidden="1" customHeight="1" x14ac:dyDescent="0.3">
      <c r="A413" s="2">
        <v>412</v>
      </c>
      <c r="B413" s="2" t="s">
        <v>1429</v>
      </c>
      <c r="C413" s="2">
        <f>YEAR('Data SPY'!$D413)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hidden="1" customHeight="1" x14ac:dyDescent="0.3">
      <c r="A414" s="2">
        <v>413</v>
      </c>
      <c r="B414" s="2" t="s">
        <v>1429</v>
      </c>
      <c r="C414" s="2">
        <f>YEAR('Data SPY'!$D414)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hidden="1" customHeight="1" x14ac:dyDescent="0.3">
      <c r="A415" s="2">
        <v>414</v>
      </c>
      <c r="B415" s="2" t="s">
        <v>1429</v>
      </c>
      <c r="C415" s="2">
        <f>YEAR('Data SPY'!$D415)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hidden="1" customHeight="1" x14ac:dyDescent="0.3">
      <c r="A416" s="2">
        <v>415</v>
      </c>
      <c r="B416" s="2" t="s">
        <v>1447</v>
      </c>
      <c r="C416" s="2">
        <f>YEAR('Data SPY'!$D416)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hidden="1" customHeight="1" x14ac:dyDescent="0.3">
      <c r="A417" s="2">
        <v>416</v>
      </c>
      <c r="B417" s="2" t="s">
        <v>1447</v>
      </c>
      <c r="C417" s="2">
        <f>YEAR('Data SPY'!$D417)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hidden="1" customHeight="1" x14ac:dyDescent="0.3">
      <c r="A418" s="2">
        <v>417</v>
      </c>
      <c r="B418" s="2" t="s">
        <v>1452</v>
      </c>
      <c r="C418" s="2">
        <f>YEAR('Data SPY'!$D418)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 SPY'!$D419)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hidden="1" customHeight="1" x14ac:dyDescent="0.3">
      <c r="A420" s="2">
        <v>419</v>
      </c>
      <c r="B420" s="2" t="s">
        <v>1463</v>
      </c>
      <c r="C420" s="2">
        <f>YEAR('Data SPY'!$D420)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hidden="1" customHeight="1" x14ac:dyDescent="0.3">
      <c r="A421" s="2">
        <v>420</v>
      </c>
      <c r="B421" s="2" t="s">
        <v>1467</v>
      </c>
      <c r="C421" s="2">
        <f>YEAR('Data SPY'!$D421)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hidden="1" customHeight="1" x14ac:dyDescent="0.3">
      <c r="A422" s="2">
        <v>421</v>
      </c>
      <c r="B422" s="2" t="s">
        <v>1467</v>
      </c>
      <c r="C422" s="2">
        <f>YEAR('Data SPY'!$D422)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hidden="1" customHeight="1" x14ac:dyDescent="0.3">
      <c r="A423" s="2">
        <v>422</v>
      </c>
      <c r="B423" s="2" t="s">
        <v>1472</v>
      </c>
      <c r="C423" s="2">
        <f>YEAR('Data SPY'!$D423)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hidden="1" customHeight="1" x14ac:dyDescent="0.3">
      <c r="A424" s="2">
        <v>423</v>
      </c>
      <c r="B424" s="2" t="s">
        <v>1476</v>
      </c>
      <c r="C424" s="2">
        <f>YEAR('Data SPY'!$D424)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hidden="1" customHeight="1" x14ac:dyDescent="0.3">
      <c r="A425" s="2">
        <v>424</v>
      </c>
      <c r="B425" s="2" t="s">
        <v>1476</v>
      </c>
      <c r="C425" s="2">
        <f>YEAR('Data SPY'!$D425)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hidden="1" customHeight="1" x14ac:dyDescent="0.3">
      <c r="A426" s="2">
        <v>425</v>
      </c>
      <c r="B426" s="2" t="s">
        <v>1484</v>
      </c>
      <c r="C426" s="2">
        <f>YEAR('Data SPY'!$D426)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hidden="1" customHeight="1" x14ac:dyDescent="0.3">
      <c r="A427" s="2">
        <v>426</v>
      </c>
      <c r="B427" s="2" t="s">
        <v>1490</v>
      </c>
      <c r="C427" s="2">
        <f>YEAR('Data SPY'!$D427)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hidden="1" customHeight="1" x14ac:dyDescent="0.3">
      <c r="A428" s="2">
        <v>427</v>
      </c>
      <c r="B428" s="2" t="s">
        <v>1490</v>
      </c>
      <c r="C428" s="2">
        <f>YEAR('Data SPY'!$D428)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hidden="1" customHeight="1" x14ac:dyDescent="0.3">
      <c r="A429" s="2">
        <v>428</v>
      </c>
      <c r="B429" s="2" t="s">
        <v>1496</v>
      </c>
      <c r="C429" s="2">
        <f>YEAR('Data SPY'!$D429)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hidden="1" customHeight="1" x14ac:dyDescent="0.3">
      <c r="A430" s="2">
        <v>429</v>
      </c>
      <c r="B430" s="2" t="s">
        <v>1502</v>
      </c>
      <c r="C430" s="2">
        <f>YEAR('Data SPY'!$D430)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 SPY'!$D431)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 SPY'!$D432)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 SPY'!$D433)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 SPY'!$D434)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 SPY'!$D435)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hidden="1" customHeight="1" x14ac:dyDescent="0.3">
      <c r="A436" s="2">
        <v>435</v>
      </c>
      <c r="B436" s="2" t="s">
        <v>1518</v>
      </c>
      <c r="C436" s="2">
        <f>YEAR('Data SPY'!$D436)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hidden="1" customHeight="1" x14ac:dyDescent="0.3">
      <c r="A437" s="2">
        <v>436</v>
      </c>
      <c r="B437" s="2" t="s">
        <v>1518</v>
      </c>
      <c r="C437" s="2">
        <f>YEAR('Data SPY'!$D437)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 SPY'!$D438)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 SPY'!$D439)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hidden="1" customHeight="1" x14ac:dyDescent="0.3">
      <c r="A440" s="2">
        <v>439</v>
      </c>
      <c r="B440" s="2" t="s">
        <v>1531</v>
      </c>
      <c r="C440" s="2">
        <f>YEAR('Data SPY'!$D440)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hidden="1" customHeight="1" x14ac:dyDescent="0.3">
      <c r="A441" s="2">
        <v>440</v>
      </c>
      <c r="B441" s="2" t="s">
        <v>1536</v>
      </c>
      <c r="C441" s="2">
        <f>YEAR('Data SPY'!$D441)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 SPY'!$D442)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 SPY'!$D443)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 SPY'!$D444)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 SPY'!$D445)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 SPY'!$D446)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 SPY'!$D447)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hidden="1" customHeight="1" x14ac:dyDescent="0.3">
      <c r="A448" s="2">
        <v>447</v>
      </c>
      <c r="B448" s="2" t="s">
        <v>1552</v>
      </c>
      <c r="C448" s="2">
        <f>YEAR('Data SPY'!$D448)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 SPY'!$D449)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 SPY'!$D450)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 SPY'!$D451)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 SPY'!$D452)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 SPY'!$D453)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 SPY'!$D454)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hidden="1" customHeight="1" x14ac:dyDescent="0.3">
      <c r="A455" s="2">
        <v>454</v>
      </c>
      <c r="B455" s="2" t="s">
        <v>1573</v>
      </c>
      <c r="C455" s="2">
        <f>YEAR('Data SPY'!$D455)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hidden="1" customHeight="1" x14ac:dyDescent="0.3">
      <c r="A456" s="2">
        <v>455</v>
      </c>
      <c r="B456" s="2" t="s">
        <v>1573</v>
      </c>
      <c r="C456" s="2">
        <f>YEAR('Data SPY'!$D456)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 SPY'!$D457)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hidden="1" customHeight="1" x14ac:dyDescent="0.3">
      <c r="A458" s="2">
        <v>457</v>
      </c>
      <c r="B458" s="2" t="s">
        <v>1582</v>
      </c>
      <c r="C458" s="2">
        <f>YEAR('Data SPY'!$D458)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 SPY'!$D459)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 SPY'!$D460)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hidden="1" customHeight="1" x14ac:dyDescent="0.3">
      <c r="A461" s="2">
        <v>460</v>
      </c>
      <c r="B461" s="2" t="s">
        <v>1591</v>
      </c>
      <c r="C461" s="2">
        <f>YEAR('Data SPY'!$D461)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hidden="1" customHeight="1" x14ac:dyDescent="0.3">
      <c r="A462" s="2">
        <v>461</v>
      </c>
      <c r="B462" s="2" t="s">
        <v>1591</v>
      </c>
      <c r="C462" s="2">
        <f>YEAR('Data SPY'!$D462)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hidden="1" customHeight="1" x14ac:dyDescent="0.3">
      <c r="A463" s="2">
        <v>462</v>
      </c>
      <c r="B463" s="2" t="s">
        <v>1591</v>
      </c>
      <c r="C463" s="2">
        <f>YEAR('Data SPY'!$D463)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 SPY'!$D464)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 SPY'!$D465)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 SPY'!$D466)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 SPY'!$D467)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 SPY'!$D468)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hidden="1" customHeight="1" x14ac:dyDescent="0.3">
      <c r="A469" s="2">
        <v>468</v>
      </c>
      <c r="B469" s="2" t="s">
        <v>1609</v>
      </c>
      <c r="C469" s="2">
        <f>YEAR('Data SPY'!$D469)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hidden="1" customHeight="1" x14ac:dyDescent="0.3">
      <c r="A470" s="2">
        <v>469</v>
      </c>
      <c r="B470" s="2" t="s">
        <v>1613</v>
      </c>
      <c r="C470" s="2">
        <f>YEAR('Data SPY'!$D470)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 SPY'!$D471)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hidden="1" customHeight="1" x14ac:dyDescent="0.3">
      <c r="A472" s="2">
        <v>471</v>
      </c>
      <c r="B472" s="2" t="s">
        <v>1620</v>
      </c>
      <c r="C472" s="2">
        <f>YEAR('Data SPY'!$D472)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hidden="1" customHeight="1" x14ac:dyDescent="0.3">
      <c r="A473" s="2">
        <v>472</v>
      </c>
      <c r="B473" s="2" t="s">
        <v>1626</v>
      </c>
      <c r="C473" s="2">
        <f>YEAR('Data SPY'!$D473)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hidden="1" customHeight="1" x14ac:dyDescent="0.3">
      <c r="A474" s="2">
        <v>473</v>
      </c>
      <c r="B474" s="2" t="s">
        <v>1626</v>
      </c>
      <c r="C474" s="2">
        <f>YEAR('Data SPY'!$D474)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hidden="1" customHeight="1" x14ac:dyDescent="0.3">
      <c r="A475" s="2">
        <v>474</v>
      </c>
      <c r="B475" s="2" t="s">
        <v>1626</v>
      </c>
      <c r="C475" s="2">
        <f>YEAR('Data SPY'!$D475)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hidden="1" customHeight="1" x14ac:dyDescent="0.3">
      <c r="A476" s="2">
        <v>475</v>
      </c>
      <c r="B476" s="2" t="s">
        <v>1626</v>
      </c>
      <c r="C476" s="2">
        <f>YEAR('Data SPY'!$D476)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hidden="1" customHeight="1" x14ac:dyDescent="0.3">
      <c r="A477" s="2">
        <v>476</v>
      </c>
      <c r="B477" s="2" t="s">
        <v>1626</v>
      </c>
      <c r="C477" s="2">
        <f>YEAR('Data SPY'!$D477)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hidden="1" customHeight="1" x14ac:dyDescent="0.3">
      <c r="A478" s="2">
        <v>477</v>
      </c>
      <c r="B478" s="2" t="s">
        <v>1626</v>
      </c>
      <c r="C478" s="2">
        <f>YEAR('Data SPY'!$D478)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 SPY'!$D479)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 SPY'!$D480)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 SPY'!$D481)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 SPY'!$D482)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hidden="1" customHeight="1" x14ac:dyDescent="0.3">
      <c r="A483" s="2">
        <v>482</v>
      </c>
      <c r="B483" s="2" t="s">
        <v>1654</v>
      </c>
      <c r="C483" s="2">
        <f>YEAR('Data SPY'!$D483)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hidden="1" customHeight="1" x14ac:dyDescent="0.3">
      <c r="A484" s="2">
        <v>483</v>
      </c>
      <c r="B484" s="2" t="s">
        <v>1659</v>
      </c>
      <c r="C484" s="2">
        <f>YEAR('Data SPY'!$D484)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hidden="1" customHeight="1" x14ac:dyDescent="0.3">
      <c r="A485" s="2">
        <v>484</v>
      </c>
      <c r="B485" s="2" t="s">
        <v>1659</v>
      </c>
      <c r="C485" s="2">
        <f>YEAR('Data SPY'!$D485)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hidden="1" customHeight="1" x14ac:dyDescent="0.3">
      <c r="A486" s="2">
        <v>485</v>
      </c>
      <c r="B486" s="2" t="s">
        <v>1664</v>
      </c>
      <c r="C486" s="2">
        <f>YEAR('Data SPY'!$D486)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hidden="1" customHeight="1" x14ac:dyDescent="0.3">
      <c r="A487" s="2">
        <v>486</v>
      </c>
      <c r="B487" s="2" t="s">
        <v>1664</v>
      </c>
      <c r="C487" s="2">
        <f>YEAR('Data SPY'!$D487)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hidden="1" customHeight="1" x14ac:dyDescent="0.3">
      <c r="A488" s="2">
        <v>487</v>
      </c>
      <c r="B488" s="2" t="s">
        <v>1664</v>
      </c>
      <c r="C488" s="2">
        <f>YEAR('Data SPY'!$D488)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hidden="1" customHeight="1" x14ac:dyDescent="0.3">
      <c r="A489" s="2">
        <v>488</v>
      </c>
      <c r="B489" s="2" t="s">
        <v>1673</v>
      </c>
      <c r="C489" s="2">
        <f>YEAR('Data SPY'!$D489)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hidden="1" customHeight="1" x14ac:dyDescent="0.3">
      <c r="A490" s="2">
        <v>489</v>
      </c>
      <c r="B490" s="2" t="s">
        <v>1678</v>
      </c>
      <c r="C490" s="2">
        <f>YEAR('Data SPY'!$D490)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hidden="1" customHeight="1" x14ac:dyDescent="0.3">
      <c r="A491" s="2">
        <v>490</v>
      </c>
      <c r="B491" s="2" t="s">
        <v>1678</v>
      </c>
      <c r="C491" s="2">
        <f>YEAR('Data SPY'!$D491)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hidden="1" customHeight="1" x14ac:dyDescent="0.3">
      <c r="A492" s="2">
        <v>491</v>
      </c>
      <c r="B492" s="2" t="s">
        <v>1678</v>
      </c>
      <c r="C492" s="2">
        <f>YEAR('Data SPY'!$D492)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hidden="1" customHeight="1" x14ac:dyDescent="0.3">
      <c r="A493" s="2">
        <v>492</v>
      </c>
      <c r="B493" s="2" t="s">
        <v>1686</v>
      </c>
      <c r="C493" s="2">
        <f>YEAR('Data SPY'!$D493)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hidden="1" customHeight="1" x14ac:dyDescent="0.3">
      <c r="A494" s="2">
        <v>493</v>
      </c>
      <c r="B494" s="2" t="s">
        <v>1686</v>
      </c>
      <c r="C494" s="2">
        <f>YEAR('Data SPY'!$D494)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 SPY'!$D495)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 SPY'!$D496)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hidden="1" customHeight="1" x14ac:dyDescent="0.3">
      <c r="A497" s="2">
        <v>496</v>
      </c>
      <c r="B497" s="2" t="s">
        <v>1703</v>
      </c>
      <c r="C497" s="2">
        <f>YEAR('Data SPY'!$D497)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 SPY'!$D498)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 SPY'!$D499)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 SPY'!$D500)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 SPY'!$D501)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 SPY'!$D502)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 SPY'!$D503)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 SPY'!$D504)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 SPY'!$D505)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 SPY'!$D506)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hidden="1" customHeight="1" x14ac:dyDescent="0.3">
      <c r="A507" s="2">
        <v>506</v>
      </c>
      <c r="B507" s="2" t="s">
        <v>1732</v>
      </c>
      <c r="C507" s="2">
        <f>YEAR('Data SPY'!$D507)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hidden="1" customHeight="1" x14ac:dyDescent="0.3">
      <c r="A508" s="2">
        <v>507</v>
      </c>
      <c r="B508" s="2" t="s">
        <v>1733</v>
      </c>
      <c r="C508" s="2">
        <f>YEAR('Data SPY'!$D508)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hidden="1" customHeight="1" x14ac:dyDescent="0.3">
      <c r="A509" s="2">
        <v>508</v>
      </c>
      <c r="B509" s="2" t="s">
        <v>1733</v>
      </c>
      <c r="C509" s="2">
        <f>YEAR('Data SPY'!$D509)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hidden="1" customHeight="1" x14ac:dyDescent="0.3">
      <c r="A510" s="2">
        <v>509</v>
      </c>
      <c r="B510" s="2" t="s">
        <v>1733</v>
      </c>
      <c r="C510" s="2">
        <f>YEAR('Data SPY'!$D510)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hidden="1" customHeight="1" x14ac:dyDescent="0.3">
      <c r="A511" s="2">
        <v>510</v>
      </c>
      <c r="B511" s="2" t="s">
        <v>1733</v>
      </c>
      <c r="C511" s="2">
        <f>YEAR('Data SPY'!$D511)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hidden="1" customHeight="1" x14ac:dyDescent="0.3">
      <c r="A512" s="2">
        <v>511</v>
      </c>
      <c r="B512" s="2" t="s">
        <v>1744</v>
      </c>
      <c r="C512" s="2">
        <f>YEAR('Data SPY'!$D512)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hidden="1" customHeight="1" x14ac:dyDescent="0.3">
      <c r="A513" s="2">
        <v>512</v>
      </c>
      <c r="B513" s="2" t="s">
        <v>1744</v>
      </c>
      <c r="C513" s="2">
        <f>YEAR('Data SPY'!$D513)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 SPY'!$D514)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hidden="1" customHeight="1" x14ac:dyDescent="0.3">
      <c r="A515" s="2">
        <v>514</v>
      </c>
      <c r="B515" s="2" t="s">
        <v>1753</v>
      </c>
      <c r="C515" s="2">
        <f>YEAR('Data SPY'!$D515)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hidden="1" customHeight="1" x14ac:dyDescent="0.3">
      <c r="A516" s="2">
        <v>515</v>
      </c>
      <c r="B516" s="2" t="s">
        <v>1753</v>
      </c>
      <c r="C516" s="2">
        <f>YEAR('Data SPY'!$D516)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hidden="1" customHeight="1" x14ac:dyDescent="0.3">
      <c r="A517" s="2">
        <v>516</v>
      </c>
      <c r="B517" s="2" t="s">
        <v>1760</v>
      </c>
      <c r="C517" s="2">
        <f>YEAR('Data SPY'!$D517)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hidden="1" customHeight="1" x14ac:dyDescent="0.3">
      <c r="A518" s="2">
        <v>517</v>
      </c>
      <c r="B518" s="2" t="s">
        <v>1760</v>
      </c>
      <c r="C518" s="2">
        <f>YEAR('Data SPY'!$D518)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hidden="1" customHeight="1" x14ac:dyDescent="0.3">
      <c r="A519" s="2">
        <v>518</v>
      </c>
      <c r="B519" s="2" t="s">
        <v>1760</v>
      </c>
      <c r="C519" s="2">
        <f>YEAR('Data SPY'!$D519)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hidden="1" customHeight="1" x14ac:dyDescent="0.3">
      <c r="A520" s="2">
        <v>519</v>
      </c>
      <c r="B520" s="2" t="s">
        <v>1760</v>
      </c>
      <c r="C520" s="2">
        <f>YEAR('Data SPY'!$D520)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hidden="1" customHeight="1" x14ac:dyDescent="0.3">
      <c r="A521" s="2">
        <v>520</v>
      </c>
      <c r="B521" s="2" t="s">
        <v>1771</v>
      </c>
      <c r="C521" s="2">
        <f>YEAR('Data SPY'!$D521)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hidden="1" customHeight="1" x14ac:dyDescent="0.3">
      <c r="A522" s="2">
        <v>521</v>
      </c>
      <c r="B522" s="2" t="s">
        <v>1771</v>
      </c>
      <c r="C522" s="2">
        <f>YEAR('Data SPY'!$D522)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hidden="1" customHeight="1" x14ac:dyDescent="0.3">
      <c r="A523" s="2">
        <v>522</v>
      </c>
      <c r="B523" s="2" t="s">
        <v>1771</v>
      </c>
      <c r="C523" s="2">
        <f>YEAR('Data SPY'!$D523)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hidden="1" customHeight="1" x14ac:dyDescent="0.3">
      <c r="A524" s="2">
        <v>523</v>
      </c>
      <c r="B524" s="2" t="s">
        <v>1778</v>
      </c>
      <c r="C524" s="2">
        <f>YEAR('Data SPY'!$D524)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 SPY'!$D525)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 SPY'!$D526)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hidden="1" customHeight="1" x14ac:dyDescent="0.3">
      <c r="A527" s="2">
        <v>526</v>
      </c>
      <c r="B527" s="2" t="s">
        <v>1785</v>
      </c>
      <c r="C527" s="2">
        <f>YEAR('Data SPY'!$D527)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hidden="1" customHeight="1" x14ac:dyDescent="0.3">
      <c r="A528" s="2">
        <v>527</v>
      </c>
      <c r="B528" s="2" t="s">
        <v>1789</v>
      </c>
      <c r="C528" s="2">
        <f>YEAR('Data SPY'!$D528)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hidden="1" customHeight="1" x14ac:dyDescent="0.3">
      <c r="A529" s="2">
        <v>528</v>
      </c>
      <c r="B529" s="2" t="s">
        <v>1789</v>
      </c>
      <c r="C529" s="2">
        <f>YEAR('Data SPY'!$D529)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hidden="1" customHeight="1" x14ac:dyDescent="0.3">
      <c r="A530" s="2">
        <v>529</v>
      </c>
      <c r="B530" s="2" t="s">
        <v>1795</v>
      </c>
      <c r="C530" s="2">
        <f>YEAR('Data SPY'!$D530)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hidden="1" customHeight="1" x14ac:dyDescent="0.3">
      <c r="A531" s="2">
        <v>530</v>
      </c>
      <c r="B531" s="2" t="s">
        <v>1795</v>
      </c>
      <c r="C531" s="2">
        <f>YEAR('Data SPY'!$D531)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hidden="1" customHeight="1" x14ac:dyDescent="0.3">
      <c r="A532" s="2">
        <v>531</v>
      </c>
      <c r="B532" s="2" t="s">
        <v>1795</v>
      </c>
      <c r="C532" s="2">
        <f>YEAR('Data SPY'!$D532)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hidden="1" customHeight="1" x14ac:dyDescent="0.3">
      <c r="A533" s="2">
        <v>532</v>
      </c>
      <c r="B533" s="2" t="s">
        <v>1804</v>
      </c>
      <c r="C533" s="2">
        <f>YEAR('Data SPY'!$D533)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hidden="1" customHeight="1" x14ac:dyDescent="0.3">
      <c r="A534" s="2">
        <v>533</v>
      </c>
      <c r="B534" s="2" t="s">
        <v>1809</v>
      </c>
      <c r="C534" s="2">
        <f>YEAR('Data SPY'!$D534)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 SPY'!$D535)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 SPY'!$D536)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 SPY'!$D537)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hidden="1" customHeight="1" x14ac:dyDescent="0.3">
      <c r="A538" s="2">
        <v>537</v>
      </c>
      <c r="B538" s="2" t="s">
        <v>1826</v>
      </c>
      <c r="C538" s="2">
        <f>YEAR('Data SPY'!$D538)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hidden="1" customHeight="1" x14ac:dyDescent="0.3">
      <c r="A539" s="2">
        <v>538</v>
      </c>
      <c r="B539" s="2" t="s">
        <v>1831</v>
      </c>
      <c r="C539" s="2">
        <f>YEAR('Data SPY'!$D539)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hidden="1" customHeight="1" x14ac:dyDescent="0.3">
      <c r="A540" s="2">
        <v>539</v>
      </c>
      <c r="B540" s="2" t="s">
        <v>1834</v>
      </c>
      <c r="C540" s="2">
        <f>YEAR('Data SPY'!$D540)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hidden="1" customHeight="1" x14ac:dyDescent="0.3">
      <c r="A541" s="2">
        <v>540</v>
      </c>
      <c r="B541" s="2" t="s">
        <v>1834</v>
      </c>
      <c r="C541" s="2">
        <f>YEAR('Data SPY'!$D541)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hidden="1" customHeight="1" x14ac:dyDescent="0.3">
      <c r="A542" s="2">
        <v>541</v>
      </c>
      <c r="B542" s="2" t="s">
        <v>1841</v>
      </c>
      <c r="C542" s="2">
        <f>YEAR('Data SPY'!$D542)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 SPY'!$D543)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hidden="1" customHeight="1" x14ac:dyDescent="0.3">
      <c r="A544" s="2">
        <v>543</v>
      </c>
      <c r="B544" s="2" t="s">
        <v>1850</v>
      </c>
      <c r="C544" s="2">
        <f>YEAR('Data SPY'!$D544)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hidden="1" customHeight="1" x14ac:dyDescent="0.3">
      <c r="A545" s="2">
        <v>544</v>
      </c>
      <c r="B545" s="2" t="s">
        <v>1853</v>
      </c>
      <c r="C545" s="2">
        <f>YEAR('Data SPY'!$D545)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hidden="1" customHeight="1" x14ac:dyDescent="0.3">
      <c r="A546" s="2">
        <v>545</v>
      </c>
      <c r="B546" s="2" t="s">
        <v>1853</v>
      </c>
      <c r="C546" s="2">
        <f>YEAR('Data SPY'!$D546)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hidden="1" customHeight="1" x14ac:dyDescent="0.3">
      <c r="A547" s="2">
        <v>546</v>
      </c>
      <c r="B547" s="2" t="s">
        <v>1853</v>
      </c>
      <c r="C547" s="2">
        <f>YEAR('Data SPY'!$D547)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hidden="1" customHeight="1" x14ac:dyDescent="0.3">
      <c r="A548" s="2">
        <v>547</v>
      </c>
      <c r="B548" s="2" t="s">
        <v>1860</v>
      </c>
      <c r="C548" s="2">
        <f>YEAR('Data SPY'!$D548)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hidden="1" customHeight="1" x14ac:dyDescent="0.3">
      <c r="A549" s="2">
        <v>548</v>
      </c>
      <c r="B549" s="2" t="s">
        <v>1860</v>
      </c>
      <c r="C549" s="2">
        <f>YEAR('Data SPY'!$D549)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hidden="1" customHeight="1" x14ac:dyDescent="0.3">
      <c r="A550" s="2">
        <v>549</v>
      </c>
      <c r="B550" s="2" t="s">
        <v>1867</v>
      </c>
      <c r="C550" s="2">
        <f>YEAR('Data SPY'!$D550)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hidden="1" customHeight="1" x14ac:dyDescent="0.3">
      <c r="A551" s="2">
        <v>550</v>
      </c>
      <c r="B551" s="2" t="s">
        <v>1867</v>
      </c>
      <c r="C551" s="2">
        <f>YEAR('Data SPY'!$D551)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hidden="1" customHeight="1" x14ac:dyDescent="0.3">
      <c r="A552" s="2">
        <v>551</v>
      </c>
      <c r="B552" s="2" t="s">
        <v>1867</v>
      </c>
      <c r="C552" s="2">
        <f>YEAR('Data SPY'!$D552)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 SPY'!$D553)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hidden="1" customHeight="1" x14ac:dyDescent="0.3">
      <c r="A554" s="2">
        <v>553</v>
      </c>
      <c r="B554" s="2" t="s">
        <v>1874</v>
      </c>
      <c r="C554" s="2">
        <f>YEAR('Data SPY'!$D554)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hidden="1" customHeight="1" x14ac:dyDescent="0.3">
      <c r="A555" s="2">
        <v>554</v>
      </c>
      <c r="B555" s="2" t="s">
        <v>1877</v>
      </c>
      <c r="C555" s="2">
        <f>YEAR('Data SPY'!$D555)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hidden="1" customHeight="1" x14ac:dyDescent="0.3">
      <c r="A556" s="2">
        <v>555</v>
      </c>
      <c r="B556" s="2" t="s">
        <v>1882</v>
      </c>
      <c r="C556" s="2">
        <f>YEAR('Data SPY'!$D556)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hidden="1" customHeight="1" x14ac:dyDescent="0.3">
      <c r="A557" s="2">
        <v>556</v>
      </c>
      <c r="B557" s="2" t="s">
        <v>1886</v>
      </c>
      <c r="C557" s="2">
        <f>YEAR('Data SPY'!$D557)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 SPY'!$D558)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 SPY'!$D559)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 SPY'!$D560)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hidden="1" customHeight="1" x14ac:dyDescent="0.3">
      <c r="A561" s="2">
        <v>560</v>
      </c>
      <c r="B561" s="2" t="s">
        <v>1900</v>
      </c>
      <c r="C561" s="2">
        <f>YEAR('Data SPY'!$D561)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hidden="1" customHeight="1" x14ac:dyDescent="0.3">
      <c r="A562" s="2">
        <v>561</v>
      </c>
      <c r="B562" s="2" t="s">
        <v>1900</v>
      </c>
      <c r="C562" s="2">
        <f>YEAR('Data SPY'!$D562)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hidden="1" customHeight="1" x14ac:dyDescent="0.3">
      <c r="A563" s="2">
        <v>562</v>
      </c>
      <c r="B563" s="2" t="s">
        <v>1905</v>
      </c>
      <c r="C563" s="2">
        <f>YEAR('Data SPY'!$D563)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hidden="1" customHeight="1" x14ac:dyDescent="0.3">
      <c r="A564" s="2">
        <v>563</v>
      </c>
      <c r="B564" s="2" t="s">
        <v>1905</v>
      </c>
      <c r="C564" s="2">
        <f>YEAR('Data SPY'!$D564)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hidden="1" customHeight="1" x14ac:dyDescent="0.3">
      <c r="A565" s="2">
        <v>564</v>
      </c>
      <c r="B565" s="2" t="s">
        <v>1912</v>
      </c>
      <c r="C565" s="2">
        <f>YEAR('Data SPY'!$D565)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hidden="1" customHeight="1" x14ac:dyDescent="0.3">
      <c r="A566" s="2">
        <v>565</v>
      </c>
      <c r="B566" s="2" t="s">
        <v>1912</v>
      </c>
      <c r="C566" s="2">
        <f>YEAR('Data SPY'!$D566)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hidden="1" customHeight="1" x14ac:dyDescent="0.3">
      <c r="A567" s="2">
        <v>566</v>
      </c>
      <c r="B567" s="2" t="s">
        <v>1917</v>
      </c>
      <c r="C567" s="2">
        <f>YEAR('Data SPY'!$D567)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hidden="1" customHeight="1" x14ac:dyDescent="0.3">
      <c r="A568" s="2">
        <v>567</v>
      </c>
      <c r="B568" s="2" t="s">
        <v>1922</v>
      </c>
      <c r="C568" s="2">
        <f>YEAR('Data SPY'!$D568)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hidden="1" customHeight="1" x14ac:dyDescent="0.3">
      <c r="A569" s="2">
        <v>568</v>
      </c>
      <c r="B569" s="2" t="s">
        <v>1922</v>
      </c>
      <c r="C569" s="2">
        <f>YEAR('Data SPY'!$D569)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hidden="1" customHeight="1" x14ac:dyDescent="0.3">
      <c r="A570" s="2">
        <v>569</v>
      </c>
      <c r="B570" s="2" t="s">
        <v>1922</v>
      </c>
      <c r="C570" s="2">
        <f>YEAR('Data SPY'!$D570)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hidden="1" customHeight="1" x14ac:dyDescent="0.3">
      <c r="A571" s="2">
        <v>570</v>
      </c>
      <c r="B571" s="2" t="s">
        <v>1922</v>
      </c>
      <c r="C571" s="2">
        <f>YEAR('Data SPY'!$D571)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hidden="1" customHeight="1" x14ac:dyDescent="0.3">
      <c r="A572" s="2">
        <v>571</v>
      </c>
      <c r="B572" s="2" t="s">
        <v>1933</v>
      </c>
      <c r="C572" s="2">
        <f>YEAR('Data SPY'!$D572)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hidden="1" customHeight="1" x14ac:dyDescent="0.3">
      <c r="A573" s="2">
        <v>572</v>
      </c>
      <c r="B573" s="2" t="s">
        <v>1933</v>
      </c>
      <c r="C573" s="2">
        <f>YEAR('Data SPY'!$D573)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hidden="1" customHeight="1" x14ac:dyDescent="0.3">
      <c r="A574" s="2">
        <v>573</v>
      </c>
      <c r="B574" s="2" t="s">
        <v>1933</v>
      </c>
      <c r="C574" s="2">
        <f>YEAR('Data SPY'!$D574)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hidden="1" customHeight="1" x14ac:dyDescent="0.3">
      <c r="A575" s="2">
        <v>574</v>
      </c>
      <c r="B575" s="2" t="s">
        <v>1933</v>
      </c>
      <c r="C575" s="2">
        <f>YEAR('Data SPY'!$D575)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 SPY'!$D576)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hidden="1" customHeight="1" x14ac:dyDescent="0.3">
      <c r="A577" s="2">
        <v>576</v>
      </c>
      <c r="B577" s="2" t="s">
        <v>1944</v>
      </c>
      <c r="C577" s="2">
        <f>YEAR('Data SPY'!$D577)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hidden="1" customHeight="1" x14ac:dyDescent="0.3">
      <c r="A578" s="2">
        <v>577</v>
      </c>
      <c r="B578" s="2" t="s">
        <v>1944</v>
      </c>
      <c r="C578" s="2">
        <f>YEAR('Data SPY'!$D578)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hidden="1" customHeight="1" x14ac:dyDescent="0.3">
      <c r="A579" s="2">
        <v>578</v>
      </c>
      <c r="B579" s="2" t="s">
        <v>1944</v>
      </c>
      <c r="C579" s="2">
        <f>YEAR('Data SPY'!$D579)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hidden="1" customHeight="1" x14ac:dyDescent="0.3">
      <c r="A580" s="2">
        <v>579</v>
      </c>
      <c r="B580" s="2" t="s">
        <v>1951</v>
      </c>
      <c r="C580" s="2">
        <f>YEAR('Data SPY'!$D580)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hidden="1" customHeight="1" x14ac:dyDescent="0.3">
      <c r="A581" s="2">
        <v>580</v>
      </c>
      <c r="B581" s="2" t="s">
        <v>1951</v>
      </c>
      <c r="C581" s="2">
        <f>YEAR('Data SPY'!$D581)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hidden="1" customHeight="1" x14ac:dyDescent="0.3">
      <c r="A582" s="2">
        <v>581</v>
      </c>
      <c r="B582" s="2" t="s">
        <v>1956</v>
      </c>
      <c r="C582" s="2">
        <f>YEAR('Data SPY'!$D582)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hidden="1" customHeight="1" x14ac:dyDescent="0.3">
      <c r="A583" s="2">
        <v>582</v>
      </c>
      <c r="B583" s="2" t="s">
        <v>1961</v>
      </c>
      <c r="C583" s="2">
        <f>YEAR('Data SPY'!$D583)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hidden="1" customHeight="1" x14ac:dyDescent="0.3">
      <c r="A584" s="2">
        <v>583</v>
      </c>
      <c r="B584" s="2" t="s">
        <v>1961</v>
      </c>
      <c r="C584" s="2">
        <f>YEAR('Data SPY'!$D584)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hidden="1" customHeight="1" x14ac:dyDescent="0.3">
      <c r="A585" s="2">
        <v>584</v>
      </c>
      <c r="B585" s="2" t="s">
        <v>1961</v>
      </c>
      <c r="C585" s="2">
        <f>YEAR('Data SPY'!$D585)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hidden="1" customHeight="1" x14ac:dyDescent="0.3">
      <c r="A586" s="2">
        <v>585</v>
      </c>
      <c r="B586" s="2" t="s">
        <v>1961</v>
      </c>
      <c r="C586" s="2">
        <f>YEAR('Data SPY'!$D586)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hidden="1" customHeight="1" x14ac:dyDescent="0.3">
      <c r="A587" s="2">
        <v>586</v>
      </c>
      <c r="B587" s="2" t="s">
        <v>1961</v>
      </c>
      <c r="C587" s="2">
        <f>YEAR('Data SPY'!$D587)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hidden="1" customHeight="1" x14ac:dyDescent="0.3">
      <c r="A588" s="2">
        <v>587</v>
      </c>
      <c r="B588" s="2" t="s">
        <v>1968</v>
      </c>
      <c r="C588" s="2">
        <f>YEAR('Data SPY'!$D588)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hidden="1" customHeight="1" x14ac:dyDescent="0.3">
      <c r="A589" s="2">
        <v>588</v>
      </c>
      <c r="B589" s="2" t="s">
        <v>1968</v>
      </c>
      <c r="C589" s="2">
        <f>YEAR('Data SPY'!$D589)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 SPY'!$D590)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 SPY'!$D591)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 SPY'!$D592)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 SPY'!$D593)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hidden="1" customHeight="1" x14ac:dyDescent="0.3">
      <c r="A594" s="2">
        <v>593</v>
      </c>
      <c r="B594" s="2" t="s">
        <v>1983</v>
      </c>
      <c r="C594" s="2">
        <f>YEAR('Data SPY'!$D594)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hidden="1" customHeight="1" x14ac:dyDescent="0.3">
      <c r="A595" s="2">
        <v>594</v>
      </c>
      <c r="B595" s="2" t="s">
        <v>1983</v>
      </c>
      <c r="C595" s="2">
        <f>YEAR('Data SPY'!$D595)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hidden="1" customHeight="1" x14ac:dyDescent="0.3">
      <c r="A596" s="2">
        <v>595</v>
      </c>
      <c r="B596" s="2" t="s">
        <v>1989</v>
      </c>
      <c r="C596" s="2">
        <f>YEAR('Data SPY'!$D596)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hidden="1" customHeight="1" x14ac:dyDescent="0.3">
      <c r="A597" s="2">
        <v>596</v>
      </c>
      <c r="B597" s="2" t="s">
        <v>1989</v>
      </c>
      <c r="C597" s="2">
        <f>YEAR('Data SPY'!$D597)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hidden="1" customHeight="1" x14ac:dyDescent="0.3">
      <c r="A598" s="2">
        <v>597</v>
      </c>
      <c r="B598" s="2" t="s">
        <v>1989</v>
      </c>
      <c r="C598" s="2">
        <f>YEAR('Data SPY'!$D598)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hidden="1" customHeight="1" x14ac:dyDescent="0.3">
      <c r="A599" s="2">
        <v>598</v>
      </c>
      <c r="B599" s="2" t="s">
        <v>1989</v>
      </c>
      <c r="C599" s="2">
        <f>YEAR('Data SPY'!$D599)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 SPY'!$D600)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 SPY'!$D601)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 SPY'!$D602)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 SPY'!$D603)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hidden="1" customHeight="1" x14ac:dyDescent="0.3">
      <c r="A604" s="2">
        <v>603</v>
      </c>
      <c r="B604" s="2" t="s">
        <v>2008</v>
      </c>
      <c r="C604" s="2">
        <f>YEAR('Data SPY'!$D604)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hidden="1" customHeight="1" x14ac:dyDescent="0.3">
      <c r="A605" s="2">
        <v>604</v>
      </c>
      <c r="B605" s="2" t="s">
        <v>2008</v>
      </c>
      <c r="C605" s="2">
        <f>YEAR('Data SPY'!$D605)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hidden="1" customHeight="1" x14ac:dyDescent="0.3">
      <c r="A606" s="2">
        <v>605</v>
      </c>
      <c r="B606" s="2" t="s">
        <v>2008</v>
      </c>
      <c r="C606" s="2">
        <f>YEAR('Data SPY'!$D606)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hidden="1" customHeight="1" x14ac:dyDescent="0.3">
      <c r="A607" s="2">
        <v>606</v>
      </c>
      <c r="B607" s="2" t="s">
        <v>2008</v>
      </c>
      <c r="C607" s="2">
        <f>YEAR('Data SPY'!$D607)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hidden="1" customHeight="1" x14ac:dyDescent="0.3">
      <c r="A608" s="2">
        <v>607</v>
      </c>
      <c r="B608" s="2" t="s">
        <v>2008</v>
      </c>
      <c r="C608" s="2">
        <f>YEAR('Data SPY'!$D608)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hidden="1" customHeight="1" x14ac:dyDescent="0.3">
      <c r="A609" s="2">
        <v>608</v>
      </c>
      <c r="B609" s="2" t="s">
        <v>2015</v>
      </c>
      <c r="C609" s="2">
        <f>YEAR('Data SPY'!$D609)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hidden="1" customHeight="1" x14ac:dyDescent="0.3">
      <c r="A610" s="2">
        <v>609</v>
      </c>
      <c r="B610" s="2" t="s">
        <v>2015</v>
      </c>
      <c r="C610" s="2">
        <f>YEAR('Data SPY'!$D610)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hidden="1" customHeight="1" x14ac:dyDescent="0.3">
      <c r="A611" s="2">
        <v>610</v>
      </c>
      <c r="B611" s="2" t="s">
        <v>2015</v>
      </c>
      <c r="C611" s="2">
        <f>YEAR('Data SPY'!$D611)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 SPY'!$D612)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 SPY'!$D613)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 SPY'!$D614)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 SPY'!$D615)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hidden="1" customHeight="1" x14ac:dyDescent="0.3">
      <c r="A616" s="2">
        <v>615</v>
      </c>
      <c r="B616" s="2" t="s">
        <v>2034</v>
      </c>
      <c r="C616" s="2">
        <f>YEAR('Data SPY'!$D616)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hidden="1" customHeight="1" x14ac:dyDescent="0.3">
      <c r="A617" s="2">
        <v>616</v>
      </c>
      <c r="B617" s="2" t="s">
        <v>2034</v>
      </c>
      <c r="C617" s="2">
        <f>YEAR('Data SPY'!$D617)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hidden="1" customHeight="1" x14ac:dyDescent="0.3">
      <c r="A618" s="2">
        <v>617</v>
      </c>
      <c r="B618" s="2" t="s">
        <v>2040</v>
      </c>
      <c r="C618" s="2">
        <f>YEAR('Data SPY'!$D618)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hidden="1" customHeight="1" x14ac:dyDescent="0.3">
      <c r="A619" s="2">
        <v>618</v>
      </c>
      <c r="B619" s="2" t="s">
        <v>2040</v>
      </c>
      <c r="C619" s="2">
        <f>YEAR('Data SPY'!$D619)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hidden="1" customHeight="1" x14ac:dyDescent="0.3">
      <c r="A620" s="2">
        <v>619</v>
      </c>
      <c r="B620" s="2" t="s">
        <v>2040</v>
      </c>
      <c r="C620" s="2">
        <f>YEAR('Data SPY'!$D620)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hidden="1" customHeight="1" x14ac:dyDescent="0.3">
      <c r="A621" s="2">
        <v>620</v>
      </c>
      <c r="B621" s="2" t="s">
        <v>2040</v>
      </c>
      <c r="C621" s="2">
        <f>YEAR('Data SPY'!$D621)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hidden="1" customHeight="1" x14ac:dyDescent="0.3">
      <c r="A622" s="2">
        <v>621</v>
      </c>
      <c r="B622" s="2" t="s">
        <v>2040</v>
      </c>
      <c r="C622" s="2">
        <f>YEAR('Data SPY'!$D622)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hidden="1" customHeight="1" x14ac:dyDescent="0.3">
      <c r="A623" s="2">
        <v>622</v>
      </c>
      <c r="B623" s="2" t="s">
        <v>2051</v>
      </c>
      <c r="C623" s="2">
        <f>YEAR('Data SPY'!$D623)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hidden="1" customHeight="1" x14ac:dyDescent="0.3">
      <c r="A624" s="2">
        <v>623</v>
      </c>
      <c r="B624" s="2" t="s">
        <v>2056</v>
      </c>
      <c r="C624" s="2">
        <f>YEAR('Data SPY'!$D624)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hidden="1" customHeight="1" x14ac:dyDescent="0.3">
      <c r="A625" s="2">
        <v>624</v>
      </c>
      <c r="B625" s="2" t="s">
        <v>2056</v>
      </c>
      <c r="C625" s="2">
        <f>YEAR('Data SPY'!$D625)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hidden="1" customHeight="1" x14ac:dyDescent="0.3">
      <c r="A626" s="2">
        <v>625</v>
      </c>
      <c r="B626" s="2" t="s">
        <v>2056</v>
      </c>
      <c r="C626" s="2">
        <f>YEAR('Data SPY'!$D626)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hidden="1" customHeight="1" x14ac:dyDescent="0.3">
      <c r="A627" s="2">
        <v>626</v>
      </c>
      <c r="B627" s="2" t="s">
        <v>2056</v>
      </c>
      <c r="C627" s="2">
        <f>YEAR('Data SPY'!$D627)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hidden="1" customHeight="1" x14ac:dyDescent="0.3">
      <c r="A628" s="2">
        <v>627</v>
      </c>
      <c r="B628" s="2" t="s">
        <v>2066</v>
      </c>
      <c r="C628" s="2">
        <f>YEAR('Data SPY'!$D628)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hidden="1" customHeight="1" x14ac:dyDescent="0.3">
      <c r="A629" s="2">
        <v>628</v>
      </c>
      <c r="B629" s="2" t="s">
        <v>2071</v>
      </c>
      <c r="C629" s="2">
        <f>YEAR('Data SPY'!$D629)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hidden="1" customHeight="1" x14ac:dyDescent="0.3">
      <c r="A630" s="2">
        <v>629</v>
      </c>
      <c r="B630" s="2" t="s">
        <v>2076</v>
      </c>
      <c r="C630" s="2">
        <f>YEAR('Data SPY'!$D630)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hidden="1" customHeight="1" x14ac:dyDescent="0.3">
      <c r="A631" s="2">
        <v>630</v>
      </c>
      <c r="B631" s="2" t="s">
        <v>2076</v>
      </c>
      <c r="C631" s="2">
        <f>YEAR('Data SPY'!$D631)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 SPY'!$D632)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 SPY'!$D633)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 SPY'!$D634)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hidden="1" customHeight="1" x14ac:dyDescent="0.3">
      <c r="A635" s="2">
        <v>634</v>
      </c>
      <c r="B635" s="2" t="s">
        <v>2088</v>
      </c>
      <c r="C635" s="2">
        <f>YEAR('Data SPY'!$D635)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hidden="1" customHeight="1" x14ac:dyDescent="0.3">
      <c r="A636" s="2">
        <v>635</v>
      </c>
      <c r="B636" s="2" t="s">
        <v>2088</v>
      </c>
      <c r="C636" s="2">
        <f>YEAR('Data SPY'!$D636)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hidden="1" customHeight="1" x14ac:dyDescent="0.3">
      <c r="A637" s="2">
        <v>636</v>
      </c>
      <c r="B637" s="2" t="s">
        <v>2091</v>
      </c>
      <c r="C637" s="2">
        <f>YEAR('Data SPY'!$D637)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 SPY'!$D638)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 SPY'!$D639)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 SPY'!$D640)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 SPY'!$D641)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 SPY'!$D642)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hidden="1" customHeight="1" x14ac:dyDescent="0.3">
      <c r="A643" s="2">
        <v>642</v>
      </c>
      <c r="B643" s="2" t="s">
        <v>2113</v>
      </c>
      <c r="C643" s="2">
        <f>YEAR('Data SPY'!$D643)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hidden="1" customHeight="1" x14ac:dyDescent="0.3">
      <c r="A644" s="2">
        <v>643</v>
      </c>
      <c r="B644" s="2" t="s">
        <v>2113</v>
      </c>
      <c r="C644" s="2">
        <f>YEAR('Data SPY'!$D644)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hidden="1" customHeight="1" x14ac:dyDescent="0.3">
      <c r="A645" s="2">
        <v>644</v>
      </c>
      <c r="B645" s="2" t="s">
        <v>2121</v>
      </c>
      <c r="C645" s="2">
        <f>YEAR('Data SPY'!$D645)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hidden="1" customHeight="1" x14ac:dyDescent="0.3">
      <c r="A646" s="2">
        <v>645</v>
      </c>
      <c r="B646" s="2" t="s">
        <v>2125</v>
      </c>
      <c r="C646" s="2">
        <f>YEAR('Data SPY'!$D646)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hidden="1" customHeight="1" x14ac:dyDescent="0.3">
      <c r="A647" s="2">
        <v>646</v>
      </c>
      <c r="B647" s="2" t="s">
        <v>2129</v>
      </c>
      <c r="C647" s="2">
        <f>YEAR('Data SPY'!$D647)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 SPY'!$D648)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 SPY'!$D649)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 SPY'!$D650)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 SPY'!$D651)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 SPY'!$D652)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 SPY'!$D653)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hidden="1" customHeight="1" x14ac:dyDescent="0.3">
      <c r="A654" s="2">
        <v>653</v>
      </c>
      <c r="B654" s="2" t="s">
        <v>2148</v>
      </c>
      <c r="C654" s="2">
        <f>YEAR('Data SPY'!$D654)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hidden="1" customHeight="1" x14ac:dyDescent="0.3">
      <c r="A655" s="2">
        <v>654</v>
      </c>
      <c r="B655" s="2" t="s">
        <v>2148</v>
      </c>
      <c r="C655" s="2">
        <f>YEAR('Data SPY'!$D655)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 SPY'!$D656)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 SPY'!$D657)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 SPY'!$D658)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 SPY'!$D659)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 SPY'!$D660)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hidden="1" customHeight="1" x14ac:dyDescent="0.3">
      <c r="A661" s="2">
        <v>660</v>
      </c>
      <c r="B661" s="2" t="s">
        <v>2163</v>
      </c>
      <c r="C661" s="2">
        <f>YEAR('Data SPY'!$D661)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hidden="1" customHeight="1" x14ac:dyDescent="0.3">
      <c r="A662" s="2">
        <v>661</v>
      </c>
      <c r="B662" s="2" t="s">
        <v>2163</v>
      </c>
      <c r="C662" s="2">
        <f>YEAR('Data SPY'!$D662)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hidden="1" customHeight="1" x14ac:dyDescent="0.3">
      <c r="A663" s="2">
        <v>662</v>
      </c>
      <c r="B663" s="2" t="s">
        <v>2163</v>
      </c>
      <c r="C663" s="2">
        <f>YEAR('Data SPY'!$D663)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hidden="1" customHeight="1" x14ac:dyDescent="0.3">
      <c r="A664" s="2">
        <v>663</v>
      </c>
      <c r="B664" s="2" t="s">
        <v>2163</v>
      </c>
      <c r="C664" s="2">
        <f>YEAR('Data SPY'!$D664)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 SPY'!$D665)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 SPY'!$D666)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hidden="1" customHeight="1" x14ac:dyDescent="0.3">
      <c r="A667" s="2">
        <v>666</v>
      </c>
      <c r="B667" s="2" t="s">
        <v>2170</v>
      </c>
      <c r="C667" s="2">
        <f>YEAR('Data SPY'!$D667)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hidden="1" customHeight="1" x14ac:dyDescent="0.3">
      <c r="A668" s="2">
        <v>667</v>
      </c>
      <c r="B668" s="2" t="s">
        <v>2170</v>
      </c>
      <c r="C668" s="2">
        <f>YEAR('Data SPY'!$D668)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hidden="1" customHeight="1" x14ac:dyDescent="0.3">
      <c r="A669" s="2">
        <v>668</v>
      </c>
      <c r="B669" s="2" t="s">
        <v>2170</v>
      </c>
      <c r="C669" s="2">
        <f>YEAR('Data SPY'!$D669)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hidden="1" customHeight="1" x14ac:dyDescent="0.3">
      <c r="A670" s="2">
        <v>669</v>
      </c>
      <c r="B670" s="2" t="s">
        <v>2177</v>
      </c>
      <c r="C670" s="2">
        <f>YEAR('Data SPY'!$D670)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hidden="1" customHeight="1" x14ac:dyDescent="0.3">
      <c r="A671" s="2">
        <v>670</v>
      </c>
      <c r="B671" s="2" t="s">
        <v>2183</v>
      </c>
      <c r="C671" s="2">
        <f>YEAR('Data SPY'!$D671)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hidden="1" customHeight="1" x14ac:dyDescent="0.3">
      <c r="A672" s="2">
        <v>671</v>
      </c>
      <c r="B672" s="2" t="s">
        <v>2183</v>
      </c>
      <c r="C672" s="2">
        <f>YEAR('Data SPY'!$D672)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hidden="1" customHeight="1" x14ac:dyDescent="0.3">
      <c r="A673" s="2">
        <v>672</v>
      </c>
      <c r="B673" s="2" t="s">
        <v>2183</v>
      </c>
      <c r="C673" s="2">
        <f>YEAR('Data SPY'!$D673)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hidden="1" customHeight="1" x14ac:dyDescent="0.3">
      <c r="A674" s="2">
        <v>673</v>
      </c>
      <c r="B674" s="2" t="s">
        <v>2189</v>
      </c>
      <c r="C674" s="2">
        <f>YEAR('Data SPY'!$D674)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hidden="1" customHeight="1" x14ac:dyDescent="0.3">
      <c r="A675" s="2">
        <v>674</v>
      </c>
      <c r="B675" s="2" t="s">
        <v>2192</v>
      </c>
      <c r="C675" s="2">
        <f>YEAR('Data SPY'!$D675)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hidden="1" customHeight="1" x14ac:dyDescent="0.3">
      <c r="A676" s="2">
        <v>675</v>
      </c>
      <c r="B676" s="2" t="s">
        <v>2192</v>
      </c>
      <c r="C676" s="2">
        <f>YEAR('Data SPY'!$D676)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hidden="1" customHeight="1" x14ac:dyDescent="0.3">
      <c r="A677" s="2">
        <v>676</v>
      </c>
      <c r="B677" s="2" t="s">
        <v>2192</v>
      </c>
      <c r="C677" s="2">
        <f>YEAR('Data SPY'!$D677)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hidden="1" customHeight="1" x14ac:dyDescent="0.3">
      <c r="A678" s="2">
        <v>677</v>
      </c>
      <c r="B678" s="2" t="s">
        <v>2199</v>
      </c>
      <c r="C678" s="2">
        <f>YEAR('Data SPY'!$D678)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hidden="1" customHeight="1" x14ac:dyDescent="0.3">
      <c r="A679" s="2">
        <v>678</v>
      </c>
      <c r="B679" s="2" t="s">
        <v>2199</v>
      </c>
      <c r="C679" s="2">
        <f>YEAR('Data SPY'!$D679)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hidden="1" customHeight="1" x14ac:dyDescent="0.3">
      <c r="A680" s="2">
        <v>679</v>
      </c>
      <c r="B680" s="2" t="s">
        <v>2199</v>
      </c>
      <c r="C680" s="2">
        <f>YEAR('Data SPY'!$D680)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hidden="1" customHeight="1" x14ac:dyDescent="0.3">
      <c r="A681" s="2">
        <v>680</v>
      </c>
      <c r="B681" s="2" t="s">
        <v>2199</v>
      </c>
      <c r="C681" s="2">
        <f>YEAR('Data SPY'!$D681)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 SPY'!$D682)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 SPY'!$D683)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 SPY'!$D684)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hidden="1" customHeight="1" x14ac:dyDescent="0.3">
      <c r="A685" s="2">
        <v>684</v>
      </c>
      <c r="B685" s="2" t="s">
        <v>2218</v>
      </c>
      <c r="C685" s="2">
        <f>YEAR('Data SPY'!$D685)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hidden="1" customHeight="1" x14ac:dyDescent="0.3">
      <c r="A686" s="2">
        <v>685</v>
      </c>
      <c r="B686" s="2" t="s">
        <v>2218</v>
      </c>
      <c r="C686" s="2">
        <f>YEAR('Data SPY'!$D686)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hidden="1" customHeight="1" x14ac:dyDescent="0.3">
      <c r="A687" s="2">
        <v>686</v>
      </c>
      <c r="B687" s="2" t="s">
        <v>2224</v>
      </c>
      <c r="C687" s="2">
        <f>YEAR('Data SPY'!$D687)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hidden="1" customHeight="1" x14ac:dyDescent="0.3">
      <c r="A688" s="2">
        <v>687</v>
      </c>
      <c r="B688" s="2" t="s">
        <v>2224</v>
      </c>
      <c r="C688" s="2">
        <f>YEAR('Data SPY'!$D688)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hidden="1" customHeight="1" x14ac:dyDescent="0.3">
      <c r="A689" s="2">
        <v>688</v>
      </c>
      <c r="B689" s="2" t="s">
        <v>2224</v>
      </c>
      <c r="C689" s="2">
        <f>YEAR('Data SPY'!$D689)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hidden="1" customHeight="1" x14ac:dyDescent="0.3">
      <c r="A690" s="2">
        <v>689</v>
      </c>
      <c r="B690" s="2" t="s">
        <v>2229</v>
      </c>
      <c r="C690" s="2">
        <f>YEAR('Data SPY'!$D690)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hidden="1" customHeight="1" x14ac:dyDescent="0.3">
      <c r="A691" s="2">
        <v>690</v>
      </c>
      <c r="B691" s="2" t="s">
        <v>2234</v>
      </c>
      <c r="C691" s="2">
        <f>YEAR('Data SPY'!$D691)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hidden="1" customHeight="1" x14ac:dyDescent="0.3">
      <c r="A692" s="2">
        <v>691</v>
      </c>
      <c r="B692" s="2" t="s">
        <v>2234</v>
      </c>
      <c r="C692" s="2">
        <f>YEAR('Data SPY'!$D692)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hidden="1" customHeight="1" x14ac:dyDescent="0.3">
      <c r="A693" s="2">
        <v>692</v>
      </c>
      <c r="B693" s="2" t="s">
        <v>2234</v>
      </c>
      <c r="C693" s="2">
        <f>YEAR('Data SPY'!$D693)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hidden="1" customHeight="1" x14ac:dyDescent="0.3">
      <c r="A694" s="2">
        <v>693</v>
      </c>
      <c r="B694" s="2" t="s">
        <v>2242</v>
      </c>
      <c r="C694" s="2">
        <f>YEAR('Data SPY'!$D694)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hidden="1" customHeight="1" x14ac:dyDescent="0.3">
      <c r="A695" s="2">
        <v>694</v>
      </c>
      <c r="B695" s="2" t="s">
        <v>2242</v>
      </c>
      <c r="C695" s="2">
        <f>YEAR('Data SPY'!$D695)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hidden="1" customHeight="1" x14ac:dyDescent="0.3">
      <c r="A696" s="2">
        <v>695</v>
      </c>
      <c r="B696" s="2" t="s">
        <v>2249</v>
      </c>
      <c r="C696" s="2">
        <f>YEAR('Data SPY'!$D696)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hidden="1" customHeight="1" x14ac:dyDescent="0.3">
      <c r="A697" s="2">
        <v>696</v>
      </c>
      <c r="B697" s="2" t="s">
        <v>2249</v>
      </c>
      <c r="C697" s="2">
        <f>YEAR('Data SPY'!$D697)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hidden="1" customHeight="1" x14ac:dyDescent="0.3">
      <c r="A698" s="2">
        <v>697</v>
      </c>
      <c r="B698" s="2" t="s">
        <v>2249</v>
      </c>
      <c r="C698" s="2">
        <f>YEAR('Data SPY'!$D698)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hidden="1" customHeight="1" x14ac:dyDescent="0.3">
      <c r="A699" s="2">
        <v>698</v>
      </c>
      <c r="B699" s="2" t="s">
        <v>2249</v>
      </c>
      <c r="C699" s="2">
        <f>YEAR('Data SPY'!$D699)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hidden="1" customHeight="1" x14ac:dyDescent="0.3">
      <c r="A700" s="2">
        <v>699</v>
      </c>
      <c r="B700" s="2" t="s">
        <v>2249</v>
      </c>
      <c r="C700" s="2">
        <f>YEAR('Data SPY'!$D700)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hidden="1" customHeight="1" x14ac:dyDescent="0.3">
      <c r="A701" s="2">
        <v>700</v>
      </c>
      <c r="B701" s="2" t="s">
        <v>2249</v>
      </c>
      <c r="C701" s="2">
        <f>YEAR('Data SPY'!$D701)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hidden="1" customHeight="1" x14ac:dyDescent="0.3">
      <c r="A702" s="2">
        <v>701</v>
      </c>
      <c r="B702" s="2" t="s">
        <v>2249</v>
      </c>
      <c r="C702" s="2">
        <f>YEAR('Data SPY'!$D702)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hidden="1" customHeight="1" x14ac:dyDescent="0.3">
      <c r="A703" s="2">
        <v>702</v>
      </c>
      <c r="B703" s="2" t="s">
        <v>2261</v>
      </c>
      <c r="C703" s="2">
        <f>YEAR('Data SPY'!$D703)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 SPY'!$D704)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hidden="1" customHeight="1" x14ac:dyDescent="0.3">
      <c r="A705" s="2">
        <v>704</v>
      </c>
      <c r="B705" s="2" t="s">
        <v>2265</v>
      </c>
      <c r="C705" s="2">
        <f>YEAR('Data SPY'!$D705)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hidden="1" customHeight="1" x14ac:dyDescent="0.3">
      <c r="A706" s="2">
        <v>705</v>
      </c>
      <c r="B706" s="2" t="s">
        <v>2270</v>
      </c>
      <c r="C706" s="2">
        <f>YEAR('Data SPY'!$D706)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hidden="1" customHeight="1" x14ac:dyDescent="0.3">
      <c r="A707" s="2">
        <v>706</v>
      </c>
      <c r="B707" s="2" t="s">
        <v>2270</v>
      </c>
      <c r="C707" s="2">
        <f>YEAR('Data SPY'!$D707)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hidden="1" customHeight="1" x14ac:dyDescent="0.3">
      <c r="A708" s="2">
        <v>707</v>
      </c>
      <c r="B708" s="2" t="s">
        <v>2270</v>
      </c>
      <c r="C708" s="2">
        <f>YEAR('Data SPY'!$D708)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hidden="1" customHeight="1" x14ac:dyDescent="0.3">
      <c r="A709" s="2">
        <v>708</v>
      </c>
      <c r="B709" s="2" t="s">
        <v>2278</v>
      </c>
      <c r="C709" s="2">
        <f>YEAR('Data SPY'!$D709)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hidden="1" customHeight="1" x14ac:dyDescent="0.3">
      <c r="A710" s="2">
        <v>709</v>
      </c>
      <c r="B710" s="2" t="s">
        <v>2278</v>
      </c>
      <c r="C710" s="2">
        <f>YEAR('Data SPY'!$D710)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hidden="1" customHeight="1" x14ac:dyDescent="0.3">
      <c r="A711" s="2">
        <v>710</v>
      </c>
      <c r="B711" s="2" t="s">
        <v>2278</v>
      </c>
      <c r="C711" s="2">
        <f>YEAR('Data SPY'!$D711)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hidden="1" customHeight="1" x14ac:dyDescent="0.3">
      <c r="A712" s="2">
        <v>711</v>
      </c>
      <c r="B712" s="2" t="s">
        <v>2283</v>
      </c>
      <c r="C712" s="2">
        <f>YEAR('Data SPY'!$D712)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hidden="1" customHeight="1" x14ac:dyDescent="0.3">
      <c r="A713" s="2">
        <v>712</v>
      </c>
      <c r="B713" s="2" t="s">
        <v>2286</v>
      </c>
      <c r="C713" s="2">
        <f>YEAR('Data SPY'!$D713)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hidden="1" customHeight="1" x14ac:dyDescent="0.3">
      <c r="A714" s="2">
        <v>713</v>
      </c>
      <c r="B714" s="2" t="s">
        <v>2292</v>
      </c>
      <c r="C714" s="2">
        <f>YEAR('Data SPY'!$D714)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hidden="1" customHeight="1" x14ac:dyDescent="0.3">
      <c r="A715" s="2">
        <v>714</v>
      </c>
      <c r="B715" s="2" t="s">
        <v>2292</v>
      </c>
      <c r="C715" s="2">
        <f>YEAR('Data SPY'!$D715)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hidden="1" customHeight="1" x14ac:dyDescent="0.3">
      <c r="A716" s="2">
        <v>715</v>
      </c>
      <c r="B716" s="2" t="s">
        <v>2292</v>
      </c>
      <c r="C716" s="2">
        <f>YEAR('Data SPY'!$D716)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hidden="1" customHeight="1" x14ac:dyDescent="0.3">
      <c r="A717" s="2">
        <v>716</v>
      </c>
      <c r="B717" s="2" t="s">
        <v>2300</v>
      </c>
      <c r="C717" s="2">
        <f>YEAR('Data SPY'!$D717)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hidden="1" customHeight="1" x14ac:dyDescent="0.3">
      <c r="A718" s="2">
        <v>717</v>
      </c>
      <c r="B718" s="2" t="s">
        <v>2303</v>
      </c>
      <c r="C718" s="2">
        <f>YEAR('Data SPY'!$D718)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hidden="1" customHeight="1" x14ac:dyDescent="0.3">
      <c r="A719" s="2">
        <v>718</v>
      </c>
      <c r="B719" s="2" t="s">
        <v>2306</v>
      </c>
      <c r="C719" s="2">
        <f>YEAR('Data SPY'!$D719)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hidden="1" customHeight="1" x14ac:dyDescent="0.3">
      <c r="A720" s="2">
        <v>719</v>
      </c>
      <c r="B720" s="2" t="s">
        <v>2309</v>
      </c>
      <c r="C720" s="2">
        <f>YEAR('Data SPY'!$D720)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hidden="1" customHeight="1" x14ac:dyDescent="0.3">
      <c r="A721" s="2">
        <v>720</v>
      </c>
      <c r="B721" s="2" t="s">
        <v>2309</v>
      </c>
      <c r="C721" s="2">
        <f>YEAR('Data SPY'!$D721)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 SPY'!$D722)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 SPY'!$D723)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 SPY'!$D724)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hidden="1" customHeight="1" x14ac:dyDescent="0.3">
      <c r="A725" s="2">
        <v>724</v>
      </c>
      <c r="B725" s="2" t="s">
        <v>2322</v>
      </c>
      <c r="C725" s="2">
        <f>YEAR('Data SPY'!$D725)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 SPY'!$D726)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hidden="1" customHeight="1" x14ac:dyDescent="0.3">
      <c r="A727" s="2">
        <v>726</v>
      </c>
      <c r="B727" s="2" t="s">
        <v>2333</v>
      </c>
      <c r="C727" s="2">
        <f>YEAR('Data SPY'!$D727)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hidden="1" customHeight="1" x14ac:dyDescent="0.3">
      <c r="A728" s="2">
        <v>727</v>
      </c>
      <c r="B728" s="2" t="s">
        <v>2333</v>
      </c>
      <c r="C728" s="2">
        <f>YEAR('Data SPY'!$D728)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 SPY'!$D729)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 SPY'!$D730)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 SPY'!$D731)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 SPY'!$D732)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 SPY'!$D733)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hidden="1" customHeight="1" x14ac:dyDescent="0.3">
      <c r="A734" s="2">
        <v>733</v>
      </c>
      <c r="B734" s="2" t="s">
        <v>2350</v>
      </c>
      <c r="C734" s="2">
        <f>YEAR('Data SPY'!$D734)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hidden="1" customHeight="1" x14ac:dyDescent="0.3">
      <c r="A735" s="2">
        <v>734</v>
      </c>
      <c r="B735" s="2" t="s">
        <v>2350</v>
      </c>
      <c r="C735" s="2">
        <f>YEAR('Data SPY'!$D735)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hidden="1" customHeight="1" x14ac:dyDescent="0.3">
      <c r="A736" s="2">
        <v>735</v>
      </c>
      <c r="B736" s="2" t="s">
        <v>2350</v>
      </c>
      <c r="C736" s="2">
        <f>YEAR('Data SPY'!$D736)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hidden="1" customHeight="1" x14ac:dyDescent="0.3">
      <c r="A737" s="2">
        <v>736</v>
      </c>
      <c r="B737" s="2" t="s">
        <v>2350</v>
      </c>
      <c r="C737" s="2">
        <f>YEAR('Data SPY'!$D737)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hidden="1" customHeight="1" x14ac:dyDescent="0.3">
      <c r="A738" s="2">
        <v>737</v>
      </c>
      <c r="B738" s="2" t="s">
        <v>2350</v>
      </c>
      <c r="C738" s="2">
        <f>YEAR('Data SPY'!$D738)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hidden="1" customHeight="1" x14ac:dyDescent="0.3">
      <c r="A739" s="2">
        <v>738</v>
      </c>
      <c r="B739" s="2" t="s">
        <v>2350</v>
      </c>
      <c r="C739" s="2">
        <f>YEAR('Data SPY'!$D739)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hidden="1" customHeight="1" x14ac:dyDescent="0.3">
      <c r="A740" s="2">
        <v>739</v>
      </c>
      <c r="B740" s="2" t="s">
        <v>2359</v>
      </c>
      <c r="C740" s="2">
        <f>YEAR('Data SPY'!$D740)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hidden="1" customHeight="1" x14ac:dyDescent="0.3">
      <c r="A741" s="2">
        <v>740</v>
      </c>
      <c r="B741" s="2" t="s">
        <v>2362</v>
      </c>
      <c r="C741" s="2">
        <f>YEAR('Data SPY'!$D741)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hidden="1" customHeight="1" x14ac:dyDescent="0.3">
      <c r="A742" s="2">
        <v>741</v>
      </c>
      <c r="B742" s="2" t="s">
        <v>2362</v>
      </c>
      <c r="C742" s="2">
        <f>YEAR('Data SPY'!$D742)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hidden="1" customHeight="1" x14ac:dyDescent="0.3">
      <c r="A743" s="2">
        <v>742</v>
      </c>
      <c r="B743" s="2" t="s">
        <v>2362</v>
      </c>
      <c r="C743" s="2">
        <f>YEAR('Data SPY'!$D743)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 SPY'!$D744)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 SPY'!$D745)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 SPY'!$D746)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 SPY'!$D747)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hidden="1" customHeight="1" x14ac:dyDescent="0.3">
      <c r="A748" s="2">
        <v>747</v>
      </c>
      <c r="B748" s="2" t="s">
        <v>2376</v>
      </c>
      <c r="C748" s="2">
        <f>YEAR('Data SPY'!$D748)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hidden="1" customHeight="1" x14ac:dyDescent="0.3">
      <c r="A749" s="2">
        <v>748</v>
      </c>
      <c r="B749" s="2" t="s">
        <v>2376</v>
      </c>
      <c r="C749" s="2">
        <f>YEAR('Data SPY'!$D749)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 SPY'!$D750)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hidden="1" customHeight="1" x14ac:dyDescent="0.3">
      <c r="A751" s="2">
        <v>750</v>
      </c>
      <c r="B751" s="2" t="s">
        <v>2383</v>
      </c>
      <c r="C751" s="2">
        <f>YEAR('Data SPY'!$D751)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hidden="1" customHeight="1" x14ac:dyDescent="0.3">
      <c r="A752" s="2">
        <v>751</v>
      </c>
      <c r="B752" s="2" t="s">
        <v>2383</v>
      </c>
      <c r="C752" s="2">
        <f>YEAR('Data SPY'!$D752)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hidden="1" customHeight="1" x14ac:dyDescent="0.3">
      <c r="A753" s="2">
        <v>752</v>
      </c>
      <c r="B753" s="2" t="s">
        <v>2383</v>
      </c>
      <c r="C753" s="2">
        <f>YEAR('Data SPY'!$D753)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hidden="1" customHeight="1" x14ac:dyDescent="0.3">
      <c r="A754" s="2">
        <v>753</v>
      </c>
      <c r="B754" s="2" t="s">
        <v>2383</v>
      </c>
      <c r="C754" s="2">
        <f>YEAR('Data SPY'!$D754)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 SPY'!$D755)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hidden="1" customHeight="1" x14ac:dyDescent="0.3">
      <c r="A756" s="2">
        <v>755</v>
      </c>
      <c r="B756" s="2" t="s">
        <v>2398</v>
      </c>
      <c r="C756" s="2">
        <f>YEAR('Data SPY'!$D756)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 SPY'!$D757)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hidden="1" customHeight="1" x14ac:dyDescent="0.3">
      <c r="A758" s="2">
        <v>757</v>
      </c>
      <c r="B758" s="2" t="s">
        <v>2402</v>
      </c>
      <c r="C758" s="2">
        <f>YEAR('Data SPY'!$D758)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hidden="1" customHeight="1" x14ac:dyDescent="0.3">
      <c r="A759" s="2">
        <v>758</v>
      </c>
      <c r="B759" s="2" t="s">
        <v>2402</v>
      </c>
      <c r="C759" s="2">
        <f>YEAR('Data SPY'!$D759)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hidden="1" customHeight="1" x14ac:dyDescent="0.3">
      <c r="A760" s="2">
        <v>759</v>
      </c>
      <c r="B760" s="2" t="s">
        <v>2406</v>
      </c>
      <c r="C760" s="2">
        <f>YEAR('Data SPY'!$D760)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hidden="1" customHeight="1" x14ac:dyDescent="0.3">
      <c r="A761" s="2">
        <v>760</v>
      </c>
      <c r="B761" s="2" t="s">
        <v>2409</v>
      </c>
      <c r="C761" s="2">
        <f>YEAR('Data SPY'!$D761)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hidden="1" customHeight="1" x14ac:dyDescent="0.3">
      <c r="A762" s="2">
        <v>761</v>
      </c>
      <c r="B762" s="2" t="s">
        <v>2412</v>
      </c>
      <c r="C762" s="2">
        <f>YEAR('Data SPY'!$D762)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hidden="1" customHeight="1" x14ac:dyDescent="0.3">
      <c r="A763" s="2">
        <v>762</v>
      </c>
      <c r="B763" s="2" t="s">
        <v>2413</v>
      </c>
      <c r="C763" s="2">
        <f>YEAR('Data SPY'!$D763)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hidden="1" customHeight="1" x14ac:dyDescent="0.3">
      <c r="A764" s="2">
        <v>763</v>
      </c>
      <c r="B764" s="2" t="s">
        <v>2416</v>
      </c>
      <c r="C764" s="2">
        <f>YEAR('Data SPY'!$D764)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hidden="1" customHeight="1" x14ac:dyDescent="0.3">
      <c r="A765" s="2">
        <v>764</v>
      </c>
      <c r="B765" s="2" t="s">
        <v>2419</v>
      </c>
      <c r="C765" s="2">
        <f>YEAR('Data SPY'!$D765)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hidden="1" customHeight="1" x14ac:dyDescent="0.3">
      <c r="A766" s="2">
        <v>765</v>
      </c>
      <c r="B766" s="2" t="s">
        <v>2419</v>
      </c>
      <c r="C766" s="2">
        <f>YEAR('Data SPY'!$D766)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hidden="1" customHeight="1" x14ac:dyDescent="0.3">
      <c r="A767" s="2">
        <v>766</v>
      </c>
      <c r="B767" s="2" t="s">
        <v>2419</v>
      </c>
      <c r="C767" s="2">
        <f>YEAR('Data SPY'!$D767)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hidden="1" customHeight="1" x14ac:dyDescent="0.3">
      <c r="A768" s="2">
        <v>767</v>
      </c>
      <c r="B768" s="2" t="s">
        <v>2419</v>
      </c>
      <c r="C768" s="2">
        <f>YEAR('Data SPY'!$D768)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hidden="1" customHeight="1" x14ac:dyDescent="0.3">
      <c r="A769" s="2">
        <v>768</v>
      </c>
      <c r="B769" s="2" t="s">
        <v>2419</v>
      </c>
      <c r="C769" s="2">
        <f>YEAR('Data SPY'!$D769)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hidden="1" customHeight="1" x14ac:dyDescent="0.3">
      <c r="A770" s="2">
        <v>769</v>
      </c>
      <c r="B770" s="2" t="s">
        <v>2430</v>
      </c>
      <c r="C770" s="2">
        <f>YEAR('Data SPY'!$D770)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 SPY'!$D771)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hidden="1" customHeight="1" x14ac:dyDescent="0.3">
      <c r="A772" s="2">
        <v>771</v>
      </c>
      <c r="B772" s="2" t="s">
        <v>2438</v>
      </c>
      <c r="C772" s="2">
        <f>YEAR('Data SPY'!$D772)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hidden="1" customHeight="1" x14ac:dyDescent="0.3">
      <c r="A773" s="2">
        <v>772</v>
      </c>
      <c r="B773" s="2" t="s">
        <v>2438</v>
      </c>
      <c r="C773" s="2">
        <f>YEAR('Data SPY'!$D773)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hidden="1" customHeight="1" x14ac:dyDescent="0.3">
      <c r="A774" s="2">
        <v>773</v>
      </c>
      <c r="B774" s="2" t="s">
        <v>2438</v>
      </c>
      <c r="C774" s="2">
        <f>YEAR('Data SPY'!$D774)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hidden="1" customHeight="1" x14ac:dyDescent="0.3">
      <c r="A775" s="2">
        <v>774</v>
      </c>
      <c r="B775" s="2" t="s">
        <v>2438</v>
      </c>
      <c r="C775" s="2">
        <f>YEAR('Data SPY'!$D775)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hidden="1" customHeight="1" x14ac:dyDescent="0.3">
      <c r="A776" s="2">
        <v>775</v>
      </c>
      <c r="B776" s="2" t="s">
        <v>2438</v>
      </c>
      <c r="C776" s="2">
        <f>YEAR('Data SPY'!$D776)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hidden="1" customHeight="1" x14ac:dyDescent="0.3">
      <c r="A777" s="2">
        <v>776</v>
      </c>
      <c r="B777" s="2" t="s">
        <v>2438</v>
      </c>
      <c r="C777" s="2">
        <f>YEAR('Data SPY'!$D777)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hidden="1" customHeight="1" x14ac:dyDescent="0.3">
      <c r="A778" s="2">
        <v>777</v>
      </c>
      <c r="B778" s="2" t="s">
        <v>2449</v>
      </c>
      <c r="C778" s="2">
        <f>YEAR('Data SPY'!$D778)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hidden="1" customHeight="1" x14ac:dyDescent="0.3">
      <c r="A779" s="2">
        <v>778</v>
      </c>
      <c r="B779" s="2" t="s">
        <v>2454</v>
      </c>
      <c r="C779" s="2">
        <f>YEAR('Data SPY'!$D779)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hidden="1" customHeight="1" x14ac:dyDescent="0.3">
      <c r="A780" s="2">
        <v>779</v>
      </c>
      <c r="B780" s="2" t="s">
        <v>2454</v>
      </c>
      <c r="C780" s="2">
        <f>YEAR('Data SPY'!$D780)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hidden="1" customHeight="1" x14ac:dyDescent="0.3">
      <c r="A781" s="2">
        <v>780</v>
      </c>
      <c r="B781" s="2" t="s">
        <v>2454</v>
      </c>
      <c r="C781" s="2">
        <f>YEAR('Data SPY'!$D781)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hidden="1" customHeight="1" x14ac:dyDescent="0.3">
      <c r="A782" s="2">
        <v>781</v>
      </c>
      <c r="B782" s="2" t="s">
        <v>2454</v>
      </c>
      <c r="C782" s="2">
        <f>YEAR('Data SPY'!$D782)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hidden="1" customHeight="1" x14ac:dyDescent="0.3">
      <c r="A783" s="2">
        <v>782</v>
      </c>
      <c r="B783" s="2" t="s">
        <v>2459</v>
      </c>
      <c r="C783" s="2">
        <f>YEAR('Data SPY'!$D783)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hidden="1" customHeight="1" x14ac:dyDescent="0.3">
      <c r="A784" s="2">
        <v>783</v>
      </c>
      <c r="B784" s="2" t="s">
        <v>2459</v>
      </c>
      <c r="C784" s="2">
        <f>YEAR('Data SPY'!$D784)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hidden="1" customHeight="1" x14ac:dyDescent="0.3">
      <c r="A785" s="2">
        <v>784</v>
      </c>
      <c r="B785" s="2" t="s">
        <v>2459</v>
      </c>
      <c r="C785" s="2">
        <f>YEAR('Data SPY'!$D785)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hidden="1" customHeight="1" x14ac:dyDescent="0.3">
      <c r="A786" s="2">
        <v>785</v>
      </c>
      <c r="B786" s="2" t="s">
        <v>2459</v>
      </c>
      <c r="C786" s="2">
        <f>YEAR('Data SPY'!$D786)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hidden="1" customHeight="1" x14ac:dyDescent="0.3">
      <c r="A787" s="2">
        <v>786</v>
      </c>
      <c r="B787" s="2" t="s">
        <v>2466</v>
      </c>
      <c r="C787" s="2">
        <f>YEAR('Data SPY'!$D787)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hidden="1" customHeight="1" x14ac:dyDescent="0.3">
      <c r="A788" s="2">
        <v>787</v>
      </c>
      <c r="B788" s="2" t="s">
        <v>2469</v>
      </c>
      <c r="C788" s="2">
        <f>YEAR('Data SPY'!$D788)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hidden="1" customHeight="1" x14ac:dyDescent="0.3">
      <c r="A789" s="2">
        <v>788</v>
      </c>
      <c r="B789" s="2" t="s">
        <v>2473</v>
      </c>
      <c r="C789" s="2">
        <f>YEAR('Data SPY'!$D789)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hidden="1" customHeight="1" x14ac:dyDescent="0.3">
      <c r="A790" s="2">
        <v>789</v>
      </c>
      <c r="B790" s="2" t="s">
        <v>2478</v>
      </c>
      <c r="C790" s="2">
        <f>YEAR('Data SPY'!$D790)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hidden="1" customHeight="1" x14ac:dyDescent="0.3">
      <c r="A791" s="2">
        <v>790</v>
      </c>
      <c r="B791" s="2" t="s">
        <v>2478</v>
      </c>
      <c r="C791" s="2">
        <f>YEAR('Data SPY'!$D791)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hidden="1" customHeight="1" x14ac:dyDescent="0.3">
      <c r="A792" s="2">
        <v>791</v>
      </c>
      <c r="B792" s="2" t="s">
        <v>2478</v>
      </c>
      <c r="C792" s="2">
        <f>YEAR('Data SPY'!$D792)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hidden="1" customHeight="1" x14ac:dyDescent="0.3">
      <c r="A793" s="2">
        <v>792</v>
      </c>
      <c r="B793" s="2" t="s">
        <v>2478</v>
      </c>
      <c r="C793" s="2">
        <f>YEAR('Data SPY'!$D793)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 SPY'!$D794)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hidden="1" customHeight="1" x14ac:dyDescent="0.3">
      <c r="A795" s="2">
        <v>794</v>
      </c>
      <c r="B795" s="2" t="s">
        <v>2489</v>
      </c>
      <c r="C795" s="2">
        <f>YEAR('Data SPY'!$D795)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hidden="1" customHeight="1" x14ac:dyDescent="0.3">
      <c r="A796" s="2">
        <v>795</v>
      </c>
      <c r="B796" s="2" t="s">
        <v>2489</v>
      </c>
      <c r="C796" s="2">
        <f>YEAR('Data SPY'!$D796)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hidden="1" customHeight="1" x14ac:dyDescent="0.3">
      <c r="A797" s="2">
        <v>796</v>
      </c>
      <c r="B797" s="2" t="s">
        <v>2494</v>
      </c>
      <c r="C797" s="2">
        <f>YEAR('Data SPY'!$D797)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hidden="1" customHeight="1" x14ac:dyDescent="0.3">
      <c r="A798" s="2">
        <v>797</v>
      </c>
      <c r="B798" s="2" t="s">
        <v>2497</v>
      </c>
      <c r="C798" s="2">
        <f>YEAR('Data SPY'!$D798)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hidden="1" customHeight="1" x14ac:dyDescent="0.3">
      <c r="A799" s="2">
        <v>798</v>
      </c>
      <c r="B799" s="2" t="s">
        <v>2497</v>
      </c>
      <c r="C799" s="2">
        <f>YEAR('Data SPY'!$D799)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hidden="1" customHeight="1" x14ac:dyDescent="0.3">
      <c r="A800" s="2">
        <v>799</v>
      </c>
      <c r="B800" s="2" t="s">
        <v>2497</v>
      </c>
      <c r="C800" s="2">
        <f>YEAR('Data SPY'!$D800)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hidden="1" customHeight="1" x14ac:dyDescent="0.3">
      <c r="A801" s="2">
        <v>800</v>
      </c>
      <c r="B801" s="2" t="s">
        <v>2502</v>
      </c>
      <c r="C801" s="2">
        <f>YEAR('Data SPY'!$D801)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hidden="1" customHeight="1" x14ac:dyDescent="0.3">
      <c r="A802" s="2">
        <v>801</v>
      </c>
      <c r="B802" s="2" t="s">
        <v>2506</v>
      </c>
      <c r="C802" s="2">
        <f>YEAR('Data SPY'!$D802)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hidden="1" customHeight="1" x14ac:dyDescent="0.3">
      <c r="A803" s="2">
        <v>802</v>
      </c>
      <c r="B803" s="2" t="s">
        <v>2506</v>
      </c>
      <c r="C803" s="2">
        <f>YEAR('Data SPY'!$D803)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 SPY'!$D804)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 SPY'!$D805)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hidden="1" customHeight="1" x14ac:dyDescent="0.3">
      <c r="A806" s="2">
        <v>805</v>
      </c>
      <c r="B806" s="2" t="s">
        <v>2519</v>
      </c>
      <c r="C806" s="2">
        <f>YEAR('Data SPY'!$D806)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hidden="1" customHeight="1" x14ac:dyDescent="0.3">
      <c r="A807" s="2">
        <v>806</v>
      </c>
      <c r="B807" s="2" t="s">
        <v>2524</v>
      </c>
      <c r="C807" s="2">
        <f>YEAR('Data SPY'!$D807)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hidden="1" customHeight="1" x14ac:dyDescent="0.3">
      <c r="A808" s="2">
        <v>807</v>
      </c>
      <c r="B808" s="2" t="s">
        <v>2524</v>
      </c>
      <c r="C808" s="2">
        <f>YEAR('Data SPY'!$D808)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hidden="1" customHeight="1" x14ac:dyDescent="0.3">
      <c r="A809" s="2">
        <v>808</v>
      </c>
      <c r="B809" s="2" t="s">
        <v>2529</v>
      </c>
      <c r="C809" s="2">
        <f>YEAR('Data SPY'!$D809)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hidden="1" customHeight="1" x14ac:dyDescent="0.3">
      <c r="A810" s="2">
        <v>809</v>
      </c>
      <c r="B810" s="2" t="s">
        <v>2529</v>
      </c>
      <c r="C810" s="2">
        <f>YEAR('Data SPY'!$D810)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hidden="1" customHeight="1" x14ac:dyDescent="0.3">
      <c r="A811" s="2">
        <v>810</v>
      </c>
      <c r="B811" s="2" t="s">
        <v>2533</v>
      </c>
      <c r="C811" s="2">
        <f>YEAR('Data SPY'!$D811)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hidden="1" customHeight="1" x14ac:dyDescent="0.3">
      <c r="A812" s="2">
        <v>811</v>
      </c>
      <c r="B812" s="2" t="s">
        <v>2533</v>
      </c>
      <c r="C812" s="2">
        <f>YEAR('Data SPY'!$D812)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hidden="1" customHeight="1" x14ac:dyDescent="0.3">
      <c r="A813" s="2">
        <v>812</v>
      </c>
      <c r="B813" s="2" t="s">
        <v>2533</v>
      </c>
      <c r="C813" s="2">
        <f>YEAR('Data SPY'!$D813)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hidden="1" customHeight="1" x14ac:dyDescent="0.3">
      <c r="A814" s="2">
        <v>813</v>
      </c>
      <c r="B814" s="2" t="s">
        <v>2533</v>
      </c>
      <c r="C814" s="2">
        <f>YEAR('Data SPY'!$D814)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hidden="1" customHeight="1" x14ac:dyDescent="0.3">
      <c r="A815" s="2">
        <v>814</v>
      </c>
      <c r="B815" s="2" t="s">
        <v>2539</v>
      </c>
      <c r="C815" s="2">
        <f>YEAR('Data SPY'!$D815)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hidden="1" customHeight="1" x14ac:dyDescent="0.3">
      <c r="A816" s="2">
        <v>815</v>
      </c>
      <c r="B816" s="2" t="s">
        <v>2539</v>
      </c>
      <c r="C816" s="2">
        <f>YEAR('Data SPY'!$D816)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hidden="1" customHeight="1" x14ac:dyDescent="0.3">
      <c r="A817" s="2">
        <v>816</v>
      </c>
      <c r="B817" s="2" t="s">
        <v>2545</v>
      </c>
      <c r="C817" s="2">
        <f>YEAR('Data SPY'!$D817)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 SPY'!$D818)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hidden="1" customHeight="1" x14ac:dyDescent="0.3">
      <c r="A819" s="2">
        <v>818</v>
      </c>
      <c r="B819" s="2" t="s">
        <v>2552</v>
      </c>
      <c r="C819" s="2">
        <f>YEAR('Data SPY'!$D819)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hidden="1" customHeight="1" x14ac:dyDescent="0.3">
      <c r="A820" s="2">
        <v>819</v>
      </c>
      <c r="B820" s="2" t="s">
        <v>2552</v>
      </c>
      <c r="C820" s="2">
        <f>YEAR('Data SPY'!$D820)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hidden="1" customHeight="1" x14ac:dyDescent="0.3">
      <c r="A821" s="2">
        <v>820</v>
      </c>
      <c r="B821" s="2" t="s">
        <v>2552</v>
      </c>
      <c r="C821" s="2">
        <f>YEAR('Data SPY'!$D821)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hidden="1" customHeight="1" x14ac:dyDescent="0.3">
      <c r="A822" s="2">
        <v>821</v>
      </c>
      <c r="B822" s="2" t="s">
        <v>2552</v>
      </c>
      <c r="C822" s="2">
        <f>YEAR('Data SPY'!$D822)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hidden="1" customHeight="1" x14ac:dyDescent="0.3">
      <c r="A823" s="2">
        <v>822</v>
      </c>
      <c r="B823" s="2" t="s">
        <v>2552</v>
      </c>
      <c r="C823" s="2">
        <f>YEAR('Data SPY'!$D823)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hidden="1" customHeight="1" x14ac:dyDescent="0.3">
      <c r="A824" s="2">
        <v>823</v>
      </c>
      <c r="B824" s="2" t="s">
        <v>2561</v>
      </c>
      <c r="C824" s="2">
        <f>YEAR('Data SPY'!$D824)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hidden="1" customHeight="1" x14ac:dyDescent="0.3">
      <c r="A825" s="2">
        <v>824</v>
      </c>
      <c r="B825" s="2" t="s">
        <v>2561</v>
      </c>
      <c r="C825" s="2">
        <f>YEAR('Data SPY'!$D825)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hidden="1" customHeight="1" x14ac:dyDescent="0.3">
      <c r="A826" s="2">
        <v>825</v>
      </c>
      <c r="B826" s="2" t="s">
        <v>2566</v>
      </c>
      <c r="C826" s="2">
        <f>YEAR('Data SPY'!$D826)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hidden="1" customHeight="1" x14ac:dyDescent="0.3">
      <c r="A827" s="2">
        <v>826</v>
      </c>
      <c r="B827" s="2" t="s">
        <v>2566</v>
      </c>
      <c r="C827" s="2">
        <f>YEAR('Data SPY'!$D827)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hidden="1" customHeight="1" x14ac:dyDescent="0.3">
      <c r="A828" s="2">
        <v>827</v>
      </c>
      <c r="B828" s="2" t="s">
        <v>2571</v>
      </c>
      <c r="C828" s="2">
        <f>YEAR('Data SPY'!$D828)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hidden="1" customHeight="1" x14ac:dyDescent="0.3">
      <c r="A829" s="2">
        <v>828</v>
      </c>
      <c r="B829" s="2" t="s">
        <v>2571</v>
      </c>
      <c r="C829" s="2">
        <f>YEAR('Data SPY'!$D829)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hidden="1" customHeight="1" x14ac:dyDescent="0.3">
      <c r="A830" s="2">
        <v>829</v>
      </c>
      <c r="B830" s="2" t="s">
        <v>2571</v>
      </c>
      <c r="C830" s="2">
        <f>YEAR('Data SPY'!$D830)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hidden="1" customHeight="1" x14ac:dyDescent="0.3">
      <c r="A831" s="2">
        <v>830</v>
      </c>
      <c r="B831" s="2" t="s">
        <v>2578</v>
      </c>
      <c r="C831" s="2">
        <f>YEAR('Data SPY'!$D831)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hidden="1" customHeight="1" x14ac:dyDescent="0.3">
      <c r="A832" s="2">
        <v>831</v>
      </c>
      <c r="B832" s="2" t="s">
        <v>2578</v>
      </c>
      <c r="C832" s="2">
        <f>YEAR('Data SPY'!$D832)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hidden="1" customHeight="1" x14ac:dyDescent="0.3">
      <c r="A833" s="2">
        <v>832</v>
      </c>
      <c r="B833" s="2" t="s">
        <v>2578</v>
      </c>
      <c r="C833" s="2">
        <f>YEAR('Data SPY'!$D833)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hidden="1" customHeight="1" x14ac:dyDescent="0.3">
      <c r="A834" s="2">
        <v>833</v>
      </c>
      <c r="B834" s="2" t="s">
        <v>2578</v>
      </c>
      <c r="C834" s="2">
        <f>YEAR('Data SPY'!$D834)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 SPY'!$D835)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 SPY'!$D836)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 SPY'!$D837)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hidden="1" customHeight="1" x14ac:dyDescent="0.3">
      <c r="A838" s="2">
        <v>837</v>
      </c>
      <c r="B838" s="2" t="s">
        <v>2595</v>
      </c>
      <c r="C838" s="2">
        <f>YEAR('Data SPY'!$D838)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hidden="1" customHeight="1" x14ac:dyDescent="0.3">
      <c r="A839" s="2">
        <v>838</v>
      </c>
      <c r="B839" s="2" t="s">
        <v>2598</v>
      </c>
      <c r="C839" s="2">
        <f>YEAR('Data SPY'!$D839)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 SPY'!$D840)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hidden="1" customHeight="1" x14ac:dyDescent="0.3">
      <c r="A841" s="2">
        <v>840</v>
      </c>
      <c r="B841" s="2" t="s">
        <v>2604</v>
      </c>
      <c r="C841" s="2">
        <f>YEAR('Data SPY'!$D841)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hidden="1" customHeight="1" x14ac:dyDescent="0.3">
      <c r="A842" s="2">
        <v>841</v>
      </c>
      <c r="B842" s="2" t="s">
        <v>2604</v>
      </c>
      <c r="C842" s="2">
        <f>YEAR('Data SPY'!$D842)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hidden="1" customHeight="1" x14ac:dyDescent="0.3">
      <c r="A843" s="2">
        <v>842</v>
      </c>
      <c r="B843" s="2" t="s">
        <v>2604</v>
      </c>
      <c r="C843" s="2">
        <f>YEAR('Data SPY'!$D843)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 SPY'!$D844)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 SPY'!$D845)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 SPY'!$D846)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 SPY'!$D847)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hidden="1" customHeight="1" x14ac:dyDescent="0.3">
      <c r="A848" s="2">
        <v>847</v>
      </c>
      <c r="B848" s="2" t="s">
        <v>2622</v>
      </c>
      <c r="C848" s="2">
        <f>YEAR('Data SPY'!$D848)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hidden="1" customHeight="1" x14ac:dyDescent="0.3">
      <c r="A849" s="2">
        <v>848</v>
      </c>
      <c r="B849" s="2" t="s">
        <v>2622</v>
      </c>
      <c r="C849" s="2">
        <f>YEAR('Data SPY'!$D849)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hidden="1" customHeight="1" x14ac:dyDescent="0.3">
      <c r="A850" s="2">
        <v>849</v>
      </c>
      <c r="B850" s="2" t="s">
        <v>2625</v>
      </c>
      <c r="C850" s="2">
        <f>YEAR('Data SPY'!$D850)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hidden="1" customHeight="1" x14ac:dyDescent="0.3">
      <c r="A851" s="2">
        <v>850</v>
      </c>
      <c r="B851" s="2" t="s">
        <v>2631</v>
      </c>
      <c r="C851" s="2">
        <f>YEAR('Data SPY'!$D851)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 SPY'!$D852)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 SPY'!$D853)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 SPY'!$D854)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 SPY'!$D855)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 SPY'!$D856)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hidden="1" customHeight="1" x14ac:dyDescent="0.3">
      <c r="A857" s="2">
        <v>856</v>
      </c>
      <c r="B857" s="2" t="s">
        <v>2647</v>
      </c>
      <c r="C857" s="2">
        <f>YEAR('Data SPY'!$D857)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hidden="1" customHeight="1" x14ac:dyDescent="0.3">
      <c r="A858" s="2">
        <v>857</v>
      </c>
      <c r="B858" s="2" t="s">
        <v>2647</v>
      </c>
      <c r="C858" s="2">
        <f>YEAR('Data SPY'!$D858)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hidden="1" customHeight="1" x14ac:dyDescent="0.3">
      <c r="A859" s="2">
        <v>858</v>
      </c>
      <c r="B859" s="2" t="s">
        <v>2647</v>
      </c>
      <c r="C859" s="2">
        <f>YEAR('Data SPY'!$D859)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hidden="1" customHeight="1" x14ac:dyDescent="0.3">
      <c r="A860" s="2">
        <v>859</v>
      </c>
      <c r="B860" s="2" t="s">
        <v>2655</v>
      </c>
      <c r="C860" s="2">
        <f>YEAR('Data SPY'!$D860)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hidden="1" customHeight="1" x14ac:dyDescent="0.3">
      <c r="A861" s="2">
        <v>860</v>
      </c>
      <c r="B861" s="2" t="s">
        <v>2655</v>
      </c>
      <c r="C861" s="2">
        <f>YEAR('Data SPY'!$D861)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hidden="1" customHeight="1" x14ac:dyDescent="0.3">
      <c r="A862" s="2">
        <v>861</v>
      </c>
      <c r="B862" s="2" t="s">
        <v>2659</v>
      </c>
      <c r="C862" s="2">
        <f>YEAR('Data SPY'!$D862)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hidden="1" customHeight="1" x14ac:dyDescent="0.3">
      <c r="A863" s="2">
        <v>862</v>
      </c>
      <c r="B863" s="2" t="s">
        <v>2659</v>
      </c>
      <c r="C863" s="2">
        <f>YEAR('Data SPY'!$D863)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 SPY'!$D864)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 SPY'!$D865)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 SPY'!$D866)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hidden="1" customHeight="1" x14ac:dyDescent="0.3">
      <c r="A867" s="2">
        <v>866</v>
      </c>
      <c r="B867" s="2" t="s">
        <v>2671</v>
      </c>
      <c r="C867" s="2">
        <f>YEAR('Data SPY'!$D867)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hidden="1" customHeight="1" x14ac:dyDescent="0.3">
      <c r="A868" s="2">
        <v>867</v>
      </c>
      <c r="B868" s="2" t="s">
        <v>2671</v>
      </c>
      <c r="C868" s="2">
        <f>YEAR('Data SPY'!$D868)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 SPY'!$D869)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hidden="1" customHeight="1" x14ac:dyDescent="0.3">
      <c r="A870" s="2">
        <v>869</v>
      </c>
      <c r="B870" s="2" t="s">
        <v>2683</v>
      </c>
      <c r="C870" s="2">
        <f>YEAR('Data SPY'!$D870)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 SPY'!$D871)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 SPY'!$D872)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hidden="1" customHeight="1" x14ac:dyDescent="0.3">
      <c r="A873" s="2">
        <v>872</v>
      </c>
      <c r="B873" s="2" t="s">
        <v>2693</v>
      </c>
      <c r="C873" s="2">
        <f>YEAR('Data SPY'!$D873)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hidden="1" customHeight="1" x14ac:dyDescent="0.3">
      <c r="A874" s="2">
        <v>873</v>
      </c>
      <c r="B874" s="2" t="s">
        <v>2697</v>
      </c>
      <c r="C874" s="2">
        <f>YEAR('Data SPY'!$D874)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hidden="1" customHeight="1" x14ac:dyDescent="0.3">
      <c r="A875" s="2">
        <v>874</v>
      </c>
      <c r="B875" s="2" t="s">
        <v>2697</v>
      </c>
      <c r="C875" s="2">
        <f>YEAR('Data SPY'!$D875)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hidden="1" customHeight="1" x14ac:dyDescent="0.3">
      <c r="A876" s="2">
        <v>875</v>
      </c>
      <c r="B876" s="2" t="s">
        <v>2700</v>
      </c>
      <c r="C876" s="2">
        <f>YEAR('Data SPY'!$D876)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 SPY'!$D877)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 SPY'!$D878)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 SPY'!$D879)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hidden="1" customHeight="1" x14ac:dyDescent="0.3">
      <c r="A880" s="2">
        <v>879</v>
      </c>
      <c r="B880" s="2" t="s">
        <v>2706</v>
      </c>
      <c r="C880" s="2">
        <f>YEAR('Data SPY'!$D880)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hidden="1" customHeight="1" x14ac:dyDescent="0.3">
      <c r="A881" s="2">
        <v>880</v>
      </c>
      <c r="B881" s="2" t="s">
        <v>2711</v>
      </c>
      <c r="C881" s="2">
        <f>YEAR('Data SPY'!$D881)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hidden="1" customHeight="1" x14ac:dyDescent="0.3">
      <c r="A882" s="2">
        <v>881</v>
      </c>
      <c r="B882" s="2" t="s">
        <v>2711</v>
      </c>
      <c r="C882" s="2">
        <f>YEAR('Data SPY'!$D882)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hidden="1" customHeight="1" x14ac:dyDescent="0.3">
      <c r="A883" s="2">
        <v>882</v>
      </c>
      <c r="B883" s="2" t="s">
        <v>2714</v>
      </c>
      <c r="C883" s="2">
        <f>YEAR('Data SPY'!$D883)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hidden="1" customHeight="1" x14ac:dyDescent="0.3">
      <c r="A884" s="2">
        <v>883</v>
      </c>
      <c r="B884" s="2" t="s">
        <v>2715</v>
      </c>
      <c r="C884" s="2">
        <f>YEAR('Data SPY'!$D884)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 SPY'!$D885)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hidden="1" customHeight="1" x14ac:dyDescent="0.3">
      <c r="A886" s="2">
        <v>885</v>
      </c>
      <c r="B886" s="2" t="s">
        <v>2719</v>
      </c>
      <c r="C886" s="2">
        <f>YEAR('Data SPY'!$D886)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hidden="1" customHeight="1" x14ac:dyDescent="0.3">
      <c r="A887" s="2">
        <v>886</v>
      </c>
      <c r="B887" s="2" t="s">
        <v>2724</v>
      </c>
      <c r="C887" s="2">
        <f>YEAR('Data SPY'!$D887)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hidden="1" customHeight="1" x14ac:dyDescent="0.3">
      <c r="A888" s="2">
        <v>887</v>
      </c>
      <c r="B888" s="2" t="s">
        <v>2729</v>
      </c>
      <c r="C888" s="2">
        <f>YEAR('Data SPY'!$D888)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hidden="1" customHeight="1" x14ac:dyDescent="0.3">
      <c r="A889" s="2">
        <v>888</v>
      </c>
      <c r="B889" s="2" t="s">
        <v>2732</v>
      </c>
      <c r="C889" s="2">
        <f>YEAR('Data SPY'!$D889)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hidden="1" customHeight="1" x14ac:dyDescent="0.3">
      <c r="A890" s="2">
        <v>889</v>
      </c>
      <c r="B890" s="2" t="s">
        <v>2736</v>
      </c>
      <c r="C890" s="2">
        <f>YEAR('Data SPY'!$D890)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hidden="1" customHeight="1" x14ac:dyDescent="0.3">
      <c r="A891" s="2">
        <v>890</v>
      </c>
      <c r="B891" s="2" t="s">
        <v>2737</v>
      </c>
      <c r="C891" s="2">
        <f>YEAR('Data SPY'!$D891)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hidden="1" customHeight="1" x14ac:dyDescent="0.3">
      <c r="A892" s="2">
        <v>891</v>
      </c>
      <c r="B892" s="2" t="s">
        <v>2737</v>
      </c>
      <c r="C892" s="2">
        <f>YEAR('Data SPY'!$D892)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hidden="1" customHeight="1" x14ac:dyDescent="0.3">
      <c r="A893" s="2">
        <v>892</v>
      </c>
      <c r="B893" s="2" t="s">
        <v>2740</v>
      </c>
      <c r="C893" s="2">
        <f>YEAR('Data SPY'!$D893)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hidden="1" customHeight="1" x14ac:dyDescent="0.3">
      <c r="A894" s="2">
        <v>893</v>
      </c>
      <c r="B894" s="2" t="s">
        <v>2740</v>
      </c>
      <c r="C894" s="2">
        <f>YEAR('Data SPY'!$D894)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hidden="1" customHeight="1" x14ac:dyDescent="0.3">
      <c r="A895" s="2">
        <v>894</v>
      </c>
      <c r="B895" s="2" t="s">
        <v>2740</v>
      </c>
      <c r="C895" s="2">
        <f>YEAR('Data SPY'!$D895)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 SPY'!$D896)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 SPY'!$D897)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 SPY'!$D898)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hidden="1" customHeight="1" x14ac:dyDescent="0.3">
      <c r="A899" s="2">
        <v>898</v>
      </c>
      <c r="B899" s="2" t="s">
        <v>2756</v>
      </c>
      <c r="C899" s="2">
        <f>YEAR('Data SPY'!$D899)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hidden="1" customHeight="1" x14ac:dyDescent="0.3">
      <c r="A900" s="2">
        <v>899</v>
      </c>
      <c r="B900" s="2" t="s">
        <v>2759</v>
      </c>
      <c r="C900" s="2">
        <f>YEAR('Data SPY'!$D900)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 SPY'!$D901)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hidden="1" customHeight="1" x14ac:dyDescent="0.3">
      <c r="A902" s="2">
        <v>901</v>
      </c>
      <c r="B902" s="2" t="s">
        <v>2769</v>
      </c>
      <c r="C902" s="2">
        <f>YEAR('Data SPY'!$D902)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hidden="1" customHeight="1" x14ac:dyDescent="0.3">
      <c r="A903" s="2">
        <v>902</v>
      </c>
      <c r="B903" s="2" t="s">
        <v>2769</v>
      </c>
      <c r="C903" s="2">
        <f>YEAR('Data SPY'!$D903)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hidden="1" customHeight="1" x14ac:dyDescent="0.3">
      <c r="A904" s="2">
        <v>903</v>
      </c>
      <c r="B904" s="2" t="s">
        <v>2775</v>
      </c>
      <c r="C904" s="2">
        <f>YEAR('Data SPY'!$D904)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 SPY'!$D905)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 SPY'!$D906)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 SPY'!$D907)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hidden="1" customHeight="1" x14ac:dyDescent="0.3">
      <c r="A908" s="2">
        <v>907</v>
      </c>
      <c r="B908" s="2" t="s">
        <v>2781</v>
      </c>
      <c r="C908" s="2">
        <f>YEAR('Data SPY'!$D908)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hidden="1" customHeight="1" x14ac:dyDescent="0.3">
      <c r="A909" s="2">
        <v>908</v>
      </c>
      <c r="B909" s="2" t="s">
        <v>2781</v>
      </c>
      <c r="C909" s="2">
        <f>YEAR('Data SPY'!$D909)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hidden="1" customHeight="1" x14ac:dyDescent="0.3">
      <c r="A910" s="2">
        <v>909</v>
      </c>
      <c r="B910" s="2" t="s">
        <v>2781</v>
      </c>
      <c r="C910" s="2">
        <f>YEAR('Data SPY'!$D910)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hidden="1" customHeight="1" x14ac:dyDescent="0.3">
      <c r="A911" s="2">
        <v>910</v>
      </c>
      <c r="B911" s="2" t="s">
        <v>2788</v>
      </c>
      <c r="C911" s="2">
        <f>YEAR('Data SPY'!$D911)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hidden="1" customHeight="1" x14ac:dyDescent="0.3">
      <c r="A912" s="2">
        <v>911</v>
      </c>
      <c r="B912" s="2" t="s">
        <v>2788</v>
      </c>
      <c r="C912" s="2">
        <f>YEAR('Data SPY'!$D912)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hidden="1" customHeight="1" x14ac:dyDescent="0.3">
      <c r="A913" s="2">
        <v>912</v>
      </c>
      <c r="B913" s="2" t="s">
        <v>2788</v>
      </c>
      <c r="C913" s="2">
        <f>YEAR('Data SPY'!$D913)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hidden="1" customHeight="1" x14ac:dyDescent="0.3">
      <c r="A914" s="2">
        <v>913</v>
      </c>
      <c r="B914" s="2" t="s">
        <v>2797</v>
      </c>
      <c r="C914" s="2">
        <f>YEAR('Data SPY'!$D914)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hidden="1" customHeight="1" x14ac:dyDescent="0.3">
      <c r="A915" s="2">
        <v>914</v>
      </c>
      <c r="B915" s="2" t="s">
        <v>2801</v>
      </c>
      <c r="C915" s="2">
        <f>YEAR('Data SPY'!$D915)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hidden="1" customHeight="1" x14ac:dyDescent="0.3">
      <c r="A916" s="2">
        <v>915</v>
      </c>
      <c r="B916" s="2" t="s">
        <v>2801</v>
      </c>
      <c r="C916" s="2">
        <f>YEAR('Data SPY'!$D916)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hidden="1" customHeight="1" x14ac:dyDescent="0.3">
      <c r="A917" s="2">
        <v>916</v>
      </c>
      <c r="B917" s="2" t="s">
        <v>2802</v>
      </c>
      <c r="C917" s="2">
        <f>YEAR('Data SPY'!$D917)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hidden="1" customHeight="1" x14ac:dyDescent="0.3">
      <c r="A918" s="2">
        <v>917</v>
      </c>
      <c r="B918" s="2" t="s">
        <v>2802</v>
      </c>
      <c r="C918" s="2">
        <f>YEAR('Data SPY'!$D918)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hidden="1" customHeight="1" x14ac:dyDescent="0.3">
      <c r="A919" s="2">
        <v>918</v>
      </c>
      <c r="B919" s="2" t="s">
        <v>2802</v>
      </c>
      <c r="C919" s="2">
        <f>YEAR('Data SPY'!$D919)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 SPY'!$D920)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 SPY'!$D921)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hidden="1" customHeight="1" x14ac:dyDescent="0.3">
      <c r="A922" s="2">
        <v>921</v>
      </c>
      <c r="B922" s="2" t="s">
        <v>2810</v>
      </c>
      <c r="C922" s="2">
        <f>YEAR('Data SPY'!$D922)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hidden="1" customHeight="1" x14ac:dyDescent="0.3">
      <c r="A923" s="2">
        <v>922</v>
      </c>
      <c r="B923" s="2" t="s">
        <v>2812</v>
      </c>
      <c r="C923" s="2">
        <f>YEAR('Data SPY'!$D923)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hidden="1" customHeight="1" x14ac:dyDescent="0.3">
      <c r="A924" s="2">
        <v>923</v>
      </c>
      <c r="B924" s="2" t="s">
        <v>2812</v>
      </c>
      <c r="C924" s="2">
        <f>YEAR('Data SPY'!$D924)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hidden="1" customHeight="1" x14ac:dyDescent="0.3">
      <c r="A925" s="2">
        <v>924</v>
      </c>
      <c r="B925" s="2" t="s">
        <v>2812</v>
      </c>
      <c r="C925" s="2">
        <f>YEAR('Data SPY'!$D925)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 SPY'!$D926)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hidden="1" customHeight="1" x14ac:dyDescent="0.3">
      <c r="A927" s="2">
        <v>926</v>
      </c>
      <c r="B927" s="2" t="s">
        <v>2824</v>
      </c>
      <c r="C927" s="2">
        <f>YEAR('Data SPY'!$D927)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hidden="1" customHeight="1" x14ac:dyDescent="0.3">
      <c r="A928" s="2">
        <v>927</v>
      </c>
      <c r="B928" s="2" t="s">
        <v>2824</v>
      </c>
      <c r="C928" s="2">
        <f>YEAR('Data SPY'!$D928)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hidden="1" customHeight="1" x14ac:dyDescent="0.3">
      <c r="A929" s="2">
        <v>928</v>
      </c>
      <c r="B929" s="2" t="s">
        <v>2831</v>
      </c>
      <c r="C929" s="2">
        <f>YEAR('Data SPY'!$D929)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hidden="1" customHeight="1" x14ac:dyDescent="0.3">
      <c r="A930" s="2">
        <v>929</v>
      </c>
      <c r="B930" s="2" t="s">
        <v>2831</v>
      </c>
      <c r="C930" s="2">
        <f>YEAR('Data SPY'!$D930)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hidden="1" customHeight="1" x14ac:dyDescent="0.3">
      <c r="A931" s="2">
        <v>930</v>
      </c>
      <c r="B931" s="2" t="s">
        <v>2834</v>
      </c>
      <c r="C931" s="2">
        <f>YEAR('Data SPY'!$D931)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hidden="1" customHeight="1" x14ac:dyDescent="0.3">
      <c r="A932" s="2">
        <v>931</v>
      </c>
      <c r="B932" s="2" t="s">
        <v>2834</v>
      </c>
      <c r="C932" s="2">
        <f>YEAR('Data SPY'!$D932)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hidden="1" customHeight="1" x14ac:dyDescent="0.3">
      <c r="A933" s="2">
        <v>932</v>
      </c>
      <c r="B933" s="2" t="s">
        <v>2834</v>
      </c>
      <c r="C933" s="2">
        <f>YEAR('Data SPY'!$D933)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hidden="1" customHeight="1" x14ac:dyDescent="0.3">
      <c r="A934" s="2">
        <v>933</v>
      </c>
      <c r="B934" s="2" t="s">
        <v>2838</v>
      </c>
      <c r="C934" s="2">
        <f>YEAR('Data SPY'!$D934)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 SPY'!$D935)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 SPY'!$D936)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 SPY'!$D937)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 SPY'!$D938)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hidden="1" customHeight="1" x14ac:dyDescent="0.3">
      <c r="A939" s="2">
        <v>938</v>
      </c>
      <c r="B939" s="2" t="s">
        <v>2850</v>
      </c>
      <c r="C939" s="2">
        <f>YEAR('Data SPY'!$D939)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hidden="1" customHeight="1" x14ac:dyDescent="0.3">
      <c r="A940" s="2">
        <v>939</v>
      </c>
      <c r="B940" s="2" t="s">
        <v>2852</v>
      </c>
      <c r="C940" s="2">
        <f>YEAR('Data SPY'!$D940)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hidden="1" customHeight="1" x14ac:dyDescent="0.3">
      <c r="A941" s="2">
        <v>940</v>
      </c>
      <c r="B941" s="2" t="s">
        <v>2852</v>
      </c>
      <c r="C941" s="2">
        <f>YEAR('Data SPY'!$D941)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 SPY'!$D942)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 SPY'!$D943)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 SPY'!$D944)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hidden="1" customHeight="1" x14ac:dyDescent="0.3">
      <c r="A945" s="2">
        <v>944</v>
      </c>
      <c r="B945" s="2" t="s">
        <v>2869</v>
      </c>
      <c r="C945" s="2">
        <f>YEAR('Data SPY'!$D945)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hidden="1" customHeight="1" x14ac:dyDescent="0.3">
      <c r="A946" s="2">
        <v>945</v>
      </c>
      <c r="B946" s="2" t="s">
        <v>2869</v>
      </c>
      <c r="C946" s="2">
        <f>YEAR('Data SPY'!$D946)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hidden="1" customHeight="1" x14ac:dyDescent="0.3">
      <c r="A947" s="2">
        <v>946</v>
      </c>
      <c r="B947" s="2" t="s">
        <v>2869</v>
      </c>
      <c r="C947" s="2">
        <f>YEAR('Data SPY'!$D947)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hidden="1" customHeight="1" x14ac:dyDescent="0.3">
      <c r="A948" s="2">
        <v>947</v>
      </c>
      <c r="B948" s="2" t="s">
        <v>2874</v>
      </c>
      <c r="C948" s="2">
        <f>YEAR('Data SPY'!$D948)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hidden="1" customHeight="1" x14ac:dyDescent="0.3">
      <c r="A949" s="2">
        <v>948</v>
      </c>
      <c r="B949" s="2" t="s">
        <v>2877</v>
      </c>
      <c r="C949" s="2">
        <f>YEAR('Data SPY'!$D949)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hidden="1" customHeight="1" x14ac:dyDescent="0.3">
      <c r="A950" s="2">
        <v>949</v>
      </c>
      <c r="B950" s="2" t="s">
        <v>2877</v>
      </c>
      <c r="C950" s="2">
        <f>YEAR('Data SPY'!$D950)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hidden="1" customHeight="1" x14ac:dyDescent="0.3">
      <c r="A951" s="2">
        <v>950</v>
      </c>
      <c r="B951" s="2" t="s">
        <v>2877</v>
      </c>
      <c r="C951" s="2">
        <f>YEAR('Data SPY'!$D951)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hidden="1" customHeight="1" x14ac:dyDescent="0.3">
      <c r="A952" s="2">
        <v>951</v>
      </c>
      <c r="B952" s="2" t="s">
        <v>2877</v>
      </c>
      <c r="C952" s="2">
        <f>YEAR('Data SPY'!$D952)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hidden="1" customHeight="1" x14ac:dyDescent="0.3">
      <c r="A953" s="2">
        <v>952</v>
      </c>
      <c r="B953" s="2" t="s">
        <v>2877</v>
      </c>
      <c r="C953" s="2">
        <f>YEAR('Data SPY'!$D953)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hidden="1" customHeight="1" x14ac:dyDescent="0.3">
      <c r="A954" s="2">
        <v>953</v>
      </c>
      <c r="B954" s="2" t="s">
        <v>2884</v>
      </c>
      <c r="C954" s="2">
        <f>YEAR('Data SPY'!$D954)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hidden="1" customHeight="1" x14ac:dyDescent="0.3">
      <c r="A955" s="2">
        <v>954</v>
      </c>
      <c r="B955" s="2" t="s">
        <v>2888</v>
      </c>
      <c r="C955" s="2">
        <f>YEAR('Data SPY'!$D955)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hidden="1" customHeight="1" x14ac:dyDescent="0.3">
      <c r="A956" s="2">
        <v>955</v>
      </c>
      <c r="B956" s="2" t="s">
        <v>2888</v>
      </c>
      <c r="C956" s="2">
        <f>YEAR('Data SPY'!$D956)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hidden="1" customHeight="1" x14ac:dyDescent="0.3">
      <c r="A957" s="2">
        <v>956</v>
      </c>
      <c r="B957" s="2" t="s">
        <v>2892</v>
      </c>
      <c r="C957" s="2">
        <f>YEAR('Data SPY'!$D957)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hidden="1" customHeight="1" x14ac:dyDescent="0.3">
      <c r="A958" s="2">
        <v>957</v>
      </c>
      <c r="B958" s="2" t="s">
        <v>2895</v>
      </c>
      <c r="C958" s="2">
        <f>YEAR('Data SPY'!$D958)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hidden="1" customHeight="1" x14ac:dyDescent="0.3">
      <c r="A959" s="2">
        <v>958</v>
      </c>
      <c r="B959" s="2" t="s">
        <v>2895</v>
      </c>
      <c r="C959" s="2">
        <f>YEAR('Data SPY'!$D959)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hidden="1" customHeight="1" x14ac:dyDescent="0.3">
      <c r="A960" s="2">
        <v>959</v>
      </c>
      <c r="B960" s="2" t="s">
        <v>2895</v>
      </c>
      <c r="C960" s="2">
        <f>YEAR('Data SPY'!$D960)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hidden="1" customHeight="1" x14ac:dyDescent="0.3">
      <c r="A961" s="2">
        <v>960</v>
      </c>
      <c r="B961" s="2" t="s">
        <v>2902</v>
      </c>
      <c r="C961" s="2">
        <f>YEAR('Data SPY'!$D961)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hidden="1" customHeight="1" x14ac:dyDescent="0.3">
      <c r="A962" s="2">
        <v>961</v>
      </c>
      <c r="B962" s="2" t="s">
        <v>2907</v>
      </c>
      <c r="C962" s="2">
        <f>YEAR('Data SPY'!$D962)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hidden="1" customHeight="1" x14ac:dyDescent="0.3">
      <c r="A963" s="2">
        <v>962</v>
      </c>
      <c r="B963" s="2" t="s">
        <v>2910</v>
      </c>
      <c r="C963" s="2">
        <f>YEAR('Data SPY'!$D963)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 SPY'!$D964)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hidden="1" customHeight="1" x14ac:dyDescent="0.3">
      <c r="A965" s="2">
        <v>964</v>
      </c>
      <c r="B965" s="2" t="s">
        <v>2916</v>
      </c>
      <c r="C965" s="2">
        <f>YEAR('Data SPY'!$D965)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hidden="1" customHeight="1" x14ac:dyDescent="0.3">
      <c r="A966" s="2">
        <v>965</v>
      </c>
      <c r="B966" s="2" t="s">
        <v>2920</v>
      </c>
      <c r="C966" s="2">
        <f>YEAR('Data SPY'!$D966)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hidden="1" customHeight="1" x14ac:dyDescent="0.3">
      <c r="A967" s="2">
        <v>966</v>
      </c>
      <c r="B967" s="2" t="s">
        <v>2920</v>
      </c>
      <c r="C967" s="2">
        <f>YEAR('Data SPY'!$D967)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hidden="1" customHeight="1" x14ac:dyDescent="0.3">
      <c r="A968" s="2">
        <v>967</v>
      </c>
      <c r="B968" s="2" t="s">
        <v>2920</v>
      </c>
      <c r="C968" s="2">
        <f>YEAR('Data SPY'!$D968)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hidden="1" customHeight="1" x14ac:dyDescent="0.3">
      <c r="A969" s="2">
        <v>968</v>
      </c>
      <c r="B969" s="2" t="s">
        <v>2920</v>
      </c>
      <c r="C969" s="2">
        <f>YEAR('Data SPY'!$D969)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hidden="1" customHeight="1" x14ac:dyDescent="0.3">
      <c r="A970" s="2">
        <v>969</v>
      </c>
      <c r="B970" s="2" t="s">
        <v>2920</v>
      </c>
      <c r="C970" s="2">
        <f>YEAR('Data SPY'!$D970)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hidden="1" customHeight="1" x14ac:dyDescent="0.3">
      <c r="A971" s="2">
        <v>970</v>
      </c>
      <c r="B971" s="2" t="s">
        <v>2920</v>
      </c>
      <c r="C971" s="2">
        <f>YEAR('Data SPY'!$D971)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hidden="1" customHeight="1" x14ac:dyDescent="0.3">
      <c r="A972" s="2">
        <v>971</v>
      </c>
      <c r="B972" s="2" t="s">
        <v>2931</v>
      </c>
      <c r="C972" s="2">
        <f>YEAR('Data SPY'!$D972)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hidden="1" customHeight="1" x14ac:dyDescent="0.3">
      <c r="A973" s="2">
        <v>972</v>
      </c>
      <c r="B973" s="2" t="s">
        <v>2931</v>
      </c>
      <c r="C973" s="2">
        <f>YEAR('Data SPY'!$D973)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hidden="1" customHeight="1" x14ac:dyDescent="0.3">
      <c r="A974" s="2">
        <v>973</v>
      </c>
      <c r="B974" s="2" t="s">
        <v>2931</v>
      </c>
      <c r="C974" s="2">
        <f>YEAR('Data SPY'!$D974)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hidden="1" customHeight="1" x14ac:dyDescent="0.3">
      <c r="A975" s="2">
        <v>974</v>
      </c>
      <c r="B975" s="2" t="s">
        <v>2931</v>
      </c>
      <c r="C975" s="2">
        <f>YEAR('Data SPY'!$D975)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hidden="1" customHeight="1" x14ac:dyDescent="0.3">
      <c r="A976" s="2">
        <v>975</v>
      </c>
      <c r="B976" s="2" t="s">
        <v>2934</v>
      </c>
      <c r="C976" s="2">
        <f>YEAR('Data SPY'!$D976)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hidden="1" customHeight="1" x14ac:dyDescent="0.3">
      <c r="A977" s="2">
        <v>976</v>
      </c>
      <c r="B977" s="2" t="s">
        <v>2934</v>
      </c>
      <c r="C977" s="2">
        <f>YEAR('Data SPY'!$D977)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hidden="1" customHeight="1" x14ac:dyDescent="0.3">
      <c r="A978" s="2">
        <v>977</v>
      </c>
      <c r="B978" s="2" t="s">
        <v>2935</v>
      </c>
      <c r="C978" s="2">
        <f>YEAR('Data SPY'!$D978)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hidden="1" customHeight="1" x14ac:dyDescent="0.3">
      <c r="A979" s="2">
        <v>978</v>
      </c>
      <c r="B979" s="2" t="s">
        <v>2938</v>
      </c>
      <c r="C979" s="2">
        <f>YEAR('Data SPY'!$D979)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 SPY'!$D980)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hidden="1" customHeight="1" x14ac:dyDescent="0.3">
      <c r="A981" s="2">
        <v>980</v>
      </c>
      <c r="B981" s="2" t="s">
        <v>2942</v>
      </c>
      <c r="C981" s="2">
        <f>YEAR('Data SPY'!$D981)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 SPY'!$D982)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hidden="1" customHeight="1" x14ac:dyDescent="0.3">
      <c r="A983" s="2">
        <v>982</v>
      </c>
      <c r="B983" s="2" t="s">
        <v>2946</v>
      </c>
      <c r="C983" s="2">
        <f>YEAR('Data SPY'!$D983)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hidden="1" customHeight="1" x14ac:dyDescent="0.3">
      <c r="A984" s="2">
        <v>983</v>
      </c>
      <c r="B984" s="2" t="s">
        <v>2946</v>
      </c>
      <c r="C984" s="2">
        <f>YEAR('Data SPY'!$D984)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hidden="1" customHeight="1" x14ac:dyDescent="0.3">
      <c r="A985" s="2">
        <v>984</v>
      </c>
      <c r="B985" s="2" t="s">
        <v>2946</v>
      </c>
      <c r="C985" s="2">
        <f>YEAR('Data SPY'!$D985)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hidden="1" customHeight="1" x14ac:dyDescent="0.3">
      <c r="A986" s="2">
        <v>985</v>
      </c>
      <c r="B986" s="2" t="s">
        <v>2953</v>
      </c>
      <c r="C986" s="2">
        <f>YEAR('Data SPY'!$D986)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hidden="1" customHeight="1" x14ac:dyDescent="0.3">
      <c r="A987" s="2">
        <v>986</v>
      </c>
      <c r="B987" s="2" t="s">
        <v>2953</v>
      </c>
      <c r="C987" s="2">
        <f>YEAR('Data SPY'!$D987)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hidden="1" customHeight="1" x14ac:dyDescent="0.3">
      <c r="A988" s="2">
        <v>987</v>
      </c>
      <c r="B988" s="2" t="s">
        <v>2953</v>
      </c>
      <c r="C988" s="2">
        <f>YEAR('Data SPY'!$D988)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hidden="1" customHeight="1" x14ac:dyDescent="0.3">
      <c r="A989" s="2">
        <v>988</v>
      </c>
      <c r="B989" s="2" t="s">
        <v>2960</v>
      </c>
      <c r="C989" s="2">
        <f>YEAR('Data SPY'!$D989)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hidden="1" customHeight="1" x14ac:dyDescent="0.3">
      <c r="A990" s="2">
        <v>989</v>
      </c>
      <c r="B990" s="2" t="s">
        <v>2965</v>
      </c>
      <c r="C990" s="2">
        <f>YEAR('Data SPY'!$D990)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hidden="1" customHeight="1" x14ac:dyDescent="0.3">
      <c r="A991" s="2">
        <v>990</v>
      </c>
      <c r="B991" s="2" t="s">
        <v>2965</v>
      </c>
      <c r="C991" s="2">
        <f>YEAR('Data SPY'!$D991)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hidden="1" customHeight="1" x14ac:dyDescent="0.3">
      <c r="A992" s="2">
        <v>991</v>
      </c>
      <c r="B992" s="2" t="s">
        <v>2968</v>
      </c>
      <c r="C992" s="2">
        <f>YEAR('Data SPY'!$D992)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 SPY'!$D993)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 SPY'!$D994)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 SPY'!$D995)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hidden="1" customHeight="1" x14ac:dyDescent="0.3">
      <c r="A996" s="2">
        <v>995</v>
      </c>
      <c r="B996" s="2" t="s">
        <v>2975</v>
      </c>
      <c r="C996" s="2">
        <f>YEAR('Data SPY'!$D996)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hidden="1" customHeight="1" x14ac:dyDescent="0.3">
      <c r="A997" s="2">
        <v>996</v>
      </c>
      <c r="B997" s="2" t="s">
        <v>2975</v>
      </c>
      <c r="C997" s="2">
        <f>YEAR('Data SPY'!$D997)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hidden="1" customHeight="1" x14ac:dyDescent="0.3">
      <c r="A998" s="2">
        <v>997</v>
      </c>
      <c r="B998" s="2" t="s">
        <v>2982</v>
      </c>
      <c r="C998" s="2">
        <f>YEAR('Data SPY'!$D998)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hidden="1" customHeight="1" x14ac:dyDescent="0.3">
      <c r="A999" s="2">
        <v>998</v>
      </c>
      <c r="B999" s="2" t="s">
        <v>2982</v>
      </c>
      <c r="C999" s="2">
        <f>YEAR('Data SPY'!$D999)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hidden="1" customHeight="1" x14ac:dyDescent="0.3">
      <c r="A1000" s="2">
        <v>999</v>
      </c>
      <c r="B1000" s="2" t="s">
        <v>2982</v>
      </c>
      <c r="C1000" s="2">
        <f>YEAR('Data SPY'!$D1000)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hidden="1" customHeight="1" x14ac:dyDescent="0.3">
      <c r="A1001" s="2">
        <v>1000</v>
      </c>
      <c r="B1001" s="2" t="s">
        <v>2982</v>
      </c>
      <c r="C1001" s="2">
        <f>YEAR('Data SPY'!$D1001)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 SPY'!$D1002)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hidden="1" customHeight="1" x14ac:dyDescent="0.3">
      <c r="A1003" s="2">
        <v>1002</v>
      </c>
      <c r="B1003" s="2" t="s">
        <v>2992</v>
      </c>
      <c r="C1003" s="2">
        <f>YEAR('Data SPY'!$D1003)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hidden="1" customHeight="1" x14ac:dyDescent="0.3">
      <c r="A1004" s="2">
        <v>1003</v>
      </c>
      <c r="B1004" s="2" t="s">
        <v>2992</v>
      </c>
      <c r="C1004" s="2">
        <f>YEAR('Data SPY'!$D1004)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hidden="1" customHeight="1" x14ac:dyDescent="0.3">
      <c r="A1005" s="2">
        <v>1004</v>
      </c>
      <c r="B1005" s="2" t="s">
        <v>2992</v>
      </c>
      <c r="C1005" s="2">
        <f>YEAR('Data SPY'!$D1005)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hidden="1" customHeight="1" x14ac:dyDescent="0.3">
      <c r="A1006" s="2">
        <v>1005</v>
      </c>
      <c r="B1006" s="2" t="s">
        <v>2995</v>
      </c>
      <c r="C1006" s="2">
        <f>YEAR('Data SPY'!$D1006)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hidden="1" customHeight="1" x14ac:dyDescent="0.3">
      <c r="A1007" s="2">
        <v>1006</v>
      </c>
      <c r="B1007" s="2" t="s">
        <v>3001</v>
      </c>
      <c r="C1007" s="2">
        <f>YEAR('Data SPY'!$D1007)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hidden="1" customHeight="1" x14ac:dyDescent="0.3">
      <c r="A1008" s="2">
        <v>1007</v>
      </c>
      <c r="B1008" s="2" t="s">
        <v>3002</v>
      </c>
      <c r="C1008" s="2">
        <f>YEAR('Data SPY'!$D1008)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hidden="1" customHeight="1" x14ac:dyDescent="0.3">
      <c r="A1009" s="2">
        <v>1008</v>
      </c>
      <c r="B1009" s="2" t="s">
        <v>3002</v>
      </c>
      <c r="C1009" s="2">
        <f>YEAR('Data SPY'!$D1009)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hidden="1" customHeight="1" x14ac:dyDescent="0.3">
      <c r="A1010" s="2">
        <v>1009</v>
      </c>
      <c r="B1010" s="2" t="s">
        <v>3007</v>
      </c>
      <c r="C1010" s="2">
        <f>YEAR('Data SPY'!$D1010)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hidden="1" customHeight="1" x14ac:dyDescent="0.3">
      <c r="A1011" s="2">
        <v>1010</v>
      </c>
      <c r="B1011" s="2" t="s">
        <v>3008</v>
      </c>
      <c r="C1011" s="2">
        <f>YEAR('Data SPY'!$D1011)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hidden="1" customHeight="1" x14ac:dyDescent="0.3">
      <c r="A1012" s="2">
        <v>1011</v>
      </c>
      <c r="B1012" s="2" t="s">
        <v>3009</v>
      </c>
      <c r="C1012" s="2">
        <f>YEAR('Data SPY'!$D1012)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hidden="1" customHeight="1" x14ac:dyDescent="0.3">
      <c r="A1013" s="2">
        <v>1012</v>
      </c>
      <c r="B1013" s="2" t="s">
        <v>3014</v>
      </c>
      <c r="C1013" s="2">
        <f>YEAR('Data SPY'!$D1013)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hidden="1" customHeight="1" x14ac:dyDescent="0.3">
      <c r="A1014" s="2">
        <v>1013</v>
      </c>
      <c r="B1014" s="2" t="s">
        <v>3014</v>
      </c>
      <c r="C1014" s="2">
        <f>YEAR('Data SPY'!$D1014)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hidden="1" customHeight="1" x14ac:dyDescent="0.3">
      <c r="A1015" s="2">
        <v>1014</v>
      </c>
      <c r="B1015" s="2" t="s">
        <v>3018</v>
      </c>
      <c r="C1015" s="2">
        <f>YEAR('Data SPY'!$D1015)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hidden="1" customHeight="1" x14ac:dyDescent="0.3">
      <c r="A1016" s="2">
        <v>1015</v>
      </c>
      <c r="B1016" s="2" t="s">
        <v>3018</v>
      </c>
      <c r="C1016" s="2">
        <f>YEAR('Data SPY'!$D1016)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hidden="1" customHeight="1" x14ac:dyDescent="0.3">
      <c r="A1017" s="2">
        <v>1016</v>
      </c>
      <c r="B1017" s="2" t="s">
        <v>3023</v>
      </c>
      <c r="C1017" s="2">
        <f>YEAR('Data SPY'!$D1017)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hidden="1" customHeight="1" x14ac:dyDescent="0.3">
      <c r="A1018" s="2">
        <v>1017</v>
      </c>
      <c r="B1018" s="2" t="s">
        <v>3024</v>
      </c>
      <c r="C1018" s="2">
        <f>YEAR('Data SPY'!$D1018)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hidden="1" customHeight="1" x14ac:dyDescent="0.3">
      <c r="A1019" s="2">
        <v>1018</v>
      </c>
      <c r="B1019" s="2" t="s">
        <v>3024</v>
      </c>
      <c r="C1019" s="2">
        <f>YEAR('Data SPY'!$D1019)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hidden="1" customHeight="1" x14ac:dyDescent="0.3">
      <c r="A1020" s="2">
        <v>1019</v>
      </c>
      <c r="B1020" s="2" t="s">
        <v>3024</v>
      </c>
      <c r="C1020" s="2">
        <f>YEAR('Data SPY'!$D1020)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hidden="1" customHeight="1" x14ac:dyDescent="0.3">
      <c r="A1021" s="2">
        <v>1020</v>
      </c>
      <c r="B1021" s="2" t="s">
        <v>3024</v>
      </c>
      <c r="C1021" s="2">
        <f>YEAR('Data SPY'!$D1021)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hidden="1" customHeight="1" x14ac:dyDescent="0.3">
      <c r="A1022" s="2">
        <v>1021</v>
      </c>
      <c r="B1022" s="2" t="s">
        <v>3033</v>
      </c>
      <c r="C1022" s="2">
        <f>YEAR('Data SPY'!$D1022)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hidden="1" customHeight="1" x14ac:dyDescent="0.3">
      <c r="A1023" s="2">
        <v>1022</v>
      </c>
      <c r="B1023" s="2" t="s">
        <v>3033</v>
      </c>
      <c r="C1023" s="2">
        <f>YEAR('Data SPY'!$D1023)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hidden="1" customHeight="1" x14ac:dyDescent="0.3">
      <c r="A1024" s="2">
        <v>1023</v>
      </c>
      <c r="B1024" s="2" t="s">
        <v>3033</v>
      </c>
      <c r="C1024" s="2">
        <f>YEAR('Data SPY'!$D1024)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hidden="1" customHeight="1" x14ac:dyDescent="0.3">
      <c r="A1025" s="2">
        <v>1024</v>
      </c>
      <c r="B1025" s="2" t="s">
        <v>3040</v>
      </c>
      <c r="C1025" s="2">
        <f>YEAR('Data SPY'!$D1025)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hidden="1" customHeight="1" x14ac:dyDescent="0.3">
      <c r="A1026" s="2">
        <v>1025</v>
      </c>
      <c r="B1026" s="2" t="s">
        <v>3043</v>
      </c>
      <c r="C1026" s="2">
        <f>YEAR('Data SPY'!$D1026)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 SPY'!$D1027)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 SPY'!$D1028)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 SPY'!$D1029)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hidden="1" customHeight="1" x14ac:dyDescent="0.3">
      <c r="A1030" s="2">
        <v>1029</v>
      </c>
      <c r="B1030" s="2" t="s">
        <v>3057</v>
      </c>
      <c r="C1030" s="2">
        <f>YEAR('Data SPY'!$D1030)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hidden="1" customHeight="1" x14ac:dyDescent="0.3">
      <c r="A1031" s="2">
        <v>1030</v>
      </c>
      <c r="B1031" s="2" t="s">
        <v>3057</v>
      </c>
      <c r="C1031" s="2">
        <f>YEAR('Data SPY'!$D1031)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hidden="1" customHeight="1" x14ac:dyDescent="0.3">
      <c r="A1032" s="2">
        <v>1031</v>
      </c>
      <c r="B1032" s="2" t="s">
        <v>3057</v>
      </c>
      <c r="C1032" s="2">
        <f>YEAR('Data SPY'!$D1032)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hidden="1" customHeight="1" x14ac:dyDescent="0.3">
      <c r="A1033" s="2">
        <v>1032</v>
      </c>
      <c r="B1033" s="2" t="s">
        <v>3057</v>
      </c>
      <c r="C1033" s="2">
        <f>YEAR('Data SPY'!$D1033)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hidden="1" customHeight="1" x14ac:dyDescent="0.3">
      <c r="A1034" s="2">
        <v>1033</v>
      </c>
      <c r="B1034" s="2" t="s">
        <v>3057</v>
      </c>
      <c r="C1034" s="2">
        <f>YEAR('Data SPY'!$D1034)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 SPY'!$D1035)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 SPY'!$D1036)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 SPY'!$D1037)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 SPY'!$D1038)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hidden="1" customHeight="1" x14ac:dyDescent="0.3">
      <c r="A1039" s="2">
        <v>1038</v>
      </c>
      <c r="B1039" s="2" t="s">
        <v>3071</v>
      </c>
      <c r="C1039" s="2">
        <f>YEAR('Data SPY'!$D1039)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hidden="1" customHeight="1" x14ac:dyDescent="0.3">
      <c r="A1040" s="2">
        <v>1039</v>
      </c>
      <c r="B1040" s="2" t="s">
        <v>3076</v>
      </c>
      <c r="C1040" s="2">
        <f>YEAR('Data SPY'!$D1040)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hidden="1" customHeight="1" x14ac:dyDescent="0.3">
      <c r="A1041" s="2">
        <v>1040</v>
      </c>
      <c r="B1041" s="2" t="s">
        <v>3076</v>
      </c>
      <c r="C1041" s="2">
        <f>YEAR('Data SPY'!$D1041)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 SPY'!$D1042)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 SPY'!$D1043)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 SPY'!$D1044)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hidden="1" customHeight="1" x14ac:dyDescent="0.3">
      <c r="A1045" s="2">
        <v>1044</v>
      </c>
      <c r="B1045" s="2" t="s">
        <v>3093</v>
      </c>
      <c r="C1045" s="2">
        <f>YEAR('Data SPY'!$D1045)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hidden="1" customHeight="1" x14ac:dyDescent="0.3">
      <c r="A1046" s="2">
        <v>1045</v>
      </c>
      <c r="B1046" s="2" t="s">
        <v>3093</v>
      </c>
      <c r="C1046" s="2">
        <f>YEAR('Data SPY'!$D1046)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hidden="1" customHeight="1" x14ac:dyDescent="0.3">
      <c r="A1047" s="2">
        <v>1046</v>
      </c>
      <c r="B1047" s="2" t="s">
        <v>3100</v>
      </c>
      <c r="C1047" s="2">
        <f>YEAR('Data SPY'!$D1047)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 SPY'!$D1048)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 SPY'!$D1049)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hidden="1" customHeight="1" x14ac:dyDescent="0.3">
      <c r="A1050" s="2">
        <v>1049</v>
      </c>
      <c r="B1050" s="2" t="s">
        <v>3105</v>
      </c>
      <c r="C1050" s="2">
        <f>YEAR('Data SPY'!$D1050)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hidden="1" customHeight="1" x14ac:dyDescent="0.3">
      <c r="A1051" s="2">
        <v>1050</v>
      </c>
      <c r="B1051" s="2" t="s">
        <v>3105</v>
      </c>
      <c r="C1051" s="2">
        <f>YEAR('Data SPY'!$D1051)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hidden="1" customHeight="1" x14ac:dyDescent="0.3">
      <c r="A1052" s="2">
        <v>1051</v>
      </c>
      <c r="B1052" s="2" t="s">
        <v>3106</v>
      </c>
      <c r="C1052" s="2">
        <f>YEAR('Data SPY'!$D1052)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hidden="1" customHeight="1" x14ac:dyDescent="0.3">
      <c r="A1053" s="2">
        <v>1052</v>
      </c>
      <c r="B1053" s="2" t="s">
        <v>3106</v>
      </c>
      <c r="C1053" s="2">
        <f>YEAR('Data SPY'!$D1053)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hidden="1" customHeight="1" x14ac:dyDescent="0.3">
      <c r="A1054" s="2">
        <v>1053</v>
      </c>
      <c r="B1054" s="2" t="s">
        <v>3106</v>
      </c>
      <c r="C1054" s="2">
        <f>YEAR('Data SPY'!$D1054)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hidden="1" customHeight="1" x14ac:dyDescent="0.3">
      <c r="A1055" s="2">
        <v>1054</v>
      </c>
      <c r="B1055" s="2" t="s">
        <v>3115</v>
      </c>
      <c r="C1055" s="2">
        <f>YEAR('Data SPY'!$D1055)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hidden="1" customHeight="1" x14ac:dyDescent="0.3">
      <c r="A1056" s="2">
        <v>1055</v>
      </c>
      <c r="B1056" s="2" t="s">
        <v>3115</v>
      </c>
      <c r="C1056" s="2">
        <f>YEAR('Data SPY'!$D1056)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hidden="1" customHeight="1" x14ac:dyDescent="0.3">
      <c r="A1057" s="2">
        <v>1056</v>
      </c>
      <c r="B1057" s="2" t="s">
        <v>3115</v>
      </c>
      <c r="C1057" s="2">
        <f>YEAR('Data SPY'!$D1057)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hidden="1" customHeight="1" x14ac:dyDescent="0.3">
      <c r="A1058" s="2">
        <v>1057</v>
      </c>
      <c r="B1058" s="2" t="s">
        <v>3115</v>
      </c>
      <c r="C1058" s="2">
        <f>YEAR('Data SPY'!$D1058)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hidden="1" customHeight="1" x14ac:dyDescent="0.3">
      <c r="A1059" s="2">
        <v>1058</v>
      </c>
      <c r="B1059" s="2" t="s">
        <v>3124</v>
      </c>
      <c r="C1059" s="2">
        <f>YEAR('Data SPY'!$D1059)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hidden="1" customHeight="1" x14ac:dyDescent="0.3">
      <c r="A1060" s="2">
        <v>1059</v>
      </c>
      <c r="B1060" s="2" t="s">
        <v>3124</v>
      </c>
      <c r="C1060" s="2">
        <f>YEAR('Data SPY'!$D1060)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 SPY'!$D1061)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hidden="1" customHeight="1" x14ac:dyDescent="0.3">
      <c r="A1062" s="2">
        <v>1061</v>
      </c>
      <c r="B1062" s="2" t="s">
        <v>3134</v>
      </c>
      <c r="C1062" s="2">
        <f>YEAR('Data SPY'!$D1062)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hidden="1" customHeight="1" x14ac:dyDescent="0.3">
      <c r="A1063" s="2">
        <v>1062</v>
      </c>
      <c r="B1063" s="2" t="s">
        <v>3135</v>
      </c>
      <c r="C1063" s="2">
        <f>YEAR('Data SPY'!$D1063)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hidden="1" customHeight="1" x14ac:dyDescent="0.3">
      <c r="A1064" s="2">
        <v>1063</v>
      </c>
      <c r="B1064" s="2" t="s">
        <v>3135</v>
      </c>
      <c r="C1064" s="2">
        <f>YEAR('Data SPY'!$D1064)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hidden="1" customHeight="1" x14ac:dyDescent="0.3">
      <c r="A1065" s="2">
        <v>1064</v>
      </c>
      <c r="B1065" s="2" t="s">
        <v>3135</v>
      </c>
      <c r="C1065" s="2">
        <f>YEAR('Data SPY'!$D1065)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hidden="1" customHeight="1" x14ac:dyDescent="0.3">
      <c r="A1066" s="2">
        <v>1065</v>
      </c>
      <c r="B1066" s="2" t="s">
        <v>3135</v>
      </c>
      <c r="C1066" s="2">
        <f>YEAR('Data SPY'!$D1066)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hidden="1" customHeight="1" x14ac:dyDescent="0.3">
      <c r="A1067" s="2">
        <v>1066</v>
      </c>
      <c r="B1067" s="2" t="s">
        <v>3135</v>
      </c>
      <c r="C1067" s="2">
        <f>YEAR('Data SPY'!$D1067)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hidden="1" customHeight="1" x14ac:dyDescent="0.3">
      <c r="A1068" s="2">
        <v>1067</v>
      </c>
      <c r="B1068" s="2" t="s">
        <v>3135</v>
      </c>
      <c r="C1068" s="2">
        <f>YEAR('Data SPY'!$D1068)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 SPY'!$D1069)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hidden="1" customHeight="1" x14ac:dyDescent="0.3">
      <c r="A1070" s="2">
        <v>1069</v>
      </c>
      <c r="B1070" s="2" t="s">
        <v>3149</v>
      </c>
      <c r="C1070" s="2">
        <f>YEAR('Data SPY'!$D1070)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hidden="1" customHeight="1" x14ac:dyDescent="0.3">
      <c r="A1071" s="2">
        <v>1070</v>
      </c>
      <c r="B1071" s="2" t="s">
        <v>3153</v>
      </c>
      <c r="C1071" s="2">
        <f>YEAR('Data SPY'!$D1071)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hidden="1" customHeight="1" x14ac:dyDescent="0.3">
      <c r="A1072" s="2">
        <v>1071</v>
      </c>
      <c r="B1072" s="2" t="s">
        <v>3154</v>
      </c>
      <c r="C1072" s="2">
        <f>YEAR('Data SPY'!$D1072)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 SPY'!$D1073)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hidden="1" customHeight="1" x14ac:dyDescent="0.3">
      <c r="A1074" s="2">
        <v>1073</v>
      </c>
      <c r="B1074" s="2" t="s">
        <v>3160</v>
      </c>
      <c r="C1074" s="2">
        <f>YEAR('Data SPY'!$D1074)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 SPY'!$D1075)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 SPY'!$D1076)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 SPY'!$D1077)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 SPY'!$D1078)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hidden="1" customHeight="1" x14ac:dyDescent="0.3">
      <c r="A1079" s="2">
        <v>1078</v>
      </c>
      <c r="B1079" s="2" t="s">
        <v>3177</v>
      </c>
      <c r="C1079" s="2">
        <f>YEAR('Data SPY'!$D1079)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hidden="1" customHeight="1" x14ac:dyDescent="0.3">
      <c r="A1080" s="2">
        <v>1079</v>
      </c>
      <c r="B1080" s="2" t="s">
        <v>3177</v>
      </c>
      <c r="C1080" s="2">
        <f>YEAR('Data SPY'!$D1080)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hidden="1" customHeight="1" x14ac:dyDescent="0.3">
      <c r="A1081" s="2">
        <v>1080</v>
      </c>
      <c r="B1081" s="2" t="s">
        <v>3177</v>
      </c>
      <c r="C1081" s="2">
        <f>YEAR('Data SPY'!$D1081)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hidden="1" customHeight="1" x14ac:dyDescent="0.3">
      <c r="A1082" s="2">
        <v>1081</v>
      </c>
      <c r="B1082" s="2" t="s">
        <v>3182</v>
      </c>
      <c r="C1082" s="2">
        <f>YEAR('Data SPY'!$D1082)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hidden="1" customHeight="1" x14ac:dyDescent="0.3">
      <c r="A1083" s="2">
        <v>1082</v>
      </c>
      <c r="B1083" s="2" t="s">
        <v>3182</v>
      </c>
      <c r="C1083" s="2">
        <f>YEAR('Data SPY'!$D1083)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 SPY'!$D1084)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 SPY'!$D1085)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 SPY'!$D1086)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 SPY'!$D1087)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 SPY'!$D1088)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 SPY'!$D1089)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 SPY'!$D1090)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hidden="1" customHeight="1" x14ac:dyDescent="0.3">
      <c r="A1091" s="2">
        <v>1090</v>
      </c>
      <c r="B1091" s="2" t="s">
        <v>3202</v>
      </c>
      <c r="C1091" s="2">
        <f>YEAR('Data SPY'!$D1091)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hidden="1" customHeight="1" x14ac:dyDescent="0.3">
      <c r="A1092" s="2">
        <v>1091</v>
      </c>
      <c r="B1092" s="2" t="s">
        <v>3202</v>
      </c>
      <c r="C1092" s="2">
        <f>YEAR('Data SPY'!$D1092)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hidden="1" customHeight="1" x14ac:dyDescent="0.3">
      <c r="A1093" s="2">
        <v>1092</v>
      </c>
      <c r="B1093" s="2" t="s">
        <v>3205</v>
      </c>
      <c r="C1093" s="2">
        <f>YEAR('Data SPY'!$D1093)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hidden="1" customHeight="1" x14ac:dyDescent="0.3">
      <c r="A1094" s="2">
        <v>1093</v>
      </c>
      <c r="B1094" s="2" t="s">
        <v>3205</v>
      </c>
      <c r="C1094" s="2">
        <f>YEAR('Data SPY'!$D1094)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hidden="1" customHeight="1" x14ac:dyDescent="0.3">
      <c r="A1095" s="2">
        <v>1094</v>
      </c>
      <c r="B1095" s="2" t="s">
        <v>3210</v>
      </c>
      <c r="C1095" s="2">
        <f>YEAR('Data SPY'!$D1095)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hidden="1" customHeight="1" x14ac:dyDescent="0.3">
      <c r="A1096" s="2">
        <v>1095</v>
      </c>
      <c r="B1096" s="2" t="s">
        <v>3210</v>
      </c>
      <c r="C1096" s="2">
        <f>YEAR('Data SPY'!$D1096)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hidden="1" customHeight="1" x14ac:dyDescent="0.3">
      <c r="A1097" s="2">
        <v>1096</v>
      </c>
      <c r="B1097" s="2" t="s">
        <v>3216</v>
      </c>
      <c r="C1097" s="2">
        <f>YEAR('Data SPY'!$D1097)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hidden="1" customHeight="1" x14ac:dyDescent="0.3">
      <c r="A1098" s="2">
        <v>1097</v>
      </c>
      <c r="B1098" s="2" t="s">
        <v>3216</v>
      </c>
      <c r="C1098" s="2">
        <f>YEAR('Data SPY'!$D1098)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hidden="1" customHeight="1" x14ac:dyDescent="0.3">
      <c r="A1099" s="2">
        <v>1098</v>
      </c>
      <c r="B1099" s="2" t="s">
        <v>3223</v>
      </c>
      <c r="C1099" s="2">
        <f>YEAR('Data SPY'!$D1099)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 SPY'!$D1100)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 SPY'!$D1101)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 SPY'!$D1102)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 SPY'!$D1103)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hidden="1" customHeight="1" x14ac:dyDescent="0.3">
      <c r="A1104" s="2">
        <v>1103</v>
      </c>
      <c r="B1104" s="2" t="s">
        <v>3235</v>
      </c>
      <c r="C1104" s="2">
        <f>YEAR('Data SPY'!$D1104)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hidden="1" customHeight="1" x14ac:dyDescent="0.3">
      <c r="A1105" s="2">
        <v>1104</v>
      </c>
      <c r="B1105" s="2" t="s">
        <v>3235</v>
      </c>
      <c r="C1105" s="2">
        <f>YEAR('Data SPY'!$D1105)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 SPY'!$D1106)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 SPY'!$D1107)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 SPY'!$D1108)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 SPY'!$D1109)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 SPY'!$D1110)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 SPY'!$D1111)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 SPY'!$D1112)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 SPY'!$D1113)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 SPY'!$D1114)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hidden="1" customHeight="1" x14ac:dyDescent="0.3">
      <c r="A1115" s="2">
        <v>1114</v>
      </c>
      <c r="B1115" s="2" t="s">
        <v>3251</v>
      </c>
      <c r="C1115" s="2">
        <f>YEAR('Data SPY'!$D1115)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hidden="1" customHeight="1" x14ac:dyDescent="0.3">
      <c r="A1116" s="2">
        <v>1115</v>
      </c>
      <c r="B1116" s="2" t="s">
        <v>3251</v>
      </c>
      <c r="C1116" s="2">
        <f>YEAR('Data SPY'!$D1116)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hidden="1" customHeight="1" x14ac:dyDescent="0.3">
      <c r="A1117" s="2">
        <v>1116</v>
      </c>
      <c r="B1117" s="2" t="s">
        <v>3251</v>
      </c>
      <c r="C1117" s="2">
        <f>YEAR('Data SPY'!$D1117)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 SPY'!$D1118)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hidden="1" customHeight="1" x14ac:dyDescent="0.3">
      <c r="A1119" s="2">
        <v>1118</v>
      </c>
      <c r="B1119" s="2" t="s">
        <v>3258</v>
      </c>
      <c r="C1119" s="2">
        <f>YEAR('Data SPY'!$D1119)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hidden="1" customHeight="1" x14ac:dyDescent="0.3">
      <c r="A1120" s="2">
        <v>1119</v>
      </c>
      <c r="B1120" s="2" t="s">
        <v>3258</v>
      </c>
      <c r="C1120" s="2">
        <f>YEAR('Data SPY'!$D1120)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hidden="1" customHeight="1" x14ac:dyDescent="0.3">
      <c r="A1121" s="2">
        <v>1120</v>
      </c>
      <c r="B1121" s="2" t="s">
        <v>3258</v>
      </c>
      <c r="C1121" s="2">
        <f>YEAR('Data SPY'!$D1121)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hidden="1" customHeight="1" x14ac:dyDescent="0.3">
      <c r="A1122" s="2">
        <v>1121</v>
      </c>
      <c r="B1122" s="2" t="s">
        <v>3258</v>
      </c>
      <c r="C1122" s="2">
        <f>YEAR('Data SPY'!$D1122)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hidden="1" customHeight="1" x14ac:dyDescent="0.3">
      <c r="A1123" s="2">
        <v>1122</v>
      </c>
      <c r="B1123" s="2" t="s">
        <v>3264</v>
      </c>
      <c r="C1123" s="2">
        <f>YEAR('Data SPY'!$D1123)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hidden="1" customHeight="1" x14ac:dyDescent="0.3">
      <c r="A1124" s="2">
        <v>1123</v>
      </c>
      <c r="B1124" s="2" t="s">
        <v>3264</v>
      </c>
      <c r="C1124" s="2">
        <f>YEAR('Data SPY'!$D1124)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hidden="1" customHeight="1" x14ac:dyDescent="0.3">
      <c r="A1125" s="2">
        <v>1124</v>
      </c>
      <c r="B1125" s="2" t="s">
        <v>3264</v>
      </c>
      <c r="C1125" s="2">
        <f>YEAR('Data SPY'!$D1125)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hidden="1" customHeight="1" x14ac:dyDescent="0.3">
      <c r="A1126" s="2">
        <v>1125</v>
      </c>
      <c r="B1126" s="2" t="s">
        <v>3264</v>
      </c>
      <c r="C1126" s="2">
        <f>YEAR('Data SPY'!$D1126)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hidden="1" customHeight="1" x14ac:dyDescent="0.3">
      <c r="A1127" s="2">
        <v>1126</v>
      </c>
      <c r="B1127" s="2" t="s">
        <v>3264</v>
      </c>
      <c r="C1127" s="2">
        <f>YEAR('Data SPY'!$D1127)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hidden="1" customHeight="1" x14ac:dyDescent="0.3">
      <c r="A1128" s="2">
        <v>1127</v>
      </c>
      <c r="B1128" s="2" t="s">
        <v>3264</v>
      </c>
      <c r="C1128" s="2">
        <f>YEAR('Data SPY'!$D1128)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hidden="1" customHeight="1" x14ac:dyDescent="0.3">
      <c r="A1129" s="2">
        <v>1128</v>
      </c>
      <c r="B1129" s="2" t="s">
        <v>3271</v>
      </c>
      <c r="C1129" s="2">
        <f>YEAR('Data SPY'!$D1129)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hidden="1" customHeight="1" x14ac:dyDescent="0.3">
      <c r="A1130" s="2">
        <v>1129</v>
      </c>
      <c r="B1130" s="2" t="s">
        <v>3271</v>
      </c>
      <c r="C1130" s="2">
        <f>YEAR('Data SPY'!$D1130)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 SPY'!$D1131)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 SPY'!$D1132)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 SPY'!$D1133)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 SPY'!$D1134)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 SPY'!$D1135)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 SPY'!$D1136)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 SPY'!$D1137)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 SPY'!$D1138)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 SPY'!$D1139)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 SPY'!$D1140)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 SPY'!$D1141)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 SPY'!$D1142)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hidden="1" customHeight="1" x14ac:dyDescent="0.3">
      <c r="A1143" s="2">
        <v>1142</v>
      </c>
      <c r="B1143" s="2" t="s">
        <v>3296</v>
      </c>
      <c r="C1143" s="2">
        <f>YEAR('Data SPY'!$D1143)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hidden="1" customHeight="1" x14ac:dyDescent="0.3">
      <c r="A1144" s="2">
        <v>1143</v>
      </c>
      <c r="B1144" s="2" t="s">
        <v>3296</v>
      </c>
      <c r="C1144" s="2">
        <f>YEAR('Data SPY'!$D1144)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hidden="1" customHeight="1" x14ac:dyDescent="0.3">
      <c r="A1145" s="2">
        <v>1144</v>
      </c>
      <c r="B1145" s="2" t="s">
        <v>3296</v>
      </c>
      <c r="C1145" s="2">
        <f>YEAR('Data SPY'!$D1145)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hidden="1" customHeight="1" x14ac:dyDescent="0.3">
      <c r="A1146" s="2">
        <v>1145</v>
      </c>
      <c r="B1146" s="2" t="s">
        <v>3296</v>
      </c>
      <c r="C1146" s="2">
        <f>YEAR('Data SPY'!$D1146)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hidden="1" customHeight="1" x14ac:dyDescent="0.3">
      <c r="A1147" s="2">
        <v>1146</v>
      </c>
      <c r="B1147" s="2" t="s">
        <v>3296</v>
      </c>
      <c r="C1147" s="2">
        <f>YEAR('Data SPY'!$D1147)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hidden="1" customHeight="1" x14ac:dyDescent="0.3">
      <c r="A1148" s="2">
        <v>1147</v>
      </c>
      <c r="B1148" s="2" t="s">
        <v>3301</v>
      </c>
      <c r="C1148" s="2">
        <f>YEAR('Data SPY'!$D1148)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hidden="1" customHeight="1" x14ac:dyDescent="0.3">
      <c r="A1149" s="2">
        <v>1148</v>
      </c>
      <c r="B1149" s="2" t="s">
        <v>3301</v>
      </c>
      <c r="C1149" s="2">
        <f>YEAR('Data SPY'!$D1149)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hidden="1" customHeight="1" x14ac:dyDescent="0.3">
      <c r="A1150" s="2">
        <v>1149</v>
      </c>
      <c r="B1150" s="2" t="s">
        <v>3301</v>
      </c>
      <c r="C1150" s="2">
        <f>YEAR('Data SPY'!$D1150)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hidden="1" customHeight="1" x14ac:dyDescent="0.3">
      <c r="A1151" s="2">
        <v>1150</v>
      </c>
      <c r="B1151" s="2" t="s">
        <v>3301</v>
      </c>
      <c r="C1151" s="2">
        <f>YEAR('Data SPY'!$D1151)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hidden="1" customHeight="1" x14ac:dyDescent="0.3">
      <c r="A1152" s="2">
        <v>1151</v>
      </c>
      <c r="B1152" s="2" t="s">
        <v>3301</v>
      </c>
      <c r="C1152" s="2">
        <f>YEAR('Data SPY'!$D1152)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hidden="1" customHeight="1" x14ac:dyDescent="0.3">
      <c r="A1153" s="2">
        <v>1152</v>
      </c>
      <c r="B1153" s="2" t="s">
        <v>3314</v>
      </c>
      <c r="C1153" s="2">
        <f>YEAR('Data SPY'!$D1153)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hidden="1" customHeight="1" x14ac:dyDescent="0.3">
      <c r="A1154" s="2">
        <v>1153</v>
      </c>
      <c r="B1154" s="2" t="s">
        <v>3318</v>
      </c>
      <c r="C1154" s="2">
        <f>YEAR('Data SPY'!$D1154)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hidden="1" customHeight="1" x14ac:dyDescent="0.3">
      <c r="A1155" s="2">
        <v>1154</v>
      </c>
      <c r="B1155" s="2" t="s">
        <v>3318</v>
      </c>
      <c r="C1155" s="2">
        <f>YEAR('Data SPY'!$D1155)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hidden="1" customHeight="1" x14ac:dyDescent="0.3">
      <c r="A1156" s="2">
        <v>1155</v>
      </c>
      <c r="B1156" s="2" t="s">
        <v>3322</v>
      </c>
      <c r="C1156" s="2">
        <f>YEAR('Data SPY'!$D1156)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hidden="1" customHeight="1" x14ac:dyDescent="0.3">
      <c r="A1157" s="2">
        <v>1156</v>
      </c>
      <c r="B1157" s="2" t="s">
        <v>3322</v>
      </c>
      <c r="C1157" s="2">
        <f>YEAR('Data SPY'!$D1157)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hidden="1" customHeight="1" x14ac:dyDescent="0.3">
      <c r="A1158" s="2">
        <v>1157</v>
      </c>
      <c r="B1158" s="2" t="s">
        <v>3322</v>
      </c>
      <c r="C1158" s="2">
        <f>YEAR('Data SPY'!$D1158)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hidden="1" customHeight="1" x14ac:dyDescent="0.3">
      <c r="A1159" s="2">
        <v>1158</v>
      </c>
      <c r="B1159" s="2" t="s">
        <v>3322</v>
      </c>
      <c r="C1159" s="2">
        <f>YEAR('Data SPY'!$D1159)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 SPY'!$D1160)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hidden="1" customHeight="1" x14ac:dyDescent="0.3">
      <c r="A1161" s="2">
        <v>1160</v>
      </c>
      <c r="B1161" s="2" t="s">
        <v>3331</v>
      </c>
      <c r="C1161" s="2">
        <f>YEAR('Data SPY'!$D1161)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hidden="1" customHeight="1" x14ac:dyDescent="0.3">
      <c r="A1162" s="2">
        <v>1161</v>
      </c>
      <c r="B1162" s="2" t="s">
        <v>3331</v>
      </c>
      <c r="C1162" s="2">
        <f>YEAR('Data SPY'!$D1162)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hidden="1" customHeight="1" x14ac:dyDescent="0.3">
      <c r="A1163" s="2">
        <v>1162</v>
      </c>
      <c r="B1163" s="2" t="s">
        <v>3335</v>
      </c>
      <c r="C1163" s="2">
        <f>YEAR('Data SPY'!$D1163)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hidden="1" customHeight="1" x14ac:dyDescent="0.3">
      <c r="A1164" s="2">
        <v>1163</v>
      </c>
      <c r="B1164" s="2" t="s">
        <v>3339</v>
      </c>
      <c r="C1164" s="2">
        <f>YEAR('Data SPY'!$D1164)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hidden="1" customHeight="1" x14ac:dyDescent="0.3">
      <c r="A1165" s="2">
        <v>1164</v>
      </c>
      <c r="B1165" s="2" t="s">
        <v>3339</v>
      </c>
      <c r="C1165" s="2">
        <f>YEAR('Data SPY'!$D1165)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hidden="1" customHeight="1" x14ac:dyDescent="0.3">
      <c r="A1166" s="2">
        <v>1165</v>
      </c>
      <c r="B1166" s="2" t="s">
        <v>3339</v>
      </c>
      <c r="C1166" s="2">
        <f>YEAR('Data SPY'!$D1166)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hidden="1" customHeight="1" x14ac:dyDescent="0.3">
      <c r="A1167" s="2">
        <v>1166</v>
      </c>
      <c r="B1167" s="2" t="s">
        <v>3346</v>
      </c>
      <c r="C1167" s="2">
        <f>YEAR('Data SPY'!$D1167)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hidden="1" customHeight="1" x14ac:dyDescent="0.3">
      <c r="A1168" s="2">
        <v>1167</v>
      </c>
      <c r="B1168" s="2" t="s">
        <v>3349</v>
      </c>
      <c r="C1168" s="2">
        <f>YEAR('Data SPY'!$D1168)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hidden="1" customHeight="1" x14ac:dyDescent="0.3">
      <c r="A1169" s="2">
        <v>1168</v>
      </c>
      <c r="B1169" s="2" t="s">
        <v>3350</v>
      </c>
      <c r="C1169" s="2">
        <f>YEAR('Data SPY'!$D1169)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hidden="1" customHeight="1" x14ac:dyDescent="0.3">
      <c r="A1170" s="2">
        <v>1169</v>
      </c>
      <c r="B1170" s="2" t="s">
        <v>3350</v>
      </c>
      <c r="C1170" s="2">
        <f>YEAR('Data SPY'!$D1170)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hidden="1" customHeight="1" x14ac:dyDescent="0.3">
      <c r="A1171" s="2">
        <v>1170</v>
      </c>
      <c r="B1171" s="2" t="s">
        <v>3350</v>
      </c>
      <c r="C1171" s="2">
        <f>YEAR('Data SPY'!$D1171)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hidden="1" customHeight="1" x14ac:dyDescent="0.3">
      <c r="A1172" s="2">
        <v>1171</v>
      </c>
      <c r="B1172" s="2" t="s">
        <v>3350</v>
      </c>
      <c r="C1172" s="2">
        <f>YEAR('Data SPY'!$D1172)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hidden="1" customHeight="1" x14ac:dyDescent="0.3">
      <c r="A1173" s="2">
        <v>1172</v>
      </c>
      <c r="B1173" s="2" t="s">
        <v>3357</v>
      </c>
      <c r="C1173" s="2">
        <f>YEAR('Data SPY'!$D1173)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hidden="1" customHeight="1" x14ac:dyDescent="0.3">
      <c r="A1174" s="2">
        <v>1173</v>
      </c>
      <c r="B1174" s="2" t="s">
        <v>3361</v>
      </c>
      <c r="C1174" s="2">
        <f>YEAR('Data SPY'!$D1174)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hidden="1" customHeight="1" x14ac:dyDescent="0.3">
      <c r="A1175" s="2">
        <v>1174</v>
      </c>
      <c r="B1175" s="2" t="s">
        <v>3364</v>
      </c>
      <c r="C1175" s="2">
        <f>YEAR('Data SPY'!$D1175)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hidden="1" customHeight="1" x14ac:dyDescent="0.3">
      <c r="A1176" s="2">
        <v>1175</v>
      </c>
      <c r="B1176" s="2" t="s">
        <v>3365</v>
      </c>
      <c r="C1176" s="2">
        <f>YEAR('Data SPY'!$D1176)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 SPY'!$D1177)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hidden="1" customHeight="1" x14ac:dyDescent="0.3">
      <c r="A1178" s="2">
        <v>1177</v>
      </c>
      <c r="B1178" s="2" t="s">
        <v>3369</v>
      </c>
      <c r="C1178" s="2">
        <f>YEAR('Data SPY'!$D1178)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 SPY'!$D1179)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 SPY'!$D1180)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 SPY'!$D1181)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hidden="1" customHeight="1" x14ac:dyDescent="0.3">
      <c r="A1182" s="2">
        <v>1181</v>
      </c>
      <c r="B1182" s="2" t="s">
        <v>3380</v>
      </c>
      <c r="C1182" s="2">
        <f>YEAR('Data SPY'!$D1182)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hidden="1" customHeight="1" x14ac:dyDescent="0.3">
      <c r="A1183" s="2">
        <v>1182</v>
      </c>
      <c r="B1183" s="2" t="s">
        <v>3380</v>
      </c>
      <c r="C1183" s="2">
        <f>YEAR('Data SPY'!$D1183)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hidden="1" customHeight="1" x14ac:dyDescent="0.3">
      <c r="A1184" s="2">
        <v>1183</v>
      </c>
      <c r="B1184" s="2" t="s">
        <v>3385</v>
      </c>
      <c r="C1184" s="2">
        <f>YEAR('Data SPY'!$D1184)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hidden="1" customHeight="1" x14ac:dyDescent="0.3">
      <c r="A1185" s="2">
        <v>1184</v>
      </c>
      <c r="B1185" s="2" t="s">
        <v>3385</v>
      </c>
      <c r="C1185" s="2">
        <f>YEAR('Data SPY'!$D1185)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hidden="1" customHeight="1" x14ac:dyDescent="0.3">
      <c r="A1186" s="2">
        <v>1185</v>
      </c>
      <c r="B1186" s="2" t="s">
        <v>3388</v>
      </c>
      <c r="C1186" s="2">
        <f>YEAR('Data SPY'!$D1186)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hidden="1" customHeight="1" x14ac:dyDescent="0.3">
      <c r="A1187" s="2">
        <v>1186</v>
      </c>
      <c r="B1187" s="2" t="s">
        <v>3388</v>
      </c>
      <c r="C1187" s="2">
        <f>YEAR('Data SPY'!$D1187)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hidden="1" customHeight="1" x14ac:dyDescent="0.3">
      <c r="A1188" s="2">
        <v>1187</v>
      </c>
      <c r="B1188" s="2" t="s">
        <v>3388</v>
      </c>
      <c r="C1188" s="2">
        <f>YEAR('Data SPY'!$D1188)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hidden="1" customHeight="1" x14ac:dyDescent="0.3">
      <c r="A1189" s="2">
        <v>1188</v>
      </c>
      <c r="B1189" s="2" t="s">
        <v>3388</v>
      </c>
      <c r="C1189" s="2">
        <f>YEAR('Data SPY'!$D1189)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hidden="1" customHeight="1" x14ac:dyDescent="0.3">
      <c r="A1190" s="2">
        <v>1189</v>
      </c>
      <c r="B1190" s="2" t="s">
        <v>3395</v>
      </c>
      <c r="C1190" s="2">
        <f>YEAR('Data SPY'!$D1190)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hidden="1" customHeight="1" x14ac:dyDescent="0.3">
      <c r="A1191" s="2">
        <v>1190</v>
      </c>
      <c r="B1191" s="2" t="s">
        <v>3395</v>
      </c>
      <c r="C1191" s="2">
        <f>YEAR('Data SPY'!$D1191)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hidden="1" customHeight="1" x14ac:dyDescent="0.3">
      <c r="A1192" s="2">
        <v>1191</v>
      </c>
      <c r="B1192" s="2" t="s">
        <v>3395</v>
      </c>
      <c r="C1192" s="2">
        <f>YEAR('Data SPY'!$D1192)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hidden="1" customHeight="1" x14ac:dyDescent="0.3">
      <c r="A1193" s="2">
        <v>1192</v>
      </c>
      <c r="B1193" s="2" t="s">
        <v>3395</v>
      </c>
      <c r="C1193" s="2">
        <f>YEAR('Data SPY'!$D1193)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hidden="1" customHeight="1" x14ac:dyDescent="0.3">
      <c r="A1194" s="2">
        <v>1193</v>
      </c>
      <c r="B1194" s="2" t="s">
        <v>3395</v>
      </c>
      <c r="C1194" s="2">
        <f>YEAR('Data SPY'!$D1194)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hidden="1" customHeight="1" x14ac:dyDescent="0.3">
      <c r="A1195" s="2">
        <v>1194</v>
      </c>
      <c r="B1195" s="2" t="s">
        <v>3404</v>
      </c>
      <c r="C1195" s="2">
        <f>YEAR('Data SPY'!$D1195)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hidden="1" customHeight="1" x14ac:dyDescent="0.3">
      <c r="A1196" s="2">
        <v>1195</v>
      </c>
      <c r="B1196" s="2" t="s">
        <v>3404</v>
      </c>
      <c r="C1196" s="2">
        <f>YEAR('Data SPY'!$D1196)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hidden="1" customHeight="1" x14ac:dyDescent="0.3">
      <c r="A1197" s="2">
        <v>1196</v>
      </c>
      <c r="B1197" s="2" t="s">
        <v>3404</v>
      </c>
      <c r="C1197" s="2">
        <f>YEAR('Data SPY'!$D1197)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hidden="1" customHeight="1" x14ac:dyDescent="0.3">
      <c r="A1198" s="2">
        <v>1197</v>
      </c>
      <c r="B1198" s="2" t="s">
        <v>3404</v>
      </c>
      <c r="C1198" s="2">
        <f>YEAR('Data SPY'!$D1198)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 SPY'!$D1199)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 SPY'!$D1200)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 SPY'!$D1201)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 SPY'!$D1202)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 SPY'!$D1203)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 SPY'!$D1204)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 SPY'!$D1205)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 SPY'!$D1206)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hidden="1" customHeight="1" x14ac:dyDescent="0.3">
      <c r="A1207" s="2">
        <v>1206</v>
      </c>
      <c r="B1207" s="2" t="s">
        <v>3416</v>
      </c>
      <c r="C1207" s="2">
        <f>YEAR('Data SPY'!$D1207)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 SPY'!$D1208)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 SPY'!$D1209)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 SPY'!$D1210)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 SPY'!$D1211)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 SPY'!$D1212)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 SPY'!$D1213)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hidden="1" customHeight="1" x14ac:dyDescent="0.3">
      <c r="A1214" s="2">
        <v>1213</v>
      </c>
      <c r="B1214" s="2" t="s">
        <v>3426</v>
      </c>
      <c r="C1214" s="2">
        <f>YEAR('Data SPY'!$D1214)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hidden="1" customHeight="1" x14ac:dyDescent="0.3">
      <c r="A1215" s="2">
        <v>1214</v>
      </c>
      <c r="B1215" s="2" t="s">
        <v>3426</v>
      </c>
      <c r="C1215" s="2">
        <f>YEAR('Data SPY'!$D1215)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hidden="1" customHeight="1" x14ac:dyDescent="0.3">
      <c r="A1216" s="2">
        <v>1215</v>
      </c>
      <c r="B1216" s="2" t="s">
        <v>3426</v>
      </c>
      <c r="C1216" s="2">
        <f>YEAR('Data SPY'!$D1216)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hidden="1" customHeight="1" x14ac:dyDescent="0.3">
      <c r="A1217" s="2">
        <v>1216</v>
      </c>
      <c r="B1217" s="2" t="s">
        <v>3426</v>
      </c>
      <c r="C1217" s="2">
        <f>YEAR('Data SPY'!$D1217)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hidden="1" customHeight="1" x14ac:dyDescent="0.3">
      <c r="A1218" s="2">
        <v>1217</v>
      </c>
      <c r="B1218" s="2" t="s">
        <v>3426</v>
      </c>
      <c r="C1218" s="2">
        <f>YEAR('Data SPY'!$D1218)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hidden="1" customHeight="1" x14ac:dyDescent="0.3">
      <c r="A1219" s="2">
        <v>1218</v>
      </c>
      <c r="B1219" s="2" t="s">
        <v>3426</v>
      </c>
      <c r="C1219" s="2">
        <f>YEAR('Data SPY'!$D1219)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hidden="1" customHeight="1" x14ac:dyDescent="0.3">
      <c r="A1220" s="2">
        <v>1219</v>
      </c>
      <c r="B1220" s="2" t="s">
        <v>3426</v>
      </c>
      <c r="C1220" s="2">
        <f>YEAR('Data SPY'!$D1220)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hidden="1" customHeight="1" x14ac:dyDescent="0.3">
      <c r="A1221" s="2">
        <v>1220</v>
      </c>
      <c r="B1221" s="2" t="s">
        <v>3426</v>
      </c>
      <c r="C1221" s="2">
        <f>YEAR('Data SPY'!$D1221)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hidden="1" customHeight="1" x14ac:dyDescent="0.3">
      <c r="A1222" s="2">
        <v>1221</v>
      </c>
      <c r="B1222" s="2" t="s">
        <v>3435</v>
      </c>
      <c r="C1222" s="2">
        <f>YEAR('Data SPY'!$D1222)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hidden="1" customHeight="1" x14ac:dyDescent="0.3">
      <c r="A1223" s="2">
        <v>1222</v>
      </c>
      <c r="B1223" s="2" t="s">
        <v>3435</v>
      </c>
      <c r="C1223" s="2">
        <f>YEAR('Data SPY'!$D1223)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 SPY'!$D1224)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 SPY'!$D1225)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 SPY'!$D1226)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 SPY'!$D1227)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 SPY'!$D1228)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 SPY'!$D1229)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hidden="1" customHeight="1" x14ac:dyDescent="0.3">
      <c r="A1230" s="2">
        <v>1229</v>
      </c>
      <c r="B1230" s="2" t="s">
        <v>3446</v>
      </c>
      <c r="C1230" s="2">
        <f>YEAR('Data SPY'!$D1230)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hidden="1" customHeight="1" x14ac:dyDescent="0.3">
      <c r="A1231" s="2">
        <v>1230</v>
      </c>
      <c r="B1231" s="2" t="s">
        <v>3446</v>
      </c>
      <c r="C1231" s="2">
        <f>YEAR('Data SPY'!$D1231)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hidden="1" customHeight="1" x14ac:dyDescent="0.3">
      <c r="A1232" s="2">
        <v>1231</v>
      </c>
      <c r="B1232" s="2" t="s">
        <v>3446</v>
      </c>
      <c r="C1232" s="2">
        <f>YEAR('Data SPY'!$D1232)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hidden="1" customHeight="1" x14ac:dyDescent="0.3">
      <c r="A1233" s="2">
        <v>1232</v>
      </c>
      <c r="B1233" s="2" t="s">
        <v>3449</v>
      </c>
      <c r="C1233" s="2">
        <f>YEAR('Data SPY'!$D1233)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hidden="1" customHeight="1" x14ac:dyDescent="0.3">
      <c r="A1234" s="2">
        <v>1233</v>
      </c>
      <c r="B1234" s="2" t="s">
        <v>3449</v>
      </c>
      <c r="C1234" s="2">
        <f>YEAR('Data SPY'!$D1234)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 SPY'!$D1235)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 SPY'!$D1236)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 SPY'!$D1237)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 SPY'!$D1238)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 SPY'!$D1239)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hidden="1" customHeight="1" x14ac:dyDescent="0.3">
      <c r="A1240" s="2">
        <v>1239</v>
      </c>
      <c r="B1240" s="2" t="s">
        <v>3466</v>
      </c>
      <c r="C1240" s="2">
        <f>YEAR('Data SPY'!$D1240)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hidden="1" customHeight="1" x14ac:dyDescent="0.3">
      <c r="A1241" s="2">
        <v>1240</v>
      </c>
      <c r="B1241" s="2" t="s">
        <v>3466</v>
      </c>
      <c r="C1241" s="2">
        <f>YEAR('Data SPY'!$D1241)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hidden="1" customHeight="1" x14ac:dyDescent="0.3">
      <c r="A1242" s="2">
        <v>1241</v>
      </c>
      <c r="B1242" s="2" t="s">
        <v>3466</v>
      </c>
      <c r="C1242" s="2">
        <f>YEAR('Data SPY'!$D1242)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 SPY'!$D1243)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 SPY'!$D1244)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 SPY'!$D1245)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hidden="1" customHeight="1" x14ac:dyDescent="0.3">
      <c r="A1246" s="2">
        <v>1245</v>
      </c>
      <c r="B1246" s="2" t="s">
        <v>3479</v>
      </c>
      <c r="C1246" s="2">
        <f>YEAR('Data SPY'!$D1246)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hidden="1" customHeight="1" x14ac:dyDescent="0.3">
      <c r="A1247" s="2">
        <v>1246</v>
      </c>
      <c r="B1247" s="2" t="s">
        <v>3485</v>
      </c>
      <c r="C1247" s="2">
        <f>YEAR('Data SPY'!$D1247)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hidden="1" customHeight="1" x14ac:dyDescent="0.3">
      <c r="A1248" s="2">
        <v>1247</v>
      </c>
      <c r="B1248" s="2" t="s">
        <v>3485</v>
      </c>
      <c r="C1248" s="2">
        <f>YEAR('Data SPY'!$D1248)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hidden="1" customHeight="1" x14ac:dyDescent="0.3">
      <c r="A1249" s="2">
        <v>1248</v>
      </c>
      <c r="B1249" s="2" t="s">
        <v>3485</v>
      </c>
      <c r="C1249" s="2">
        <f>YEAR('Data SPY'!$D1249)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hidden="1" customHeight="1" x14ac:dyDescent="0.3">
      <c r="A1250" s="2">
        <v>1249</v>
      </c>
      <c r="B1250" s="2" t="s">
        <v>3493</v>
      </c>
      <c r="C1250" s="2">
        <f>YEAR('Data SPY'!$D1250)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hidden="1" customHeight="1" x14ac:dyDescent="0.3">
      <c r="A1251" s="2">
        <v>1250</v>
      </c>
      <c r="B1251" s="2" t="s">
        <v>3493</v>
      </c>
      <c r="C1251" s="2">
        <f>YEAR('Data SPY'!$D1251)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hidden="1" customHeight="1" x14ac:dyDescent="0.3">
      <c r="A1252" s="2">
        <v>1251</v>
      </c>
      <c r="B1252" s="2" t="s">
        <v>3493</v>
      </c>
      <c r="C1252" s="2">
        <f>YEAR('Data SPY'!$D1252)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hidden="1" customHeight="1" x14ac:dyDescent="0.3">
      <c r="A1253" s="2">
        <v>1252</v>
      </c>
      <c r="B1253" s="2" t="s">
        <v>3493</v>
      </c>
      <c r="C1253" s="2">
        <f>YEAR('Data SPY'!$D1253)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hidden="1" customHeight="1" x14ac:dyDescent="0.3">
      <c r="A1254" s="2">
        <v>1253</v>
      </c>
      <c r="B1254" s="2" t="s">
        <v>3499</v>
      </c>
      <c r="C1254" s="2">
        <f>YEAR('Data SPY'!$D1254)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hidden="1" customHeight="1" x14ac:dyDescent="0.3">
      <c r="A1255" s="2">
        <v>1254</v>
      </c>
      <c r="B1255" s="2" t="s">
        <v>3502</v>
      </c>
      <c r="C1255" s="2">
        <f>YEAR('Data SPY'!$D1255)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hidden="1" customHeight="1" x14ac:dyDescent="0.3">
      <c r="A1256" s="2">
        <v>1255</v>
      </c>
      <c r="B1256" s="2" t="s">
        <v>3502</v>
      </c>
      <c r="C1256" s="2">
        <f>YEAR('Data SPY'!$D1256)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hidden="1" customHeight="1" x14ac:dyDescent="0.3">
      <c r="A1257" s="2">
        <v>1256</v>
      </c>
      <c r="B1257" s="2" t="s">
        <v>3502</v>
      </c>
      <c r="C1257" s="2">
        <f>YEAR('Data SPY'!$D1257)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hidden="1" customHeight="1" x14ac:dyDescent="0.3">
      <c r="A1258" s="2">
        <v>1257</v>
      </c>
      <c r="B1258" s="2" t="s">
        <v>3502</v>
      </c>
      <c r="C1258" s="2">
        <f>YEAR('Data SPY'!$D1258)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 SPY'!$D1259)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 SPY'!$D1260)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 SPY'!$D1261)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hidden="1" customHeight="1" x14ac:dyDescent="0.3">
      <c r="A1262" s="2">
        <v>1261</v>
      </c>
      <c r="B1262" s="2" t="s">
        <v>3512</v>
      </c>
      <c r="C1262" s="2">
        <f>YEAR('Data SPY'!$D1262)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 SPY'!$D1263)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hidden="1" customHeight="1" x14ac:dyDescent="0.3">
      <c r="A1264" s="2">
        <v>1263</v>
      </c>
      <c r="B1264" s="2" t="s">
        <v>3523</v>
      </c>
      <c r="C1264" s="2">
        <f>YEAR('Data SPY'!$D1264)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 SPY'!$D1265)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 SPY'!$D1266)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hidden="1" customHeight="1" x14ac:dyDescent="0.3">
      <c r="A1267" s="2">
        <v>1266</v>
      </c>
      <c r="B1267" s="2" t="s">
        <v>3527</v>
      </c>
      <c r="C1267" s="2">
        <f>YEAR('Data SPY'!$D1267)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hidden="1" customHeight="1" x14ac:dyDescent="0.3">
      <c r="A1268" s="2">
        <v>1267</v>
      </c>
      <c r="B1268" s="2" t="s">
        <v>3532</v>
      </c>
      <c r="C1268" s="2">
        <f>YEAR('Data SPY'!$D1268)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hidden="1" customHeight="1" x14ac:dyDescent="0.3">
      <c r="A1269" s="2">
        <v>1268</v>
      </c>
      <c r="B1269" s="2" t="s">
        <v>3532</v>
      </c>
      <c r="C1269" s="2">
        <f>YEAR('Data SPY'!$D1269)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hidden="1" customHeight="1" x14ac:dyDescent="0.3">
      <c r="A1270" s="2">
        <v>1269</v>
      </c>
      <c r="B1270" s="2" t="s">
        <v>3533</v>
      </c>
      <c r="C1270" s="2">
        <f>YEAR('Data SPY'!$D1270)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hidden="1" customHeight="1" x14ac:dyDescent="0.3">
      <c r="A1271" s="2">
        <v>1270</v>
      </c>
      <c r="B1271" s="2" t="s">
        <v>3534</v>
      </c>
      <c r="C1271" s="2">
        <f>YEAR('Data SPY'!$D1271)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 SPY'!$D1272)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 SPY'!$D1273)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 SPY'!$D1274)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 SPY'!$D1275)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 SPY'!$D1276)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 SPY'!$D1277)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 SPY'!$D1278)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 SPY'!$D1279)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hidden="1" customHeight="1" x14ac:dyDescent="0.3">
      <c r="A1280" s="2">
        <v>1279</v>
      </c>
      <c r="B1280" s="2" t="s">
        <v>3554</v>
      </c>
      <c r="C1280" s="2">
        <f>YEAR('Data SPY'!$D1280)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hidden="1" customHeight="1" x14ac:dyDescent="0.3">
      <c r="A1281" s="2">
        <v>1280</v>
      </c>
      <c r="B1281" s="2" t="s">
        <v>3554</v>
      </c>
      <c r="C1281" s="2">
        <f>YEAR('Data SPY'!$D1281)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 SPY'!$D1282)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hidden="1" customHeight="1" x14ac:dyDescent="0.3">
      <c r="A1283" s="2">
        <v>1282</v>
      </c>
      <c r="B1283" s="2" t="s">
        <v>3564</v>
      </c>
      <c r="C1283" s="2">
        <f>YEAR('Data SPY'!$D1283)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hidden="1" customHeight="1" x14ac:dyDescent="0.3">
      <c r="A1284" s="2">
        <v>1283</v>
      </c>
      <c r="B1284" s="2" t="s">
        <v>3564</v>
      </c>
      <c r="C1284" s="2">
        <f>YEAR('Data SPY'!$D1284)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hidden="1" customHeight="1" x14ac:dyDescent="0.3">
      <c r="A1285" s="2">
        <v>1284</v>
      </c>
      <c r="B1285" s="2" t="s">
        <v>3564</v>
      </c>
      <c r="C1285" s="2">
        <f>YEAR('Data SPY'!$D1285)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hidden="1" customHeight="1" x14ac:dyDescent="0.3">
      <c r="A1286" s="2">
        <v>1285</v>
      </c>
      <c r="B1286" s="2" t="s">
        <v>3571</v>
      </c>
      <c r="C1286" s="2">
        <f>YEAR('Data SPY'!$D1286)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 SPY'!$D1287)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hidden="1" customHeight="1" x14ac:dyDescent="0.3">
      <c r="A1288" s="2">
        <v>1287</v>
      </c>
      <c r="B1288" s="2" t="s">
        <v>3578</v>
      </c>
      <c r="C1288" s="2">
        <f>YEAR('Data SPY'!$D1288)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 SPY'!$D1289)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 SPY'!$D1290)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 SPY'!$D1291)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 SPY'!$D1292)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 SPY'!$D1293)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hidden="1" customHeight="1" x14ac:dyDescent="0.3">
      <c r="A1294" s="2">
        <v>1293</v>
      </c>
      <c r="B1294" s="2" t="s">
        <v>3589</v>
      </c>
      <c r="C1294" s="2">
        <f>YEAR('Data SPY'!$D1294)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hidden="1" customHeight="1" x14ac:dyDescent="0.3">
      <c r="A1295" s="2">
        <v>1294</v>
      </c>
      <c r="B1295" s="2" t="s">
        <v>3589</v>
      </c>
      <c r="C1295" s="2">
        <f>YEAR('Data SPY'!$D1295)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hidden="1" customHeight="1" x14ac:dyDescent="0.3">
      <c r="A1296" s="2">
        <v>1295</v>
      </c>
      <c r="B1296" s="2" t="s">
        <v>3589</v>
      </c>
      <c r="C1296" s="2">
        <f>YEAR('Data SPY'!$D1296)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hidden="1" customHeight="1" x14ac:dyDescent="0.3">
      <c r="A1297" s="2">
        <v>1296</v>
      </c>
      <c r="B1297" s="2" t="s">
        <v>3592</v>
      </c>
      <c r="C1297" s="2">
        <f>YEAR('Data SPY'!$D1297)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hidden="1" customHeight="1" x14ac:dyDescent="0.3">
      <c r="A1298" s="2">
        <v>1297</v>
      </c>
      <c r="B1298" s="2" t="s">
        <v>3596</v>
      </c>
      <c r="C1298" s="2">
        <f>YEAR('Data SPY'!$D1298)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hidden="1" customHeight="1" x14ac:dyDescent="0.3">
      <c r="A1299" s="2">
        <v>1298</v>
      </c>
      <c r="B1299" s="2" t="s">
        <v>3596</v>
      </c>
      <c r="C1299" s="2">
        <f>YEAR('Data SPY'!$D1299)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 SPY'!$D1300)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hidden="1" customHeight="1" x14ac:dyDescent="0.3">
      <c r="A1301" s="2">
        <v>1300</v>
      </c>
      <c r="B1301" s="2" t="s">
        <v>3603</v>
      </c>
      <c r="C1301" s="2">
        <f>YEAR('Data SPY'!$D1301)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 SPY'!$D1302)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 SPY'!$D1303)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hidden="1" customHeight="1" x14ac:dyDescent="0.3">
      <c r="A1304" s="2">
        <v>1303</v>
      </c>
      <c r="B1304" s="2" t="s">
        <v>3605</v>
      </c>
      <c r="C1304" s="2">
        <f>YEAR('Data SPY'!$D1304)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hidden="1" customHeight="1" x14ac:dyDescent="0.3">
      <c r="A1305" s="2">
        <v>1304</v>
      </c>
      <c r="B1305" s="2" t="s">
        <v>3610</v>
      </c>
      <c r="C1305" s="2">
        <f>YEAR('Data SPY'!$D1305)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hidden="1" customHeight="1" x14ac:dyDescent="0.3">
      <c r="A1306" s="2">
        <v>1305</v>
      </c>
      <c r="B1306" s="2" t="s">
        <v>3610</v>
      </c>
      <c r="C1306" s="2">
        <f>YEAR('Data SPY'!$D1306)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 SPY'!$D1307)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 SPY'!$D1308)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 SPY'!$D1309)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 SPY'!$D1310)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 SPY'!$D1311)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 SPY'!$D1312)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 SPY'!$D1313)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 SPY'!$D1314)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 SPY'!$D1315)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 SPY'!$D1316)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 SPY'!$D1317)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 SPY'!$D1318)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hidden="1" customHeight="1" x14ac:dyDescent="0.3">
      <c r="A1319" s="2">
        <v>1318</v>
      </c>
      <c r="B1319" s="2" t="s">
        <v>3636</v>
      </c>
      <c r="C1319" s="2">
        <f>YEAR('Data SPY'!$D1319)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hidden="1" customHeight="1" x14ac:dyDescent="0.3">
      <c r="A1320" s="2">
        <v>1319</v>
      </c>
      <c r="B1320" s="2" t="s">
        <v>3639</v>
      </c>
      <c r="C1320" s="2">
        <f>YEAR('Data SPY'!$D1320)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hidden="1" customHeight="1" x14ac:dyDescent="0.3">
      <c r="A1321" s="2">
        <v>1320</v>
      </c>
      <c r="B1321" s="2" t="s">
        <v>3639</v>
      </c>
      <c r="C1321" s="2">
        <f>YEAR('Data SPY'!$D1321)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hidden="1" customHeight="1" x14ac:dyDescent="0.3">
      <c r="A1322" s="2">
        <v>1321</v>
      </c>
      <c r="B1322" s="2" t="s">
        <v>3643</v>
      </c>
      <c r="C1322" s="2">
        <f>YEAR('Data SPY'!$D1322)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hidden="1" customHeight="1" x14ac:dyDescent="0.3">
      <c r="A1323" s="2">
        <v>1322</v>
      </c>
      <c r="B1323" s="2" t="s">
        <v>3643</v>
      </c>
      <c r="C1323" s="2">
        <f>YEAR('Data SPY'!$D1323)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hidden="1" customHeight="1" x14ac:dyDescent="0.3">
      <c r="A1324" s="2">
        <v>1323</v>
      </c>
      <c r="B1324" s="2" t="s">
        <v>3646</v>
      </c>
      <c r="C1324" s="2">
        <f>YEAR('Data SPY'!$D1324)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hidden="1" customHeight="1" x14ac:dyDescent="0.3">
      <c r="A1325" s="2">
        <v>1324</v>
      </c>
      <c r="B1325" s="2" t="s">
        <v>3652</v>
      </c>
      <c r="C1325" s="2">
        <f>YEAR('Data SPY'!$D1325)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hidden="1" customHeight="1" x14ac:dyDescent="0.3">
      <c r="A1326" s="2">
        <v>1325</v>
      </c>
      <c r="B1326" s="2" t="s">
        <v>3657</v>
      </c>
      <c r="C1326" s="2">
        <f>YEAR('Data SPY'!$D1326)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hidden="1" customHeight="1" x14ac:dyDescent="0.3">
      <c r="A1327" s="2">
        <v>1326</v>
      </c>
      <c r="B1327" s="2" t="s">
        <v>3660</v>
      </c>
      <c r="C1327" s="2">
        <f>YEAR('Data SPY'!$D1327)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hidden="1" customHeight="1" x14ac:dyDescent="0.3">
      <c r="A1328" s="2">
        <v>1327</v>
      </c>
      <c r="B1328" s="2" t="s">
        <v>3663</v>
      </c>
      <c r="C1328" s="2">
        <f>YEAR('Data SPY'!$D1328)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 SPY'!$D1329)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hidden="1" customHeight="1" x14ac:dyDescent="0.3">
      <c r="A1330" s="2">
        <v>1329</v>
      </c>
      <c r="B1330" s="2" t="s">
        <v>3667</v>
      </c>
      <c r="C1330" s="2">
        <f>YEAR('Data SPY'!$D1330)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 SPY'!$D1331)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hidden="1" customHeight="1" x14ac:dyDescent="0.3">
      <c r="A1332" s="2">
        <v>1331</v>
      </c>
      <c r="B1332" s="2" t="s">
        <v>3675</v>
      </c>
      <c r="C1332" s="2">
        <f>YEAR('Data SPY'!$D1332)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hidden="1" customHeight="1" x14ac:dyDescent="0.3">
      <c r="A1333" s="2">
        <v>1332</v>
      </c>
      <c r="B1333" s="2" t="s">
        <v>3675</v>
      </c>
      <c r="C1333" s="2">
        <f>YEAR('Data SPY'!$D1333)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hidden="1" customHeight="1" x14ac:dyDescent="0.3">
      <c r="A1334" s="2">
        <v>1333</v>
      </c>
      <c r="B1334" s="2" t="s">
        <v>3678</v>
      </c>
      <c r="C1334" s="2">
        <f>YEAR('Data SPY'!$D1334)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hidden="1" customHeight="1" x14ac:dyDescent="0.3">
      <c r="A1335" s="2">
        <v>1334</v>
      </c>
      <c r="B1335" s="2" t="s">
        <v>3678</v>
      </c>
      <c r="C1335" s="2">
        <f>YEAR('Data SPY'!$D1335)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hidden="1" customHeight="1" x14ac:dyDescent="0.3">
      <c r="A1336" s="2">
        <v>1335</v>
      </c>
      <c r="B1336" s="2" t="s">
        <v>3683</v>
      </c>
      <c r="C1336" s="2">
        <f>YEAR('Data SPY'!$D1336)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 SPY'!$D1337)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hidden="1" customHeight="1" x14ac:dyDescent="0.3">
      <c r="A1338" s="2">
        <v>1337</v>
      </c>
      <c r="B1338" s="2" t="s">
        <v>3690</v>
      </c>
      <c r="C1338" s="2">
        <f>YEAR('Data SPY'!$D1338)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hidden="1" customHeight="1" x14ac:dyDescent="0.3">
      <c r="A1339" s="2">
        <v>1338</v>
      </c>
      <c r="B1339" s="2" t="s">
        <v>3693</v>
      </c>
      <c r="C1339" s="2">
        <f>YEAR('Data SPY'!$D1339)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hidden="1" customHeight="1" x14ac:dyDescent="0.3">
      <c r="A1340" s="2">
        <v>1339</v>
      </c>
      <c r="B1340" s="2" t="s">
        <v>3693</v>
      </c>
      <c r="C1340" s="2">
        <f>YEAR('Data SPY'!$D1340)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hidden="1" customHeight="1" x14ac:dyDescent="0.3">
      <c r="A1341" s="2">
        <v>1340</v>
      </c>
      <c r="B1341" s="2" t="s">
        <v>3693</v>
      </c>
      <c r="C1341" s="2">
        <f>YEAR('Data SPY'!$D1341)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hidden="1" customHeight="1" x14ac:dyDescent="0.3">
      <c r="A1342" s="2">
        <v>1341</v>
      </c>
      <c r="B1342" s="2" t="s">
        <v>3702</v>
      </c>
      <c r="C1342" s="2">
        <f>YEAR('Data SPY'!$D1342)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hidden="1" customHeight="1" x14ac:dyDescent="0.3">
      <c r="A1343" s="2">
        <v>1342</v>
      </c>
      <c r="B1343" s="2" t="s">
        <v>3702</v>
      </c>
      <c r="C1343" s="2">
        <f>YEAR('Data SPY'!$D1343)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hidden="1" customHeight="1" x14ac:dyDescent="0.3">
      <c r="A1344" s="2">
        <v>1343</v>
      </c>
      <c r="B1344" s="2" t="s">
        <v>3702</v>
      </c>
      <c r="C1344" s="2">
        <f>YEAR('Data SPY'!$D1344)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hidden="1" customHeight="1" x14ac:dyDescent="0.3">
      <c r="A1345" s="2">
        <v>1344</v>
      </c>
      <c r="B1345" s="2" t="s">
        <v>3707</v>
      </c>
      <c r="C1345" s="2">
        <f>YEAR('Data SPY'!$D1345)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hidden="1" customHeight="1" x14ac:dyDescent="0.3">
      <c r="A1346" s="2">
        <v>1345</v>
      </c>
      <c r="B1346" s="2" t="s">
        <v>3707</v>
      </c>
      <c r="C1346" s="2">
        <f>YEAR('Data SPY'!$D1346)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hidden="1" customHeight="1" x14ac:dyDescent="0.3">
      <c r="A1347" s="2">
        <v>1346</v>
      </c>
      <c r="B1347" s="2" t="s">
        <v>3713</v>
      </c>
      <c r="C1347" s="2">
        <f>YEAR('Data SPY'!$D1347)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hidden="1" customHeight="1" x14ac:dyDescent="0.3">
      <c r="A1348" s="2">
        <v>1347</v>
      </c>
      <c r="B1348" s="2" t="s">
        <v>3713</v>
      </c>
      <c r="C1348" s="2">
        <f>YEAR('Data SPY'!$D1348)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hidden="1" customHeight="1" x14ac:dyDescent="0.3">
      <c r="A1349" s="2">
        <v>1348</v>
      </c>
      <c r="B1349" s="2" t="s">
        <v>3713</v>
      </c>
      <c r="C1349" s="2">
        <f>YEAR('Data SPY'!$D1349)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hidden="1" customHeight="1" x14ac:dyDescent="0.3">
      <c r="A1350" s="2">
        <v>1349</v>
      </c>
      <c r="B1350" s="2" t="s">
        <v>3713</v>
      </c>
      <c r="C1350" s="2">
        <f>YEAR('Data SPY'!$D1350)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hidden="1" customHeight="1" x14ac:dyDescent="0.3">
      <c r="A1351" s="2">
        <v>1350</v>
      </c>
      <c r="B1351" s="2" t="s">
        <v>3713</v>
      </c>
      <c r="C1351" s="2">
        <f>YEAR('Data SPY'!$D1351)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hidden="1" customHeight="1" x14ac:dyDescent="0.3">
      <c r="A1352" s="2">
        <v>1351</v>
      </c>
      <c r="B1352" s="2" t="s">
        <v>3722</v>
      </c>
      <c r="C1352" s="2">
        <f>YEAR('Data SPY'!$D1352)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 SPY'!$D1353)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hidden="1" customHeight="1" x14ac:dyDescent="0.3">
      <c r="A1354" s="2">
        <v>1353</v>
      </c>
      <c r="B1354" s="2" t="s">
        <v>3728</v>
      </c>
      <c r="C1354" s="2">
        <f>YEAR('Data SPY'!$D1354)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hidden="1" customHeight="1" x14ac:dyDescent="0.3">
      <c r="A1355" s="2">
        <v>1354</v>
      </c>
      <c r="B1355" s="2" t="s">
        <v>3728</v>
      </c>
      <c r="C1355" s="2">
        <f>YEAR('Data SPY'!$D1355)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hidden="1" customHeight="1" x14ac:dyDescent="0.3">
      <c r="A1356" s="2">
        <v>1355</v>
      </c>
      <c r="B1356" s="2" t="s">
        <v>3728</v>
      </c>
      <c r="C1356" s="2">
        <f>YEAR('Data SPY'!$D1356)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hidden="1" customHeight="1" x14ac:dyDescent="0.3">
      <c r="A1357" s="2">
        <v>1356</v>
      </c>
      <c r="B1357" s="2" t="s">
        <v>3729</v>
      </c>
      <c r="C1357" s="2">
        <f>YEAR('Data SPY'!$D1357)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hidden="1" customHeight="1" x14ac:dyDescent="0.3">
      <c r="A1358" s="2">
        <v>1357</v>
      </c>
      <c r="B1358" s="2" t="s">
        <v>3729</v>
      </c>
      <c r="C1358" s="2">
        <f>YEAR('Data SPY'!$D1358)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 SPY'!$D1359)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hidden="1" customHeight="1" x14ac:dyDescent="0.3">
      <c r="A1360" s="2">
        <v>1359</v>
      </c>
      <c r="B1360" s="2" t="s">
        <v>3735</v>
      </c>
      <c r="C1360" s="2">
        <f>YEAR('Data SPY'!$D1360)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hidden="1" customHeight="1" x14ac:dyDescent="0.3">
      <c r="A1361" s="2">
        <v>1360</v>
      </c>
      <c r="B1361" s="2" t="s">
        <v>3738</v>
      </c>
      <c r="C1361" s="2">
        <f>YEAR('Data SPY'!$D1361)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hidden="1" customHeight="1" x14ac:dyDescent="0.3">
      <c r="A1362" s="2">
        <v>1361</v>
      </c>
      <c r="B1362" s="2" t="s">
        <v>3743</v>
      </c>
      <c r="C1362" s="2">
        <f>YEAR('Data SPY'!$D1362)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hidden="1" customHeight="1" x14ac:dyDescent="0.3">
      <c r="A1363" s="2">
        <v>1362</v>
      </c>
      <c r="B1363" s="2" t="s">
        <v>3743</v>
      </c>
      <c r="C1363" s="2">
        <f>YEAR('Data SPY'!$D1363)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hidden="1" customHeight="1" x14ac:dyDescent="0.3">
      <c r="A1364" s="2">
        <v>1363</v>
      </c>
      <c r="B1364" s="2" t="s">
        <v>3743</v>
      </c>
      <c r="C1364" s="2">
        <f>YEAR('Data SPY'!$D1364)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hidden="1" customHeight="1" x14ac:dyDescent="0.3">
      <c r="A1365" s="2">
        <v>1364</v>
      </c>
      <c r="B1365" s="2" t="s">
        <v>3750</v>
      </c>
      <c r="C1365" s="2">
        <f>YEAR('Data SPY'!$D1365)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hidden="1" customHeight="1" x14ac:dyDescent="0.3">
      <c r="A1366" s="2">
        <v>1365</v>
      </c>
      <c r="B1366" s="2" t="s">
        <v>3750</v>
      </c>
      <c r="C1366" s="2">
        <f>YEAR('Data SPY'!$D1366)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hidden="1" customHeight="1" x14ac:dyDescent="0.3">
      <c r="A1367" s="2">
        <v>1366</v>
      </c>
      <c r="B1367" s="2" t="s">
        <v>3750</v>
      </c>
      <c r="C1367" s="2">
        <f>YEAR('Data SPY'!$D1367)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hidden="1" customHeight="1" x14ac:dyDescent="0.3">
      <c r="A1368" s="2">
        <v>1367</v>
      </c>
      <c r="B1368" s="2" t="s">
        <v>3750</v>
      </c>
      <c r="C1368" s="2">
        <f>YEAR('Data SPY'!$D1368)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hidden="1" customHeight="1" x14ac:dyDescent="0.3">
      <c r="A1369" s="2">
        <v>1368</v>
      </c>
      <c r="B1369" s="2" t="s">
        <v>3750</v>
      </c>
      <c r="C1369" s="2">
        <f>YEAR('Data SPY'!$D1369)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hidden="1" customHeight="1" x14ac:dyDescent="0.3">
      <c r="A1370" s="2">
        <v>1369</v>
      </c>
      <c r="B1370" s="2" t="s">
        <v>3757</v>
      </c>
      <c r="C1370" s="2">
        <f>YEAR('Data SPY'!$D1370)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hidden="1" customHeight="1" x14ac:dyDescent="0.3">
      <c r="A1371" s="2">
        <v>1370</v>
      </c>
      <c r="B1371" s="2" t="s">
        <v>3761</v>
      </c>
      <c r="C1371" s="2">
        <f>YEAR('Data SPY'!$D1371)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hidden="1" customHeight="1" x14ac:dyDescent="0.3">
      <c r="A1372" s="2">
        <v>1371</v>
      </c>
      <c r="B1372" s="2" t="s">
        <v>3761</v>
      </c>
      <c r="C1372" s="2">
        <f>YEAR('Data SPY'!$D1372)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hidden="1" customHeight="1" x14ac:dyDescent="0.3">
      <c r="A1373" s="2">
        <v>1372</v>
      </c>
      <c r="B1373" s="2" t="s">
        <v>3762</v>
      </c>
      <c r="C1373" s="2">
        <f>YEAR('Data SPY'!$D1373)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hidden="1" customHeight="1" x14ac:dyDescent="0.3">
      <c r="A1374" s="2">
        <v>1373</v>
      </c>
      <c r="B1374" s="2" t="s">
        <v>3767</v>
      </c>
      <c r="C1374" s="2">
        <f>YEAR('Data SPY'!$D1374)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hidden="1" customHeight="1" x14ac:dyDescent="0.3">
      <c r="A1375" s="2">
        <v>1374</v>
      </c>
      <c r="B1375" s="2" t="s">
        <v>3767</v>
      </c>
      <c r="C1375" s="2">
        <f>YEAR('Data SPY'!$D1375)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hidden="1" customHeight="1" x14ac:dyDescent="0.3">
      <c r="A1376" s="2">
        <v>1375</v>
      </c>
      <c r="B1376" s="2" t="s">
        <v>3770</v>
      </c>
      <c r="C1376" s="2">
        <f>YEAR('Data SPY'!$D1376)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hidden="1" customHeight="1" x14ac:dyDescent="0.3">
      <c r="A1377" s="2">
        <v>1376</v>
      </c>
      <c r="B1377" s="2" t="s">
        <v>3774</v>
      </c>
      <c r="C1377" s="2">
        <f>YEAR('Data SPY'!$D1377)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hidden="1" customHeight="1" x14ac:dyDescent="0.3">
      <c r="A1378" s="2">
        <v>1377</v>
      </c>
      <c r="B1378" s="2" t="s">
        <v>3774</v>
      </c>
      <c r="C1378" s="2">
        <f>YEAR('Data SPY'!$D1378)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hidden="1" customHeight="1" x14ac:dyDescent="0.3">
      <c r="A1379" s="2">
        <v>1378</v>
      </c>
      <c r="B1379" s="2" t="s">
        <v>3774</v>
      </c>
      <c r="C1379" s="2">
        <f>YEAR('Data SPY'!$D1379)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hidden="1" customHeight="1" x14ac:dyDescent="0.3">
      <c r="A1380" s="2">
        <v>1379</v>
      </c>
      <c r="B1380" s="2" t="s">
        <v>3774</v>
      </c>
      <c r="C1380" s="2">
        <f>YEAR('Data SPY'!$D1380)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hidden="1" customHeight="1" x14ac:dyDescent="0.3">
      <c r="A1381" s="2">
        <v>1380</v>
      </c>
      <c r="B1381" s="2" t="s">
        <v>3774</v>
      </c>
      <c r="C1381" s="2">
        <f>YEAR('Data SPY'!$D1381)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hidden="1" customHeight="1" x14ac:dyDescent="0.3">
      <c r="A1382" s="2">
        <v>1381</v>
      </c>
      <c r="B1382" s="2" t="s">
        <v>3774</v>
      </c>
      <c r="C1382" s="2">
        <f>YEAR('Data SPY'!$D1382)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 SPY'!$D1383)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 SPY'!$D1384)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 SPY'!$D1385)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 SPY'!$D1386)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 SPY'!$D1387)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 SPY'!$D1388)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 SPY'!$D1389)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 SPY'!$D1390)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 SPY'!$D1391)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 SPY'!$D1392)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 SPY'!$D1393)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 SPY'!$D1394)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hidden="1" customHeight="1" x14ac:dyDescent="0.3">
      <c r="A1395" s="2">
        <v>1394</v>
      </c>
      <c r="B1395" s="2" t="s">
        <v>3800</v>
      </c>
      <c r="C1395" s="2">
        <f>YEAR('Data SPY'!$D1395)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hidden="1" customHeight="1" x14ac:dyDescent="0.3">
      <c r="A1396" s="2">
        <v>1395</v>
      </c>
      <c r="B1396" s="2" t="s">
        <v>3803</v>
      </c>
      <c r="C1396" s="2">
        <f>YEAR('Data SPY'!$D1396)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hidden="1" customHeight="1" x14ac:dyDescent="0.3">
      <c r="A1397" s="2">
        <v>1396</v>
      </c>
      <c r="B1397" s="2" t="s">
        <v>3803</v>
      </c>
      <c r="C1397" s="2">
        <f>YEAR('Data SPY'!$D1397)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 SPY'!$D1398)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 SPY'!$D1399)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 SPY'!$D1400)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 SPY'!$D1401)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 SPY'!$D1402)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 SPY'!$D1403)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 SPY'!$D1404)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 SPY'!$D1405)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hidden="1" customHeight="1" x14ac:dyDescent="0.3">
      <c r="A1406" s="2">
        <v>1405</v>
      </c>
      <c r="B1406" s="2" t="s">
        <v>3821</v>
      </c>
      <c r="C1406" s="2">
        <f>YEAR('Data SPY'!$D1406)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hidden="1" customHeight="1" x14ac:dyDescent="0.3">
      <c r="A1407" s="2">
        <v>1406</v>
      </c>
      <c r="B1407" s="2" t="s">
        <v>3821</v>
      </c>
      <c r="C1407" s="2">
        <f>YEAR('Data SPY'!$D1407)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hidden="1" customHeight="1" x14ac:dyDescent="0.3">
      <c r="A1408" s="2">
        <v>1407</v>
      </c>
      <c r="B1408" s="2" t="s">
        <v>3821</v>
      </c>
      <c r="C1408" s="2">
        <f>YEAR('Data SPY'!$D1408)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 SPY'!$D1409)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 SPY'!$D1410)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 SPY'!$D1411)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hidden="1" customHeight="1" x14ac:dyDescent="0.3">
      <c r="A1412" s="2">
        <v>1411</v>
      </c>
      <c r="B1412" s="2" t="s">
        <v>3829</v>
      </c>
      <c r="C1412" s="2">
        <f>YEAR('Data SPY'!$D1412)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 SPY'!$D1413)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 SPY'!$D1414)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hidden="1" customHeight="1" x14ac:dyDescent="0.3">
      <c r="A1415" s="2">
        <v>1414</v>
      </c>
      <c r="B1415" s="2" t="s">
        <v>3831</v>
      </c>
      <c r="C1415" s="2">
        <f>YEAR('Data SPY'!$D1415)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hidden="1" customHeight="1" x14ac:dyDescent="0.3">
      <c r="A1416" s="2">
        <v>1415</v>
      </c>
      <c r="B1416" s="2" t="s">
        <v>3836</v>
      </c>
      <c r="C1416" s="2">
        <f>YEAR('Data SPY'!$D1416)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hidden="1" customHeight="1" x14ac:dyDescent="0.3">
      <c r="A1417" s="2">
        <v>1416</v>
      </c>
      <c r="B1417" s="2" t="s">
        <v>3836</v>
      </c>
      <c r="C1417" s="2">
        <f>YEAR('Data SPY'!$D1417)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hidden="1" customHeight="1" x14ac:dyDescent="0.3">
      <c r="A1418" s="2">
        <v>1417</v>
      </c>
      <c r="B1418" s="2" t="s">
        <v>3841</v>
      </c>
      <c r="C1418" s="2">
        <f>YEAR('Data SPY'!$D1418)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hidden="1" customHeight="1" x14ac:dyDescent="0.3">
      <c r="A1419" s="2">
        <v>1418</v>
      </c>
      <c r="B1419" s="2" t="s">
        <v>3841</v>
      </c>
      <c r="C1419" s="2">
        <f>YEAR('Data SPY'!$D1419)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hidden="1" customHeight="1" x14ac:dyDescent="0.3">
      <c r="A1420" s="2">
        <v>1419</v>
      </c>
      <c r="B1420" s="2" t="s">
        <v>3841</v>
      </c>
      <c r="C1420" s="2">
        <f>YEAR('Data SPY'!$D1420)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hidden="1" customHeight="1" x14ac:dyDescent="0.3">
      <c r="A1421" s="2">
        <v>1420</v>
      </c>
      <c r="B1421" s="2" t="s">
        <v>3846</v>
      </c>
      <c r="C1421" s="2">
        <f>YEAR('Data SPY'!$D1421)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hidden="1" customHeight="1" x14ac:dyDescent="0.3">
      <c r="A1422" s="2">
        <v>1421</v>
      </c>
      <c r="B1422" s="2" t="s">
        <v>3846</v>
      </c>
      <c r="C1422" s="2">
        <f>YEAR('Data SPY'!$D1422)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hidden="1" customHeight="1" x14ac:dyDescent="0.3">
      <c r="A1423" s="2">
        <v>1422</v>
      </c>
      <c r="B1423" s="2" t="s">
        <v>3846</v>
      </c>
      <c r="C1423" s="2">
        <f>YEAR('Data SPY'!$D1423)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hidden="1" customHeight="1" x14ac:dyDescent="0.3">
      <c r="A1424" s="2">
        <v>1423</v>
      </c>
      <c r="B1424" s="2" t="s">
        <v>3846</v>
      </c>
      <c r="C1424" s="2">
        <f>YEAR('Data SPY'!$D1424)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hidden="1" customHeight="1" x14ac:dyDescent="0.3">
      <c r="A1425" s="2">
        <v>1424</v>
      </c>
      <c r="B1425" s="2" t="s">
        <v>3846</v>
      </c>
      <c r="C1425" s="2">
        <f>YEAR('Data SPY'!$D1425)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hidden="1" customHeight="1" x14ac:dyDescent="0.3">
      <c r="A1426" s="2">
        <v>1425</v>
      </c>
      <c r="B1426" s="2" t="s">
        <v>3846</v>
      </c>
      <c r="C1426" s="2">
        <f>YEAR('Data SPY'!$D1426)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hidden="1" customHeight="1" x14ac:dyDescent="0.3">
      <c r="A1427" s="2">
        <v>1426</v>
      </c>
      <c r="B1427" s="2" t="s">
        <v>3846</v>
      </c>
      <c r="C1427" s="2">
        <f>YEAR('Data SPY'!$D1427)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hidden="1" customHeight="1" x14ac:dyDescent="0.3">
      <c r="A1428" s="2">
        <v>1427</v>
      </c>
      <c r="B1428" s="2" t="s">
        <v>3855</v>
      </c>
      <c r="C1428" s="2">
        <f>YEAR('Data SPY'!$D1428)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hidden="1" customHeight="1" x14ac:dyDescent="0.3">
      <c r="A1429" s="2">
        <v>1428</v>
      </c>
      <c r="B1429" s="2" t="s">
        <v>3855</v>
      </c>
      <c r="C1429" s="2">
        <f>YEAR('Data SPY'!$D1429)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hidden="1" customHeight="1" x14ac:dyDescent="0.3">
      <c r="A1430" s="2">
        <v>1429</v>
      </c>
      <c r="B1430" s="2" t="s">
        <v>3855</v>
      </c>
      <c r="C1430" s="2">
        <f>YEAR('Data SPY'!$D1430)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hidden="1" customHeight="1" x14ac:dyDescent="0.3">
      <c r="A1431" s="2">
        <v>1430</v>
      </c>
      <c r="B1431" s="2" t="s">
        <v>3855</v>
      </c>
      <c r="C1431" s="2">
        <f>YEAR('Data SPY'!$D1431)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hidden="1" customHeight="1" x14ac:dyDescent="0.3">
      <c r="A1432" s="2">
        <v>1431</v>
      </c>
      <c r="B1432" s="2" t="s">
        <v>3860</v>
      </c>
      <c r="C1432" s="2">
        <f>YEAR('Data SPY'!$D1432)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hidden="1" customHeight="1" x14ac:dyDescent="0.3">
      <c r="A1433" s="2">
        <v>1432</v>
      </c>
      <c r="B1433" s="2" t="s">
        <v>3861</v>
      </c>
      <c r="C1433" s="2">
        <f>YEAR('Data SPY'!$D1433)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hidden="1" customHeight="1" x14ac:dyDescent="0.3">
      <c r="A1434" s="2">
        <v>1433</v>
      </c>
      <c r="B1434" s="2" t="s">
        <v>3861</v>
      </c>
      <c r="C1434" s="2">
        <f>YEAR('Data SPY'!$D1434)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hidden="1" customHeight="1" x14ac:dyDescent="0.3">
      <c r="A1435" s="2">
        <v>1434</v>
      </c>
      <c r="B1435" s="2" t="s">
        <v>3861</v>
      </c>
      <c r="C1435" s="2">
        <f>YEAR('Data SPY'!$D1435)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 SPY'!$D1436)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hidden="1" customHeight="1" x14ac:dyDescent="0.3">
      <c r="A1437" s="2">
        <v>1436</v>
      </c>
      <c r="B1437" s="2" t="s">
        <v>3867</v>
      </c>
      <c r="C1437" s="2">
        <f>YEAR('Data SPY'!$D1437)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hidden="1" customHeight="1" x14ac:dyDescent="0.3">
      <c r="A1438" s="2">
        <v>1437</v>
      </c>
      <c r="B1438" s="2" t="s">
        <v>3867</v>
      </c>
      <c r="C1438" s="2">
        <f>YEAR('Data SPY'!$D1438)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hidden="1" customHeight="1" x14ac:dyDescent="0.3">
      <c r="A1439" s="2">
        <v>1438</v>
      </c>
      <c r="B1439" s="2" t="s">
        <v>3873</v>
      </c>
      <c r="C1439" s="2">
        <f>YEAR('Data SPY'!$D1439)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hidden="1" customHeight="1" x14ac:dyDescent="0.3">
      <c r="A1440" s="2">
        <v>1439</v>
      </c>
      <c r="B1440" s="2" t="s">
        <v>3873</v>
      </c>
      <c r="C1440" s="2">
        <f>YEAR('Data SPY'!$D1440)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hidden="1" customHeight="1" x14ac:dyDescent="0.3">
      <c r="A1441" s="2">
        <v>1440</v>
      </c>
      <c r="B1441" s="2" t="s">
        <v>3876</v>
      </c>
      <c r="C1441" s="2">
        <f>YEAR('Data SPY'!$D1441)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hidden="1" customHeight="1" x14ac:dyDescent="0.3">
      <c r="A1442" s="2">
        <v>1441</v>
      </c>
      <c r="B1442" s="2" t="s">
        <v>3876</v>
      </c>
      <c r="C1442" s="2">
        <f>YEAR('Data SPY'!$D1442)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hidden="1" customHeight="1" x14ac:dyDescent="0.3">
      <c r="A1443" s="2">
        <v>1442</v>
      </c>
      <c r="B1443" s="2" t="s">
        <v>3880</v>
      </c>
      <c r="C1443" s="2">
        <f>YEAR('Data SPY'!$D1443)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hidden="1" customHeight="1" x14ac:dyDescent="0.3">
      <c r="A1444" s="2">
        <v>1443</v>
      </c>
      <c r="B1444" s="2" t="s">
        <v>3883</v>
      </c>
      <c r="C1444" s="2">
        <f>YEAR('Data SPY'!$D1444)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hidden="1" customHeight="1" x14ac:dyDescent="0.3">
      <c r="A1445" s="2">
        <v>1444</v>
      </c>
      <c r="B1445" s="2" t="s">
        <v>3886</v>
      </c>
      <c r="C1445" s="2">
        <f>YEAR('Data SPY'!$D1445)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 SPY'!$D1446)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hidden="1" customHeight="1" x14ac:dyDescent="0.3">
      <c r="A1447" s="2">
        <v>1446</v>
      </c>
      <c r="B1447" s="2" t="s">
        <v>3890</v>
      </c>
      <c r="C1447" s="2">
        <f>YEAR('Data SPY'!$D1447)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hidden="1" customHeight="1" x14ac:dyDescent="0.3">
      <c r="A1448" s="2">
        <v>1447</v>
      </c>
      <c r="B1448" s="2" t="s">
        <v>3890</v>
      </c>
      <c r="C1448" s="2">
        <f>YEAR('Data SPY'!$D1448)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hidden="1" customHeight="1" x14ac:dyDescent="0.3">
      <c r="A1449" s="2">
        <v>1448</v>
      </c>
      <c r="B1449" s="2" t="s">
        <v>3890</v>
      </c>
      <c r="C1449" s="2">
        <f>YEAR('Data SPY'!$D1449)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hidden="1" customHeight="1" x14ac:dyDescent="0.3">
      <c r="A1450" s="2">
        <v>1449</v>
      </c>
      <c r="B1450" s="2" t="s">
        <v>3895</v>
      </c>
      <c r="C1450" s="2">
        <f>YEAR('Data SPY'!$D1450)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hidden="1" customHeight="1" x14ac:dyDescent="0.3">
      <c r="A1451" s="2">
        <v>1450</v>
      </c>
      <c r="B1451" s="2" t="s">
        <v>3898</v>
      </c>
      <c r="C1451" s="2">
        <f>YEAR('Data SPY'!$D1451)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hidden="1" customHeight="1" x14ac:dyDescent="0.3">
      <c r="A1452" s="2">
        <v>1451</v>
      </c>
      <c r="B1452" s="2" t="s">
        <v>3901</v>
      </c>
      <c r="C1452" s="2">
        <f>YEAR('Data SPY'!$D1452)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 SPY'!$D1453)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 SPY'!$D1454)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 SPY'!$D1455)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 SPY'!$D1456)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hidden="1" customHeight="1" x14ac:dyDescent="0.3">
      <c r="A1457" s="2">
        <v>1456</v>
      </c>
      <c r="B1457" s="2" t="s">
        <v>3914</v>
      </c>
      <c r="C1457" s="2">
        <f>YEAR('Data SPY'!$D1457)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hidden="1" customHeight="1" x14ac:dyDescent="0.3">
      <c r="A1458" s="2">
        <v>1457</v>
      </c>
      <c r="B1458" s="2" t="s">
        <v>3914</v>
      </c>
      <c r="C1458" s="2">
        <f>YEAR('Data SPY'!$D1458)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hidden="1" customHeight="1" x14ac:dyDescent="0.3">
      <c r="A1459" s="2">
        <v>1458</v>
      </c>
      <c r="B1459" s="2" t="s">
        <v>3921</v>
      </c>
      <c r="C1459" s="2">
        <f>YEAR('Data SPY'!$D1459)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 SPY'!$D1460)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hidden="1" customHeight="1" x14ac:dyDescent="0.3">
      <c r="A1461" s="2">
        <v>1460</v>
      </c>
      <c r="B1461" s="2" t="s">
        <v>3927</v>
      </c>
      <c r="C1461" s="2">
        <f>YEAR('Data SPY'!$D1461)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hidden="1" customHeight="1" x14ac:dyDescent="0.3">
      <c r="A1462" s="2">
        <v>1461</v>
      </c>
      <c r="B1462" s="2" t="s">
        <v>3930</v>
      </c>
      <c r="C1462" s="2">
        <f>YEAR('Data SPY'!$D1462)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 SPY'!$D1463)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 SPY'!$D1464)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 SPY'!$D1465)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 SPY'!$D1466)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hidden="1" customHeight="1" x14ac:dyDescent="0.3">
      <c r="A1467" s="2">
        <v>1466</v>
      </c>
      <c r="B1467" s="2" t="s">
        <v>3941</v>
      </c>
      <c r="C1467" s="2">
        <f>YEAR('Data SPY'!$D1467)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hidden="1" customHeight="1" x14ac:dyDescent="0.3">
      <c r="A1468" s="2">
        <v>1467</v>
      </c>
      <c r="B1468" s="2" t="s">
        <v>3941</v>
      </c>
      <c r="C1468" s="2">
        <f>YEAR('Data SPY'!$D1468)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hidden="1" customHeight="1" x14ac:dyDescent="0.3">
      <c r="A1469" s="2">
        <v>1468</v>
      </c>
      <c r="B1469" s="2" t="s">
        <v>3943</v>
      </c>
      <c r="C1469" s="2">
        <f>YEAR('Data SPY'!$D1469)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hidden="1" customHeight="1" x14ac:dyDescent="0.3">
      <c r="A1470" s="2">
        <v>1469</v>
      </c>
      <c r="B1470" s="2" t="s">
        <v>3944</v>
      </c>
      <c r="C1470" s="2">
        <f>YEAR('Data SPY'!$D1470)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hidden="1" customHeight="1" x14ac:dyDescent="0.3">
      <c r="A1471" s="2">
        <v>1470</v>
      </c>
      <c r="B1471" s="2" t="s">
        <v>3944</v>
      </c>
      <c r="C1471" s="2">
        <f>YEAR('Data SPY'!$D1471)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hidden="1" customHeight="1" x14ac:dyDescent="0.3">
      <c r="A1472" s="2">
        <v>1471</v>
      </c>
      <c r="B1472" s="2" t="s">
        <v>3944</v>
      </c>
      <c r="C1472" s="2">
        <f>YEAR('Data SPY'!$D1472)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hidden="1" customHeight="1" x14ac:dyDescent="0.3">
      <c r="A1473" s="2">
        <v>1472</v>
      </c>
      <c r="B1473" s="2" t="s">
        <v>3949</v>
      </c>
      <c r="C1473" s="2">
        <f>YEAR('Data SPY'!$D1473)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hidden="1" customHeight="1" x14ac:dyDescent="0.3">
      <c r="A1474" s="2">
        <v>1473</v>
      </c>
      <c r="B1474" s="2" t="s">
        <v>3952</v>
      </c>
      <c r="C1474" s="2">
        <f>YEAR('Data SPY'!$D1474)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hidden="1" customHeight="1" x14ac:dyDescent="0.3">
      <c r="A1475" s="2">
        <v>1474</v>
      </c>
      <c r="B1475" s="2" t="s">
        <v>3955</v>
      </c>
      <c r="C1475" s="2">
        <f>YEAR('Data SPY'!$D1475)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 SPY'!$D1476)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 SPY'!$D1477)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hidden="1" customHeight="1" x14ac:dyDescent="0.3">
      <c r="A1478" s="2">
        <v>1477</v>
      </c>
      <c r="B1478" s="2" t="s">
        <v>3964</v>
      </c>
      <c r="C1478" s="2">
        <f>YEAR('Data SPY'!$D1478)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 SPY'!$D1479)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hidden="1" customHeight="1" x14ac:dyDescent="0.3">
      <c r="A1480" s="2">
        <v>1479</v>
      </c>
      <c r="B1480" s="2" t="s">
        <v>3971</v>
      </c>
      <c r="C1480" s="2">
        <f>YEAR('Data SPY'!$D1480)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 SPY'!$D1481)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 SPY'!$D1482)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 SPY'!$D1483)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hidden="1" customHeight="1" x14ac:dyDescent="0.3">
      <c r="A1484" s="2">
        <v>1483</v>
      </c>
      <c r="B1484" s="2" t="s">
        <v>3980</v>
      </c>
      <c r="C1484" s="2">
        <f>YEAR('Data SPY'!$D1484)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hidden="1" customHeight="1" x14ac:dyDescent="0.3">
      <c r="A1485" s="2">
        <v>1484</v>
      </c>
      <c r="B1485" s="2" t="s">
        <v>3980</v>
      </c>
      <c r="C1485" s="2">
        <f>YEAR('Data SPY'!$D1485)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 SPY'!$D1486)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hidden="1" customHeight="1" x14ac:dyDescent="0.3">
      <c r="A1487" s="2">
        <v>1486</v>
      </c>
      <c r="B1487" s="2" t="s">
        <v>3986</v>
      </c>
      <c r="C1487" s="2">
        <f>YEAR('Data SPY'!$D1487)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hidden="1" customHeight="1" x14ac:dyDescent="0.3">
      <c r="A1488" s="2">
        <v>1487</v>
      </c>
      <c r="B1488" s="2" t="s">
        <v>3990</v>
      </c>
      <c r="C1488" s="2">
        <f>YEAR('Data SPY'!$D1488)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hidden="1" customHeight="1" x14ac:dyDescent="0.3">
      <c r="A1489" s="2">
        <v>1488</v>
      </c>
      <c r="B1489" s="2" t="s">
        <v>3990</v>
      </c>
      <c r="C1489" s="2">
        <f>YEAR('Data SPY'!$D1489)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hidden="1" customHeight="1" x14ac:dyDescent="0.3">
      <c r="A1490" s="2">
        <v>1489</v>
      </c>
      <c r="B1490" s="2" t="s">
        <v>3990</v>
      </c>
      <c r="C1490" s="2">
        <f>YEAR('Data SPY'!$D1490)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hidden="1" customHeight="1" x14ac:dyDescent="0.3">
      <c r="A1491" s="2">
        <v>1490</v>
      </c>
      <c r="B1491" s="2" t="s">
        <v>3997</v>
      </c>
      <c r="C1491" s="2">
        <f>YEAR('Data SPY'!$D1491)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hidden="1" customHeight="1" x14ac:dyDescent="0.3">
      <c r="A1492" s="2">
        <v>1491</v>
      </c>
      <c r="B1492" s="2" t="s">
        <v>4000</v>
      </c>
      <c r="C1492" s="2">
        <f>YEAR('Data SPY'!$D1492)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hidden="1" customHeight="1" x14ac:dyDescent="0.3">
      <c r="A1493" s="2">
        <v>1492</v>
      </c>
      <c r="B1493" s="2" t="s">
        <v>4001</v>
      </c>
      <c r="C1493" s="2">
        <f>YEAR('Data SPY'!$D1493)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hidden="1" customHeight="1" x14ac:dyDescent="0.3">
      <c r="A1494" s="2">
        <v>1493</v>
      </c>
      <c r="B1494" s="2" t="s">
        <v>4001</v>
      </c>
      <c r="C1494" s="2">
        <f>YEAR('Data SPY'!$D1494)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hidden="1" customHeight="1" x14ac:dyDescent="0.3">
      <c r="A1495" s="2">
        <v>1494</v>
      </c>
      <c r="B1495" s="2" t="s">
        <v>4006</v>
      </c>
      <c r="C1495" s="2">
        <f>YEAR('Data SPY'!$D1495)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hidden="1" customHeight="1" x14ac:dyDescent="0.3">
      <c r="A1496" s="2">
        <v>1495</v>
      </c>
      <c r="B1496" s="2" t="s">
        <v>4009</v>
      </c>
      <c r="C1496" s="2">
        <f>YEAR('Data SPY'!$D1496)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hidden="1" customHeight="1" x14ac:dyDescent="0.3">
      <c r="A1497" s="2">
        <v>1496</v>
      </c>
      <c r="B1497" s="2" t="s">
        <v>4010</v>
      </c>
      <c r="C1497" s="2">
        <f>YEAR('Data SPY'!$D1497)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hidden="1" customHeight="1" x14ac:dyDescent="0.3">
      <c r="A1498" s="2">
        <v>1497</v>
      </c>
      <c r="B1498" s="2" t="s">
        <v>4010</v>
      </c>
      <c r="C1498" s="2">
        <f>YEAR('Data SPY'!$D1498)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hidden="1" customHeight="1" x14ac:dyDescent="0.3">
      <c r="A1499" s="2">
        <v>1498</v>
      </c>
      <c r="B1499" s="2" t="s">
        <v>4010</v>
      </c>
      <c r="C1499" s="2">
        <f>YEAR('Data SPY'!$D1499)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 SPY'!$D1500)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hidden="1" customHeight="1" x14ac:dyDescent="0.3">
      <c r="A1501" s="2">
        <v>1500</v>
      </c>
      <c r="B1501" s="2" t="s">
        <v>4017</v>
      </c>
      <c r="C1501" s="2">
        <f>YEAR('Data SPY'!$D1501)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hidden="1" customHeight="1" x14ac:dyDescent="0.3">
      <c r="A1502" s="2">
        <v>1501</v>
      </c>
      <c r="B1502" s="2" t="s">
        <v>4017</v>
      </c>
      <c r="C1502" s="2">
        <f>YEAR('Data SPY'!$D1502)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hidden="1" customHeight="1" x14ac:dyDescent="0.3">
      <c r="A1503" s="2">
        <v>1502</v>
      </c>
      <c r="B1503" s="2" t="s">
        <v>4017</v>
      </c>
      <c r="C1503" s="2">
        <f>YEAR('Data SPY'!$D1503)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 SPY'!$D1504)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 SPY'!$D1505)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hidden="1" customHeight="1" x14ac:dyDescent="0.3">
      <c r="A1506" s="2">
        <v>1505</v>
      </c>
      <c r="B1506" s="2" t="s">
        <v>4023</v>
      </c>
      <c r="C1506" s="2">
        <f>YEAR('Data SPY'!$D1506)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hidden="1" customHeight="1" x14ac:dyDescent="0.3">
      <c r="A1507" s="2">
        <v>1506</v>
      </c>
      <c r="B1507" s="2" t="s">
        <v>4023</v>
      </c>
      <c r="C1507" s="2">
        <f>YEAR('Data SPY'!$D1507)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hidden="1" customHeight="1" x14ac:dyDescent="0.3">
      <c r="A1508" s="2">
        <v>1507</v>
      </c>
      <c r="B1508" s="2" t="s">
        <v>4028</v>
      </c>
      <c r="C1508" s="2">
        <f>YEAR('Data SPY'!$D1508)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 SPY'!$D1509)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hidden="1" customHeight="1" x14ac:dyDescent="0.3">
      <c r="A1510" s="2">
        <v>1509</v>
      </c>
      <c r="B1510" s="2" t="s">
        <v>4034</v>
      </c>
      <c r="C1510" s="2">
        <f>YEAR('Data SPY'!$D1510)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hidden="1" customHeight="1" x14ac:dyDescent="0.3">
      <c r="A1511" s="2">
        <v>1510</v>
      </c>
      <c r="B1511" s="2" t="s">
        <v>4037</v>
      </c>
      <c r="C1511" s="2">
        <f>YEAR('Data SPY'!$D1511)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hidden="1" customHeight="1" x14ac:dyDescent="0.3">
      <c r="A1512" s="2">
        <v>1511</v>
      </c>
      <c r="B1512" s="2" t="s">
        <v>4038</v>
      </c>
      <c r="C1512" s="2">
        <f>YEAR('Data SPY'!$D1512)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hidden="1" customHeight="1" x14ac:dyDescent="0.3">
      <c r="A1513" s="2">
        <v>1512</v>
      </c>
      <c r="B1513" s="2" t="s">
        <v>4038</v>
      </c>
      <c r="C1513" s="2">
        <f>YEAR('Data SPY'!$D1513)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hidden="1" customHeight="1" x14ac:dyDescent="0.3">
      <c r="A1514" s="2">
        <v>1513</v>
      </c>
      <c r="B1514" s="2" t="s">
        <v>4040</v>
      </c>
      <c r="C1514" s="2">
        <f>YEAR('Data SPY'!$D1514)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hidden="1" customHeight="1" x14ac:dyDescent="0.3">
      <c r="A1515" s="2">
        <v>1514</v>
      </c>
      <c r="B1515" s="2" t="s">
        <v>4040</v>
      </c>
      <c r="C1515" s="2">
        <f>YEAR('Data SPY'!$D1515)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hidden="1" customHeight="1" x14ac:dyDescent="0.3">
      <c r="A1516" s="2">
        <v>1515</v>
      </c>
      <c r="B1516" s="2" t="s">
        <v>4040</v>
      </c>
      <c r="C1516" s="2">
        <f>YEAR('Data SPY'!$D1516)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hidden="1" customHeight="1" x14ac:dyDescent="0.3">
      <c r="A1517" s="2">
        <v>1516</v>
      </c>
      <c r="B1517" s="2" t="s">
        <v>4041</v>
      </c>
      <c r="C1517" s="2">
        <f>YEAR('Data SPY'!$D1517)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hidden="1" customHeight="1" x14ac:dyDescent="0.3">
      <c r="A1518" s="2">
        <v>1517</v>
      </c>
      <c r="B1518" s="2" t="s">
        <v>4044</v>
      </c>
      <c r="C1518" s="2">
        <f>YEAR('Data SPY'!$D1518)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hidden="1" customHeight="1" x14ac:dyDescent="0.3">
      <c r="A1519" s="2">
        <v>1518</v>
      </c>
      <c r="B1519" s="2" t="s">
        <v>4046</v>
      </c>
      <c r="C1519" s="2">
        <f>YEAR('Data SPY'!$D1519)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hidden="1" customHeight="1" x14ac:dyDescent="0.3">
      <c r="A1520" s="2">
        <v>1519</v>
      </c>
      <c r="B1520" s="2" t="s">
        <v>4046</v>
      </c>
      <c r="C1520" s="2">
        <f>YEAR('Data SPY'!$D1520)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hidden="1" customHeight="1" x14ac:dyDescent="0.3">
      <c r="A1521" s="2">
        <v>1520</v>
      </c>
      <c r="B1521" s="2" t="s">
        <v>4049</v>
      </c>
      <c r="C1521" s="2">
        <f>YEAR('Data SPY'!$D1521)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hidden="1" customHeight="1" x14ac:dyDescent="0.3">
      <c r="A1522" s="2">
        <v>1521</v>
      </c>
      <c r="B1522" s="2" t="s">
        <v>4050</v>
      </c>
      <c r="C1522" s="2">
        <f>YEAR('Data SPY'!$D1522)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hidden="1" customHeight="1" x14ac:dyDescent="0.3">
      <c r="A1523" s="2">
        <v>1522</v>
      </c>
      <c r="B1523" s="2" t="s">
        <v>4055</v>
      </c>
      <c r="C1523" s="2">
        <f>YEAR('Data SPY'!$D1523)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hidden="1" customHeight="1" x14ac:dyDescent="0.3">
      <c r="A1524" s="2">
        <v>1523</v>
      </c>
      <c r="B1524" s="2" t="s">
        <v>4055</v>
      </c>
      <c r="C1524" s="2">
        <f>YEAR('Data SPY'!$D1524)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hidden="1" customHeight="1" x14ac:dyDescent="0.3">
      <c r="A1525" s="2">
        <v>1524</v>
      </c>
      <c r="B1525" s="2" t="s">
        <v>4055</v>
      </c>
      <c r="C1525" s="2">
        <f>YEAR('Data SPY'!$D1525)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hidden="1" customHeight="1" x14ac:dyDescent="0.3">
      <c r="A1526" s="2">
        <v>1525</v>
      </c>
      <c r="B1526" s="2" t="s">
        <v>4055</v>
      </c>
      <c r="C1526" s="2">
        <f>YEAR('Data SPY'!$D1526)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hidden="1" customHeight="1" x14ac:dyDescent="0.3">
      <c r="A1527" s="2">
        <v>1526</v>
      </c>
      <c r="B1527" s="2" t="s">
        <v>4055</v>
      </c>
      <c r="C1527" s="2">
        <f>YEAR('Data SPY'!$D1527)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 SPY'!$D1528)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 SPY'!$D1529)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hidden="1" customHeight="1" x14ac:dyDescent="0.3">
      <c r="A1530" s="2">
        <v>1529</v>
      </c>
      <c r="B1530" s="2" t="s">
        <v>4066</v>
      </c>
      <c r="C1530" s="2">
        <f>YEAR('Data SPY'!$D1530)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hidden="1" customHeight="1" x14ac:dyDescent="0.3">
      <c r="A1531" s="2">
        <v>1530</v>
      </c>
      <c r="B1531" s="2" t="s">
        <v>4066</v>
      </c>
      <c r="C1531" s="2">
        <f>YEAR('Data SPY'!$D1531)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hidden="1" customHeight="1" x14ac:dyDescent="0.3">
      <c r="A1532" s="2">
        <v>1531</v>
      </c>
      <c r="B1532" s="2" t="s">
        <v>4071</v>
      </c>
      <c r="C1532" s="2">
        <f>YEAR('Data SPY'!$D1532)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hidden="1" customHeight="1" x14ac:dyDescent="0.3">
      <c r="A1533" s="2">
        <v>1532</v>
      </c>
      <c r="B1533" s="2" t="s">
        <v>4074</v>
      </c>
      <c r="C1533" s="2">
        <f>YEAR('Data SPY'!$D1533)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hidden="1" customHeight="1" x14ac:dyDescent="0.3">
      <c r="A1534" s="2">
        <v>1533</v>
      </c>
      <c r="B1534" s="2" t="s">
        <v>4074</v>
      </c>
      <c r="C1534" s="2">
        <f>YEAR('Data SPY'!$D1534)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 SPY'!$D1535)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hidden="1" customHeight="1" x14ac:dyDescent="0.3">
      <c r="A1536" s="2">
        <v>1535</v>
      </c>
      <c r="B1536" s="2" t="s">
        <v>4081</v>
      </c>
      <c r="C1536" s="2">
        <f>YEAR('Data SPY'!$D1536)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 SPY'!$D1537)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 SPY'!$D1538)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hidden="1" customHeight="1" x14ac:dyDescent="0.3">
      <c r="A1539" s="2">
        <v>1538</v>
      </c>
      <c r="B1539" s="2" t="s">
        <v>4093</v>
      </c>
      <c r="C1539" s="2">
        <f>YEAR('Data SPY'!$D1539)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hidden="1" customHeight="1" x14ac:dyDescent="0.3">
      <c r="A1540" s="2">
        <v>1539</v>
      </c>
      <c r="B1540" s="2" t="s">
        <v>4093</v>
      </c>
      <c r="C1540" s="2">
        <f>YEAR('Data SPY'!$D1540)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hidden="1" customHeight="1" x14ac:dyDescent="0.3">
      <c r="A1541" s="2">
        <v>1540</v>
      </c>
      <c r="B1541" s="2" t="s">
        <v>4093</v>
      </c>
      <c r="C1541" s="2">
        <f>YEAR('Data SPY'!$D1541)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hidden="1" customHeight="1" x14ac:dyDescent="0.3">
      <c r="A1542" s="2">
        <v>1541</v>
      </c>
      <c r="B1542" s="2" t="s">
        <v>4093</v>
      </c>
      <c r="C1542" s="2">
        <f>YEAR('Data SPY'!$D1542)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hidden="1" customHeight="1" x14ac:dyDescent="0.3">
      <c r="A1543" s="2">
        <v>1542</v>
      </c>
      <c r="B1543" s="2" t="s">
        <v>4097</v>
      </c>
      <c r="C1543" s="2">
        <f>YEAR('Data SPY'!$D1543)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hidden="1" customHeight="1" x14ac:dyDescent="0.3">
      <c r="A1544" s="2">
        <v>1543</v>
      </c>
      <c r="B1544" s="2" t="s">
        <v>4097</v>
      </c>
      <c r="C1544" s="2">
        <f>YEAR('Data SPY'!$D1544)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hidden="1" customHeight="1" x14ac:dyDescent="0.3">
      <c r="A1545" s="2">
        <v>1544</v>
      </c>
      <c r="B1545" s="2" t="s">
        <v>4099</v>
      </c>
      <c r="C1545" s="2">
        <f>YEAR('Data SPY'!$D1545)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hidden="1" customHeight="1" x14ac:dyDescent="0.3">
      <c r="A1546" s="2">
        <v>1545</v>
      </c>
      <c r="B1546" s="2" t="s">
        <v>4099</v>
      </c>
      <c r="C1546" s="2">
        <f>YEAR('Data SPY'!$D1546)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hidden="1" customHeight="1" x14ac:dyDescent="0.3">
      <c r="A1547" s="2">
        <v>1546</v>
      </c>
      <c r="B1547" s="2" t="s">
        <v>4102</v>
      </c>
      <c r="C1547" s="2">
        <f>YEAR('Data SPY'!$D1547)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hidden="1" customHeight="1" x14ac:dyDescent="0.3">
      <c r="A1548" s="2">
        <v>1547</v>
      </c>
      <c r="B1548" s="2" t="s">
        <v>4104</v>
      </c>
      <c r="C1548" s="2">
        <f>YEAR('Data SPY'!$D1548)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hidden="1" customHeight="1" x14ac:dyDescent="0.3">
      <c r="A1549" s="2">
        <v>1548</v>
      </c>
      <c r="B1549" s="2" t="s">
        <v>4104</v>
      </c>
      <c r="C1549" s="2">
        <f>YEAR('Data SPY'!$D1549)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hidden="1" customHeight="1" x14ac:dyDescent="0.3">
      <c r="A1550" s="2">
        <v>1549</v>
      </c>
      <c r="B1550" s="2" t="s">
        <v>4104</v>
      </c>
      <c r="C1550" s="2">
        <f>YEAR('Data SPY'!$D1550)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hidden="1" customHeight="1" x14ac:dyDescent="0.3">
      <c r="A1551" s="2">
        <v>1550</v>
      </c>
      <c r="B1551" s="2" t="s">
        <v>4107</v>
      </c>
      <c r="C1551" s="2">
        <f>YEAR('Data SPY'!$D1551)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hidden="1" customHeight="1" x14ac:dyDescent="0.3">
      <c r="A1552" s="2">
        <v>1551</v>
      </c>
      <c r="B1552" s="2" t="s">
        <v>4108</v>
      </c>
      <c r="C1552" s="2">
        <f>YEAR('Data SPY'!$D1552)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 SPY'!$D1553)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hidden="1" customHeight="1" x14ac:dyDescent="0.3">
      <c r="A1554" s="2">
        <v>1553</v>
      </c>
      <c r="B1554" s="2" t="s">
        <v>4114</v>
      </c>
      <c r="C1554" s="2">
        <f>YEAR('Data SPY'!$D1554)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hidden="1" customHeight="1" x14ac:dyDescent="0.3">
      <c r="A1555" s="2">
        <v>1554</v>
      </c>
      <c r="B1555" s="2" t="s">
        <v>4118</v>
      </c>
      <c r="C1555" s="2">
        <f>YEAR('Data SPY'!$D1555)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hidden="1" customHeight="1" x14ac:dyDescent="0.3">
      <c r="A1556" s="2">
        <v>1555</v>
      </c>
      <c r="B1556" s="2" t="s">
        <v>4121</v>
      </c>
      <c r="C1556" s="2">
        <f>YEAR('Data SPY'!$D1556)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hidden="1" customHeight="1" x14ac:dyDescent="0.3">
      <c r="A1557" s="2">
        <v>1556</v>
      </c>
      <c r="B1557" s="2" t="s">
        <v>4125</v>
      </c>
      <c r="C1557" s="2">
        <f>YEAR('Data SPY'!$D1557)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 SPY'!$D1558)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 SPY'!$D1559)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hidden="1" customHeight="1" x14ac:dyDescent="0.3">
      <c r="A1560" s="2">
        <v>1559</v>
      </c>
      <c r="B1560" s="2" t="s">
        <v>4134</v>
      </c>
      <c r="C1560" s="2">
        <f>YEAR('Data SPY'!$D1560)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 SPY'!$D1561)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hidden="1" customHeight="1" x14ac:dyDescent="0.3">
      <c r="A1562" s="2">
        <v>1561</v>
      </c>
      <c r="B1562" s="2" t="s">
        <v>4138</v>
      </c>
      <c r="C1562" s="2">
        <f>YEAR('Data SPY'!$D1562)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hidden="1" customHeight="1" x14ac:dyDescent="0.3">
      <c r="A1563" s="2">
        <v>1562</v>
      </c>
      <c r="B1563" s="2" t="s">
        <v>4141</v>
      </c>
      <c r="C1563" s="2">
        <f>YEAR('Data SPY'!$D1563)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hidden="1" customHeight="1" x14ac:dyDescent="0.3">
      <c r="A1564" s="2">
        <v>1563</v>
      </c>
      <c r="B1564" s="2" t="s">
        <v>4142</v>
      </c>
      <c r="C1564" s="2">
        <f>YEAR('Data SPY'!$D1564)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hidden="1" customHeight="1" x14ac:dyDescent="0.3">
      <c r="A1565" s="2">
        <v>1564</v>
      </c>
      <c r="B1565" s="2" t="s">
        <v>4145</v>
      </c>
      <c r="C1565" s="2">
        <f>YEAR('Data SPY'!$D1565)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hidden="1" customHeight="1" x14ac:dyDescent="0.3">
      <c r="A1566" s="2">
        <v>1565</v>
      </c>
      <c r="B1566" s="2" t="s">
        <v>4148</v>
      </c>
      <c r="C1566" s="2">
        <f>YEAR('Data SPY'!$D1566)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hidden="1" customHeight="1" x14ac:dyDescent="0.3">
      <c r="A1567" s="2">
        <v>1566</v>
      </c>
      <c r="B1567" s="2" t="s">
        <v>4151</v>
      </c>
      <c r="C1567" s="2">
        <f>YEAR('Data SPY'!$D1567)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hidden="1" customHeight="1" x14ac:dyDescent="0.3">
      <c r="A1568" s="2">
        <v>1567</v>
      </c>
      <c r="B1568" s="2" t="s">
        <v>4152</v>
      </c>
      <c r="C1568" s="2">
        <f>YEAR('Data SPY'!$D1568)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hidden="1" customHeight="1" x14ac:dyDescent="0.3">
      <c r="A1569" s="2">
        <v>1568</v>
      </c>
      <c r="B1569" s="2" t="s">
        <v>4152</v>
      </c>
      <c r="C1569" s="2">
        <f>YEAR('Data SPY'!$D1569)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hidden="1" customHeight="1" x14ac:dyDescent="0.3">
      <c r="A1570" s="2">
        <v>1569</v>
      </c>
      <c r="B1570" s="2" t="s">
        <v>4160</v>
      </c>
      <c r="C1570" s="2">
        <f>YEAR('Data SPY'!$D1570)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hidden="1" customHeight="1" x14ac:dyDescent="0.3">
      <c r="A1571" s="2">
        <v>1570</v>
      </c>
      <c r="B1571" s="2" t="s">
        <v>4161</v>
      </c>
      <c r="C1571" s="2">
        <f>YEAR('Data SPY'!$D1571)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hidden="1" customHeight="1" x14ac:dyDescent="0.3">
      <c r="A1572" s="2">
        <v>1571</v>
      </c>
      <c r="B1572" s="2" t="s">
        <v>4164</v>
      </c>
      <c r="C1572" s="2">
        <f>YEAR('Data SPY'!$D1572)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hidden="1" customHeight="1" x14ac:dyDescent="0.3">
      <c r="A1573" s="2">
        <v>1572</v>
      </c>
      <c r="B1573" s="2" t="s">
        <v>4164</v>
      </c>
      <c r="C1573" s="2">
        <f>YEAR('Data SPY'!$D1573)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hidden="1" customHeight="1" x14ac:dyDescent="0.3">
      <c r="A1574" s="2">
        <v>1573</v>
      </c>
      <c r="B1574" s="2" t="s">
        <v>4164</v>
      </c>
      <c r="C1574" s="2">
        <f>YEAR('Data SPY'!$D1574)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hidden="1" customHeight="1" x14ac:dyDescent="0.3">
      <c r="A1575" s="2">
        <v>1574</v>
      </c>
      <c r="B1575" s="2" t="s">
        <v>4164</v>
      </c>
      <c r="C1575" s="2">
        <f>YEAR('Data SPY'!$D1575)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hidden="1" customHeight="1" x14ac:dyDescent="0.3">
      <c r="A1576" s="2">
        <v>1575</v>
      </c>
      <c r="B1576" s="2" t="s">
        <v>4169</v>
      </c>
      <c r="C1576" s="2">
        <f>YEAR('Data SPY'!$D1576)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hidden="1" customHeight="1" x14ac:dyDescent="0.3">
      <c r="A1577" s="2">
        <v>1576</v>
      </c>
      <c r="B1577" s="2" t="s">
        <v>4169</v>
      </c>
      <c r="C1577" s="2">
        <f>YEAR('Data SPY'!$D1577)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 SPY'!$D1578)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 SPY'!$D1579)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 SPY'!$D1580)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hidden="1" customHeight="1" x14ac:dyDescent="0.3">
      <c r="A1581" s="2">
        <v>1580</v>
      </c>
      <c r="B1581" s="2" t="s">
        <v>4184</v>
      </c>
      <c r="C1581" s="2">
        <f>YEAR('Data SPY'!$D1581)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hidden="1" customHeight="1" x14ac:dyDescent="0.3">
      <c r="A1582" s="2">
        <v>1581</v>
      </c>
      <c r="B1582" s="2" t="s">
        <v>4184</v>
      </c>
      <c r="C1582" s="2">
        <f>YEAR('Data SPY'!$D1582)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hidden="1" customHeight="1" x14ac:dyDescent="0.3">
      <c r="A1583" s="2">
        <v>1582</v>
      </c>
      <c r="B1583" s="2" t="s">
        <v>4184</v>
      </c>
      <c r="C1583" s="2">
        <f>YEAR('Data SPY'!$D1583)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hidden="1" customHeight="1" x14ac:dyDescent="0.3">
      <c r="A1584" s="2">
        <v>1583</v>
      </c>
      <c r="B1584" s="2" t="s">
        <v>4184</v>
      </c>
      <c r="C1584" s="2">
        <f>YEAR('Data SPY'!$D1584)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hidden="1" customHeight="1" x14ac:dyDescent="0.3">
      <c r="A1585" s="2">
        <v>1584</v>
      </c>
      <c r="B1585" s="2" t="s">
        <v>4184</v>
      </c>
      <c r="C1585" s="2">
        <f>YEAR('Data SPY'!$D1585)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hidden="1" customHeight="1" x14ac:dyDescent="0.3">
      <c r="A1586" s="2">
        <v>1585</v>
      </c>
      <c r="B1586" s="2" t="s">
        <v>4184</v>
      </c>
      <c r="C1586" s="2">
        <f>YEAR('Data SPY'!$D1586)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hidden="1" customHeight="1" x14ac:dyDescent="0.3">
      <c r="A1587" s="2">
        <v>1586</v>
      </c>
      <c r="B1587" s="2" t="s">
        <v>4184</v>
      </c>
      <c r="C1587" s="2">
        <f>YEAR('Data SPY'!$D1587)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hidden="1" customHeight="1" x14ac:dyDescent="0.3">
      <c r="A1588" s="2">
        <v>1587</v>
      </c>
      <c r="B1588" s="2" t="s">
        <v>4184</v>
      </c>
      <c r="C1588" s="2">
        <f>YEAR('Data SPY'!$D1588)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hidden="1" customHeight="1" x14ac:dyDescent="0.3">
      <c r="A1589" s="2">
        <v>1588</v>
      </c>
      <c r="B1589" s="2" t="s">
        <v>4184</v>
      </c>
      <c r="C1589" s="2">
        <f>YEAR('Data SPY'!$D1589)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hidden="1" customHeight="1" x14ac:dyDescent="0.3">
      <c r="A1590" s="2">
        <v>1589</v>
      </c>
      <c r="B1590" s="2" t="s">
        <v>4184</v>
      </c>
      <c r="C1590" s="2">
        <f>YEAR('Data SPY'!$D1590)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 SPY'!$D1591)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 SPY'!$D1592)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 SPY'!$D1593)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hidden="1" customHeight="1" x14ac:dyDescent="0.3">
      <c r="A1594" s="2">
        <v>1593</v>
      </c>
      <c r="B1594" s="2" t="s">
        <v>4198</v>
      </c>
      <c r="C1594" s="2">
        <f>YEAR('Data SPY'!$D1594)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hidden="1" customHeight="1" x14ac:dyDescent="0.3">
      <c r="A1595" s="2">
        <v>1594</v>
      </c>
      <c r="B1595" s="2" t="s">
        <v>4203</v>
      </c>
      <c r="C1595" s="2">
        <f>YEAR('Data SPY'!$D1595)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hidden="1" customHeight="1" x14ac:dyDescent="0.3">
      <c r="A1596" s="2">
        <v>1595</v>
      </c>
      <c r="B1596" s="2" t="s">
        <v>4206</v>
      </c>
      <c r="C1596" s="2">
        <f>YEAR('Data SPY'!$D1596)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hidden="1" customHeight="1" x14ac:dyDescent="0.3">
      <c r="A1597" s="2">
        <v>1596</v>
      </c>
      <c r="B1597" s="2" t="s">
        <v>4211</v>
      </c>
      <c r="C1597" s="2">
        <f>YEAR('Data SPY'!$D1597)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hidden="1" customHeight="1" x14ac:dyDescent="0.3">
      <c r="A1598" s="2">
        <v>1597</v>
      </c>
      <c r="B1598" s="2" t="s">
        <v>4212</v>
      </c>
      <c r="C1598" s="2">
        <f>YEAR('Data SPY'!$D1598)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hidden="1" customHeight="1" x14ac:dyDescent="0.3">
      <c r="A1599" s="2">
        <v>1598</v>
      </c>
      <c r="B1599" s="2" t="s">
        <v>4213</v>
      </c>
      <c r="C1599" s="2">
        <f>YEAR('Data SPY'!$D1599)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hidden="1" customHeight="1" x14ac:dyDescent="0.3">
      <c r="A1600" s="2">
        <v>1599</v>
      </c>
      <c r="B1600" s="2" t="s">
        <v>4213</v>
      </c>
      <c r="C1600" s="2">
        <f>YEAR('Data SPY'!$D1600)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hidden="1" customHeight="1" x14ac:dyDescent="0.3">
      <c r="A1601" s="2">
        <v>1600</v>
      </c>
      <c r="B1601" s="2" t="s">
        <v>4213</v>
      </c>
      <c r="C1601" s="2">
        <f>YEAR('Data SPY'!$D1601)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hidden="1" customHeight="1" x14ac:dyDescent="0.3">
      <c r="A1602" s="2">
        <v>1601</v>
      </c>
      <c r="B1602" s="2" t="s">
        <v>4213</v>
      </c>
      <c r="C1602" s="2">
        <f>YEAR('Data SPY'!$D1602)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 SPY'!$D1603)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 SPY'!$D1604)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hidden="1" customHeight="1" x14ac:dyDescent="0.3">
      <c r="A1605" s="2">
        <v>1604</v>
      </c>
      <c r="B1605" s="2" t="s">
        <v>4225</v>
      </c>
      <c r="C1605" s="2">
        <f>YEAR('Data SPY'!$D1605)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 SPY'!$D1606)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 SPY'!$D1607)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 SPY'!$D1608)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 SPY'!$D1609)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 SPY'!$D1610)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 SPY'!$D1611)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hidden="1" customHeight="1" x14ac:dyDescent="0.3">
      <c r="A1612" s="2">
        <v>1611</v>
      </c>
      <c r="B1612" s="2" t="s">
        <v>4235</v>
      </c>
      <c r="C1612" s="2">
        <f>YEAR('Data SPY'!$D1612)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hidden="1" customHeight="1" x14ac:dyDescent="0.3">
      <c r="A1613" s="2">
        <v>1612</v>
      </c>
      <c r="B1613" s="2" t="s">
        <v>4235</v>
      </c>
      <c r="C1613" s="2">
        <f>YEAR('Data SPY'!$D1613)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hidden="1" customHeight="1" x14ac:dyDescent="0.3">
      <c r="A1614" s="2">
        <v>1613</v>
      </c>
      <c r="B1614" s="2" t="s">
        <v>4235</v>
      </c>
      <c r="C1614" s="2">
        <f>YEAR('Data SPY'!$D1614)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hidden="1" customHeight="1" x14ac:dyDescent="0.3">
      <c r="A1615" s="2">
        <v>1614</v>
      </c>
      <c r="B1615" s="2" t="s">
        <v>4240</v>
      </c>
      <c r="C1615" s="2">
        <f>YEAR('Data SPY'!$D1615)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 SPY'!$D1616)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hidden="1" customHeight="1" x14ac:dyDescent="0.3">
      <c r="A1617" s="2">
        <v>1616</v>
      </c>
      <c r="B1617" s="2" t="s">
        <v>4244</v>
      </c>
      <c r="C1617" s="2">
        <f>YEAR('Data SPY'!$D1617)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hidden="1" customHeight="1" x14ac:dyDescent="0.3">
      <c r="A1618" s="2">
        <v>1617</v>
      </c>
      <c r="B1618" s="2" t="s">
        <v>4244</v>
      </c>
      <c r="C1618" s="2">
        <f>YEAR('Data SPY'!$D1618)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hidden="1" customHeight="1" x14ac:dyDescent="0.3">
      <c r="A1619" s="2">
        <v>1618</v>
      </c>
      <c r="B1619" s="2" t="s">
        <v>4244</v>
      </c>
      <c r="C1619" s="2">
        <f>YEAR('Data SPY'!$D1619)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 SPY'!$D1620)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 SPY'!$D1621)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hidden="1" customHeight="1" x14ac:dyDescent="0.3">
      <c r="A1622" s="2">
        <v>1621</v>
      </c>
      <c r="B1622" s="2" t="s">
        <v>4252</v>
      </c>
      <c r="C1622" s="2">
        <f>YEAR('Data SPY'!$D1622)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hidden="1" customHeight="1" x14ac:dyDescent="0.3">
      <c r="A1623" s="2">
        <v>1622</v>
      </c>
      <c r="B1623" s="2" t="s">
        <v>4252</v>
      </c>
      <c r="C1623" s="2">
        <f>YEAR('Data SPY'!$D1623)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hidden="1" customHeight="1" x14ac:dyDescent="0.3">
      <c r="A1624" s="2">
        <v>1623</v>
      </c>
      <c r="B1624" s="2" t="s">
        <v>4252</v>
      </c>
      <c r="C1624" s="2">
        <f>YEAR('Data SPY'!$D1624)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hidden="1" customHeight="1" x14ac:dyDescent="0.3">
      <c r="A1625" s="2">
        <v>1624</v>
      </c>
      <c r="B1625" s="2" t="s">
        <v>4252</v>
      </c>
      <c r="C1625" s="2">
        <f>YEAR('Data SPY'!$D1625)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hidden="1" customHeight="1" x14ac:dyDescent="0.3">
      <c r="A1626" s="2">
        <v>1625</v>
      </c>
      <c r="B1626" s="2" t="s">
        <v>4260</v>
      </c>
      <c r="C1626" s="2">
        <f>YEAR('Data SPY'!$D1626)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hidden="1" customHeight="1" x14ac:dyDescent="0.3">
      <c r="A1627" s="2">
        <v>1626</v>
      </c>
      <c r="B1627" s="2" t="s">
        <v>4260</v>
      </c>
      <c r="C1627" s="2">
        <f>YEAR('Data SPY'!$D1627)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hidden="1" customHeight="1" x14ac:dyDescent="0.3">
      <c r="A1628" s="2">
        <v>1627</v>
      </c>
      <c r="B1628" s="2" t="s">
        <v>4264</v>
      </c>
      <c r="C1628" s="2">
        <f>YEAR('Data SPY'!$D1628)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hidden="1" customHeight="1" x14ac:dyDescent="0.3">
      <c r="A1629" s="2">
        <v>1628</v>
      </c>
      <c r="B1629" s="2" t="s">
        <v>4265</v>
      </c>
      <c r="C1629" s="2">
        <f>YEAR('Data SPY'!$D1629)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hidden="1" customHeight="1" x14ac:dyDescent="0.3">
      <c r="A1630" s="2">
        <v>1629</v>
      </c>
      <c r="B1630" s="2" t="s">
        <v>4269</v>
      </c>
      <c r="C1630" s="2">
        <f>YEAR('Data SPY'!$D1630)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hidden="1" customHeight="1" x14ac:dyDescent="0.3">
      <c r="A1631" s="2">
        <v>1630</v>
      </c>
      <c r="B1631" s="2" t="s">
        <v>4269</v>
      </c>
      <c r="C1631" s="2">
        <f>YEAR('Data SPY'!$D1631)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 SPY'!$D1632)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 SPY'!$D1633)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 SPY'!$D1634)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 SPY'!$D1635)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 SPY'!$D1636)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hidden="1" customHeight="1" x14ac:dyDescent="0.3">
      <c r="A1637" s="2">
        <v>1636</v>
      </c>
      <c r="B1637" s="2" t="s">
        <v>4275</v>
      </c>
      <c r="C1637" s="2">
        <f>YEAR('Data SPY'!$D1637)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hidden="1" customHeight="1" x14ac:dyDescent="0.3">
      <c r="A1638" s="2">
        <v>1637</v>
      </c>
      <c r="B1638" s="2" t="s">
        <v>4275</v>
      </c>
      <c r="C1638" s="2">
        <f>YEAR('Data SPY'!$D1638)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hidden="1" customHeight="1" x14ac:dyDescent="0.3">
      <c r="A1639" s="2">
        <v>1638</v>
      </c>
      <c r="B1639" s="2" t="s">
        <v>4275</v>
      </c>
      <c r="C1639" s="2">
        <f>YEAR('Data SPY'!$D1639)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 SPY'!$D1640)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 SPY'!$D1641)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 SPY'!$D1642)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 SPY'!$D1643)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hidden="1" customHeight="1" x14ac:dyDescent="0.3">
      <c r="A1644" s="2">
        <v>1643</v>
      </c>
      <c r="B1644" s="2" t="s">
        <v>4286</v>
      </c>
      <c r="C1644" s="2">
        <f>YEAR('Data SPY'!$D1644)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hidden="1" customHeight="1" x14ac:dyDescent="0.3">
      <c r="A1645" s="2">
        <v>1644</v>
      </c>
      <c r="B1645" s="2" t="s">
        <v>4290</v>
      </c>
      <c r="C1645" s="2">
        <f>YEAR('Data SPY'!$D1645)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hidden="1" customHeight="1" x14ac:dyDescent="0.3">
      <c r="A1646" s="2">
        <v>1645</v>
      </c>
      <c r="B1646" s="2" t="s">
        <v>4290</v>
      </c>
      <c r="C1646" s="2">
        <f>YEAR('Data SPY'!$D1646)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hidden="1" customHeight="1" x14ac:dyDescent="0.3">
      <c r="A1647" s="2">
        <v>1646</v>
      </c>
      <c r="B1647" s="2" t="s">
        <v>4290</v>
      </c>
      <c r="C1647" s="2">
        <f>YEAR('Data SPY'!$D1647)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hidden="1" customHeight="1" x14ac:dyDescent="0.3">
      <c r="A1648" s="2">
        <v>1647</v>
      </c>
      <c r="B1648" s="2" t="s">
        <v>4295</v>
      </c>
      <c r="C1648" s="2">
        <f>YEAR('Data SPY'!$D1648)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hidden="1" customHeight="1" x14ac:dyDescent="0.3">
      <c r="A1649" s="2">
        <v>1648</v>
      </c>
      <c r="B1649" s="2" t="s">
        <v>4295</v>
      </c>
      <c r="C1649" s="2">
        <f>YEAR('Data SPY'!$D1649)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hidden="1" customHeight="1" x14ac:dyDescent="0.3">
      <c r="A1650" s="2">
        <v>1649</v>
      </c>
      <c r="B1650" s="2" t="s">
        <v>4298</v>
      </c>
      <c r="C1650" s="2">
        <f>YEAR('Data SPY'!$D1650)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hidden="1" customHeight="1" x14ac:dyDescent="0.3">
      <c r="A1651" s="2">
        <v>1650</v>
      </c>
      <c r="B1651" s="2" t="s">
        <v>4298</v>
      </c>
      <c r="C1651" s="2">
        <f>YEAR('Data SPY'!$D1651)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hidden="1" customHeight="1" x14ac:dyDescent="0.3">
      <c r="A1652" s="2">
        <v>1651</v>
      </c>
      <c r="B1652" s="2" t="s">
        <v>4303</v>
      </c>
      <c r="C1652" s="2">
        <f>YEAR('Data SPY'!$D1652)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hidden="1" customHeight="1" x14ac:dyDescent="0.3">
      <c r="A1653" s="2">
        <v>1652</v>
      </c>
      <c r="B1653" s="2" t="s">
        <v>4303</v>
      </c>
      <c r="C1653" s="2">
        <f>YEAR('Data SPY'!$D1653)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hidden="1" customHeight="1" x14ac:dyDescent="0.3">
      <c r="A1654" s="2">
        <v>1653</v>
      </c>
      <c r="B1654" s="2" t="s">
        <v>4310</v>
      </c>
      <c r="C1654" s="2">
        <f>YEAR('Data SPY'!$D1654)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hidden="1" customHeight="1" x14ac:dyDescent="0.3">
      <c r="A1655" s="2">
        <v>1654</v>
      </c>
      <c r="B1655" s="2" t="s">
        <v>4310</v>
      </c>
      <c r="C1655" s="2">
        <f>YEAR('Data SPY'!$D1655)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hidden="1" customHeight="1" x14ac:dyDescent="0.3">
      <c r="A1656" s="2">
        <v>1655</v>
      </c>
      <c r="B1656" s="2" t="s">
        <v>4310</v>
      </c>
      <c r="C1656" s="2">
        <f>YEAR('Data SPY'!$D1656)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hidden="1" customHeight="1" x14ac:dyDescent="0.3">
      <c r="A1657" s="2">
        <v>1656</v>
      </c>
      <c r="B1657" s="2" t="s">
        <v>4310</v>
      </c>
      <c r="C1657" s="2">
        <f>YEAR('Data SPY'!$D1657)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hidden="1" customHeight="1" x14ac:dyDescent="0.3">
      <c r="A1658" s="2">
        <v>1657</v>
      </c>
      <c r="B1658" s="2" t="s">
        <v>4310</v>
      </c>
      <c r="C1658" s="2">
        <f>YEAR('Data SPY'!$D1658)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hidden="1" customHeight="1" x14ac:dyDescent="0.3">
      <c r="A1659" s="2">
        <v>1658</v>
      </c>
      <c r="B1659" s="2" t="s">
        <v>4317</v>
      </c>
      <c r="C1659" s="2">
        <f>YEAR('Data SPY'!$D1659)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hidden="1" customHeight="1" x14ac:dyDescent="0.3">
      <c r="A1660" s="2">
        <v>1659</v>
      </c>
      <c r="B1660" s="2" t="s">
        <v>4318</v>
      </c>
      <c r="C1660" s="2">
        <f>YEAR('Data SPY'!$D1660)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hidden="1" customHeight="1" x14ac:dyDescent="0.3">
      <c r="A1661" s="2">
        <v>1660</v>
      </c>
      <c r="B1661" s="2" t="s">
        <v>4323</v>
      </c>
      <c r="C1661" s="2">
        <f>YEAR('Data SPY'!$D1661)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hidden="1" customHeight="1" x14ac:dyDescent="0.3">
      <c r="A1662" s="2">
        <v>1661</v>
      </c>
      <c r="B1662" s="2" t="s">
        <v>4323</v>
      </c>
      <c r="C1662" s="2">
        <f>YEAR('Data SPY'!$D1662)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hidden="1" customHeight="1" x14ac:dyDescent="0.3">
      <c r="A1663" s="2">
        <v>1662</v>
      </c>
      <c r="B1663" s="2" t="s">
        <v>4326</v>
      </c>
      <c r="C1663" s="2">
        <f>YEAR('Data SPY'!$D1663)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hidden="1" customHeight="1" x14ac:dyDescent="0.3">
      <c r="A1664" s="2">
        <v>1663</v>
      </c>
      <c r="B1664" s="2" t="s">
        <v>4326</v>
      </c>
      <c r="C1664" s="2">
        <f>YEAR('Data SPY'!$D1664)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 SPY'!$D1665)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 SPY'!$D1666)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 SPY'!$D1667)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 SPY'!$D1668)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 SPY'!$D1669)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 SPY'!$D1670)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hidden="1" customHeight="1" x14ac:dyDescent="0.3">
      <c r="A1671" s="2">
        <v>1670</v>
      </c>
      <c r="B1671" s="2" t="s">
        <v>4338</v>
      </c>
      <c r="C1671" s="2">
        <f>YEAR('Data SPY'!$D1671)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hidden="1" customHeight="1" x14ac:dyDescent="0.3">
      <c r="A1672" s="2">
        <v>1671</v>
      </c>
      <c r="B1672" s="2" t="s">
        <v>4339</v>
      </c>
      <c r="C1672" s="2">
        <f>YEAR('Data SPY'!$D1672)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 SPY'!$D1673)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hidden="1" customHeight="1" x14ac:dyDescent="0.3">
      <c r="A1674" s="2">
        <v>1673</v>
      </c>
      <c r="B1674" s="2" t="s">
        <v>4345</v>
      </c>
      <c r="C1674" s="2">
        <f>YEAR('Data SPY'!$D1674)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hidden="1" customHeight="1" x14ac:dyDescent="0.3">
      <c r="A1675" s="2">
        <v>1674</v>
      </c>
      <c r="B1675" s="2" t="s">
        <v>4347</v>
      </c>
      <c r="C1675" s="2">
        <f>YEAR('Data SPY'!$D1675)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hidden="1" customHeight="1" x14ac:dyDescent="0.3">
      <c r="A1676" s="2">
        <v>1675</v>
      </c>
      <c r="B1676" s="2" t="s">
        <v>4351</v>
      </c>
      <c r="C1676" s="2">
        <f>YEAR('Data SPY'!$D1676)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hidden="1" customHeight="1" x14ac:dyDescent="0.3">
      <c r="A1677" s="2">
        <v>1676</v>
      </c>
      <c r="B1677" s="2" t="s">
        <v>4351</v>
      </c>
      <c r="C1677" s="2">
        <f>YEAR('Data SPY'!$D1677)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 SPY'!$D1678)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 SPY'!$D1679)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hidden="1" customHeight="1" x14ac:dyDescent="0.3">
      <c r="A1680" s="2">
        <v>1679</v>
      </c>
      <c r="B1680" s="2" t="s">
        <v>4355</v>
      </c>
      <c r="C1680" s="2">
        <f>YEAR('Data SPY'!$D1680)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hidden="1" customHeight="1" x14ac:dyDescent="0.3">
      <c r="A1681" s="2">
        <v>1680</v>
      </c>
      <c r="B1681" s="2" t="s">
        <v>4355</v>
      </c>
      <c r="C1681" s="2">
        <f>YEAR('Data SPY'!$D1681)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hidden="1" customHeight="1" x14ac:dyDescent="0.3">
      <c r="A1682" s="2">
        <v>1681</v>
      </c>
      <c r="B1682" s="2" t="s">
        <v>4355</v>
      </c>
      <c r="C1682" s="2">
        <f>YEAR('Data SPY'!$D1682)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hidden="1" customHeight="1" x14ac:dyDescent="0.3">
      <c r="A1683" s="2">
        <v>1682</v>
      </c>
      <c r="B1683" s="2" t="s">
        <v>4355</v>
      </c>
      <c r="C1683" s="2">
        <f>YEAR('Data SPY'!$D1683)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 SPY'!$D1684)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 SPY'!$D1685)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hidden="1" customHeight="1" x14ac:dyDescent="0.3">
      <c r="A1686" s="2">
        <v>1685</v>
      </c>
      <c r="B1686" s="2" t="s">
        <v>4364</v>
      </c>
      <c r="C1686" s="2">
        <f>YEAR('Data SPY'!$D1686)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hidden="1" customHeight="1" x14ac:dyDescent="0.3">
      <c r="A1687" s="2">
        <v>1686</v>
      </c>
      <c r="B1687" s="2" t="s">
        <v>4364</v>
      </c>
      <c r="C1687" s="2">
        <f>YEAR('Data SPY'!$D1687)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hidden="1" customHeight="1" x14ac:dyDescent="0.3">
      <c r="A1688" s="2">
        <v>1687</v>
      </c>
      <c r="B1688" s="2" t="s">
        <v>4364</v>
      </c>
      <c r="C1688" s="2">
        <f>YEAR('Data SPY'!$D1688)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hidden="1" customHeight="1" x14ac:dyDescent="0.3">
      <c r="A1689" s="2">
        <v>1688</v>
      </c>
      <c r="B1689" s="2" t="s">
        <v>4369</v>
      </c>
      <c r="C1689" s="2">
        <f>YEAR('Data SPY'!$D1689)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hidden="1" customHeight="1" x14ac:dyDescent="0.3">
      <c r="A1690" s="2">
        <v>1689</v>
      </c>
      <c r="B1690" s="2" t="s">
        <v>4369</v>
      </c>
      <c r="C1690" s="2">
        <f>YEAR('Data SPY'!$D1690)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hidden="1" customHeight="1" x14ac:dyDescent="0.3">
      <c r="A1691" s="2">
        <v>1690</v>
      </c>
      <c r="B1691" s="2" t="s">
        <v>4370</v>
      </c>
      <c r="C1691" s="2">
        <f>YEAR('Data SPY'!$D1691)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hidden="1" customHeight="1" x14ac:dyDescent="0.3">
      <c r="A1692" s="2">
        <v>1691</v>
      </c>
      <c r="B1692" s="2" t="s">
        <v>4371</v>
      </c>
      <c r="C1692" s="2">
        <f>YEAR('Data SPY'!$D1692)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hidden="1" customHeight="1" x14ac:dyDescent="0.3">
      <c r="A1693" s="2">
        <v>1692</v>
      </c>
      <c r="B1693" s="2" t="s">
        <v>4371</v>
      </c>
      <c r="C1693" s="2">
        <f>YEAR('Data SPY'!$D1693)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 SPY'!$D1694)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 SPY'!$D1695)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hidden="1" customHeight="1" x14ac:dyDescent="0.3">
      <c r="A1696" s="2">
        <v>1695</v>
      </c>
      <c r="B1696" s="2" t="s">
        <v>4381</v>
      </c>
      <c r="C1696" s="2">
        <f>YEAR('Data SPY'!$D1696)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hidden="1" customHeight="1" x14ac:dyDescent="0.3">
      <c r="A1697" s="2">
        <v>1696</v>
      </c>
      <c r="B1697" s="2" t="s">
        <v>4381</v>
      </c>
      <c r="C1697" s="2">
        <f>YEAR('Data SPY'!$D1697)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hidden="1" customHeight="1" x14ac:dyDescent="0.3">
      <c r="A1698" s="2">
        <v>1697</v>
      </c>
      <c r="B1698" s="2" t="s">
        <v>4381</v>
      </c>
      <c r="C1698" s="2">
        <f>YEAR('Data SPY'!$D1698)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hidden="1" customHeight="1" x14ac:dyDescent="0.3">
      <c r="A1699" s="2">
        <v>1698</v>
      </c>
      <c r="B1699" s="2" t="s">
        <v>4385</v>
      </c>
      <c r="C1699" s="2">
        <f>YEAR('Data SPY'!$D1699)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hidden="1" customHeight="1" x14ac:dyDescent="0.3">
      <c r="A1700" s="2">
        <v>1699</v>
      </c>
      <c r="B1700" s="2" t="s">
        <v>4385</v>
      </c>
      <c r="C1700" s="2">
        <f>YEAR('Data SPY'!$D1700)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hidden="1" customHeight="1" x14ac:dyDescent="0.3">
      <c r="A1701" s="2">
        <v>1700</v>
      </c>
      <c r="B1701" s="2" t="s">
        <v>4388</v>
      </c>
      <c r="C1701" s="2">
        <f>YEAR('Data SPY'!$D1701)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hidden="1" customHeight="1" x14ac:dyDescent="0.3">
      <c r="A1702" s="2">
        <v>1701</v>
      </c>
      <c r="B1702" s="2" t="s">
        <v>4389</v>
      </c>
      <c r="C1702" s="2">
        <f>YEAR('Data SPY'!$D1702)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hidden="1" customHeight="1" x14ac:dyDescent="0.3">
      <c r="A1703" s="2">
        <v>1702</v>
      </c>
      <c r="B1703" s="2" t="s">
        <v>4389</v>
      </c>
      <c r="C1703" s="2">
        <f>YEAR('Data SPY'!$D1703)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hidden="1" customHeight="1" x14ac:dyDescent="0.3">
      <c r="A1704" s="2">
        <v>1703</v>
      </c>
      <c r="B1704" s="2" t="s">
        <v>4389</v>
      </c>
      <c r="C1704" s="2">
        <f>YEAR('Data SPY'!$D1704)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hidden="1" customHeight="1" x14ac:dyDescent="0.3">
      <c r="A1705" s="2">
        <v>1704</v>
      </c>
      <c r="B1705" s="2" t="s">
        <v>4390</v>
      </c>
      <c r="C1705" s="2">
        <f>YEAR('Data SPY'!$D1705)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 SPY'!$D1706)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hidden="1" customHeight="1" x14ac:dyDescent="0.3">
      <c r="A1707" s="2">
        <v>1706</v>
      </c>
      <c r="B1707" s="2" t="s">
        <v>4395</v>
      </c>
      <c r="C1707" s="2">
        <f>YEAR('Data SPY'!$D1707)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hidden="1" customHeight="1" x14ac:dyDescent="0.3">
      <c r="A1708" s="2">
        <v>1707</v>
      </c>
      <c r="B1708" s="2" t="s">
        <v>4396</v>
      </c>
      <c r="C1708" s="2">
        <f>YEAR('Data SPY'!$D1708)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hidden="1" customHeight="1" x14ac:dyDescent="0.3">
      <c r="A1709" s="2">
        <v>1708</v>
      </c>
      <c r="B1709" s="2" t="s">
        <v>4396</v>
      </c>
      <c r="C1709" s="2">
        <f>YEAR('Data SPY'!$D1709)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hidden="1" customHeight="1" x14ac:dyDescent="0.3">
      <c r="A1710" s="2">
        <v>1709</v>
      </c>
      <c r="B1710" s="2" t="s">
        <v>4396</v>
      </c>
      <c r="C1710" s="2">
        <f>YEAR('Data SPY'!$D1710)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hidden="1" customHeight="1" x14ac:dyDescent="0.3">
      <c r="A1711" s="2">
        <v>1710</v>
      </c>
      <c r="B1711" s="2" t="s">
        <v>4396</v>
      </c>
      <c r="C1711" s="2">
        <f>YEAR('Data SPY'!$D1711)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hidden="1" customHeight="1" x14ac:dyDescent="0.3">
      <c r="A1712" s="2">
        <v>1711</v>
      </c>
      <c r="B1712" s="2" t="s">
        <v>4396</v>
      </c>
      <c r="C1712" s="2">
        <f>YEAR('Data SPY'!$D1712)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hidden="1" customHeight="1" x14ac:dyDescent="0.3">
      <c r="A1713" s="2">
        <v>1712</v>
      </c>
      <c r="B1713" s="2" t="s">
        <v>4396</v>
      </c>
      <c r="C1713" s="2">
        <f>YEAR('Data SPY'!$D1713)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hidden="1" customHeight="1" x14ac:dyDescent="0.3">
      <c r="A1714" s="2">
        <v>1713</v>
      </c>
      <c r="B1714" s="2" t="s">
        <v>4403</v>
      </c>
      <c r="C1714" s="2">
        <f>YEAR('Data SPY'!$D1714)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hidden="1" customHeight="1" x14ac:dyDescent="0.3">
      <c r="A1715" s="2">
        <v>1714</v>
      </c>
      <c r="B1715" s="2" t="s">
        <v>4406</v>
      </c>
      <c r="C1715" s="2">
        <f>YEAR('Data SPY'!$D1715)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hidden="1" customHeight="1" x14ac:dyDescent="0.3">
      <c r="A1716" s="2">
        <v>1715</v>
      </c>
      <c r="B1716" s="2" t="s">
        <v>4407</v>
      </c>
      <c r="C1716" s="2">
        <f>YEAR('Data SPY'!$D1716)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 SPY'!$D1717)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 SPY'!$D1718)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 SPY'!$D1719)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 SPY'!$D1720)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 SPY'!$D1721)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 SPY'!$D1722)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hidden="1" customHeight="1" x14ac:dyDescent="0.3">
      <c r="A1723" s="2">
        <v>1722</v>
      </c>
      <c r="B1723" s="2" t="s">
        <v>4414</v>
      </c>
      <c r="C1723" s="2">
        <f>YEAR('Data SPY'!$D1723)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hidden="1" customHeight="1" x14ac:dyDescent="0.3">
      <c r="A1724" s="2">
        <v>1723</v>
      </c>
      <c r="B1724" s="2" t="s">
        <v>4414</v>
      </c>
      <c r="C1724" s="2">
        <f>YEAR('Data SPY'!$D1724)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hidden="1" customHeight="1" x14ac:dyDescent="0.3">
      <c r="A1725" s="2">
        <v>1724</v>
      </c>
      <c r="B1725" s="2" t="s">
        <v>4414</v>
      </c>
      <c r="C1725" s="2">
        <f>YEAR('Data SPY'!$D1725)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hidden="1" customHeight="1" x14ac:dyDescent="0.3">
      <c r="A1726" s="2">
        <v>1725</v>
      </c>
      <c r="B1726" s="2" t="s">
        <v>4419</v>
      </c>
      <c r="C1726" s="2">
        <f>YEAR('Data SPY'!$D1726)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hidden="1" customHeight="1" x14ac:dyDescent="0.3">
      <c r="A1727" s="2">
        <v>1726</v>
      </c>
      <c r="B1727" s="2" t="s">
        <v>4419</v>
      </c>
      <c r="C1727" s="2">
        <f>YEAR('Data SPY'!$D1727)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hidden="1" customHeight="1" x14ac:dyDescent="0.3">
      <c r="A1728" s="2">
        <v>1727</v>
      </c>
      <c r="B1728" s="2" t="s">
        <v>4419</v>
      </c>
      <c r="C1728" s="2">
        <f>YEAR('Data SPY'!$D1728)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hidden="1" customHeight="1" x14ac:dyDescent="0.3">
      <c r="A1729" s="2">
        <v>1728</v>
      </c>
      <c r="B1729" s="2" t="s">
        <v>4426</v>
      </c>
      <c r="C1729" s="2">
        <f>YEAR('Data SPY'!$D1729)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 SPY'!$D1730)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 SPY'!$D1731)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hidden="1" customHeight="1" x14ac:dyDescent="0.3">
      <c r="A1732" s="2">
        <v>1731</v>
      </c>
      <c r="B1732" s="2" t="s">
        <v>4432</v>
      </c>
      <c r="C1732" s="2">
        <f>YEAR('Data SPY'!$D1732)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hidden="1" customHeight="1" x14ac:dyDescent="0.3">
      <c r="A1733" s="2">
        <v>1732</v>
      </c>
      <c r="B1733" s="2" t="s">
        <v>4432</v>
      </c>
      <c r="C1733" s="2">
        <f>YEAR('Data SPY'!$D1733)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 SPY'!$D1734)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 SPY'!$D1735)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hidden="1" customHeight="1" x14ac:dyDescent="0.3">
      <c r="A1736" s="2">
        <v>1735</v>
      </c>
      <c r="B1736" s="2" t="s">
        <v>4436</v>
      </c>
      <c r="C1736" s="2">
        <f>YEAR('Data SPY'!$D1736)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hidden="1" customHeight="1" x14ac:dyDescent="0.3">
      <c r="A1737" s="2">
        <v>1736</v>
      </c>
      <c r="B1737" s="2" t="s">
        <v>4436</v>
      </c>
      <c r="C1737" s="2">
        <f>YEAR('Data SPY'!$D1737)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hidden="1" customHeight="1" x14ac:dyDescent="0.3">
      <c r="A1738" s="2">
        <v>1737</v>
      </c>
      <c r="B1738" s="2" t="s">
        <v>4436</v>
      </c>
      <c r="C1738" s="2">
        <f>YEAR('Data SPY'!$D1738)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hidden="1" customHeight="1" x14ac:dyDescent="0.3">
      <c r="A1739" s="2">
        <v>1738</v>
      </c>
      <c r="B1739" s="2" t="s">
        <v>4439</v>
      </c>
      <c r="C1739" s="2">
        <f>YEAR('Data SPY'!$D1739)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hidden="1" customHeight="1" x14ac:dyDescent="0.3">
      <c r="A1740" s="2">
        <v>1739</v>
      </c>
      <c r="B1740" s="2" t="s">
        <v>4439</v>
      </c>
      <c r="C1740" s="2">
        <f>YEAR('Data SPY'!$D1740)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hidden="1" customHeight="1" x14ac:dyDescent="0.3">
      <c r="A1741" s="2">
        <v>1740</v>
      </c>
      <c r="B1741" s="2" t="s">
        <v>4439</v>
      </c>
      <c r="C1741" s="2">
        <f>YEAR('Data SPY'!$D1741)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hidden="1" customHeight="1" x14ac:dyDescent="0.3">
      <c r="A1742" s="2">
        <v>1741</v>
      </c>
      <c r="B1742" s="2" t="s">
        <v>4442</v>
      </c>
      <c r="C1742" s="2">
        <f>YEAR('Data SPY'!$D1742)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hidden="1" customHeight="1" x14ac:dyDescent="0.3">
      <c r="A1743" s="2">
        <v>1742</v>
      </c>
      <c r="B1743" s="2" t="s">
        <v>4445</v>
      </c>
      <c r="C1743" s="2">
        <f>YEAR('Data SPY'!$D1743)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hidden="1" customHeight="1" x14ac:dyDescent="0.3">
      <c r="A1744" s="2">
        <v>1743</v>
      </c>
      <c r="B1744" s="2" t="s">
        <v>4445</v>
      </c>
      <c r="C1744" s="2">
        <f>YEAR('Data SPY'!$D1744)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hidden="1" customHeight="1" x14ac:dyDescent="0.3">
      <c r="A1745" s="2">
        <v>1744</v>
      </c>
      <c r="B1745" s="2" t="s">
        <v>4445</v>
      </c>
      <c r="C1745" s="2">
        <f>YEAR('Data SPY'!$D1745)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hidden="1" customHeight="1" x14ac:dyDescent="0.3">
      <c r="A1746" s="2">
        <v>1745</v>
      </c>
      <c r="B1746" s="2" t="s">
        <v>4445</v>
      </c>
      <c r="C1746" s="2">
        <f>YEAR('Data SPY'!$D1746)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hidden="1" customHeight="1" x14ac:dyDescent="0.3">
      <c r="A1747" s="2">
        <v>1746</v>
      </c>
      <c r="B1747" s="2" t="s">
        <v>4448</v>
      </c>
      <c r="C1747" s="2">
        <f>YEAR('Data SPY'!$D1747)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 SPY'!$D1748)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 SPY'!$D1749)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hidden="1" customHeight="1" x14ac:dyDescent="0.3">
      <c r="A1750" s="2">
        <v>1749</v>
      </c>
      <c r="B1750" s="2" t="s">
        <v>4451</v>
      </c>
      <c r="C1750" s="2">
        <f>YEAR('Data SPY'!$D1750)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hidden="1" customHeight="1" x14ac:dyDescent="0.3">
      <c r="A1751" s="2">
        <v>1750</v>
      </c>
      <c r="B1751" s="2" t="s">
        <v>4451</v>
      </c>
      <c r="C1751" s="2">
        <f>YEAR('Data SPY'!$D1751)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hidden="1" customHeight="1" x14ac:dyDescent="0.3">
      <c r="A1752" s="2">
        <v>1751</v>
      </c>
      <c r="B1752" s="2" t="s">
        <v>4454</v>
      </c>
      <c r="C1752" s="2">
        <f>YEAR('Data SPY'!$D1752)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hidden="1" customHeight="1" x14ac:dyDescent="0.3">
      <c r="A1753" s="2">
        <v>1752</v>
      </c>
      <c r="B1753" s="2" t="s">
        <v>4457</v>
      </c>
      <c r="C1753" s="2">
        <f>YEAR('Data SPY'!$D1753)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hidden="1" customHeight="1" x14ac:dyDescent="0.3">
      <c r="A1754" s="2">
        <v>1753</v>
      </c>
      <c r="B1754" s="2" t="s">
        <v>4460</v>
      </c>
      <c r="C1754" s="2">
        <f>YEAR('Data SPY'!$D1754)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hidden="1" customHeight="1" x14ac:dyDescent="0.3">
      <c r="A1755" s="2">
        <v>1754</v>
      </c>
      <c r="B1755" s="2" t="s">
        <v>4460</v>
      </c>
      <c r="C1755" s="2">
        <f>YEAR('Data SPY'!$D1755)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hidden="1" customHeight="1" x14ac:dyDescent="0.3">
      <c r="A1756" s="2">
        <v>1755</v>
      </c>
      <c r="B1756" s="2" t="s">
        <v>4460</v>
      </c>
      <c r="C1756" s="2">
        <f>YEAR('Data SPY'!$D1756)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hidden="1" customHeight="1" x14ac:dyDescent="0.3">
      <c r="A1757" s="2">
        <v>1756</v>
      </c>
      <c r="B1757" s="2" t="s">
        <v>4463</v>
      </c>
      <c r="C1757" s="2">
        <f>YEAR('Data SPY'!$D1757)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hidden="1" customHeight="1" x14ac:dyDescent="0.3">
      <c r="A1758" s="2">
        <v>1757</v>
      </c>
      <c r="B1758" s="2" t="s">
        <v>4463</v>
      </c>
      <c r="C1758" s="2">
        <f>YEAR('Data SPY'!$D1758)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hidden="1" customHeight="1" x14ac:dyDescent="0.3">
      <c r="A1759" s="2">
        <v>1758</v>
      </c>
      <c r="B1759" s="2" t="s">
        <v>4466</v>
      </c>
      <c r="C1759" s="2">
        <f>YEAR('Data SPY'!$D1759)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hidden="1" customHeight="1" x14ac:dyDescent="0.3">
      <c r="A1760" s="2">
        <v>1759</v>
      </c>
      <c r="B1760" s="2" t="s">
        <v>4467</v>
      </c>
      <c r="C1760" s="2">
        <f>YEAR('Data SPY'!$D1760)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hidden="1" customHeight="1" x14ac:dyDescent="0.3">
      <c r="A1761" s="2">
        <v>1760</v>
      </c>
      <c r="B1761" s="2" t="s">
        <v>4470</v>
      </c>
      <c r="C1761" s="2">
        <f>YEAR('Data SPY'!$D1761)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hidden="1" customHeight="1" x14ac:dyDescent="0.3">
      <c r="A1762" s="2">
        <v>1761</v>
      </c>
      <c r="B1762" s="2" t="s">
        <v>4471</v>
      </c>
      <c r="C1762" s="2">
        <f>YEAR('Data SPY'!$D1762)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hidden="1" customHeight="1" x14ac:dyDescent="0.3">
      <c r="A1763" s="2">
        <v>1762</v>
      </c>
      <c r="B1763" s="2" t="s">
        <v>4471</v>
      </c>
      <c r="C1763" s="2">
        <f>YEAR('Data SPY'!$D1763)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hidden="1" customHeight="1" x14ac:dyDescent="0.3">
      <c r="A1764" s="2">
        <v>1763</v>
      </c>
      <c r="B1764" s="2" t="s">
        <v>4471</v>
      </c>
      <c r="C1764" s="2">
        <f>YEAR('Data SPY'!$D1764)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 SPY'!$D1765)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 SPY'!$D1766)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 SPY'!$D1767)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 SPY'!$D1768)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hidden="1" customHeight="1" x14ac:dyDescent="0.3">
      <c r="A1769" s="2">
        <v>1768</v>
      </c>
      <c r="B1769" s="2" t="s">
        <v>4485</v>
      </c>
      <c r="C1769" s="2">
        <f>YEAR('Data SPY'!$D1769)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hidden="1" customHeight="1" x14ac:dyDescent="0.3">
      <c r="A1770" s="2">
        <v>1769</v>
      </c>
      <c r="B1770" s="2" t="s">
        <v>4485</v>
      </c>
      <c r="C1770" s="2">
        <f>YEAR('Data SPY'!$D1770)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hidden="1" customHeight="1" x14ac:dyDescent="0.3">
      <c r="A1771" s="2">
        <v>1770</v>
      </c>
      <c r="B1771" s="2" t="s">
        <v>4489</v>
      </c>
      <c r="C1771" s="2">
        <f>YEAR('Data SPY'!$D1771)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hidden="1" customHeight="1" x14ac:dyDescent="0.3">
      <c r="A1772" s="2">
        <v>1771</v>
      </c>
      <c r="B1772" s="2" t="s">
        <v>4489</v>
      </c>
      <c r="C1772" s="2">
        <f>YEAR('Data SPY'!$D1772)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 SPY'!$D1773)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 SPY'!$D1774)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hidden="1" customHeight="1" x14ac:dyDescent="0.3">
      <c r="A1775" s="2">
        <v>1774</v>
      </c>
      <c r="B1775" s="2" t="s">
        <v>4491</v>
      </c>
      <c r="C1775" s="2">
        <f>YEAR('Data SPY'!$D1775)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hidden="1" customHeight="1" x14ac:dyDescent="0.3">
      <c r="A1776" s="2">
        <v>1775</v>
      </c>
      <c r="B1776" s="2" t="s">
        <v>4491</v>
      </c>
      <c r="C1776" s="2">
        <f>YEAR('Data SPY'!$D1776)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hidden="1" customHeight="1" x14ac:dyDescent="0.3">
      <c r="A1777" s="2">
        <v>1776</v>
      </c>
      <c r="B1777" s="2" t="s">
        <v>4491</v>
      </c>
      <c r="C1777" s="2">
        <f>YEAR('Data SPY'!$D1777)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hidden="1" customHeight="1" x14ac:dyDescent="0.3">
      <c r="A1778" s="2">
        <v>1777</v>
      </c>
      <c r="B1778" s="2" t="s">
        <v>4491</v>
      </c>
      <c r="C1778" s="2">
        <f>YEAR('Data SPY'!$D1778)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hidden="1" customHeight="1" x14ac:dyDescent="0.3">
      <c r="A1779" s="2">
        <v>1778</v>
      </c>
      <c r="B1779" s="2" t="s">
        <v>4499</v>
      </c>
      <c r="C1779" s="2">
        <f>YEAR('Data SPY'!$D1779)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hidden="1" customHeight="1" x14ac:dyDescent="0.3">
      <c r="A1780" s="2">
        <v>1779</v>
      </c>
      <c r="B1780" s="2" t="s">
        <v>4499</v>
      </c>
      <c r="C1780" s="2">
        <f>YEAR('Data SPY'!$D1780)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 SPY'!$D1781)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 SPY'!$D1782)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hidden="1" customHeight="1" x14ac:dyDescent="0.3">
      <c r="A1783" s="2">
        <v>1782</v>
      </c>
      <c r="B1783" s="2" t="s">
        <v>4503</v>
      </c>
      <c r="C1783" s="2">
        <f>YEAR('Data SPY'!$D1783)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hidden="1" customHeight="1" x14ac:dyDescent="0.3">
      <c r="A1784" s="2">
        <v>1783</v>
      </c>
      <c r="B1784" s="2" t="s">
        <v>4503</v>
      </c>
      <c r="C1784" s="2">
        <f>YEAR('Data SPY'!$D1784)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hidden="1" customHeight="1" x14ac:dyDescent="0.3">
      <c r="A1785" s="2">
        <v>1784</v>
      </c>
      <c r="B1785" s="2" t="s">
        <v>4506</v>
      </c>
      <c r="C1785" s="2">
        <f>YEAR('Data SPY'!$D1785)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hidden="1" customHeight="1" x14ac:dyDescent="0.3">
      <c r="A1786" s="2">
        <v>1785</v>
      </c>
      <c r="B1786" s="2" t="s">
        <v>4506</v>
      </c>
      <c r="C1786" s="2">
        <f>YEAR('Data SPY'!$D1786)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hidden="1" customHeight="1" x14ac:dyDescent="0.3">
      <c r="A1787" s="2">
        <v>1786</v>
      </c>
      <c r="B1787" s="2" t="s">
        <v>4506</v>
      </c>
      <c r="C1787" s="2">
        <f>YEAR('Data SPY'!$D1787)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hidden="1" customHeight="1" x14ac:dyDescent="0.3">
      <c r="A1788" s="2">
        <v>1787</v>
      </c>
      <c r="B1788" s="2" t="s">
        <v>4506</v>
      </c>
      <c r="C1788" s="2">
        <f>YEAR('Data SPY'!$D1788)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hidden="1" customHeight="1" x14ac:dyDescent="0.3">
      <c r="A1789" s="2">
        <v>1788</v>
      </c>
      <c r="B1789" s="2" t="s">
        <v>4511</v>
      </c>
      <c r="C1789" s="2">
        <f>YEAR('Data SPY'!$D1789)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hidden="1" customHeight="1" x14ac:dyDescent="0.3">
      <c r="A1790" s="2">
        <v>1789</v>
      </c>
      <c r="B1790" s="2" t="s">
        <v>4511</v>
      </c>
      <c r="C1790" s="2">
        <f>YEAR('Data SPY'!$D1790)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hidden="1" customHeight="1" x14ac:dyDescent="0.3">
      <c r="A1791" s="2">
        <v>1790</v>
      </c>
      <c r="B1791" s="2" t="s">
        <v>4511</v>
      </c>
      <c r="C1791" s="2">
        <f>YEAR('Data SPY'!$D1791)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hidden="1" customHeight="1" x14ac:dyDescent="0.3">
      <c r="A1792" s="2">
        <v>1791</v>
      </c>
      <c r="B1792" s="2" t="s">
        <v>4517</v>
      </c>
      <c r="C1792" s="2">
        <f>YEAR('Data SPY'!$D1792)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hidden="1" customHeight="1" x14ac:dyDescent="0.3">
      <c r="A1793" s="2">
        <v>1792</v>
      </c>
      <c r="B1793" s="2" t="s">
        <v>4518</v>
      </c>
      <c r="C1793" s="2">
        <f>YEAR('Data SPY'!$D1793)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hidden="1" customHeight="1" x14ac:dyDescent="0.3">
      <c r="A1794" s="2">
        <v>1793</v>
      </c>
      <c r="B1794" s="2" t="s">
        <v>4518</v>
      </c>
      <c r="C1794" s="2">
        <f>YEAR('Data SPY'!$D1794)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hidden="1" customHeight="1" x14ac:dyDescent="0.3">
      <c r="A1795" s="2">
        <v>1794</v>
      </c>
      <c r="B1795" s="2" t="s">
        <v>4523</v>
      </c>
      <c r="C1795" s="2">
        <f>YEAR('Data SPY'!$D1795)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 SPY'!$D1796)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hidden="1" customHeight="1" x14ac:dyDescent="0.3">
      <c r="A1797" s="2">
        <v>1796</v>
      </c>
      <c r="B1797" s="2" t="s">
        <v>4531</v>
      </c>
      <c r="C1797" s="2">
        <f>YEAR('Data SPY'!$D1797)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hidden="1" customHeight="1" x14ac:dyDescent="0.3">
      <c r="A1798" s="2">
        <v>1797</v>
      </c>
      <c r="B1798" s="2" t="s">
        <v>4531</v>
      </c>
      <c r="C1798" s="2">
        <f>YEAR('Data SPY'!$D1798)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hidden="1" customHeight="1" x14ac:dyDescent="0.3">
      <c r="A1799" s="2">
        <v>1798</v>
      </c>
      <c r="B1799" s="2" t="s">
        <v>4531</v>
      </c>
      <c r="C1799" s="2">
        <f>YEAR('Data SPY'!$D1799)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 SPY'!$D1800)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 SPY'!$D1801)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 SPY'!$D1802)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 SPY'!$D1803)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hidden="1" customHeight="1" x14ac:dyDescent="0.3">
      <c r="A1804" s="2">
        <v>1803</v>
      </c>
      <c r="B1804" s="2" t="s">
        <v>4541</v>
      </c>
      <c r="C1804" s="2">
        <f>YEAR('Data SPY'!$D1804)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hidden="1" customHeight="1" x14ac:dyDescent="0.3">
      <c r="A1805" s="2">
        <v>1804</v>
      </c>
      <c r="B1805" s="2" t="s">
        <v>4541</v>
      </c>
      <c r="C1805" s="2">
        <f>YEAR('Data SPY'!$D1805)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hidden="1" customHeight="1" x14ac:dyDescent="0.3">
      <c r="A1806" s="2">
        <v>1805</v>
      </c>
      <c r="B1806" s="2" t="s">
        <v>4541</v>
      </c>
      <c r="C1806" s="2">
        <f>YEAR('Data SPY'!$D1806)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 SPY'!$D1807)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 SPY'!$D1808)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 SPY'!$D1809)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 SPY'!$D1810)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 SPY'!$D1811)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 SPY'!$D1812)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hidden="1" customHeight="1" x14ac:dyDescent="0.3">
      <c r="A1813" s="2">
        <v>1812</v>
      </c>
      <c r="B1813" s="2" t="s">
        <v>4556</v>
      </c>
      <c r="C1813" s="2">
        <f>YEAR('Data SPY'!$D1813)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hidden="1" customHeight="1" x14ac:dyDescent="0.3">
      <c r="A1814" s="2">
        <v>1813</v>
      </c>
      <c r="B1814" s="2" t="s">
        <v>4557</v>
      </c>
      <c r="C1814" s="2">
        <f>YEAR('Data SPY'!$D1814)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hidden="1" customHeight="1" x14ac:dyDescent="0.3">
      <c r="A1815" s="2">
        <v>1814</v>
      </c>
      <c r="B1815" s="2" t="s">
        <v>4557</v>
      </c>
      <c r="C1815" s="2">
        <f>YEAR('Data SPY'!$D1815)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hidden="1" customHeight="1" x14ac:dyDescent="0.3">
      <c r="A1816" s="2">
        <v>1815</v>
      </c>
      <c r="B1816" s="2" t="s">
        <v>4560</v>
      </c>
      <c r="C1816" s="2">
        <f>YEAR('Data SPY'!$D1816)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hidden="1" customHeight="1" x14ac:dyDescent="0.3">
      <c r="A1817" s="2">
        <v>1816</v>
      </c>
      <c r="B1817" s="2" t="s">
        <v>4561</v>
      </c>
      <c r="C1817" s="2">
        <f>YEAR('Data SPY'!$D1817)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hidden="1" customHeight="1" x14ac:dyDescent="0.3">
      <c r="A1818" s="2">
        <v>1817</v>
      </c>
      <c r="B1818" s="2" t="s">
        <v>4561</v>
      </c>
      <c r="C1818" s="2">
        <f>YEAR('Data SPY'!$D1818)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hidden="1" customHeight="1" x14ac:dyDescent="0.3">
      <c r="A1819" s="2">
        <v>1818</v>
      </c>
      <c r="B1819" s="2" t="s">
        <v>4564</v>
      </c>
      <c r="C1819" s="2">
        <f>YEAR('Data SPY'!$D1819)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hidden="1" customHeight="1" x14ac:dyDescent="0.3">
      <c r="A1820" s="2">
        <v>1819</v>
      </c>
      <c r="B1820" s="2" t="s">
        <v>4567</v>
      </c>
      <c r="C1820" s="2">
        <f>YEAR('Data SPY'!$D1820)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hidden="1" customHeight="1" x14ac:dyDescent="0.3">
      <c r="A1821" s="2">
        <v>1820</v>
      </c>
      <c r="B1821" s="2" t="s">
        <v>4567</v>
      </c>
      <c r="C1821" s="2">
        <f>YEAR('Data SPY'!$D1821)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 SPY'!$D1822)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 SPY'!$D1823)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 SPY'!$D1824)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 SPY'!$D1825)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 SPY'!$D1826)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 SPY'!$D1827)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 SPY'!$D1828)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 SPY'!$D1829)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hidden="1" customHeight="1" x14ac:dyDescent="0.3">
      <c r="A1830" s="2">
        <v>1829</v>
      </c>
      <c r="B1830" s="2" t="s">
        <v>4591</v>
      </c>
      <c r="C1830" s="2">
        <f>YEAR('Data SPY'!$D1830)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hidden="1" customHeight="1" x14ac:dyDescent="0.3">
      <c r="A1831" s="2">
        <v>1830</v>
      </c>
      <c r="B1831" s="2" t="s">
        <v>4594</v>
      </c>
      <c r="C1831" s="2">
        <f>YEAR('Data SPY'!$D1831)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hidden="1" customHeight="1" x14ac:dyDescent="0.3">
      <c r="A1832" s="2">
        <v>1831</v>
      </c>
      <c r="B1832" s="2" t="s">
        <v>4597</v>
      </c>
      <c r="C1832" s="2">
        <f>YEAR('Data SPY'!$D1832)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hidden="1" customHeight="1" x14ac:dyDescent="0.3">
      <c r="A1833" s="2">
        <v>1832</v>
      </c>
      <c r="B1833" s="2" t="s">
        <v>4597</v>
      </c>
      <c r="C1833" s="2">
        <f>YEAR('Data SPY'!$D1833)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hidden="1" customHeight="1" x14ac:dyDescent="0.3">
      <c r="A1834" s="2">
        <v>1833</v>
      </c>
      <c r="B1834" s="2" t="s">
        <v>4601</v>
      </c>
      <c r="C1834" s="2">
        <f>YEAR('Data SPY'!$D1834)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hidden="1" customHeight="1" x14ac:dyDescent="0.3">
      <c r="A1835" s="2">
        <v>1834</v>
      </c>
      <c r="B1835" s="2" t="s">
        <v>4602</v>
      </c>
      <c r="C1835" s="2">
        <f>YEAR('Data SPY'!$D1835)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hidden="1" customHeight="1" x14ac:dyDescent="0.3">
      <c r="A1836" s="2">
        <v>1835</v>
      </c>
      <c r="B1836" s="2" t="s">
        <v>4602</v>
      </c>
      <c r="C1836" s="2">
        <f>YEAR('Data SPY'!$D1836)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hidden="1" customHeight="1" x14ac:dyDescent="0.3">
      <c r="A1837" s="2">
        <v>1836</v>
      </c>
      <c r="B1837" s="2" t="s">
        <v>4607</v>
      </c>
      <c r="C1837" s="2">
        <f>YEAR('Data SPY'!$D1837)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hidden="1" customHeight="1" x14ac:dyDescent="0.3">
      <c r="A1838" s="2">
        <v>1837</v>
      </c>
      <c r="B1838" s="2" t="s">
        <v>4609</v>
      </c>
      <c r="C1838" s="2">
        <f>YEAR('Data SPY'!$D1838)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hidden="1" customHeight="1" x14ac:dyDescent="0.3">
      <c r="A1839" s="2">
        <v>1838</v>
      </c>
      <c r="B1839" s="2" t="s">
        <v>4610</v>
      </c>
      <c r="C1839" s="2">
        <f>YEAR('Data SPY'!$D1839)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hidden="1" customHeight="1" x14ac:dyDescent="0.3">
      <c r="A1840" s="2">
        <v>1839</v>
      </c>
      <c r="B1840" s="2" t="s">
        <v>4610</v>
      </c>
      <c r="C1840" s="2">
        <f>YEAR('Data SPY'!$D1840)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hidden="1" customHeight="1" x14ac:dyDescent="0.3">
      <c r="A1841" s="2">
        <v>1840</v>
      </c>
      <c r="B1841" s="2" t="s">
        <v>4610</v>
      </c>
      <c r="C1841" s="2">
        <f>YEAR('Data SPY'!$D1841)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hidden="1" customHeight="1" x14ac:dyDescent="0.3">
      <c r="A1842" s="2">
        <v>1841</v>
      </c>
      <c r="B1842" s="2" t="s">
        <v>4610</v>
      </c>
      <c r="C1842" s="2">
        <f>YEAR('Data SPY'!$D1842)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 SPY'!$D1843)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hidden="1" customHeight="1" x14ac:dyDescent="0.3">
      <c r="A1844" s="2">
        <v>1843</v>
      </c>
      <c r="B1844" s="2" t="s">
        <v>4621</v>
      </c>
      <c r="C1844" s="2">
        <f>YEAR('Data SPY'!$D1844)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hidden="1" customHeight="1" x14ac:dyDescent="0.3">
      <c r="A1845" s="2">
        <v>1844</v>
      </c>
      <c r="B1845" s="2" t="s">
        <v>4621</v>
      </c>
      <c r="C1845" s="2">
        <f>YEAR('Data SPY'!$D1845)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hidden="1" customHeight="1" x14ac:dyDescent="0.3">
      <c r="A1846" s="2">
        <v>1845</v>
      </c>
      <c r="B1846" s="2" t="s">
        <v>4624</v>
      </c>
      <c r="C1846" s="2">
        <f>YEAR('Data SPY'!$D1846)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hidden="1" customHeight="1" x14ac:dyDescent="0.3">
      <c r="A1847" s="2">
        <v>1846</v>
      </c>
      <c r="B1847" s="2" t="s">
        <v>4627</v>
      </c>
      <c r="C1847" s="2">
        <f>YEAR('Data SPY'!$D1847)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hidden="1" customHeight="1" x14ac:dyDescent="0.3">
      <c r="A1848" s="2">
        <v>1847</v>
      </c>
      <c r="B1848" s="2" t="s">
        <v>4627</v>
      </c>
      <c r="C1848" s="2">
        <f>YEAR('Data SPY'!$D1848)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hidden="1" customHeight="1" x14ac:dyDescent="0.3">
      <c r="A1849" s="2">
        <v>1848</v>
      </c>
      <c r="B1849" s="2" t="s">
        <v>4630</v>
      </c>
      <c r="C1849" s="2">
        <f>YEAR('Data SPY'!$D1849)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hidden="1" customHeight="1" x14ac:dyDescent="0.3">
      <c r="A1850" s="2">
        <v>1849</v>
      </c>
      <c r="B1850" s="2" t="s">
        <v>4630</v>
      </c>
      <c r="C1850" s="2">
        <f>YEAR('Data SPY'!$D1850)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hidden="1" customHeight="1" x14ac:dyDescent="0.3">
      <c r="A1851" s="2">
        <v>1850</v>
      </c>
      <c r="B1851" s="2" t="s">
        <v>4631</v>
      </c>
      <c r="C1851" s="2">
        <f>YEAR('Data SPY'!$D1851)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hidden="1" customHeight="1" x14ac:dyDescent="0.3">
      <c r="A1852" s="2">
        <v>1851</v>
      </c>
      <c r="B1852" s="2" t="s">
        <v>4631</v>
      </c>
      <c r="C1852" s="2">
        <f>YEAR('Data SPY'!$D1852)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hidden="1" customHeight="1" x14ac:dyDescent="0.3">
      <c r="A1853" s="2">
        <v>1852</v>
      </c>
      <c r="B1853" s="2" t="s">
        <v>4631</v>
      </c>
      <c r="C1853" s="2">
        <f>YEAR('Data SPY'!$D1853)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hidden="1" customHeight="1" x14ac:dyDescent="0.3">
      <c r="A1854" s="2">
        <v>1853</v>
      </c>
      <c r="B1854" s="2" t="s">
        <v>4631</v>
      </c>
      <c r="C1854" s="2">
        <f>YEAR('Data SPY'!$D1854)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hidden="1" customHeight="1" x14ac:dyDescent="0.3">
      <c r="A1855" s="2">
        <v>1854</v>
      </c>
      <c r="B1855" s="2" t="s">
        <v>4631</v>
      </c>
      <c r="C1855" s="2">
        <f>YEAR('Data SPY'!$D1855)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hidden="1" customHeight="1" x14ac:dyDescent="0.3">
      <c r="A1856" s="2">
        <v>1855</v>
      </c>
      <c r="B1856" s="2" t="s">
        <v>4631</v>
      </c>
      <c r="C1856" s="2">
        <f>YEAR('Data SPY'!$D1856)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hidden="1" customHeight="1" x14ac:dyDescent="0.3">
      <c r="A1857" s="2">
        <v>1856</v>
      </c>
      <c r="B1857" s="2" t="s">
        <v>4639</v>
      </c>
      <c r="C1857" s="2">
        <f>YEAR('Data SPY'!$D1857)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hidden="1" customHeight="1" x14ac:dyDescent="0.3">
      <c r="A1858" s="2">
        <v>1857</v>
      </c>
      <c r="B1858" s="2" t="s">
        <v>4641</v>
      </c>
      <c r="C1858" s="2">
        <f>YEAR('Data SPY'!$D1858)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hidden="1" customHeight="1" x14ac:dyDescent="0.3">
      <c r="A1859" s="2">
        <v>1858</v>
      </c>
      <c r="B1859" s="2" t="s">
        <v>4641</v>
      </c>
      <c r="C1859" s="2">
        <f>YEAR('Data SPY'!$D1859)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hidden="1" customHeight="1" x14ac:dyDescent="0.3">
      <c r="A1860" s="2">
        <v>1859</v>
      </c>
      <c r="B1860" s="2" t="s">
        <v>4644</v>
      </c>
      <c r="C1860" s="2">
        <f>YEAR('Data SPY'!$D1860)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hidden="1" customHeight="1" x14ac:dyDescent="0.3">
      <c r="A1861" s="2">
        <v>1860</v>
      </c>
      <c r="B1861" s="2" t="s">
        <v>4644</v>
      </c>
      <c r="C1861" s="2">
        <f>YEAR('Data SPY'!$D1861)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hidden="1" customHeight="1" x14ac:dyDescent="0.3">
      <c r="A1862" s="2">
        <v>1861</v>
      </c>
      <c r="B1862" s="2" t="s">
        <v>4647</v>
      </c>
      <c r="C1862" s="2">
        <f>YEAR('Data SPY'!$D1862)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hidden="1" customHeight="1" x14ac:dyDescent="0.3">
      <c r="A1863" s="2">
        <v>1862</v>
      </c>
      <c r="B1863" s="2" t="s">
        <v>4647</v>
      </c>
      <c r="C1863" s="2">
        <f>YEAR('Data SPY'!$D1863)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hidden="1" customHeight="1" x14ac:dyDescent="0.3">
      <c r="A1864" s="2">
        <v>1863</v>
      </c>
      <c r="B1864" s="2" t="s">
        <v>4650</v>
      </c>
      <c r="C1864" s="2">
        <f>YEAR('Data SPY'!$D1864)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 SPY'!$D1865)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 SPY'!$D1866)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hidden="1" customHeight="1" x14ac:dyDescent="0.3">
      <c r="A1867" s="2">
        <v>1866</v>
      </c>
      <c r="B1867" s="2" t="s">
        <v>4656</v>
      </c>
      <c r="C1867" s="2">
        <f>YEAR('Data SPY'!$D1867)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hidden="1" customHeight="1" x14ac:dyDescent="0.3">
      <c r="A1868" s="2">
        <v>1867</v>
      </c>
      <c r="B1868" s="2" t="s">
        <v>4659</v>
      </c>
      <c r="C1868" s="2">
        <f>YEAR('Data SPY'!$D1868)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hidden="1" customHeight="1" x14ac:dyDescent="0.3">
      <c r="A1869" s="2">
        <v>1868</v>
      </c>
      <c r="B1869" s="2" t="s">
        <v>4660</v>
      </c>
      <c r="C1869" s="2">
        <f>YEAR('Data SPY'!$D1869)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hidden="1" customHeight="1" x14ac:dyDescent="0.3">
      <c r="A1870" s="2">
        <v>1869</v>
      </c>
      <c r="B1870" s="2" t="s">
        <v>4660</v>
      </c>
      <c r="C1870" s="2">
        <f>YEAR('Data SPY'!$D1870)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 SPY'!$D1871)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hidden="1" customHeight="1" x14ac:dyDescent="0.3">
      <c r="A1872" s="2">
        <v>1871</v>
      </c>
      <c r="B1872" s="2" t="s">
        <v>4666</v>
      </c>
      <c r="C1872" s="2">
        <f>YEAR('Data SPY'!$D1872)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hidden="1" customHeight="1" x14ac:dyDescent="0.3">
      <c r="A1873" s="2">
        <v>1872</v>
      </c>
      <c r="B1873" s="2" t="s">
        <v>4666</v>
      </c>
      <c r="C1873" s="2">
        <f>YEAR('Data SPY'!$D1873)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hidden="1" customHeight="1" x14ac:dyDescent="0.3">
      <c r="A1874" s="2">
        <v>1873</v>
      </c>
      <c r="B1874" s="2" t="s">
        <v>4666</v>
      </c>
      <c r="C1874" s="2">
        <f>YEAR('Data SPY'!$D1874)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hidden="1" customHeight="1" x14ac:dyDescent="0.3">
      <c r="A1875" s="2">
        <v>1874</v>
      </c>
      <c r="B1875" s="2" t="s">
        <v>4673</v>
      </c>
      <c r="C1875" s="2">
        <f>YEAR('Data SPY'!$D1875)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hidden="1" customHeight="1" x14ac:dyDescent="0.3">
      <c r="A1876" s="2">
        <v>1875</v>
      </c>
      <c r="B1876" s="2" t="s">
        <v>4679</v>
      </c>
      <c r="C1876" s="2">
        <f>YEAR('Data SPY'!$D1876)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 SPY'!$D1877)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hidden="1" customHeight="1" x14ac:dyDescent="0.3">
      <c r="A1878" s="2">
        <v>1877</v>
      </c>
      <c r="B1878" s="2" t="s">
        <v>4681</v>
      </c>
      <c r="C1878" s="2">
        <f>YEAR('Data SPY'!$D1878)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hidden="1" customHeight="1" x14ac:dyDescent="0.3">
      <c r="A1879" s="2">
        <v>1878</v>
      </c>
      <c r="B1879" s="2" t="s">
        <v>4684</v>
      </c>
      <c r="C1879" s="2">
        <f>YEAR('Data SPY'!$D1879)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hidden="1" customHeight="1" x14ac:dyDescent="0.3">
      <c r="A1880" s="2">
        <v>1879</v>
      </c>
      <c r="B1880" s="2" t="s">
        <v>4684</v>
      </c>
      <c r="C1880" s="2">
        <f>YEAR('Data SPY'!$D1880)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hidden="1" customHeight="1" x14ac:dyDescent="0.3">
      <c r="A1881" s="2">
        <v>1880</v>
      </c>
      <c r="B1881" s="2" t="s">
        <v>4685</v>
      </c>
      <c r="C1881" s="2">
        <f>YEAR('Data SPY'!$D1881)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hidden="1" customHeight="1" x14ac:dyDescent="0.3">
      <c r="A1882" s="2">
        <v>1881</v>
      </c>
      <c r="B1882" s="2" t="s">
        <v>4686</v>
      </c>
      <c r="C1882" s="2">
        <f>YEAR('Data SPY'!$D1882)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hidden="1" customHeight="1" x14ac:dyDescent="0.3">
      <c r="A1883" s="2">
        <v>1882</v>
      </c>
      <c r="B1883" s="2" t="s">
        <v>4686</v>
      </c>
      <c r="C1883" s="2">
        <f>YEAR('Data SPY'!$D1883)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hidden="1" customHeight="1" x14ac:dyDescent="0.3">
      <c r="A1884" s="2">
        <v>1883</v>
      </c>
      <c r="B1884" s="2" t="s">
        <v>4686</v>
      </c>
      <c r="C1884" s="2">
        <f>YEAR('Data SPY'!$D1884)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 SPY'!$D1885)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hidden="1" customHeight="1" x14ac:dyDescent="0.3">
      <c r="A1886" s="2">
        <v>1885</v>
      </c>
      <c r="B1886" s="2" t="s">
        <v>4689</v>
      </c>
      <c r="C1886" s="2">
        <f>YEAR('Data SPY'!$D1886)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 SPY'!$D1887)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hidden="1" customHeight="1" x14ac:dyDescent="0.3">
      <c r="A1888" s="2">
        <v>1887</v>
      </c>
      <c r="B1888" s="2" t="s">
        <v>4696</v>
      </c>
      <c r="C1888" s="2">
        <f>YEAR('Data SPY'!$D1888)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hidden="1" customHeight="1" x14ac:dyDescent="0.3">
      <c r="A1889" s="2">
        <v>1888</v>
      </c>
      <c r="B1889" s="2" t="s">
        <v>4696</v>
      </c>
      <c r="C1889" s="2">
        <f>YEAR('Data SPY'!$D1889)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hidden="1" customHeight="1" x14ac:dyDescent="0.3">
      <c r="A1890" s="2">
        <v>1889</v>
      </c>
      <c r="B1890" s="2" t="s">
        <v>4697</v>
      </c>
      <c r="C1890" s="2">
        <f>YEAR('Data SPY'!$D1890)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hidden="1" customHeight="1" x14ac:dyDescent="0.3">
      <c r="A1891" s="2">
        <v>1890</v>
      </c>
      <c r="B1891" s="2" t="s">
        <v>4697</v>
      </c>
      <c r="C1891" s="2">
        <f>YEAR('Data SPY'!$D1891)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hidden="1" customHeight="1" x14ac:dyDescent="0.3">
      <c r="A1892" s="2">
        <v>1891</v>
      </c>
      <c r="B1892" s="2" t="s">
        <v>4698</v>
      </c>
      <c r="C1892" s="2">
        <f>YEAR('Data SPY'!$D1892)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hidden="1" customHeight="1" x14ac:dyDescent="0.3">
      <c r="A1893" s="2">
        <v>1892</v>
      </c>
      <c r="B1893" s="2" t="s">
        <v>4698</v>
      </c>
      <c r="C1893" s="2">
        <f>YEAR('Data SPY'!$D1893)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hidden="1" customHeight="1" x14ac:dyDescent="0.3">
      <c r="A1894" s="2">
        <v>1893</v>
      </c>
      <c r="B1894" s="2" t="s">
        <v>4701</v>
      </c>
      <c r="C1894" s="2">
        <f>YEAR('Data SPY'!$D1894)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 SPY'!$D1895)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hidden="1" customHeight="1" x14ac:dyDescent="0.3">
      <c r="A1896" s="2">
        <v>1895</v>
      </c>
      <c r="B1896" s="2" t="s">
        <v>4707</v>
      </c>
      <c r="C1896" s="2">
        <f>YEAR('Data SPY'!$D1896)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hidden="1" customHeight="1" x14ac:dyDescent="0.3">
      <c r="A1897" s="2">
        <v>1896</v>
      </c>
      <c r="B1897" s="2" t="s">
        <v>4713</v>
      </c>
      <c r="C1897" s="2">
        <f>YEAR('Data SPY'!$D1897)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hidden="1" customHeight="1" x14ac:dyDescent="0.3">
      <c r="A1898" s="2">
        <v>1897</v>
      </c>
      <c r="B1898" s="2" t="s">
        <v>4715</v>
      </c>
      <c r="C1898" s="2">
        <f>YEAR('Data SPY'!$D1898)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hidden="1" customHeight="1" x14ac:dyDescent="0.3">
      <c r="A1899" s="2">
        <v>1898</v>
      </c>
      <c r="B1899" s="2" t="s">
        <v>4720</v>
      </c>
      <c r="C1899" s="2">
        <f>YEAR('Data SPY'!$D1899)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hidden="1" customHeight="1" x14ac:dyDescent="0.3">
      <c r="A1900" s="2">
        <v>1899</v>
      </c>
      <c r="B1900" s="2" t="s">
        <v>4720</v>
      </c>
      <c r="C1900" s="2">
        <f>YEAR('Data SPY'!$D1900)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hidden="1" customHeight="1" x14ac:dyDescent="0.3">
      <c r="A1901" s="2">
        <v>1900</v>
      </c>
      <c r="B1901" s="2" t="s">
        <v>4720</v>
      </c>
      <c r="C1901" s="2">
        <f>YEAR('Data SPY'!$D1901)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 SPY'!$D1902)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 SPY'!$D1903)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hidden="1" customHeight="1" x14ac:dyDescent="0.3">
      <c r="A1904" s="2">
        <v>1903</v>
      </c>
      <c r="B1904" s="2" t="s">
        <v>4729</v>
      </c>
      <c r="C1904" s="2">
        <f>YEAR('Data SPY'!$D1904)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hidden="1" customHeight="1" x14ac:dyDescent="0.3">
      <c r="A1905" s="2">
        <v>1904</v>
      </c>
      <c r="B1905" s="2" t="s">
        <v>4729</v>
      </c>
      <c r="C1905" s="2">
        <f>YEAR('Data SPY'!$D1905)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hidden="1" customHeight="1" x14ac:dyDescent="0.3">
      <c r="A1906" s="2">
        <v>1905</v>
      </c>
      <c r="B1906" s="2" t="s">
        <v>4729</v>
      </c>
      <c r="C1906" s="2">
        <f>YEAR('Data SPY'!$D1906)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hidden="1" customHeight="1" x14ac:dyDescent="0.3">
      <c r="A1907" s="2">
        <v>1906</v>
      </c>
      <c r="B1907" s="2" t="s">
        <v>4732</v>
      </c>
      <c r="C1907" s="2">
        <f>YEAR('Data SPY'!$D1907)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 SPY'!$D1908)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 SPY'!$D1909)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hidden="1" customHeight="1" x14ac:dyDescent="0.3">
      <c r="A1910" s="2">
        <v>1909</v>
      </c>
      <c r="B1910" s="2" t="s">
        <v>4739</v>
      </c>
      <c r="C1910" s="2">
        <f>YEAR('Data SPY'!$D1910)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hidden="1" customHeight="1" x14ac:dyDescent="0.3">
      <c r="A1911" s="2">
        <v>1910</v>
      </c>
      <c r="B1911" s="2" t="s">
        <v>4742</v>
      </c>
      <c r="C1911" s="2">
        <f>YEAR('Data SPY'!$D1911)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 SPY'!$D1912)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hidden="1" customHeight="1" x14ac:dyDescent="0.3">
      <c r="A1913" s="2">
        <v>1912</v>
      </c>
      <c r="B1913" s="2" t="s">
        <v>4748</v>
      </c>
      <c r="C1913" s="2">
        <f>YEAR('Data SPY'!$D1913)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hidden="1" customHeight="1" x14ac:dyDescent="0.3">
      <c r="A1914" s="2">
        <v>1913</v>
      </c>
      <c r="B1914" s="2" t="s">
        <v>4748</v>
      </c>
      <c r="C1914" s="2">
        <f>YEAR('Data SPY'!$D1914)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hidden="1" customHeight="1" x14ac:dyDescent="0.3">
      <c r="A1915" s="2">
        <v>1914</v>
      </c>
      <c r="B1915" s="2" t="s">
        <v>4753</v>
      </c>
      <c r="C1915" s="2">
        <f>YEAR('Data SPY'!$D1915)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hidden="1" customHeight="1" x14ac:dyDescent="0.3">
      <c r="A1916" s="2">
        <v>1915</v>
      </c>
      <c r="B1916" s="2" t="s">
        <v>4756</v>
      </c>
      <c r="C1916" s="2">
        <f>YEAR('Data SPY'!$D1916)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hidden="1" customHeight="1" x14ac:dyDescent="0.3">
      <c r="A1917" s="2">
        <v>1916</v>
      </c>
      <c r="B1917" s="2" t="s">
        <v>4756</v>
      </c>
      <c r="C1917" s="2">
        <f>YEAR('Data SPY'!$D1917)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hidden="1" customHeight="1" x14ac:dyDescent="0.3">
      <c r="A1918" s="2">
        <v>1917</v>
      </c>
      <c r="B1918" s="2" t="s">
        <v>4756</v>
      </c>
      <c r="C1918" s="2">
        <f>YEAR('Data SPY'!$D1918)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hidden="1" customHeight="1" x14ac:dyDescent="0.3">
      <c r="A1919" s="2">
        <v>1918</v>
      </c>
      <c r="B1919" s="2" t="s">
        <v>4759</v>
      </c>
      <c r="C1919" s="2">
        <f>YEAR('Data SPY'!$D1919)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hidden="1" customHeight="1" x14ac:dyDescent="0.3">
      <c r="A1920" s="2">
        <v>1919</v>
      </c>
      <c r="B1920" s="2" t="s">
        <v>4760</v>
      </c>
      <c r="C1920" s="2">
        <f>YEAR('Data SPY'!$D1920)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hidden="1" customHeight="1" x14ac:dyDescent="0.3">
      <c r="A1921" s="2">
        <v>1920</v>
      </c>
      <c r="B1921" s="2" t="s">
        <v>4763</v>
      </c>
      <c r="C1921" s="2">
        <f>YEAR('Data SPY'!$D1921)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hidden="1" customHeight="1" x14ac:dyDescent="0.3">
      <c r="A1922" s="2">
        <v>1921</v>
      </c>
      <c r="B1922" s="2" t="s">
        <v>4763</v>
      </c>
      <c r="C1922" s="2">
        <f>YEAR('Data SPY'!$D1922)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hidden="1" customHeight="1" x14ac:dyDescent="0.3">
      <c r="A1923" s="2">
        <v>1922</v>
      </c>
      <c r="B1923" s="2" t="s">
        <v>4770</v>
      </c>
      <c r="C1923" s="2">
        <f>YEAR('Data SPY'!$D1923)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 SPY'!$D1924)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 SPY'!$D1925)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hidden="1" customHeight="1" x14ac:dyDescent="0.3">
      <c r="A1926" s="2">
        <v>1925</v>
      </c>
      <c r="B1926" s="2" t="s">
        <v>4778</v>
      </c>
      <c r="C1926" s="2">
        <f>YEAR('Data SPY'!$D1926)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hidden="1" customHeight="1" x14ac:dyDescent="0.3">
      <c r="A1927" s="2">
        <v>1926</v>
      </c>
      <c r="B1927" s="2" t="s">
        <v>4779</v>
      </c>
      <c r="C1927" s="2">
        <f>YEAR('Data SPY'!$D1927)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 SPY'!$D1928)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hidden="1" customHeight="1" x14ac:dyDescent="0.3">
      <c r="A1929" s="2">
        <v>1928</v>
      </c>
      <c r="B1929" s="2" t="s">
        <v>4783</v>
      </c>
      <c r="C1929" s="2">
        <f>YEAR('Data SPY'!$D1929)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hidden="1" customHeight="1" x14ac:dyDescent="0.3">
      <c r="A1930" s="2">
        <v>1929</v>
      </c>
      <c r="B1930" s="2" t="s">
        <v>4784</v>
      </c>
      <c r="C1930" s="2">
        <f>YEAR('Data SPY'!$D1930)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hidden="1" customHeight="1" x14ac:dyDescent="0.3">
      <c r="A1931" s="2">
        <v>1930</v>
      </c>
      <c r="B1931" s="2" t="s">
        <v>4784</v>
      </c>
      <c r="C1931" s="2">
        <f>YEAR('Data SPY'!$D1931)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hidden="1" customHeight="1" x14ac:dyDescent="0.3">
      <c r="A1932" s="2">
        <v>1931</v>
      </c>
      <c r="B1932" s="2" t="s">
        <v>4784</v>
      </c>
      <c r="C1932" s="2">
        <f>YEAR('Data SPY'!$D1932)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 SPY'!$D1933)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hidden="1" customHeight="1" x14ac:dyDescent="0.3">
      <c r="A1934" s="2">
        <v>1933</v>
      </c>
      <c r="B1934" s="2" t="s">
        <v>4790</v>
      </c>
      <c r="C1934" s="2">
        <f>YEAR('Data SPY'!$D1934)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hidden="1" customHeight="1" x14ac:dyDescent="0.3">
      <c r="A1935" s="2">
        <v>1934</v>
      </c>
      <c r="B1935" s="2" t="s">
        <v>4790</v>
      </c>
      <c r="C1935" s="2">
        <f>YEAR('Data SPY'!$D1935)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hidden="1" customHeight="1" x14ac:dyDescent="0.3">
      <c r="A1936" s="2">
        <v>1935</v>
      </c>
      <c r="B1936" s="2" t="s">
        <v>4793</v>
      </c>
      <c r="C1936" s="2">
        <f>YEAR('Data SPY'!$D1936)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hidden="1" customHeight="1" x14ac:dyDescent="0.3">
      <c r="A1937" s="2">
        <v>1936</v>
      </c>
      <c r="B1937" s="2" t="s">
        <v>4793</v>
      </c>
      <c r="C1937" s="2">
        <f>YEAR('Data SPY'!$D1937)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hidden="1" customHeight="1" x14ac:dyDescent="0.3">
      <c r="A1938" s="2">
        <v>1937</v>
      </c>
      <c r="B1938" s="2" t="s">
        <v>4796</v>
      </c>
      <c r="C1938" s="2">
        <f>YEAR('Data SPY'!$D1938)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 SPY'!$D1939)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 SPY'!$D1940)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 SPY'!$D1941)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 SPY'!$D1942)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hidden="1" customHeight="1" x14ac:dyDescent="0.3">
      <c r="A1943" s="2">
        <v>1942</v>
      </c>
      <c r="B1943" s="2" t="s">
        <v>4805</v>
      </c>
      <c r="C1943" s="2">
        <f>YEAR('Data SPY'!$D1943)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hidden="1" customHeight="1" x14ac:dyDescent="0.3">
      <c r="A1944" s="2">
        <v>1943</v>
      </c>
      <c r="B1944" s="2" t="s">
        <v>4805</v>
      </c>
      <c r="C1944" s="2">
        <f>YEAR('Data SPY'!$D1944)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hidden="1" customHeight="1" x14ac:dyDescent="0.3">
      <c r="A1945" s="2">
        <v>1944</v>
      </c>
      <c r="B1945" s="2" t="s">
        <v>4805</v>
      </c>
      <c r="C1945" s="2">
        <f>YEAR('Data SPY'!$D1945)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 SPY'!$D1946)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 SPY'!$D1947)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hidden="1" customHeight="1" x14ac:dyDescent="0.3">
      <c r="A1948" s="2">
        <v>1947</v>
      </c>
      <c r="B1948" s="2" t="s">
        <v>4807</v>
      </c>
      <c r="C1948" s="2">
        <f>YEAR('Data SPY'!$D1948)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hidden="1" customHeight="1" x14ac:dyDescent="0.3">
      <c r="A1949" s="2">
        <v>1948</v>
      </c>
      <c r="B1949" s="2" t="s">
        <v>4807</v>
      </c>
      <c r="C1949" s="2">
        <f>YEAR('Data SPY'!$D1949)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hidden="1" customHeight="1" x14ac:dyDescent="0.3">
      <c r="A1950" s="2">
        <v>1949</v>
      </c>
      <c r="B1950" s="2" t="s">
        <v>4807</v>
      </c>
      <c r="C1950" s="2">
        <f>YEAR('Data SPY'!$D1950)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hidden="1" customHeight="1" x14ac:dyDescent="0.3">
      <c r="A1951" s="2">
        <v>1950</v>
      </c>
      <c r="B1951" s="2" t="s">
        <v>4807</v>
      </c>
      <c r="C1951" s="2">
        <f>YEAR('Data SPY'!$D1951)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hidden="1" customHeight="1" x14ac:dyDescent="0.3">
      <c r="A1952" s="2">
        <v>1951</v>
      </c>
      <c r="B1952" s="2" t="s">
        <v>4807</v>
      </c>
      <c r="C1952" s="2">
        <f>YEAR('Data SPY'!$D1952)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hidden="1" customHeight="1" x14ac:dyDescent="0.3">
      <c r="A1953" s="2">
        <v>1952</v>
      </c>
      <c r="B1953" s="2" t="s">
        <v>4807</v>
      </c>
      <c r="C1953" s="2">
        <f>YEAR('Data SPY'!$D1953)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hidden="1" customHeight="1" x14ac:dyDescent="0.3">
      <c r="A1954" s="2">
        <v>1953</v>
      </c>
      <c r="B1954" s="2" t="s">
        <v>4807</v>
      </c>
      <c r="C1954" s="2">
        <f>YEAR('Data SPY'!$D1954)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hidden="1" customHeight="1" x14ac:dyDescent="0.3">
      <c r="A1955" s="2">
        <v>1954</v>
      </c>
      <c r="B1955" s="2" t="s">
        <v>4807</v>
      </c>
      <c r="C1955" s="2">
        <f>YEAR('Data SPY'!$D1955)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hidden="1" customHeight="1" x14ac:dyDescent="0.3">
      <c r="A1956" s="2">
        <v>1955</v>
      </c>
      <c r="B1956" s="2" t="s">
        <v>4807</v>
      </c>
      <c r="C1956" s="2">
        <f>YEAR('Data SPY'!$D1956)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hidden="1" customHeight="1" x14ac:dyDescent="0.3">
      <c r="A1957" s="2">
        <v>1956</v>
      </c>
      <c r="B1957" s="2" t="s">
        <v>4807</v>
      </c>
      <c r="C1957" s="2">
        <f>YEAR('Data SPY'!$D1957)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hidden="1" customHeight="1" x14ac:dyDescent="0.3">
      <c r="A1958" s="2">
        <v>1957</v>
      </c>
      <c r="B1958" s="2" t="s">
        <v>4807</v>
      </c>
      <c r="C1958" s="2">
        <f>YEAR('Data SPY'!$D1958)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hidden="1" customHeight="1" x14ac:dyDescent="0.3">
      <c r="A1959" s="2">
        <v>1958</v>
      </c>
      <c r="B1959" s="2" t="s">
        <v>4807</v>
      </c>
      <c r="C1959" s="2">
        <f>YEAR('Data SPY'!$D1959)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hidden="1" customHeight="1" x14ac:dyDescent="0.3">
      <c r="A1960" s="2">
        <v>1959</v>
      </c>
      <c r="B1960" s="2" t="s">
        <v>4814</v>
      </c>
      <c r="C1960" s="2">
        <f>YEAR('Data SPY'!$D1960)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hidden="1" customHeight="1" x14ac:dyDescent="0.3">
      <c r="A1961" s="2">
        <v>1960</v>
      </c>
      <c r="B1961" s="2" t="s">
        <v>4814</v>
      </c>
      <c r="C1961" s="2">
        <f>YEAR('Data SPY'!$D1961)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hidden="1" customHeight="1" x14ac:dyDescent="0.3">
      <c r="A1962" s="2">
        <v>1961</v>
      </c>
      <c r="B1962" s="2" t="s">
        <v>4814</v>
      </c>
      <c r="C1962" s="2">
        <f>YEAR('Data SPY'!$D1962)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hidden="1" customHeight="1" x14ac:dyDescent="0.3">
      <c r="A1963" s="2">
        <v>1962</v>
      </c>
      <c r="B1963" s="2" t="s">
        <v>4814</v>
      </c>
      <c r="C1963" s="2">
        <f>YEAR('Data SPY'!$D1963)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hidden="1" customHeight="1" x14ac:dyDescent="0.3">
      <c r="A1964" s="2">
        <v>1963</v>
      </c>
      <c r="B1964" s="2" t="s">
        <v>4814</v>
      </c>
      <c r="C1964" s="2">
        <f>YEAR('Data SPY'!$D1964)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hidden="1" customHeight="1" x14ac:dyDescent="0.3">
      <c r="A1965" s="2">
        <v>1964</v>
      </c>
      <c r="B1965" s="2" t="s">
        <v>4814</v>
      </c>
      <c r="C1965" s="2">
        <f>YEAR('Data SPY'!$D1965)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hidden="1" customHeight="1" x14ac:dyDescent="0.3">
      <c r="A1966" s="2">
        <v>1965</v>
      </c>
      <c r="B1966" s="2" t="s">
        <v>4814</v>
      </c>
      <c r="C1966" s="2">
        <f>YEAR('Data SPY'!$D1966)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hidden="1" customHeight="1" x14ac:dyDescent="0.3">
      <c r="A1967" s="2">
        <v>1966</v>
      </c>
      <c r="B1967" s="2" t="s">
        <v>4814</v>
      </c>
      <c r="C1967" s="2">
        <f>YEAR('Data SPY'!$D1967)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hidden="1" customHeight="1" x14ac:dyDescent="0.3">
      <c r="A1968" s="2">
        <v>1967</v>
      </c>
      <c r="B1968" s="2" t="s">
        <v>4823</v>
      </c>
      <c r="C1968" s="2">
        <f>YEAR('Data SPY'!$D1968)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hidden="1" customHeight="1" x14ac:dyDescent="0.3">
      <c r="A1969" s="2">
        <v>1968</v>
      </c>
      <c r="B1969" s="2" t="s">
        <v>4823</v>
      </c>
      <c r="C1969" s="2">
        <f>YEAR('Data SPY'!$D1969)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hidden="1" customHeight="1" x14ac:dyDescent="0.3">
      <c r="A1970" s="2">
        <v>1969</v>
      </c>
      <c r="B1970" s="2" t="s">
        <v>4823</v>
      </c>
      <c r="C1970" s="2">
        <f>YEAR('Data SPY'!$D1970)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hidden="1" customHeight="1" x14ac:dyDescent="0.3">
      <c r="A1971" s="2">
        <v>1970</v>
      </c>
      <c r="B1971" s="2" t="s">
        <v>4827</v>
      </c>
      <c r="C1971" s="2">
        <f>YEAR('Data SPY'!$D1971)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hidden="1" customHeight="1" x14ac:dyDescent="0.3">
      <c r="A1972" s="2">
        <v>1971</v>
      </c>
      <c r="B1972" s="2" t="s">
        <v>4828</v>
      </c>
      <c r="C1972" s="2">
        <f>YEAR('Data SPY'!$D1972)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hidden="1" customHeight="1" x14ac:dyDescent="0.3">
      <c r="A1973" s="2">
        <v>1972</v>
      </c>
      <c r="B1973" s="2" t="s">
        <v>4828</v>
      </c>
      <c r="C1973" s="2">
        <f>YEAR('Data SPY'!$D1973)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hidden="1" customHeight="1" x14ac:dyDescent="0.3">
      <c r="A1974" s="2">
        <v>1973</v>
      </c>
      <c r="B1974" s="2" t="s">
        <v>4829</v>
      </c>
      <c r="C1974" s="2">
        <f>YEAR('Data SPY'!$D1974)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hidden="1" customHeight="1" x14ac:dyDescent="0.3">
      <c r="A1975" s="2">
        <v>1974</v>
      </c>
      <c r="B1975" s="2" t="s">
        <v>4829</v>
      </c>
      <c r="C1975" s="2">
        <f>YEAR('Data SPY'!$D1975)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hidden="1" customHeight="1" x14ac:dyDescent="0.3">
      <c r="A1976" s="2">
        <v>1975</v>
      </c>
      <c r="B1976" s="2" t="s">
        <v>4829</v>
      </c>
      <c r="C1976" s="2">
        <f>YEAR('Data SPY'!$D1976)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hidden="1" customHeight="1" x14ac:dyDescent="0.3">
      <c r="A1977" s="2">
        <v>1976</v>
      </c>
      <c r="B1977" s="2" t="s">
        <v>4836</v>
      </c>
      <c r="C1977" s="2">
        <f>YEAR('Data SPY'!$D1977)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hidden="1" customHeight="1" x14ac:dyDescent="0.3">
      <c r="A1978" s="2">
        <v>1977</v>
      </c>
      <c r="B1978" s="2" t="s">
        <v>4836</v>
      </c>
      <c r="C1978" s="2">
        <f>YEAR('Data SPY'!$D1978)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hidden="1" customHeight="1" x14ac:dyDescent="0.3">
      <c r="A1979" s="2">
        <v>1978</v>
      </c>
      <c r="B1979" s="2" t="s">
        <v>4836</v>
      </c>
      <c r="C1979" s="2">
        <f>YEAR('Data SPY'!$D1979)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hidden="1" customHeight="1" x14ac:dyDescent="0.3">
      <c r="A1980" s="2">
        <v>1979</v>
      </c>
      <c r="B1980" s="2" t="s">
        <v>4841</v>
      </c>
      <c r="C1980" s="2">
        <f>YEAR('Data SPY'!$D1980)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 SPY'!$D1981)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 SPY'!$D1982)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hidden="1" customHeight="1" x14ac:dyDescent="0.3">
      <c r="A1983" s="2">
        <v>1982</v>
      </c>
      <c r="B1983" s="2" t="s">
        <v>4845</v>
      </c>
      <c r="C1983" s="2">
        <f>YEAR('Data SPY'!$D1983)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hidden="1" customHeight="1" x14ac:dyDescent="0.3">
      <c r="A1984" s="2">
        <v>1983</v>
      </c>
      <c r="B1984" s="2" t="s">
        <v>4846</v>
      </c>
      <c r="C1984" s="2">
        <f>YEAR('Data SPY'!$D1984)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hidden="1" customHeight="1" x14ac:dyDescent="0.3">
      <c r="A1985" s="2">
        <v>1984</v>
      </c>
      <c r="B1985" s="2" t="s">
        <v>4850</v>
      </c>
      <c r="C1985" s="2">
        <f>YEAR('Data SPY'!$D1985)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hidden="1" customHeight="1" x14ac:dyDescent="0.3">
      <c r="A1986" s="2">
        <v>1985</v>
      </c>
      <c r="B1986" s="2" t="s">
        <v>4850</v>
      </c>
      <c r="C1986" s="2">
        <f>YEAR('Data SPY'!$D1986)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hidden="1" customHeight="1" x14ac:dyDescent="0.3">
      <c r="A1987" s="2">
        <v>1986</v>
      </c>
      <c r="B1987" s="2" t="s">
        <v>4850</v>
      </c>
      <c r="C1987" s="2">
        <f>YEAR('Data SPY'!$D1987)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 SPY'!$D1988)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hidden="1" customHeight="1" x14ac:dyDescent="0.3">
      <c r="A1989" s="2">
        <v>1988</v>
      </c>
      <c r="B1989" s="2" t="s">
        <v>4854</v>
      </c>
      <c r="C1989" s="2">
        <f>YEAR('Data SPY'!$D1989)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hidden="1" customHeight="1" x14ac:dyDescent="0.3">
      <c r="A1990" s="2">
        <v>1989</v>
      </c>
      <c r="B1990" s="2" t="s">
        <v>4854</v>
      </c>
      <c r="C1990" s="2">
        <f>YEAR('Data SPY'!$D1990)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hidden="1" customHeight="1" x14ac:dyDescent="0.3">
      <c r="A1991" s="2">
        <v>1990</v>
      </c>
      <c r="B1991" s="2" t="s">
        <v>4854</v>
      </c>
      <c r="C1991" s="2">
        <f>YEAR('Data SPY'!$D1991)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hidden="1" customHeight="1" x14ac:dyDescent="0.3">
      <c r="A1992" s="2">
        <v>1991</v>
      </c>
      <c r="B1992" s="2" t="s">
        <v>4854</v>
      </c>
      <c r="C1992" s="2">
        <f>YEAR('Data SPY'!$D1992)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hidden="1" customHeight="1" x14ac:dyDescent="0.3">
      <c r="A1993" s="2">
        <v>1992</v>
      </c>
      <c r="B1993" s="2" t="s">
        <v>4862</v>
      </c>
      <c r="C1993" s="2">
        <f>YEAR('Data SPY'!$D1993)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hidden="1" customHeight="1" x14ac:dyDescent="0.3">
      <c r="A1994" s="2">
        <v>1993</v>
      </c>
      <c r="B1994" s="2" t="s">
        <v>4863</v>
      </c>
      <c r="C1994" s="2">
        <f>YEAR('Data SPY'!$D1994)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hidden="1" customHeight="1" x14ac:dyDescent="0.3">
      <c r="A1995" s="2">
        <v>1994</v>
      </c>
      <c r="B1995" s="2" t="s">
        <v>4863</v>
      </c>
      <c r="C1995" s="2">
        <f>YEAR('Data SPY'!$D1995)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hidden="1" customHeight="1" x14ac:dyDescent="0.3">
      <c r="A1996" s="2">
        <v>1995</v>
      </c>
      <c r="B1996" s="2" t="s">
        <v>4863</v>
      </c>
      <c r="C1996" s="2">
        <f>YEAR('Data SPY'!$D1996)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hidden="1" customHeight="1" x14ac:dyDescent="0.3">
      <c r="A1997" s="2">
        <v>1996</v>
      </c>
      <c r="B1997" s="2" t="s">
        <v>4868</v>
      </c>
      <c r="C1997" s="2">
        <f>YEAR('Data SPY'!$D1997)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hidden="1" customHeight="1" x14ac:dyDescent="0.3">
      <c r="A1998" s="2">
        <v>1997</v>
      </c>
      <c r="B1998" s="2" t="s">
        <v>4868</v>
      </c>
      <c r="C1998" s="2">
        <f>YEAR('Data SPY'!$D1998)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hidden="1" customHeight="1" x14ac:dyDescent="0.3">
      <c r="A1999" s="2">
        <v>1998</v>
      </c>
      <c r="B1999" s="2" t="s">
        <v>4873</v>
      </c>
      <c r="C1999" s="2">
        <f>YEAR('Data SPY'!$D1999)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hidden="1" customHeight="1" x14ac:dyDescent="0.3">
      <c r="A2000" s="2">
        <v>1999</v>
      </c>
      <c r="B2000" s="2" t="s">
        <v>4873</v>
      </c>
      <c r="C2000" s="2">
        <f>YEAR('Data SPY'!$D2000)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hidden="1" customHeight="1" x14ac:dyDescent="0.3">
      <c r="A2001" s="2">
        <v>2000</v>
      </c>
      <c r="B2001" s="2" t="s">
        <v>4873</v>
      </c>
      <c r="C2001" s="2">
        <f>YEAR('Data SPY'!$D2001)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hidden="1" customHeight="1" x14ac:dyDescent="0.3">
      <c r="A2002" s="2">
        <v>2001</v>
      </c>
      <c r="B2002" s="2" t="s">
        <v>4875</v>
      </c>
      <c r="C2002" s="2">
        <f>YEAR('Data SPY'!$D2002)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hidden="1" customHeight="1" x14ac:dyDescent="0.3">
      <c r="A2003" s="2">
        <v>2002</v>
      </c>
      <c r="B2003" s="2" t="s">
        <v>4875</v>
      </c>
      <c r="C2003" s="2">
        <f>YEAR('Data SPY'!$D2003)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hidden="1" customHeight="1" x14ac:dyDescent="0.3">
      <c r="A2004" s="2">
        <v>2003</v>
      </c>
      <c r="B2004" s="2" t="s">
        <v>4878</v>
      </c>
      <c r="C2004" s="2">
        <f>YEAR('Data SPY'!$D2004)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hidden="1" customHeight="1" x14ac:dyDescent="0.3">
      <c r="A2005" s="2">
        <v>2004</v>
      </c>
      <c r="B2005" s="2" t="s">
        <v>4878</v>
      </c>
      <c r="C2005" s="2">
        <f>YEAR('Data SPY'!$D2005)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hidden="1" customHeight="1" x14ac:dyDescent="0.3">
      <c r="A2006" s="2">
        <v>2005</v>
      </c>
      <c r="B2006" s="2" t="s">
        <v>4879</v>
      </c>
      <c r="C2006" s="2">
        <f>YEAR('Data SPY'!$D2006)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hidden="1" customHeight="1" x14ac:dyDescent="0.3">
      <c r="A2007" s="2">
        <v>2006</v>
      </c>
      <c r="B2007" s="2" t="s">
        <v>4881</v>
      </c>
      <c r="C2007" s="2">
        <f>YEAR('Data SPY'!$D2007)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hidden="1" customHeight="1" x14ac:dyDescent="0.3">
      <c r="A2008" s="2">
        <v>2007</v>
      </c>
      <c r="B2008" s="2" t="s">
        <v>4881</v>
      </c>
      <c r="C2008" s="2">
        <f>YEAR('Data SPY'!$D2008)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hidden="1" customHeight="1" x14ac:dyDescent="0.3">
      <c r="A2009" s="2">
        <v>2008</v>
      </c>
      <c r="B2009" s="2" t="s">
        <v>4882</v>
      </c>
      <c r="C2009" s="2">
        <f>YEAR('Data SPY'!$D2009)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hidden="1" customHeight="1" x14ac:dyDescent="0.3">
      <c r="A2010" s="2">
        <v>2009</v>
      </c>
      <c r="B2010" s="2" t="s">
        <v>4885</v>
      </c>
      <c r="C2010" s="2">
        <f>YEAR('Data SPY'!$D2010)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hidden="1" customHeight="1" x14ac:dyDescent="0.3">
      <c r="A2011" s="2">
        <v>2010</v>
      </c>
      <c r="B2011" s="2" t="s">
        <v>4885</v>
      </c>
      <c r="C2011" s="2">
        <f>YEAR('Data SPY'!$D2011)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hidden="1" customHeight="1" x14ac:dyDescent="0.3">
      <c r="A2012" s="2">
        <v>2011</v>
      </c>
      <c r="B2012" s="2" t="s">
        <v>4885</v>
      </c>
      <c r="C2012" s="2">
        <f>YEAR('Data SPY'!$D2012)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hidden="1" customHeight="1" x14ac:dyDescent="0.3">
      <c r="A2013" s="2">
        <v>2012</v>
      </c>
      <c r="B2013" s="2" t="s">
        <v>4887</v>
      </c>
      <c r="C2013" s="2">
        <f>YEAR('Data SPY'!$D2013)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hidden="1" customHeight="1" x14ac:dyDescent="0.3">
      <c r="A2014" s="2">
        <v>2013</v>
      </c>
      <c r="B2014" s="2" t="s">
        <v>4887</v>
      </c>
      <c r="C2014" s="2">
        <f>YEAR('Data SPY'!$D2014)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 SPY'!$D2015)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 SPY'!$D2016)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 SPY'!$D2017)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hidden="1" customHeight="1" x14ac:dyDescent="0.3">
      <c r="A2018" s="2">
        <v>2017</v>
      </c>
      <c r="B2018" s="2" t="s">
        <v>4897</v>
      </c>
      <c r="C2018" s="2">
        <f>YEAR('Data SPY'!$D2018)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hidden="1" customHeight="1" x14ac:dyDescent="0.3">
      <c r="A2019" s="2">
        <v>2018</v>
      </c>
      <c r="B2019" s="2" t="s">
        <v>4897</v>
      </c>
      <c r="C2019" s="2">
        <f>YEAR('Data SPY'!$D2019)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hidden="1" customHeight="1" x14ac:dyDescent="0.3">
      <c r="A2020" s="2">
        <v>2019</v>
      </c>
      <c r="B2020" s="2" t="s">
        <v>4897</v>
      </c>
      <c r="C2020" s="2">
        <f>YEAR('Data SPY'!$D2020)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hidden="1" customHeight="1" x14ac:dyDescent="0.3">
      <c r="A2021" s="2">
        <v>2020</v>
      </c>
      <c r="B2021" s="2" t="s">
        <v>4897</v>
      </c>
      <c r="C2021" s="2">
        <f>YEAR('Data SPY'!$D2021)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 SPY'!$D2022)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 SPY'!$D2023)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 SPY'!$D2024)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 SPY'!$D2025)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hidden="1" customHeight="1" x14ac:dyDescent="0.3">
      <c r="A2026" s="2">
        <v>2025</v>
      </c>
      <c r="B2026" s="2" t="s">
        <v>4902</v>
      </c>
      <c r="C2026" s="2">
        <f>YEAR('Data SPY'!$D2026)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hidden="1" customHeight="1" x14ac:dyDescent="0.3">
      <c r="A2027" s="2">
        <v>2026</v>
      </c>
      <c r="B2027" s="2" t="s">
        <v>4903</v>
      </c>
      <c r="C2027" s="2">
        <f>YEAR('Data SPY'!$D2027)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 SPY'!$D2028)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 SPY'!$D2029)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hidden="1" customHeight="1" x14ac:dyDescent="0.3">
      <c r="A2030" s="2">
        <v>2029</v>
      </c>
      <c r="B2030" s="2" t="s">
        <v>4905</v>
      </c>
      <c r="C2030" s="2">
        <f>YEAR('Data SPY'!$D2030)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hidden="1" customHeight="1" x14ac:dyDescent="0.3">
      <c r="A2031" s="2">
        <v>2030</v>
      </c>
      <c r="B2031" s="2" t="s">
        <v>4905</v>
      </c>
      <c r="C2031" s="2">
        <f>YEAR('Data SPY'!$D2031)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hidden="1" customHeight="1" x14ac:dyDescent="0.3">
      <c r="A2032" s="2">
        <v>2031</v>
      </c>
      <c r="B2032" s="2" t="s">
        <v>4905</v>
      </c>
      <c r="C2032" s="2">
        <f>YEAR('Data SPY'!$D2032)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hidden="1" customHeight="1" x14ac:dyDescent="0.3">
      <c r="A2033" s="2">
        <v>2032</v>
      </c>
      <c r="B2033" s="2" t="s">
        <v>4905</v>
      </c>
      <c r="C2033" s="2">
        <f>YEAR('Data SPY'!$D2033)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 SPY'!$D2034)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 SPY'!$D2035)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hidden="1" customHeight="1" x14ac:dyDescent="0.3">
      <c r="A2036" s="2">
        <v>2035</v>
      </c>
      <c r="B2036" s="2" t="s">
        <v>4910</v>
      </c>
      <c r="C2036" s="2">
        <f>YEAR('Data SPY'!$D2036)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hidden="1" customHeight="1" x14ac:dyDescent="0.3">
      <c r="A2037" s="2">
        <v>2036</v>
      </c>
      <c r="B2037" s="2" t="s">
        <v>4910</v>
      </c>
      <c r="C2037" s="2">
        <f>YEAR('Data SPY'!$D2037)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hidden="1" customHeight="1" x14ac:dyDescent="0.3">
      <c r="A2038" s="2">
        <v>2037</v>
      </c>
      <c r="B2038" s="2" t="s">
        <v>4913</v>
      </c>
      <c r="C2038" s="2">
        <f>YEAR('Data SPY'!$D2038)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hidden="1" customHeight="1" x14ac:dyDescent="0.3">
      <c r="A2039" s="2">
        <v>2038</v>
      </c>
      <c r="B2039" s="2" t="s">
        <v>4913</v>
      </c>
      <c r="C2039" s="2">
        <f>YEAR('Data SPY'!$D2039)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hidden="1" customHeight="1" x14ac:dyDescent="0.3">
      <c r="A2040" s="2">
        <v>2039</v>
      </c>
      <c r="B2040" s="2" t="s">
        <v>4915</v>
      </c>
      <c r="C2040" s="2">
        <f>YEAR('Data SPY'!$D2040)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hidden="1" customHeight="1" x14ac:dyDescent="0.3">
      <c r="A2041" s="2">
        <v>2040</v>
      </c>
      <c r="B2041" s="2" t="s">
        <v>4915</v>
      </c>
      <c r="C2041" s="2">
        <f>YEAR('Data SPY'!$D2041)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hidden="1" customHeight="1" x14ac:dyDescent="0.3">
      <c r="A2042" s="2">
        <v>2041</v>
      </c>
      <c r="B2042" s="2" t="s">
        <v>4915</v>
      </c>
      <c r="C2042" s="2">
        <f>YEAR('Data SPY'!$D2042)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hidden="1" customHeight="1" x14ac:dyDescent="0.3">
      <c r="A2043" s="2">
        <v>2042</v>
      </c>
      <c r="B2043" s="2" t="s">
        <v>4915</v>
      </c>
      <c r="C2043" s="2">
        <f>YEAR('Data SPY'!$D2043)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hidden="1" customHeight="1" x14ac:dyDescent="0.3">
      <c r="A2044" s="2">
        <v>2043</v>
      </c>
      <c r="B2044" s="2" t="s">
        <v>4918</v>
      </c>
      <c r="C2044" s="2">
        <f>YEAR('Data SPY'!$D2044)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hidden="1" customHeight="1" x14ac:dyDescent="0.3">
      <c r="A2045" s="2">
        <v>2044</v>
      </c>
      <c r="B2045" s="2" t="s">
        <v>4921</v>
      </c>
      <c r="C2045" s="2">
        <f>YEAR('Data SPY'!$D2045)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hidden="1" customHeight="1" x14ac:dyDescent="0.3">
      <c r="A2046" s="2">
        <v>2045</v>
      </c>
      <c r="B2046" s="2" t="s">
        <v>4922</v>
      </c>
      <c r="C2046" s="2">
        <f>YEAR('Data SPY'!$D2046)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 SPY'!$D2047)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 SPY'!$D2048)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 SPY'!$D2049)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hidden="1" customHeight="1" x14ac:dyDescent="0.3">
      <c r="A2050" s="2">
        <v>2049</v>
      </c>
      <c r="B2050" s="2" t="s">
        <v>4927</v>
      </c>
      <c r="C2050" s="2">
        <f>YEAR('Data SPY'!$D2050)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hidden="1" customHeight="1" x14ac:dyDescent="0.3">
      <c r="A2051" s="2">
        <v>2050</v>
      </c>
      <c r="B2051" s="2" t="s">
        <v>4927</v>
      </c>
      <c r="C2051" s="2">
        <f>YEAR('Data SPY'!$D2051)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hidden="1" customHeight="1" x14ac:dyDescent="0.3">
      <c r="A2052" s="2">
        <v>2051</v>
      </c>
      <c r="B2052" s="2" t="s">
        <v>4927</v>
      </c>
      <c r="C2052" s="2">
        <f>YEAR('Data SPY'!$D2052)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hidden="1" customHeight="1" x14ac:dyDescent="0.3">
      <c r="A2053" s="2">
        <v>2052</v>
      </c>
      <c r="B2053" s="2" t="s">
        <v>4927</v>
      </c>
      <c r="C2053" s="2">
        <f>YEAR('Data SPY'!$D2053)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hidden="1" customHeight="1" x14ac:dyDescent="0.3">
      <c r="A2054" s="2">
        <v>2053</v>
      </c>
      <c r="B2054" s="2" t="s">
        <v>4927</v>
      </c>
      <c r="C2054" s="2">
        <f>YEAR('Data SPY'!$D2054)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hidden="1" customHeight="1" x14ac:dyDescent="0.3">
      <c r="A2055" s="2">
        <v>2054</v>
      </c>
      <c r="B2055" s="2" t="s">
        <v>4927</v>
      </c>
      <c r="C2055" s="2">
        <f>YEAR('Data SPY'!$D2055)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 SPY'!$D2056)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hidden="1" customHeight="1" x14ac:dyDescent="0.3">
      <c r="A2057" s="2">
        <v>2056</v>
      </c>
      <c r="B2057" s="2" t="s">
        <v>4933</v>
      </c>
      <c r="C2057" s="2">
        <f>YEAR('Data SPY'!$D2057)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hidden="1" customHeight="1" x14ac:dyDescent="0.3">
      <c r="A2058" s="2">
        <v>2057</v>
      </c>
      <c r="B2058" s="2" t="s">
        <v>4933</v>
      </c>
      <c r="C2058" s="2">
        <f>YEAR('Data SPY'!$D2058)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hidden="1" customHeight="1" x14ac:dyDescent="0.3">
      <c r="A2059" s="2">
        <v>2058</v>
      </c>
      <c r="B2059" s="2" t="s">
        <v>4933</v>
      </c>
      <c r="C2059" s="2">
        <f>YEAR('Data SPY'!$D2059)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hidden="1" customHeight="1" x14ac:dyDescent="0.3">
      <c r="A2060" s="2">
        <v>2059</v>
      </c>
      <c r="B2060" s="2" t="s">
        <v>4933</v>
      </c>
      <c r="C2060" s="2">
        <f>YEAR('Data SPY'!$D2060)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hidden="1" customHeight="1" x14ac:dyDescent="0.3">
      <c r="A2061" s="2">
        <v>2060</v>
      </c>
      <c r="B2061" s="2" t="s">
        <v>4936</v>
      </c>
      <c r="C2061" s="2">
        <f>YEAR('Data SPY'!$D2061)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hidden="1" customHeight="1" x14ac:dyDescent="0.3">
      <c r="A2062" s="2">
        <v>2061</v>
      </c>
      <c r="B2062" s="2" t="s">
        <v>4936</v>
      </c>
      <c r="C2062" s="2">
        <f>YEAR('Data SPY'!$D2062)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hidden="1" customHeight="1" x14ac:dyDescent="0.3">
      <c r="A2063" s="2">
        <v>2062</v>
      </c>
      <c r="B2063" s="2" t="s">
        <v>4936</v>
      </c>
      <c r="C2063" s="2">
        <f>YEAR('Data SPY'!$D2063)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hidden="1" customHeight="1" x14ac:dyDescent="0.3">
      <c r="A2064" s="2">
        <v>2063</v>
      </c>
      <c r="B2064" s="2" t="s">
        <v>4936</v>
      </c>
      <c r="C2064" s="2">
        <f>YEAR('Data SPY'!$D2064)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hidden="1" customHeight="1" x14ac:dyDescent="0.3">
      <c r="A2065" s="2">
        <v>2064</v>
      </c>
      <c r="B2065" s="2" t="s">
        <v>4936</v>
      </c>
      <c r="C2065" s="2">
        <f>YEAR('Data SPY'!$D2065)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hidden="1" customHeight="1" x14ac:dyDescent="0.3">
      <c r="A2066" s="2">
        <v>2065</v>
      </c>
      <c r="B2066" s="2" t="s">
        <v>4936</v>
      </c>
      <c r="C2066" s="2">
        <f>YEAR('Data SPY'!$D2066)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hidden="1" customHeight="1" x14ac:dyDescent="0.3">
      <c r="A2067" s="2">
        <v>2066</v>
      </c>
      <c r="B2067" s="2" t="s">
        <v>4936</v>
      </c>
      <c r="C2067" s="2">
        <f>YEAR('Data SPY'!$D2067)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hidden="1" customHeight="1" x14ac:dyDescent="0.3">
      <c r="A2068" s="2">
        <v>2067</v>
      </c>
      <c r="B2068" s="2" t="s">
        <v>4936</v>
      </c>
      <c r="C2068" s="2">
        <f>YEAR('Data SPY'!$D2068)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hidden="1" customHeight="1" x14ac:dyDescent="0.3">
      <c r="A2069" s="2">
        <v>2068</v>
      </c>
      <c r="B2069" s="2" t="s">
        <v>4936</v>
      </c>
      <c r="C2069" s="2">
        <f>YEAR('Data SPY'!$D2069)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hidden="1" customHeight="1" x14ac:dyDescent="0.3">
      <c r="A2070" s="2">
        <v>2069</v>
      </c>
      <c r="B2070" s="2" t="s">
        <v>4946</v>
      </c>
      <c r="C2070" s="2">
        <f>YEAR('Data SPY'!$D2070)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hidden="1" customHeight="1" x14ac:dyDescent="0.3">
      <c r="A2071" s="2">
        <v>2070</v>
      </c>
      <c r="B2071" s="2" t="s">
        <v>4946</v>
      </c>
      <c r="C2071" s="2">
        <f>YEAR('Data SPY'!$D2071)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 SPY'!$D2072)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hidden="1" customHeight="1" x14ac:dyDescent="0.3">
      <c r="A2073" s="2">
        <v>2072</v>
      </c>
      <c r="B2073" s="2" t="s">
        <v>4954</v>
      </c>
      <c r="C2073" s="2">
        <f>YEAR('Data SPY'!$D2073)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 SPY'!$D2074)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hidden="1" customHeight="1" x14ac:dyDescent="0.3">
      <c r="A2075" s="2">
        <v>2074</v>
      </c>
      <c r="B2075" s="2" t="s">
        <v>4961</v>
      </c>
      <c r="C2075" s="2">
        <f>YEAR('Data SPY'!$D2075)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hidden="1" customHeight="1" x14ac:dyDescent="0.3">
      <c r="A2076" s="2">
        <v>2075</v>
      </c>
      <c r="B2076" s="2" t="s">
        <v>4961</v>
      </c>
      <c r="C2076" s="2">
        <f>YEAR('Data SPY'!$D2076)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hidden="1" customHeight="1" x14ac:dyDescent="0.3">
      <c r="A2077" s="2">
        <v>2076</v>
      </c>
      <c r="B2077" s="2" t="s">
        <v>4966</v>
      </c>
      <c r="C2077" s="2">
        <f>YEAR('Data SPY'!$D2077)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hidden="1" customHeight="1" x14ac:dyDescent="0.3">
      <c r="A2078" s="2">
        <v>2077</v>
      </c>
      <c r="B2078" s="2" t="s">
        <v>4967</v>
      </c>
      <c r="C2078" s="2">
        <f>YEAR('Data SPY'!$D2078)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hidden="1" customHeight="1" x14ac:dyDescent="0.3">
      <c r="A2079" s="2">
        <v>2078</v>
      </c>
      <c r="B2079" s="2" t="s">
        <v>4967</v>
      </c>
      <c r="C2079" s="2">
        <f>YEAR('Data SPY'!$D2079)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hidden="1" customHeight="1" x14ac:dyDescent="0.3">
      <c r="A2080" s="2">
        <v>2079</v>
      </c>
      <c r="B2080" s="2" t="s">
        <v>4967</v>
      </c>
      <c r="C2080" s="2">
        <f>YEAR('Data SPY'!$D2080)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hidden="1" customHeight="1" x14ac:dyDescent="0.3">
      <c r="A2081" s="2">
        <v>2080</v>
      </c>
      <c r="B2081" s="2" t="s">
        <v>4970</v>
      </c>
      <c r="C2081" s="2">
        <f>YEAR('Data SPY'!$D2081)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hidden="1" customHeight="1" x14ac:dyDescent="0.3">
      <c r="A2082" s="2">
        <v>2081</v>
      </c>
      <c r="B2082" s="2" t="s">
        <v>4970</v>
      </c>
      <c r="C2082" s="2">
        <f>YEAR('Data SPY'!$D2082)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hidden="1" customHeight="1" x14ac:dyDescent="0.3">
      <c r="A2083" s="2">
        <v>2082</v>
      </c>
      <c r="B2083" s="2" t="s">
        <v>4970</v>
      </c>
      <c r="C2083" s="2">
        <f>YEAR('Data SPY'!$D2083)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hidden="1" customHeight="1" x14ac:dyDescent="0.3">
      <c r="A2084" s="2">
        <v>2083</v>
      </c>
      <c r="B2084" s="2" t="s">
        <v>4973</v>
      </c>
      <c r="C2084" s="2">
        <f>YEAR('Data SPY'!$D2084)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hidden="1" customHeight="1" x14ac:dyDescent="0.3">
      <c r="A2085" s="2">
        <v>2084</v>
      </c>
      <c r="B2085" s="2" t="s">
        <v>4974</v>
      </c>
      <c r="C2085" s="2">
        <f>YEAR('Data SPY'!$D2085)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 SPY'!$D2086)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 SPY'!$D2087)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 SPY'!$D2088)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 SPY'!$D2089)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 SPY'!$D2090)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hidden="1" customHeight="1" x14ac:dyDescent="0.3">
      <c r="A2091" s="2">
        <v>2090</v>
      </c>
      <c r="B2091" s="2" t="s">
        <v>4980</v>
      </c>
      <c r="C2091" s="2">
        <f>YEAR('Data SPY'!$D2091)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hidden="1" customHeight="1" x14ac:dyDescent="0.3">
      <c r="A2092" s="2">
        <v>2091</v>
      </c>
      <c r="B2092" s="2" t="s">
        <v>4984</v>
      </c>
      <c r="C2092" s="2">
        <f>YEAR('Data SPY'!$D2092)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hidden="1" customHeight="1" x14ac:dyDescent="0.3">
      <c r="A2093" s="2">
        <v>2092</v>
      </c>
      <c r="B2093" s="2" t="s">
        <v>4984</v>
      </c>
      <c r="C2093" s="2">
        <f>YEAR('Data SPY'!$D2093)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hidden="1" customHeight="1" x14ac:dyDescent="0.3">
      <c r="A2094" s="2">
        <v>2093</v>
      </c>
      <c r="B2094" s="2" t="s">
        <v>4987</v>
      </c>
      <c r="C2094" s="2">
        <f>YEAR('Data SPY'!$D2094)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hidden="1" customHeight="1" x14ac:dyDescent="0.3">
      <c r="A2095" s="2">
        <v>2094</v>
      </c>
      <c r="B2095" s="2" t="s">
        <v>4989</v>
      </c>
      <c r="C2095" s="2">
        <f>YEAR('Data SPY'!$D2095)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hidden="1" customHeight="1" x14ac:dyDescent="0.3">
      <c r="A2096" s="2">
        <v>2095</v>
      </c>
      <c r="B2096" s="2" t="s">
        <v>4990</v>
      </c>
      <c r="C2096" s="2">
        <f>YEAR('Data SPY'!$D2096)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 SPY'!$D2097)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 SPY'!$D2098)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 SPY'!$D2099)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hidden="1" customHeight="1" x14ac:dyDescent="0.3">
      <c r="A2100" s="2">
        <v>2099</v>
      </c>
      <c r="B2100" s="2" t="s">
        <v>4998</v>
      </c>
      <c r="C2100" s="2">
        <f>YEAR('Data SPY'!$D2100)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hidden="1" customHeight="1" x14ac:dyDescent="0.3">
      <c r="A2101" s="2">
        <v>2100</v>
      </c>
      <c r="B2101" s="2" t="s">
        <v>4998</v>
      </c>
      <c r="C2101" s="2">
        <f>YEAR('Data SPY'!$D2101)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hidden="1" customHeight="1" x14ac:dyDescent="0.3">
      <c r="A2102" s="2">
        <v>2101</v>
      </c>
      <c r="B2102" s="2" t="s">
        <v>4999</v>
      </c>
      <c r="C2102" s="2">
        <f>YEAR('Data SPY'!$D2102)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hidden="1" customHeight="1" x14ac:dyDescent="0.3">
      <c r="A2103" s="2">
        <v>2102</v>
      </c>
      <c r="B2103" s="2" t="s">
        <v>4999</v>
      </c>
      <c r="C2103" s="2">
        <f>YEAR('Data SPY'!$D2103)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hidden="1" customHeight="1" x14ac:dyDescent="0.3">
      <c r="A2104" s="2">
        <v>2103</v>
      </c>
      <c r="B2104" s="2" t="s">
        <v>5002</v>
      </c>
      <c r="C2104" s="2">
        <f>YEAR('Data SPY'!$D2104)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hidden="1" customHeight="1" x14ac:dyDescent="0.3">
      <c r="A2105" s="2">
        <v>2104</v>
      </c>
      <c r="B2105" s="2" t="s">
        <v>5005</v>
      </c>
      <c r="C2105" s="2">
        <f>YEAR('Data SPY'!$D2105)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hidden="1" customHeight="1" x14ac:dyDescent="0.3">
      <c r="A2106" s="2">
        <v>2105</v>
      </c>
      <c r="B2106" s="2" t="s">
        <v>5005</v>
      </c>
      <c r="C2106" s="2">
        <f>YEAR('Data SPY'!$D2106)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hidden="1" customHeight="1" x14ac:dyDescent="0.3">
      <c r="A2107" s="2">
        <v>2106</v>
      </c>
      <c r="B2107" s="2" t="s">
        <v>5007</v>
      </c>
      <c r="C2107" s="2">
        <f>YEAR('Data SPY'!$D2107)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hidden="1" customHeight="1" x14ac:dyDescent="0.3">
      <c r="A2108" s="2">
        <v>2107</v>
      </c>
      <c r="B2108" s="2" t="s">
        <v>5010</v>
      </c>
      <c r="C2108" s="2">
        <f>YEAR('Data SPY'!$D2108)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hidden="1" customHeight="1" x14ac:dyDescent="0.3">
      <c r="A2109" s="2">
        <v>2108</v>
      </c>
      <c r="B2109" s="2" t="s">
        <v>5012</v>
      </c>
      <c r="C2109" s="2">
        <f>YEAR('Data SPY'!$D2109)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hidden="1" customHeight="1" x14ac:dyDescent="0.3">
      <c r="A2110" s="2">
        <v>2109</v>
      </c>
      <c r="B2110" s="2" t="s">
        <v>5012</v>
      </c>
      <c r="C2110" s="2">
        <f>YEAR('Data SPY'!$D2110)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hidden="1" customHeight="1" x14ac:dyDescent="0.3">
      <c r="A2111" s="2">
        <v>2110</v>
      </c>
      <c r="B2111" s="2" t="s">
        <v>5012</v>
      </c>
      <c r="C2111" s="2">
        <f>YEAR('Data SPY'!$D2111)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hidden="1" customHeight="1" x14ac:dyDescent="0.3">
      <c r="A2112" s="2">
        <v>2111</v>
      </c>
      <c r="B2112" s="2" t="s">
        <v>5012</v>
      </c>
      <c r="C2112" s="2">
        <f>YEAR('Data SPY'!$D2112)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hidden="1" customHeight="1" x14ac:dyDescent="0.3">
      <c r="A2113" s="2">
        <v>2112</v>
      </c>
      <c r="B2113" s="2" t="s">
        <v>5012</v>
      </c>
      <c r="C2113" s="2">
        <f>YEAR('Data SPY'!$D2113)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hidden="1" customHeight="1" x14ac:dyDescent="0.3">
      <c r="A2114" s="2">
        <v>2113</v>
      </c>
      <c r="B2114" s="2" t="s">
        <v>5012</v>
      </c>
      <c r="C2114" s="2">
        <f>YEAR('Data SPY'!$D2114)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hidden="1" customHeight="1" x14ac:dyDescent="0.3">
      <c r="A2115" s="2">
        <v>2114</v>
      </c>
      <c r="B2115" s="2" t="s">
        <v>5012</v>
      </c>
      <c r="C2115" s="2">
        <f>YEAR('Data SPY'!$D2115)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hidden="1" customHeight="1" x14ac:dyDescent="0.3">
      <c r="A2116" s="2">
        <v>2115</v>
      </c>
      <c r="B2116" s="2" t="s">
        <v>5012</v>
      </c>
      <c r="C2116" s="2">
        <f>YEAR('Data SPY'!$D2116)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hidden="1" customHeight="1" x14ac:dyDescent="0.3">
      <c r="A2117" s="2">
        <v>2116</v>
      </c>
      <c r="B2117" s="2" t="s">
        <v>5012</v>
      </c>
      <c r="C2117" s="2">
        <f>YEAR('Data SPY'!$D2117)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hidden="1" customHeight="1" x14ac:dyDescent="0.3">
      <c r="A2118" s="2">
        <v>2117</v>
      </c>
      <c r="B2118" s="2" t="s">
        <v>5021</v>
      </c>
      <c r="C2118" s="2">
        <f>YEAR('Data SPY'!$D2118)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 SPY'!$D2119)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hidden="1" customHeight="1" x14ac:dyDescent="0.3">
      <c r="A2120" s="2">
        <v>2119</v>
      </c>
      <c r="B2120" s="2" t="s">
        <v>5026</v>
      </c>
      <c r="C2120" s="2">
        <f>YEAR('Data SPY'!$D2120)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hidden="1" customHeight="1" x14ac:dyDescent="0.3">
      <c r="A2121" s="2">
        <v>2120</v>
      </c>
      <c r="B2121" s="2" t="s">
        <v>5026</v>
      </c>
      <c r="C2121" s="2">
        <f>YEAR('Data SPY'!$D2121)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hidden="1" customHeight="1" x14ac:dyDescent="0.3">
      <c r="A2122" s="2">
        <v>2121</v>
      </c>
      <c r="B2122" s="2" t="s">
        <v>5027</v>
      </c>
      <c r="C2122" s="2">
        <f>YEAR('Data SPY'!$D2122)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hidden="1" customHeight="1" x14ac:dyDescent="0.3">
      <c r="A2123" s="2">
        <v>2122</v>
      </c>
      <c r="B2123" s="2" t="s">
        <v>5029</v>
      </c>
      <c r="C2123" s="2">
        <f>YEAR('Data SPY'!$D2123)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hidden="1" customHeight="1" x14ac:dyDescent="0.3">
      <c r="A2124" s="2">
        <v>2123</v>
      </c>
      <c r="B2124" s="2" t="s">
        <v>5031</v>
      </c>
      <c r="C2124" s="2">
        <f>YEAR('Data SPY'!$D2124)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hidden="1" customHeight="1" x14ac:dyDescent="0.3">
      <c r="A2125" s="2">
        <v>2124</v>
      </c>
      <c r="B2125" s="2" t="s">
        <v>5031</v>
      </c>
      <c r="C2125" s="2">
        <f>YEAR('Data SPY'!$D2125)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hidden="1" customHeight="1" x14ac:dyDescent="0.3">
      <c r="A2126" s="2">
        <v>2125</v>
      </c>
      <c r="B2126" s="2" t="s">
        <v>5032</v>
      </c>
      <c r="C2126" s="2">
        <f>YEAR('Data SPY'!$D2126)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hidden="1" customHeight="1" x14ac:dyDescent="0.3">
      <c r="A2127" s="2">
        <v>2126</v>
      </c>
      <c r="B2127" s="2" t="s">
        <v>5032</v>
      </c>
      <c r="C2127" s="2">
        <f>YEAR('Data SPY'!$D2127)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hidden="1" customHeight="1" x14ac:dyDescent="0.3">
      <c r="A2128" s="2">
        <v>2127</v>
      </c>
      <c r="B2128" s="2" t="s">
        <v>5037</v>
      </c>
      <c r="C2128" s="2">
        <f>YEAR('Data SPY'!$D2128)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hidden="1" customHeight="1" x14ac:dyDescent="0.3">
      <c r="A2129" s="2">
        <v>2128</v>
      </c>
      <c r="B2129" s="2" t="s">
        <v>5040</v>
      </c>
      <c r="C2129" s="2">
        <f>YEAR('Data SPY'!$D2129)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hidden="1" customHeight="1" x14ac:dyDescent="0.3">
      <c r="A2130" s="2">
        <v>2129</v>
      </c>
      <c r="B2130" s="2" t="s">
        <v>5040</v>
      </c>
      <c r="C2130" s="2">
        <f>YEAR('Data SPY'!$D2130)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hidden="1" customHeight="1" x14ac:dyDescent="0.3">
      <c r="A2131" s="2">
        <v>2130</v>
      </c>
      <c r="B2131" s="2" t="s">
        <v>5043</v>
      </c>
      <c r="C2131" s="2">
        <f>YEAR('Data SPY'!$D2131)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hidden="1" customHeight="1" x14ac:dyDescent="0.3">
      <c r="A2132" s="2">
        <v>2131</v>
      </c>
      <c r="B2132" s="2" t="s">
        <v>5043</v>
      </c>
      <c r="C2132" s="2">
        <f>YEAR('Data SPY'!$D2132)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hidden="1" customHeight="1" x14ac:dyDescent="0.3">
      <c r="A2133" s="2">
        <v>2132</v>
      </c>
      <c r="B2133" s="2" t="s">
        <v>5043</v>
      </c>
      <c r="C2133" s="2">
        <f>YEAR('Data SPY'!$D2133)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hidden="1" customHeight="1" x14ac:dyDescent="0.3">
      <c r="A2134" s="2">
        <v>2133</v>
      </c>
      <c r="B2134" s="2" t="s">
        <v>5050</v>
      </c>
      <c r="C2134" s="2">
        <f>YEAR('Data SPY'!$D2134)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hidden="1" customHeight="1" x14ac:dyDescent="0.3">
      <c r="A2135" s="2">
        <v>2134</v>
      </c>
      <c r="B2135" s="2" t="s">
        <v>5053</v>
      </c>
      <c r="C2135" s="2">
        <f>YEAR('Data SPY'!$D2135)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hidden="1" customHeight="1" x14ac:dyDescent="0.3">
      <c r="A2136" s="2">
        <v>2135</v>
      </c>
      <c r="B2136" s="2" t="s">
        <v>5053</v>
      </c>
      <c r="C2136" s="2">
        <f>YEAR('Data SPY'!$D2136)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hidden="1" customHeight="1" x14ac:dyDescent="0.3">
      <c r="A2137" s="2">
        <v>2136</v>
      </c>
      <c r="B2137" s="2" t="s">
        <v>5053</v>
      </c>
      <c r="C2137" s="2">
        <f>YEAR('Data SPY'!$D2137)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hidden="1" customHeight="1" x14ac:dyDescent="0.3">
      <c r="A2138" s="2">
        <v>2137</v>
      </c>
      <c r="B2138" s="2" t="s">
        <v>5058</v>
      </c>
      <c r="C2138" s="2">
        <f>YEAR('Data SPY'!$D2138)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hidden="1" customHeight="1" x14ac:dyDescent="0.3">
      <c r="A2139" s="2">
        <v>2138</v>
      </c>
      <c r="B2139" s="2" t="s">
        <v>5058</v>
      </c>
      <c r="C2139" s="2">
        <f>YEAR('Data SPY'!$D2139)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hidden="1" customHeight="1" x14ac:dyDescent="0.3">
      <c r="A2140" s="2">
        <v>2139</v>
      </c>
      <c r="B2140" s="2" t="s">
        <v>5063</v>
      </c>
      <c r="C2140" s="2">
        <f>YEAR('Data SPY'!$D2140)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hidden="1" customHeight="1" x14ac:dyDescent="0.3">
      <c r="A2141" s="2">
        <v>2140</v>
      </c>
      <c r="B2141" s="2" t="s">
        <v>5064</v>
      </c>
      <c r="C2141" s="2">
        <f>YEAR('Data SPY'!$D2141)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hidden="1" customHeight="1" x14ac:dyDescent="0.3">
      <c r="A2142" s="2">
        <v>2141</v>
      </c>
      <c r="B2142" s="2" t="s">
        <v>5064</v>
      </c>
      <c r="C2142" s="2">
        <f>YEAR('Data SPY'!$D2142)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hidden="1" customHeight="1" x14ac:dyDescent="0.3">
      <c r="A2143" s="2">
        <v>2142</v>
      </c>
      <c r="B2143" s="2" t="s">
        <v>5064</v>
      </c>
      <c r="C2143" s="2">
        <f>YEAR('Data SPY'!$D2143)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 SPY'!$D2144)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 SPY'!$D2145)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 SPY'!$D2146)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 SPY'!$D2147)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 SPY'!$D2148)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 SPY'!$D2149)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hidden="1" customHeight="1" x14ac:dyDescent="0.3">
      <c r="A2150" s="2">
        <v>2149</v>
      </c>
      <c r="B2150" s="2" t="s">
        <v>5072</v>
      </c>
      <c r="C2150" s="2">
        <f>YEAR('Data SPY'!$D2150)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hidden="1" customHeight="1" x14ac:dyDescent="0.3">
      <c r="A2151" s="2">
        <v>2150</v>
      </c>
      <c r="B2151" s="2" t="s">
        <v>5073</v>
      </c>
      <c r="C2151" s="2">
        <f>YEAR('Data SPY'!$D2151)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hidden="1" customHeight="1" x14ac:dyDescent="0.3">
      <c r="A2152" s="2">
        <v>2151</v>
      </c>
      <c r="B2152" s="2" t="s">
        <v>5076</v>
      </c>
      <c r="C2152" s="2">
        <f>YEAR('Data SPY'!$D2152)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hidden="1" customHeight="1" x14ac:dyDescent="0.3">
      <c r="A2153" s="2">
        <v>2152</v>
      </c>
      <c r="B2153" s="2" t="s">
        <v>5080</v>
      </c>
      <c r="C2153" s="2">
        <f>YEAR('Data SPY'!$D2153)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hidden="1" customHeight="1" x14ac:dyDescent="0.3">
      <c r="A2154" s="2">
        <v>2153</v>
      </c>
      <c r="B2154" s="2" t="s">
        <v>5084</v>
      </c>
      <c r="C2154" s="2">
        <f>YEAR('Data SPY'!$D2154)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 SPY'!$D2155)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 SPY'!$D2156)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 SPY'!$D2157)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hidden="1" customHeight="1" x14ac:dyDescent="0.3">
      <c r="A2158" s="2">
        <v>2157</v>
      </c>
      <c r="B2158" s="2" t="s">
        <v>5088</v>
      </c>
      <c r="C2158" s="2">
        <f>YEAR('Data SPY'!$D2158)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hidden="1" customHeight="1" x14ac:dyDescent="0.3">
      <c r="A2159" s="2">
        <v>2158</v>
      </c>
      <c r="B2159" s="2" t="s">
        <v>5088</v>
      </c>
      <c r="C2159" s="2">
        <f>YEAR('Data SPY'!$D2159)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hidden="1" customHeight="1" x14ac:dyDescent="0.3">
      <c r="A2160" s="2">
        <v>2159</v>
      </c>
      <c r="B2160" s="2" t="s">
        <v>5089</v>
      </c>
      <c r="C2160" s="2">
        <f>YEAR('Data SPY'!$D2160)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 SPY'!$D2161)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 SPY'!$D2162)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 SPY'!$D2163)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hidden="1" customHeight="1" x14ac:dyDescent="0.3">
      <c r="A2164" s="2">
        <v>2163</v>
      </c>
      <c r="B2164" s="2" t="s">
        <v>5097</v>
      </c>
      <c r="C2164" s="2">
        <f>YEAR('Data SPY'!$D2164)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 SPY'!$D2165)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 SPY'!$D2166)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 SPY'!$D2167)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 SPY'!$D2168)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 SPY'!$D2169)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hidden="1" customHeight="1" x14ac:dyDescent="0.3">
      <c r="A2170" s="2">
        <v>2169</v>
      </c>
      <c r="B2170" s="2" t="s">
        <v>5104</v>
      </c>
      <c r="C2170" s="2">
        <f>YEAR('Data SPY'!$D2170)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hidden="1" customHeight="1" x14ac:dyDescent="0.3">
      <c r="A2171" s="2">
        <v>2170</v>
      </c>
      <c r="B2171" s="2" t="s">
        <v>5104</v>
      </c>
      <c r="C2171" s="2">
        <f>YEAR('Data SPY'!$D2171)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hidden="1" customHeight="1" x14ac:dyDescent="0.3">
      <c r="A2172" s="2">
        <v>2171</v>
      </c>
      <c r="B2172" s="2" t="s">
        <v>5104</v>
      </c>
      <c r="C2172" s="2">
        <f>YEAR('Data SPY'!$D2172)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hidden="1" customHeight="1" x14ac:dyDescent="0.3">
      <c r="A2173" s="2">
        <v>2172</v>
      </c>
      <c r="B2173" s="2" t="s">
        <v>5107</v>
      </c>
      <c r="C2173" s="2">
        <f>YEAR('Data SPY'!$D2173)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hidden="1" customHeight="1" x14ac:dyDescent="0.3">
      <c r="A2174" s="2">
        <v>2173</v>
      </c>
      <c r="B2174" s="2" t="s">
        <v>5109</v>
      </c>
      <c r="C2174" s="2">
        <f>YEAR('Data SPY'!$D2174)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 SPY'!$D2175)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hidden="1" customHeight="1" x14ac:dyDescent="0.3">
      <c r="A2176" s="2">
        <v>2175</v>
      </c>
      <c r="B2176" s="2" t="s">
        <v>5115</v>
      </c>
      <c r="C2176" s="2">
        <f>YEAR('Data SPY'!$D2176)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 SPY'!$D2177)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 SPY'!$D2178)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 SPY'!$D2179)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 SPY'!$D2180)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 SPY'!$D2181)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 SPY'!$D2182)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 SPY'!$D2183)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 SPY'!$D2184)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 SPY'!$D2185)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 SPY'!$D2186)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hidden="1" customHeight="1" x14ac:dyDescent="0.3">
      <c r="A2187" s="2">
        <v>2186</v>
      </c>
      <c r="B2187" s="2" t="s">
        <v>5125</v>
      </c>
      <c r="C2187" s="2">
        <f>YEAR('Data SPY'!$D2187)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 SPY'!$D2188)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hidden="1" customHeight="1" x14ac:dyDescent="0.3">
      <c r="A2189" s="2">
        <v>2188</v>
      </c>
      <c r="B2189" s="2" t="s">
        <v>5129</v>
      </c>
      <c r="C2189" s="2">
        <f>YEAR('Data SPY'!$D2189)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hidden="1" customHeight="1" x14ac:dyDescent="0.3">
      <c r="A2190" s="2">
        <v>2189</v>
      </c>
      <c r="B2190" s="2" t="s">
        <v>5129</v>
      </c>
      <c r="C2190" s="2">
        <f>YEAR('Data SPY'!$D2190)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hidden="1" customHeight="1" x14ac:dyDescent="0.3">
      <c r="A2191" s="2">
        <v>2190</v>
      </c>
      <c r="B2191" s="2" t="s">
        <v>5129</v>
      </c>
      <c r="C2191" s="2">
        <f>YEAR('Data SPY'!$D2191)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 SPY'!$D2192)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 SPY'!$D2193)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 SPY'!$D2194)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 SPY'!$D2195)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 SPY'!$D2196)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 SPY'!$D2197)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 SPY'!$D2198)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hidden="1" customHeight="1" x14ac:dyDescent="0.3">
      <c r="A2199" s="2">
        <v>2198</v>
      </c>
      <c r="B2199" s="2" t="s">
        <v>5138</v>
      </c>
      <c r="C2199" s="2">
        <f>YEAR('Data SPY'!$D2199)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hidden="1" customHeight="1" x14ac:dyDescent="0.3">
      <c r="A2200" s="2">
        <v>2199</v>
      </c>
      <c r="B2200" s="2" t="s">
        <v>5139</v>
      </c>
      <c r="C2200" s="2">
        <f>YEAR('Data SPY'!$D2200)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hidden="1" customHeight="1" x14ac:dyDescent="0.3">
      <c r="A2201" s="2">
        <v>2200</v>
      </c>
      <c r="B2201" s="2" t="s">
        <v>5139</v>
      </c>
      <c r="C2201" s="2">
        <f>YEAR('Data SPY'!$D2201)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hidden="1" customHeight="1" x14ac:dyDescent="0.3">
      <c r="A2202" s="2">
        <v>2201</v>
      </c>
      <c r="B2202" s="2" t="s">
        <v>5140</v>
      </c>
      <c r="C2202" s="2">
        <f>YEAR('Data SPY'!$D2202)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hidden="1" customHeight="1" x14ac:dyDescent="0.3">
      <c r="A2203" s="2">
        <v>2202</v>
      </c>
      <c r="B2203" s="2" t="s">
        <v>5140</v>
      </c>
      <c r="C2203" s="2">
        <f>YEAR('Data SPY'!$D2203)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hidden="1" customHeight="1" x14ac:dyDescent="0.3">
      <c r="A2204" s="2">
        <v>2203</v>
      </c>
      <c r="B2204" s="2" t="s">
        <v>5142</v>
      </c>
      <c r="C2204" s="2">
        <f>YEAR('Data SPY'!$D2204)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hidden="1" customHeight="1" x14ac:dyDescent="0.3">
      <c r="A2205" s="2">
        <v>2204</v>
      </c>
      <c r="B2205" s="2" t="s">
        <v>5142</v>
      </c>
      <c r="C2205" s="2">
        <f>YEAR('Data SPY'!$D2205)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hidden="1" customHeight="1" x14ac:dyDescent="0.3">
      <c r="A2206" s="2">
        <v>2205</v>
      </c>
      <c r="B2206" s="2" t="s">
        <v>5145</v>
      </c>
      <c r="C2206" s="2">
        <f>YEAR('Data SPY'!$D2206)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 SPY'!$D2207)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hidden="1" customHeight="1" x14ac:dyDescent="0.3">
      <c r="A2208" s="2">
        <v>2207</v>
      </c>
      <c r="B2208" s="2" t="s">
        <v>5150</v>
      </c>
      <c r="C2208" s="2">
        <f>YEAR('Data SPY'!$D2208)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hidden="1" customHeight="1" x14ac:dyDescent="0.3">
      <c r="A2209" s="2">
        <v>2208</v>
      </c>
      <c r="B2209" s="2" t="s">
        <v>5150</v>
      </c>
      <c r="C2209" s="2">
        <f>YEAR('Data SPY'!$D2209)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hidden="1" customHeight="1" x14ac:dyDescent="0.3">
      <c r="A2210" s="2">
        <v>2209</v>
      </c>
      <c r="B2210" s="2" t="s">
        <v>5153</v>
      </c>
      <c r="C2210" s="2">
        <f>YEAR('Data SPY'!$D2210)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hidden="1" customHeight="1" x14ac:dyDescent="0.3">
      <c r="A2211" s="2">
        <v>2210</v>
      </c>
      <c r="B2211" s="2" t="s">
        <v>5154</v>
      </c>
      <c r="C2211" s="2">
        <f>YEAR('Data SPY'!$D2211)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hidden="1" customHeight="1" x14ac:dyDescent="0.3">
      <c r="A2212" s="2">
        <v>2211</v>
      </c>
      <c r="B2212" s="2" t="s">
        <v>5154</v>
      </c>
      <c r="C2212" s="2">
        <f>YEAR('Data SPY'!$D2212)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 SPY'!$D2213)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hidden="1" customHeight="1" x14ac:dyDescent="0.3">
      <c r="A2214" s="2">
        <v>2213</v>
      </c>
      <c r="B2214" s="2" t="s">
        <v>5163</v>
      </c>
      <c r="C2214" s="2">
        <f>YEAR('Data SPY'!$D2214)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hidden="1" customHeight="1" x14ac:dyDescent="0.3">
      <c r="A2215" s="2">
        <v>2214</v>
      </c>
      <c r="B2215" s="2" t="s">
        <v>5164</v>
      </c>
      <c r="C2215" s="2">
        <f>YEAR('Data SPY'!$D2215)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hidden="1" customHeight="1" x14ac:dyDescent="0.3">
      <c r="A2216" s="2">
        <v>2215</v>
      </c>
      <c r="B2216" s="2" t="s">
        <v>5164</v>
      </c>
      <c r="C2216" s="2">
        <f>YEAR('Data SPY'!$D2216)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hidden="1" customHeight="1" x14ac:dyDescent="0.3">
      <c r="A2217" s="2">
        <v>2216</v>
      </c>
      <c r="B2217" s="2" t="s">
        <v>5164</v>
      </c>
      <c r="C2217" s="2">
        <f>YEAR('Data SPY'!$D2217)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hidden="1" customHeight="1" x14ac:dyDescent="0.3">
      <c r="A2218" s="2">
        <v>2217</v>
      </c>
      <c r="B2218" s="2" t="s">
        <v>5164</v>
      </c>
      <c r="C2218" s="2">
        <f>YEAR('Data SPY'!$D2218)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hidden="1" customHeight="1" x14ac:dyDescent="0.3">
      <c r="A2219" s="2">
        <v>2218</v>
      </c>
      <c r="B2219" s="2" t="s">
        <v>5167</v>
      </c>
      <c r="C2219" s="2">
        <f>YEAR('Data SPY'!$D2219)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hidden="1" customHeight="1" x14ac:dyDescent="0.3">
      <c r="A2220" s="2">
        <v>2219</v>
      </c>
      <c r="B2220" s="2" t="s">
        <v>5172</v>
      </c>
      <c r="C2220" s="2">
        <f>YEAR('Data SPY'!$D2220)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hidden="1" customHeight="1" x14ac:dyDescent="0.3">
      <c r="A2221" s="2">
        <v>2220</v>
      </c>
      <c r="B2221" s="2" t="s">
        <v>5172</v>
      </c>
      <c r="C2221" s="2">
        <f>YEAR('Data SPY'!$D2221)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hidden="1" customHeight="1" x14ac:dyDescent="0.3">
      <c r="A2222" s="2">
        <v>2221</v>
      </c>
      <c r="B2222" s="2" t="s">
        <v>5172</v>
      </c>
      <c r="C2222" s="2">
        <f>YEAR('Data SPY'!$D2222)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hidden="1" customHeight="1" x14ac:dyDescent="0.3">
      <c r="A2223" s="2">
        <v>2222</v>
      </c>
      <c r="B2223" s="2" t="s">
        <v>5175</v>
      </c>
      <c r="C2223" s="2">
        <f>YEAR('Data SPY'!$D2223)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hidden="1" customHeight="1" x14ac:dyDescent="0.3">
      <c r="A2224" s="2">
        <v>2223</v>
      </c>
      <c r="B2224" s="2" t="s">
        <v>5175</v>
      </c>
      <c r="C2224" s="2">
        <f>YEAR('Data SPY'!$D2224)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hidden="1" customHeight="1" x14ac:dyDescent="0.3">
      <c r="A2225" s="2">
        <v>2224</v>
      </c>
      <c r="B2225" s="2" t="s">
        <v>5175</v>
      </c>
      <c r="C2225" s="2">
        <f>YEAR('Data SPY'!$D2225)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hidden="1" customHeight="1" x14ac:dyDescent="0.3">
      <c r="A2226" s="2">
        <v>2225</v>
      </c>
      <c r="B2226" s="2" t="s">
        <v>5179</v>
      </c>
      <c r="C2226" s="2">
        <f>YEAR('Data SPY'!$D2226)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 SPY'!$D2227)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hidden="1" customHeight="1" x14ac:dyDescent="0.3">
      <c r="A2228" s="2">
        <v>2227</v>
      </c>
      <c r="B2228" s="2" t="s">
        <v>5188</v>
      </c>
      <c r="C2228" s="2">
        <f>YEAR('Data SPY'!$D2228)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hidden="1" customHeight="1" x14ac:dyDescent="0.3">
      <c r="A2229" s="2">
        <v>2228</v>
      </c>
      <c r="B2229" s="2" t="s">
        <v>5188</v>
      </c>
      <c r="C2229" s="2">
        <f>YEAR('Data SPY'!$D2229)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 SPY'!$D2230)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hidden="1" customHeight="1" x14ac:dyDescent="0.3">
      <c r="A2231" s="2">
        <v>2230</v>
      </c>
      <c r="B2231" s="2" t="s">
        <v>5190</v>
      </c>
      <c r="C2231" s="2">
        <f>YEAR('Data SPY'!$D2231)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hidden="1" customHeight="1" x14ac:dyDescent="0.3">
      <c r="A2232" s="2">
        <v>2231</v>
      </c>
      <c r="B2232" s="2" t="s">
        <v>5190</v>
      </c>
      <c r="C2232" s="2">
        <f>YEAR('Data SPY'!$D2232)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hidden="1" customHeight="1" x14ac:dyDescent="0.3">
      <c r="A2233" s="2">
        <v>2232</v>
      </c>
      <c r="B2233" s="2" t="s">
        <v>5193</v>
      </c>
      <c r="C2233" s="2">
        <f>YEAR('Data SPY'!$D2233)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hidden="1" customHeight="1" x14ac:dyDescent="0.3">
      <c r="A2234" s="2">
        <v>2233</v>
      </c>
      <c r="B2234" s="2" t="s">
        <v>5196</v>
      </c>
      <c r="C2234" s="2">
        <f>YEAR('Data SPY'!$D2234)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hidden="1" customHeight="1" x14ac:dyDescent="0.3">
      <c r="A2235" s="2">
        <v>2234</v>
      </c>
      <c r="B2235" s="2" t="s">
        <v>5199</v>
      </c>
      <c r="C2235" s="2">
        <f>YEAR('Data SPY'!$D2235)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hidden="1" customHeight="1" x14ac:dyDescent="0.3">
      <c r="A2236" s="2">
        <v>2235</v>
      </c>
      <c r="B2236" s="2" t="s">
        <v>5202</v>
      </c>
      <c r="C2236" s="2">
        <f>YEAR('Data SPY'!$D2236)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hidden="1" customHeight="1" x14ac:dyDescent="0.3">
      <c r="A2237" s="2">
        <v>2236</v>
      </c>
      <c r="B2237" s="2" t="s">
        <v>5205</v>
      </c>
      <c r="C2237" s="2">
        <f>YEAR('Data SPY'!$D2237)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hidden="1" customHeight="1" x14ac:dyDescent="0.3">
      <c r="A2238" s="2">
        <v>2237</v>
      </c>
      <c r="B2238" s="2" t="s">
        <v>5205</v>
      </c>
      <c r="C2238" s="2">
        <f>YEAR('Data SPY'!$D2238)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 SPY'!$D2239)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hidden="1" customHeight="1" x14ac:dyDescent="0.3">
      <c r="A2240" s="2">
        <v>2239</v>
      </c>
      <c r="B2240" s="2" t="s">
        <v>5211</v>
      </c>
      <c r="C2240" s="2">
        <f>YEAR('Data SPY'!$D2240)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 SPY'!$D2241)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 SPY'!$D2242)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 SPY'!$D2243)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hidden="1" customHeight="1" x14ac:dyDescent="0.3">
      <c r="A2244" s="2">
        <v>2243</v>
      </c>
      <c r="B2244" s="2" t="s">
        <v>5220</v>
      </c>
      <c r="C2244" s="2">
        <f>YEAR('Data SPY'!$D2244)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hidden="1" customHeight="1" x14ac:dyDescent="0.3">
      <c r="A2245" s="2">
        <v>2244</v>
      </c>
      <c r="B2245" s="2" t="s">
        <v>5220</v>
      </c>
      <c r="C2245" s="2">
        <f>YEAR('Data SPY'!$D2245)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hidden="1" customHeight="1" x14ac:dyDescent="0.3">
      <c r="A2246" s="2">
        <v>2245</v>
      </c>
      <c r="B2246" s="2" t="s">
        <v>5220</v>
      </c>
      <c r="C2246" s="2">
        <f>YEAR('Data SPY'!$D2246)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hidden="1" customHeight="1" x14ac:dyDescent="0.3">
      <c r="A2247" s="2">
        <v>2246</v>
      </c>
      <c r="B2247" s="2" t="s">
        <v>5220</v>
      </c>
      <c r="C2247" s="2">
        <f>YEAR('Data SPY'!$D2247)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hidden="1" customHeight="1" x14ac:dyDescent="0.3">
      <c r="A2248" s="2">
        <v>2247</v>
      </c>
      <c r="B2248" s="2" t="s">
        <v>5220</v>
      </c>
      <c r="C2248" s="2">
        <f>YEAR('Data SPY'!$D2248)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hidden="1" customHeight="1" x14ac:dyDescent="0.3">
      <c r="A2249" s="2">
        <v>2248</v>
      </c>
      <c r="B2249" s="2" t="s">
        <v>5223</v>
      </c>
      <c r="C2249" s="2">
        <f>YEAR('Data SPY'!$D2249)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hidden="1" customHeight="1" x14ac:dyDescent="0.3">
      <c r="A2250" s="2">
        <v>2249</v>
      </c>
      <c r="B2250" s="2" t="s">
        <v>5223</v>
      </c>
      <c r="C2250" s="2">
        <f>YEAR('Data SPY'!$D2250)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hidden="1" customHeight="1" x14ac:dyDescent="0.3">
      <c r="A2251" s="2">
        <v>2250</v>
      </c>
      <c r="B2251" s="2" t="s">
        <v>5223</v>
      </c>
      <c r="C2251" s="2">
        <f>YEAR('Data SPY'!$D2251)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hidden="1" customHeight="1" x14ac:dyDescent="0.3">
      <c r="A2252" s="2">
        <v>2251</v>
      </c>
      <c r="B2252" s="2" t="s">
        <v>5223</v>
      </c>
      <c r="C2252" s="2">
        <f>YEAR('Data SPY'!$D2252)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hidden="1" customHeight="1" x14ac:dyDescent="0.3">
      <c r="A2253" s="2">
        <v>2252</v>
      </c>
      <c r="B2253" s="2" t="s">
        <v>5223</v>
      </c>
      <c r="C2253" s="2">
        <f>YEAR('Data SPY'!$D2253)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 SPY'!$D2254)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hidden="1" customHeight="1" x14ac:dyDescent="0.3">
      <c r="A2255" s="2">
        <v>2254</v>
      </c>
      <c r="B2255" s="2" t="s">
        <v>5232</v>
      </c>
      <c r="C2255" s="2">
        <f>YEAR('Data SPY'!$D2255)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hidden="1" customHeight="1" x14ac:dyDescent="0.3">
      <c r="A2256" s="2">
        <v>2255</v>
      </c>
      <c r="B2256" s="2" t="s">
        <v>5232</v>
      </c>
      <c r="C2256" s="2">
        <f>YEAR('Data SPY'!$D2256)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 SPY'!$D2257)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 SPY'!$D2258)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hidden="1" customHeight="1" x14ac:dyDescent="0.3">
      <c r="A2259" s="2">
        <v>2258</v>
      </c>
      <c r="B2259" s="2" t="s">
        <v>5238</v>
      </c>
      <c r="C2259" s="2">
        <f>YEAR('Data SPY'!$D2259)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hidden="1" customHeight="1" x14ac:dyDescent="0.3">
      <c r="A2260" s="2">
        <v>2259</v>
      </c>
      <c r="B2260" s="2" t="s">
        <v>5238</v>
      </c>
      <c r="C2260" s="2">
        <f>YEAR('Data SPY'!$D2260)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hidden="1" customHeight="1" x14ac:dyDescent="0.3">
      <c r="A2261" s="2">
        <v>2260</v>
      </c>
      <c r="B2261" s="2" t="s">
        <v>5241</v>
      </c>
      <c r="C2261" s="2">
        <f>YEAR('Data SPY'!$D2261)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hidden="1" customHeight="1" x14ac:dyDescent="0.3">
      <c r="A2262" s="2">
        <v>2261</v>
      </c>
      <c r="B2262" s="2" t="s">
        <v>5241</v>
      </c>
      <c r="C2262" s="2">
        <f>YEAR('Data SPY'!$D2262)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hidden="1" customHeight="1" x14ac:dyDescent="0.3">
      <c r="A2263" s="2">
        <v>2262</v>
      </c>
      <c r="B2263" s="2" t="s">
        <v>5244</v>
      </c>
      <c r="C2263" s="2">
        <f>YEAR('Data SPY'!$D2263)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hidden="1" customHeight="1" x14ac:dyDescent="0.3">
      <c r="A2264" s="2">
        <v>2263</v>
      </c>
      <c r="B2264" s="2" t="s">
        <v>5247</v>
      </c>
      <c r="C2264" s="2">
        <f>YEAR('Data SPY'!$D2264)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 SPY'!$D2265)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 SPY'!$D2266)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 SPY'!$D2267)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hidden="1" customHeight="1" x14ac:dyDescent="0.3">
      <c r="A2268" s="2">
        <v>2267</v>
      </c>
      <c r="B2268" s="2" t="s">
        <v>5253</v>
      </c>
      <c r="C2268" s="2">
        <f>YEAR('Data SPY'!$D2268)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hidden="1" customHeight="1" x14ac:dyDescent="0.3">
      <c r="A2269" s="2">
        <v>2268</v>
      </c>
      <c r="B2269" s="2" t="s">
        <v>5258</v>
      </c>
      <c r="C2269" s="2">
        <f>YEAR('Data SPY'!$D2269)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hidden="1" customHeight="1" x14ac:dyDescent="0.3">
      <c r="A2270" s="2">
        <v>2269</v>
      </c>
      <c r="B2270" s="2" t="s">
        <v>5263</v>
      </c>
      <c r="C2270" s="2">
        <f>YEAR('Data SPY'!$D2270)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hidden="1" customHeight="1" x14ac:dyDescent="0.3">
      <c r="A2271" s="2">
        <v>2270</v>
      </c>
      <c r="B2271" s="2" t="s">
        <v>5263</v>
      </c>
      <c r="C2271" s="2">
        <f>YEAR('Data SPY'!$D2271)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hidden="1" customHeight="1" x14ac:dyDescent="0.3">
      <c r="A2272" s="2">
        <v>2271</v>
      </c>
      <c r="B2272" s="2" t="s">
        <v>5266</v>
      </c>
      <c r="C2272" s="2">
        <f>YEAR('Data SPY'!$D2272)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hidden="1" customHeight="1" x14ac:dyDescent="0.3">
      <c r="A2273" s="2">
        <v>2272</v>
      </c>
      <c r="B2273" s="2" t="s">
        <v>5267</v>
      </c>
      <c r="C2273" s="2">
        <f>YEAR('Data SPY'!$D2273)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hidden="1" customHeight="1" x14ac:dyDescent="0.3">
      <c r="A2274" s="2">
        <v>2273</v>
      </c>
      <c r="B2274" s="2" t="s">
        <v>5270</v>
      </c>
      <c r="C2274" s="2">
        <f>YEAR('Data SPY'!$D2274)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hidden="1" customHeight="1" x14ac:dyDescent="0.3">
      <c r="A2275" s="2">
        <v>2274</v>
      </c>
      <c r="B2275" s="2" t="s">
        <v>5270</v>
      </c>
      <c r="C2275" s="2">
        <f>YEAR('Data SPY'!$D2275)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hidden="1" customHeight="1" x14ac:dyDescent="0.3">
      <c r="A2276" s="2">
        <v>2275</v>
      </c>
      <c r="B2276" s="2" t="s">
        <v>5275</v>
      </c>
      <c r="C2276" s="2">
        <f>YEAR('Data SPY'!$D2276)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hidden="1" customHeight="1" x14ac:dyDescent="0.3">
      <c r="A2277" s="2">
        <v>2276</v>
      </c>
      <c r="B2277" s="2" t="s">
        <v>5275</v>
      </c>
      <c r="C2277" s="2">
        <f>YEAR('Data SPY'!$D2277)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hidden="1" customHeight="1" x14ac:dyDescent="0.3">
      <c r="A2278" s="2">
        <v>2277</v>
      </c>
      <c r="B2278" s="2" t="s">
        <v>5278</v>
      </c>
      <c r="C2278" s="2">
        <f>YEAR('Data SPY'!$D2278)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hidden="1" customHeight="1" x14ac:dyDescent="0.3">
      <c r="A2279" s="2">
        <v>2278</v>
      </c>
      <c r="B2279" s="2" t="s">
        <v>5278</v>
      </c>
      <c r="C2279" s="2">
        <f>YEAR('Data SPY'!$D2279)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hidden="1" customHeight="1" x14ac:dyDescent="0.3">
      <c r="A2280" s="2">
        <v>2279</v>
      </c>
      <c r="B2280" s="2" t="s">
        <v>5278</v>
      </c>
      <c r="C2280" s="2">
        <f>YEAR('Data SPY'!$D2280)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hidden="1" customHeight="1" x14ac:dyDescent="0.3">
      <c r="A2281" s="2">
        <v>2280</v>
      </c>
      <c r="B2281" s="2" t="s">
        <v>5280</v>
      </c>
      <c r="C2281" s="2">
        <f>YEAR('Data SPY'!$D2281)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hidden="1" customHeight="1" x14ac:dyDescent="0.3">
      <c r="A2282" s="2">
        <v>2281</v>
      </c>
      <c r="B2282" s="2" t="s">
        <v>5280</v>
      </c>
      <c r="C2282" s="2">
        <f>YEAR('Data SPY'!$D2282)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hidden="1" customHeight="1" x14ac:dyDescent="0.3">
      <c r="A2283" s="2">
        <v>2282</v>
      </c>
      <c r="B2283" s="2" t="s">
        <v>5280</v>
      </c>
      <c r="C2283" s="2">
        <f>YEAR('Data SPY'!$D2283)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 SPY'!$D2284)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hidden="1" customHeight="1" x14ac:dyDescent="0.3">
      <c r="A2285" s="2">
        <v>2284</v>
      </c>
      <c r="B2285" s="2" t="s">
        <v>5284</v>
      </c>
      <c r="C2285" s="2">
        <f>YEAR('Data SPY'!$D2285)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hidden="1" customHeight="1" x14ac:dyDescent="0.3">
      <c r="A2286" s="2">
        <v>2285</v>
      </c>
      <c r="B2286" s="2" t="s">
        <v>5284</v>
      </c>
      <c r="C2286" s="2">
        <f>YEAR('Data SPY'!$D2286)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 SPY'!$D2287)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hidden="1" customHeight="1" x14ac:dyDescent="0.3">
      <c r="A2288" s="2">
        <v>2287</v>
      </c>
      <c r="B2288" s="2" t="s">
        <v>5292</v>
      </c>
      <c r="C2288" s="2">
        <f>YEAR('Data SPY'!$D2288)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hidden="1" customHeight="1" x14ac:dyDescent="0.3">
      <c r="A2289" s="2">
        <v>2288</v>
      </c>
      <c r="B2289" s="2" t="s">
        <v>5295</v>
      </c>
      <c r="C2289" s="2">
        <f>YEAR('Data SPY'!$D2289)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hidden="1" customHeight="1" x14ac:dyDescent="0.3">
      <c r="A2290" s="2">
        <v>2289</v>
      </c>
      <c r="B2290" s="2" t="s">
        <v>5298</v>
      </c>
      <c r="C2290" s="2">
        <f>YEAR('Data SPY'!$D2290)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hidden="1" customHeight="1" x14ac:dyDescent="0.3">
      <c r="A2291" s="2">
        <v>2290</v>
      </c>
      <c r="B2291" s="2" t="s">
        <v>5299</v>
      </c>
      <c r="C2291" s="2">
        <f>YEAR('Data SPY'!$D2291)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hidden="1" customHeight="1" x14ac:dyDescent="0.3">
      <c r="A2292" s="2">
        <v>2291</v>
      </c>
      <c r="B2292" s="2" t="s">
        <v>5304</v>
      </c>
      <c r="C2292" s="2">
        <f>YEAR('Data SPY'!$D2292)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hidden="1" customHeight="1" x14ac:dyDescent="0.3">
      <c r="A2293" s="2">
        <v>2292</v>
      </c>
      <c r="B2293" s="2" t="s">
        <v>5304</v>
      </c>
      <c r="C2293" s="2">
        <f>YEAR('Data SPY'!$D2293)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hidden="1" customHeight="1" x14ac:dyDescent="0.3">
      <c r="A2294" s="2">
        <v>2293</v>
      </c>
      <c r="B2294" s="2" t="s">
        <v>5304</v>
      </c>
      <c r="C2294" s="2">
        <f>YEAR('Data SPY'!$D2294)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hidden="1" customHeight="1" x14ac:dyDescent="0.3">
      <c r="A2295" s="2">
        <v>2294</v>
      </c>
      <c r="B2295" s="2" t="s">
        <v>5305</v>
      </c>
      <c r="C2295" s="2">
        <f>YEAR('Data SPY'!$D2295)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hidden="1" customHeight="1" x14ac:dyDescent="0.3">
      <c r="A2296" s="2">
        <v>2295</v>
      </c>
      <c r="B2296" s="2" t="s">
        <v>5306</v>
      </c>
      <c r="C2296" s="2">
        <f>YEAR('Data SPY'!$D2296)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hidden="1" customHeight="1" x14ac:dyDescent="0.3">
      <c r="A2297" s="2">
        <v>2296</v>
      </c>
      <c r="B2297" s="2" t="s">
        <v>5307</v>
      </c>
      <c r="C2297" s="2">
        <f>YEAR('Data SPY'!$D2297)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hidden="1" customHeight="1" x14ac:dyDescent="0.3">
      <c r="A2298" s="2">
        <v>2297</v>
      </c>
      <c r="B2298" s="2" t="s">
        <v>5307</v>
      </c>
      <c r="C2298" s="2">
        <f>YEAR('Data SPY'!$D2298)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hidden="1" customHeight="1" x14ac:dyDescent="0.3">
      <c r="A2299" s="2">
        <v>2298</v>
      </c>
      <c r="B2299" s="2" t="s">
        <v>5307</v>
      </c>
      <c r="C2299" s="2">
        <f>YEAR('Data SPY'!$D2299)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hidden="1" customHeight="1" x14ac:dyDescent="0.3">
      <c r="A2300" s="2">
        <v>2299</v>
      </c>
      <c r="B2300" s="2" t="s">
        <v>5307</v>
      </c>
      <c r="C2300" s="2">
        <f>YEAR('Data SPY'!$D2300)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hidden="1" customHeight="1" x14ac:dyDescent="0.3">
      <c r="A2301" s="2">
        <v>2300</v>
      </c>
      <c r="B2301" s="2" t="s">
        <v>5307</v>
      </c>
      <c r="C2301" s="2">
        <f>YEAR('Data SPY'!$D2301)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hidden="1" customHeight="1" x14ac:dyDescent="0.3">
      <c r="A2302" s="2">
        <v>2301</v>
      </c>
      <c r="B2302" s="2" t="s">
        <v>5310</v>
      </c>
      <c r="C2302" s="2">
        <f>YEAR('Data SPY'!$D2302)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hidden="1" customHeight="1" x14ac:dyDescent="0.3">
      <c r="A2303" s="2">
        <v>2302</v>
      </c>
      <c r="B2303" s="2" t="s">
        <v>5310</v>
      </c>
      <c r="C2303" s="2">
        <f>YEAR('Data SPY'!$D2303)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 SPY'!$D2304)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hidden="1" customHeight="1" x14ac:dyDescent="0.3">
      <c r="A2305" s="2">
        <v>2304</v>
      </c>
      <c r="B2305" s="2" t="s">
        <v>5313</v>
      </c>
      <c r="C2305" s="2">
        <f>YEAR('Data SPY'!$D2305)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hidden="1" customHeight="1" x14ac:dyDescent="0.3">
      <c r="A2306" s="2">
        <v>2305</v>
      </c>
      <c r="B2306" s="2" t="s">
        <v>5313</v>
      </c>
      <c r="C2306" s="2">
        <f>YEAR('Data SPY'!$D2306)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 SPY'!$D2307)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hidden="1" customHeight="1" x14ac:dyDescent="0.3">
      <c r="A2308" s="2">
        <v>2307</v>
      </c>
      <c r="B2308" s="2" t="s">
        <v>5315</v>
      </c>
      <c r="C2308" s="2">
        <f>YEAR('Data SPY'!$D2308)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hidden="1" customHeight="1" x14ac:dyDescent="0.3">
      <c r="A2309" s="2">
        <v>2308</v>
      </c>
      <c r="B2309" s="2" t="s">
        <v>5316</v>
      </c>
      <c r="C2309" s="2">
        <f>YEAR('Data SPY'!$D2309)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hidden="1" customHeight="1" x14ac:dyDescent="0.3">
      <c r="A2310" s="2">
        <v>2309</v>
      </c>
      <c r="B2310" s="2" t="s">
        <v>5319</v>
      </c>
      <c r="C2310" s="2">
        <f>YEAR('Data SPY'!$D2310)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hidden="1" customHeight="1" x14ac:dyDescent="0.3">
      <c r="A2311" s="2">
        <v>2310</v>
      </c>
      <c r="B2311" s="2" t="s">
        <v>5319</v>
      </c>
      <c r="C2311" s="2">
        <f>YEAR('Data SPY'!$D2311)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hidden="1" customHeight="1" x14ac:dyDescent="0.3">
      <c r="A2312" s="2">
        <v>2311</v>
      </c>
      <c r="B2312" s="2" t="s">
        <v>5319</v>
      </c>
      <c r="C2312" s="2">
        <f>YEAR('Data SPY'!$D2312)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hidden="1" customHeight="1" x14ac:dyDescent="0.3">
      <c r="A2313" s="2">
        <v>2312</v>
      </c>
      <c r="B2313" s="2" t="s">
        <v>5319</v>
      </c>
      <c r="C2313" s="2">
        <f>YEAR('Data SPY'!$D2313)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hidden="1" customHeight="1" x14ac:dyDescent="0.3">
      <c r="A2314" s="2">
        <v>2313</v>
      </c>
      <c r="B2314" s="2" t="s">
        <v>5319</v>
      </c>
      <c r="C2314" s="2">
        <f>YEAR('Data SPY'!$D2314)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hidden="1" customHeight="1" x14ac:dyDescent="0.3">
      <c r="A2315" s="2">
        <v>2314</v>
      </c>
      <c r="B2315" s="2" t="s">
        <v>5322</v>
      </c>
      <c r="C2315" s="2">
        <f>YEAR('Data SPY'!$D2315)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hidden="1" customHeight="1" x14ac:dyDescent="0.3">
      <c r="A2316" s="2">
        <v>2315</v>
      </c>
      <c r="B2316" s="2" t="s">
        <v>5322</v>
      </c>
      <c r="C2316" s="2">
        <f>YEAR('Data SPY'!$D2316)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hidden="1" customHeight="1" x14ac:dyDescent="0.3">
      <c r="A2317" s="2">
        <v>2316</v>
      </c>
      <c r="B2317" s="2" t="s">
        <v>5322</v>
      </c>
      <c r="C2317" s="2">
        <f>YEAR('Data SPY'!$D2317)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hidden="1" customHeight="1" x14ac:dyDescent="0.3">
      <c r="A2318" s="2">
        <v>2317</v>
      </c>
      <c r="B2318" s="2" t="s">
        <v>5322</v>
      </c>
      <c r="C2318" s="2">
        <f>YEAR('Data SPY'!$D2318)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hidden="1" customHeight="1" x14ac:dyDescent="0.3">
      <c r="A2319" s="2">
        <v>2318</v>
      </c>
      <c r="B2319" s="2" t="s">
        <v>5322</v>
      </c>
      <c r="C2319" s="2">
        <f>YEAR('Data SPY'!$D2319)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hidden="1" customHeight="1" x14ac:dyDescent="0.3">
      <c r="A2320" s="2">
        <v>2319</v>
      </c>
      <c r="B2320" s="2" t="s">
        <v>5322</v>
      </c>
      <c r="C2320" s="2">
        <f>YEAR('Data SPY'!$D2320)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hidden="1" customHeight="1" x14ac:dyDescent="0.3">
      <c r="A2321" s="2">
        <v>2320</v>
      </c>
      <c r="B2321" s="2" t="s">
        <v>5329</v>
      </c>
      <c r="C2321" s="2">
        <f>YEAR('Data SPY'!$D2321)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hidden="1" customHeight="1" x14ac:dyDescent="0.3">
      <c r="A2322" s="2">
        <v>2321</v>
      </c>
      <c r="B2322" s="2" t="s">
        <v>5330</v>
      </c>
      <c r="C2322" s="2">
        <f>YEAR('Data SPY'!$D2322)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hidden="1" customHeight="1" x14ac:dyDescent="0.3">
      <c r="A2323" s="2">
        <v>2322</v>
      </c>
      <c r="B2323" s="2" t="s">
        <v>5333</v>
      </c>
      <c r="C2323" s="2">
        <f>YEAR('Data SPY'!$D2323)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hidden="1" customHeight="1" x14ac:dyDescent="0.3">
      <c r="A2324" s="2">
        <v>2323</v>
      </c>
      <c r="B2324" s="2" t="s">
        <v>5333</v>
      </c>
      <c r="C2324" s="2">
        <f>YEAR('Data SPY'!$D2324)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hidden="1" customHeight="1" x14ac:dyDescent="0.3">
      <c r="A2325" s="2">
        <v>2324</v>
      </c>
      <c r="B2325" s="2" t="s">
        <v>5333</v>
      </c>
      <c r="C2325" s="2">
        <f>YEAR('Data SPY'!$D2325)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hidden="1" customHeight="1" x14ac:dyDescent="0.3">
      <c r="A2326" s="2">
        <v>2325</v>
      </c>
      <c r="B2326" s="2" t="s">
        <v>5333</v>
      </c>
      <c r="C2326" s="2">
        <f>YEAR('Data SPY'!$D2326)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hidden="1" customHeight="1" x14ac:dyDescent="0.3">
      <c r="A2327" s="2">
        <v>2326</v>
      </c>
      <c r="B2327" s="2" t="s">
        <v>5334</v>
      </c>
      <c r="C2327" s="2">
        <f>YEAR('Data SPY'!$D2327)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hidden="1" customHeight="1" x14ac:dyDescent="0.3">
      <c r="A2328" s="2">
        <v>2327</v>
      </c>
      <c r="B2328" s="2" t="s">
        <v>5334</v>
      </c>
      <c r="C2328" s="2">
        <f>YEAR('Data SPY'!$D2328)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hidden="1" customHeight="1" x14ac:dyDescent="0.3">
      <c r="A2329" s="2">
        <v>2328</v>
      </c>
      <c r="B2329" s="2" t="s">
        <v>5334</v>
      </c>
      <c r="C2329" s="2">
        <f>YEAR('Data SPY'!$D2329)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hidden="1" customHeight="1" x14ac:dyDescent="0.3">
      <c r="A2330" s="2">
        <v>2329</v>
      </c>
      <c r="B2330" s="2" t="s">
        <v>5337</v>
      </c>
      <c r="C2330" s="2">
        <f>YEAR('Data SPY'!$D2330)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hidden="1" customHeight="1" x14ac:dyDescent="0.3">
      <c r="A2331" s="2">
        <v>2330</v>
      </c>
      <c r="B2331" s="2" t="s">
        <v>5343</v>
      </c>
      <c r="C2331" s="2">
        <f>YEAR('Data SPY'!$D2331)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 SPY'!$D2332)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 SPY'!$D2333)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hidden="1" customHeight="1" x14ac:dyDescent="0.3">
      <c r="A2334" s="2">
        <v>2333</v>
      </c>
      <c r="B2334" s="2" t="s">
        <v>5349</v>
      </c>
      <c r="C2334" s="2">
        <f>YEAR('Data SPY'!$D2334)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hidden="1" customHeight="1" x14ac:dyDescent="0.3">
      <c r="A2335" s="2">
        <v>2334</v>
      </c>
      <c r="B2335" s="2" t="s">
        <v>5349</v>
      </c>
      <c r="C2335" s="2">
        <f>YEAR('Data SPY'!$D2335)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hidden="1" customHeight="1" x14ac:dyDescent="0.3">
      <c r="A2336" s="2">
        <v>2335</v>
      </c>
      <c r="B2336" s="2" t="s">
        <v>5350</v>
      </c>
      <c r="C2336" s="2">
        <f>YEAR('Data SPY'!$D2336)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hidden="1" customHeight="1" x14ac:dyDescent="0.3">
      <c r="A2337" s="2">
        <v>2336</v>
      </c>
      <c r="B2337" s="2" t="s">
        <v>5354</v>
      </c>
      <c r="C2337" s="2">
        <f>YEAR('Data SPY'!$D2337)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hidden="1" customHeight="1" x14ac:dyDescent="0.3">
      <c r="A2338" s="2">
        <v>2337</v>
      </c>
      <c r="B2338" s="2" t="s">
        <v>5354</v>
      </c>
      <c r="C2338" s="2">
        <f>YEAR('Data SPY'!$D2338)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hidden="1" customHeight="1" x14ac:dyDescent="0.3">
      <c r="A2339" s="2">
        <v>2338</v>
      </c>
      <c r="B2339" s="2" t="s">
        <v>5357</v>
      </c>
      <c r="C2339" s="2">
        <f>YEAR('Data SPY'!$D2339)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hidden="1" customHeight="1" x14ac:dyDescent="0.3">
      <c r="A2340" s="2">
        <v>2339</v>
      </c>
      <c r="B2340" s="2" t="s">
        <v>5357</v>
      </c>
      <c r="C2340" s="2">
        <f>YEAR('Data SPY'!$D2340)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hidden="1" customHeight="1" x14ac:dyDescent="0.3">
      <c r="A2341" s="2">
        <v>2340</v>
      </c>
      <c r="B2341" s="2" t="s">
        <v>5360</v>
      </c>
      <c r="C2341" s="2">
        <f>YEAR('Data SPY'!$D2341)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 SPY'!$D2342)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hidden="1" customHeight="1" x14ac:dyDescent="0.3">
      <c r="A2343" s="2">
        <v>2342</v>
      </c>
      <c r="B2343" s="2" t="s">
        <v>5362</v>
      </c>
      <c r="C2343" s="2">
        <f>YEAR('Data SPY'!$D2343)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hidden="1" customHeight="1" x14ac:dyDescent="0.3">
      <c r="A2344" s="2">
        <v>2343</v>
      </c>
      <c r="B2344" s="2" t="s">
        <v>5362</v>
      </c>
      <c r="C2344" s="2">
        <f>YEAR('Data SPY'!$D2344)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hidden="1" customHeight="1" x14ac:dyDescent="0.3">
      <c r="A2345" s="2">
        <v>2344</v>
      </c>
      <c r="B2345" s="2" t="s">
        <v>5365</v>
      </c>
      <c r="C2345" s="2">
        <f>YEAR('Data SPY'!$D2345)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 SPY'!$D2346)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 SPY'!$D2347)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 SPY'!$D2348)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 SPY'!$D2349)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hidden="1" customHeight="1" x14ac:dyDescent="0.3">
      <c r="A2350" s="2">
        <v>2349</v>
      </c>
      <c r="B2350" s="2" t="s">
        <v>5373</v>
      </c>
      <c r="C2350" s="2">
        <f>YEAR('Data SPY'!$D2350)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hidden="1" customHeight="1" x14ac:dyDescent="0.3">
      <c r="A2351" s="2">
        <v>2350</v>
      </c>
      <c r="B2351" s="2" t="s">
        <v>5373</v>
      </c>
      <c r="C2351" s="2">
        <f>YEAR('Data SPY'!$D2351)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hidden="1" customHeight="1" x14ac:dyDescent="0.3">
      <c r="A2352" s="2">
        <v>2351</v>
      </c>
      <c r="B2352" s="2" t="s">
        <v>5373</v>
      </c>
      <c r="C2352" s="2">
        <f>YEAR('Data SPY'!$D2352)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hidden="1" customHeight="1" x14ac:dyDescent="0.3">
      <c r="A2353" s="2">
        <v>2352</v>
      </c>
      <c r="B2353" s="2" t="s">
        <v>5373</v>
      </c>
      <c r="C2353" s="2">
        <f>YEAR('Data SPY'!$D2353)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hidden="1" customHeight="1" x14ac:dyDescent="0.3">
      <c r="A2354" s="2">
        <v>2353</v>
      </c>
      <c r="B2354" s="2" t="s">
        <v>5373</v>
      </c>
      <c r="C2354" s="2">
        <f>YEAR('Data SPY'!$D2354)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hidden="1" customHeight="1" x14ac:dyDescent="0.3">
      <c r="A2355" s="2">
        <v>2354</v>
      </c>
      <c r="B2355" s="2" t="s">
        <v>5376</v>
      </c>
      <c r="C2355" s="2">
        <f>YEAR('Data SPY'!$D2355)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hidden="1" customHeight="1" x14ac:dyDescent="0.3">
      <c r="A2356" s="2">
        <v>2355</v>
      </c>
      <c r="B2356" s="2" t="s">
        <v>5376</v>
      </c>
      <c r="C2356" s="2">
        <f>YEAR('Data SPY'!$D2356)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hidden="1" customHeight="1" x14ac:dyDescent="0.3">
      <c r="A2357" s="2">
        <v>2356</v>
      </c>
      <c r="B2357" s="2" t="s">
        <v>5376</v>
      </c>
      <c r="C2357" s="2">
        <f>YEAR('Data SPY'!$D2357)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hidden="1" customHeight="1" x14ac:dyDescent="0.3">
      <c r="A2358" s="2">
        <v>2357</v>
      </c>
      <c r="B2358" s="2" t="s">
        <v>5376</v>
      </c>
      <c r="C2358" s="2">
        <f>YEAR('Data SPY'!$D2358)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hidden="1" customHeight="1" x14ac:dyDescent="0.3">
      <c r="A2359" s="2">
        <v>2358</v>
      </c>
      <c r="B2359" s="2" t="s">
        <v>5383</v>
      </c>
      <c r="C2359" s="2">
        <f>YEAR('Data SPY'!$D2359)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hidden="1" customHeight="1" x14ac:dyDescent="0.3">
      <c r="A2360" s="2">
        <v>2359</v>
      </c>
      <c r="B2360" s="2" t="s">
        <v>5383</v>
      </c>
      <c r="C2360" s="2">
        <f>YEAR('Data SPY'!$D2360)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hidden="1" customHeight="1" x14ac:dyDescent="0.3">
      <c r="A2361" s="2">
        <v>2360</v>
      </c>
      <c r="B2361" s="2" t="s">
        <v>5383</v>
      </c>
      <c r="C2361" s="2">
        <f>YEAR('Data SPY'!$D2361)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hidden="1" customHeight="1" x14ac:dyDescent="0.3">
      <c r="A2362" s="2">
        <v>2361</v>
      </c>
      <c r="B2362" s="2" t="s">
        <v>5383</v>
      </c>
      <c r="C2362" s="2">
        <f>YEAR('Data SPY'!$D2362)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hidden="1" customHeight="1" x14ac:dyDescent="0.3">
      <c r="A2363" s="2">
        <v>2362</v>
      </c>
      <c r="B2363" s="2" t="s">
        <v>5383</v>
      </c>
      <c r="C2363" s="2">
        <f>YEAR('Data SPY'!$D2363)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hidden="1" customHeight="1" x14ac:dyDescent="0.3">
      <c r="A2364" s="2">
        <v>2363</v>
      </c>
      <c r="B2364" s="2" t="s">
        <v>5388</v>
      </c>
      <c r="C2364" s="2">
        <f>YEAR('Data SPY'!$D2364)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 SPY'!$D2365)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 SPY'!$D2366)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 SPY'!$D2367)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hidden="1" customHeight="1" x14ac:dyDescent="0.3">
      <c r="A2368" s="2">
        <v>2367</v>
      </c>
      <c r="B2368" s="2" t="s">
        <v>5394</v>
      </c>
      <c r="C2368" s="2">
        <f>YEAR('Data SPY'!$D2368)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hidden="1" customHeight="1" x14ac:dyDescent="0.3">
      <c r="A2369" s="2">
        <v>2368</v>
      </c>
      <c r="B2369" s="2" t="s">
        <v>5398</v>
      </c>
      <c r="C2369" s="2">
        <f>YEAR('Data SPY'!$D2369)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 SPY'!$D2370)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 SPY'!$D2371)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hidden="1" customHeight="1" x14ac:dyDescent="0.3">
      <c r="A2372" s="2">
        <v>2371</v>
      </c>
      <c r="B2372" s="2" t="s">
        <v>5404</v>
      </c>
      <c r="C2372" s="2">
        <f>YEAR('Data SPY'!$D2372)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 SPY'!$D2373)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 SPY'!$D2374)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 SPY'!$D2375)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 SPY'!$D2376)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hidden="1" customHeight="1" x14ac:dyDescent="0.3">
      <c r="A2377" s="2">
        <v>2376</v>
      </c>
      <c r="B2377" s="2" t="s">
        <v>5408</v>
      </c>
      <c r="C2377" s="2">
        <f>YEAR('Data SPY'!$D2377)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hidden="1" customHeight="1" x14ac:dyDescent="0.3">
      <c r="A2378" s="2">
        <v>2377</v>
      </c>
      <c r="B2378" s="2" t="s">
        <v>5409</v>
      </c>
      <c r="C2378" s="2">
        <f>YEAR('Data SPY'!$D2378)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hidden="1" customHeight="1" x14ac:dyDescent="0.3">
      <c r="A2379" s="2">
        <v>2378</v>
      </c>
      <c r="B2379" s="2" t="s">
        <v>5409</v>
      </c>
      <c r="C2379" s="2">
        <f>YEAR('Data SPY'!$D2379)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hidden="1" customHeight="1" x14ac:dyDescent="0.3">
      <c r="A2380" s="2">
        <v>2379</v>
      </c>
      <c r="B2380" s="2" t="s">
        <v>5412</v>
      </c>
      <c r="C2380" s="2">
        <f>YEAR('Data SPY'!$D2380)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 SPY'!$D2381)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 SPY'!$D2382)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 SPY'!$D2383)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hidden="1" customHeight="1" x14ac:dyDescent="0.3">
      <c r="A2384" s="2">
        <v>2383</v>
      </c>
      <c r="B2384" s="2" t="s">
        <v>5418</v>
      </c>
      <c r="C2384" s="2">
        <f>YEAR('Data SPY'!$D2384)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hidden="1" customHeight="1" x14ac:dyDescent="0.3">
      <c r="A2385" s="2">
        <v>2384</v>
      </c>
      <c r="B2385" s="2" t="s">
        <v>5418</v>
      </c>
      <c r="C2385" s="2">
        <f>YEAR('Data SPY'!$D2385)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hidden="1" customHeight="1" x14ac:dyDescent="0.3">
      <c r="A2386" s="2">
        <v>2385</v>
      </c>
      <c r="B2386" s="2" t="s">
        <v>5418</v>
      </c>
      <c r="C2386" s="2">
        <f>YEAR('Data SPY'!$D2386)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hidden="1" customHeight="1" x14ac:dyDescent="0.3">
      <c r="A2387" s="2">
        <v>2386</v>
      </c>
      <c r="B2387" s="2" t="s">
        <v>5418</v>
      </c>
      <c r="C2387" s="2">
        <f>YEAR('Data SPY'!$D2387)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hidden="1" customHeight="1" x14ac:dyDescent="0.3">
      <c r="A2388" s="2">
        <v>2387</v>
      </c>
      <c r="B2388" s="2" t="s">
        <v>5418</v>
      </c>
      <c r="C2388" s="2">
        <f>YEAR('Data SPY'!$D2388)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hidden="1" customHeight="1" x14ac:dyDescent="0.3">
      <c r="A2389" s="2">
        <v>2388</v>
      </c>
      <c r="B2389" s="2" t="s">
        <v>5428</v>
      </c>
      <c r="C2389" s="2">
        <f>YEAR('Data SPY'!$D2389)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hidden="1" customHeight="1" x14ac:dyDescent="0.3">
      <c r="A2390" s="2">
        <v>2389</v>
      </c>
      <c r="B2390" s="2" t="s">
        <v>5428</v>
      </c>
      <c r="C2390" s="2">
        <f>YEAR('Data SPY'!$D2390)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hidden="1" customHeight="1" x14ac:dyDescent="0.3">
      <c r="A2391" s="2">
        <v>2390</v>
      </c>
      <c r="B2391" s="2" t="s">
        <v>5432</v>
      </c>
      <c r="C2391" s="2">
        <f>YEAR('Data SPY'!$D2391)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hidden="1" customHeight="1" x14ac:dyDescent="0.3">
      <c r="A2392" s="2">
        <v>2391</v>
      </c>
      <c r="B2392" s="2" t="s">
        <v>5432</v>
      </c>
      <c r="C2392" s="2">
        <f>YEAR('Data SPY'!$D2392)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hidden="1" customHeight="1" x14ac:dyDescent="0.3">
      <c r="A2393" s="2">
        <v>2392</v>
      </c>
      <c r="B2393" s="2" t="s">
        <v>5432</v>
      </c>
      <c r="C2393" s="2">
        <f>YEAR('Data SPY'!$D2393)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hidden="1" customHeight="1" x14ac:dyDescent="0.3">
      <c r="A2394" s="2">
        <v>2393</v>
      </c>
      <c r="B2394" s="2" t="s">
        <v>5432</v>
      </c>
      <c r="C2394" s="2">
        <f>YEAR('Data SPY'!$D2394)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 SPY'!$D2395)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hidden="1" customHeight="1" x14ac:dyDescent="0.3">
      <c r="A2396" s="2">
        <v>2395</v>
      </c>
      <c r="B2396" s="2" t="s">
        <v>5443</v>
      </c>
      <c r="C2396" s="2">
        <f>YEAR('Data SPY'!$D2396)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hidden="1" customHeight="1" x14ac:dyDescent="0.3">
      <c r="A2397" s="2">
        <v>2396</v>
      </c>
      <c r="B2397" s="2" t="s">
        <v>5443</v>
      </c>
      <c r="C2397" s="2">
        <f>YEAR('Data SPY'!$D2397)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hidden="1" customHeight="1" x14ac:dyDescent="0.3">
      <c r="A2398" s="2">
        <v>2397</v>
      </c>
      <c r="B2398" s="2" t="s">
        <v>5443</v>
      </c>
      <c r="C2398" s="2">
        <f>YEAR('Data SPY'!$D2398)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hidden="1" customHeight="1" x14ac:dyDescent="0.3">
      <c r="A2399" s="2">
        <v>2398</v>
      </c>
      <c r="B2399" s="2" t="s">
        <v>5444</v>
      </c>
      <c r="C2399" s="2">
        <f>YEAR('Data SPY'!$D2399)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hidden="1" customHeight="1" x14ac:dyDescent="0.3">
      <c r="A2400" s="2">
        <v>2399</v>
      </c>
      <c r="B2400" s="2" t="s">
        <v>5444</v>
      </c>
      <c r="C2400" s="2">
        <f>YEAR('Data SPY'!$D2400)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hidden="1" customHeight="1" x14ac:dyDescent="0.3">
      <c r="A2401" s="2">
        <v>2400</v>
      </c>
      <c r="B2401" s="2" t="s">
        <v>5445</v>
      </c>
      <c r="C2401" s="2">
        <f>YEAR('Data SPY'!$D2401)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hidden="1" customHeight="1" x14ac:dyDescent="0.3">
      <c r="A2402" s="2">
        <v>2401</v>
      </c>
      <c r="B2402" s="2" t="s">
        <v>5445</v>
      </c>
      <c r="C2402" s="2">
        <f>YEAR('Data SPY'!$D2402)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hidden="1" customHeight="1" x14ac:dyDescent="0.3">
      <c r="A2403" s="2">
        <v>2402</v>
      </c>
      <c r="B2403" s="2" t="s">
        <v>5446</v>
      </c>
      <c r="C2403" s="2">
        <f>YEAR('Data SPY'!$D2403)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hidden="1" customHeight="1" x14ac:dyDescent="0.3">
      <c r="A2404" s="2">
        <v>2403</v>
      </c>
      <c r="B2404" s="2" t="s">
        <v>5446</v>
      </c>
      <c r="C2404" s="2">
        <f>YEAR('Data SPY'!$D2404)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 SPY'!$D2405)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hidden="1" customHeight="1" x14ac:dyDescent="0.3">
      <c r="A2406" s="2">
        <v>2405</v>
      </c>
      <c r="B2406" s="2" t="s">
        <v>5450</v>
      </c>
      <c r="C2406" s="2">
        <f>YEAR('Data SPY'!$D2406)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hidden="1" customHeight="1" x14ac:dyDescent="0.3">
      <c r="A2407" s="2">
        <v>2406</v>
      </c>
      <c r="B2407" s="2" t="s">
        <v>5450</v>
      </c>
      <c r="C2407" s="2">
        <f>YEAR('Data SPY'!$D2407)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hidden="1" customHeight="1" x14ac:dyDescent="0.3">
      <c r="A2408" s="2">
        <v>2407</v>
      </c>
      <c r="B2408" s="2" t="s">
        <v>5450</v>
      </c>
      <c r="C2408" s="2">
        <f>YEAR('Data SPY'!$D2408)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hidden="1" customHeight="1" x14ac:dyDescent="0.3">
      <c r="A2409" s="2">
        <v>2408</v>
      </c>
      <c r="B2409" s="2" t="s">
        <v>5451</v>
      </c>
      <c r="C2409" s="2">
        <f>YEAR('Data SPY'!$D2409)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hidden="1" customHeight="1" x14ac:dyDescent="0.3">
      <c r="A2410" s="2">
        <v>2409</v>
      </c>
      <c r="B2410" s="2" t="s">
        <v>5451</v>
      </c>
      <c r="C2410" s="2">
        <f>YEAR('Data SPY'!$D2410)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hidden="1" customHeight="1" x14ac:dyDescent="0.3">
      <c r="A2411" s="2">
        <v>2410</v>
      </c>
      <c r="B2411" s="2" t="s">
        <v>5456</v>
      </c>
      <c r="C2411" s="2">
        <f>YEAR('Data SPY'!$D2411)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hidden="1" customHeight="1" x14ac:dyDescent="0.3">
      <c r="A2412" s="2">
        <v>2411</v>
      </c>
      <c r="B2412" s="2" t="s">
        <v>5457</v>
      </c>
      <c r="C2412" s="2">
        <f>YEAR('Data SPY'!$D2412)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hidden="1" customHeight="1" x14ac:dyDescent="0.3">
      <c r="A2413" s="2">
        <v>2412</v>
      </c>
      <c r="B2413" s="2" t="s">
        <v>5458</v>
      </c>
      <c r="C2413" s="2">
        <f>YEAR('Data SPY'!$D2413)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hidden="1" customHeight="1" x14ac:dyDescent="0.3">
      <c r="A2414" s="2">
        <v>2413</v>
      </c>
      <c r="B2414" s="2" t="s">
        <v>5461</v>
      </c>
      <c r="C2414" s="2">
        <f>YEAR('Data SPY'!$D2414)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hidden="1" customHeight="1" x14ac:dyDescent="0.3">
      <c r="A2415" s="2">
        <v>2414</v>
      </c>
      <c r="B2415" s="2" t="s">
        <v>5461</v>
      </c>
      <c r="C2415" s="2">
        <f>YEAR('Data SPY'!$D2415)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 SPY'!$D2416)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hidden="1" customHeight="1" x14ac:dyDescent="0.3">
      <c r="A2417" s="2">
        <v>2416</v>
      </c>
      <c r="B2417" s="2" t="s">
        <v>5463</v>
      </c>
      <c r="C2417" s="2">
        <f>YEAR('Data SPY'!$D2417)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hidden="1" customHeight="1" x14ac:dyDescent="0.3">
      <c r="A2418" s="2">
        <v>2417</v>
      </c>
      <c r="B2418" s="2" t="s">
        <v>5465</v>
      </c>
      <c r="C2418" s="2">
        <f>YEAR('Data SPY'!$D2418)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hidden="1" customHeight="1" x14ac:dyDescent="0.3">
      <c r="A2419" s="2">
        <v>2418</v>
      </c>
      <c r="B2419" s="2" t="s">
        <v>5465</v>
      </c>
      <c r="C2419" s="2">
        <f>YEAR('Data SPY'!$D2419)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 SPY'!$D2420)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hidden="1" customHeight="1" x14ac:dyDescent="0.3">
      <c r="A2421" s="2">
        <v>2420</v>
      </c>
      <c r="B2421" s="2" t="s">
        <v>5473</v>
      </c>
      <c r="C2421" s="2">
        <f>YEAR('Data SPY'!$D2421)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hidden="1" customHeight="1" x14ac:dyDescent="0.3">
      <c r="A2422" s="2">
        <v>2421</v>
      </c>
      <c r="B2422" s="2" t="s">
        <v>5473</v>
      </c>
      <c r="C2422" s="2">
        <f>YEAR('Data SPY'!$D2422)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 SPY'!$D2423)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 SPY'!$D2424)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hidden="1" customHeight="1" x14ac:dyDescent="0.3">
      <c r="A2425" s="2">
        <v>2424</v>
      </c>
      <c r="B2425" s="2" t="s">
        <v>5481</v>
      </c>
      <c r="C2425" s="2">
        <f>YEAR('Data SPY'!$D2425)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hidden="1" customHeight="1" x14ac:dyDescent="0.3">
      <c r="A2426" s="2">
        <v>2425</v>
      </c>
      <c r="B2426" s="2" t="s">
        <v>5481</v>
      </c>
      <c r="C2426" s="2">
        <f>YEAR('Data SPY'!$D2426)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hidden="1" customHeight="1" x14ac:dyDescent="0.3">
      <c r="A2427" s="2">
        <v>2426</v>
      </c>
      <c r="B2427" s="2" t="s">
        <v>5481</v>
      </c>
      <c r="C2427" s="2">
        <f>YEAR('Data SPY'!$D2427)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hidden="1" customHeight="1" x14ac:dyDescent="0.3">
      <c r="A2428" s="2">
        <v>2427</v>
      </c>
      <c r="B2428" s="2" t="s">
        <v>5481</v>
      </c>
      <c r="C2428" s="2">
        <f>YEAR('Data SPY'!$D2428)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 SPY'!$D2429)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 SPY'!$D2430)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 SPY'!$D2431)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hidden="1" customHeight="1" x14ac:dyDescent="0.3">
      <c r="A2432" s="2">
        <v>2431</v>
      </c>
      <c r="B2432" s="2" t="s">
        <v>5489</v>
      </c>
      <c r="C2432" s="2">
        <f>YEAR('Data SPY'!$D2432)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hidden="1" customHeight="1" x14ac:dyDescent="0.3">
      <c r="A2433" s="2">
        <v>2432</v>
      </c>
      <c r="B2433" s="2" t="s">
        <v>5490</v>
      </c>
      <c r="C2433" s="2">
        <f>YEAR('Data SPY'!$D2433)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hidden="1" customHeight="1" x14ac:dyDescent="0.3">
      <c r="A2434" s="2">
        <v>2433</v>
      </c>
      <c r="B2434" s="2" t="s">
        <v>5491</v>
      </c>
      <c r="C2434" s="2">
        <f>YEAR('Data SPY'!$D2434)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hidden="1" customHeight="1" x14ac:dyDescent="0.3">
      <c r="A2435" s="2">
        <v>2434</v>
      </c>
      <c r="B2435" s="2" t="s">
        <v>5496</v>
      </c>
      <c r="C2435" s="2">
        <f>YEAR('Data SPY'!$D2435)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hidden="1" customHeight="1" x14ac:dyDescent="0.3">
      <c r="A2436" s="2">
        <v>2435</v>
      </c>
      <c r="B2436" s="2" t="s">
        <v>5497</v>
      </c>
      <c r="C2436" s="2">
        <f>YEAR('Data SPY'!$D2436)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hidden="1" customHeight="1" x14ac:dyDescent="0.3">
      <c r="A2437" s="2">
        <v>2436</v>
      </c>
      <c r="B2437" s="2" t="s">
        <v>5497</v>
      </c>
      <c r="C2437" s="2">
        <f>YEAR('Data SPY'!$D2437)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hidden="1" customHeight="1" x14ac:dyDescent="0.3">
      <c r="A2438" s="2">
        <v>2437</v>
      </c>
      <c r="B2438" s="2" t="s">
        <v>5500</v>
      </c>
      <c r="C2438" s="2">
        <f>YEAR('Data SPY'!$D2438)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hidden="1" customHeight="1" x14ac:dyDescent="0.3">
      <c r="A2439" s="2">
        <v>2438</v>
      </c>
      <c r="B2439" s="2" t="s">
        <v>5501</v>
      </c>
      <c r="C2439" s="2">
        <f>YEAR('Data SPY'!$D2439)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hidden="1" customHeight="1" x14ac:dyDescent="0.3">
      <c r="A2440" s="2">
        <v>2439</v>
      </c>
      <c r="B2440" s="2" t="s">
        <v>5501</v>
      </c>
      <c r="C2440" s="2">
        <f>YEAR('Data SPY'!$D2440)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hidden="1" customHeight="1" x14ac:dyDescent="0.3">
      <c r="A2441" s="2">
        <v>2440</v>
      </c>
      <c r="B2441" s="2" t="s">
        <v>5506</v>
      </c>
      <c r="C2441" s="2">
        <f>YEAR('Data SPY'!$D2441)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 SPY'!$D2442)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 SPY'!$D2443)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 SPY'!$D2444)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 SPY'!$D2445)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 SPY'!$D2446)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 SPY'!$D2447)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hidden="1" customHeight="1" x14ac:dyDescent="0.3">
      <c r="A2448" s="2">
        <v>2447</v>
      </c>
      <c r="B2448" s="2" t="s">
        <v>5511</v>
      </c>
      <c r="C2448" s="2">
        <f>YEAR('Data SPY'!$D2448)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 SPY'!$D2449)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hidden="1" customHeight="1" x14ac:dyDescent="0.3">
      <c r="A2450" s="2">
        <v>2449</v>
      </c>
      <c r="B2450" s="2" t="s">
        <v>5513</v>
      </c>
      <c r="C2450" s="2">
        <f>YEAR('Data SPY'!$D2450)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 SPY'!$D2451)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hidden="1" customHeight="1" x14ac:dyDescent="0.3">
      <c r="A2452" s="2">
        <v>2451</v>
      </c>
      <c r="B2452" s="2" t="s">
        <v>5518</v>
      </c>
      <c r="C2452" s="2">
        <f>YEAR('Data SPY'!$D2452)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hidden="1" customHeight="1" x14ac:dyDescent="0.3">
      <c r="A2453" s="2">
        <v>2452</v>
      </c>
      <c r="B2453" s="2" t="s">
        <v>5518</v>
      </c>
      <c r="C2453" s="2">
        <f>YEAR('Data SPY'!$D2453)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hidden="1" customHeight="1" x14ac:dyDescent="0.3">
      <c r="A2454" s="2">
        <v>2453</v>
      </c>
      <c r="B2454" s="2" t="s">
        <v>5518</v>
      </c>
      <c r="C2454" s="2">
        <f>YEAR('Data SPY'!$D2454)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hidden="1" customHeight="1" x14ac:dyDescent="0.3">
      <c r="A2455" s="2">
        <v>2454</v>
      </c>
      <c r="B2455" s="2" t="s">
        <v>5518</v>
      </c>
      <c r="C2455" s="2">
        <f>YEAR('Data SPY'!$D2455)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hidden="1" customHeight="1" x14ac:dyDescent="0.3">
      <c r="A2456" s="2">
        <v>2455</v>
      </c>
      <c r="B2456" s="2" t="s">
        <v>5518</v>
      </c>
      <c r="C2456" s="2">
        <f>YEAR('Data SPY'!$D2456)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hidden="1" customHeight="1" x14ac:dyDescent="0.3">
      <c r="A2457" s="2">
        <v>2456</v>
      </c>
      <c r="B2457" s="2" t="s">
        <v>5518</v>
      </c>
      <c r="C2457" s="2">
        <f>YEAR('Data SPY'!$D2457)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hidden="1" customHeight="1" x14ac:dyDescent="0.3">
      <c r="A2458" s="2">
        <v>2457</v>
      </c>
      <c r="B2458" s="2" t="s">
        <v>5518</v>
      </c>
      <c r="C2458" s="2">
        <f>YEAR('Data SPY'!$D2458)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hidden="1" customHeight="1" x14ac:dyDescent="0.3">
      <c r="A2459" s="2">
        <v>2458</v>
      </c>
      <c r="B2459" s="2" t="s">
        <v>5518</v>
      </c>
      <c r="C2459" s="2">
        <f>YEAR('Data SPY'!$D2459)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hidden="1" customHeight="1" x14ac:dyDescent="0.3">
      <c r="A2460" s="2">
        <v>2459</v>
      </c>
      <c r="B2460" s="2" t="s">
        <v>5518</v>
      </c>
      <c r="C2460" s="2">
        <f>YEAR('Data SPY'!$D2460)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hidden="1" customHeight="1" x14ac:dyDescent="0.3">
      <c r="A2461" s="2">
        <v>2460</v>
      </c>
      <c r="B2461" s="2" t="s">
        <v>5521</v>
      </c>
      <c r="C2461" s="2">
        <f>YEAR('Data SPY'!$D2461)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hidden="1" customHeight="1" x14ac:dyDescent="0.3">
      <c r="A2462" s="2">
        <v>2461</v>
      </c>
      <c r="B2462" s="2" t="s">
        <v>5522</v>
      </c>
      <c r="C2462" s="2">
        <f>YEAR('Data SPY'!$D2462)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hidden="1" customHeight="1" x14ac:dyDescent="0.3">
      <c r="A2463" s="2">
        <v>2462</v>
      </c>
      <c r="B2463" s="2" t="s">
        <v>5522</v>
      </c>
      <c r="C2463" s="2">
        <f>YEAR('Data SPY'!$D2463)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hidden="1" customHeight="1" x14ac:dyDescent="0.3">
      <c r="A2464" s="2">
        <v>2463</v>
      </c>
      <c r="B2464" s="2" t="s">
        <v>5525</v>
      </c>
      <c r="C2464" s="2">
        <f>YEAR('Data SPY'!$D2464)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hidden="1" customHeight="1" x14ac:dyDescent="0.3">
      <c r="A2465" s="2">
        <v>2464</v>
      </c>
      <c r="B2465" s="2" t="s">
        <v>5525</v>
      </c>
      <c r="C2465" s="2">
        <f>YEAR('Data SPY'!$D2465)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hidden="1" customHeight="1" x14ac:dyDescent="0.3">
      <c r="A2466" s="2">
        <v>2465</v>
      </c>
      <c r="B2466" s="2" t="s">
        <v>5525</v>
      </c>
      <c r="C2466" s="2">
        <f>YEAR('Data SPY'!$D2466)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hidden="1" customHeight="1" x14ac:dyDescent="0.3">
      <c r="A2467" s="2">
        <v>2466</v>
      </c>
      <c r="B2467" s="2" t="s">
        <v>5525</v>
      </c>
      <c r="C2467" s="2">
        <f>YEAR('Data SPY'!$D2467)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hidden="1" customHeight="1" x14ac:dyDescent="0.3">
      <c r="A2468" s="2">
        <v>2467</v>
      </c>
      <c r="B2468" s="2" t="s">
        <v>5526</v>
      </c>
      <c r="C2468" s="2">
        <f>YEAR('Data SPY'!$D2468)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hidden="1" customHeight="1" x14ac:dyDescent="0.3">
      <c r="A2469" s="2">
        <v>2468</v>
      </c>
      <c r="B2469" s="2" t="s">
        <v>5526</v>
      </c>
      <c r="C2469" s="2">
        <f>YEAR('Data SPY'!$D2469)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hidden="1" customHeight="1" x14ac:dyDescent="0.3">
      <c r="A2470" s="2">
        <v>2469</v>
      </c>
      <c r="B2470" s="2" t="s">
        <v>5526</v>
      </c>
      <c r="C2470" s="2">
        <f>YEAR('Data SPY'!$D2470)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hidden="1" customHeight="1" x14ac:dyDescent="0.3">
      <c r="A2471" s="2">
        <v>2470</v>
      </c>
      <c r="B2471" s="2" t="s">
        <v>5526</v>
      </c>
      <c r="C2471" s="2">
        <f>YEAR('Data SPY'!$D2471)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 SPY'!$D2472)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 SPY'!$D2473)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 SPY'!$D2474)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 SPY'!$D2475)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 SPY'!$D2476)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 SPY'!$D2477)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 SPY'!$D2478)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hidden="1" customHeight="1" x14ac:dyDescent="0.3">
      <c r="A2479" s="2">
        <v>2478</v>
      </c>
      <c r="B2479" s="2" t="s">
        <v>5545</v>
      </c>
      <c r="C2479" s="2">
        <f>YEAR('Data SPY'!$D2479)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hidden="1" customHeight="1" x14ac:dyDescent="0.3">
      <c r="A2480" s="2">
        <v>2479</v>
      </c>
      <c r="B2480" s="2" t="s">
        <v>5548</v>
      </c>
      <c r="C2480" s="2">
        <f>YEAR('Data SPY'!$D2480)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hidden="1" customHeight="1" x14ac:dyDescent="0.3">
      <c r="A2481" s="2">
        <v>2480</v>
      </c>
      <c r="B2481" s="2" t="s">
        <v>5549</v>
      </c>
      <c r="C2481" s="2">
        <f>YEAR('Data SPY'!$D2481)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hidden="1" customHeight="1" x14ac:dyDescent="0.3">
      <c r="A2482" s="2">
        <v>2481</v>
      </c>
      <c r="B2482" s="2" t="s">
        <v>5549</v>
      </c>
      <c r="C2482" s="2">
        <f>YEAR('Data SPY'!$D2482)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hidden="1" customHeight="1" x14ac:dyDescent="0.3">
      <c r="A2483" s="2">
        <v>2482</v>
      </c>
      <c r="B2483" s="2" t="s">
        <v>5552</v>
      </c>
      <c r="C2483" s="2">
        <f>YEAR('Data SPY'!$D2483)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hidden="1" customHeight="1" x14ac:dyDescent="0.3">
      <c r="A2484" s="2">
        <v>2483</v>
      </c>
      <c r="B2484" s="2" t="s">
        <v>5553</v>
      </c>
      <c r="C2484" s="2">
        <f>YEAR('Data SPY'!$D2484)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hidden="1" customHeight="1" x14ac:dyDescent="0.3">
      <c r="A2485" s="2">
        <v>2484</v>
      </c>
      <c r="B2485" s="2" t="s">
        <v>5553</v>
      </c>
      <c r="C2485" s="2">
        <f>YEAR('Data SPY'!$D2485)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hidden="1" customHeight="1" x14ac:dyDescent="0.3">
      <c r="A2486" s="2">
        <v>2485</v>
      </c>
      <c r="B2486" s="2" t="s">
        <v>5553</v>
      </c>
      <c r="C2486" s="2">
        <f>YEAR('Data SPY'!$D2486)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hidden="1" customHeight="1" x14ac:dyDescent="0.3">
      <c r="A2487" s="2">
        <v>2486</v>
      </c>
      <c r="B2487" s="2" t="s">
        <v>5553</v>
      </c>
      <c r="C2487" s="2">
        <f>YEAR('Data SPY'!$D2487)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hidden="1" customHeight="1" x14ac:dyDescent="0.3">
      <c r="A2488" s="2">
        <v>2487</v>
      </c>
      <c r="B2488" s="2" t="s">
        <v>5556</v>
      </c>
      <c r="C2488" s="2">
        <f>YEAR('Data SPY'!$D2488)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hidden="1" customHeight="1" x14ac:dyDescent="0.3">
      <c r="A2489" s="2">
        <v>2488</v>
      </c>
      <c r="B2489" s="2" t="s">
        <v>5556</v>
      </c>
      <c r="C2489" s="2">
        <f>YEAR('Data SPY'!$D2489)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hidden="1" customHeight="1" x14ac:dyDescent="0.3">
      <c r="A2490" s="2">
        <v>2489</v>
      </c>
      <c r="B2490" s="2" t="s">
        <v>5556</v>
      </c>
      <c r="C2490" s="2">
        <f>YEAR('Data SPY'!$D2490)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hidden="1" customHeight="1" x14ac:dyDescent="0.3">
      <c r="A2491" s="2">
        <v>2490</v>
      </c>
      <c r="B2491" s="2" t="s">
        <v>5561</v>
      </c>
      <c r="C2491" s="2">
        <f>YEAR('Data SPY'!$D2491)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hidden="1" customHeight="1" x14ac:dyDescent="0.3">
      <c r="A2492" s="2">
        <v>2491</v>
      </c>
      <c r="B2492" s="2" t="s">
        <v>5561</v>
      </c>
      <c r="C2492" s="2">
        <f>YEAR('Data SPY'!$D2492)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hidden="1" customHeight="1" x14ac:dyDescent="0.3">
      <c r="A2493" s="2">
        <v>2492</v>
      </c>
      <c r="B2493" s="2" t="s">
        <v>5568</v>
      </c>
      <c r="C2493" s="2">
        <f>YEAR('Data SPY'!$D2493)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hidden="1" customHeight="1" x14ac:dyDescent="0.3">
      <c r="A2494" s="2">
        <v>2493</v>
      </c>
      <c r="B2494" s="2" t="s">
        <v>5569</v>
      </c>
      <c r="C2494" s="2">
        <f>YEAR('Data SPY'!$D2494)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 SPY'!$D2495)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 SPY'!$D2496)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hidden="1" customHeight="1" x14ac:dyDescent="0.3">
      <c r="A2497" s="2">
        <v>2496</v>
      </c>
      <c r="B2497" s="2" t="s">
        <v>5574</v>
      </c>
      <c r="C2497" s="2">
        <f>YEAR('Data SPY'!$D2497)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hidden="1" customHeight="1" x14ac:dyDescent="0.3">
      <c r="A2498" s="2">
        <v>2497</v>
      </c>
      <c r="B2498" s="2" t="s">
        <v>5578</v>
      </c>
      <c r="C2498" s="2">
        <f>YEAR('Data SPY'!$D2498)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hidden="1" customHeight="1" x14ac:dyDescent="0.3">
      <c r="A2499" s="2">
        <v>2498</v>
      </c>
      <c r="B2499" s="2" t="s">
        <v>5578</v>
      </c>
      <c r="C2499" s="2">
        <f>YEAR('Data SPY'!$D2499)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 SPY'!$D2500)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hidden="1" customHeight="1" x14ac:dyDescent="0.3">
      <c r="A2501" s="2">
        <v>2500</v>
      </c>
      <c r="B2501" s="2" t="s">
        <v>5580</v>
      </c>
      <c r="C2501" s="2">
        <f>YEAR('Data SPY'!$D2501)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hidden="1" customHeight="1" x14ac:dyDescent="0.3">
      <c r="A2502" s="2">
        <v>2501</v>
      </c>
      <c r="B2502" s="2" t="s">
        <v>5583</v>
      </c>
      <c r="C2502" s="2">
        <f>YEAR('Data SPY'!$D2502)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hidden="1" customHeight="1" x14ac:dyDescent="0.3">
      <c r="A2503" s="2">
        <v>2502</v>
      </c>
      <c r="B2503" s="2" t="s">
        <v>5583</v>
      </c>
      <c r="C2503" s="2">
        <f>YEAR('Data SPY'!$D2503)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hidden="1" customHeight="1" x14ac:dyDescent="0.3">
      <c r="A2504" s="2">
        <v>2503</v>
      </c>
      <c r="B2504" s="2" t="s">
        <v>5583</v>
      </c>
      <c r="C2504" s="2">
        <f>YEAR('Data SPY'!$D2504)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 SPY'!$D2505)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hidden="1" customHeight="1" x14ac:dyDescent="0.3">
      <c r="A2506" s="2">
        <v>2505</v>
      </c>
      <c r="B2506" s="2" t="s">
        <v>5589</v>
      </c>
      <c r="C2506" s="2">
        <f>YEAR('Data SPY'!$D2506)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hidden="1" customHeight="1" x14ac:dyDescent="0.3">
      <c r="A2507" s="2">
        <v>2506</v>
      </c>
      <c r="B2507" s="2" t="s">
        <v>5589</v>
      </c>
      <c r="C2507" s="2">
        <f>YEAR('Data SPY'!$D2507)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hidden="1" customHeight="1" x14ac:dyDescent="0.3">
      <c r="A2508" s="2">
        <v>2507</v>
      </c>
      <c r="B2508" s="2" t="s">
        <v>5589</v>
      </c>
      <c r="C2508" s="2">
        <f>YEAR('Data SPY'!$D2508)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hidden="1" customHeight="1" x14ac:dyDescent="0.3">
      <c r="A2509" s="2">
        <v>2508</v>
      </c>
      <c r="B2509" s="2" t="s">
        <v>5592</v>
      </c>
      <c r="C2509" s="2">
        <f>YEAR('Data SPY'!$D2509)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hidden="1" customHeight="1" x14ac:dyDescent="0.3">
      <c r="A2510" s="2">
        <v>2509</v>
      </c>
      <c r="B2510" s="2" t="s">
        <v>5595</v>
      </c>
      <c r="C2510" s="2">
        <f>YEAR('Data SPY'!$D2510)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hidden="1" customHeight="1" x14ac:dyDescent="0.3">
      <c r="A2511" s="2">
        <v>2510</v>
      </c>
      <c r="B2511" s="2" t="s">
        <v>5595</v>
      </c>
      <c r="C2511" s="2">
        <f>YEAR('Data SPY'!$D2511)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 SPY'!$D2512)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hidden="1" customHeight="1" x14ac:dyDescent="0.3">
      <c r="A2513" s="2">
        <v>2512</v>
      </c>
      <c r="B2513" s="2" t="s">
        <v>5601</v>
      </c>
      <c r="C2513" s="2">
        <f>YEAR('Data SPY'!$D2513)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hidden="1" customHeight="1" x14ac:dyDescent="0.3">
      <c r="A2514" s="2">
        <v>2513</v>
      </c>
      <c r="B2514" s="2" t="s">
        <v>5602</v>
      </c>
      <c r="C2514" s="2">
        <f>YEAR('Data SPY'!$D2514)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 SPY'!$D2515)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 SPY'!$D2516)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hidden="1" customHeight="1" x14ac:dyDescent="0.3">
      <c r="A2517" s="2">
        <v>2516</v>
      </c>
      <c r="B2517" s="2" t="s">
        <v>5606</v>
      </c>
      <c r="C2517" s="2">
        <f>YEAR('Data SPY'!$D2517)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hidden="1" customHeight="1" x14ac:dyDescent="0.3">
      <c r="A2518" s="2">
        <v>2517</v>
      </c>
      <c r="B2518" s="2" t="s">
        <v>5607</v>
      </c>
      <c r="C2518" s="2">
        <f>YEAR('Data SPY'!$D2518)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hidden="1" customHeight="1" x14ac:dyDescent="0.3">
      <c r="A2519" s="2">
        <v>2518</v>
      </c>
      <c r="B2519" s="2" t="s">
        <v>5608</v>
      </c>
      <c r="C2519" s="2">
        <f>YEAR('Data SPY'!$D2519)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 SPY'!$D2520)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 SPY'!$D2521)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 SPY'!$D2522)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 SPY'!$D2523)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 SPY'!$D2524)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 SPY'!$D2525)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hidden="1" customHeight="1" x14ac:dyDescent="0.3">
      <c r="A2526" s="2">
        <v>2525</v>
      </c>
      <c r="B2526" s="2" t="s">
        <v>5614</v>
      </c>
      <c r="C2526" s="2">
        <f>YEAR('Data SPY'!$D2526)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hidden="1" customHeight="1" x14ac:dyDescent="0.3">
      <c r="A2527" s="2">
        <v>2526</v>
      </c>
      <c r="B2527" s="2" t="s">
        <v>5614</v>
      </c>
      <c r="C2527" s="2">
        <f>YEAR('Data SPY'!$D2527)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hidden="1" customHeight="1" x14ac:dyDescent="0.3">
      <c r="A2528" s="2">
        <v>2527</v>
      </c>
      <c r="B2528" s="2" t="s">
        <v>5614</v>
      </c>
      <c r="C2528" s="2">
        <f>YEAR('Data SPY'!$D2528)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hidden="1" customHeight="1" x14ac:dyDescent="0.3">
      <c r="A2529" s="2">
        <v>2528</v>
      </c>
      <c r="B2529" s="2" t="s">
        <v>5614</v>
      </c>
      <c r="C2529" s="2">
        <f>YEAR('Data SPY'!$D2529)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hidden="1" customHeight="1" x14ac:dyDescent="0.3">
      <c r="A2530" s="2">
        <v>2529</v>
      </c>
      <c r="B2530" s="2" t="s">
        <v>5614</v>
      </c>
      <c r="C2530" s="2">
        <f>YEAR('Data SPY'!$D2530)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hidden="1" customHeight="1" x14ac:dyDescent="0.3">
      <c r="A2531" s="2">
        <v>2530</v>
      </c>
      <c r="B2531" s="2" t="s">
        <v>5619</v>
      </c>
      <c r="C2531" s="2">
        <f>YEAR('Data SPY'!$D2531)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hidden="1" customHeight="1" x14ac:dyDescent="0.3">
      <c r="A2532" s="2">
        <v>2531</v>
      </c>
      <c r="B2532" s="2" t="s">
        <v>5620</v>
      </c>
      <c r="C2532" s="2">
        <f>YEAR('Data SPY'!$D2532)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hidden="1" customHeight="1" x14ac:dyDescent="0.3">
      <c r="A2533" s="2">
        <v>2532</v>
      </c>
      <c r="B2533" s="2" t="s">
        <v>5620</v>
      </c>
      <c r="C2533" s="2">
        <f>YEAR('Data SPY'!$D2533)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hidden="1" customHeight="1" x14ac:dyDescent="0.3">
      <c r="A2534" s="2">
        <v>2533</v>
      </c>
      <c r="B2534" s="2" t="s">
        <v>5620</v>
      </c>
      <c r="C2534" s="2">
        <f>YEAR('Data SPY'!$D2534)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hidden="1" customHeight="1" x14ac:dyDescent="0.3">
      <c r="A2535" s="2">
        <v>2534</v>
      </c>
      <c r="B2535" s="2" t="s">
        <v>5620</v>
      </c>
      <c r="C2535" s="2">
        <f>YEAR('Data SPY'!$D2535)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hidden="1" customHeight="1" x14ac:dyDescent="0.3">
      <c r="A2536" s="2">
        <v>2535</v>
      </c>
      <c r="B2536" s="2" t="s">
        <v>5622</v>
      </c>
      <c r="C2536" s="2">
        <f>YEAR('Data SPY'!$D2536)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hidden="1" customHeight="1" x14ac:dyDescent="0.3">
      <c r="A2537" s="2">
        <v>2536</v>
      </c>
      <c r="B2537" s="2" t="s">
        <v>5623</v>
      </c>
      <c r="C2537" s="2">
        <f>YEAR('Data SPY'!$D2537)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hidden="1" customHeight="1" x14ac:dyDescent="0.3">
      <c r="A2538" s="2">
        <v>2537</v>
      </c>
      <c r="B2538" s="2" t="s">
        <v>5627</v>
      </c>
      <c r="C2538" s="2">
        <f>YEAR('Data SPY'!$D2538)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hidden="1" customHeight="1" x14ac:dyDescent="0.3">
      <c r="A2539" s="2">
        <v>2538</v>
      </c>
      <c r="B2539" s="2" t="s">
        <v>5627</v>
      </c>
      <c r="C2539" s="2">
        <f>YEAR('Data SPY'!$D2539)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hidden="1" customHeight="1" x14ac:dyDescent="0.3">
      <c r="A2540" s="2">
        <v>2539</v>
      </c>
      <c r="B2540" s="2" t="s">
        <v>5627</v>
      </c>
      <c r="C2540" s="2">
        <f>YEAR('Data SPY'!$D2540)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hidden="1" customHeight="1" x14ac:dyDescent="0.3">
      <c r="A2541" s="2">
        <v>2540</v>
      </c>
      <c r="B2541" s="2" t="s">
        <v>5630</v>
      </c>
      <c r="C2541" s="2">
        <f>YEAR('Data SPY'!$D2541)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hidden="1" customHeight="1" x14ac:dyDescent="0.3">
      <c r="A2542" s="2">
        <v>2541</v>
      </c>
      <c r="B2542" s="2" t="s">
        <v>5630</v>
      </c>
      <c r="C2542" s="2">
        <f>YEAR('Data SPY'!$D2542)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 SPY'!$D2543)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hidden="1" customHeight="1" x14ac:dyDescent="0.3">
      <c r="A2544" s="2">
        <v>2543</v>
      </c>
      <c r="B2544" s="2" t="s">
        <v>5634</v>
      </c>
      <c r="C2544" s="2">
        <f>YEAR('Data SPY'!$D2544)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 SPY'!$D2545)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 SPY'!$D2546)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hidden="1" customHeight="1" x14ac:dyDescent="0.3">
      <c r="A2547" s="2">
        <v>2546</v>
      </c>
      <c r="B2547" s="2" t="s">
        <v>5640</v>
      </c>
      <c r="C2547" s="2">
        <f>YEAR('Data SPY'!$D2547)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hidden="1" customHeight="1" x14ac:dyDescent="0.3">
      <c r="A2548" s="2">
        <v>2547</v>
      </c>
      <c r="B2548" s="2" t="s">
        <v>5640</v>
      </c>
      <c r="C2548" s="2">
        <f>YEAR('Data SPY'!$D2548)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hidden="1" customHeight="1" x14ac:dyDescent="0.3">
      <c r="A2549" s="2">
        <v>2548</v>
      </c>
      <c r="B2549" s="2" t="s">
        <v>5641</v>
      </c>
      <c r="C2549" s="2">
        <f>YEAR('Data SPY'!$D2549)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hidden="1" customHeight="1" x14ac:dyDescent="0.3">
      <c r="A2550" s="2">
        <v>2549</v>
      </c>
      <c r="B2550" s="2" t="s">
        <v>5641</v>
      </c>
      <c r="C2550" s="2">
        <f>YEAR('Data SPY'!$D2550)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hidden="1" customHeight="1" x14ac:dyDescent="0.3">
      <c r="A2551" s="2">
        <v>2550</v>
      </c>
      <c r="B2551" s="2" t="s">
        <v>5641</v>
      </c>
      <c r="C2551" s="2">
        <f>YEAR('Data SPY'!$D2551)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hidden="1" customHeight="1" x14ac:dyDescent="0.3">
      <c r="A2552" s="2">
        <v>2551</v>
      </c>
      <c r="B2552" s="2" t="s">
        <v>5641</v>
      </c>
      <c r="C2552" s="2">
        <f>YEAR('Data SPY'!$D2552)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hidden="1" customHeight="1" x14ac:dyDescent="0.3">
      <c r="A2553" s="2">
        <v>2552</v>
      </c>
      <c r="B2553" s="2" t="s">
        <v>5642</v>
      </c>
      <c r="C2553" s="2">
        <f>YEAR('Data SPY'!$D2553)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hidden="1" customHeight="1" x14ac:dyDescent="0.3">
      <c r="A2554" s="2">
        <v>2553</v>
      </c>
      <c r="B2554" s="2" t="s">
        <v>5642</v>
      </c>
      <c r="C2554" s="2">
        <f>YEAR('Data SPY'!$D2554)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 SPY'!$D2555)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 SPY'!$D2556)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hidden="1" customHeight="1" x14ac:dyDescent="0.3">
      <c r="A2557" s="2">
        <v>2556</v>
      </c>
      <c r="B2557" s="2" t="s">
        <v>5650</v>
      </c>
      <c r="C2557" s="2">
        <f>YEAR('Data SPY'!$D2557)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 SPY'!$D2558)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hidden="1" customHeight="1" x14ac:dyDescent="0.3">
      <c r="A2559" s="2">
        <v>2558</v>
      </c>
      <c r="B2559" s="2" t="s">
        <v>5656</v>
      </c>
      <c r="C2559" s="2">
        <f>YEAR('Data SPY'!$D2559)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hidden="1" customHeight="1" x14ac:dyDescent="0.3">
      <c r="A2560" s="2">
        <v>2559</v>
      </c>
      <c r="B2560" s="2" t="s">
        <v>5657</v>
      </c>
      <c r="C2560" s="2">
        <f>YEAR('Data SPY'!$D2560)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hidden="1" customHeight="1" x14ac:dyDescent="0.3">
      <c r="A2561" s="2">
        <v>2560</v>
      </c>
      <c r="B2561" s="2" t="s">
        <v>5657</v>
      </c>
      <c r="C2561" s="2">
        <f>YEAR('Data SPY'!$D2561)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hidden="1" customHeight="1" x14ac:dyDescent="0.3">
      <c r="A2562" s="2">
        <v>2561</v>
      </c>
      <c r="B2562" s="2" t="s">
        <v>5657</v>
      </c>
      <c r="C2562" s="2">
        <f>YEAR('Data SPY'!$D2562)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hidden="1" customHeight="1" x14ac:dyDescent="0.3">
      <c r="A2563" s="2">
        <v>2562</v>
      </c>
      <c r="B2563" s="2" t="s">
        <v>5660</v>
      </c>
      <c r="C2563" s="2">
        <f>YEAR('Data SPY'!$D2563)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hidden="1" customHeight="1" x14ac:dyDescent="0.3">
      <c r="A2564" s="2">
        <v>2563</v>
      </c>
      <c r="B2564" s="2" t="s">
        <v>5660</v>
      </c>
      <c r="C2564" s="2">
        <f>YEAR('Data SPY'!$D2564)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hidden="1" customHeight="1" x14ac:dyDescent="0.3">
      <c r="A2565" s="2">
        <v>2564</v>
      </c>
      <c r="B2565" s="2" t="s">
        <v>5662</v>
      </c>
      <c r="C2565" s="2">
        <f>YEAR('Data SPY'!$D2565)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hidden="1" customHeight="1" x14ac:dyDescent="0.3">
      <c r="A2566" s="2">
        <v>2565</v>
      </c>
      <c r="B2566" s="2" t="s">
        <v>5662</v>
      </c>
      <c r="C2566" s="2">
        <f>YEAR('Data SPY'!$D2566)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hidden="1" customHeight="1" x14ac:dyDescent="0.3">
      <c r="A2567" s="2">
        <v>2566</v>
      </c>
      <c r="B2567" s="2" t="s">
        <v>5665</v>
      </c>
      <c r="C2567" s="2">
        <f>YEAR('Data SPY'!$D2567)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hidden="1" customHeight="1" x14ac:dyDescent="0.3">
      <c r="A2568" s="2">
        <v>2567</v>
      </c>
      <c r="B2568" s="2" t="s">
        <v>5668</v>
      </c>
      <c r="C2568" s="2">
        <f>YEAR('Data SPY'!$D2568)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hidden="1" customHeight="1" x14ac:dyDescent="0.3">
      <c r="A2569" s="2">
        <v>2568</v>
      </c>
      <c r="B2569" s="2" t="s">
        <v>5668</v>
      </c>
      <c r="C2569" s="2">
        <f>YEAR('Data SPY'!$D2569)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hidden="1" customHeight="1" x14ac:dyDescent="0.3">
      <c r="A2570" s="2">
        <v>2569</v>
      </c>
      <c r="B2570" s="2" t="s">
        <v>5672</v>
      </c>
      <c r="C2570" s="2">
        <f>YEAR('Data SPY'!$D2570)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hidden="1" customHeight="1" x14ac:dyDescent="0.3">
      <c r="A2571" s="2">
        <v>2570</v>
      </c>
      <c r="B2571" s="2" t="s">
        <v>5673</v>
      </c>
      <c r="C2571" s="2">
        <f>YEAR('Data SPY'!$D2571)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hidden="1" customHeight="1" x14ac:dyDescent="0.3">
      <c r="A2572" s="2">
        <v>2571</v>
      </c>
      <c r="B2572" s="2" t="s">
        <v>5673</v>
      </c>
      <c r="C2572" s="2">
        <f>YEAR('Data SPY'!$D2572)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hidden="1" customHeight="1" x14ac:dyDescent="0.3">
      <c r="A2573" s="2">
        <v>2572</v>
      </c>
      <c r="B2573" s="2" t="s">
        <v>5674</v>
      </c>
      <c r="C2573" s="2">
        <f>YEAR('Data SPY'!$D2573)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 SPY'!$D2574)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hidden="1" customHeight="1" x14ac:dyDescent="0.3">
      <c r="A2575" s="2">
        <v>2574</v>
      </c>
      <c r="B2575" s="2" t="s">
        <v>5679</v>
      </c>
      <c r="C2575" s="2">
        <f>YEAR('Data SPY'!$D2575)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hidden="1" customHeight="1" x14ac:dyDescent="0.3">
      <c r="A2576" s="2">
        <v>2575</v>
      </c>
      <c r="B2576" s="2" t="s">
        <v>5680</v>
      </c>
      <c r="C2576" s="2">
        <f>YEAR('Data SPY'!$D2576)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hidden="1" customHeight="1" x14ac:dyDescent="0.3">
      <c r="A2577" s="2">
        <v>2576</v>
      </c>
      <c r="B2577" s="2" t="s">
        <v>5680</v>
      </c>
      <c r="C2577" s="2">
        <f>YEAR('Data SPY'!$D2577)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hidden="1" customHeight="1" x14ac:dyDescent="0.3">
      <c r="A2578" s="2">
        <v>2577</v>
      </c>
      <c r="B2578" s="2" t="s">
        <v>5680</v>
      </c>
      <c r="C2578" s="2">
        <f>YEAR('Data SPY'!$D2578)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hidden="1" customHeight="1" x14ac:dyDescent="0.3">
      <c r="A2579" s="2">
        <v>2578</v>
      </c>
      <c r="B2579" s="2" t="s">
        <v>5680</v>
      </c>
      <c r="C2579" s="2">
        <f>YEAR('Data SPY'!$D2579)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hidden="1" customHeight="1" x14ac:dyDescent="0.3">
      <c r="A2580" s="2">
        <v>2579</v>
      </c>
      <c r="B2580" s="2" t="s">
        <v>5683</v>
      </c>
      <c r="C2580" s="2">
        <f>YEAR('Data SPY'!$D2580)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hidden="1" customHeight="1" x14ac:dyDescent="0.3">
      <c r="A2581" s="2">
        <v>2580</v>
      </c>
      <c r="B2581" s="2" t="s">
        <v>5683</v>
      </c>
      <c r="C2581" s="2">
        <f>YEAR('Data SPY'!$D2581)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hidden="1" customHeight="1" x14ac:dyDescent="0.3">
      <c r="A2582" s="2">
        <v>2581</v>
      </c>
      <c r="B2582" s="2" t="s">
        <v>5683</v>
      </c>
      <c r="C2582" s="2">
        <f>YEAR('Data SPY'!$D2582)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hidden="1" customHeight="1" x14ac:dyDescent="0.3">
      <c r="A2583" s="2">
        <v>2582</v>
      </c>
      <c r="B2583" s="2" t="s">
        <v>5683</v>
      </c>
      <c r="C2583" s="2">
        <f>YEAR('Data SPY'!$D2583)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hidden="1" customHeight="1" x14ac:dyDescent="0.3">
      <c r="A2584" s="2">
        <v>2583</v>
      </c>
      <c r="B2584" s="2" t="s">
        <v>5683</v>
      </c>
      <c r="C2584" s="2">
        <f>YEAR('Data SPY'!$D2584)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hidden="1" customHeight="1" x14ac:dyDescent="0.3">
      <c r="A2585" s="2">
        <v>2584</v>
      </c>
      <c r="B2585" s="2" t="s">
        <v>5683</v>
      </c>
      <c r="C2585" s="2">
        <f>YEAR('Data SPY'!$D2585)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hidden="1" customHeight="1" x14ac:dyDescent="0.3">
      <c r="A2586" s="2">
        <v>2585</v>
      </c>
      <c r="B2586" s="2" t="s">
        <v>5683</v>
      </c>
      <c r="C2586" s="2">
        <f>YEAR('Data SPY'!$D2586)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hidden="1" customHeight="1" x14ac:dyDescent="0.3">
      <c r="A2587" s="2">
        <v>2586</v>
      </c>
      <c r="B2587" s="2" t="s">
        <v>5690</v>
      </c>
      <c r="C2587" s="2">
        <f>YEAR('Data SPY'!$D2587)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hidden="1" customHeight="1" x14ac:dyDescent="0.3">
      <c r="A2588" s="2">
        <v>2587</v>
      </c>
      <c r="B2588" s="2" t="s">
        <v>5692</v>
      </c>
      <c r="C2588" s="2">
        <f>YEAR('Data SPY'!$D2588)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hidden="1" customHeight="1" x14ac:dyDescent="0.3">
      <c r="A2589" s="2">
        <v>2588</v>
      </c>
      <c r="B2589" s="2" t="s">
        <v>5692</v>
      </c>
      <c r="C2589" s="2">
        <f>YEAR('Data SPY'!$D2589)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 SPY'!$D2590)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 SPY'!$D2591)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 SPY'!$D2592)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 SPY'!$D2593)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hidden="1" customHeight="1" x14ac:dyDescent="0.3">
      <c r="A2594" s="2">
        <v>2593</v>
      </c>
      <c r="B2594" s="2" t="s">
        <v>5702</v>
      </c>
      <c r="C2594" s="2">
        <f>YEAR('Data SPY'!$D2594)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hidden="1" customHeight="1" x14ac:dyDescent="0.3">
      <c r="A2595" s="2">
        <v>2594</v>
      </c>
      <c r="B2595" s="2" t="s">
        <v>5702</v>
      </c>
      <c r="C2595" s="2">
        <f>YEAR('Data SPY'!$D2595)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hidden="1" customHeight="1" x14ac:dyDescent="0.3">
      <c r="A2596" s="2">
        <v>2595</v>
      </c>
      <c r="B2596" s="2" t="s">
        <v>5704</v>
      </c>
      <c r="C2596" s="2">
        <f>YEAR('Data SPY'!$D2596)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hidden="1" customHeight="1" x14ac:dyDescent="0.3">
      <c r="A2597" s="2">
        <v>2596</v>
      </c>
      <c r="B2597" s="2" t="s">
        <v>5704</v>
      </c>
      <c r="C2597" s="2">
        <f>YEAR('Data SPY'!$D2597)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hidden="1" customHeight="1" x14ac:dyDescent="0.3">
      <c r="A2598" s="2">
        <v>2597</v>
      </c>
      <c r="B2598" s="2" t="s">
        <v>5704</v>
      </c>
      <c r="C2598" s="2">
        <f>YEAR('Data SPY'!$D2598)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hidden="1" customHeight="1" x14ac:dyDescent="0.3">
      <c r="A2599" s="2">
        <v>2598</v>
      </c>
      <c r="B2599" s="2" t="s">
        <v>5704</v>
      </c>
      <c r="C2599" s="2">
        <f>YEAR('Data SPY'!$D2599)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hidden="1" customHeight="1" x14ac:dyDescent="0.3">
      <c r="A2600" s="2">
        <v>2599</v>
      </c>
      <c r="B2600" s="2" t="s">
        <v>5704</v>
      </c>
      <c r="C2600" s="2">
        <f>YEAR('Data SPY'!$D2600)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hidden="1" customHeight="1" x14ac:dyDescent="0.3">
      <c r="A2601" s="2">
        <v>2600</v>
      </c>
      <c r="B2601" s="2" t="s">
        <v>5708</v>
      </c>
      <c r="C2601" s="2">
        <f>YEAR('Data SPY'!$D2601)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hidden="1" customHeight="1" x14ac:dyDescent="0.3">
      <c r="A2602" s="2">
        <v>2601</v>
      </c>
      <c r="B2602" s="2" t="s">
        <v>5708</v>
      </c>
      <c r="C2602" s="2">
        <f>YEAR('Data SPY'!$D2602)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 SPY'!$D2603)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 SPY'!$D2604)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 SPY'!$D2605)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 SPY'!$D2606)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hidden="1" customHeight="1" x14ac:dyDescent="0.3">
      <c r="A2607" s="2">
        <v>2606</v>
      </c>
      <c r="B2607" s="2" t="s">
        <v>5714</v>
      </c>
      <c r="C2607" s="2">
        <f>YEAR('Data SPY'!$D2607)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 SPY'!$D2608)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hidden="1" customHeight="1" x14ac:dyDescent="0.3">
      <c r="A2609" s="2">
        <v>2608</v>
      </c>
      <c r="B2609" s="2" t="s">
        <v>5720</v>
      </c>
      <c r="C2609" s="2">
        <f>YEAR('Data SPY'!$D2609)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hidden="1" customHeight="1" x14ac:dyDescent="0.3">
      <c r="A2610" s="2">
        <v>2609</v>
      </c>
      <c r="B2610" s="2" t="s">
        <v>5720</v>
      </c>
      <c r="C2610" s="2">
        <f>YEAR('Data SPY'!$D2610)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hidden="1" customHeight="1" x14ac:dyDescent="0.3">
      <c r="A2611" s="2">
        <v>2610</v>
      </c>
      <c r="B2611" s="2" t="s">
        <v>5720</v>
      </c>
      <c r="C2611" s="2">
        <f>YEAR('Data SPY'!$D2611)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hidden="1" customHeight="1" x14ac:dyDescent="0.3">
      <c r="A2612" s="2">
        <v>2611</v>
      </c>
      <c r="B2612" s="2" t="s">
        <v>5720</v>
      </c>
      <c r="C2612" s="2">
        <f>YEAR('Data SPY'!$D2612)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hidden="1" customHeight="1" x14ac:dyDescent="0.3">
      <c r="A2613" s="2">
        <v>2612</v>
      </c>
      <c r="B2613" s="2" t="s">
        <v>5720</v>
      </c>
      <c r="C2613" s="2">
        <f>YEAR('Data SPY'!$D2613)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hidden="1" customHeight="1" x14ac:dyDescent="0.3">
      <c r="A2614" s="2">
        <v>2613</v>
      </c>
      <c r="B2614" s="2" t="s">
        <v>5720</v>
      </c>
      <c r="C2614" s="2">
        <f>YEAR('Data SPY'!$D2614)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 SPY'!$D2615)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hidden="1" customHeight="1" x14ac:dyDescent="0.3">
      <c r="A2616" s="2">
        <v>2615</v>
      </c>
      <c r="B2616" s="2" t="s">
        <v>5726</v>
      </c>
      <c r="C2616" s="2">
        <f>YEAR('Data SPY'!$D2616)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hidden="1" customHeight="1" x14ac:dyDescent="0.3">
      <c r="A2617" s="2">
        <v>2616</v>
      </c>
      <c r="B2617" s="2" t="s">
        <v>5726</v>
      </c>
      <c r="C2617" s="2">
        <f>YEAR('Data SPY'!$D2617)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hidden="1" customHeight="1" x14ac:dyDescent="0.3">
      <c r="A2618" s="2">
        <v>2617</v>
      </c>
      <c r="B2618" s="2" t="s">
        <v>5729</v>
      </c>
      <c r="C2618" s="2">
        <f>YEAR('Data SPY'!$D2618)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hidden="1" customHeight="1" x14ac:dyDescent="0.3">
      <c r="A2619" s="2">
        <v>2618</v>
      </c>
      <c r="B2619" s="2" t="s">
        <v>5729</v>
      </c>
      <c r="C2619" s="2">
        <f>YEAR('Data SPY'!$D2619)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hidden="1" customHeight="1" x14ac:dyDescent="0.3">
      <c r="A2620" s="2">
        <v>2619</v>
      </c>
      <c r="B2620" s="2" t="s">
        <v>5732</v>
      </c>
      <c r="C2620" s="2">
        <f>YEAR('Data SPY'!$D2620)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hidden="1" customHeight="1" x14ac:dyDescent="0.3">
      <c r="A2621" s="2">
        <v>2620</v>
      </c>
      <c r="B2621" s="2" t="s">
        <v>5732</v>
      </c>
      <c r="C2621" s="2">
        <f>YEAR('Data SPY'!$D2621)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hidden="1" customHeight="1" x14ac:dyDescent="0.3">
      <c r="A2622" s="2">
        <v>2621</v>
      </c>
      <c r="B2622" s="2" t="s">
        <v>5732</v>
      </c>
      <c r="C2622" s="2">
        <f>YEAR('Data SPY'!$D2622)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hidden="1" customHeight="1" x14ac:dyDescent="0.3">
      <c r="A2623" s="2">
        <v>2622</v>
      </c>
      <c r="B2623" s="2" t="s">
        <v>5732</v>
      </c>
      <c r="C2623" s="2">
        <f>YEAR('Data SPY'!$D2623)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hidden="1" customHeight="1" x14ac:dyDescent="0.3">
      <c r="A2624" s="2">
        <v>2623</v>
      </c>
      <c r="B2624" s="2" t="s">
        <v>5733</v>
      </c>
      <c r="C2624" s="2">
        <f>YEAR('Data SPY'!$D2624)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hidden="1" customHeight="1" x14ac:dyDescent="0.3">
      <c r="A2625" s="2">
        <v>2624</v>
      </c>
      <c r="B2625" s="2" t="s">
        <v>5736</v>
      </c>
      <c r="C2625" s="2">
        <f>YEAR('Data SPY'!$D2625)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hidden="1" customHeight="1" x14ac:dyDescent="0.3">
      <c r="A2626" s="2">
        <v>2625</v>
      </c>
      <c r="B2626" s="2" t="s">
        <v>5736</v>
      </c>
      <c r="C2626" s="2">
        <f>YEAR('Data SPY'!$D2626)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hidden="1" customHeight="1" x14ac:dyDescent="0.3">
      <c r="A2627" s="2">
        <v>2626</v>
      </c>
      <c r="B2627" s="2" t="s">
        <v>5736</v>
      </c>
      <c r="C2627" s="2">
        <f>YEAR('Data SPY'!$D2627)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hidden="1" customHeight="1" x14ac:dyDescent="0.3">
      <c r="A2628" s="2">
        <v>2627</v>
      </c>
      <c r="B2628" s="2" t="s">
        <v>5736</v>
      </c>
      <c r="C2628" s="2">
        <f>YEAR('Data SPY'!$D2628)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hidden="1" customHeight="1" x14ac:dyDescent="0.3">
      <c r="A2629" s="2">
        <v>2628</v>
      </c>
      <c r="B2629" s="2" t="s">
        <v>5741</v>
      </c>
      <c r="C2629" s="2">
        <f>YEAR('Data SPY'!$D2629)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hidden="1" customHeight="1" x14ac:dyDescent="0.3">
      <c r="A2630" s="2">
        <v>2629</v>
      </c>
      <c r="B2630" s="2" t="s">
        <v>5741</v>
      </c>
      <c r="C2630" s="2">
        <f>YEAR('Data SPY'!$D2630)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hidden="1" customHeight="1" x14ac:dyDescent="0.3">
      <c r="A2631" s="2">
        <v>2630</v>
      </c>
      <c r="B2631" s="2" t="s">
        <v>5741</v>
      </c>
      <c r="C2631" s="2">
        <f>YEAR('Data SPY'!$D2631)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hidden="1" customHeight="1" x14ac:dyDescent="0.3">
      <c r="A2632" s="2">
        <v>2631</v>
      </c>
      <c r="B2632" s="2" t="s">
        <v>5746</v>
      </c>
      <c r="C2632" s="2">
        <f>YEAR('Data SPY'!$D2632)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hidden="1" customHeight="1" x14ac:dyDescent="0.3">
      <c r="A2633" s="2">
        <v>2632</v>
      </c>
      <c r="B2633" s="2" t="s">
        <v>5747</v>
      </c>
      <c r="C2633" s="2">
        <f>YEAR('Data SPY'!$D2633)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hidden="1" customHeight="1" x14ac:dyDescent="0.3">
      <c r="A2634" s="2">
        <v>2633</v>
      </c>
      <c r="B2634" s="2" t="s">
        <v>5747</v>
      </c>
      <c r="C2634" s="2">
        <f>YEAR('Data SPY'!$D2634)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hidden="1" customHeight="1" x14ac:dyDescent="0.3">
      <c r="A2635" s="2">
        <v>2634</v>
      </c>
      <c r="B2635" s="2" t="s">
        <v>5747</v>
      </c>
      <c r="C2635" s="2">
        <f>YEAR('Data SPY'!$D2635)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hidden="1" customHeight="1" x14ac:dyDescent="0.3">
      <c r="A2636" s="2">
        <v>2635</v>
      </c>
      <c r="B2636" s="2" t="s">
        <v>5752</v>
      </c>
      <c r="C2636" s="2">
        <f>YEAR('Data SPY'!$D2636)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hidden="1" customHeight="1" x14ac:dyDescent="0.3">
      <c r="A2637" s="2">
        <v>2636</v>
      </c>
      <c r="B2637" s="2" t="s">
        <v>5752</v>
      </c>
      <c r="C2637" s="2">
        <f>YEAR('Data SPY'!$D2637)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hidden="1" customHeight="1" x14ac:dyDescent="0.3">
      <c r="A2638" s="2">
        <v>2637</v>
      </c>
      <c r="B2638" s="2" t="s">
        <v>5755</v>
      </c>
      <c r="C2638" s="2">
        <f>YEAR('Data SPY'!$D2638)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hidden="1" customHeight="1" x14ac:dyDescent="0.3">
      <c r="A2639" s="2">
        <v>2638</v>
      </c>
      <c r="B2639" s="2" t="s">
        <v>5758</v>
      </c>
      <c r="C2639" s="2">
        <f>YEAR('Data SPY'!$D2639)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hidden="1" customHeight="1" x14ac:dyDescent="0.3">
      <c r="A2640" s="2">
        <v>2639</v>
      </c>
      <c r="B2640" s="2" t="s">
        <v>5758</v>
      </c>
      <c r="C2640" s="2">
        <f>YEAR('Data SPY'!$D2640)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hidden="1" customHeight="1" x14ac:dyDescent="0.3">
      <c r="A2641" s="2">
        <v>2640</v>
      </c>
      <c r="B2641" s="2" t="s">
        <v>5758</v>
      </c>
      <c r="C2641" s="2">
        <f>YEAR('Data SPY'!$D2641)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hidden="1" customHeight="1" x14ac:dyDescent="0.3">
      <c r="A2642" s="2">
        <v>2641</v>
      </c>
      <c r="B2642" s="2" t="s">
        <v>5758</v>
      </c>
      <c r="C2642" s="2">
        <f>YEAR('Data SPY'!$D2642)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hidden="1" customHeight="1" x14ac:dyDescent="0.3">
      <c r="A2643" s="2">
        <v>2642</v>
      </c>
      <c r="B2643" s="2" t="s">
        <v>5765</v>
      </c>
      <c r="C2643" s="2">
        <f>YEAR('Data SPY'!$D2643)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 SPY'!$D2644)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 SPY'!$D2645)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 SPY'!$D2646)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hidden="1" customHeight="1" x14ac:dyDescent="0.3">
      <c r="A2647" s="2">
        <v>2646</v>
      </c>
      <c r="B2647" s="2" t="s">
        <v>5769</v>
      </c>
      <c r="C2647" s="2">
        <f>YEAR('Data SPY'!$D2647)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hidden="1" customHeight="1" x14ac:dyDescent="0.3">
      <c r="A2648" s="2">
        <v>2647</v>
      </c>
      <c r="B2648" s="2" t="s">
        <v>5769</v>
      </c>
      <c r="C2648" s="2">
        <f>YEAR('Data SPY'!$D2648)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hidden="1" customHeight="1" x14ac:dyDescent="0.3">
      <c r="A2649" s="2">
        <v>2648</v>
      </c>
      <c r="B2649" s="2" t="s">
        <v>5769</v>
      </c>
      <c r="C2649" s="2">
        <f>YEAR('Data SPY'!$D2649)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hidden="1" customHeight="1" x14ac:dyDescent="0.3">
      <c r="A2650" s="2">
        <v>2649</v>
      </c>
      <c r="B2650" s="2" t="s">
        <v>5769</v>
      </c>
      <c r="C2650" s="2">
        <f>YEAR('Data SPY'!$D2650)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hidden="1" customHeight="1" x14ac:dyDescent="0.3">
      <c r="A2651" s="2">
        <v>2650</v>
      </c>
      <c r="B2651" s="2" t="s">
        <v>5769</v>
      </c>
      <c r="C2651" s="2">
        <f>YEAR('Data SPY'!$D2651)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 SPY'!$D2652)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hidden="1" customHeight="1" x14ac:dyDescent="0.3">
      <c r="A2653" s="2">
        <v>2652</v>
      </c>
      <c r="B2653" s="2" t="s">
        <v>5776</v>
      </c>
      <c r="C2653" s="2">
        <f>YEAR('Data SPY'!$D2653)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hidden="1" customHeight="1" x14ac:dyDescent="0.3">
      <c r="A2654" s="2">
        <v>2653</v>
      </c>
      <c r="B2654" s="2" t="s">
        <v>5776</v>
      </c>
      <c r="C2654" s="2">
        <f>YEAR('Data SPY'!$D2654)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hidden="1" customHeight="1" x14ac:dyDescent="0.3">
      <c r="A2655" s="2">
        <v>2654</v>
      </c>
      <c r="B2655" s="2" t="s">
        <v>5776</v>
      </c>
      <c r="C2655" s="2">
        <f>YEAR('Data SPY'!$D2655)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hidden="1" customHeight="1" x14ac:dyDescent="0.3">
      <c r="A2656" s="2">
        <v>2655</v>
      </c>
      <c r="B2656" s="2" t="s">
        <v>5776</v>
      </c>
      <c r="C2656" s="2">
        <f>YEAR('Data SPY'!$D2656)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hidden="1" customHeight="1" x14ac:dyDescent="0.3">
      <c r="A2657" s="2">
        <v>2656</v>
      </c>
      <c r="B2657" s="2" t="s">
        <v>5776</v>
      </c>
      <c r="C2657" s="2">
        <f>YEAR('Data SPY'!$D2657)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hidden="1" customHeight="1" x14ac:dyDescent="0.3">
      <c r="A2658" s="2">
        <v>2657</v>
      </c>
      <c r="B2658" s="2" t="s">
        <v>5776</v>
      </c>
      <c r="C2658" s="2">
        <f>YEAR('Data SPY'!$D2658)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hidden="1" customHeight="1" x14ac:dyDescent="0.3">
      <c r="A2659" s="2">
        <v>2658</v>
      </c>
      <c r="B2659" s="2" t="s">
        <v>5776</v>
      </c>
      <c r="C2659" s="2">
        <f>YEAR('Data SPY'!$D2659)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 SPY'!$D2660)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hidden="1" customHeight="1" x14ac:dyDescent="0.3">
      <c r="A2661" s="2">
        <v>2660</v>
      </c>
      <c r="B2661" s="2" t="s">
        <v>5784</v>
      </c>
      <c r="C2661" s="2">
        <f>YEAR('Data SPY'!$D2661)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hidden="1" customHeight="1" x14ac:dyDescent="0.3">
      <c r="A2662" s="2">
        <v>2661</v>
      </c>
      <c r="B2662" s="2" t="s">
        <v>5785</v>
      </c>
      <c r="C2662" s="2">
        <f>YEAR('Data SPY'!$D2662)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hidden="1" customHeight="1" x14ac:dyDescent="0.3">
      <c r="A2663" s="2">
        <v>2662</v>
      </c>
      <c r="B2663" s="2" t="s">
        <v>5785</v>
      </c>
      <c r="C2663" s="2">
        <f>YEAR('Data SPY'!$D2663)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hidden="1" customHeight="1" x14ac:dyDescent="0.3">
      <c r="A2664" s="2">
        <v>2663</v>
      </c>
      <c r="B2664" s="2" t="s">
        <v>5788</v>
      </c>
      <c r="C2664" s="2">
        <f>YEAR('Data SPY'!$D2664)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 SPY'!$D2665)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 SPY'!$D2666)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 SPY'!$D2667)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 SPY'!$D2668)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 SPY'!$D2669)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hidden="1" customHeight="1" x14ac:dyDescent="0.3">
      <c r="A2670" s="2">
        <v>2669</v>
      </c>
      <c r="B2670" s="2" t="s">
        <v>5795</v>
      </c>
      <c r="C2670" s="2">
        <f>YEAR('Data SPY'!$D2670)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hidden="1" customHeight="1" x14ac:dyDescent="0.3">
      <c r="A2671" s="2">
        <v>2670</v>
      </c>
      <c r="B2671" s="2" t="s">
        <v>5795</v>
      </c>
      <c r="C2671" s="2">
        <f>YEAR('Data SPY'!$D2671)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hidden="1" customHeight="1" x14ac:dyDescent="0.3">
      <c r="A2672" s="2">
        <v>2671</v>
      </c>
      <c r="B2672" s="2" t="s">
        <v>5798</v>
      </c>
      <c r="C2672" s="2">
        <f>YEAR('Data SPY'!$D2672)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hidden="1" customHeight="1" x14ac:dyDescent="0.3">
      <c r="A2673" s="2">
        <v>2672</v>
      </c>
      <c r="B2673" s="2" t="s">
        <v>5798</v>
      </c>
      <c r="C2673" s="2">
        <f>YEAR('Data SPY'!$D2673)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hidden="1" customHeight="1" x14ac:dyDescent="0.3">
      <c r="A2674" s="2">
        <v>2673</v>
      </c>
      <c r="B2674" s="2" t="s">
        <v>5798</v>
      </c>
      <c r="C2674" s="2">
        <f>YEAR('Data SPY'!$D2674)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hidden="1" customHeight="1" x14ac:dyDescent="0.3">
      <c r="A2675" s="2">
        <v>2674</v>
      </c>
      <c r="B2675" s="2" t="s">
        <v>5798</v>
      </c>
      <c r="C2675" s="2">
        <f>YEAR('Data SPY'!$D2675)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hidden="1" customHeight="1" x14ac:dyDescent="0.3">
      <c r="A2676" s="2">
        <v>2675</v>
      </c>
      <c r="B2676" s="2" t="s">
        <v>5805</v>
      </c>
      <c r="C2676" s="2">
        <f>YEAR('Data SPY'!$D2676)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hidden="1" customHeight="1" x14ac:dyDescent="0.3">
      <c r="A2677" s="2">
        <v>2676</v>
      </c>
      <c r="B2677" s="2" t="s">
        <v>5808</v>
      </c>
      <c r="C2677" s="2">
        <f>YEAR('Data SPY'!$D2677)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hidden="1" customHeight="1" x14ac:dyDescent="0.3">
      <c r="A2678" s="2">
        <v>2677</v>
      </c>
      <c r="B2678" s="2" t="s">
        <v>5808</v>
      </c>
      <c r="C2678" s="2">
        <f>YEAR('Data SPY'!$D2678)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hidden="1" customHeight="1" x14ac:dyDescent="0.3">
      <c r="A2679" s="2">
        <v>2678</v>
      </c>
      <c r="B2679" s="2" t="s">
        <v>5809</v>
      </c>
      <c r="C2679" s="2">
        <f>YEAR('Data SPY'!$D2679)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hidden="1" customHeight="1" x14ac:dyDescent="0.3">
      <c r="A2680" s="2">
        <v>2679</v>
      </c>
      <c r="B2680" s="2" t="s">
        <v>5809</v>
      </c>
      <c r="C2680" s="2">
        <f>YEAR('Data SPY'!$D2680)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hidden="1" customHeight="1" x14ac:dyDescent="0.3">
      <c r="A2681" s="2">
        <v>2680</v>
      </c>
      <c r="B2681" s="2" t="s">
        <v>5812</v>
      </c>
      <c r="C2681" s="2">
        <f>YEAR('Data SPY'!$D2681)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hidden="1" customHeight="1" x14ac:dyDescent="0.3">
      <c r="A2682" s="2">
        <v>2681</v>
      </c>
      <c r="B2682" s="2" t="s">
        <v>5812</v>
      </c>
      <c r="C2682" s="2">
        <f>YEAR('Data SPY'!$D2682)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hidden="1" customHeight="1" x14ac:dyDescent="0.3">
      <c r="A2683" s="2">
        <v>2682</v>
      </c>
      <c r="B2683" s="2" t="s">
        <v>5812</v>
      </c>
      <c r="C2683" s="2">
        <f>YEAR('Data SPY'!$D2683)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hidden="1" customHeight="1" x14ac:dyDescent="0.3">
      <c r="A2684" s="2">
        <v>2683</v>
      </c>
      <c r="B2684" s="2" t="s">
        <v>5812</v>
      </c>
      <c r="C2684" s="2">
        <f>YEAR('Data SPY'!$D2684)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hidden="1" customHeight="1" x14ac:dyDescent="0.3">
      <c r="A2685" s="2">
        <v>2684</v>
      </c>
      <c r="B2685" s="2" t="s">
        <v>5812</v>
      </c>
      <c r="C2685" s="2">
        <f>YEAR('Data SPY'!$D2685)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hidden="1" customHeight="1" x14ac:dyDescent="0.3">
      <c r="A2686" s="2">
        <v>2685</v>
      </c>
      <c r="B2686" s="2" t="s">
        <v>5819</v>
      </c>
      <c r="C2686" s="2">
        <f>YEAR('Data SPY'!$D2686)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 SPY'!$D2687)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 SPY'!$D2688)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 SPY'!$D2689)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hidden="1" customHeight="1" x14ac:dyDescent="0.3">
      <c r="A2690" s="2">
        <v>2689</v>
      </c>
      <c r="B2690" s="2" t="s">
        <v>5824</v>
      </c>
      <c r="C2690" s="2">
        <f>YEAR('Data SPY'!$D2690)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hidden="1" customHeight="1" x14ac:dyDescent="0.3">
      <c r="A2691" s="2">
        <v>2690</v>
      </c>
      <c r="B2691" s="2" t="s">
        <v>5827</v>
      </c>
      <c r="C2691" s="2">
        <f>YEAR('Data SPY'!$D2691)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hidden="1" customHeight="1" x14ac:dyDescent="0.3">
      <c r="A2692" s="2">
        <v>2691</v>
      </c>
      <c r="B2692" s="2" t="s">
        <v>5828</v>
      </c>
      <c r="C2692" s="2">
        <f>YEAR('Data SPY'!$D2692)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 SPY'!$D2693)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 SPY'!$D2694)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 SPY'!$D2695)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hidden="1" customHeight="1" x14ac:dyDescent="0.3">
      <c r="A2696" s="2">
        <v>2695</v>
      </c>
      <c r="B2696" s="2" t="s">
        <v>5836</v>
      </c>
      <c r="C2696" s="2">
        <f>YEAR('Data SPY'!$D2696)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 SPY'!$D2697)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hidden="1" customHeight="1" x14ac:dyDescent="0.3">
      <c r="A2698" s="2">
        <v>2697</v>
      </c>
      <c r="B2698" s="2" t="s">
        <v>5840</v>
      </c>
      <c r="C2698" s="2">
        <f>YEAR('Data SPY'!$D2698)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hidden="1" customHeight="1" x14ac:dyDescent="0.3">
      <c r="A2699" s="2">
        <v>2698</v>
      </c>
      <c r="B2699" s="2" t="s">
        <v>5840</v>
      </c>
      <c r="C2699" s="2">
        <f>YEAR('Data SPY'!$D2699)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hidden="1" customHeight="1" x14ac:dyDescent="0.3">
      <c r="A2700" s="2">
        <v>2699</v>
      </c>
      <c r="B2700" s="2" t="s">
        <v>5840</v>
      </c>
      <c r="C2700" s="2">
        <f>YEAR('Data SPY'!$D2700)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hidden="1" customHeight="1" x14ac:dyDescent="0.3">
      <c r="A2701" s="2">
        <v>2700</v>
      </c>
      <c r="B2701" s="2" t="s">
        <v>5840</v>
      </c>
      <c r="C2701" s="2">
        <f>YEAR('Data SPY'!$D2701)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hidden="1" customHeight="1" x14ac:dyDescent="0.3">
      <c r="A2702" s="2">
        <v>2701</v>
      </c>
      <c r="B2702" s="2" t="s">
        <v>5840</v>
      </c>
      <c r="C2702" s="2">
        <f>YEAR('Data SPY'!$D2702)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hidden="1" customHeight="1" x14ac:dyDescent="0.3">
      <c r="A2703" s="2">
        <v>2702</v>
      </c>
      <c r="B2703" s="2" t="s">
        <v>5840</v>
      </c>
      <c r="C2703" s="2">
        <f>YEAR('Data SPY'!$D2703)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hidden="1" customHeight="1" x14ac:dyDescent="0.3">
      <c r="A2704" s="2">
        <v>2703</v>
      </c>
      <c r="B2704" s="2" t="s">
        <v>5840</v>
      </c>
      <c r="C2704" s="2">
        <f>YEAR('Data SPY'!$D2704)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hidden="1" customHeight="1" x14ac:dyDescent="0.3">
      <c r="A2705" s="2">
        <v>2704</v>
      </c>
      <c r="B2705" s="2" t="s">
        <v>5847</v>
      </c>
      <c r="C2705" s="2">
        <f>YEAR('Data SPY'!$D2705)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hidden="1" customHeight="1" x14ac:dyDescent="0.3">
      <c r="A2706" s="2">
        <v>2705</v>
      </c>
      <c r="B2706" s="2" t="s">
        <v>5850</v>
      </c>
      <c r="C2706" s="2">
        <f>YEAR('Data SPY'!$D2706)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hidden="1" customHeight="1" x14ac:dyDescent="0.3">
      <c r="A2707" s="2">
        <v>2706</v>
      </c>
      <c r="B2707" s="2" t="s">
        <v>5851</v>
      </c>
      <c r="C2707" s="2">
        <f>YEAR('Data SPY'!$D2707)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hidden="1" customHeight="1" x14ac:dyDescent="0.3">
      <c r="A2708" s="2">
        <v>2707</v>
      </c>
      <c r="B2708" s="2" t="s">
        <v>5851</v>
      </c>
      <c r="C2708" s="2">
        <f>YEAR('Data SPY'!$D2708)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hidden="1" customHeight="1" x14ac:dyDescent="0.3">
      <c r="A2709" s="2">
        <v>2708</v>
      </c>
      <c r="B2709" s="2" t="s">
        <v>5851</v>
      </c>
      <c r="C2709" s="2">
        <f>YEAR('Data SPY'!$D2709)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hidden="1" customHeight="1" x14ac:dyDescent="0.3">
      <c r="A2710" s="2">
        <v>2709</v>
      </c>
      <c r="B2710" s="2" t="s">
        <v>5856</v>
      </c>
      <c r="C2710" s="2">
        <f>YEAR('Data SPY'!$D2710)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hidden="1" customHeight="1" x14ac:dyDescent="0.3">
      <c r="A2711" s="2">
        <v>2710</v>
      </c>
      <c r="B2711" s="2" t="s">
        <v>5856</v>
      </c>
      <c r="C2711" s="2">
        <f>YEAR('Data SPY'!$D2711)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hidden="1" customHeight="1" x14ac:dyDescent="0.3">
      <c r="A2712" s="2">
        <v>2711</v>
      </c>
      <c r="B2712" s="2" t="s">
        <v>5859</v>
      </c>
      <c r="C2712" s="2">
        <f>YEAR('Data SPY'!$D2712)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hidden="1" customHeight="1" x14ac:dyDescent="0.3">
      <c r="A2713" s="2">
        <v>2712</v>
      </c>
      <c r="B2713" s="2" t="s">
        <v>5860</v>
      </c>
      <c r="C2713" s="2">
        <f>YEAR('Data SPY'!$D2713)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hidden="1" customHeight="1" x14ac:dyDescent="0.3">
      <c r="A2714" s="2">
        <v>2713</v>
      </c>
      <c r="B2714" s="2" t="s">
        <v>5861</v>
      </c>
      <c r="C2714" s="2">
        <f>YEAR('Data SPY'!$D2714)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hidden="1" customHeight="1" x14ac:dyDescent="0.3">
      <c r="A2715" s="2">
        <v>2714</v>
      </c>
      <c r="B2715" s="2" t="s">
        <v>5862</v>
      </c>
      <c r="C2715" s="2">
        <f>YEAR('Data SPY'!$D2715)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hidden="1" customHeight="1" x14ac:dyDescent="0.3">
      <c r="A2716" s="2">
        <v>2715</v>
      </c>
      <c r="B2716" s="2" t="s">
        <v>5864</v>
      </c>
      <c r="C2716" s="2">
        <f>YEAR('Data SPY'!$D2716)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hidden="1" customHeight="1" x14ac:dyDescent="0.3">
      <c r="A2717" s="2">
        <v>2716</v>
      </c>
      <c r="B2717" s="2" t="s">
        <v>5865</v>
      </c>
      <c r="C2717" s="2">
        <f>YEAR('Data SPY'!$D2717)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hidden="1" customHeight="1" x14ac:dyDescent="0.3">
      <c r="A2718" s="2">
        <v>2717</v>
      </c>
      <c r="B2718" s="2" t="s">
        <v>5868</v>
      </c>
      <c r="C2718" s="2">
        <f>YEAR('Data SPY'!$D2718)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hidden="1" customHeight="1" x14ac:dyDescent="0.3">
      <c r="A2719" s="2">
        <v>2718</v>
      </c>
      <c r="B2719" s="2" t="s">
        <v>5871</v>
      </c>
      <c r="C2719" s="2">
        <f>YEAR('Data SPY'!$D2719)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hidden="1" customHeight="1" x14ac:dyDescent="0.3">
      <c r="A2720" s="2">
        <v>2719</v>
      </c>
      <c r="B2720" s="2" t="s">
        <v>5874</v>
      </c>
      <c r="C2720" s="2">
        <f>YEAR('Data SPY'!$D2720)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hidden="1" customHeight="1" x14ac:dyDescent="0.3">
      <c r="A2721" s="2">
        <v>2720</v>
      </c>
      <c r="B2721" s="2" t="s">
        <v>5875</v>
      </c>
      <c r="C2721" s="2">
        <f>YEAR('Data SPY'!$D2721)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hidden="1" customHeight="1" x14ac:dyDescent="0.3">
      <c r="A2722" s="2">
        <v>2721</v>
      </c>
      <c r="B2722" s="2" t="s">
        <v>5876</v>
      </c>
      <c r="C2722" s="2">
        <f>YEAR('Data SPY'!$D2722)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hidden="1" customHeight="1" x14ac:dyDescent="0.3">
      <c r="A2723" s="2">
        <v>2722</v>
      </c>
      <c r="B2723" s="2" t="s">
        <v>5876</v>
      </c>
      <c r="C2723" s="2">
        <f>YEAR('Data SPY'!$D2723)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 SPY'!$D2724)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hidden="1" customHeight="1" x14ac:dyDescent="0.3">
      <c r="A2725" s="2">
        <v>2724</v>
      </c>
      <c r="B2725" s="2" t="s">
        <v>5878</v>
      </c>
      <c r="C2725" s="2">
        <f>YEAR('Data SPY'!$D2725)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hidden="1" customHeight="1" x14ac:dyDescent="0.3">
      <c r="A2726" s="2">
        <v>2725</v>
      </c>
      <c r="B2726" s="2" t="s">
        <v>5878</v>
      </c>
      <c r="C2726" s="2">
        <f>YEAR('Data SPY'!$D2726)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hidden="1" customHeight="1" x14ac:dyDescent="0.3">
      <c r="A2727" s="2">
        <v>2726</v>
      </c>
      <c r="B2727" s="2" t="s">
        <v>5881</v>
      </c>
      <c r="C2727" s="2">
        <f>YEAR('Data SPY'!$D2727)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hidden="1" customHeight="1" x14ac:dyDescent="0.3">
      <c r="A2728" s="2">
        <v>2727</v>
      </c>
      <c r="B2728" s="2" t="s">
        <v>5881</v>
      </c>
      <c r="C2728" s="2">
        <f>YEAR('Data SPY'!$D2728)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hidden="1" customHeight="1" x14ac:dyDescent="0.3">
      <c r="A2729" s="2">
        <v>2728</v>
      </c>
      <c r="B2729" s="2" t="s">
        <v>5882</v>
      </c>
      <c r="C2729" s="2">
        <f>YEAR('Data SPY'!$D2729)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hidden="1" customHeight="1" x14ac:dyDescent="0.3">
      <c r="A2730" s="2">
        <v>2729</v>
      </c>
      <c r="B2730" s="2" t="s">
        <v>5882</v>
      </c>
      <c r="C2730" s="2">
        <f>YEAR('Data SPY'!$D2730)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hidden="1" customHeight="1" x14ac:dyDescent="0.3">
      <c r="A2731" s="2">
        <v>2730</v>
      </c>
      <c r="B2731" s="2" t="s">
        <v>5883</v>
      </c>
      <c r="C2731" s="2">
        <f>YEAR('Data SPY'!$D2731)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hidden="1" customHeight="1" x14ac:dyDescent="0.3">
      <c r="A2732" s="2">
        <v>2731</v>
      </c>
      <c r="B2732" s="2" t="s">
        <v>5883</v>
      </c>
      <c r="C2732" s="2">
        <f>YEAR('Data SPY'!$D2732)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hidden="1" customHeight="1" x14ac:dyDescent="0.3">
      <c r="A2733" s="2">
        <v>2732</v>
      </c>
      <c r="B2733" s="2" t="s">
        <v>5883</v>
      </c>
      <c r="C2733" s="2">
        <f>YEAR('Data SPY'!$D2733)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hidden="1" customHeight="1" x14ac:dyDescent="0.3">
      <c r="A2734" s="2">
        <v>2733</v>
      </c>
      <c r="B2734" s="2" t="s">
        <v>5886</v>
      </c>
      <c r="C2734" s="2">
        <f>YEAR('Data SPY'!$D2734)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hidden="1" customHeight="1" x14ac:dyDescent="0.3">
      <c r="A2735" s="2">
        <v>2734</v>
      </c>
      <c r="B2735" s="2" t="s">
        <v>5886</v>
      </c>
      <c r="C2735" s="2">
        <f>YEAR('Data SPY'!$D2735)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hidden="1" customHeight="1" x14ac:dyDescent="0.3">
      <c r="A2736" s="2">
        <v>2735</v>
      </c>
      <c r="B2736" s="2" t="s">
        <v>5887</v>
      </c>
      <c r="C2736" s="2">
        <f>YEAR('Data SPY'!$D2736)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hidden="1" customHeight="1" x14ac:dyDescent="0.3">
      <c r="A2737" s="2">
        <v>2736</v>
      </c>
      <c r="B2737" s="2" t="s">
        <v>5889</v>
      </c>
      <c r="C2737" s="2">
        <f>YEAR('Data SPY'!$D2737)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hidden="1" customHeight="1" x14ac:dyDescent="0.3">
      <c r="A2738" s="2">
        <v>2737</v>
      </c>
      <c r="B2738" s="2" t="s">
        <v>5889</v>
      </c>
      <c r="C2738" s="2">
        <f>YEAR('Data SPY'!$D2738)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hidden="1" customHeight="1" x14ac:dyDescent="0.3">
      <c r="A2739" s="2">
        <v>2738</v>
      </c>
      <c r="B2739" s="2" t="s">
        <v>5889</v>
      </c>
      <c r="C2739" s="2">
        <f>YEAR('Data SPY'!$D2739)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hidden="1" customHeight="1" x14ac:dyDescent="0.3">
      <c r="A2740" s="2">
        <v>2739</v>
      </c>
      <c r="B2740" s="2" t="s">
        <v>5889</v>
      </c>
      <c r="C2740" s="2">
        <f>YEAR('Data SPY'!$D2740)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hidden="1" customHeight="1" x14ac:dyDescent="0.3">
      <c r="A2741" s="2">
        <v>2740</v>
      </c>
      <c r="B2741" s="2" t="s">
        <v>5892</v>
      </c>
      <c r="C2741" s="2">
        <f>YEAR('Data SPY'!$D2741)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hidden="1" customHeight="1" x14ac:dyDescent="0.3">
      <c r="A2742" s="2">
        <v>2741</v>
      </c>
      <c r="B2742" s="2" t="s">
        <v>5892</v>
      </c>
      <c r="C2742" s="2">
        <f>YEAR('Data SPY'!$D2742)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 SPY'!$D2743)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hidden="1" customHeight="1" x14ac:dyDescent="0.3">
      <c r="A2744" s="2">
        <v>2743</v>
      </c>
      <c r="B2744" s="2" t="s">
        <v>5899</v>
      </c>
      <c r="C2744" s="2">
        <f>YEAR('Data SPY'!$D2744)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hidden="1" customHeight="1" x14ac:dyDescent="0.3">
      <c r="A2745" s="2">
        <v>2744</v>
      </c>
      <c r="B2745" s="2" t="s">
        <v>5902</v>
      </c>
      <c r="C2745" s="2">
        <f>YEAR('Data SPY'!$D2745)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hidden="1" customHeight="1" x14ac:dyDescent="0.3">
      <c r="A2746" s="2">
        <v>2745</v>
      </c>
      <c r="B2746" s="2" t="s">
        <v>5902</v>
      </c>
      <c r="C2746" s="2">
        <f>YEAR('Data SPY'!$D2746)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hidden="1" customHeight="1" x14ac:dyDescent="0.3">
      <c r="A2747" s="2">
        <v>2746</v>
      </c>
      <c r="B2747" s="2" t="s">
        <v>5903</v>
      </c>
      <c r="C2747" s="2">
        <f>YEAR('Data SPY'!$D2747)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hidden="1" customHeight="1" x14ac:dyDescent="0.3">
      <c r="A2748" s="2">
        <v>2747</v>
      </c>
      <c r="B2748" s="2" t="s">
        <v>5904</v>
      </c>
      <c r="C2748" s="2">
        <f>YEAR('Data SPY'!$D2748)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hidden="1" customHeight="1" x14ac:dyDescent="0.3">
      <c r="A2749" s="2">
        <v>2748</v>
      </c>
      <c r="B2749" s="2" t="s">
        <v>5905</v>
      </c>
      <c r="C2749" s="2">
        <f>YEAR('Data SPY'!$D2749)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hidden="1" customHeight="1" x14ac:dyDescent="0.3">
      <c r="A2750" s="2">
        <v>2749</v>
      </c>
      <c r="B2750" s="2" t="s">
        <v>5909</v>
      </c>
      <c r="C2750" s="2">
        <f>YEAR('Data SPY'!$D2750)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hidden="1" customHeight="1" x14ac:dyDescent="0.3">
      <c r="A2751" s="2">
        <v>2750</v>
      </c>
      <c r="B2751" s="2" t="s">
        <v>5912</v>
      </c>
      <c r="C2751" s="2">
        <f>YEAR('Data SPY'!$D2751)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hidden="1" customHeight="1" x14ac:dyDescent="0.3">
      <c r="A2752" s="2">
        <v>2751</v>
      </c>
      <c r="B2752" s="2" t="s">
        <v>5915</v>
      </c>
      <c r="C2752" s="2">
        <f>YEAR('Data SPY'!$D2752)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hidden="1" customHeight="1" x14ac:dyDescent="0.3">
      <c r="A2753" s="2">
        <v>2752</v>
      </c>
      <c r="B2753" s="2" t="s">
        <v>5919</v>
      </c>
      <c r="C2753" s="2">
        <f>YEAR('Data SPY'!$D2753)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hidden="1" customHeight="1" x14ac:dyDescent="0.3">
      <c r="A2754" s="2">
        <v>2753</v>
      </c>
      <c r="B2754" s="2" t="s">
        <v>5920</v>
      </c>
      <c r="C2754" s="2">
        <f>YEAR('Data SPY'!$D2754)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hidden="1" customHeight="1" x14ac:dyDescent="0.3">
      <c r="A2755" s="2">
        <v>2754</v>
      </c>
      <c r="B2755" s="2" t="s">
        <v>5920</v>
      </c>
      <c r="C2755" s="2">
        <f>YEAR('Data SPY'!$D2755)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hidden="1" customHeight="1" x14ac:dyDescent="0.3">
      <c r="A2756" s="2">
        <v>2755</v>
      </c>
      <c r="B2756" s="2" t="s">
        <v>5920</v>
      </c>
      <c r="C2756" s="2">
        <f>YEAR('Data SPY'!$D2756)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hidden="1" customHeight="1" x14ac:dyDescent="0.3">
      <c r="A2757" s="2">
        <v>2756</v>
      </c>
      <c r="B2757" s="2" t="s">
        <v>5920</v>
      </c>
      <c r="C2757" s="2">
        <f>YEAR('Data SPY'!$D2757)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hidden="1" customHeight="1" x14ac:dyDescent="0.3">
      <c r="A2758" s="2">
        <v>2757</v>
      </c>
      <c r="B2758" s="2" t="s">
        <v>5920</v>
      </c>
      <c r="C2758" s="2">
        <f>YEAR('Data SPY'!$D2758)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 SPY'!$D2759)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 SPY'!$D2760)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 SPY'!$D2761)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hidden="1" customHeight="1" x14ac:dyDescent="0.3">
      <c r="A2762" s="2">
        <v>2761</v>
      </c>
      <c r="B2762" s="2" t="s">
        <v>5927</v>
      </c>
      <c r="C2762" s="2">
        <f>YEAR('Data SPY'!$D2762)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hidden="1" customHeight="1" x14ac:dyDescent="0.3">
      <c r="A2763" s="2">
        <v>2762</v>
      </c>
      <c r="B2763" s="2" t="s">
        <v>5930</v>
      </c>
      <c r="C2763" s="2">
        <f>YEAR('Data SPY'!$D2763)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hidden="1" customHeight="1" x14ac:dyDescent="0.3">
      <c r="A2764" s="2">
        <v>2763</v>
      </c>
      <c r="B2764" s="2" t="s">
        <v>5930</v>
      </c>
      <c r="C2764" s="2">
        <f>YEAR('Data SPY'!$D2764)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hidden="1" customHeight="1" x14ac:dyDescent="0.3">
      <c r="A2765" s="2">
        <v>2764</v>
      </c>
      <c r="B2765" s="2" t="s">
        <v>5933</v>
      </c>
      <c r="C2765" s="2">
        <f>YEAR('Data SPY'!$D2765)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hidden="1" customHeight="1" x14ac:dyDescent="0.3">
      <c r="A2766" s="2">
        <v>2765</v>
      </c>
      <c r="B2766" s="2" t="s">
        <v>5933</v>
      </c>
      <c r="C2766" s="2">
        <f>YEAR('Data SPY'!$D2766)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hidden="1" customHeight="1" x14ac:dyDescent="0.3">
      <c r="A2767" s="2">
        <v>2766</v>
      </c>
      <c r="B2767" s="2" t="s">
        <v>5933</v>
      </c>
      <c r="C2767" s="2">
        <f>YEAR('Data SPY'!$D2767)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hidden="1" customHeight="1" x14ac:dyDescent="0.3">
      <c r="A2768" s="2">
        <v>2767</v>
      </c>
      <c r="B2768" s="2" t="s">
        <v>5938</v>
      </c>
      <c r="C2768" s="2">
        <f>YEAR('Data SPY'!$D2768)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hidden="1" customHeight="1" x14ac:dyDescent="0.3">
      <c r="A2769" s="2">
        <v>2768</v>
      </c>
      <c r="B2769" s="2" t="s">
        <v>5938</v>
      </c>
      <c r="C2769" s="2">
        <f>YEAR('Data SPY'!$D2769)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hidden="1" customHeight="1" x14ac:dyDescent="0.3">
      <c r="A2770" s="2">
        <v>2769</v>
      </c>
      <c r="B2770" s="2" t="s">
        <v>5941</v>
      </c>
      <c r="C2770" s="2">
        <f>YEAR('Data SPY'!$D2770)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hidden="1" customHeight="1" x14ac:dyDescent="0.3">
      <c r="A2771" s="2">
        <v>2770</v>
      </c>
      <c r="B2771" s="2" t="s">
        <v>5941</v>
      </c>
      <c r="C2771" s="2">
        <f>YEAR('Data SPY'!$D2771)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hidden="1" customHeight="1" x14ac:dyDescent="0.3">
      <c r="A2772" s="2">
        <v>2771</v>
      </c>
      <c r="B2772" s="2" t="s">
        <v>5941</v>
      </c>
      <c r="C2772" s="2">
        <f>YEAR('Data SPY'!$D2772)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 SPY'!$D2773)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hidden="1" customHeight="1" x14ac:dyDescent="0.3">
      <c r="A2774" s="2">
        <v>2773</v>
      </c>
      <c r="B2774" s="2" t="s">
        <v>5948</v>
      </c>
      <c r="C2774" s="2">
        <f>YEAR('Data SPY'!$D2774)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 SPY'!$D2775)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hidden="1" customHeight="1" x14ac:dyDescent="0.3">
      <c r="A2776" s="2">
        <v>2775</v>
      </c>
      <c r="B2776" s="2" t="s">
        <v>5950</v>
      </c>
      <c r="C2776" s="2">
        <f>YEAR('Data SPY'!$D2776)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 SPY'!$D2777)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hidden="1" customHeight="1" x14ac:dyDescent="0.3">
      <c r="A2778" s="2">
        <v>2777</v>
      </c>
      <c r="B2778" s="2" t="s">
        <v>5952</v>
      </c>
      <c r="C2778" s="2">
        <f>YEAR('Data SPY'!$D2778)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hidden="1" customHeight="1" x14ac:dyDescent="0.3">
      <c r="A2779" s="2">
        <v>2778</v>
      </c>
      <c r="B2779" s="2" t="s">
        <v>5953</v>
      </c>
      <c r="C2779" s="2">
        <f>YEAR('Data SPY'!$D2779)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hidden="1" customHeight="1" x14ac:dyDescent="0.3">
      <c r="A2780" s="2">
        <v>2779</v>
      </c>
      <c r="B2780" s="2" t="s">
        <v>5955</v>
      </c>
      <c r="C2780" s="2">
        <f>YEAR('Data SPY'!$D2780)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hidden="1" customHeight="1" x14ac:dyDescent="0.3">
      <c r="A2781" s="2">
        <v>2780</v>
      </c>
      <c r="B2781" s="2" t="s">
        <v>5955</v>
      </c>
      <c r="C2781" s="2">
        <f>YEAR('Data SPY'!$D2781)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hidden="1" customHeight="1" x14ac:dyDescent="0.3">
      <c r="A2782" s="2">
        <v>2781</v>
      </c>
      <c r="B2782" s="2" t="s">
        <v>5959</v>
      </c>
      <c r="C2782" s="2">
        <f>YEAR('Data SPY'!$D2782)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hidden="1" customHeight="1" x14ac:dyDescent="0.3">
      <c r="A2783" s="2">
        <v>2782</v>
      </c>
      <c r="B2783" s="2" t="s">
        <v>5960</v>
      </c>
      <c r="C2783" s="2">
        <f>YEAR('Data SPY'!$D2783)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 SPY'!$D2784)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 SPY'!$D2785)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 SPY'!$D2786)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hidden="1" customHeight="1" x14ac:dyDescent="0.3">
      <c r="A2787" s="2">
        <v>2786</v>
      </c>
      <c r="B2787" s="2" t="s">
        <v>5966</v>
      </c>
      <c r="C2787" s="2">
        <f>YEAR('Data SPY'!$D2787)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hidden="1" customHeight="1" x14ac:dyDescent="0.3">
      <c r="A2788" s="2">
        <v>2787</v>
      </c>
      <c r="B2788" s="2" t="s">
        <v>5966</v>
      </c>
      <c r="C2788" s="2">
        <f>YEAR('Data SPY'!$D2788)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hidden="1" customHeight="1" x14ac:dyDescent="0.3">
      <c r="A2789" s="2">
        <v>2788</v>
      </c>
      <c r="B2789" s="2" t="s">
        <v>5969</v>
      </c>
      <c r="C2789" s="2">
        <f>YEAR('Data SPY'!$D2789)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hidden="1" customHeight="1" x14ac:dyDescent="0.3">
      <c r="A2790" s="2">
        <v>2789</v>
      </c>
      <c r="B2790" s="2" t="s">
        <v>5969</v>
      </c>
      <c r="C2790" s="2">
        <f>YEAR('Data SPY'!$D2790)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hidden="1" customHeight="1" x14ac:dyDescent="0.3">
      <c r="A2791" s="2">
        <v>2790</v>
      </c>
      <c r="B2791" s="2" t="s">
        <v>5969</v>
      </c>
      <c r="C2791" s="2">
        <f>YEAR('Data SPY'!$D2791)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hidden="1" customHeight="1" x14ac:dyDescent="0.3">
      <c r="A2792" s="2">
        <v>2791</v>
      </c>
      <c r="B2792" s="2" t="s">
        <v>5971</v>
      </c>
      <c r="C2792" s="2">
        <f>YEAR('Data SPY'!$D2792)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hidden="1" customHeight="1" x14ac:dyDescent="0.3">
      <c r="A2793" s="2">
        <v>2792</v>
      </c>
      <c r="B2793" s="2" t="s">
        <v>5971</v>
      </c>
      <c r="C2793" s="2">
        <f>YEAR('Data SPY'!$D2793)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hidden="1" customHeight="1" x14ac:dyDescent="0.3">
      <c r="A2794" s="2">
        <v>2793</v>
      </c>
      <c r="B2794" s="2" t="s">
        <v>5971</v>
      </c>
      <c r="C2794" s="2">
        <f>YEAR('Data SPY'!$D2794)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hidden="1" customHeight="1" x14ac:dyDescent="0.3">
      <c r="A2795" s="2">
        <v>2794</v>
      </c>
      <c r="B2795" s="2" t="s">
        <v>5972</v>
      </c>
      <c r="C2795" s="2">
        <f>YEAR('Data SPY'!$D2795)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hidden="1" customHeight="1" x14ac:dyDescent="0.3">
      <c r="A2796" s="2">
        <v>2795</v>
      </c>
      <c r="B2796" s="2" t="s">
        <v>5972</v>
      </c>
      <c r="C2796" s="2">
        <f>YEAR('Data SPY'!$D2796)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hidden="1" customHeight="1" x14ac:dyDescent="0.3">
      <c r="A2797" s="2">
        <v>2796</v>
      </c>
      <c r="B2797" s="2" t="s">
        <v>5972</v>
      </c>
      <c r="C2797" s="2">
        <f>YEAR('Data SPY'!$D2797)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hidden="1" customHeight="1" x14ac:dyDescent="0.3">
      <c r="A2798" s="2">
        <v>2797</v>
      </c>
      <c r="B2798" s="2" t="s">
        <v>5972</v>
      </c>
      <c r="C2798" s="2">
        <f>YEAR('Data SPY'!$D2798)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hidden="1" customHeight="1" x14ac:dyDescent="0.3">
      <c r="A2799" s="2">
        <v>2798</v>
      </c>
      <c r="B2799" s="2" t="s">
        <v>5974</v>
      </c>
      <c r="C2799" s="2">
        <f>YEAR('Data SPY'!$D2799)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hidden="1" customHeight="1" x14ac:dyDescent="0.3">
      <c r="A2800" s="2">
        <v>2799</v>
      </c>
      <c r="B2800" s="2" t="s">
        <v>5974</v>
      </c>
      <c r="C2800" s="2">
        <f>YEAR('Data SPY'!$D2800)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hidden="1" customHeight="1" x14ac:dyDescent="0.3">
      <c r="A2801" s="2">
        <v>2800</v>
      </c>
      <c r="B2801" s="2" t="s">
        <v>5974</v>
      </c>
      <c r="C2801" s="2">
        <f>YEAR('Data SPY'!$D2801)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 SPY'!$D2802)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hidden="1" customHeight="1" x14ac:dyDescent="0.3">
      <c r="A2803" s="2">
        <v>2802</v>
      </c>
      <c r="B2803" s="2" t="s">
        <v>5976</v>
      </c>
      <c r="C2803" s="2">
        <f>YEAR('Data SPY'!$D2803)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hidden="1" customHeight="1" x14ac:dyDescent="0.3">
      <c r="A2804" s="2">
        <v>2803</v>
      </c>
      <c r="B2804" s="2" t="s">
        <v>5977</v>
      </c>
      <c r="C2804" s="2">
        <f>YEAR('Data SPY'!$D2804)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hidden="1" customHeight="1" x14ac:dyDescent="0.3">
      <c r="A2805" s="2">
        <v>2804</v>
      </c>
      <c r="B2805" s="2" t="s">
        <v>5980</v>
      </c>
      <c r="C2805" s="2">
        <f>YEAR('Data SPY'!$D2805)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hidden="1" customHeight="1" x14ac:dyDescent="0.3">
      <c r="A2806" s="2">
        <v>2805</v>
      </c>
      <c r="B2806" s="2" t="s">
        <v>5980</v>
      </c>
      <c r="C2806" s="2">
        <f>YEAR('Data SPY'!$D2806)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hidden="1" customHeight="1" x14ac:dyDescent="0.3">
      <c r="A2807" s="2">
        <v>2806</v>
      </c>
      <c r="B2807" s="2" t="s">
        <v>5983</v>
      </c>
      <c r="C2807" s="2">
        <f>YEAR('Data SPY'!$D2807)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hidden="1" customHeight="1" x14ac:dyDescent="0.3">
      <c r="A2808" s="2">
        <v>2807</v>
      </c>
      <c r="B2808" s="2" t="s">
        <v>5984</v>
      </c>
      <c r="C2808" s="2">
        <f>YEAR('Data SPY'!$D2808)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hidden="1" customHeight="1" x14ac:dyDescent="0.3">
      <c r="A2809" s="2">
        <v>2808</v>
      </c>
      <c r="B2809" s="2" t="s">
        <v>5984</v>
      </c>
      <c r="C2809" s="2">
        <f>YEAR('Data SPY'!$D2809)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hidden="1" customHeight="1" x14ac:dyDescent="0.3">
      <c r="A2810" s="2">
        <v>2809</v>
      </c>
      <c r="B2810" s="2" t="s">
        <v>5984</v>
      </c>
      <c r="C2810" s="2">
        <f>YEAR('Data SPY'!$D2810)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hidden="1" customHeight="1" x14ac:dyDescent="0.3">
      <c r="A2811" s="2">
        <v>2810</v>
      </c>
      <c r="B2811" s="2" t="s">
        <v>5984</v>
      </c>
      <c r="C2811" s="2">
        <f>YEAR('Data SPY'!$D2811)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hidden="1" customHeight="1" x14ac:dyDescent="0.3">
      <c r="A2812" s="2">
        <v>2811</v>
      </c>
      <c r="B2812" s="2" t="s">
        <v>5989</v>
      </c>
      <c r="C2812" s="2">
        <f>YEAR('Data SPY'!$D2812)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hidden="1" customHeight="1" x14ac:dyDescent="0.3">
      <c r="A2813" s="2">
        <v>2812</v>
      </c>
      <c r="B2813" s="2" t="s">
        <v>5989</v>
      </c>
      <c r="C2813" s="2">
        <f>YEAR('Data SPY'!$D2813)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hidden="1" customHeight="1" x14ac:dyDescent="0.3">
      <c r="A2814" s="2">
        <v>2813</v>
      </c>
      <c r="B2814" s="2" t="s">
        <v>5989</v>
      </c>
      <c r="C2814" s="2">
        <f>YEAR('Data SPY'!$D2814)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hidden="1" customHeight="1" x14ac:dyDescent="0.3">
      <c r="A2815" s="2">
        <v>2814</v>
      </c>
      <c r="B2815" s="2" t="s">
        <v>5989</v>
      </c>
      <c r="C2815" s="2">
        <f>YEAR('Data SPY'!$D2815)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hidden="1" customHeight="1" x14ac:dyDescent="0.3">
      <c r="A2816" s="2">
        <v>2815</v>
      </c>
      <c r="B2816" s="2" t="s">
        <v>5989</v>
      </c>
      <c r="C2816" s="2">
        <f>YEAR('Data SPY'!$D2816)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hidden="1" customHeight="1" x14ac:dyDescent="0.3">
      <c r="A2817" s="2">
        <v>2816</v>
      </c>
      <c r="B2817" s="2" t="s">
        <v>5992</v>
      </c>
      <c r="C2817" s="2">
        <f>YEAR('Data SPY'!$D2817)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hidden="1" customHeight="1" x14ac:dyDescent="0.3">
      <c r="A2818" s="2">
        <v>2817</v>
      </c>
      <c r="B2818" s="2" t="s">
        <v>5992</v>
      </c>
      <c r="C2818" s="2">
        <f>YEAR('Data SPY'!$D2818)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hidden="1" customHeight="1" x14ac:dyDescent="0.3">
      <c r="A2819" s="2">
        <v>2818</v>
      </c>
      <c r="B2819" s="2" t="s">
        <v>5992</v>
      </c>
      <c r="C2819" s="2">
        <f>YEAR('Data SPY'!$D2819)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hidden="1" customHeight="1" x14ac:dyDescent="0.3">
      <c r="A2820" s="2">
        <v>2819</v>
      </c>
      <c r="B2820" s="2" t="s">
        <v>5992</v>
      </c>
      <c r="C2820" s="2">
        <f>YEAR('Data SPY'!$D2820)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 SPY'!$D2821)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 SPY'!$D2822)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hidden="1" customHeight="1" x14ac:dyDescent="0.3">
      <c r="A2823" s="2">
        <v>2822</v>
      </c>
      <c r="B2823" s="2" t="s">
        <v>5998</v>
      </c>
      <c r="C2823" s="2">
        <f>YEAR('Data SPY'!$D2823)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hidden="1" customHeight="1" x14ac:dyDescent="0.3">
      <c r="A2824" s="2">
        <v>2823</v>
      </c>
      <c r="B2824" s="2" t="s">
        <v>5999</v>
      </c>
      <c r="C2824" s="2">
        <f>YEAR('Data SPY'!$D2824)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hidden="1" customHeight="1" x14ac:dyDescent="0.3">
      <c r="A2825" s="2">
        <v>2824</v>
      </c>
      <c r="B2825" s="2" t="s">
        <v>5999</v>
      </c>
      <c r="C2825" s="2">
        <f>YEAR('Data SPY'!$D2825)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hidden="1" customHeight="1" x14ac:dyDescent="0.3">
      <c r="A2826" s="2">
        <v>2825</v>
      </c>
      <c r="B2826" s="2" t="s">
        <v>6000</v>
      </c>
      <c r="C2826" s="2">
        <f>YEAR('Data SPY'!$D2826)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hidden="1" customHeight="1" x14ac:dyDescent="0.3">
      <c r="A2827" s="2">
        <v>2826</v>
      </c>
      <c r="B2827" s="2" t="s">
        <v>6000</v>
      </c>
      <c r="C2827" s="2">
        <f>YEAR('Data SPY'!$D2827)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hidden="1" customHeight="1" x14ac:dyDescent="0.3">
      <c r="A2828" s="2">
        <v>2827</v>
      </c>
      <c r="B2828" s="2" t="s">
        <v>6000</v>
      </c>
      <c r="C2828" s="2">
        <f>YEAR('Data SPY'!$D2828)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hidden="1" customHeight="1" x14ac:dyDescent="0.3">
      <c r="A2829" s="2">
        <v>2828</v>
      </c>
      <c r="B2829" s="2" t="s">
        <v>6000</v>
      </c>
      <c r="C2829" s="2">
        <f>YEAR('Data SPY'!$D2829)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 SPY'!$D2830)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 SPY'!$D2831)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 SPY'!$D2832)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hidden="1" customHeight="1" x14ac:dyDescent="0.3">
      <c r="A2833" s="2">
        <v>2832</v>
      </c>
      <c r="B2833" s="2" t="s">
        <v>6008</v>
      </c>
      <c r="C2833" s="2">
        <f>YEAR('Data SPY'!$D2833)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hidden="1" customHeight="1" x14ac:dyDescent="0.3">
      <c r="A2834" s="2">
        <v>2833</v>
      </c>
      <c r="B2834" s="2" t="s">
        <v>6008</v>
      </c>
      <c r="C2834" s="2">
        <f>YEAR('Data SPY'!$D2834)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hidden="1" customHeight="1" x14ac:dyDescent="0.3">
      <c r="A2835" s="2">
        <v>2834</v>
      </c>
      <c r="B2835" s="2" t="s">
        <v>6011</v>
      </c>
      <c r="C2835" s="2">
        <f>YEAR('Data SPY'!$D2835)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hidden="1" customHeight="1" x14ac:dyDescent="0.3">
      <c r="A2836" s="2">
        <v>2835</v>
      </c>
      <c r="B2836" s="2" t="s">
        <v>6011</v>
      </c>
      <c r="C2836" s="2">
        <f>YEAR('Data SPY'!$D2836)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hidden="1" customHeight="1" x14ac:dyDescent="0.3">
      <c r="A2837" s="2">
        <v>2836</v>
      </c>
      <c r="B2837" s="2" t="s">
        <v>6014</v>
      </c>
      <c r="C2837" s="2">
        <f>YEAR('Data SPY'!$D2837)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hidden="1" customHeight="1" x14ac:dyDescent="0.3">
      <c r="A2838" s="2">
        <v>2837</v>
      </c>
      <c r="B2838" s="2" t="s">
        <v>6014</v>
      </c>
      <c r="C2838" s="2">
        <f>YEAR('Data SPY'!$D2838)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hidden="1" customHeight="1" x14ac:dyDescent="0.3">
      <c r="A2839" s="2">
        <v>2838</v>
      </c>
      <c r="B2839" s="2" t="s">
        <v>6014</v>
      </c>
      <c r="C2839" s="2">
        <f>YEAR('Data SPY'!$D2839)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 SPY'!$D2840)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hidden="1" customHeight="1" x14ac:dyDescent="0.3">
      <c r="A2841" s="2">
        <v>2840</v>
      </c>
      <c r="B2841" s="2" t="s">
        <v>6018</v>
      </c>
      <c r="C2841" s="2">
        <f>YEAR('Data SPY'!$D2841)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hidden="1" customHeight="1" x14ac:dyDescent="0.3">
      <c r="A2842" s="2">
        <v>2841</v>
      </c>
      <c r="B2842" s="2" t="s">
        <v>6019</v>
      </c>
      <c r="C2842" s="2">
        <f>YEAR('Data SPY'!$D2842)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hidden="1" customHeight="1" x14ac:dyDescent="0.3">
      <c r="A2843" s="2">
        <v>2842</v>
      </c>
      <c r="B2843" s="2" t="s">
        <v>6020</v>
      </c>
      <c r="C2843" s="2">
        <f>YEAR('Data SPY'!$D2843)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hidden="1" customHeight="1" x14ac:dyDescent="0.3">
      <c r="A2844" s="2">
        <v>2843</v>
      </c>
      <c r="B2844" s="2" t="s">
        <v>6021</v>
      </c>
      <c r="C2844" s="2">
        <f>YEAR('Data SPY'!$D2844)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hidden="1" customHeight="1" x14ac:dyDescent="0.3">
      <c r="A2845" s="2">
        <v>2844</v>
      </c>
      <c r="B2845" s="2" t="s">
        <v>6024</v>
      </c>
      <c r="C2845" s="2">
        <f>YEAR('Data SPY'!$D2845)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 SPY'!$D2846)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hidden="1" customHeight="1" x14ac:dyDescent="0.3">
      <c r="A2847" s="2">
        <v>2846</v>
      </c>
      <c r="B2847" s="2" t="s">
        <v>6026</v>
      </c>
      <c r="C2847" s="2">
        <f>YEAR('Data SPY'!$D2847)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hidden="1" customHeight="1" x14ac:dyDescent="0.3">
      <c r="A2848" s="2">
        <v>2847</v>
      </c>
      <c r="B2848" s="2" t="s">
        <v>6027</v>
      </c>
      <c r="C2848" s="2">
        <f>YEAR('Data SPY'!$D2848)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hidden="1" customHeight="1" x14ac:dyDescent="0.3">
      <c r="A2849" s="2">
        <v>2848</v>
      </c>
      <c r="B2849" s="2" t="s">
        <v>6028</v>
      </c>
      <c r="C2849" s="2">
        <f>YEAR('Data SPY'!$D2849)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hidden="1" customHeight="1" x14ac:dyDescent="0.3">
      <c r="A2850" s="2">
        <v>2849</v>
      </c>
      <c r="B2850" s="2" t="s">
        <v>6028</v>
      </c>
      <c r="C2850" s="2">
        <f>YEAR('Data SPY'!$D2850)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 SPY'!$D2851)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 SPY'!$D2852)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hidden="1" customHeight="1" x14ac:dyDescent="0.3">
      <c r="A2853" s="2">
        <v>2852</v>
      </c>
      <c r="B2853" s="2" t="s">
        <v>6035</v>
      </c>
      <c r="C2853" s="2">
        <f>YEAR('Data SPY'!$D2853)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 SPY'!$D2854)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 SPY'!$D2855)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hidden="1" customHeight="1" x14ac:dyDescent="0.3">
      <c r="A2856" s="2">
        <v>2855</v>
      </c>
      <c r="B2856" s="2" t="s">
        <v>6041</v>
      </c>
      <c r="C2856" s="2">
        <f>YEAR('Data SPY'!$D2856)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hidden="1" customHeight="1" x14ac:dyDescent="0.3">
      <c r="A2857" s="2">
        <v>2856</v>
      </c>
      <c r="B2857" s="2" t="s">
        <v>6042</v>
      </c>
      <c r="C2857" s="2">
        <f>YEAR('Data SPY'!$D2857)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 SPY'!$D2858)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 SPY'!$D2859)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hidden="1" customHeight="1" x14ac:dyDescent="0.3">
      <c r="A2860" s="2">
        <v>2859</v>
      </c>
      <c r="B2860" s="2" t="s">
        <v>6047</v>
      </c>
      <c r="C2860" s="2">
        <f>YEAR('Data SPY'!$D2860)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hidden="1" customHeight="1" x14ac:dyDescent="0.3">
      <c r="A2861" s="2">
        <v>2860</v>
      </c>
      <c r="B2861" s="2" t="s">
        <v>6047</v>
      </c>
      <c r="C2861" s="2">
        <f>YEAR('Data SPY'!$D2861)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hidden="1" customHeight="1" x14ac:dyDescent="0.3">
      <c r="A2862" s="2">
        <v>2861</v>
      </c>
      <c r="B2862" s="2" t="s">
        <v>6047</v>
      </c>
      <c r="C2862" s="2">
        <f>YEAR('Data SPY'!$D2862)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hidden="1" customHeight="1" x14ac:dyDescent="0.3">
      <c r="A2863" s="2">
        <v>2862</v>
      </c>
      <c r="B2863" s="2" t="s">
        <v>6047</v>
      </c>
      <c r="C2863" s="2">
        <f>YEAR('Data SPY'!$D2863)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hidden="1" customHeight="1" x14ac:dyDescent="0.3">
      <c r="A2864" s="2">
        <v>2863</v>
      </c>
      <c r="B2864" s="2" t="s">
        <v>6050</v>
      </c>
      <c r="C2864" s="2">
        <f>YEAR('Data SPY'!$D2864)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hidden="1" customHeight="1" x14ac:dyDescent="0.3">
      <c r="A2865" s="2">
        <v>2864</v>
      </c>
      <c r="B2865" s="2" t="s">
        <v>6052</v>
      </c>
      <c r="C2865" s="2">
        <f>YEAR('Data SPY'!$D2865)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hidden="1" customHeight="1" x14ac:dyDescent="0.3">
      <c r="A2866" s="2">
        <v>2865</v>
      </c>
      <c r="B2866" s="2" t="s">
        <v>6052</v>
      </c>
      <c r="C2866" s="2">
        <f>YEAR('Data SPY'!$D2866)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hidden="1" customHeight="1" x14ac:dyDescent="0.3">
      <c r="A2867" s="2">
        <v>2866</v>
      </c>
      <c r="B2867" s="2" t="s">
        <v>6052</v>
      </c>
      <c r="C2867" s="2">
        <f>YEAR('Data SPY'!$D2867)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hidden="1" customHeight="1" x14ac:dyDescent="0.3">
      <c r="A2868" s="2">
        <v>2867</v>
      </c>
      <c r="B2868" s="2" t="s">
        <v>6052</v>
      </c>
      <c r="C2868" s="2">
        <f>YEAR('Data SPY'!$D2868)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 SPY'!$D2869)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 SPY'!$D2870)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hidden="1" customHeight="1" x14ac:dyDescent="0.3">
      <c r="A2871" s="2">
        <v>2870</v>
      </c>
      <c r="B2871" s="2" t="s">
        <v>6055</v>
      </c>
      <c r="C2871" s="2">
        <f>YEAR('Data SPY'!$D2871)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hidden="1" customHeight="1" x14ac:dyDescent="0.3">
      <c r="A2872" s="2">
        <v>2871</v>
      </c>
      <c r="B2872" s="2" t="s">
        <v>6058</v>
      </c>
      <c r="C2872" s="2">
        <f>YEAR('Data SPY'!$D2872)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hidden="1" customHeight="1" x14ac:dyDescent="0.3">
      <c r="A2873" s="2">
        <v>2872</v>
      </c>
      <c r="B2873" s="2" t="s">
        <v>6058</v>
      </c>
      <c r="C2873" s="2">
        <f>YEAR('Data SPY'!$D2873)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hidden="1" customHeight="1" x14ac:dyDescent="0.3">
      <c r="A2874" s="2">
        <v>2873</v>
      </c>
      <c r="B2874" s="2" t="s">
        <v>6061</v>
      </c>
      <c r="C2874" s="2">
        <f>YEAR('Data SPY'!$D2874)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hidden="1" customHeight="1" x14ac:dyDescent="0.3">
      <c r="A2875" s="2">
        <v>2874</v>
      </c>
      <c r="B2875" s="2" t="s">
        <v>6062</v>
      </c>
      <c r="C2875" s="2">
        <f>YEAR('Data SPY'!$D2875)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hidden="1" customHeight="1" x14ac:dyDescent="0.3">
      <c r="A2876" s="2">
        <v>2875</v>
      </c>
      <c r="B2876" s="2" t="s">
        <v>6063</v>
      </c>
      <c r="C2876" s="2">
        <f>YEAR('Data SPY'!$D2876)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 SPY'!$D2877)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 SPY'!$D2878)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 SPY'!$D2879)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 SPY'!$D2880)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 SPY'!$D2881)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 SPY'!$D2882)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 SPY'!$D2883)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hidden="1" customHeight="1" x14ac:dyDescent="0.3">
      <c r="A2884" s="2">
        <v>2883</v>
      </c>
      <c r="B2884" s="2" t="s">
        <v>6068</v>
      </c>
      <c r="C2884" s="2">
        <f>YEAR('Data SPY'!$D2884)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 SPY'!$D2885)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 SPY'!$D2886)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 SPY'!$D2887)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hidden="1" customHeight="1" x14ac:dyDescent="0.3">
      <c r="A2888" s="2">
        <v>2887</v>
      </c>
      <c r="B2888" s="2" t="s">
        <v>6072</v>
      </c>
      <c r="C2888" s="2">
        <f>YEAR('Data SPY'!$D2888)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hidden="1" customHeight="1" x14ac:dyDescent="0.3">
      <c r="A2889" s="2">
        <v>2888</v>
      </c>
      <c r="B2889" s="2" t="s">
        <v>6072</v>
      </c>
      <c r="C2889" s="2">
        <f>YEAR('Data SPY'!$D2889)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hidden="1" customHeight="1" x14ac:dyDescent="0.3">
      <c r="A2890" s="2">
        <v>2889</v>
      </c>
      <c r="B2890" s="2" t="s">
        <v>6072</v>
      </c>
      <c r="C2890" s="2">
        <f>YEAR('Data SPY'!$D2890)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hidden="1" customHeight="1" x14ac:dyDescent="0.3">
      <c r="A2891" s="2">
        <v>2890</v>
      </c>
      <c r="B2891" s="2" t="s">
        <v>6073</v>
      </c>
      <c r="C2891" s="2">
        <f>YEAR('Data SPY'!$D2891)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hidden="1" customHeight="1" x14ac:dyDescent="0.3">
      <c r="A2892" s="2">
        <v>2891</v>
      </c>
      <c r="B2892" s="2" t="s">
        <v>6076</v>
      </c>
      <c r="C2892" s="2">
        <f>YEAR('Data SPY'!$D2892)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hidden="1" customHeight="1" x14ac:dyDescent="0.3">
      <c r="A2893" s="2">
        <v>2892</v>
      </c>
      <c r="B2893" s="2" t="s">
        <v>6076</v>
      </c>
      <c r="C2893" s="2">
        <f>YEAR('Data SPY'!$D2893)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hidden="1" customHeight="1" x14ac:dyDescent="0.3">
      <c r="A2894" s="2">
        <v>2893</v>
      </c>
      <c r="B2894" s="2" t="s">
        <v>6080</v>
      </c>
      <c r="C2894" s="2">
        <f>YEAR('Data SPY'!$D2894)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hidden="1" customHeight="1" x14ac:dyDescent="0.3">
      <c r="A2895" s="2">
        <v>2894</v>
      </c>
      <c r="B2895" s="2" t="s">
        <v>6080</v>
      </c>
      <c r="C2895" s="2">
        <f>YEAR('Data SPY'!$D2895)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hidden="1" customHeight="1" x14ac:dyDescent="0.3">
      <c r="A2896" s="2">
        <v>2895</v>
      </c>
      <c r="B2896" s="2" t="s">
        <v>6080</v>
      </c>
      <c r="C2896" s="2">
        <f>YEAR('Data SPY'!$D2896)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hidden="1" customHeight="1" x14ac:dyDescent="0.3">
      <c r="A2897" s="2">
        <v>2896</v>
      </c>
      <c r="B2897" s="2" t="s">
        <v>6080</v>
      </c>
      <c r="C2897" s="2">
        <f>YEAR('Data SPY'!$D2897)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hidden="1" customHeight="1" x14ac:dyDescent="0.3">
      <c r="A2898" s="2">
        <v>2897</v>
      </c>
      <c r="B2898" s="2" t="s">
        <v>6085</v>
      </c>
      <c r="C2898" s="2">
        <f>YEAR('Data SPY'!$D2898)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 SPY'!$D2899)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hidden="1" customHeight="1" x14ac:dyDescent="0.3">
      <c r="A2900" s="2">
        <v>2899</v>
      </c>
      <c r="B2900" s="2" t="s">
        <v>6087</v>
      </c>
      <c r="C2900" s="2">
        <f>YEAR('Data SPY'!$D2900)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hidden="1" customHeight="1" x14ac:dyDescent="0.3">
      <c r="A2901" s="2">
        <v>2900</v>
      </c>
      <c r="B2901" s="2" t="s">
        <v>6088</v>
      </c>
      <c r="C2901" s="2">
        <f>YEAR('Data SPY'!$D2901)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hidden="1" customHeight="1" x14ac:dyDescent="0.3">
      <c r="A2902" s="2">
        <v>2901</v>
      </c>
      <c r="B2902" s="2" t="s">
        <v>6088</v>
      </c>
      <c r="C2902" s="2">
        <f>YEAR('Data SPY'!$D2902)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hidden="1" customHeight="1" x14ac:dyDescent="0.3">
      <c r="A2903" s="2">
        <v>2902</v>
      </c>
      <c r="B2903" s="2" t="s">
        <v>6089</v>
      </c>
      <c r="C2903" s="2">
        <f>YEAR('Data SPY'!$D2903)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 SPY'!$D2904)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 SPY'!$D2905)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 SPY'!$D2906)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hidden="1" customHeight="1" x14ac:dyDescent="0.3">
      <c r="A2907" s="2">
        <v>2906</v>
      </c>
      <c r="B2907" s="2" t="s">
        <v>6093</v>
      </c>
      <c r="C2907" s="2">
        <f>YEAR('Data SPY'!$D2907)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hidden="1" customHeight="1" x14ac:dyDescent="0.3">
      <c r="A2908" s="2">
        <v>2907</v>
      </c>
      <c r="B2908" s="2" t="s">
        <v>6096</v>
      </c>
      <c r="C2908" s="2">
        <f>YEAR('Data SPY'!$D2908)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hidden="1" customHeight="1" x14ac:dyDescent="0.3">
      <c r="A2909" s="2">
        <v>2908</v>
      </c>
      <c r="B2909" s="2" t="s">
        <v>6096</v>
      </c>
      <c r="C2909" s="2">
        <f>YEAR('Data SPY'!$D2909)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hidden="1" customHeight="1" x14ac:dyDescent="0.3">
      <c r="A2910" s="2">
        <v>2909</v>
      </c>
      <c r="B2910" s="2" t="s">
        <v>6096</v>
      </c>
      <c r="C2910" s="2">
        <f>YEAR('Data SPY'!$D2910)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hidden="1" customHeight="1" x14ac:dyDescent="0.3">
      <c r="A2911" s="2">
        <v>2910</v>
      </c>
      <c r="B2911" s="2" t="s">
        <v>6099</v>
      </c>
      <c r="C2911" s="2">
        <f>YEAR('Data SPY'!$D2911)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hidden="1" customHeight="1" x14ac:dyDescent="0.3">
      <c r="A2912" s="2">
        <v>2911</v>
      </c>
      <c r="B2912" s="2" t="s">
        <v>6100</v>
      </c>
      <c r="C2912" s="2">
        <f>YEAR('Data SPY'!$D2912)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hidden="1" customHeight="1" x14ac:dyDescent="0.3">
      <c r="A2913" s="2">
        <v>2912</v>
      </c>
      <c r="B2913" s="2" t="s">
        <v>6101</v>
      </c>
      <c r="C2913" s="2">
        <f>YEAR('Data SPY'!$D2913)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hidden="1" customHeight="1" x14ac:dyDescent="0.3">
      <c r="A2914" s="2">
        <v>2913</v>
      </c>
      <c r="B2914" s="2" t="s">
        <v>6101</v>
      </c>
      <c r="C2914" s="2">
        <f>YEAR('Data SPY'!$D2914)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hidden="1" customHeight="1" x14ac:dyDescent="0.3">
      <c r="A2915" s="2">
        <v>2914</v>
      </c>
      <c r="B2915" s="2" t="s">
        <v>6101</v>
      </c>
      <c r="C2915" s="2">
        <f>YEAR('Data SPY'!$D2915)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hidden="1" customHeight="1" x14ac:dyDescent="0.3">
      <c r="A2916" s="2">
        <v>2915</v>
      </c>
      <c r="B2916" s="2" t="s">
        <v>6106</v>
      </c>
      <c r="C2916" s="2">
        <f>YEAR('Data SPY'!$D2916)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hidden="1" customHeight="1" x14ac:dyDescent="0.3">
      <c r="A2917" s="2">
        <v>2916</v>
      </c>
      <c r="B2917" s="2" t="s">
        <v>6106</v>
      </c>
      <c r="C2917" s="2">
        <f>YEAR('Data SPY'!$D2917)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hidden="1" customHeight="1" x14ac:dyDescent="0.3">
      <c r="A2918" s="2">
        <v>2917</v>
      </c>
      <c r="B2918" s="2" t="s">
        <v>6106</v>
      </c>
      <c r="C2918" s="2">
        <f>YEAR('Data SPY'!$D2918)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hidden="1" customHeight="1" x14ac:dyDescent="0.3">
      <c r="A2919" s="2">
        <v>2918</v>
      </c>
      <c r="B2919" s="2" t="s">
        <v>6108</v>
      </c>
      <c r="C2919" s="2">
        <f>YEAR('Data SPY'!$D2919)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 SPY'!$D2920)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 SPY'!$D2921)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 SPY'!$D2922)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hidden="1" customHeight="1" x14ac:dyDescent="0.3">
      <c r="A2923" s="2">
        <v>2922</v>
      </c>
      <c r="B2923" s="2" t="s">
        <v>6112</v>
      </c>
      <c r="C2923" s="2">
        <f>YEAR('Data SPY'!$D2923)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hidden="1" customHeight="1" x14ac:dyDescent="0.3">
      <c r="A2924" s="2">
        <v>2923</v>
      </c>
      <c r="B2924" s="2" t="s">
        <v>6113</v>
      </c>
      <c r="C2924" s="2">
        <f>YEAR('Data SPY'!$D2924)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hidden="1" customHeight="1" x14ac:dyDescent="0.3">
      <c r="A2925" s="2">
        <v>2924</v>
      </c>
      <c r="B2925" s="2" t="s">
        <v>6114</v>
      </c>
      <c r="C2925" s="2">
        <f>YEAR('Data SPY'!$D2925)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hidden="1" customHeight="1" x14ac:dyDescent="0.3">
      <c r="A2926" s="2">
        <v>2925</v>
      </c>
      <c r="B2926" s="2" t="s">
        <v>6115</v>
      </c>
      <c r="C2926" s="2">
        <f>YEAR('Data SPY'!$D2926)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hidden="1" customHeight="1" x14ac:dyDescent="0.3">
      <c r="A2927" s="2">
        <v>2926</v>
      </c>
      <c r="B2927" s="2" t="s">
        <v>6115</v>
      </c>
      <c r="C2927" s="2">
        <f>YEAR('Data SPY'!$D2927)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hidden="1" customHeight="1" x14ac:dyDescent="0.3">
      <c r="A2928" s="2">
        <v>2927</v>
      </c>
      <c r="B2928" s="2" t="s">
        <v>6118</v>
      </c>
      <c r="C2928" s="2">
        <f>YEAR('Data SPY'!$D2928)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hidden="1" customHeight="1" x14ac:dyDescent="0.3">
      <c r="A2929" s="2">
        <v>2928</v>
      </c>
      <c r="B2929" s="2" t="s">
        <v>6121</v>
      </c>
      <c r="C2929" s="2">
        <f>YEAR('Data SPY'!$D2929)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hidden="1" customHeight="1" x14ac:dyDescent="0.3">
      <c r="A2930" s="2">
        <v>2929</v>
      </c>
      <c r="B2930" s="2" t="s">
        <v>6123</v>
      </c>
      <c r="C2930" s="2">
        <f>YEAR('Data SPY'!$D2930)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hidden="1" customHeight="1" x14ac:dyDescent="0.3">
      <c r="A2931" s="2">
        <v>2930</v>
      </c>
      <c r="B2931" s="2" t="s">
        <v>6124</v>
      </c>
      <c r="C2931" s="2">
        <f>YEAR('Data SPY'!$D2931)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hidden="1" customHeight="1" x14ac:dyDescent="0.3">
      <c r="A2932" s="2">
        <v>2931</v>
      </c>
      <c r="B2932" s="2" t="s">
        <v>6125</v>
      </c>
      <c r="C2932" s="2">
        <f>YEAR('Data SPY'!$D2932)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hidden="1" customHeight="1" x14ac:dyDescent="0.3">
      <c r="A2933" s="2">
        <v>2932</v>
      </c>
      <c r="B2933" s="2" t="s">
        <v>6125</v>
      </c>
      <c r="C2933" s="2">
        <f>YEAR('Data SPY'!$D2933)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hidden="1" customHeight="1" x14ac:dyDescent="0.3">
      <c r="A2934" s="2">
        <v>2933</v>
      </c>
      <c r="B2934" s="2" t="s">
        <v>6125</v>
      </c>
      <c r="C2934" s="2">
        <f>YEAR('Data SPY'!$D2934)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 SPY'!$D2935)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 SPY'!$D2936)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 SPY'!$D2937)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 SPY'!$D2938)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 SPY'!$D2939)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 SPY'!$D2940)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 SPY'!$D2941)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hidden="1" customHeight="1" x14ac:dyDescent="0.3">
      <c r="A2942" s="2">
        <v>2941</v>
      </c>
      <c r="B2942" s="2" t="s">
        <v>6127</v>
      </c>
      <c r="C2942" s="2">
        <f>YEAR('Data SPY'!$D2942)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hidden="1" customHeight="1" x14ac:dyDescent="0.3">
      <c r="A2943" s="2">
        <v>2942</v>
      </c>
      <c r="B2943" s="2" t="s">
        <v>6127</v>
      </c>
      <c r="C2943" s="2">
        <f>YEAR('Data SPY'!$D2943)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hidden="1" customHeight="1" x14ac:dyDescent="0.3">
      <c r="A2944" s="2">
        <v>2943</v>
      </c>
      <c r="B2944" s="2" t="s">
        <v>6127</v>
      </c>
      <c r="C2944" s="2">
        <f>YEAR('Data SPY'!$D2944)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hidden="1" customHeight="1" x14ac:dyDescent="0.3">
      <c r="A2945" s="2">
        <v>2944</v>
      </c>
      <c r="B2945" s="2" t="s">
        <v>6130</v>
      </c>
      <c r="C2945" s="2">
        <f>YEAR('Data SPY'!$D2945)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hidden="1" customHeight="1" x14ac:dyDescent="0.3">
      <c r="A2946" s="2">
        <v>2945</v>
      </c>
      <c r="B2946" s="2" t="s">
        <v>6130</v>
      </c>
      <c r="C2946" s="2">
        <f>YEAR('Data SPY'!$D2946)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 SPY'!$D2947)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hidden="1" customHeight="1" x14ac:dyDescent="0.3">
      <c r="A2948" s="2">
        <v>2947</v>
      </c>
      <c r="B2948" s="2" t="s">
        <v>6134</v>
      </c>
      <c r="C2948" s="2">
        <f>YEAR('Data SPY'!$D2948)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hidden="1" customHeight="1" x14ac:dyDescent="0.3">
      <c r="A2949" s="2">
        <v>2948</v>
      </c>
      <c r="B2949" s="2" t="s">
        <v>6134</v>
      </c>
      <c r="C2949" s="2">
        <f>YEAR('Data SPY'!$D2949)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hidden="1" customHeight="1" x14ac:dyDescent="0.3">
      <c r="A2950" s="2">
        <v>2949</v>
      </c>
      <c r="B2950" s="2" t="s">
        <v>6134</v>
      </c>
      <c r="C2950" s="2">
        <f>YEAR('Data SPY'!$D2950)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hidden="1" customHeight="1" x14ac:dyDescent="0.3">
      <c r="A2951" s="2">
        <v>2950</v>
      </c>
      <c r="B2951" s="2" t="s">
        <v>6139</v>
      </c>
      <c r="C2951" s="2">
        <f>YEAR('Data SPY'!$D2951)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hidden="1" customHeight="1" x14ac:dyDescent="0.3">
      <c r="A2952" s="2">
        <v>2951</v>
      </c>
      <c r="B2952" s="2" t="s">
        <v>6139</v>
      </c>
      <c r="C2952" s="2">
        <f>YEAR('Data SPY'!$D2952)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hidden="1" customHeight="1" x14ac:dyDescent="0.3">
      <c r="A2953" s="2">
        <v>2952</v>
      </c>
      <c r="B2953" s="2" t="s">
        <v>6139</v>
      </c>
      <c r="C2953" s="2">
        <f>YEAR('Data SPY'!$D2953)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hidden="1" customHeight="1" x14ac:dyDescent="0.3">
      <c r="A2954" s="2">
        <v>2953</v>
      </c>
      <c r="B2954" s="2" t="s">
        <v>6139</v>
      </c>
      <c r="C2954" s="2">
        <f>YEAR('Data SPY'!$D2954)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hidden="1" customHeight="1" x14ac:dyDescent="0.3">
      <c r="A2955" s="2">
        <v>2954</v>
      </c>
      <c r="B2955" s="2" t="s">
        <v>6139</v>
      </c>
      <c r="C2955" s="2">
        <f>YEAR('Data SPY'!$D2955)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hidden="1" customHeight="1" x14ac:dyDescent="0.3">
      <c r="A2956" s="2">
        <v>2955</v>
      </c>
      <c r="B2956" s="2" t="s">
        <v>6139</v>
      </c>
      <c r="C2956" s="2">
        <f>YEAR('Data SPY'!$D2956)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 SPY'!$D2957)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hidden="1" customHeight="1" x14ac:dyDescent="0.3">
      <c r="A2958" s="2">
        <v>2957</v>
      </c>
      <c r="B2958" s="2" t="s">
        <v>6149</v>
      </c>
      <c r="C2958" s="2">
        <f>YEAR('Data SPY'!$D2958)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hidden="1" customHeight="1" x14ac:dyDescent="0.3">
      <c r="A2959" s="2">
        <v>2958</v>
      </c>
      <c r="B2959" s="2" t="s">
        <v>6152</v>
      </c>
      <c r="C2959" s="2">
        <f>YEAR('Data SPY'!$D2959)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hidden="1" customHeight="1" x14ac:dyDescent="0.3">
      <c r="A2960" s="2">
        <v>2959</v>
      </c>
      <c r="B2960" s="2" t="s">
        <v>6153</v>
      </c>
      <c r="C2960" s="2">
        <f>YEAR('Data SPY'!$D2960)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hidden="1" customHeight="1" x14ac:dyDescent="0.3">
      <c r="A2961" s="2">
        <v>2960</v>
      </c>
      <c r="B2961" s="2" t="s">
        <v>6153</v>
      </c>
      <c r="C2961" s="2">
        <f>YEAR('Data SPY'!$D2961)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hidden="1" customHeight="1" x14ac:dyDescent="0.3">
      <c r="A2962" s="2">
        <v>2961</v>
      </c>
      <c r="B2962" s="2" t="s">
        <v>6154</v>
      </c>
      <c r="C2962" s="2">
        <f>YEAR('Data SPY'!$D2962)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hidden="1" customHeight="1" x14ac:dyDescent="0.3">
      <c r="A2963" s="2">
        <v>2962</v>
      </c>
      <c r="B2963" s="2" t="s">
        <v>6154</v>
      </c>
      <c r="C2963" s="2">
        <f>YEAR('Data SPY'!$D2963)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hidden="1" customHeight="1" x14ac:dyDescent="0.3">
      <c r="A2964" s="2">
        <v>2963</v>
      </c>
      <c r="B2964" s="2" t="s">
        <v>6155</v>
      </c>
      <c r="C2964" s="2">
        <f>YEAR('Data SPY'!$D2964)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hidden="1" customHeight="1" x14ac:dyDescent="0.3">
      <c r="A2965" s="2">
        <v>2964</v>
      </c>
      <c r="B2965" s="2" t="s">
        <v>6155</v>
      </c>
      <c r="C2965" s="2">
        <f>YEAR('Data SPY'!$D2965)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hidden="1" customHeight="1" x14ac:dyDescent="0.3">
      <c r="A2966" s="2">
        <v>2965</v>
      </c>
      <c r="B2966" s="2" t="s">
        <v>6155</v>
      </c>
      <c r="C2966" s="2">
        <f>YEAR('Data SPY'!$D2966)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hidden="1" customHeight="1" x14ac:dyDescent="0.3">
      <c r="A2967" s="2">
        <v>2966</v>
      </c>
      <c r="B2967" s="2" t="s">
        <v>6155</v>
      </c>
      <c r="C2967" s="2">
        <f>YEAR('Data SPY'!$D2967)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hidden="1" customHeight="1" x14ac:dyDescent="0.3">
      <c r="A2968" s="2">
        <v>2967</v>
      </c>
      <c r="B2968" s="2" t="s">
        <v>6160</v>
      </c>
      <c r="C2968" s="2">
        <f>YEAR('Data SPY'!$D2968)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hidden="1" customHeight="1" x14ac:dyDescent="0.3">
      <c r="A2969" s="2">
        <v>2968</v>
      </c>
      <c r="B2969" s="2" t="s">
        <v>6160</v>
      </c>
      <c r="C2969" s="2">
        <f>YEAR('Data SPY'!$D2969)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hidden="1" customHeight="1" x14ac:dyDescent="0.3">
      <c r="A2970" s="2">
        <v>2969</v>
      </c>
      <c r="B2970" s="2" t="s">
        <v>6161</v>
      </c>
      <c r="C2970" s="2">
        <f>YEAR('Data SPY'!$D2970)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hidden="1" customHeight="1" x14ac:dyDescent="0.3">
      <c r="A2971" s="2">
        <v>2970</v>
      </c>
      <c r="B2971" s="2" t="s">
        <v>6161</v>
      </c>
      <c r="C2971" s="2">
        <f>YEAR('Data SPY'!$D2971)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hidden="1" customHeight="1" x14ac:dyDescent="0.3">
      <c r="A2972" s="2">
        <v>2971</v>
      </c>
      <c r="B2972" s="2" t="s">
        <v>6161</v>
      </c>
      <c r="C2972" s="2">
        <f>YEAR('Data SPY'!$D2972)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hidden="1" customHeight="1" x14ac:dyDescent="0.3">
      <c r="A2973" s="2">
        <v>2972</v>
      </c>
      <c r="B2973" s="2" t="s">
        <v>6161</v>
      </c>
      <c r="C2973" s="2">
        <f>YEAR('Data SPY'!$D2973)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hidden="1" customHeight="1" x14ac:dyDescent="0.3">
      <c r="A2974" s="2">
        <v>2973</v>
      </c>
      <c r="B2974" s="2" t="s">
        <v>6161</v>
      </c>
      <c r="C2974" s="2">
        <f>YEAR('Data SPY'!$D2974)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hidden="1" customHeight="1" x14ac:dyDescent="0.3">
      <c r="A2975" s="2">
        <v>2974</v>
      </c>
      <c r="B2975" s="2" t="s">
        <v>6162</v>
      </c>
      <c r="C2975" s="2">
        <f>YEAR('Data SPY'!$D2975)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hidden="1" customHeight="1" x14ac:dyDescent="0.3">
      <c r="A2976" s="2">
        <v>2975</v>
      </c>
      <c r="B2976" s="2" t="s">
        <v>6163</v>
      </c>
      <c r="C2976" s="2">
        <f>YEAR('Data SPY'!$D2976)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hidden="1" customHeight="1" x14ac:dyDescent="0.3">
      <c r="A2977" s="2">
        <v>2976</v>
      </c>
      <c r="B2977" s="2" t="s">
        <v>6163</v>
      </c>
      <c r="C2977" s="2">
        <f>YEAR('Data SPY'!$D2977)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hidden="1" customHeight="1" x14ac:dyDescent="0.3">
      <c r="A2978" s="2">
        <v>2977</v>
      </c>
      <c r="B2978" s="2" t="s">
        <v>6166</v>
      </c>
      <c r="C2978" s="2">
        <f>YEAR('Data SPY'!$D2978)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hidden="1" customHeight="1" x14ac:dyDescent="0.3">
      <c r="A2979" s="2">
        <v>2978</v>
      </c>
      <c r="B2979" s="2" t="s">
        <v>6169</v>
      </c>
      <c r="C2979" s="2">
        <f>YEAR('Data SPY'!$D2979)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hidden="1" customHeight="1" x14ac:dyDescent="0.3">
      <c r="A2980" s="2">
        <v>2979</v>
      </c>
      <c r="B2980" s="2" t="s">
        <v>6170</v>
      </c>
      <c r="C2980" s="2">
        <f>YEAR('Data SPY'!$D2980)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hidden="1" customHeight="1" x14ac:dyDescent="0.3">
      <c r="A2981" s="2">
        <v>2980</v>
      </c>
      <c r="B2981" s="2" t="s">
        <v>6172</v>
      </c>
      <c r="C2981" s="2">
        <f>YEAR('Data SPY'!$D2981)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hidden="1" customHeight="1" x14ac:dyDescent="0.3">
      <c r="A2982" s="2">
        <v>2981</v>
      </c>
      <c r="B2982" s="2" t="s">
        <v>6172</v>
      </c>
      <c r="C2982" s="2">
        <f>YEAR('Data SPY'!$D2982)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hidden="1" customHeight="1" x14ac:dyDescent="0.3">
      <c r="A2983" s="2">
        <v>2982</v>
      </c>
      <c r="B2983" s="2" t="s">
        <v>6177</v>
      </c>
      <c r="C2983" s="2">
        <f>YEAR('Data SPY'!$D2983)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hidden="1" customHeight="1" x14ac:dyDescent="0.3">
      <c r="A2984" s="2">
        <v>2983</v>
      </c>
      <c r="B2984" s="2" t="s">
        <v>6177</v>
      </c>
      <c r="C2984" s="2">
        <f>YEAR('Data SPY'!$D2984)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hidden="1" customHeight="1" x14ac:dyDescent="0.3">
      <c r="A2985" s="2">
        <v>2984</v>
      </c>
      <c r="B2985" s="2" t="s">
        <v>6178</v>
      </c>
      <c r="C2985" s="2">
        <f>YEAR('Data SPY'!$D2985)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hidden="1" customHeight="1" x14ac:dyDescent="0.3">
      <c r="A2986" s="2">
        <v>2985</v>
      </c>
      <c r="B2986" s="2" t="s">
        <v>6178</v>
      </c>
      <c r="C2986" s="2">
        <f>YEAR('Data SPY'!$D2986)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 SPY'!$D2987)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 SPY'!$D2988)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 SPY'!$D2989)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 SPY'!$D2990)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 SPY'!$D2991)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 SPY'!$D2992)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 SPY'!$D2993)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 SPY'!$D2994)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hidden="1" customHeight="1" x14ac:dyDescent="0.3">
      <c r="A2995" s="2">
        <v>2994</v>
      </c>
      <c r="B2995" s="2" t="s">
        <v>6186</v>
      </c>
      <c r="C2995" s="2">
        <f>YEAR('Data SPY'!$D2995)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 SPY'!$D2996)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hidden="1" customHeight="1" x14ac:dyDescent="0.3">
      <c r="A2997" s="2">
        <v>2996</v>
      </c>
      <c r="B2997" s="2" t="s">
        <v>6189</v>
      </c>
      <c r="C2997" s="2">
        <f>YEAR('Data SPY'!$D2997)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hidden="1" customHeight="1" x14ac:dyDescent="0.3">
      <c r="A2998" s="2">
        <v>2997</v>
      </c>
      <c r="B2998" s="2" t="s">
        <v>6190</v>
      </c>
      <c r="C2998" s="2">
        <f>YEAR('Data SPY'!$D2998)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hidden="1" customHeight="1" x14ac:dyDescent="0.3">
      <c r="A2999" s="2">
        <v>2998</v>
      </c>
      <c r="B2999" s="2" t="s">
        <v>6190</v>
      </c>
      <c r="C2999" s="2">
        <f>YEAR('Data SPY'!$D2999)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hidden="1" customHeight="1" x14ac:dyDescent="0.3">
      <c r="A3000" s="2">
        <v>2999</v>
      </c>
      <c r="B3000" s="2" t="s">
        <v>6190</v>
      </c>
      <c r="C3000" s="2">
        <f>YEAR('Data SPY'!$D3000)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hidden="1" customHeight="1" x14ac:dyDescent="0.3">
      <c r="A3001" s="2">
        <v>3000</v>
      </c>
      <c r="B3001" s="2" t="s">
        <v>6190</v>
      </c>
      <c r="C3001" s="2">
        <f>YEAR('Data SPY'!$D3001)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hidden="1" customHeight="1" x14ac:dyDescent="0.3">
      <c r="A3002" s="2">
        <v>3001</v>
      </c>
      <c r="B3002" s="2" t="s">
        <v>6190</v>
      </c>
      <c r="C3002" s="2">
        <f>YEAR('Data SPY'!$D3002)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hidden="1" customHeight="1" x14ac:dyDescent="0.3">
      <c r="A3003" s="2">
        <v>3002</v>
      </c>
      <c r="B3003" s="2" t="s">
        <v>6190</v>
      </c>
      <c r="C3003" s="2">
        <f>YEAR('Data SPY'!$D3003)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hidden="1" customHeight="1" x14ac:dyDescent="0.3">
      <c r="A3004" s="2">
        <v>3003</v>
      </c>
      <c r="B3004" s="2" t="s">
        <v>6195</v>
      </c>
      <c r="C3004" s="2">
        <f>YEAR('Data SPY'!$D3004)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hidden="1" customHeight="1" x14ac:dyDescent="0.3">
      <c r="A3005" s="2">
        <v>3004</v>
      </c>
      <c r="B3005" s="2" t="s">
        <v>6199</v>
      </c>
      <c r="C3005" s="2">
        <f>YEAR('Data SPY'!$D3005)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 SPY'!$D3006)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hidden="1" customHeight="1" x14ac:dyDescent="0.3">
      <c r="A3007" s="2">
        <v>3006</v>
      </c>
      <c r="B3007" s="2" t="s">
        <v>6205</v>
      </c>
      <c r="C3007" s="2">
        <f>YEAR('Data SPY'!$D3007)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hidden="1" customHeight="1" x14ac:dyDescent="0.3">
      <c r="A3008" s="2">
        <v>3007</v>
      </c>
      <c r="B3008" s="2" t="s">
        <v>6207</v>
      </c>
      <c r="C3008" s="2">
        <f>YEAR('Data SPY'!$D3008)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hidden="1" customHeight="1" x14ac:dyDescent="0.3">
      <c r="A3009" s="2">
        <v>3008</v>
      </c>
      <c r="B3009" s="2" t="s">
        <v>6208</v>
      </c>
      <c r="C3009" s="2">
        <f>YEAR('Data SPY'!$D3009)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 SPY'!$D3010)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 SPY'!$D3011)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hidden="1" customHeight="1" x14ac:dyDescent="0.3">
      <c r="A3012" s="2">
        <v>3011</v>
      </c>
      <c r="B3012" s="2" t="s">
        <v>6211</v>
      </c>
      <c r="C3012" s="2">
        <f>YEAR('Data SPY'!$D3012)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hidden="1" customHeight="1" x14ac:dyDescent="0.3">
      <c r="A3013" s="2">
        <v>3012</v>
      </c>
      <c r="B3013" s="2" t="s">
        <v>6211</v>
      </c>
      <c r="C3013" s="2">
        <f>YEAR('Data SPY'!$D3013)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hidden="1" customHeight="1" x14ac:dyDescent="0.3">
      <c r="A3014" s="2">
        <v>3013</v>
      </c>
      <c r="B3014" s="2" t="s">
        <v>6211</v>
      </c>
      <c r="C3014" s="2">
        <f>YEAR('Data SPY'!$D3014)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hidden="1" customHeight="1" x14ac:dyDescent="0.3">
      <c r="A3015" s="2">
        <v>3014</v>
      </c>
      <c r="B3015" s="2" t="s">
        <v>6211</v>
      </c>
      <c r="C3015" s="2">
        <f>YEAR('Data SPY'!$D3015)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hidden="1" customHeight="1" x14ac:dyDescent="0.3">
      <c r="A3016" s="2">
        <v>3015</v>
      </c>
      <c r="B3016" s="2" t="s">
        <v>6211</v>
      </c>
      <c r="C3016" s="2">
        <f>YEAR('Data SPY'!$D3016)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hidden="1" customHeight="1" x14ac:dyDescent="0.3">
      <c r="A3017" s="2">
        <v>3016</v>
      </c>
      <c r="B3017" s="2" t="s">
        <v>6214</v>
      </c>
      <c r="C3017" s="2">
        <f>YEAR('Data SPY'!$D3017)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 SPY'!$D3018)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 SPY'!$D3019)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 SPY'!$D3020)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hidden="1" customHeight="1" x14ac:dyDescent="0.3">
      <c r="A3021" s="2">
        <v>3020</v>
      </c>
      <c r="B3021" s="2" t="s">
        <v>6217</v>
      </c>
      <c r="C3021" s="2">
        <f>YEAR('Data SPY'!$D3021)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hidden="1" customHeight="1" x14ac:dyDescent="0.3">
      <c r="A3022" s="2">
        <v>3021</v>
      </c>
      <c r="B3022" s="2" t="s">
        <v>6217</v>
      </c>
      <c r="C3022" s="2">
        <f>YEAR('Data SPY'!$D3022)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hidden="1" customHeight="1" x14ac:dyDescent="0.3">
      <c r="A3023" s="2">
        <v>3022</v>
      </c>
      <c r="B3023" s="2" t="s">
        <v>6217</v>
      </c>
      <c r="C3023" s="2">
        <f>YEAR('Data SPY'!$D3023)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hidden="1" customHeight="1" x14ac:dyDescent="0.3">
      <c r="A3024" s="2">
        <v>3023</v>
      </c>
      <c r="B3024" s="2" t="s">
        <v>6217</v>
      </c>
      <c r="C3024" s="2">
        <f>YEAR('Data SPY'!$D3024)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hidden="1" customHeight="1" x14ac:dyDescent="0.3">
      <c r="A3025" s="2">
        <v>3024</v>
      </c>
      <c r="B3025" s="2" t="s">
        <v>6220</v>
      </c>
      <c r="C3025" s="2">
        <f>YEAR('Data SPY'!$D3025)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hidden="1" customHeight="1" x14ac:dyDescent="0.3">
      <c r="A3026" s="2">
        <v>3025</v>
      </c>
      <c r="B3026" s="2" t="s">
        <v>6223</v>
      </c>
      <c r="C3026" s="2">
        <f>YEAR('Data SPY'!$D3026)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hidden="1" customHeight="1" x14ac:dyDescent="0.3">
      <c r="A3027" s="2">
        <v>3026</v>
      </c>
      <c r="B3027" s="2" t="s">
        <v>6223</v>
      </c>
      <c r="C3027" s="2">
        <f>YEAR('Data SPY'!$D3027)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hidden="1" customHeight="1" x14ac:dyDescent="0.3">
      <c r="A3028" s="2">
        <v>3027</v>
      </c>
      <c r="B3028" s="2" t="s">
        <v>6224</v>
      </c>
      <c r="C3028" s="2">
        <f>YEAR('Data SPY'!$D3028)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hidden="1" customHeight="1" x14ac:dyDescent="0.3">
      <c r="A3029" s="2">
        <v>3028</v>
      </c>
      <c r="B3029" s="2" t="s">
        <v>6225</v>
      </c>
      <c r="C3029" s="2">
        <f>YEAR('Data SPY'!$D3029)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hidden="1" customHeight="1" x14ac:dyDescent="0.3">
      <c r="A3030" s="2">
        <v>3029</v>
      </c>
      <c r="B3030" s="2" t="s">
        <v>6229</v>
      </c>
      <c r="C3030" s="2">
        <f>YEAR('Data SPY'!$D3030)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 SPY'!$D3031)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hidden="1" customHeight="1" x14ac:dyDescent="0.3">
      <c r="A3032" s="2">
        <v>3031</v>
      </c>
      <c r="B3032" s="2" t="s">
        <v>6232</v>
      </c>
      <c r="C3032" s="2">
        <f>YEAR('Data SPY'!$D3032)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hidden="1" customHeight="1" x14ac:dyDescent="0.3">
      <c r="A3033" s="2">
        <v>3032</v>
      </c>
      <c r="B3033" s="2" t="s">
        <v>6232</v>
      </c>
      <c r="C3033" s="2">
        <f>YEAR('Data SPY'!$D3033)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 SPY'!$D3034)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hidden="1" customHeight="1" x14ac:dyDescent="0.3">
      <c r="A3035" s="2">
        <v>3034</v>
      </c>
      <c r="B3035" s="2" t="s">
        <v>6236</v>
      </c>
      <c r="C3035" s="2">
        <f>YEAR('Data SPY'!$D3035)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hidden="1" customHeight="1" x14ac:dyDescent="0.3">
      <c r="A3036" s="2">
        <v>3035</v>
      </c>
      <c r="B3036" s="2" t="s">
        <v>6237</v>
      </c>
      <c r="C3036" s="2">
        <f>YEAR('Data SPY'!$D3036)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hidden="1" customHeight="1" x14ac:dyDescent="0.3">
      <c r="A3037" s="2">
        <v>3036</v>
      </c>
      <c r="B3037" s="2" t="s">
        <v>6237</v>
      </c>
      <c r="C3037" s="2">
        <f>YEAR('Data SPY'!$D3037)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hidden="1" customHeight="1" x14ac:dyDescent="0.3">
      <c r="A3038" s="2">
        <v>3037</v>
      </c>
      <c r="B3038" s="2" t="s">
        <v>6237</v>
      </c>
      <c r="C3038" s="2">
        <f>YEAR('Data SPY'!$D3038)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hidden="1" customHeight="1" x14ac:dyDescent="0.3">
      <c r="A3039" s="2">
        <v>3038</v>
      </c>
      <c r="B3039" s="2" t="s">
        <v>6237</v>
      </c>
      <c r="C3039" s="2">
        <f>YEAR('Data SPY'!$D3039)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hidden="1" customHeight="1" x14ac:dyDescent="0.3">
      <c r="A3040" s="2">
        <v>3039</v>
      </c>
      <c r="B3040" s="2" t="s">
        <v>6237</v>
      </c>
      <c r="C3040" s="2">
        <f>YEAR('Data SPY'!$D3040)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hidden="1" customHeight="1" x14ac:dyDescent="0.3">
      <c r="A3041" s="2">
        <v>3040</v>
      </c>
      <c r="B3041" s="2" t="s">
        <v>6242</v>
      </c>
      <c r="C3041" s="2">
        <f>YEAR('Data SPY'!$D3041)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 SPY'!$D3042)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hidden="1" customHeight="1" x14ac:dyDescent="0.3">
      <c r="A3043" s="2">
        <v>3042</v>
      </c>
      <c r="B3043" s="2" t="s">
        <v>6245</v>
      </c>
      <c r="C3043" s="2">
        <f>YEAR('Data SPY'!$D3043)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hidden="1" customHeight="1" x14ac:dyDescent="0.3">
      <c r="A3044" s="2">
        <v>3043</v>
      </c>
      <c r="B3044" s="2" t="s">
        <v>6245</v>
      </c>
      <c r="C3044" s="2">
        <f>YEAR('Data SPY'!$D3044)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hidden="1" customHeight="1" x14ac:dyDescent="0.3">
      <c r="A3045" s="2">
        <v>3044</v>
      </c>
      <c r="B3045" s="2" t="s">
        <v>6245</v>
      </c>
      <c r="C3045" s="2">
        <f>YEAR('Data SPY'!$D3045)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hidden="1" customHeight="1" x14ac:dyDescent="0.3">
      <c r="A3046" s="2">
        <v>3045</v>
      </c>
      <c r="B3046" s="2" t="s">
        <v>6250</v>
      </c>
      <c r="C3046" s="2">
        <f>YEAR('Data SPY'!$D3046)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hidden="1" customHeight="1" x14ac:dyDescent="0.3">
      <c r="A3047" s="2">
        <v>3046</v>
      </c>
      <c r="B3047" s="2" t="s">
        <v>6251</v>
      </c>
      <c r="C3047" s="2">
        <f>YEAR('Data SPY'!$D3047)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hidden="1" customHeight="1" x14ac:dyDescent="0.3">
      <c r="A3048" s="2">
        <v>3047</v>
      </c>
      <c r="B3048" s="2" t="s">
        <v>6251</v>
      </c>
      <c r="C3048" s="2">
        <f>YEAR('Data SPY'!$D3048)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hidden="1" customHeight="1" x14ac:dyDescent="0.3">
      <c r="A3049" s="2">
        <v>3048</v>
      </c>
      <c r="B3049" s="2" t="s">
        <v>6254</v>
      </c>
      <c r="C3049" s="2">
        <f>YEAR('Data SPY'!$D3049)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hidden="1" customHeight="1" x14ac:dyDescent="0.3">
      <c r="A3050" s="2">
        <v>3049</v>
      </c>
      <c r="B3050" s="2" t="s">
        <v>6255</v>
      </c>
      <c r="C3050" s="2">
        <f>YEAR('Data SPY'!$D3050)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hidden="1" customHeight="1" x14ac:dyDescent="0.3">
      <c r="A3051" s="2">
        <v>3050</v>
      </c>
      <c r="B3051" s="2" t="s">
        <v>6255</v>
      </c>
      <c r="C3051" s="2">
        <f>YEAR('Data SPY'!$D3051)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hidden="1" customHeight="1" x14ac:dyDescent="0.3">
      <c r="A3052" s="2">
        <v>3051</v>
      </c>
      <c r="B3052" s="2" t="s">
        <v>6258</v>
      </c>
      <c r="C3052" s="2">
        <f>YEAR('Data SPY'!$D3052)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hidden="1" customHeight="1" x14ac:dyDescent="0.3">
      <c r="A3053" s="2">
        <v>3052</v>
      </c>
      <c r="B3053" s="2" t="s">
        <v>6258</v>
      </c>
      <c r="C3053" s="2">
        <f>YEAR('Data SPY'!$D3053)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hidden="1" customHeight="1" x14ac:dyDescent="0.3">
      <c r="A3054" s="2">
        <v>3053</v>
      </c>
      <c r="B3054" s="2" t="s">
        <v>6258</v>
      </c>
      <c r="C3054" s="2">
        <f>YEAR('Data SPY'!$D3054)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 SPY'!$D3055)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 SPY'!$D3056)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hidden="1" customHeight="1" x14ac:dyDescent="0.3">
      <c r="A3057" s="2">
        <v>3056</v>
      </c>
      <c r="B3057" s="2" t="s">
        <v>6266</v>
      </c>
      <c r="C3057" s="2">
        <f>YEAR('Data SPY'!$D3057)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hidden="1" customHeight="1" x14ac:dyDescent="0.3">
      <c r="A3058" s="2">
        <v>3057</v>
      </c>
      <c r="B3058" s="2" t="s">
        <v>6267</v>
      </c>
      <c r="C3058" s="2">
        <f>YEAR('Data SPY'!$D3058)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hidden="1" customHeight="1" x14ac:dyDescent="0.3">
      <c r="A3059" s="2">
        <v>3058</v>
      </c>
      <c r="B3059" s="2" t="s">
        <v>6267</v>
      </c>
      <c r="C3059" s="2">
        <f>YEAR('Data SPY'!$D3059)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hidden="1" customHeight="1" x14ac:dyDescent="0.3">
      <c r="A3060" s="2">
        <v>3059</v>
      </c>
      <c r="B3060" s="2" t="s">
        <v>6267</v>
      </c>
      <c r="C3060" s="2">
        <f>YEAR('Data SPY'!$D3060)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hidden="1" customHeight="1" x14ac:dyDescent="0.3">
      <c r="A3061" s="2">
        <v>3060</v>
      </c>
      <c r="B3061" s="2" t="s">
        <v>6267</v>
      </c>
      <c r="C3061" s="2">
        <f>YEAR('Data SPY'!$D3061)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 SPY'!$D3062)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hidden="1" customHeight="1" x14ac:dyDescent="0.3">
      <c r="A3063" s="2">
        <v>3062</v>
      </c>
      <c r="B3063" s="2" t="s">
        <v>6271</v>
      </c>
      <c r="C3063" s="2">
        <f>YEAR('Data SPY'!$D3063)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hidden="1" customHeight="1" x14ac:dyDescent="0.3">
      <c r="A3064" s="2">
        <v>3063</v>
      </c>
      <c r="B3064" s="2" t="s">
        <v>6274</v>
      </c>
      <c r="C3064" s="2">
        <f>YEAR('Data SPY'!$D3064)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hidden="1" customHeight="1" x14ac:dyDescent="0.3">
      <c r="A3065" s="2">
        <v>3064</v>
      </c>
      <c r="B3065" s="2" t="s">
        <v>6274</v>
      </c>
      <c r="C3065" s="2">
        <f>YEAR('Data SPY'!$D3065)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hidden="1" customHeight="1" x14ac:dyDescent="0.3">
      <c r="A3066" s="2">
        <v>3065</v>
      </c>
      <c r="B3066" s="2" t="s">
        <v>6279</v>
      </c>
      <c r="C3066" s="2">
        <f>YEAR('Data SPY'!$D3066)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hidden="1" customHeight="1" x14ac:dyDescent="0.3">
      <c r="A3067" s="2">
        <v>3066</v>
      </c>
      <c r="B3067" s="2" t="s">
        <v>6279</v>
      </c>
      <c r="C3067" s="2">
        <f>YEAR('Data SPY'!$D3067)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hidden="1" customHeight="1" x14ac:dyDescent="0.3">
      <c r="A3068" s="2">
        <v>3067</v>
      </c>
      <c r="B3068" s="2" t="s">
        <v>6279</v>
      </c>
      <c r="C3068" s="2">
        <f>YEAR('Data SPY'!$D3068)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hidden="1" customHeight="1" x14ac:dyDescent="0.3">
      <c r="A3069" s="2">
        <v>3068</v>
      </c>
      <c r="B3069" s="2" t="s">
        <v>6279</v>
      </c>
      <c r="C3069" s="2">
        <f>YEAR('Data SPY'!$D3069)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hidden="1" customHeight="1" x14ac:dyDescent="0.3">
      <c r="A3070" s="2">
        <v>3069</v>
      </c>
      <c r="B3070" s="2" t="s">
        <v>6279</v>
      </c>
      <c r="C3070" s="2">
        <f>YEAR('Data SPY'!$D3070)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hidden="1" customHeight="1" x14ac:dyDescent="0.3">
      <c r="A3071" s="2">
        <v>3070</v>
      </c>
      <c r="B3071" s="2" t="s">
        <v>6286</v>
      </c>
      <c r="C3071" s="2">
        <f>YEAR('Data SPY'!$D3071)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hidden="1" customHeight="1" x14ac:dyDescent="0.3">
      <c r="A3072" s="2">
        <v>3071</v>
      </c>
      <c r="B3072" s="2" t="s">
        <v>6287</v>
      </c>
      <c r="C3072" s="2">
        <f>YEAR('Data SPY'!$D3072)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hidden="1" customHeight="1" x14ac:dyDescent="0.3">
      <c r="A3073" s="2">
        <v>3072</v>
      </c>
      <c r="B3073" s="2" t="s">
        <v>6287</v>
      </c>
      <c r="C3073" s="2">
        <f>YEAR('Data SPY'!$D3073)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hidden="1" customHeight="1" x14ac:dyDescent="0.3">
      <c r="A3074" s="2">
        <v>3073</v>
      </c>
      <c r="B3074" s="2" t="s">
        <v>6287</v>
      </c>
      <c r="C3074" s="2">
        <f>YEAR('Data SPY'!$D3074)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 SPY'!$D3075)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hidden="1" customHeight="1" x14ac:dyDescent="0.3">
      <c r="A3076" s="2">
        <v>3075</v>
      </c>
      <c r="B3076" s="2" t="s">
        <v>6291</v>
      </c>
      <c r="C3076" s="2">
        <f>YEAR('Data SPY'!$D3076)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hidden="1" customHeight="1" x14ac:dyDescent="0.3">
      <c r="A3077" s="2">
        <v>3076</v>
      </c>
      <c r="B3077" s="2" t="s">
        <v>6292</v>
      </c>
      <c r="C3077" s="2">
        <f>YEAR('Data SPY'!$D3077)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hidden="1" customHeight="1" x14ac:dyDescent="0.3">
      <c r="A3078" s="2">
        <v>3077</v>
      </c>
      <c r="B3078" s="2" t="s">
        <v>6292</v>
      </c>
      <c r="C3078" s="2">
        <f>YEAR('Data SPY'!$D3078)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hidden="1" customHeight="1" x14ac:dyDescent="0.3">
      <c r="A3079" s="2">
        <v>3078</v>
      </c>
      <c r="B3079" s="2" t="s">
        <v>6292</v>
      </c>
      <c r="C3079" s="2">
        <f>YEAR('Data SPY'!$D3079)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hidden="1" customHeight="1" x14ac:dyDescent="0.3">
      <c r="A3080" s="2">
        <v>3079</v>
      </c>
      <c r="B3080" s="2" t="s">
        <v>6293</v>
      </c>
      <c r="C3080" s="2">
        <f>YEAR('Data SPY'!$D3080)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hidden="1" customHeight="1" x14ac:dyDescent="0.3">
      <c r="A3081" s="2">
        <v>3080</v>
      </c>
      <c r="B3081" s="2" t="s">
        <v>6294</v>
      </c>
      <c r="C3081" s="2">
        <f>YEAR('Data SPY'!$D3081)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hidden="1" customHeight="1" x14ac:dyDescent="0.3">
      <c r="A3082" s="2">
        <v>3081</v>
      </c>
      <c r="B3082" s="2" t="s">
        <v>6294</v>
      </c>
      <c r="C3082" s="2">
        <f>YEAR('Data SPY'!$D3082)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hidden="1" customHeight="1" x14ac:dyDescent="0.3">
      <c r="A3083" s="2">
        <v>3082</v>
      </c>
      <c r="B3083" s="2" t="s">
        <v>6297</v>
      </c>
      <c r="C3083" s="2">
        <f>YEAR('Data SPY'!$D3083)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hidden="1" customHeight="1" x14ac:dyDescent="0.3">
      <c r="A3084" s="2">
        <v>3083</v>
      </c>
      <c r="B3084" s="2" t="s">
        <v>6297</v>
      </c>
      <c r="C3084" s="2">
        <f>YEAR('Data SPY'!$D3084)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hidden="1" customHeight="1" x14ac:dyDescent="0.3">
      <c r="A3085" s="2">
        <v>3084</v>
      </c>
      <c r="B3085" s="2" t="s">
        <v>6298</v>
      </c>
      <c r="C3085" s="2">
        <f>YEAR('Data SPY'!$D3085)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hidden="1" customHeight="1" x14ac:dyDescent="0.3">
      <c r="A3086" s="2">
        <v>3085</v>
      </c>
      <c r="B3086" s="2" t="s">
        <v>6299</v>
      </c>
      <c r="C3086" s="2">
        <f>YEAR('Data SPY'!$D3086)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hidden="1" customHeight="1" x14ac:dyDescent="0.3">
      <c r="A3087" s="2">
        <v>3086</v>
      </c>
      <c r="B3087" s="2" t="s">
        <v>6299</v>
      </c>
      <c r="C3087" s="2">
        <f>YEAR('Data SPY'!$D3087)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hidden="1" customHeight="1" x14ac:dyDescent="0.3">
      <c r="A3088" s="2">
        <v>3087</v>
      </c>
      <c r="B3088" s="2" t="s">
        <v>6299</v>
      </c>
      <c r="C3088" s="2">
        <f>YEAR('Data SPY'!$D3088)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hidden="1" customHeight="1" x14ac:dyDescent="0.3">
      <c r="A3089" s="2">
        <v>3088</v>
      </c>
      <c r="B3089" s="2" t="s">
        <v>6299</v>
      </c>
      <c r="C3089" s="2">
        <f>YEAR('Data SPY'!$D3089)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hidden="1" customHeight="1" x14ac:dyDescent="0.3">
      <c r="A3090" s="2">
        <v>3089</v>
      </c>
      <c r="B3090" s="2" t="s">
        <v>6300</v>
      </c>
      <c r="C3090" s="2">
        <f>YEAR('Data SPY'!$D3090)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hidden="1" customHeight="1" x14ac:dyDescent="0.3">
      <c r="A3091" s="2">
        <v>3090</v>
      </c>
      <c r="B3091" s="2" t="s">
        <v>6300</v>
      </c>
      <c r="C3091" s="2">
        <f>YEAR('Data SPY'!$D3091)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 SPY'!$D3092)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 SPY'!$D3093)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 SPY'!$D3094)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hidden="1" customHeight="1" x14ac:dyDescent="0.3">
      <c r="A3095" s="2">
        <v>3094</v>
      </c>
      <c r="B3095" s="2" t="s">
        <v>6306</v>
      </c>
      <c r="C3095" s="2">
        <f>YEAR('Data SPY'!$D3095)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hidden="1" customHeight="1" x14ac:dyDescent="0.3">
      <c r="A3096" s="2">
        <v>3095</v>
      </c>
      <c r="B3096" s="2" t="s">
        <v>6306</v>
      </c>
      <c r="C3096" s="2">
        <f>YEAR('Data SPY'!$D3096)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hidden="1" customHeight="1" x14ac:dyDescent="0.3">
      <c r="A3097" s="2">
        <v>3096</v>
      </c>
      <c r="B3097" s="2" t="s">
        <v>6306</v>
      </c>
      <c r="C3097" s="2">
        <f>YEAR('Data SPY'!$D3097)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hidden="1" customHeight="1" x14ac:dyDescent="0.3">
      <c r="A3098" s="2">
        <v>3097</v>
      </c>
      <c r="B3098" s="2" t="s">
        <v>6306</v>
      </c>
      <c r="C3098" s="2">
        <f>YEAR('Data SPY'!$D3098)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hidden="1" customHeight="1" x14ac:dyDescent="0.3">
      <c r="A3099" s="2">
        <v>3098</v>
      </c>
      <c r="B3099" s="2" t="s">
        <v>6308</v>
      </c>
      <c r="C3099" s="2">
        <f>YEAR('Data SPY'!$D3099)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hidden="1" customHeight="1" x14ac:dyDescent="0.3">
      <c r="A3100" s="2">
        <v>3099</v>
      </c>
      <c r="B3100" s="2" t="s">
        <v>6308</v>
      </c>
      <c r="C3100" s="2">
        <f>YEAR('Data SPY'!$D3100)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hidden="1" customHeight="1" x14ac:dyDescent="0.3">
      <c r="A3101" s="2">
        <v>3100</v>
      </c>
      <c r="B3101" s="2" t="s">
        <v>6309</v>
      </c>
      <c r="C3101" s="2">
        <f>YEAR('Data SPY'!$D3101)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hidden="1" customHeight="1" x14ac:dyDescent="0.3">
      <c r="A3102" s="2">
        <v>3101</v>
      </c>
      <c r="B3102" s="2" t="s">
        <v>6309</v>
      </c>
      <c r="C3102" s="2">
        <f>YEAR('Data SPY'!$D3102)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hidden="1" customHeight="1" x14ac:dyDescent="0.3">
      <c r="A3103" s="2">
        <v>3102</v>
      </c>
      <c r="B3103" s="2" t="s">
        <v>6310</v>
      </c>
      <c r="C3103" s="2">
        <f>YEAR('Data SPY'!$D3103)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hidden="1" customHeight="1" x14ac:dyDescent="0.3">
      <c r="A3104" s="2">
        <v>3103</v>
      </c>
      <c r="B3104" s="2" t="s">
        <v>6310</v>
      </c>
      <c r="C3104" s="2">
        <f>YEAR('Data SPY'!$D3104)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 SPY'!$D3105)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hidden="1" customHeight="1" x14ac:dyDescent="0.3">
      <c r="A3106" s="2">
        <v>3105</v>
      </c>
      <c r="B3106" s="2" t="s">
        <v>6318</v>
      </c>
      <c r="C3106" s="2">
        <f>YEAR('Data SPY'!$D3106)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 SPY'!$D3107)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hidden="1" customHeight="1" x14ac:dyDescent="0.3">
      <c r="A3108" s="2">
        <v>3107</v>
      </c>
      <c r="B3108" s="2" t="s">
        <v>6324</v>
      </c>
      <c r="C3108" s="2">
        <f>YEAR('Data SPY'!$D3108)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 SPY'!$D3109)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 SPY'!$D3110)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 SPY'!$D3111)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 SPY'!$D3112)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 SPY'!$D3113)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 SPY'!$D3114)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 SPY'!$D3115)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 SPY'!$D3116)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 SPY'!$D3117)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 SPY'!$D3118)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 SPY'!$D3119)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hidden="1" customHeight="1" x14ac:dyDescent="0.3">
      <c r="A3120" s="2">
        <v>3119</v>
      </c>
      <c r="B3120" s="2" t="s">
        <v>6331</v>
      </c>
      <c r="C3120" s="2">
        <f>YEAR('Data SPY'!$D3120)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hidden="1" customHeight="1" x14ac:dyDescent="0.3">
      <c r="A3121" s="2">
        <v>3120</v>
      </c>
      <c r="B3121" s="2" t="s">
        <v>6331</v>
      </c>
      <c r="C3121" s="2">
        <f>YEAR('Data SPY'!$D3121)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hidden="1" customHeight="1" x14ac:dyDescent="0.3">
      <c r="A3122" s="2">
        <v>3121</v>
      </c>
      <c r="B3122" s="2" t="s">
        <v>6331</v>
      </c>
      <c r="C3122" s="2">
        <f>YEAR('Data SPY'!$D3122)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hidden="1" customHeight="1" x14ac:dyDescent="0.3">
      <c r="A3123" s="2">
        <v>3122</v>
      </c>
      <c r="B3123" s="2" t="s">
        <v>6331</v>
      </c>
      <c r="C3123" s="2">
        <f>YEAR('Data SPY'!$D3123)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hidden="1" customHeight="1" x14ac:dyDescent="0.3">
      <c r="A3124" s="2">
        <v>3123</v>
      </c>
      <c r="B3124" s="2" t="s">
        <v>6331</v>
      </c>
      <c r="C3124" s="2">
        <f>YEAR('Data SPY'!$D3124)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hidden="1" customHeight="1" x14ac:dyDescent="0.3">
      <c r="A3125" s="2">
        <v>3124</v>
      </c>
      <c r="B3125" s="2" t="s">
        <v>6331</v>
      </c>
      <c r="C3125" s="2">
        <f>YEAR('Data SPY'!$D3125)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hidden="1" customHeight="1" x14ac:dyDescent="0.3">
      <c r="A3126" s="2">
        <v>3125</v>
      </c>
      <c r="B3126" s="2" t="s">
        <v>6331</v>
      </c>
      <c r="C3126" s="2">
        <f>YEAR('Data SPY'!$D3126)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hidden="1" customHeight="1" x14ac:dyDescent="0.3">
      <c r="A3127" s="2">
        <v>3126</v>
      </c>
      <c r="B3127" s="2" t="s">
        <v>6331</v>
      </c>
      <c r="C3127" s="2">
        <f>YEAR('Data SPY'!$D3127)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hidden="1" customHeight="1" x14ac:dyDescent="0.3">
      <c r="A3128" s="2">
        <v>3127</v>
      </c>
      <c r="B3128" s="2" t="s">
        <v>6334</v>
      </c>
      <c r="C3128" s="2">
        <f>YEAR('Data SPY'!$D3128)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hidden="1" customHeight="1" x14ac:dyDescent="0.3">
      <c r="A3129" s="2">
        <v>3128</v>
      </c>
      <c r="B3129" s="2" t="s">
        <v>6338</v>
      </c>
      <c r="C3129" s="2">
        <f>YEAR('Data SPY'!$D3129)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hidden="1" customHeight="1" x14ac:dyDescent="0.3">
      <c r="A3130" s="2">
        <v>3129</v>
      </c>
      <c r="B3130" s="2" t="s">
        <v>6341</v>
      </c>
      <c r="C3130" s="2">
        <f>YEAR('Data SPY'!$D3130)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hidden="1" customHeight="1" x14ac:dyDescent="0.3">
      <c r="A3131" s="2">
        <v>3130</v>
      </c>
      <c r="B3131" s="2" t="s">
        <v>6341</v>
      </c>
      <c r="C3131" s="2">
        <f>YEAR('Data SPY'!$D3131)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hidden="1" customHeight="1" x14ac:dyDescent="0.3">
      <c r="A3132" s="2">
        <v>3131</v>
      </c>
      <c r="B3132" s="2" t="s">
        <v>6341</v>
      </c>
      <c r="C3132" s="2">
        <f>YEAR('Data SPY'!$D3132)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hidden="1" customHeight="1" x14ac:dyDescent="0.3">
      <c r="A3133" s="2">
        <v>3132</v>
      </c>
      <c r="B3133" s="2" t="s">
        <v>6341</v>
      </c>
      <c r="C3133" s="2">
        <f>YEAR('Data SPY'!$D3133)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hidden="1" customHeight="1" x14ac:dyDescent="0.3">
      <c r="A3134" s="2">
        <v>3133</v>
      </c>
      <c r="B3134" s="2" t="s">
        <v>6342</v>
      </c>
      <c r="C3134" s="2">
        <f>YEAR('Data SPY'!$D3134)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hidden="1" customHeight="1" x14ac:dyDescent="0.3">
      <c r="A3135" s="2">
        <v>3134</v>
      </c>
      <c r="B3135" s="2" t="s">
        <v>6342</v>
      </c>
      <c r="C3135" s="2">
        <f>YEAR('Data SPY'!$D3135)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hidden="1" customHeight="1" x14ac:dyDescent="0.3">
      <c r="A3136" s="2">
        <v>3135</v>
      </c>
      <c r="B3136" s="2" t="s">
        <v>6347</v>
      </c>
      <c r="C3136" s="2">
        <f>YEAR('Data SPY'!$D3136)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hidden="1" customHeight="1" x14ac:dyDescent="0.3">
      <c r="A3137" s="2">
        <v>3136</v>
      </c>
      <c r="B3137" s="2" t="s">
        <v>6347</v>
      </c>
      <c r="C3137" s="2">
        <f>YEAR('Data SPY'!$D3137)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hidden="1" customHeight="1" x14ac:dyDescent="0.3">
      <c r="A3138" s="2">
        <v>3137</v>
      </c>
      <c r="B3138" s="2" t="s">
        <v>6347</v>
      </c>
      <c r="C3138" s="2">
        <f>YEAR('Data SPY'!$D3138)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hidden="1" customHeight="1" x14ac:dyDescent="0.3">
      <c r="A3139" s="2">
        <v>3138</v>
      </c>
      <c r="B3139" s="2" t="s">
        <v>6347</v>
      </c>
      <c r="C3139" s="2">
        <f>YEAR('Data SPY'!$D3139)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hidden="1" customHeight="1" x14ac:dyDescent="0.3">
      <c r="A3140" s="2">
        <v>3139</v>
      </c>
      <c r="B3140" s="2" t="s">
        <v>6347</v>
      </c>
      <c r="C3140" s="2">
        <f>YEAR('Data SPY'!$D3140)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hidden="1" customHeight="1" x14ac:dyDescent="0.3">
      <c r="A3141" s="2">
        <v>3140</v>
      </c>
      <c r="B3141" s="2" t="s">
        <v>6347</v>
      </c>
      <c r="C3141" s="2">
        <f>YEAR('Data SPY'!$D3141)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hidden="1" customHeight="1" x14ac:dyDescent="0.3">
      <c r="A3142" s="2">
        <v>3141</v>
      </c>
      <c r="B3142" s="2" t="s">
        <v>6350</v>
      </c>
      <c r="C3142" s="2">
        <f>YEAR('Data SPY'!$D3142)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hidden="1" customHeight="1" x14ac:dyDescent="0.3">
      <c r="A3143" s="2">
        <v>3142</v>
      </c>
      <c r="B3143" s="2" t="s">
        <v>6351</v>
      </c>
      <c r="C3143" s="2">
        <f>YEAR('Data SPY'!$D3143)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hidden="1" customHeight="1" x14ac:dyDescent="0.3">
      <c r="A3144" s="2">
        <v>3143</v>
      </c>
      <c r="B3144" s="2" t="s">
        <v>6352</v>
      </c>
      <c r="C3144" s="2">
        <f>YEAR('Data SPY'!$D3144)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hidden="1" customHeight="1" x14ac:dyDescent="0.3">
      <c r="A3145" s="2">
        <v>3144</v>
      </c>
      <c r="B3145" s="2" t="s">
        <v>6352</v>
      </c>
      <c r="C3145" s="2">
        <f>YEAR('Data SPY'!$D3145)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 SPY'!$D3146)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hidden="1" customHeight="1" x14ac:dyDescent="0.3">
      <c r="A3147" s="2">
        <v>3146</v>
      </c>
      <c r="B3147" s="2" t="s">
        <v>6354</v>
      </c>
      <c r="C3147" s="2">
        <f>YEAR('Data SPY'!$D3147)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hidden="1" customHeight="1" x14ac:dyDescent="0.3">
      <c r="A3148" s="2">
        <v>3147</v>
      </c>
      <c r="B3148" s="2" t="s">
        <v>6354</v>
      </c>
      <c r="C3148" s="2">
        <f>YEAR('Data SPY'!$D3148)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hidden="1" customHeight="1" x14ac:dyDescent="0.3">
      <c r="A3149" s="2">
        <v>3148</v>
      </c>
      <c r="B3149" s="2" t="s">
        <v>6359</v>
      </c>
      <c r="C3149" s="2">
        <f>YEAR('Data SPY'!$D3149)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 SPY'!$D3150)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hidden="1" customHeight="1" x14ac:dyDescent="0.3">
      <c r="A3151" s="2">
        <v>3150</v>
      </c>
      <c r="B3151" s="2" t="s">
        <v>6361</v>
      </c>
      <c r="C3151" s="2">
        <f>YEAR('Data SPY'!$D3151)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hidden="1" customHeight="1" x14ac:dyDescent="0.3">
      <c r="A3152" s="2">
        <v>3151</v>
      </c>
      <c r="B3152" s="2" t="s">
        <v>6362</v>
      </c>
      <c r="C3152" s="2">
        <f>YEAR('Data SPY'!$D3152)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hidden="1" customHeight="1" x14ac:dyDescent="0.3">
      <c r="A3153" s="2">
        <v>3152</v>
      </c>
      <c r="B3153" s="2" t="s">
        <v>6362</v>
      </c>
      <c r="C3153" s="2">
        <f>YEAR('Data SPY'!$D3153)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hidden="1" customHeight="1" x14ac:dyDescent="0.3">
      <c r="A3154" s="2">
        <v>3153</v>
      </c>
      <c r="B3154" s="2" t="s">
        <v>6362</v>
      </c>
      <c r="C3154" s="2">
        <f>YEAR('Data SPY'!$D3154)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hidden="1" customHeight="1" x14ac:dyDescent="0.3">
      <c r="A3155" s="2">
        <v>3154</v>
      </c>
      <c r="B3155" s="2" t="s">
        <v>6362</v>
      </c>
      <c r="C3155" s="2">
        <f>YEAR('Data SPY'!$D3155)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hidden="1" customHeight="1" x14ac:dyDescent="0.3">
      <c r="A3156" s="2">
        <v>3155</v>
      </c>
      <c r="B3156" s="2" t="s">
        <v>6365</v>
      </c>
      <c r="C3156" s="2">
        <f>YEAR('Data SPY'!$D3156)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hidden="1" customHeight="1" x14ac:dyDescent="0.3">
      <c r="A3157" s="2">
        <v>3156</v>
      </c>
      <c r="B3157" s="2" t="s">
        <v>6369</v>
      </c>
      <c r="C3157" s="2">
        <f>YEAR('Data SPY'!$D3157)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hidden="1" customHeight="1" x14ac:dyDescent="0.3">
      <c r="A3158" s="2">
        <v>3157</v>
      </c>
      <c r="B3158" s="2" t="s">
        <v>6372</v>
      </c>
      <c r="C3158" s="2">
        <f>YEAR('Data SPY'!$D3158)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hidden="1" customHeight="1" x14ac:dyDescent="0.3">
      <c r="A3159" s="2">
        <v>3158</v>
      </c>
      <c r="B3159" s="2" t="s">
        <v>6372</v>
      </c>
      <c r="C3159" s="2">
        <f>YEAR('Data SPY'!$D3159)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 SPY'!$D3160)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 SPY'!$D3161)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hidden="1" customHeight="1" x14ac:dyDescent="0.3">
      <c r="A3162" s="2">
        <v>3161</v>
      </c>
      <c r="B3162" s="2" t="s">
        <v>6374</v>
      </c>
      <c r="C3162" s="2">
        <f>YEAR('Data SPY'!$D3162)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hidden="1" customHeight="1" x14ac:dyDescent="0.3">
      <c r="A3163" s="2">
        <v>3162</v>
      </c>
      <c r="B3163" s="2" t="s">
        <v>6379</v>
      </c>
      <c r="C3163" s="2">
        <f>YEAR('Data SPY'!$D3163)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hidden="1" customHeight="1" x14ac:dyDescent="0.3">
      <c r="A3164" s="2">
        <v>3163</v>
      </c>
      <c r="B3164" s="2" t="s">
        <v>6379</v>
      </c>
      <c r="C3164" s="2">
        <f>YEAR('Data SPY'!$D3164)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hidden="1" customHeight="1" x14ac:dyDescent="0.3">
      <c r="A3165" s="2">
        <v>3164</v>
      </c>
      <c r="B3165" s="2" t="s">
        <v>6379</v>
      </c>
      <c r="C3165" s="2">
        <f>YEAR('Data SPY'!$D3165)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hidden="1" customHeight="1" x14ac:dyDescent="0.3">
      <c r="A3166" s="2">
        <v>3165</v>
      </c>
      <c r="B3166" s="2" t="s">
        <v>6379</v>
      </c>
      <c r="C3166" s="2">
        <f>YEAR('Data SPY'!$D3166)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hidden="1" customHeight="1" x14ac:dyDescent="0.3">
      <c r="A3167" s="2">
        <v>3166</v>
      </c>
      <c r="B3167" s="2" t="s">
        <v>6379</v>
      </c>
      <c r="C3167" s="2">
        <f>YEAR('Data SPY'!$D3167)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hidden="1" customHeight="1" x14ac:dyDescent="0.3">
      <c r="A3168" s="2">
        <v>3167</v>
      </c>
      <c r="B3168" s="2" t="s">
        <v>6379</v>
      </c>
      <c r="C3168" s="2">
        <f>YEAR('Data SPY'!$D3168)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 SPY'!$D3169)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 SPY'!$D3170)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 SPY'!$D3171)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hidden="1" customHeight="1" x14ac:dyDescent="0.3">
      <c r="A3172" s="2">
        <v>3171</v>
      </c>
      <c r="B3172" s="2" t="s">
        <v>6386</v>
      </c>
      <c r="C3172" s="2">
        <f>YEAR('Data SPY'!$D3172)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 SPY'!$D3173)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 SPY'!$D3174)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 SPY'!$D3175)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hidden="1" customHeight="1" x14ac:dyDescent="0.3">
      <c r="A3176" s="2">
        <v>3175</v>
      </c>
      <c r="B3176" s="2" t="s">
        <v>6388</v>
      </c>
      <c r="C3176" s="2">
        <f>YEAR('Data SPY'!$D3176)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hidden="1" customHeight="1" x14ac:dyDescent="0.3">
      <c r="A3177" s="2">
        <v>3176</v>
      </c>
      <c r="B3177" s="2" t="s">
        <v>6391</v>
      </c>
      <c r="C3177" s="2">
        <f>YEAR('Data SPY'!$D3177)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hidden="1" customHeight="1" x14ac:dyDescent="0.3">
      <c r="A3178" s="2">
        <v>3177</v>
      </c>
      <c r="B3178" s="2" t="s">
        <v>6391</v>
      </c>
      <c r="C3178" s="2">
        <f>YEAR('Data SPY'!$D3178)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hidden="1" customHeight="1" x14ac:dyDescent="0.3">
      <c r="A3179" s="2">
        <v>3178</v>
      </c>
      <c r="B3179" s="2" t="s">
        <v>6392</v>
      </c>
      <c r="C3179" s="2">
        <f>YEAR('Data SPY'!$D3179)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hidden="1" customHeight="1" x14ac:dyDescent="0.3">
      <c r="A3180" s="2">
        <v>3179</v>
      </c>
      <c r="B3180" s="2" t="s">
        <v>6393</v>
      </c>
      <c r="C3180" s="2">
        <f>YEAR('Data SPY'!$D3180)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hidden="1" customHeight="1" x14ac:dyDescent="0.3">
      <c r="A3181" s="2">
        <v>3180</v>
      </c>
      <c r="B3181" s="2" t="s">
        <v>6393</v>
      </c>
      <c r="C3181" s="2">
        <f>YEAR('Data SPY'!$D3181)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hidden="1" customHeight="1" x14ac:dyDescent="0.3">
      <c r="A3182" s="2">
        <v>3181</v>
      </c>
      <c r="B3182" s="2" t="s">
        <v>6393</v>
      </c>
      <c r="C3182" s="2">
        <f>YEAR('Data SPY'!$D3182)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hidden="1" customHeight="1" x14ac:dyDescent="0.3">
      <c r="A3183" s="2">
        <v>3182</v>
      </c>
      <c r="B3183" s="2" t="s">
        <v>6394</v>
      </c>
      <c r="C3183" s="2">
        <f>YEAR('Data SPY'!$D3183)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hidden="1" customHeight="1" x14ac:dyDescent="0.3">
      <c r="A3184" s="2">
        <v>3183</v>
      </c>
      <c r="B3184" s="2" t="s">
        <v>6394</v>
      </c>
      <c r="C3184" s="2">
        <f>YEAR('Data SPY'!$D3184)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hidden="1" customHeight="1" x14ac:dyDescent="0.3">
      <c r="A3185" s="2">
        <v>3184</v>
      </c>
      <c r="B3185" s="2" t="s">
        <v>6394</v>
      </c>
      <c r="C3185" s="2">
        <f>YEAR('Data SPY'!$D3185)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hidden="1" customHeight="1" x14ac:dyDescent="0.3">
      <c r="A3186" s="2">
        <v>3185</v>
      </c>
      <c r="B3186" s="2" t="s">
        <v>6394</v>
      </c>
      <c r="C3186" s="2">
        <f>YEAR('Data SPY'!$D3186)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hidden="1" customHeight="1" x14ac:dyDescent="0.3">
      <c r="A3187" s="2">
        <v>3186</v>
      </c>
      <c r="B3187" s="2" t="s">
        <v>6395</v>
      </c>
      <c r="C3187" s="2">
        <f>YEAR('Data SPY'!$D3187)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hidden="1" customHeight="1" x14ac:dyDescent="0.3">
      <c r="A3188" s="2">
        <v>3187</v>
      </c>
      <c r="B3188" s="2" t="s">
        <v>6395</v>
      </c>
      <c r="C3188" s="2">
        <f>YEAR('Data SPY'!$D3188)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hidden="1" customHeight="1" x14ac:dyDescent="0.3">
      <c r="A3189" s="2">
        <v>3188</v>
      </c>
      <c r="B3189" s="2" t="s">
        <v>6397</v>
      </c>
      <c r="C3189" s="2">
        <f>YEAR('Data SPY'!$D3189)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hidden="1" customHeight="1" x14ac:dyDescent="0.3">
      <c r="A3190" s="2">
        <v>3189</v>
      </c>
      <c r="B3190" s="2" t="s">
        <v>6398</v>
      </c>
      <c r="C3190" s="2">
        <f>YEAR('Data SPY'!$D3190)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hidden="1" customHeight="1" x14ac:dyDescent="0.3">
      <c r="A3191" s="2">
        <v>3190</v>
      </c>
      <c r="B3191" s="2" t="s">
        <v>6398</v>
      </c>
      <c r="C3191" s="2">
        <f>YEAR('Data SPY'!$D3191)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hidden="1" customHeight="1" x14ac:dyDescent="0.3">
      <c r="A3192" s="2">
        <v>3191</v>
      </c>
      <c r="B3192" s="2" t="s">
        <v>6402</v>
      </c>
      <c r="C3192" s="2">
        <f>YEAR('Data SPY'!$D3192)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hidden="1" customHeight="1" x14ac:dyDescent="0.3">
      <c r="A3193" s="2">
        <v>3192</v>
      </c>
      <c r="B3193" s="2" t="s">
        <v>6405</v>
      </c>
      <c r="C3193" s="2">
        <f>YEAR('Data SPY'!$D3193)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hidden="1" customHeight="1" x14ac:dyDescent="0.3">
      <c r="A3194" s="2">
        <v>3193</v>
      </c>
      <c r="B3194" s="2" t="s">
        <v>6406</v>
      </c>
      <c r="C3194" s="2">
        <f>YEAR('Data SPY'!$D3194)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hidden="1" customHeight="1" x14ac:dyDescent="0.3">
      <c r="A3195" s="2">
        <v>3194</v>
      </c>
      <c r="B3195" s="2" t="s">
        <v>6408</v>
      </c>
      <c r="C3195" s="2">
        <f>YEAR('Data SPY'!$D3195)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hidden="1" customHeight="1" x14ac:dyDescent="0.3">
      <c r="A3196" s="2">
        <v>3195</v>
      </c>
      <c r="B3196" s="2" t="s">
        <v>6408</v>
      </c>
      <c r="C3196" s="2">
        <f>YEAR('Data SPY'!$D3196)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 SPY'!$D3197)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hidden="1" customHeight="1" x14ac:dyDescent="0.3">
      <c r="A3198" s="2">
        <v>3197</v>
      </c>
      <c r="B3198" s="2" t="s">
        <v>6414</v>
      </c>
      <c r="C3198" s="2">
        <f>YEAR('Data SPY'!$D3198)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hidden="1" customHeight="1" x14ac:dyDescent="0.3">
      <c r="A3199" s="2">
        <v>3198</v>
      </c>
      <c r="B3199" s="2" t="s">
        <v>6415</v>
      </c>
      <c r="C3199" s="2">
        <f>YEAR('Data SPY'!$D3199)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hidden="1" customHeight="1" x14ac:dyDescent="0.3">
      <c r="A3200" s="2">
        <v>3199</v>
      </c>
      <c r="B3200" s="2" t="s">
        <v>6416</v>
      </c>
      <c r="C3200" s="2">
        <f>YEAR('Data SPY'!$D3200)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hidden="1" customHeight="1" x14ac:dyDescent="0.3">
      <c r="A3201" s="2">
        <v>3200</v>
      </c>
      <c r="B3201" s="2" t="s">
        <v>6419</v>
      </c>
      <c r="C3201" s="2">
        <f>YEAR('Data SPY'!$D3201)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hidden="1" customHeight="1" x14ac:dyDescent="0.3">
      <c r="A3202" s="2">
        <v>3201</v>
      </c>
      <c r="B3202" s="2" t="s">
        <v>6422</v>
      </c>
      <c r="C3202" s="2">
        <f>YEAR('Data SPY'!$D3202)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hidden="1" customHeight="1" x14ac:dyDescent="0.3">
      <c r="A3203" s="2">
        <v>3202</v>
      </c>
      <c r="B3203" s="2" t="s">
        <v>6422</v>
      </c>
      <c r="C3203" s="2">
        <f>YEAR('Data SPY'!$D3203)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hidden="1" customHeight="1" x14ac:dyDescent="0.3">
      <c r="A3204" s="2">
        <v>3203</v>
      </c>
      <c r="B3204" s="2" t="s">
        <v>6423</v>
      </c>
      <c r="C3204" s="2">
        <f>YEAR('Data SPY'!$D3204)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hidden="1" customHeight="1" x14ac:dyDescent="0.3">
      <c r="A3205" s="2">
        <v>3204</v>
      </c>
      <c r="B3205" s="2" t="s">
        <v>6423</v>
      </c>
      <c r="C3205" s="2">
        <f>YEAR('Data SPY'!$D3205)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hidden="1" customHeight="1" x14ac:dyDescent="0.3">
      <c r="A3206" s="2">
        <v>3205</v>
      </c>
      <c r="B3206" s="2" t="s">
        <v>6423</v>
      </c>
      <c r="C3206" s="2">
        <f>YEAR('Data SPY'!$D3206)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hidden="1" customHeight="1" x14ac:dyDescent="0.3">
      <c r="A3207" s="2">
        <v>3206</v>
      </c>
      <c r="B3207" s="2" t="s">
        <v>6423</v>
      </c>
      <c r="C3207" s="2">
        <f>YEAR('Data SPY'!$D3207)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hidden="1" customHeight="1" x14ac:dyDescent="0.3">
      <c r="A3208" s="2">
        <v>3207</v>
      </c>
      <c r="B3208" s="2" t="s">
        <v>6423</v>
      </c>
      <c r="C3208" s="2">
        <f>YEAR('Data SPY'!$D3208)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hidden="1" customHeight="1" x14ac:dyDescent="0.3">
      <c r="A3209" s="2">
        <v>3208</v>
      </c>
      <c r="B3209" s="2" t="s">
        <v>6423</v>
      </c>
      <c r="C3209" s="2">
        <f>YEAR('Data SPY'!$D3209)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 SPY'!$D3210)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 SPY'!$D3211)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hidden="1" customHeight="1" x14ac:dyDescent="0.3">
      <c r="A3212" s="2">
        <v>3211</v>
      </c>
      <c r="B3212" s="2" t="s">
        <v>6429</v>
      </c>
      <c r="C3212" s="2">
        <f>YEAR('Data SPY'!$D3212)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hidden="1" customHeight="1" x14ac:dyDescent="0.3">
      <c r="A3213" s="2">
        <v>3212</v>
      </c>
      <c r="B3213" s="2" t="s">
        <v>6429</v>
      </c>
      <c r="C3213" s="2">
        <f>YEAR('Data SPY'!$D3213)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hidden="1" customHeight="1" x14ac:dyDescent="0.3">
      <c r="A3214" s="2">
        <v>3213</v>
      </c>
      <c r="B3214" s="2" t="s">
        <v>6431</v>
      </c>
      <c r="C3214" s="2">
        <f>YEAR('Data SPY'!$D3214)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 SPY'!$D3215)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 SPY'!$D3216)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hidden="1" customHeight="1" x14ac:dyDescent="0.3">
      <c r="A3217" s="2">
        <v>3216</v>
      </c>
      <c r="B3217" s="2" t="s">
        <v>6433</v>
      </c>
      <c r="C3217" s="2">
        <f>YEAR('Data SPY'!$D3217)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hidden="1" customHeight="1" x14ac:dyDescent="0.3">
      <c r="A3218" s="2">
        <v>3217</v>
      </c>
      <c r="B3218" s="2" t="s">
        <v>6435</v>
      </c>
      <c r="C3218" s="2">
        <f>YEAR('Data SPY'!$D3218)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hidden="1" customHeight="1" x14ac:dyDescent="0.3">
      <c r="A3219" s="2">
        <v>3218</v>
      </c>
      <c r="B3219" s="2" t="s">
        <v>6436</v>
      </c>
      <c r="C3219" s="2">
        <f>YEAR('Data SPY'!$D3219)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hidden="1" customHeight="1" x14ac:dyDescent="0.3">
      <c r="A3220" s="2">
        <v>3219</v>
      </c>
      <c r="B3220" s="2" t="s">
        <v>6436</v>
      </c>
      <c r="C3220" s="2">
        <f>YEAR('Data SPY'!$D3220)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hidden="1" customHeight="1" x14ac:dyDescent="0.3">
      <c r="A3221" s="2">
        <v>3220</v>
      </c>
      <c r="B3221" s="2" t="s">
        <v>6437</v>
      </c>
      <c r="C3221" s="2">
        <f>YEAR('Data SPY'!$D3221)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hidden="1" customHeight="1" x14ac:dyDescent="0.3">
      <c r="A3222" s="2">
        <v>3221</v>
      </c>
      <c r="B3222" s="2" t="s">
        <v>6437</v>
      </c>
      <c r="C3222" s="2">
        <f>YEAR('Data SPY'!$D3222)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hidden="1" customHeight="1" x14ac:dyDescent="0.3">
      <c r="A3223" s="2">
        <v>3222</v>
      </c>
      <c r="B3223" s="2" t="s">
        <v>6437</v>
      </c>
      <c r="C3223" s="2">
        <f>YEAR('Data SPY'!$D3223)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hidden="1" customHeight="1" x14ac:dyDescent="0.3">
      <c r="A3224" s="2">
        <v>3223</v>
      </c>
      <c r="B3224" s="2" t="s">
        <v>6438</v>
      </c>
      <c r="C3224" s="2">
        <f>YEAR('Data SPY'!$D3224)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hidden="1" customHeight="1" x14ac:dyDescent="0.3">
      <c r="A3225" s="2">
        <v>3224</v>
      </c>
      <c r="B3225" s="2" t="s">
        <v>6438</v>
      </c>
      <c r="C3225" s="2">
        <f>YEAR('Data SPY'!$D3225)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hidden="1" customHeight="1" x14ac:dyDescent="0.3">
      <c r="A3226" s="2">
        <v>3225</v>
      </c>
      <c r="B3226" s="2" t="s">
        <v>6438</v>
      </c>
      <c r="C3226" s="2">
        <f>YEAR('Data SPY'!$D3226)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hidden="1" customHeight="1" x14ac:dyDescent="0.3">
      <c r="A3227" s="2">
        <v>3226</v>
      </c>
      <c r="B3227" s="2" t="s">
        <v>6438</v>
      </c>
      <c r="C3227" s="2">
        <f>YEAR('Data SPY'!$D3227)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hidden="1" customHeight="1" x14ac:dyDescent="0.3">
      <c r="A3228" s="2">
        <v>3227</v>
      </c>
      <c r="B3228" s="2" t="s">
        <v>6438</v>
      </c>
      <c r="C3228" s="2">
        <f>YEAR('Data SPY'!$D3228)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hidden="1" customHeight="1" x14ac:dyDescent="0.3">
      <c r="A3229" s="2">
        <v>3228</v>
      </c>
      <c r="B3229" s="2" t="s">
        <v>6438</v>
      </c>
      <c r="C3229" s="2">
        <f>YEAR('Data SPY'!$D3229)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hidden="1" customHeight="1" x14ac:dyDescent="0.3">
      <c r="A3230" s="2">
        <v>3229</v>
      </c>
      <c r="B3230" s="2" t="s">
        <v>6438</v>
      </c>
      <c r="C3230" s="2">
        <f>YEAR('Data SPY'!$D3230)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hidden="1" customHeight="1" x14ac:dyDescent="0.3">
      <c r="A3231" s="2">
        <v>3230</v>
      </c>
      <c r="B3231" s="2" t="s">
        <v>6443</v>
      </c>
      <c r="C3231" s="2">
        <f>YEAR('Data SPY'!$D3231)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hidden="1" customHeight="1" x14ac:dyDescent="0.3">
      <c r="A3232" s="2">
        <v>3231</v>
      </c>
      <c r="B3232" s="2" t="s">
        <v>6444</v>
      </c>
      <c r="C3232" s="2">
        <f>YEAR('Data SPY'!$D3232)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hidden="1" customHeight="1" x14ac:dyDescent="0.3">
      <c r="A3233" s="2">
        <v>3232</v>
      </c>
      <c r="B3233" s="2" t="s">
        <v>6445</v>
      </c>
      <c r="C3233" s="2">
        <f>YEAR('Data SPY'!$D3233)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hidden="1" customHeight="1" x14ac:dyDescent="0.3">
      <c r="A3234" s="2">
        <v>3233</v>
      </c>
      <c r="B3234" s="2" t="s">
        <v>6445</v>
      </c>
      <c r="C3234" s="2">
        <f>YEAR('Data SPY'!$D3234)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hidden="1" customHeight="1" x14ac:dyDescent="0.3">
      <c r="A3235" s="2">
        <v>3234</v>
      </c>
      <c r="B3235" s="2" t="s">
        <v>6445</v>
      </c>
      <c r="C3235" s="2">
        <f>YEAR('Data SPY'!$D3235)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 SPY'!$D3236)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 SPY'!$D3237)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 SPY'!$D3238)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 SPY'!$D3239)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 SPY'!$D3240)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 SPY'!$D3241)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 SPY'!$D3242)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 SPY'!$D3243)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hidden="1" customHeight="1" x14ac:dyDescent="0.3">
      <c r="A3244" s="2">
        <v>3243</v>
      </c>
      <c r="B3244" s="2" t="s">
        <v>6459</v>
      </c>
      <c r="C3244" s="2">
        <f>YEAR('Data SPY'!$D3244)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hidden="1" customHeight="1" x14ac:dyDescent="0.3">
      <c r="A3245" s="2">
        <v>3244</v>
      </c>
      <c r="B3245" s="2" t="s">
        <v>6460</v>
      </c>
      <c r="C3245" s="2">
        <f>YEAR('Data SPY'!$D3245)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hidden="1" customHeight="1" x14ac:dyDescent="0.3">
      <c r="A3246" s="2">
        <v>3245</v>
      </c>
      <c r="B3246" s="2" t="s">
        <v>6460</v>
      </c>
      <c r="C3246" s="2">
        <f>YEAR('Data SPY'!$D3246)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hidden="1" customHeight="1" x14ac:dyDescent="0.3">
      <c r="A3247" s="2">
        <v>3246</v>
      </c>
      <c r="B3247" s="2" t="s">
        <v>6465</v>
      </c>
      <c r="C3247" s="2">
        <f>YEAR('Data SPY'!$D3247)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hidden="1" customHeight="1" x14ac:dyDescent="0.3">
      <c r="A3248" s="2">
        <v>3247</v>
      </c>
      <c r="B3248" s="2" t="s">
        <v>6465</v>
      </c>
      <c r="C3248" s="2">
        <f>YEAR('Data SPY'!$D3248)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hidden="1" customHeight="1" x14ac:dyDescent="0.3">
      <c r="A3249" s="2">
        <v>3248</v>
      </c>
      <c r="B3249" s="2" t="s">
        <v>6465</v>
      </c>
      <c r="C3249" s="2">
        <f>YEAR('Data SPY'!$D3249)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 SPY'!$D3250)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 SPY'!$D3251)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 SPY'!$D3252)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hidden="1" customHeight="1" x14ac:dyDescent="0.3">
      <c r="A3253" s="2">
        <v>3252</v>
      </c>
      <c r="B3253" s="2" t="s">
        <v>6471</v>
      </c>
      <c r="C3253" s="2">
        <f>YEAR('Data SPY'!$D3253)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hidden="1" customHeight="1" x14ac:dyDescent="0.3">
      <c r="A3254" s="2">
        <v>3253</v>
      </c>
      <c r="B3254" s="2" t="s">
        <v>6474</v>
      </c>
      <c r="C3254" s="2">
        <f>YEAR('Data SPY'!$D3254)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hidden="1" customHeight="1" x14ac:dyDescent="0.3">
      <c r="A3255" s="2">
        <v>3254</v>
      </c>
      <c r="B3255" s="2" t="s">
        <v>6474</v>
      </c>
      <c r="C3255" s="2">
        <f>YEAR('Data SPY'!$D3255)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 SPY'!$D3256)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 SPY'!$D3257)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hidden="1" customHeight="1" x14ac:dyDescent="0.3">
      <c r="A3258" s="2">
        <v>3257</v>
      </c>
      <c r="B3258" s="2" t="s">
        <v>6476</v>
      </c>
      <c r="C3258" s="2">
        <f>YEAR('Data SPY'!$D3258)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 SPY'!$D3259)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 SPY'!$D3260)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 SPY'!$D3261)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hidden="1" customHeight="1" x14ac:dyDescent="0.3">
      <c r="A3262" s="2">
        <v>3261</v>
      </c>
      <c r="B3262" s="2" t="s">
        <v>6481</v>
      </c>
      <c r="C3262" s="2">
        <f>YEAR('Data SPY'!$D3262)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hidden="1" customHeight="1" x14ac:dyDescent="0.3">
      <c r="A3263" s="2">
        <v>3262</v>
      </c>
      <c r="B3263" s="2" t="s">
        <v>6486</v>
      </c>
      <c r="C3263" s="2">
        <f>YEAR('Data SPY'!$D3263)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hidden="1" customHeight="1" x14ac:dyDescent="0.3">
      <c r="A3264" s="2">
        <v>3263</v>
      </c>
      <c r="B3264" s="2" t="s">
        <v>6486</v>
      </c>
      <c r="C3264" s="2">
        <f>YEAR('Data SPY'!$D3264)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hidden="1" customHeight="1" x14ac:dyDescent="0.3">
      <c r="A3265" s="2">
        <v>3264</v>
      </c>
      <c r="B3265" s="2" t="s">
        <v>6486</v>
      </c>
      <c r="C3265" s="2">
        <f>YEAR('Data SPY'!$D3265)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 SPY'!$D3266)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hidden="1" customHeight="1" x14ac:dyDescent="0.3">
      <c r="A3267" s="2">
        <v>3266</v>
      </c>
      <c r="B3267" s="2" t="s">
        <v>6488</v>
      </c>
      <c r="C3267" s="2">
        <f>YEAR('Data SPY'!$D3267)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hidden="1" customHeight="1" x14ac:dyDescent="0.3">
      <c r="A3268" s="2">
        <v>3267</v>
      </c>
      <c r="B3268" s="2" t="s">
        <v>6488</v>
      </c>
      <c r="C3268" s="2">
        <f>YEAR('Data SPY'!$D3268)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hidden="1" customHeight="1" x14ac:dyDescent="0.3">
      <c r="A3269" s="2">
        <v>3268</v>
      </c>
      <c r="B3269" s="2" t="s">
        <v>6489</v>
      </c>
      <c r="C3269" s="2">
        <f>YEAR('Data SPY'!$D3269)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hidden="1" customHeight="1" x14ac:dyDescent="0.3">
      <c r="A3270" s="2">
        <v>3269</v>
      </c>
      <c r="B3270" s="2" t="s">
        <v>6489</v>
      </c>
      <c r="C3270" s="2">
        <f>YEAR('Data SPY'!$D3270)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hidden="1" customHeight="1" x14ac:dyDescent="0.3">
      <c r="A3271" s="2">
        <v>3270</v>
      </c>
      <c r="B3271" s="2" t="s">
        <v>6494</v>
      </c>
      <c r="C3271" s="2">
        <f>YEAR('Data SPY'!$D3271)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hidden="1" customHeight="1" x14ac:dyDescent="0.3">
      <c r="A3272" s="2">
        <v>3271</v>
      </c>
      <c r="B3272" s="2" t="s">
        <v>6494</v>
      </c>
      <c r="C3272" s="2">
        <f>YEAR('Data SPY'!$D3272)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hidden="1" customHeight="1" x14ac:dyDescent="0.3">
      <c r="A3273" s="2">
        <v>3272</v>
      </c>
      <c r="B3273" s="2" t="s">
        <v>6495</v>
      </c>
      <c r="C3273" s="2">
        <f>YEAR('Data SPY'!$D3273)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hidden="1" customHeight="1" x14ac:dyDescent="0.3">
      <c r="A3274" s="2">
        <v>3273</v>
      </c>
      <c r="B3274" s="2" t="s">
        <v>6497</v>
      </c>
      <c r="C3274" s="2">
        <f>YEAR('Data SPY'!$D3274)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hidden="1" customHeight="1" x14ac:dyDescent="0.3">
      <c r="A3275" s="2">
        <v>3274</v>
      </c>
      <c r="B3275" s="2" t="s">
        <v>6498</v>
      </c>
      <c r="C3275" s="2">
        <f>YEAR('Data SPY'!$D3275)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hidden="1" customHeight="1" x14ac:dyDescent="0.3">
      <c r="A3276" s="2">
        <v>3275</v>
      </c>
      <c r="B3276" s="2" t="s">
        <v>6499</v>
      </c>
      <c r="C3276" s="2">
        <f>YEAR('Data SPY'!$D3276)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hidden="1" customHeight="1" x14ac:dyDescent="0.3">
      <c r="A3277" s="2">
        <v>3276</v>
      </c>
      <c r="B3277" s="2" t="s">
        <v>6499</v>
      </c>
      <c r="C3277" s="2">
        <f>YEAR('Data SPY'!$D3277)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hidden="1" customHeight="1" x14ac:dyDescent="0.3">
      <c r="A3278" s="2">
        <v>3277</v>
      </c>
      <c r="B3278" s="2" t="s">
        <v>6501</v>
      </c>
      <c r="C3278" s="2">
        <f>YEAR('Data SPY'!$D3278)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hidden="1" customHeight="1" x14ac:dyDescent="0.3">
      <c r="A3279" s="2">
        <v>3278</v>
      </c>
      <c r="B3279" s="2" t="s">
        <v>6501</v>
      </c>
      <c r="C3279" s="2">
        <f>YEAR('Data SPY'!$D3279)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hidden="1" customHeight="1" x14ac:dyDescent="0.3">
      <c r="A3280" s="2">
        <v>3279</v>
      </c>
      <c r="B3280" s="2" t="s">
        <v>6501</v>
      </c>
      <c r="C3280" s="2">
        <f>YEAR('Data SPY'!$D3280)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hidden="1" customHeight="1" x14ac:dyDescent="0.3">
      <c r="A3281" s="2">
        <v>3280</v>
      </c>
      <c r="B3281" s="2" t="s">
        <v>6501</v>
      </c>
      <c r="C3281" s="2">
        <f>YEAR('Data SPY'!$D3281)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hidden="1" customHeight="1" x14ac:dyDescent="0.3">
      <c r="A3282" s="2">
        <v>3281</v>
      </c>
      <c r="B3282" s="2" t="s">
        <v>6501</v>
      </c>
      <c r="C3282" s="2">
        <f>YEAR('Data SPY'!$D3282)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hidden="1" customHeight="1" x14ac:dyDescent="0.3">
      <c r="A3283" s="2">
        <v>3282</v>
      </c>
      <c r="B3283" s="2" t="s">
        <v>6502</v>
      </c>
      <c r="C3283" s="2">
        <f>YEAR('Data SPY'!$D3283)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hidden="1" customHeight="1" x14ac:dyDescent="0.3">
      <c r="A3284" s="2">
        <v>3283</v>
      </c>
      <c r="B3284" s="2" t="s">
        <v>6502</v>
      </c>
      <c r="C3284" s="2">
        <f>YEAR('Data SPY'!$D3284)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hidden="1" customHeight="1" x14ac:dyDescent="0.3">
      <c r="A3285" s="2">
        <v>3284</v>
      </c>
      <c r="B3285" s="2" t="s">
        <v>6503</v>
      </c>
      <c r="C3285" s="2">
        <f>YEAR('Data SPY'!$D3285)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hidden="1" customHeight="1" x14ac:dyDescent="0.3">
      <c r="A3286" s="2">
        <v>3285</v>
      </c>
      <c r="B3286" s="2" t="s">
        <v>6504</v>
      </c>
      <c r="C3286" s="2">
        <f>YEAR('Data SPY'!$D3286)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hidden="1" customHeight="1" x14ac:dyDescent="0.3">
      <c r="A3287" s="2">
        <v>3286</v>
      </c>
      <c r="B3287" s="2" t="s">
        <v>6505</v>
      </c>
      <c r="C3287" s="2">
        <f>YEAR('Data SPY'!$D3287)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hidden="1" customHeight="1" x14ac:dyDescent="0.3">
      <c r="A3288" s="2">
        <v>3287</v>
      </c>
      <c r="B3288" s="2" t="s">
        <v>6505</v>
      </c>
      <c r="C3288" s="2">
        <f>YEAR('Data SPY'!$D3288)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hidden="1" customHeight="1" x14ac:dyDescent="0.3">
      <c r="A3289" s="2">
        <v>3288</v>
      </c>
      <c r="B3289" s="2" t="s">
        <v>6508</v>
      </c>
      <c r="C3289" s="2">
        <f>YEAR('Data SPY'!$D3289)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hidden="1" customHeight="1" x14ac:dyDescent="0.3">
      <c r="A3290" s="2">
        <v>3289</v>
      </c>
      <c r="B3290" s="2" t="s">
        <v>6508</v>
      </c>
      <c r="C3290" s="2">
        <f>YEAR('Data SPY'!$D3290)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hidden="1" customHeight="1" x14ac:dyDescent="0.3">
      <c r="A3291" s="2">
        <v>3290</v>
      </c>
      <c r="B3291" s="2" t="s">
        <v>6508</v>
      </c>
      <c r="C3291" s="2">
        <f>YEAR('Data SPY'!$D3291)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hidden="1" customHeight="1" x14ac:dyDescent="0.3">
      <c r="A3292" s="2">
        <v>3291</v>
      </c>
      <c r="B3292" s="2" t="s">
        <v>6508</v>
      </c>
      <c r="C3292" s="2">
        <f>YEAR('Data SPY'!$D3292)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 SPY'!$D3293)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hidden="1" customHeight="1" x14ac:dyDescent="0.3">
      <c r="A3294" s="2">
        <v>3293</v>
      </c>
      <c r="B3294" s="2" t="s">
        <v>6513</v>
      </c>
      <c r="C3294" s="2">
        <f>YEAR('Data SPY'!$D3294)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hidden="1" customHeight="1" x14ac:dyDescent="0.3">
      <c r="A3295" s="2">
        <v>3294</v>
      </c>
      <c r="B3295" s="2" t="s">
        <v>6513</v>
      </c>
      <c r="C3295" s="2">
        <f>YEAR('Data SPY'!$D3295)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hidden="1" customHeight="1" x14ac:dyDescent="0.3">
      <c r="A3296" s="2">
        <v>3295</v>
      </c>
      <c r="B3296" s="2" t="s">
        <v>6514</v>
      </c>
      <c r="C3296" s="2">
        <f>YEAR('Data SPY'!$D3296)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hidden="1" customHeight="1" x14ac:dyDescent="0.3">
      <c r="A3297" s="2">
        <v>3296</v>
      </c>
      <c r="B3297" s="2" t="s">
        <v>6515</v>
      </c>
      <c r="C3297" s="2">
        <f>YEAR('Data SPY'!$D3297)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hidden="1" customHeight="1" x14ac:dyDescent="0.3">
      <c r="A3298" s="2">
        <v>3297</v>
      </c>
      <c r="B3298" s="2" t="s">
        <v>6518</v>
      </c>
      <c r="C3298" s="2">
        <f>YEAR('Data SPY'!$D3298)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hidden="1" customHeight="1" x14ac:dyDescent="0.3">
      <c r="A3299" s="2">
        <v>3298</v>
      </c>
      <c r="B3299" s="2" t="s">
        <v>6518</v>
      </c>
      <c r="C3299" s="2">
        <f>YEAR('Data SPY'!$D3299)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hidden="1" customHeight="1" x14ac:dyDescent="0.3">
      <c r="A3300" s="2">
        <v>3299</v>
      </c>
      <c r="B3300" s="2" t="s">
        <v>6519</v>
      </c>
      <c r="C3300" s="2">
        <f>YEAR('Data SPY'!$D3300)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hidden="1" customHeight="1" x14ac:dyDescent="0.3">
      <c r="A3301" s="2">
        <v>3300</v>
      </c>
      <c r="B3301" s="2" t="s">
        <v>6520</v>
      </c>
      <c r="C3301" s="2">
        <f>YEAR('Data SPY'!$D3301)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hidden="1" customHeight="1" x14ac:dyDescent="0.3">
      <c r="A3302" s="2">
        <v>3301</v>
      </c>
      <c r="B3302" s="2" t="s">
        <v>6520</v>
      </c>
      <c r="C3302" s="2">
        <f>YEAR('Data SPY'!$D3302)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hidden="1" customHeight="1" x14ac:dyDescent="0.3">
      <c r="A3303" s="2">
        <v>3302</v>
      </c>
      <c r="B3303" s="2" t="s">
        <v>6520</v>
      </c>
      <c r="C3303" s="2">
        <f>YEAR('Data SPY'!$D3303)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hidden="1" customHeight="1" x14ac:dyDescent="0.3">
      <c r="A3304" s="2">
        <v>3303</v>
      </c>
      <c r="B3304" s="2" t="s">
        <v>6520</v>
      </c>
      <c r="C3304" s="2">
        <f>YEAR('Data SPY'!$D3304)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hidden="1" customHeight="1" x14ac:dyDescent="0.3">
      <c r="A3305" s="2">
        <v>3304</v>
      </c>
      <c r="B3305" s="2" t="s">
        <v>6520</v>
      </c>
      <c r="C3305" s="2">
        <f>YEAR('Data SPY'!$D3305)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hidden="1" customHeight="1" x14ac:dyDescent="0.3">
      <c r="A3306" s="2">
        <v>3305</v>
      </c>
      <c r="B3306" s="2" t="s">
        <v>6523</v>
      </c>
      <c r="C3306" s="2">
        <f>YEAR('Data SPY'!$D3306)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hidden="1" customHeight="1" x14ac:dyDescent="0.3">
      <c r="A3307" s="2">
        <v>3306</v>
      </c>
      <c r="B3307" s="2" t="s">
        <v>6523</v>
      </c>
      <c r="C3307" s="2">
        <f>YEAR('Data SPY'!$D3307)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hidden="1" customHeight="1" x14ac:dyDescent="0.3">
      <c r="A3308" s="2">
        <v>3307</v>
      </c>
      <c r="B3308" s="2" t="s">
        <v>6523</v>
      </c>
      <c r="C3308" s="2">
        <f>YEAR('Data SPY'!$D3308)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hidden="1" customHeight="1" x14ac:dyDescent="0.3">
      <c r="A3309" s="2">
        <v>3308</v>
      </c>
      <c r="B3309" s="2" t="s">
        <v>6523</v>
      </c>
      <c r="C3309" s="2">
        <f>YEAR('Data SPY'!$D3309)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hidden="1" customHeight="1" x14ac:dyDescent="0.3">
      <c r="A3310" s="2">
        <v>3309</v>
      </c>
      <c r="B3310" s="2" t="s">
        <v>6523</v>
      </c>
      <c r="C3310" s="2">
        <f>YEAR('Data SPY'!$D3310)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hidden="1" customHeight="1" x14ac:dyDescent="0.3">
      <c r="A3311" s="2">
        <v>3310</v>
      </c>
      <c r="B3311" s="2" t="s">
        <v>6524</v>
      </c>
      <c r="C3311" s="2">
        <f>YEAR('Data SPY'!$D3311)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 SPY'!$D3312)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 SPY'!$D3313)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hidden="1" customHeight="1" x14ac:dyDescent="0.3">
      <c r="A3314" s="2">
        <v>3313</v>
      </c>
      <c r="B3314" s="2" t="s">
        <v>6527</v>
      </c>
      <c r="C3314" s="2">
        <f>YEAR('Data SPY'!$D3314)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hidden="1" customHeight="1" x14ac:dyDescent="0.3">
      <c r="A3315" s="2">
        <v>3314</v>
      </c>
      <c r="B3315" s="2" t="s">
        <v>6527</v>
      </c>
      <c r="C3315" s="2">
        <f>YEAR('Data SPY'!$D3315)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hidden="1" customHeight="1" x14ac:dyDescent="0.3">
      <c r="A3316" s="2">
        <v>3315</v>
      </c>
      <c r="B3316" s="2" t="s">
        <v>6528</v>
      </c>
      <c r="C3316" s="2">
        <f>YEAR('Data SPY'!$D3316)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hidden="1" customHeight="1" x14ac:dyDescent="0.3">
      <c r="A3317" s="2">
        <v>3316</v>
      </c>
      <c r="B3317" s="2" t="s">
        <v>6528</v>
      </c>
      <c r="C3317" s="2">
        <f>YEAR('Data SPY'!$D3317)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hidden="1" customHeight="1" x14ac:dyDescent="0.3">
      <c r="A3318" s="2">
        <v>3317</v>
      </c>
      <c r="B3318" s="2" t="s">
        <v>6529</v>
      </c>
      <c r="C3318" s="2">
        <f>YEAR('Data SPY'!$D3318)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hidden="1" customHeight="1" x14ac:dyDescent="0.3">
      <c r="A3319" s="2">
        <v>3318</v>
      </c>
      <c r="B3319" s="2" t="s">
        <v>6530</v>
      </c>
      <c r="C3319" s="2">
        <f>YEAR('Data SPY'!$D3319)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hidden="1" customHeight="1" x14ac:dyDescent="0.3">
      <c r="A3320" s="2">
        <v>3319</v>
      </c>
      <c r="B3320" s="2" t="s">
        <v>6530</v>
      </c>
      <c r="C3320" s="2">
        <f>YEAR('Data SPY'!$D3320)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hidden="1" customHeight="1" x14ac:dyDescent="0.3">
      <c r="A3321" s="2">
        <v>3320</v>
      </c>
      <c r="B3321" s="2" t="s">
        <v>6531</v>
      </c>
      <c r="C3321" s="2">
        <f>YEAR('Data SPY'!$D3321)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hidden="1" customHeight="1" x14ac:dyDescent="0.3">
      <c r="A3322" s="2">
        <v>3321</v>
      </c>
      <c r="B3322" s="2" t="s">
        <v>6531</v>
      </c>
      <c r="C3322" s="2">
        <f>YEAR('Data SPY'!$D3322)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hidden="1" customHeight="1" x14ac:dyDescent="0.3">
      <c r="A3323" s="2">
        <v>3322</v>
      </c>
      <c r="B3323" s="2" t="s">
        <v>6531</v>
      </c>
      <c r="C3323" s="2">
        <f>YEAR('Data SPY'!$D3323)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hidden="1" customHeight="1" x14ac:dyDescent="0.3">
      <c r="A3324" s="2">
        <v>3323</v>
      </c>
      <c r="B3324" s="2" t="s">
        <v>6534</v>
      </c>
      <c r="C3324" s="2">
        <f>YEAR('Data SPY'!$D3324)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hidden="1" customHeight="1" x14ac:dyDescent="0.3">
      <c r="A3325" s="2">
        <v>3324</v>
      </c>
      <c r="B3325" s="2" t="s">
        <v>6534</v>
      </c>
      <c r="C3325" s="2">
        <f>YEAR('Data SPY'!$D3325)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hidden="1" customHeight="1" x14ac:dyDescent="0.3">
      <c r="A3326" s="2">
        <v>3325</v>
      </c>
      <c r="B3326" s="2" t="s">
        <v>6535</v>
      </c>
      <c r="C3326" s="2">
        <f>YEAR('Data SPY'!$D3326)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hidden="1" customHeight="1" x14ac:dyDescent="0.3">
      <c r="A3327" s="2">
        <v>3326</v>
      </c>
      <c r="B3327" s="2" t="s">
        <v>6535</v>
      </c>
      <c r="C3327" s="2">
        <f>YEAR('Data SPY'!$D3327)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hidden="1" customHeight="1" x14ac:dyDescent="0.3">
      <c r="A3328" s="2">
        <v>3327</v>
      </c>
      <c r="B3328" s="2" t="s">
        <v>6535</v>
      </c>
      <c r="C3328" s="2">
        <f>YEAR('Data SPY'!$D3328)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hidden="1" customHeight="1" x14ac:dyDescent="0.3">
      <c r="A3329" s="2">
        <v>3328</v>
      </c>
      <c r="B3329" s="2" t="s">
        <v>6535</v>
      </c>
      <c r="C3329" s="2">
        <f>YEAR('Data SPY'!$D3329)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hidden="1" customHeight="1" x14ac:dyDescent="0.3">
      <c r="A3330" s="2">
        <v>3329</v>
      </c>
      <c r="B3330" s="2" t="s">
        <v>6535</v>
      </c>
      <c r="C3330" s="2">
        <f>YEAR('Data SPY'!$D3330)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hidden="1" customHeight="1" x14ac:dyDescent="0.3">
      <c r="A3331" s="2">
        <v>3330</v>
      </c>
      <c r="B3331" s="2" t="s">
        <v>6535</v>
      </c>
      <c r="C3331" s="2">
        <f>YEAR('Data SPY'!$D3331)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hidden="1" customHeight="1" x14ac:dyDescent="0.3">
      <c r="A3332" s="2">
        <v>3331</v>
      </c>
      <c r="B3332" s="2" t="s">
        <v>6535</v>
      </c>
      <c r="C3332" s="2">
        <f>YEAR('Data SPY'!$D3332)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hidden="1" customHeight="1" x14ac:dyDescent="0.3">
      <c r="A3333" s="2">
        <v>3332</v>
      </c>
      <c r="B3333" s="2" t="s">
        <v>6538</v>
      </c>
      <c r="C3333" s="2">
        <f>YEAR('Data SPY'!$D3333)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hidden="1" customHeight="1" x14ac:dyDescent="0.3">
      <c r="A3334" s="2">
        <v>3333</v>
      </c>
      <c r="B3334" s="2" t="s">
        <v>6538</v>
      </c>
      <c r="C3334" s="2">
        <f>YEAR('Data SPY'!$D3334)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hidden="1" customHeight="1" x14ac:dyDescent="0.3">
      <c r="A3335" s="2">
        <v>3334</v>
      </c>
      <c r="B3335" s="2" t="s">
        <v>6538</v>
      </c>
      <c r="C3335" s="2">
        <f>YEAR('Data SPY'!$D3335)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hidden="1" customHeight="1" x14ac:dyDescent="0.3">
      <c r="A3336" s="2">
        <v>3335</v>
      </c>
      <c r="B3336" s="2" t="s">
        <v>6543</v>
      </c>
      <c r="C3336" s="2">
        <f>YEAR('Data SPY'!$D3336)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hidden="1" customHeight="1" x14ac:dyDescent="0.3">
      <c r="A3337" s="2">
        <v>3336</v>
      </c>
      <c r="B3337" s="2" t="s">
        <v>6543</v>
      </c>
      <c r="C3337" s="2">
        <f>YEAR('Data SPY'!$D3337)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hidden="1" customHeight="1" x14ac:dyDescent="0.3">
      <c r="A3338" s="2">
        <v>3337</v>
      </c>
      <c r="B3338" s="2" t="s">
        <v>6543</v>
      </c>
      <c r="C3338" s="2">
        <f>YEAR('Data SPY'!$D3338)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hidden="1" customHeight="1" x14ac:dyDescent="0.3">
      <c r="A3339" s="2">
        <v>3338</v>
      </c>
      <c r="B3339" s="2" t="s">
        <v>6543</v>
      </c>
      <c r="C3339" s="2">
        <f>YEAR('Data SPY'!$D3339)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hidden="1" customHeight="1" x14ac:dyDescent="0.3">
      <c r="A3340" s="2">
        <v>3339</v>
      </c>
      <c r="B3340" s="2" t="s">
        <v>6543</v>
      </c>
      <c r="C3340" s="2">
        <f>YEAR('Data SPY'!$D3340)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hidden="1" customHeight="1" x14ac:dyDescent="0.3">
      <c r="A3341" s="2">
        <v>3340</v>
      </c>
      <c r="B3341" s="2" t="s">
        <v>6543</v>
      </c>
      <c r="C3341" s="2">
        <f>YEAR('Data SPY'!$D3341)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hidden="1" customHeight="1" x14ac:dyDescent="0.3">
      <c r="A3342" s="2">
        <v>3341</v>
      </c>
      <c r="B3342" s="2" t="s">
        <v>6543</v>
      </c>
      <c r="C3342" s="2">
        <f>YEAR('Data SPY'!$D3342)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 SPY'!$D3343)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 SPY'!$D3344)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 SPY'!$D3345)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 SPY'!$D3346)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 SPY'!$D3347)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 SPY'!$D3348)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hidden="1" customHeight="1" x14ac:dyDescent="0.3">
      <c r="A3349" s="2">
        <v>3348</v>
      </c>
      <c r="B3349" s="2" t="s">
        <v>6553</v>
      </c>
      <c r="C3349" s="2">
        <f>YEAR('Data SPY'!$D3349)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hidden="1" customHeight="1" x14ac:dyDescent="0.3">
      <c r="A3350" s="2">
        <v>3349</v>
      </c>
      <c r="B3350" s="2" t="s">
        <v>6555</v>
      </c>
      <c r="C3350" s="2">
        <f>YEAR('Data SPY'!$D3350)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 SPY'!$D3351)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 SPY'!$D3352)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hidden="1" customHeight="1" x14ac:dyDescent="0.3">
      <c r="A3353" s="2">
        <v>3352</v>
      </c>
      <c r="B3353" s="2" t="s">
        <v>6558</v>
      </c>
      <c r="C3353" s="2">
        <f>YEAR('Data SPY'!$D3353)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hidden="1" customHeight="1" x14ac:dyDescent="0.3">
      <c r="A3354" s="2">
        <v>3353</v>
      </c>
      <c r="B3354" s="2" t="s">
        <v>6558</v>
      </c>
      <c r="C3354" s="2">
        <f>YEAR('Data SPY'!$D3354)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hidden="1" customHeight="1" x14ac:dyDescent="0.3">
      <c r="A3355" s="2">
        <v>3354</v>
      </c>
      <c r="B3355" s="2" t="s">
        <v>6561</v>
      </c>
      <c r="C3355" s="2">
        <f>YEAR('Data SPY'!$D3355)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hidden="1" customHeight="1" x14ac:dyDescent="0.3">
      <c r="A3356" s="2">
        <v>3355</v>
      </c>
      <c r="B3356" s="2" t="s">
        <v>6561</v>
      </c>
      <c r="C3356" s="2">
        <f>YEAR('Data SPY'!$D3356)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hidden="1" customHeight="1" x14ac:dyDescent="0.3">
      <c r="A3357" s="2">
        <v>3356</v>
      </c>
      <c r="B3357" s="2" t="s">
        <v>6561</v>
      </c>
      <c r="C3357" s="2">
        <f>YEAR('Data SPY'!$D3357)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hidden="1" customHeight="1" x14ac:dyDescent="0.3">
      <c r="A3358" s="2">
        <v>3357</v>
      </c>
      <c r="B3358" s="2" t="s">
        <v>6561</v>
      </c>
      <c r="C3358" s="2">
        <f>YEAR('Data SPY'!$D3358)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hidden="1" customHeight="1" x14ac:dyDescent="0.3">
      <c r="A3359" s="2">
        <v>3358</v>
      </c>
      <c r="B3359" s="2" t="s">
        <v>6564</v>
      </c>
      <c r="C3359" s="2">
        <f>YEAR('Data SPY'!$D3359)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 SPY'!$D3360)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 SPY'!$D3361)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hidden="1" customHeight="1" x14ac:dyDescent="0.3">
      <c r="A3362" s="2">
        <v>3361</v>
      </c>
      <c r="B3362" s="2" t="s">
        <v>6566</v>
      </c>
      <c r="C3362" s="2">
        <f>YEAR('Data SPY'!$D3362)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hidden="1" customHeight="1" x14ac:dyDescent="0.3">
      <c r="A3363" s="2">
        <v>3362</v>
      </c>
      <c r="B3363" s="2" t="s">
        <v>6566</v>
      </c>
      <c r="C3363" s="2">
        <f>YEAR('Data SPY'!$D3363)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hidden="1" customHeight="1" x14ac:dyDescent="0.3">
      <c r="A3364" s="2">
        <v>3363</v>
      </c>
      <c r="B3364" s="2" t="s">
        <v>6569</v>
      </c>
      <c r="C3364" s="2">
        <f>YEAR('Data SPY'!$D3364)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hidden="1" customHeight="1" x14ac:dyDescent="0.3">
      <c r="A3365" s="2">
        <v>3364</v>
      </c>
      <c r="B3365" s="2" t="s">
        <v>6569</v>
      </c>
      <c r="C3365" s="2">
        <f>YEAR('Data SPY'!$D3365)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 SPY'!$D3366)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hidden="1" customHeight="1" x14ac:dyDescent="0.3">
      <c r="A3367" s="2">
        <v>3366</v>
      </c>
      <c r="B3367" s="2" t="s">
        <v>6572</v>
      </c>
      <c r="C3367" s="2">
        <f>YEAR('Data SPY'!$D3367)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hidden="1" customHeight="1" x14ac:dyDescent="0.3">
      <c r="A3368" s="2">
        <v>3367</v>
      </c>
      <c r="B3368" s="2" t="s">
        <v>6575</v>
      </c>
      <c r="C3368" s="2">
        <f>YEAR('Data SPY'!$D3368)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hidden="1" customHeight="1" x14ac:dyDescent="0.3">
      <c r="A3369" s="2">
        <v>3368</v>
      </c>
      <c r="B3369" s="2" t="s">
        <v>6575</v>
      </c>
      <c r="C3369" s="2">
        <f>YEAR('Data SPY'!$D3369)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hidden="1" customHeight="1" x14ac:dyDescent="0.3">
      <c r="A3370" s="2">
        <v>3369</v>
      </c>
      <c r="B3370" s="2" t="s">
        <v>6576</v>
      </c>
      <c r="C3370" s="2">
        <f>YEAR('Data SPY'!$D3370)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hidden="1" customHeight="1" x14ac:dyDescent="0.3">
      <c r="A3371" s="2">
        <v>3370</v>
      </c>
      <c r="B3371" s="2" t="s">
        <v>6576</v>
      </c>
      <c r="C3371" s="2">
        <f>YEAR('Data SPY'!$D3371)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 SPY'!$D3372)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hidden="1" customHeight="1" x14ac:dyDescent="0.3">
      <c r="A3373" s="2">
        <v>3372</v>
      </c>
      <c r="B3373" s="2" t="s">
        <v>6580</v>
      </c>
      <c r="C3373" s="2">
        <f>YEAR('Data SPY'!$D3373)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hidden="1" customHeight="1" x14ac:dyDescent="0.3">
      <c r="A3374" s="2">
        <v>3373</v>
      </c>
      <c r="B3374" s="2" t="s">
        <v>6580</v>
      </c>
      <c r="C3374" s="2">
        <f>YEAR('Data SPY'!$D3374)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hidden="1" customHeight="1" x14ac:dyDescent="0.3">
      <c r="A3375" s="2">
        <v>3374</v>
      </c>
      <c r="B3375" s="2" t="s">
        <v>6581</v>
      </c>
      <c r="C3375" s="2">
        <f>YEAR('Data SPY'!$D3375)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hidden="1" customHeight="1" x14ac:dyDescent="0.3">
      <c r="A3376" s="2">
        <v>3375</v>
      </c>
      <c r="B3376" s="2" t="s">
        <v>6581</v>
      </c>
      <c r="C3376" s="2">
        <f>YEAR('Data SPY'!$D3376)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hidden="1" customHeight="1" x14ac:dyDescent="0.3">
      <c r="A3377" s="2">
        <v>3376</v>
      </c>
      <c r="B3377" s="2" t="s">
        <v>6581</v>
      </c>
      <c r="C3377" s="2">
        <f>YEAR('Data SPY'!$D3377)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hidden="1" customHeight="1" x14ac:dyDescent="0.3">
      <c r="A3378" s="2">
        <v>3377</v>
      </c>
      <c r="B3378" s="2" t="s">
        <v>6581</v>
      </c>
      <c r="C3378" s="2">
        <f>YEAR('Data SPY'!$D3378)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 SPY'!$D3379)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hidden="1" customHeight="1" x14ac:dyDescent="0.3">
      <c r="A3380" s="2">
        <v>3379</v>
      </c>
      <c r="B3380" s="2" t="s">
        <v>6587</v>
      </c>
      <c r="C3380" s="2">
        <f>YEAR('Data SPY'!$D3380)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hidden="1" customHeight="1" x14ac:dyDescent="0.3">
      <c r="A3381" s="2">
        <v>3380</v>
      </c>
      <c r="B3381" s="2" t="s">
        <v>6587</v>
      </c>
      <c r="C3381" s="2">
        <f>YEAR('Data SPY'!$D3381)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hidden="1" customHeight="1" x14ac:dyDescent="0.3">
      <c r="A3382" s="2">
        <v>3381</v>
      </c>
      <c r="B3382" s="2" t="s">
        <v>6590</v>
      </c>
      <c r="C3382" s="2">
        <f>YEAR('Data SPY'!$D3382)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hidden="1" customHeight="1" x14ac:dyDescent="0.3">
      <c r="A3383" s="2">
        <v>3382</v>
      </c>
      <c r="B3383" s="2" t="s">
        <v>6593</v>
      </c>
      <c r="C3383" s="2">
        <f>YEAR('Data SPY'!$D3383)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hidden="1" customHeight="1" x14ac:dyDescent="0.3">
      <c r="A3384" s="2">
        <v>3383</v>
      </c>
      <c r="B3384" s="2" t="s">
        <v>6594</v>
      </c>
      <c r="C3384" s="2">
        <f>YEAR('Data SPY'!$D3384)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hidden="1" customHeight="1" x14ac:dyDescent="0.3">
      <c r="A3385" s="2">
        <v>3384</v>
      </c>
      <c r="B3385" s="2" t="s">
        <v>6594</v>
      </c>
      <c r="C3385" s="2">
        <f>YEAR('Data SPY'!$D3385)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hidden="1" customHeight="1" x14ac:dyDescent="0.3">
      <c r="A3386" s="2">
        <v>3385</v>
      </c>
      <c r="B3386" s="2" t="s">
        <v>6594</v>
      </c>
      <c r="C3386" s="2">
        <f>YEAR('Data SPY'!$D3386)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hidden="1" customHeight="1" x14ac:dyDescent="0.3">
      <c r="A3387" s="2">
        <v>3386</v>
      </c>
      <c r="B3387" s="2" t="s">
        <v>6597</v>
      </c>
      <c r="C3387" s="2">
        <f>YEAR('Data SPY'!$D3387)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hidden="1" customHeight="1" x14ac:dyDescent="0.3">
      <c r="A3388" s="2">
        <v>3387</v>
      </c>
      <c r="B3388" s="2" t="s">
        <v>6597</v>
      </c>
      <c r="C3388" s="2">
        <f>YEAR('Data SPY'!$D3388)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hidden="1" customHeight="1" x14ac:dyDescent="0.3">
      <c r="A3389" s="2">
        <v>3388</v>
      </c>
      <c r="B3389" s="2" t="s">
        <v>6597</v>
      </c>
      <c r="C3389" s="2">
        <f>YEAR('Data SPY'!$D3389)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hidden="1" customHeight="1" x14ac:dyDescent="0.3">
      <c r="A3390" s="2">
        <v>3389</v>
      </c>
      <c r="B3390" s="2" t="s">
        <v>6597</v>
      </c>
      <c r="C3390" s="2">
        <f>YEAR('Data SPY'!$D3390)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hidden="1" customHeight="1" x14ac:dyDescent="0.3">
      <c r="A3391" s="2">
        <v>3390</v>
      </c>
      <c r="B3391" s="2" t="s">
        <v>6597</v>
      </c>
      <c r="C3391" s="2">
        <f>YEAR('Data SPY'!$D3391)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hidden="1" customHeight="1" x14ac:dyDescent="0.3">
      <c r="A3392" s="2">
        <v>3391</v>
      </c>
      <c r="B3392" s="2" t="s">
        <v>6598</v>
      </c>
      <c r="C3392" s="2">
        <f>YEAR('Data SPY'!$D3392)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hidden="1" customHeight="1" x14ac:dyDescent="0.3">
      <c r="A3393" s="2">
        <v>3392</v>
      </c>
      <c r="B3393" s="2" t="s">
        <v>6599</v>
      </c>
      <c r="C3393" s="2">
        <f>YEAR('Data SPY'!$D3393)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hidden="1" customHeight="1" x14ac:dyDescent="0.3">
      <c r="A3394" s="2">
        <v>3393</v>
      </c>
      <c r="B3394" s="2" t="s">
        <v>6599</v>
      </c>
      <c r="C3394" s="2">
        <f>YEAR('Data SPY'!$D3394)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hidden="1" customHeight="1" x14ac:dyDescent="0.3">
      <c r="A3395" s="2">
        <v>3394</v>
      </c>
      <c r="B3395" s="2" t="s">
        <v>6600</v>
      </c>
      <c r="C3395" s="2">
        <f>YEAR('Data SPY'!$D3395)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hidden="1" customHeight="1" x14ac:dyDescent="0.3">
      <c r="A3396" s="2">
        <v>3395</v>
      </c>
      <c r="B3396" s="2" t="s">
        <v>6601</v>
      </c>
      <c r="C3396" s="2">
        <f>YEAR('Data SPY'!$D3396)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hidden="1" customHeight="1" x14ac:dyDescent="0.3">
      <c r="A3397" s="2">
        <v>3396</v>
      </c>
      <c r="B3397" s="2" t="s">
        <v>6602</v>
      </c>
      <c r="C3397" s="2">
        <f>YEAR('Data SPY'!$D3397)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hidden="1" customHeight="1" x14ac:dyDescent="0.3">
      <c r="A3398" s="2">
        <v>3397</v>
      </c>
      <c r="B3398" s="2" t="s">
        <v>6602</v>
      </c>
      <c r="C3398" s="2">
        <f>YEAR('Data SPY'!$D3398)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hidden="1" customHeight="1" x14ac:dyDescent="0.3">
      <c r="A3399" s="2">
        <v>3398</v>
      </c>
      <c r="B3399" s="2" t="s">
        <v>6602</v>
      </c>
      <c r="C3399" s="2">
        <f>YEAR('Data SPY'!$D3399)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hidden="1" customHeight="1" x14ac:dyDescent="0.3">
      <c r="A3400" s="2">
        <v>3399</v>
      </c>
      <c r="B3400" s="2" t="s">
        <v>6603</v>
      </c>
      <c r="C3400" s="2">
        <f>YEAR('Data SPY'!$D3400)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hidden="1" customHeight="1" x14ac:dyDescent="0.3">
      <c r="A3401" s="2">
        <v>3400</v>
      </c>
      <c r="B3401" s="2" t="s">
        <v>6603</v>
      </c>
      <c r="C3401" s="2">
        <f>YEAR('Data SPY'!$D3401)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hidden="1" customHeight="1" x14ac:dyDescent="0.3">
      <c r="A3402" s="2">
        <v>3401</v>
      </c>
      <c r="B3402" s="2" t="s">
        <v>6603</v>
      </c>
      <c r="C3402" s="2">
        <f>YEAR('Data SPY'!$D3402)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hidden="1" customHeight="1" x14ac:dyDescent="0.3">
      <c r="A3403" s="2">
        <v>3402</v>
      </c>
      <c r="B3403" s="2" t="s">
        <v>6603</v>
      </c>
      <c r="C3403" s="2">
        <f>YEAR('Data SPY'!$D3403)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hidden="1" customHeight="1" x14ac:dyDescent="0.3">
      <c r="A3404" s="2">
        <v>3403</v>
      </c>
      <c r="B3404" s="2" t="s">
        <v>6606</v>
      </c>
      <c r="C3404" s="2">
        <f>YEAR('Data SPY'!$D3404)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hidden="1" customHeight="1" x14ac:dyDescent="0.3">
      <c r="A3405" s="2">
        <v>3404</v>
      </c>
      <c r="B3405" s="2" t="s">
        <v>6608</v>
      </c>
      <c r="C3405" s="2">
        <f>YEAR('Data SPY'!$D3405)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hidden="1" customHeight="1" x14ac:dyDescent="0.3">
      <c r="A3406" s="2">
        <v>3405</v>
      </c>
      <c r="B3406" s="2" t="s">
        <v>6611</v>
      </c>
      <c r="C3406" s="2">
        <f>YEAR('Data SPY'!$D3406)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hidden="1" customHeight="1" x14ac:dyDescent="0.3">
      <c r="A3407" s="2">
        <v>3406</v>
      </c>
      <c r="B3407" s="2" t="s">
        <v>6612</v>
      </c>
      <c r="C3407" s="2">
        <f>YEAR('Data SPY'!$D3407)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hidden="1" customHeight="1" x14ac:dyDescent="0.3">
      <c r="A3408" s="2">
        <v>3407</v>
      </c>
      <c r="B3408" s="2" t="s">
        <v>6612</v>
      </c>
      <c r="C3408" s="2">
        <f>YEAR('Data SPY'!$D3408)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hidden="1" customHeight="1" x14ac:dyDescent="0.3">
      <c r="A3409" s="2">
        <v>3408</v>
      </c>
      <c r="B3409" s="2" t="s">
        <v>6612</v>
      </c>
      <c r="C3409" s="2">
        <f>YEAR('Data SPY'!$D3409)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hidden="1" customHeight="1" x14ac:dyDescent="0.3">
      <c r="A3410" s="2">
        <v>3409</v>
      </c>
      <c r="B3410" s="2" t="s">
        <v>6612</v>
      </c>
      <c r="C3410" s="2">
        <f>YEAR('Data SPY'!$D3410)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hidden="1" customHeight="1" x14ac:dyDescent="0.3">
      <c r="A3411" s="2">
        <v>3410</v>
      </c>
      <c r="B3411" s="2" t="s">
        <v>6613</v>
      </c>
      <c r="C3411" s="2">
        <f>YEAR('Data SPY'!$D3411)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 SPY'!$D3412)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 SPY'!$D3413)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 SPY'!$D3414)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 SPY'!$D3415)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 SPY'!$D3416)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 SPY'!$D3417)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 SPY'!$D3418)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hidden="1" customHeight="1" x14ac:dyDescent="0.3">
      <c r="A3419" s="2">
        <v>3418</v>
      </c>
      <c r="B3419" s="2" t="s">
        <v>6616</v>
      </c>
      <c r="C3419" s="2">
        <f>YEAR('Data SPY'!$D3419)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hidden="1" customHeight="1" x14ac:dyDescent="0.3">
      <c r="A3420" s="2">
        <v>3419</v>
      </c>
      <c r="B3420" s="2" t="s">
        <v>6616</v>
      </c>
      <c r="C3420" s="2">
        <f>YEAR('Data SPY'!$D3420)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hidden="1" customHeight="1" x14ac:dyDescent="0.3">
      <c r="A3421" s="2">
        <v>3420</v>
      </c>
      <c r="B3421" s="2" t="s">
        <v>6617</v>
      </c>
      <c r="C3421" s="2">
        <f>YEAR('Data SPY'!$D3421)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 SPY'!$D3422)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 SPY'!$D3423)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 SPY'!$D3424)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 SPY'!$D3425)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 SPY'!$D3426)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hidden="1" customHeight="1" x14ac:dyDescent="0.3">
      <c r="A3427" s="2">
        <v>3426</v>
      </c>
      <c r="B3427" s="2" t="s">
        <v>6619</v>
      </c>
      <c r="C3427" s="2">
        <f>YEAR('Data SPY'!$D3427)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hidden="1" customHeight="1" x14ac:dyDescent="0.3">
      <c r="A3428" s="2">
        <v>3427</v>
      </c>
      <c r="B3428" s="2" t="s">
        <v>6619</v>
      </c>
      <c r="C3428" s="2">
        <f>YEAR('Data SPY'!$D3428)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hidden="1" customHeight="1" x14ac:dyDescent="0.3">
      <c r="A3429" s="2">
        <v>3428</v>
      </c>
      <c r="B3429" s="2" t="s">
        <v>6621</v>
      </c>
      <c r="C3429" s="2">
        <f>YEAR('Data SPY'!$D3429)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hidden="1" customHeight="1" x14ac:dyDescent="0.3">
      <c r="A3430" s="2">
        <v>3429</v>
      </c>
      <c r="B3430" s="2" t="s">
        <v>6621</v>
      </c>
      <c r="C3430" s="2">
        <f>YEAR('Data SPY'!$D3430)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hidden="1" customHeight="1" x14ac:dyDescent="0.3">
      <c r="A3431" s="2">
        <v>3430</v>
      </c>
      <c r="B3431" s="2" t="s">
        <v>6621</v>
      </c>
      <c r="C3431" s="2">
        <f>YEAR('Data SPY'!$D3431)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hidden="1" customHeight="1" x14ac:dyDescent="0.3">
      <c r="A3432" s="2">
        <v>3431</v>
      </c>
      <c r="B3432" s="2" t="s">
        <v>6624</v>
      </c>
      <c r="C3432" s="2">
        <f>YEAR('Data SPY'!$D3432)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hidden="1" customHeight="1" x14ac:dyDescent="0.3">
      <c r="A3433" s="2">
        <v>3432</v>
      </c>
      <c r="B3433" s="2" t="s">
        <v>6624</v>
      </c>
      <c r="C3433" s="2">
        <f>YEAR('Data SPY'!$D3433)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hidden="1" customHeight="1" x14ac:dyDescent="0.3">
      <c r="A3434" s="2">
        <v>3433</v>
      </c>
      <c r="B3434" s="2" t="s">
        <v>6624</v>
      </c>
      <c r="C3434" s="2">
        <f>YEAR('Data SPY'!$D3434)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hidden="1" customHeight="1" x14ac:dyDescent="0.3">
      <c r="A3435" s="2">
        <v>3434</v>
      </c>
      <c r="B3435" s="2" t="s">
        <v>6627</v>
      </c>
      <c r="C3435" s="2">
        <f>YEAR('Data SPY'!$D3435)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hidden="1" customHeight="1" x14ac:dyDescent="0.3">
      <c r="A3436" s="2">
        <v>3435</v>
      </c>
      <c r="B3436" s="2" t="s">
        <v>6627</v>
      </c>
      <c r="C3436" s="2">
        <f>YEAR('Data SPY'!$D3436)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hidden="1" customHeight="1" x14ac:dyDescent="0.3">
      <c r="A3437" s="2">
        <v>3436</v>
      </c>
      <c r="B3437" s="2" t="s">
        <v>6628</v>
      </c>
      <c r="C3437" s="2">
        <f>YEAR('Data SPY'!$D3437)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hidden="1" customHeight="1" x14ac:dyDescent="0.3">
      <c r="A3438" s="2">
        <v>3437</v>
      </c>
      <c r="B3438" s="2" t="s">
        <v>6628</v>
      </c>
      <c r="C3438" s="2">
        <f>YEAR('Data SPY'!$D3438)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hidden="1" customHeight="1" x14ac:dyDescent="0.3">
      <c r="A3439" s="2">
        <v>3438</v>
      </c>
      <c r="B3439" s="2" t="s">
        <v>6629</v>
      </c>
      <c r="C3439" s="2">
        <f>YEAR('Data SPY'!$D3439)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hidden="1" customHeight="1" x14ac:dyDescent="0.3">
      <c r="A3440" s="2">
        <v>3439</v>
      </c>
      <c r="B3440" s="2" t="s">
        <v>6629</v>
      </c>
      <c r="C3440" s="2">
        <f>YEAR('Data SPY'!$D3440)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hidden="1" customHeight="1" x14ac:dyDescent="0.3">
      <c r="A3441" s="2">
        <v>3440</v>
      </c>
      <c r="B3441" s="2" t="s">
        <v>6629</v>
      </c>
      <c r="C3441" s="2">
        <f>YEAR('Data SPY'!$D3441)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hidden="1" customHeight="1" x14ac:dyDescent="0.3">
      <c r="A3442" s="2">
        <v>3441</v>
      </c>
      <c r="B3442" s="2" t="s">
        <v>6630</v>
      </c>
      <c r="C3442" s="2">
        <f>YEAR('Data SPY'!$D3442)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hidden="1" customHeight="1" x14ac:dyDescent="0.3">
      <c r="A3443" s="2">
        <v>3442</v>
      </c>
      <c r="B3443" s="2" t="s">
        <v>6631</v>
      </c>
      <c r="C3443" s="2">
        <f>YEAR('Data SPY'!$D3443)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hidden="1" customHeight="1" x14ac:dyDescent="0.3">
      <c r="A3444" s="2">
        <v>3443</v>
      </c>
      <c r="B3444" s="2" t="s">
        <v>6632</v>
      </c>
      <c r="C3444" s="2">
        <f>YEAR('Data SPY'!$D3444)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hidden="1" customHeight="1" x14ac:dyDescent="0.3">
      <c r="A3445" s="2">
        <v>3444</v>
      </c>
      <c r="B3445" s="2" t="s">
        <v>6632</v>
      </c>
      <c r="C3445" s="2">
        <f>YEAR('Data SPY'!$D3445)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 SPY'!$D3446)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hidden="1" customHeight="1" x14ac:dyDescent="0.3">
      <c r="A3447" s="2">
        <v>3446</v>
      </c>
      <c r="B3447" s="2" t="s">
        <v>6636</v>
      </c>
      <c r="C3447" s="2">
        <f>YEAR('Data SPY'!$D3447)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 SPY'!$D3448)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hidden="1" customHeight="1" x14ac:dyDescent="0.3">
      <c r="A3449" s="2">
        <v>3448</v>
      </c>
      <c r="B3449" s="2" t="s">
        <v>6640</v>
      </c>
      <c r="C3449" s="2">
        <f>YEAR('Data SPY'!$D3449)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 SPY'!$D3450)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hidden="1" customHeight="1" x14ac:dyDescent="0.3">
      <c r="A3451" s="2">
        <v>3450</v>
      </c>
      <c r="B3451" s="2" t="s">
        <v>6642</v>
      </c>
      <c r="C3451" s="2">
        <f>YEAR('Data SPY'!$D3451)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hidden="1" customHeight="1" x14ac:dyDescent="0.3">
      <c r="A3452" s="2">
        <v>3451</v>
      </c>
      <c r="B3452" s="2" t="s">
        <v>6642</v>
      </c>
      <c r="C3452" s="2">
        <f>YEAR('Data SPY'!$D3452)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hidden="1" customHeight="1" x14ac:dyDescent="0.3">
      <c r="A3453" s="2">
        <v>3452</v>
      </c>
      <c r="B3453" s="2" t="s">
        <v>6642</v>
      </c>
      <c r="C3453" s="2">
        <f>YEAR('Data SPY'!$D3453)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hidden="1" customHeight="1" x14ac:dyDescent="0.3">
      <c r="A3454" s="2">
        <v>3453</v>
      </c>
      <c r="B3454" s="2" t="s">
        <v>6643</v>
      </c>
      <c r="C3454" s="2">
        <f>YEAR('Data SPY'!$D3454)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hidden="1" customHeight="1" x14ac:dyDescent="0.3">
      <c r="A3455" s="2">
        <v>3454</v>
      </c>
      <c r="B3455" s="2" t="s">
        <v>6646</v>
      </c>
      <c r="C3455" s="2">
        <f>YEAR('Data SPY'!$D3455)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hidden="1" customHeight="1" x14ac:dyDescent="0.3">
      <c r="A3456" s="2">
        <v>3455</v>
      </c>
      <c r="B3456" s="2" t="s">
        <v>6647</v>
      </c>
      <c r="C3456" s="2">
        <f>YEAR('Data SPY'!$D3456)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 SPY'!$D3457)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hidden="1" customHeight="1" x14ac:dyDescent="0.3">
      <c r="A3458" s="2">
        <v>3457</v>
      </c>
      <c r="B3458" s="2" t="s">
        <v>6653</v>
      </c>
      <c r="C3458" s="2">
        <f>YEAR('Data SPY'!$D3458)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hidden="1" customHeight="1" x14ac:dyDescent="0.3">
      <c r="A3459" s="2">
        <v>3458</v>
      </c>
      <c r="B3459" s="2" t="s">
        <v>6653</v>
      </c>
      <c r="C3459" s="2">
        <f>YEAR('Data SPY'!$D3459)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hidden="1" customHeight="1" x14ac:dyDescent="0.3">
      <c r="A3460" s="2">
        <v>3459</v>
      </c>
      <c r="B3460" s="2" t="s">
        <v>6653</v>
      </c>
      <c r="C3460" s="2">
        <f>YEAR('Data SPY'!$D3460)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hidden="1" customHeight="1" x14ac:dyDescent="0.3">
      <c r="A3461" s="2">
        <v>3460</v>
      </c>
      <c r="B3461" s="2" t="s">
        <v>6653</v>
      </c>
      <c r="C3461" s="2">
        <f>YEAR('Data SPY'!$D3461)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hidden="1" customHeight="1" x14ac:dyDescent="0.3">
      <c r="A3462" s="2">
        <v>3461</v>
      </c>
      <c r="B3462" s="2" t="s">
        <v>6653</v>
      </c>
      <c r="C3462" s="2">
        <f>YEAR('Data SPY'!$D3462)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hidden="1" customHeight="1" x14ac:dyDescent="0.3">
      <c r="A3463" s="2">
        <v>3462</v>
      </c>
      <c r="B3463" s="2" t="s">
        <v>6654</v>
      </c>
      <c r="C3463" s="2">
        <f>YEAR('Data SPY'!$D3463)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hidden="1" customHeight="1" x14ac:dyDescent="0.3">
      <c r="A3464" s="2">
        <v>3463</v>
      </c>
      <c r="B3464" s="2" t="s">
        <v>6655</v>
      </c>
      <c r="C3464" s="2">
        <f>YEAR('Data SPY'!$D3464)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 SPY'!$D3465)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hidden="1" customHeight="1" x14ac:dyDescent="0.3">
      <c r="A3466" s="2">
        <v>3465</v>
      </c>
      <c r="B3466" s="2" t="s">
        <v>6659</v>
      </c>
      <c r="C3466" s="2">
        <f>YEAR('Data SPY'!$D3466)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hidden="1" customHeight="1" x14ac:dyDescent="0.3">
      <c r="A3467" s="2">
        <v>3466</v>
      </c>
      <c r="B3467" s="2" t="s">
        <v>6660</v>
      </c>
      <c r="C3467" s="2">
        <f>YEAR('Data SPY'!$D3467)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hidden="1" customHeight="1" x14ac:dyDescent="0.3">
      <c r="A3468" s="2">
        <v>3467</v>
      </c>
      <c r="B3468" s="2" t="s">
        <v>6660</v>
      </c>
      <c r="C3468" s="2">
        <f>YEAR('Data SPY'!$D3468)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hidden="1" customHeight="1" x14ac:dyDescent="0.3">
      <c r="A3469" s="2">
        <v>3468</v>
      </c>
      <c r="B3469" s="2" t="s">
        <v>6660</v>
      </c>
      <c r="C3469" s="2">
        <f>YEAR('Data SPY'!$D3469)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 SPY'!$D3470)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hidden="1" customHeight="1" x14ac:dyDescent="0.3">
      <c r="A3471" s="2">
        <v>3470</v>
      </c>
      <c r="B3471" s="2" t="s">
        <v>6662</v>
      </c>
      <c r="C3471" s="2">
        <f>YEAR('Data SPY'!$D3471)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 SPY'!$D3472)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hidden="1" customHeight="1" x14ac:dyDescent="0.3">
      <c r="A3473" s="2">
        <v>3472</v>
      </c>
      <c r="B3473" s="2" t="s">
        <v>6666</v>
      </c>
      <c r="C3473" s="2">
        <f>YEAR('Data SPY'!$D3473)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hidden="1" customHeight="1" x14ac:dyDescent="0.3">
      <c r="A3474" s="2">
        <v>3473</v>
      </c>
      <c r="B3474" s="2" t="s">
        <v>6666</v>
      </c>
      <c r="C3474" s="2">
        <f>YEAR('Data SPY'!$D3474)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hidden="1" customHeight="1" x14ac:dyDescent="0.3">
      <c r="A3475" s="2">
        <v>3474</v>
      </c>
      <c r="B3475" s="2" t="s">
        <v>6667</v>
      </c>
      <c r="C3475" s="2">
        <f>YEAR('Data SPY'!$D3475)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hidden="1" customHeight="1" x14ac:dyDescent="0.3">
      <c r="A3476" s="2">
        <v>3475</v>
      </c>
      <c r="B3476" s="2" t="s">
        <v>6667</v>
      </c>
      <c r="C3476" s="2">
        <f>YEAR('Data SPY'!$D3476)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 SPY'!$D3477)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 SPY'!$D3478)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hidden="1" customHeight="1" x14ac:dyDescent="0.3">
      <c r="A3479" s="2">
        <v>3478</v>
      </c>
      <c r="B3479" s="2" t="s">
        <v>6670</v>
      </c>
      <c r="C3479" s="2">
        <f>YEAR('Data SPY'!$D3479)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 SPY'!$D3480)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 SPY'!$D3481)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 SPY'!$D3482)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hidden="1" customHeight="1" x14ac:dyDescent="0.3">
      <c r="A3483" s="2">
        <v>3482</v>
      </c>
      <c r="B3483" s="2" t="s">
        <v>6675</v>
      </c>
      <c r="C3483" s="2">
        <f>YEAR('Data SPY'!$D3483)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hidden="1" customHeight="1" x14ac:dyDescent="0.3">
      <c r="A3484" s="2">
        <v>3483</v>
      </c>
      <c r="B3484" s="2" t="s">
        <v>6676</v>
      </c>
      <c r="C3484" s="2">
        <f>YEAR('Data SPY'!$D3484)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hidden="1" customHeight="1" x14ac:dyDescent="0.3">
      <c r="A3485" s="2">
        <v>3484</v>
      </c>
      <c r="B3485" s="2" t="s">
        <v>6676</v>
      </c>
      <c r="C3485" s="2">
        <f>YEAR('Data SPY'!$D3485)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hidden="1" customHeight="1" x14ac:dyDescent="0.3">
      <c r="A3486" s="2">
        <v>3485</v>
      </c>
      <c r="B3486" s="2" t="s">
        <v>6676</v>
      </c>
      <c r="C3486" s="2">
        <f>YEAR('Data SPY'!$D3486)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 SPY'!$D3487)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 SPY'!$D3488)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hidden="1" customHeight="1" x14ac:dyDescent="0.3">
      <c r="A3489" s="2">
        <v>3488</v>
      </c>
      <c r="B3489" s="2" t="s">
        <v>6680</v>
      </c>
      <c r="C3489" s="2">
        <f>YEAR('Data SPY'!$D3489)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hidden="1" customHeight="1" x14ac:dyDescent="0.3">
      <c r="A3490" s="2">
        <v>3489</v>
      </c>
      <c r="B3490" s="2" t="s">
        <v>6681</v>
      </c>
      <c r="C3490" s="2">
        <f>YEAR('Data SPY'!$D3490)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hidden="1" customHeight="1" x14ac:dyDescent="0.3">
      <c r="A3491" s="2">
        <v>3490</v>
      </c>
      <c r="B3491" s="2" t="s">
        <v>6681</v>
      </c>
      <c r="C3491" s="2">
        <f>YEAR('Data SPY'!$D3491)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hidden="1" customHeight="1" x14ac:dyDescent="0.3">
      <c r="A3492" s="2">
        <v>3491</v>
      </c>
      <c r="B3492" s="2" t="s">
        <v>6681</v>
      </c>
      <c r="C3492" s="2">
        <f>YEAR('Data SPY'!$D3492)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hidden="1" customHeight="1" x14ac:dyDescent="0.3">
      <c r="A3493" s="2">
        <v>3492</v>
      </c>
      <c r="B3493" s="2" t="s">
        <v>6681</v>
      </c>
      <c r="C3493" s="2">
        <f>YEAR('Data SPY'!$D3493)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hidden="1" customHeight="1" x14ac:dyDescent="0.3">
      <c r="A3494" s="2">
        <v>3493</v>
      </c>
      <c r="B3494" s="2" t="s">
        <v>6681</v>
      </c>
      <c r="C3494" s="2">
        <f>YEAR('Data SPY'!$D3494)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hidden="1" customHeight="1" x14ac:dyDescent="0.3">
      <c r="A3495" s="2">
        <v>3494</v>
      </c>
      <c r="B3495" s="2" t="s">
        <v>6683</v>
      </c>
      <c r="C3495" s="2">
        <f>YEAR('Data SPY'!$D3495)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hidden="1" customHeight="1" x14ac:dyDescent="0.3">
      <c r="A3496" s="2">
        <v>3495</v>
      </c>
      <c r="B3496" s="2" t="s">
        <v>6683</v>
      </c>
      <c r="C3496" s="2">
        <f>YEAR('Data SPY'!$D3496)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hidden="1" customHeight="1" x14ac:dyDescent="0.3">
      <c r="A3497" s="2">
        <v>3496</v>
      </c>
      <c r="B3497" s="2" t="s">
        <v>6683</v>
      </c>
      <c r="C3497" s="2">
        <f>YEAR('Data SPY'!$D3497)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 SPY'!$D3498)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 SPY'!$D3499)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 SPY'!$D3500)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 SPY'!$D3501)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 SPY'!$D3502)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 SPY'!$D3503)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hidden="1" customHeight="1" x14ac:dyDescent="0.3">
      <c r="A3504" s="2">
        <v>3503</v>
      </c>
      <c r="B3504" s="2" t="s">
        <v>6691</v>
      </c>
      <c r="C3504" s="2">
        <f>YEAR('Data SPY'!$D3504)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hidden="1" customHeight="1" x14ac:dyDescent="0.3">
      <c r="A3505" s="2">
        <v>3504</v>
      </c>
      <c r="B3505" s="2" t="s">
        <v>6691</v>
      </c>
      <c r="C3505" s="2">
        <f>YEAR('Data SPY'!$D3505)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 SPY'!$D3506)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hidden="1" customHeight="1" x14ac:dyDescent="0.3">
      <c r="A3507" s="2">
        <v>3506</v>
      </c>
      <c r="B3507" s="2" t="s">
        <v>6695</v>
      </c>
      <c r="C3507" s="2">
        <f>YEAR('Data SPY'!$D3507)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hidden="1" customHeight="1" x14ac:dyDescent="0.3">
      <c r="A3508" s="2">
        <v>3507</v>
      </c>
      <c r="B3508" s="2" t="s">
        <v>6695</v>
      </c>
      <c r="C3508" s="2">
        <f>YEAR('Data SPY'!$D3508)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hidden="1" customHeight="1" x14ac:dyDescent="0.3">
      <c r="A3509" s="2">
        <v>3508</v>
      </c>
      <c r="B3509" s="2" t="s">
        <v>6695</v>
      </c>
      <c r="C3509" s="2">
        <f>YEAR('Data SPY'!$D3509)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hidden="1" customHeight="1" x14ac:dyDescent="0.3">
      <c r="A3510" s="2">
        <v>3509</v>
      </c>
      <c r="B3510" s="2" t="s">
        <v>6695</v>
      </c>
      <c r="C3510" s="2">
        <f>YEAR('Data SPY'!$D3510)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hidden="1" customHeight="1" x14ac:dyDescent="0.3">
      <c r="A3511" s="2">
        <v>3510</v>
      </c>
      <c r="B3511" s="2" t="s">
        <v>6695</v>
      </c>
      <c r="C3511" s="2">
        <f>YEAR('Data SPY'!$D3511)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hidden="1" customHeight="1" x14ac:dyDescent="0.3">
      <c r="A3512" s="2">
        <v>3511</v>
      </c>
      <c r="B3512" s="2" t="s">
        <v>6695</v>
      </c>
      <c r="C3512" s="2">
        <f>YEAR('Data SPY'!$D3512)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hidden="1" customHeight="1" x14ac:dyDescent="0.3">
      <c r="A3513" s="2">
        <v>3512</v>
      </c>
      <c r="B3513" s="2" t="s">
        <v>6695</v>
      </c>
      <c r="C3513" s="2">
        <f>YEAR('Data SPY'!$D3513)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hidden="1" customHeight="1" x14ac:dyDescent="0.3">
      <c r="A3514" s="2">
        <v>3513</v>
      </c>
      <c r="B3514" s="2" t="s">
        <v>6700</v>
      </c>
      <c r="C3514" s="2">
        <f>YEAR('Data SPY'!$D3514)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hidden="1" customHeight="1" x14ac:dyDescent="0.3">
      <c r="A3515" s="2">
        <v>3514</v>
      </c>
      <c r="B3515" s="2" t="s">
        <v>6700</v>
      </c>
      <c r="C3515" s="2">
        <f>YEAR('Data SPY'!$D3515)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hidden="1" customHeight="1" x14ac:dyDescent="0.3">
      <c r="A3516" s="2">
        <v>3515</v>
      </c>
      <c r="B3516" s="2" t="s">
        <v>6700</v>
      </c>
      <c r="C3516" s="2">
        <f>YEAR('Data SPY'!$D3516)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 SPY'!$D3517)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 SPY'!$D3518)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 SPY'!$D3519)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 SPY'!$D3520)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hidden="1" customHeight="1" x14ac:dyDescent="0.3">
      <c r="A3521" s="2">
        <v>3520</v>
      </c>
      <c r="B3521" s="2" t="s">
        <v>6705</v>
      </c>
      <c r="C3521" s="2">
        <f>YEAR('Data SPY'!$D3521)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hidden="1" customHeight="1" x14ac:dyDescent="0.3">
      <c r="A3522" s="2">
        <v>3521</v>
      </c>
      <c r="B3522" s="2" t="s">
        <v>6706</v>
      </c>
      <c r="C3522" s="2">
        <f>YEAR('Data SPY'!$D3522)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 SPY'!$D3523)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 SPY'!$D3524)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 SPY'!$D3525)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 SPY'!$D3526)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hidden="1" customHeight="1" x14ac:dyDescent="0.3">
      <c r="A3527" s="2">
        <v>3526</v>
      </c>
      <c r="B3527" s="2" t="s">
        <v>6712</v>
      </c>
      <c r="C3527" s="2">
        <f>YEAR('Data SPY'!$D3527)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hidden="1" customHeight="1" x14ac:dyDescent="0.3">
      <c r="A3528" s="2">
        <v>3527</v>
      </c>
      <c r="B3528" s="2" t="s">
        <v>6712</v>
      </c>
      <c r="C3528" s="2">
        <f>YEAR('Data SPY'!$D3528)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hidden="1" customHeight="1" x14ac:dyDescent="0.3">
      <c r="A3529" s="2">
        <v>3528</v>
      </c>
      <c r="B3529" s="2" t="s">
        <v>6712</v>
      </c>
      <c r="C3529" s="2">
        <f>YEAR('Data SPY'!$D3529)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 SPY'!$D3530)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hidden="1" customHeight="1" x14ac:dyDescent="0.3">
      <c r="A3531" s="2">
        <v>3530</v>
      </c>
      <c r="B3531" s="2" t="s">
        <v>6718</v>
      </c>
      <c r="C3531" s="2">
        <f>YEAR('Data SPY'!$D3531)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 SPY'!$D3532)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 SPY'!$D3533)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hidden="1" customHeight="1" x14ac:dyDescent="0.3">
      <c r="A3534" s="2">
        <v>3533</v>
      </c>
      <c r="B3534" s="2" t="s">
        <v>6721</v>
      </c>
      <c r="C3534" s="2">
        <f>YEAR('Data SPY'!$D3534)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hidden="1" customHeight="1" x14ac:dyDescent="0.3">
      <c r="A3535" s="2">
        <v>3534</v>
      </c>
      <c r="B3535" s="2" t="s">
        <v>6721</v>
      </c>
      <c r="C3535" s="2">
        <f>YEAR('Data SPY'!$D3535)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hidden="1" customHeight="1" x14ac:dyDescent="0.3">
      <c r="A3536" s="2">
        <v>3535</v>
      </c>
      <c r="B3536" s="2" t="s">
        <v>6721</v>
      </c>
      <c r="C3536" s="2">
        <f>YEAR('Data SPY'!$D3536)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hidden="1" customHeight="1" x14ac:dyDescent="0.3">
      <c r="A3537" s="2">
        <v>3536</v>
      </c>
      <c r="B3537" s="2" t="s">
        <v>6721</v>
      </c>
      <c r="C3537" s="2">
        <f>YEAR('Data SPY'!$D3537)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 SPY'!$D3538)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hidden="1" customHeight="1" x14ac:dyDescent="0.3">
      <c r="A3539" s="2">
        <v>3538</v>
      </c>
      <c r="B3539" s="2" t="s">
        <v>6725</v>
      </c>
      <c r="C3539" s="2">
        <f>YEAR('Data SPY'!$D3539)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hidden="1" customHeight="1" x14ac:dyDescent="0.3">
      <c r="A3540" s="2">
        <v>3539</v>
      </c>
      <c r="B3540" s="2" t="s">
        <v>6725</v>
      </c>
      <c r="C3540" s="2">
        <f>YEAR('Data SPY'!$D3540)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hidden="1" customHeight="1" x14ac:dyDescent="0.3">
      <c r="A3541" s="2">
        <v>3540</v>
      </c>
      <c r="B3541" s="2" t="s">
        <v>6725</v>
      </c>
      <c r="C3541" s="2">
        <f>YEAR('Data SPY'!$D3541)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hidden="1" customHeight="1" x14ac:dyDescent="0.3">
      <c r="A3542" s="2">
        <v>3541</v>
      </c>
      <c r="B3542" s="2" t="s">
        <v>6725</v>
      </c>
      <c r="C3542" s="2">
        <f>YEAR('Data SPY'!$D3542)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 SPY'!$D3543)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 SPY'!$D3544)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 SPY'!$D3545)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hidden="1" customHeight="1" x14ac:dyDescent="0.3">
      <c r="A3546" s="2">
        <v>3545</v>
      </c>
      <c r="B3546" s="2" t="s">
        <v>6727</v>
      </c>
      <c r="C3546" s="2">
        <f>YEAR('Data SPY'!$D3546)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hidden="1" customHeight="1" x14ac:dyDescent="0.3">
      <c r="A3547" s="2">
        <v>3546</v>
      </c>
      <c r="B3547" s="2" t="s">
        <v>6727</v>
      </c>
      <c r="C3547" s="2">
        <f>YEAR('Data SPY'!$D3547)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hidden="1" customHeight="1" x14ac:dyDescent="0.3">
      <c r="A3548" s="2">
        <v>3547</v>
      </c>
      <c r="B3548" s="2" t="s">
        <v>6730</v>
      </c>
      <c r="C3548" s="2">
        <f>YEAR('Data SPY'!$D3548)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hidden="1" customHeight="1" x14ac:dyDescent="0.3">
      <c r="A3549" s="2">
        <v>3548</v>
      </c>
      <c r="B3549" s="2" t="s">
        <v>6730</v>
      </c>
      <c r="C3549" s="2">
        <f>YEAR('Data SPY'!$D3549)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hidden="1" customHeight="1" x14ac:dyDescent="0.3">
      <c r="A3550" s="2">
        <v>3549</v>
      </c>
      <c r="B3550" s="2" t="s">
        <v>6730</v>
      </c>
      <c r="C3550" s="2">
        <f>YEAR('Data SPY'!$D3550)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hidden="1" customHeight="1" x14ac:dyDescent="0.3">
      <c r="A3551" s="2">
        <v>3550</v>
      </c>
      <c r="B3551" s="2" t="s">
        <v>6730</v>
      </c>
      <c r="C3551" s="2">
        <f>YEAR('Data SPY'!$D3551)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 SPY'!$D3552)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 SPY'!$D3553)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 SPY'!$D3554)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hidden="1" customHeight="1" x14ac:dyDescent="0.3">
      <c r="A3555" s="2">
        <v>3554</v>
      </c>
      <c r="B3555" s="2" t="s">
        <v>6734</v>
      </c>
      <c r="C3555" s="2">
        <f>YEAR('Data SPY'!$D3555)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hidden="1" customHeight="1" x14ac:dyDescent="0.3">
      <c r="A3556" s="2">
        <v>3555</v>
      </c>
      <c r="B3556" s="2" t="s">
        <v>6735</v>
      </c>
      <c r="C3556" s="2">
        <f>YEAR('Data SPY'!$D3556)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hidden="1" customHeight="1" x14ac:dyDescent="0.3">
      <c r="A3557" s="2">
        <v>3556</v>
      </c>
      <c r="B3557" s="2" t="s">
        <v>6735</v>
      </c>
      <c r="C3557" s="2">
        <f>YEAR('Data SPY'!$D3557)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hidden="1" customHeight="1" x14ac:dyDescent="0.3">
      <c r="A3558" s="2">
        <v>3557</v>
      </c>
      <c r="B3558" s="2" t="s">
        <v>6738</v>
      </c>
      <c r="C3558" s="2">
        <f>YEAR('Data SPY'!$D3558)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hidden="1" customHeight="1" x14ac:dyDescent="0.3">
      <c r="A3559" s="2">
        <v>3558</v>
      </c>
      <c r="B3559" s="2" t="s">
        <v>6738</v>
      </c>
      <c r="C3559" s="2">
        <f>YEAR('Data SPY'!$D3559)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hidden="1" customHeight="1" x14ac:dyDescent="0.3">
      <c r="A3560" s="2">
        <v>3559</v>
      </c>
      <c r="B3560" s="2" t="s">
        <v>6739</v>
      </c>
      <c r="C3560" s="2">
        <f>YEAR('Data SPY'!$D3560)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hidden="1" customHeight="1" x14ac:dyDescent="0.3">
      <c r="A3561" s="2">
        <v>3560</v>
      </c>
      <c r="B3561" s="2" t="s">
        <v>6739</v>
      </c>
      <c r="C3561" s="2">
        <f>YEAR('Data SPY'!$D3561)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hidden="1" customHeight="1" x14ac:dyDescent="0.3">
      <c r="A3562" s="2">
        <v>3561</v>
      </c>
      <c r="B3562" s="2" t="s">
        <v>6740</v>
      </c>
      <c r="C3562" s="2">
        <f>YEAR('Data SPY'!$D3562)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hidden="1" customHeight="1" x14ac:dyDescent="0.3">
      <c r="A3563" s="2">
        <v>3562</v>
      </c>
      <c r="B3563" s="2" t="s">
        <v>6740</v>
      </c>
      <c r="C3563" s="2">
        <f>YEAR('Data SPY'!$D3563)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hidden="1" customHeight="1" x14ac:dyDescent="0.3">
      <c r="A3564" s="2">
        <v>3563</v>
      </c>
      <c r="B3564" s="2" t="s">
        <v>6740</v>
      </c>
      <c r="C3564" s="2">
        <f>YEAR('Data SPY'!$D3564)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hidden="1" customHeight="1" x14ac:dyDescent="0.3">
      <c r="A3565" s="2">
        <v>3564</v>
      </c>
      <c r="B3565" s="2" t="s">
        <v>6740</v>
      </c>
      <c r="C3565" s="2">
        <f>YEAR('Data SPY'!$D3565)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 SPY'!$D3566)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 SPY'!$D3567)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hidden="1" customHeight="1" x14ac:dyDescent="0.3">
      <c r="A3568" s="2">
        <v>3567</v>
      </c>
      <c r="B3568" s="2" t="s">
        <v>6746</v>
      </c>
      <c r="C3568" s="2">
        <f>YEAR('Data SPY'!$D3568)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 SPY'!$D3569)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hidden="1" customHeight="1" x14ac:dyDescent="0.3">
      <c r="A3570" s="2">
        <v>3569</v>
      </c>
      <c r="B3570" s="2" t="s">
        <v>6748</v>
      </c>
      <c r="C3570" s="2">
        <f>YEAR('Data SPY'!$D3570)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hidden="1" customHeight="1" x14ac:dyDescent="0.3">
      <c r="A3571" s="2">
        <v>3570</v>
      </c>
      <c r="B3571" s="2" t="s">
        <v>6748</v>
      </c>
      <c r="C3571" s="2">
        <f>YEAR('Data SPY'!$D3571)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hidden="1" customHeight="1" x14ac:dyDescent="0.3">
      <c r="A3572" s="2">
        <v>3571</v>
      </c>
      <c r="B3572" s="2" t="s">
        <v>6748</v>
      </c>
      <c r="C3572" s="2">
        <f>YEAR('Data SPY'!$D3572)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hidden="1" customHeight="1" x14ac:dyDescent="0.3">
      <c r="A3573" s="2">
        <v>3572</v>
      </c>
      <c r="B3573" s="2" t="s">
        <v>6748</v>
      </c>
      <c r="C3573" s="2">
        <f>YEAR('Data SPY'!$D3573)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hidden="1" customHeight="1" x14ac:dyDescent="0.3">
      <c r="A3574" s="2">
        <v>3573</v>
      </c>
      <c r="B3574" s="2" t="s">
        <v>6750</v>
      </c>
      <c r="C3574" s="2">
        <f>YEAR('Data SPY'!$D3574)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hidden="1" customHeight="1" x14ac:dyDescent="0.3">
      <c r="A3575" s="2">
        <v>3574</v>
      </c>
      <c r="B3575" s="2" t="s">
        <v>6753</v>
      </c>
      <c r="C3575" s="2">
        <f>YEAR('Data SPY'!$D3575)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hidden="1" customHeight="1" x14ac:dyDescent="0.3">
      <c r="A3576" s="2">
        <v>3575</v>
      </c>
      <c r="B3576" s="2" t="s">
        <v>6753</v>
      </c>
      <c r="C3576" s="2">
        <f>YEAR('Data SPY'!$D3576)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hidden="1" customHeight="1" x14ac:dyDescent="0.3">
      <c r="A3577" s="2">
        <v>3576</v>
      </c>
      <c r="B3577" s="2" t="s">
        <v>6755</v>
      </c>
      <c r="C3577" s="2">
        <f>YEAR('Data SPY'!$D3577)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 SPY'!$D3578)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 SPY'!$D3579)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 SPY'!$D3580)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 SPY'!$D3581)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 SPY'!$D3582)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hidden="1" customHeight="1" x14ac:dyDescent="0.3">
      <c r="A3583" s="2">
        <v>3582</v>
      </c>
      <c r="B3583" s="2" t="s">
        <v>6761</v>
      </c>
      <c r="C3583" s="2">
        <f>YEAR('Data SPY'!$D3583)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hidden="1" customHeight="1" x14ac:dyDescent="0.3">
      <c r="A3584" s="2">
        <v>3583</v>
      </c>
      <c r="B3584" s="2" t="s">
        <v>6762</v>
      </c>
      <c r="C3584" s="2">
        <f>YEAR('Data SPY'!$D3584)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hidden="1" customHeight="1" x14ac:dyDescent="0.3">
      <c r="A3585" s="2">
        <v>3584</v>
      </c>
      <c r="B3585" s="2" t="s">
        <v>6762</v>
      </c>
      <c r="C3585" s="2">
        <f>YEAR('Data SPY'!$D3585)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hidden="1" customHeight="1" x14ac:dyDescent="0.3">
      <c r="A3586" s="2">
        <v>3585</v>
      </c>
      <c r="B3586" s="2" t="s">
        <v>6762</v>
      </c>
      <c r="C3586" s="2">
        <f>YEAR('Data SPY'!$D3586)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hidden="1" customHeight="1" x14ac:dyDescent="0.3">
      <c r="A3587" s="2">
        <v>3586</v>
      </c>
      <c r="B3587" s="2" t="s">
        <v>6762</v>
      </c>
      <c r="C3587" s="2">
        <f>YEAR('Data SPY'!$D3587)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hidden="1" customHeight="1" x14ac:dyDescent="0.3">
      <c r="A3588" s="2">
        <v>3587</v>
      </c>
      <c r="B3588" s="2" t="s">
        <v>6764</v>
      </c>
      <c r="C3588" s="2">
        <f>YEAR('Data SPY'!$D3588)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hidden="1" customHeight="1" x14ac:dyDescent="0.3">
      <c r="A3589" s="2">
        <v>3588</v>
      </c>
      <c r="B3589" s="2" t="s">
        <v>6765</v>
      </c>
      <c r="C3589" s="2">
        <f>YEAR('Data SPY'!$D3589)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hidden="1" customHeight="1" x14ac:dyDescent="0.3">
      <c r="A3590" s="2">
        <v>3589</v>
      </c>
      <c r="B3590" s="2" t="s">
        <v>6766</v>
      </c>
      <c r="C3590" s="2">
        <f>YEAR('Data SPY'!$D3590)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hidden="1" customHeight="1" x14ac:dyDescent="0.3">
      <c r="A3591" s="2">
        <v>3590</v>
      </c>
      <c r="B3591" s="2" t="s">
        <v>6767</v>
      </c>
      <c r="C3591" s="2">
        <f>YEAR('Data SPY'!$D3591)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hidden="1" customHeight="1" x14ac:dyDescent="0.3">
      <c r="A3592" s="2">
        <v>3591</v>
      </c>
      <c r="B3592" s="2" t="s">
        <v>6767</v>
      </c>
      <c r="C3592" s="2">
        <f>YEAR('Data SPY'!$D3592)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hidden="1" customHeight="1" x14ac:dyDescent="0.3">
      <c r="A3593" s="2">
        <v>3592</v>
      </c>
      <c r="B3593" s="2" t="s">
        <v>6768</v>
      </c>
      <c r="C3593" s="2">
        <f>YEAR('Data SPY'!$D3593)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 SPY'!$D3594)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 SPY'!$D3595)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 SPY'!$D3596)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hidden="1" customHeight="1" x14ac:dyDescent="0.3">
      <c r="A3597" s="2">
        <v>3596</v>
      </c>
      <c r="B3597" s="2" t="s">
        <v>6771</v>
      </c>
      <c r="C3597" s="2">
        <f>YEAR('Data SPY'!$D3597)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hidden="1" customHeight="1" x14ac:dyDescent="0.3">
      <c r="A3598" s="2">
        <v>3597</v>
      </c>
      <c r="B3598" s="2" t="s">
        <v>6772</v>
      </c>
      <c r="C3598" s="2">
        <f>YEAR('Data SPY'!$D3598)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hidden="1" customHeight="1" x14ac:dyDescent="0.3">
      <c r="A3599" s="2">
        <v>3598</v>
      </c>
      <c r="B3599" s="2" t="s">
        <v>6772</v>
      </c>
      <c r="C3599" s="2">
        <f>YEAR('Data SPY'!$D3599)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hidden="1" customHeight="1" x14ac:dyDescent="0.3">
      <c r="A3600" s="2">
        <v>3599</v>
      </c>
      <c r="B3600" s="2" t="s">
        <v>6772</v>
      </c>
      <c r="C3600" s="2">
        <f>YEAR('Data SPY'!$D3600)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hidden="1" customHeight="1" x14ac:dyDescent="0.3">
      <c r="A3601" s="2">
        <v>3600</v>
      </c>
      <c r="B3601" s="2" t="s">
        <v>6772</v>
      </c>
      <c r="C3601" s="2">
        <f>YEAR('Data SPY'!$D3601)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hidden="1" customHeight="1" x14ac:dyDescent="0.3">
      <c r="A3602" s="2">
        <v>3601</v>
      </c>
      <c r="B3602" s="2" t="s">
        <v>6775</v>
      </c>
      <c r="C3602" s="2">
        <f>YEAR('Data SPY'!$D3602)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hidden="1" customHeight="1" x14ac:dyDescent="0.3">
      <c r="A3603" s="2">
        <v>3602</v>
      </c>
      <c r="B3603" s="2" t="s">
        <v>6776</v>
      </c>
      <c r="C3603" s="2">
        <f>YEAR('Data SPY'!$D3603)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hidden="1" customHeight="1" x14ac:dyDescent="0.3">
      <c r="A3604" s="2">
        <v>3603</v>
      </c>
      <c r="B3604" s="2" t="s">
        <v>6776</v>
      </c>
      <c r="C3604" s="2">
        <f>YEAR('Data SPY'!$D3604)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hidden="1" customHeight="1" x14ac:dyDescent="0.3">
      <c r="A3605" s="2">
        <v>3604</v>
      </c>
      <c r="B3605" s="2" t="s">
        <v>6779</v>
      </c>
      <c r="C3605" s="2">
        <f>YEAR('Data SPY'!$D3605)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hidden="1" customHeight="1" x14ac:dyDescent="0.3">
      <c r="A3606" s="2">
        <v>3605</v>
      </c>
      <c r="B3606" s="2" t="s">
        <v>6779</v>
      </c>
      <c r="C3606" s="2">
        <f>YEAR('Data SPY'!$D3606)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hidden="1" customHeight="1" x14ac:dyDescent="0.3">
      <c r="A3607" s="2">
        <v>3606</v>
      </c>
      <c r="B3607" s="2" t="s">
        <v>6779</v>
      </c>
      <c r="C3607" s="2">
        <f>YEAR('Data SPY'!$D3607)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 SPY'!$D3608)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hidden="1" customHeight="1" x14ac:dyDescent="0.3">
      <c r="A3609" s="2">
        <v>3608</v>
      </c>
      <c r="B3609" s="2" t="s">
        <v>6781</v>
      </c>
      <c r="C3609" s="2">
        <f>YEAR('Data SPY'!$D3609)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hidden="1" customHeight="1" x14ac:dyDescent="0.3">
      <c r="A3610" s="2">
        <v>3609</v>
      </c>
      <c r="B3610" s="2" t="s">
        <v>6782</v>
      </c>
      <c r="C3610" s="2">
        <f>YEAR('Data SPY'!$D3610)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hidden="1" customHeight="1" x14ac:dyDescent="0.3">
      <c r="A3611" s="2">
        <v>3610</v>
      </c>
      <c r="B3611" s="2" t="s">
        <v>6782</v>
      </c>
      <c r="C3611" s="2">
        <f>YEAR('Data SPY'!$D3611)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hidden="1" customHeight="1" x14ac:dyDescent="0.3">
      <c r="A3612" s="2">
        <v>3611</v>
      </c>
      <c r="B3612" s="2" t="s">
        <v>6782</v>
      </c>
      <c r="C3612" s="2">
        <f>YEAR('Data SPY'!$D3612)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 SPY'!$D3613)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hidden="1" customHeight="1" x14ac:dyDescent="0.3">
      <c r="A3614" s="2">
        <v>3613</v>
      </c>
      <c r="B3614" s="2" t="s">
        <v>6786</v>
      </c>
      <c r="C3614" s="2">
        <f>YEAR('Data SPY'!$D3614)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hidden="1" customHeight="1" x14ac:dyDescent="0.3">
      <c r="A3615" s="2">
        <v>3614</v>
      </c>
      <c r="B3615" s="2" t="s">
        <v>6786</v>
      </c>
      <c r="C3615" s="2">
        <f>YEAR('Data SPY'!$D3615)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hidden="1" customHeight="1" x14ac:dyDescent="0.3">
      <c r="A3616" s="2">
        <v>3615</v>
      </c>
      <c r="B3616" s="2" t="s">
        <v>6787</v>
      </c>
      <c r="C3616" s="2">
        <f>YEAR('Data SPY'!$D3616)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hidden="1" customHeight="1" x14ac:dyDescent="0.3">
      <c r="A3617" s="2">
        <v>3616</v>
      </c>
      <c r="B3617" s="2" t="s">
        <v>6787</v>
      </c>
      <c r="C3617" s="2">
        <f>YEAR('Data SPY'!$D3617)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 SPY'!$D3618)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hidden="1" customHeight="1" x14ac:dyDescent="0.3">
      <c r="A3619" s="2">
        <v>3618</v>
      </c>
      <c r="B3619" s="2" t="s">
        <v>6789</v>
      </c>
      <c r="C3619" s="2">
        <f>YEAR('Data SPY'!$D3619)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hidden="1" customHeight="1" x14ac:dyDescent="0.3">
      <c r="A3620" s="2">
        <v>3619</v>
      </c>
      <c r="B3620" s="2" t="s">
        <v>6789</v>
      </c>
      <c r="C3620" s="2">
        <f>YEAR('Data SPY'!$D3620)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hidden="1" customHeight="1" x14ac:dyDescent="0.3">
      <c r="A3621" s="2">
        <v>3620</v>
      </c>
      <c r="B3621" s="2" t="s">
        <v>6789</v>
      </c>
      <c r="C3621" s="2">
        <f>YEAR('Data SPY'!$D3621)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 SPY'!$D3622)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 SPY'!$D3623)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hidden="1" customHeight="1" x14ac:dyDescent="0.3">
      <c r="A3624" s="2">
        <v>3623</v>
      </c>
      <c r="B3624" s="2" t="s">
        <v>6793</v>
      </c>
      <c r="C3624" s="2">
        <f>YEAR('Data SPY'!$D3624)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hidden="1" customHeight="1" x14ac:dyDescent="0.3">
      <c r="A3625" s="2">
        <v>3624</v>
      </c>
      <c r="B3625" s="2" t="s">
        <v>6793</v>
      </c>
      <c r="C3625" s="2">
        <f>YEAR('Data SPY'!$D3625)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hidden="1" customHeight="1" x14ac:dyDescent="0.3">
      <c r="A3626" s="2">
        <v>3625</v>
      </c>
      <c r="B3626" s="2" t="s">
        <v>6794</v>
      </c>
      <c r="C3626" s="2">
        <f>YEAR('Data SPY'!$D3626)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hidden="1" customHeight="1" x14ac:dyDescent="0.3">
      <c r="A3627" s="2">
        <v>3626</v>
      </c>
      <c r="B3627" s="2" t="s">
        <v>6794</v>
      </c>
      <c r="C3627" s="2">
        <f>YEAR('Data SPY'!$D3627)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hidden="1" customHeight="1" x14ac:dyDescent="0.3">
      <c r="A3628" s="2">
        <v>3627</v>
      </c>
      <c r="B3628" s="2" t="s">
        <v>6794</v>
      </c>
      <c r="C3628" s="2">
        <f>YEAR('Data SPY'!$D3628)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hidden="1" customHeight="1" x14ac:dyDescent="0.3">
      <c r="A3629" s="2">
        <v>3628</v>
      </c>
      <c r="B3629" s="2" t="s">
        <v>6794</v>
      </c>
      <c r="C3629" s="2">
        <f>YEAR('Data SPY'!$D3629)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hidden="1" customHeight="1" x14ac:dyDescent="0.3">
      <c r="A3630" s="2">
        <v>3629</v>
      </c>
      <c r="B3630" s="2" t="s">
        <v>6795</v>
      </c>
      <c r="C3630" s="2">
        <f>YEAR('Data SPY'!$D3630)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hidden="1" customHeight="1" x14ac:dyDescent="0.3">
      <c r="A3631" s="2">
        <v>3630</v>
      </c>
      <c r="B3631" s="2" t="s">
        <v>6796</v>
      </c>
      <c r="C3631" s="2">
        <f>YEAR('Data SPY'!$D3631)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hidden="1" customHeight="1" x14ac:dyDescent="0.3">
      <c r="A3632" s="2">
        <v>3631</v>
      </c>
      <c r="B3632" s="2" t="s">
        <v>6796</v>
      </c>
      <c r="C3632" s="2">
        <f>YEAR('Data SPY'!$D3632)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hidden="1" customHeight="1" x14ac:dyDescent="0.3">
      <c r="A3633" s="2">
        <v>3632</v>
      </c>
      <c r="B3633" s="2" t="s">
        <v>6797</v>
      </c>
      <c r="C3633" s="2">
        <f>YEAR('Data SPY'!$D3633)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hidden="1" customHeight="1" x14ac:dyDescent="0.3">
      <c r="A3634" s="2">
        <v>3633</v>
      </c>
      <c r="B3634" s="2" t="s">
        <v>6797</v>
      </c>
      <c r="C3634" s="2">
        <f>YEAR('Data SPY'!$D3634)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 SPY'!$D3635)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 SPY'!$D3636)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 SPY'!$D3637)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 SPY'!$D3638)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 SPY'!$D3639)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 SPY'!$D3640)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 SPY'!$D3641)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 SPY'!$D3642)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 SPY'!$D3643)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hidden="1" customHeight="1" x14ac:dyDescent="0.3">
      <c r="A3644" s="2">
        <v>3643</v>
      </c>
      <c r="B3644" s="2" t="s">
        <v>6804</v>
      </c>
      <c r="C3644" s="2">
        <f>YEAR('Data SPY'!$D3644)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hidden="1" customHeight="1" x14ac:dyDescent="0.3">
      <c r="A3645" s="2">
        <v>3644</v>
      </c>
      <c r="B3645" s="2" t="s">
        <v>6804</v>
      </c>
      <c r="C3645" s="2">
        <f>YEAR('Data SPY'!$D3645)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hidden="1" customHeight="1" x14ac:dyDescent="0.3">
      <c r="A3646" s="2">
        <v>3645</v>
      </c>
      <c r="B3646" s="2" t="s">
        <v>6804</v>
      </c>
      <c r="C3646" s="2">
        <f>YEAR('Data SPY'!$D3646)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hidden="1" customHeight="1" x14ac:dyDescent="0.3">
      <c r="A3647" s="2">
        <v>3646</v>
      </c>
      <c r="B3647" s="2" t="s">
        <v>6804</v>
      </c>
      <c r="C3647" s="2">
        <f>YEAR('Data SPY'!$D3647)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hidden="1" customHeight="1" x14ac:dyDescent="0.3">
      <c r="A3648" s="2">
        <v>3647</v>
      </c>
      <c r="B3648" s="2" t="s">
        <v>6811</v>
      </c>
      <c r="C3648" s="2">
        <f>YEAR('Data SPY'!$D3648)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hidden="1" customHeight="1" x14ac:dyDescent="0.3">
      <c r="A3649" s="2">
        <v>3648</v>
      </c>
      <c r="B3649" s="2" t="s">
        <v>6811</v>
      </c>
      <c r="C3649" s="2">
        <f>YEAR('Data SPY'!$D3649)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hidden="1" customHeight="1" x14ac:dyDescent="0.3">
      <c r="A3650" s="2">
        <v>3649</v>
      </c>
      <c r="B3650" s="2" t="s">
        <v>6815</v>
      </c>
      <c r="C3650" s="2">
        <f>YEAR('Data SPY'!$D3650)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hidden="1" customHeight="1" x14ac:dyDescent="0.3">
      <c r="A3651" s="2">
        <v>3650</v>
      </c>
      <c r="B3651" s="2" t="s">
        <v>6815</v>
      </c>
      <c r="C3651" s="2">
        <f>YEAR('Data SPY'!$D3651)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hidden="1" customHeight="1" x14ac:dyDescent="0.3">
      <c r="A3652" s="2">
        <v>3651</v>
      </c>
      <c r="B3652" s="2" t="s">
        <v>6816</v>
      </c>
      <c r="C3652" s="2">
        <f>YEAR('Data SPY'!$D3652)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hidden="1" customHeight="1" x14ac:dyDescent="0.3">
      <c r="A3653" s="2">
        <v>3652</v>
      </c>
      <c r="B3653" s="2" t="s">
        <v>6816</v>
      </c>
      <c r="C3653" s="2">
        <f>YEAR('Data SPY'!$D3653)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hidden="1" customHeight="1" x14ac:dyDescent="0.3">
      <c r="A3654" s="2">
        <v>3653</v>
      </c>
      <c r="B3654" s="2" t="s">
        <v>6816</v>
      </c>
      <c r="C3654" s="2">
        <f>YEAR('Data SPY'!$D3654)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hidden="1" customHeight="1" x14ac:dyDescent="0.3">
      <c r="A3655" s="2">
        <v>3654</v>
      </c>
      <c r="B3655" s="2" t="s">
        <v>6816</v>
      </c>
      <c r="C3655" s="2">
        <f>YEAR('Data SPY'!$D3655)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hidden="1" customHeight="1" x14ac:dyDescent="0.3">
      <c r="A3656" s="2">
        <v>3655</v>
      </c>
      <c r="B3656" s="2" t="s">
        <v>6819</v>
      </c>
      <c r="C3656" s="2">
        <f>YEAR('Data SPY'!$D3656)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hidden="1" customHeight="1" x14ac:dyDescent="0.3">
      <c r="A3657" s="2">
        <v>3656</v>
      </c>
      <c r="B3657" s="2" t="s">
        <v>6820</v>
      </c>
      <c r="C3657" s="2">
        <f>YEAR('Data SPY'!$D3657)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hidden="1" customHeight="1" x14ac:dyDescent="0.3">
      <c r="A3658" s="2">
        <v>3657</v>
      </c>
      <c r="B3658" s="2" t="s">
        <v>6821</v>
      </c>
      <c r="C3658" s="2">
        <f>YEAR('Data SPY'!$D3658)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hidden="1" customHeight="1" x14ac:dyDescent="0.3">
      <c r="A3659" s="2">
        <v>3658</v>
      </c>
      <c r="B3659" s="2" t="s">
        <v>6824</v>
      </c>
      <c r="C3659" s="2">
        <f>YEAR('Data SPY'!$D3659)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hidden="1" customHeight="1" x14ac:dyDescent="0.3">
      <c r="A3660" s="2">
        <v>3659</v>
      </c>
      <c r="B3660" s="2" t="s">
        <v>6824</v>
      </c>
      <c r="C3660" s="2">
        <f>YEAR('Data SPY'!$D3660)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hidden="1" customHeight="1" x14ac:dyDescent="0.3">
      <c r="A3661" s="2">
        <v>3660</v>
      </c>
      <c r="B3661" s="2" t="s">
        <v>6824</v>
      </c>
      <c r="C3661" s="2">
        <f>YEAR('Data SPY'!$D3661)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 SPY'!$D3662)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 SPY'!$D3663)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hidden="1" customHeight="1" x14ac:dyDescent="0.3">
      <c r="A3664" s="2">
        <v>3663</v>
      </c>
      <c r="B3664" s="2" t="s">
        <v>6832</v>
      </c>
      <c r="C3664" s="2">
        <f>YEAR('Data SPY'!$D3664)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hidden="1" customHeight="1" x14ac:dyDescent="0.3">
      <c r="A3665" s="2">
        <v>3664</v>
      </c>
      <c r="B3665" s="2" t="s">
        <v>6832</v>
      </c>
      <c r="C3665" s="2">
        <f>YEAR('Data SPY'!$D3665)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hidden="1" customHeight="1" x14ac:dyDescent="0.3">
      <c r="A3666" s="2">
        <v>3665</v>
      </c>
      <c r="B3666" s="2" t="s">
        <v>6833</v>
      </c>
      <c r="C3666" s="2">
        <f>YEAR('Data SPY'!$D3666)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hidden="1" customHeight="1" x14ac:dyDescent="0.3">
      <c r="A3667" s="2">
        <v>3666</v>
      </c>
      <c r="B3667" s="2" t="s">
        <v>6833</v>
      </c>
      <c r="C3667" s="2">
        <f>YEAR('Data SPY'!$D3667)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hidden="1" customHeight="1" x14ac:dyDescent="0.3">
      <c r="A3668" s="2">
        <v>3667</v>
      </c>
      <c r="B3668" s="2" t="s">
        <v>6833</v>
      </c>
      <c r="C3668" s="2">
        <f>YEAR('Data SPY'!$D3668)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hidden="1" customHeight="1" x14ac:dyDescent="0.3">
      <c r="A3669" s="2">
        <v>3668</v>
      </c>
      <c r="B3669" s="2" t="s">
        <v>6833</v>
      </c>
      <c r="C3669" s="2">
        <f>YEAR('Data SPY'!$D3669)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hidden="1" customHeight="1" x14ac:dyDescent="0.3">
      <c r="A3670" s="2">
        <v>3669</v>
      </c>
      <c r="B3670" s="2" t="s">
        <v>6833</v>
      </c>
      <c r="C3670" s="2">
        <f>YEAR('Data SPY'!$D3670)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hidden="1" customHeight="1" x14ac:dyDescent="0.3">
      <c r="A3671" s="2">
        <v>3670</v>
      </c>
      <c r="B3671" s="2" t="s">
        <v>6833</v>
      </c>
      <c r="C3671" s="2">
        <f>YEAR('Data SPY'!$D3671)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hidden="1" customHeight="1" x14ac:dyDescent="0.3">
      <c r="A3672" s="2">
        <v>3671</v>
      </c>
      <c r="B3672" s="2" t="s">
        <v>6833</v>
      </c>
      <c r="C3672" s="2">
        <f>YEAR('Data SPY'!$D3672)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hidden="1" customHeight="1" x14ac:dyDescent="0.3">
      <c r="A3673" s="2">
        <v>3672</v>
      </c>
      <c r="B3673" s="2" t="s">
        <v>6833</v>
      </c>
      <c r="C3673" s="2">
        <f>YEAR('Data SPY'!$D3673)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 SPY'!$D3674)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 SPY'!$D3675)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hidden="1" customHeight="1" x14ac:dyDescent="0.3">
      <c r="A3676" s="2">
        <v>3675</v>
      </c>
      <c r="B3676" s="2" t="s">
        <v>6841</v>
      </c>
      <c r="C3676" s="2">
        <f>YEAR('Data SPY'!$D3676)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hidden="1" customHeight="1" x14ac:dyDescent="0.3">
      <c r="A3677" s="2">
        <v>3676</v>
      </c>
      <c r="B3677" s="2" t="s">
        <v>6841</v>
      </c>
      <c r="C3677" s="2">
        <f>YEAR('Data SPY'!$D3677)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hidden="1" customHeight="1" x14ac:dyDescent="0.3">
      <c r="A3678" s="2">
        <v>3677</v>
      </c>
      <c r="B3678" s="2" t="s">
        <v>6842</v>
      </c>
      <c r="C3678" s="2">
        <f>YEAR('Data SPY'!$D3678)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hidden="1" customHeight="1" x14ac:dyDescent="0.3">
      <c r="A3679" s="2">
        <v>3678</v>
      </c>
      <c r="B3679" s="2" t="s">
        <v>6843</v>
      </c>
      <c r="C3679" s="2">
        <f>YEAR('Data SPY'!$D3679)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hidden="1" customHeight="1" x14ac:dyDescent="0.3">
      <c r="A3680" s="2">
        <v>3679</v>
      </c>
      <c r="B3680" s="2" t="s">
        <v>6843</v>
      </c>
      <c r="C3680" s="2">
        <f>YEAR('Data SPY'!$D3680)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hidden="1" customHeight="1" x14ac:dyDescent="0.3">
      <c r="A3681" s="2">
        <v>3680</v>
      </c>
      <c r="B3681" s="2" t="s">
        <v>6843</v>
      </c>
      <c r="C3681" s="2">
        <f>YEAR('Data SPY'!$D3681)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hidden="1" customHeight="1" x14ac:dyDescent="0.3">
      <c r="A3682" s="2">
        <v>3681</v>
      </c>
      <c r="B3682" s="2" t="s">
        <v>6843</v>
      </c>
      <c r="C3682" s="2">
        <f>YEAR('Data SPY'!$D3682)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hidden="1" customHeight="1" x14ac:dyDescent="0.3">
      <c r="A3683" s="2">
        <v>3682</v>
      </c>
      <c r="B3683" s="2" t="s">
        <v>6843</v>
      </c>
      <c r="C3683" s="2">
        <f>YEAR('Data SPY'!$D3683)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hidden="1" customHeight="1" x14ac:dyDescent="0.3">
      <c r="A3684" s="2">
        <v>3683</v>
      </c>
      <c r="B3684" s="2" t="s">
        <v>6843</v>
      </c>
      <c r="C3684" s="2">
        <f>YEAR('Data SPY'!$D3684)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hidden="1" customHeight="1" x14ac:dyDescent="0.3">
      <c r="A3685" s="2">
        <v>3684</v>
      </c>
      <c r="B3685" s="2" t="s">
        <v>6843</v>
      </c>
      <c r="C3685" s="2">
        <f>YEAR('Data SPY'!$D3685)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hidden="1" customHeight="1" x14ac:dyDescent="0.3">
      <c r="A3686" s="2">
        <v>3685</v>
      </c>
      <c r="B3686" s="2" t="s">
        <v>6843</v>
      </c>
      <c r="C3686" s="2">
        <f>YEAR('Data SPY'!$D3686)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hidden="1" customHeight="1" x14ac:dyDescent="0.3">
      <c r="A3687" s="2">
        <v>3686</v>
      </c>
      <c r="B3687" s="2" t="s">
        <v>6843</v>
      </c>
      <c r="C3687" s="2">
        <f>YEAR('Data SPY'!$D3687)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 SPY'!$D3688)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 SPY'!$D3689)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hidden="1" customHeight="1" x14ac:dyDescent="0.3">
      <c r="A3690" s="2">
        <v>3689</v>
      </c>
      <c r="B3690" s="2" t="s">
        <v>6851</v>
      </c>
      <c r="C3690" s="2">
        <f>YEAR('Data SPY'!$D3690)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hidden="1" customHeight="1" x14ac:dyDescent="0.3">
      <c r="A3691" s="2">
        <v>3690</v>
      </c>
      <c r="B3691" s="2" t="s">
        <v>6851</v>
      </c>
      <c r="C3691" s="2">
        <f>YEAR('Data SPY'!$D3691)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hidden="1" customHeight="1" x14ac:dyDescent="0.3">
      <c r="A3692" s="2">
        <v>3691</v>
      </c>
      <c r="B3692" s="2" t="s">
        <v>6852</v>
      </c>
      <c r="C3692" s="2">
        <f>YEAR('Data SPY'!$D3692)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hidden="1" customHeight="1" x14ac:dyDescent="0.3">
      <c r="A3693" s="2">
        <v>3692</v>
      </c>
      <c r="B3693" s="2" t="s">
        <v>6852</v>
      </c>
      <c r="C3693" s="2">
        <f>YEAR('Data SPY'!$D3693)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hidden="1" customHeight="1" x14ac:dyDescent="0.3">
      <c r="A3694" s="2">
        <v>3693</v>
      </c>
      <c r="B3694" s="2" t="s">
        <v>6852</v>
      </c>
      <c r="C3694" s="2">
        <f>YEAR('Data SPY'!$D3694)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hidden="1" customHeight="1" x14ac:dyDescent="0.3">
      <c r="A3695" s="2">
        <v>3694</v>
      </c>
      <c r="B3695" s="2" t="s">
        <v>6852</v>
      </c>
      <c r="C3695" s="2">
        <f>YEAR('Data SPY'!$D3695)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 SPY'!$D3696)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 SPY'!$D3697)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 SPY'!$D3698)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hidden="1" customHeight="1" x14ac:dyDescent="0.3">
      <c r="A3699" s="2">
        <v>3698</v>
      </c>
      <c r="B3699" s="2" t="s">
        <v>6858</v>
      </c>
      <c r="C3699" s="2">
        <f>YEAR('Data SPY'!$D3699)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hidden="1" customHeight="1" x14ac:dyDescent="0.3">
      <c r="A3700" s="2">
        <v>3699</v>
      </c>
      <c r="B3700" s="2" t="s">
        <v>6859</v>
      </c>
      <c r="C3700" s="2">
        <f>YEAR('Data SPY'!$D3700)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hidden="1" customHeight="1" x14ac:dyDescent="0.3">
      <c r="A3701" s="2">
        <v>3700</v>
      </c>
      <c r="B3701" s="2" t="s">
        <v>6862</v>
      </c>
      <c r="C3701" s="2">
        <f>YEAR('Data SPY'!$D3701)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hidden="1" customHeight="1" x14ac:dyDescent="0.3">
      <c r="A3702" s="2">
        <v>3701</v>
      </c>
      <c r="B3702" s="2" t="s">
        <v>6863</v>
      </c>
      <c r="C3702" s="2">
        <f>YEAR('Data SPY'!$D3702)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 SPY'!$D3703)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hidden="1" customHeight="1" x14ac:dyDescent="0.3">
      <c r="A3704" s="2">
        <v>3703</v>
      </c>
      <c r="B3704" s="2" t="s">
        <v>6867</v>
      </c>
      <c r="C3704" s="2">
        <f>YEAR('Data SPY'!$D3704)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hidden="1" customHeight="1" x14ac:dyDescent="0.3">
      <c r="A3705" s="2">
        <v>3704</v>
      </c>
      <c r="B3705" s="2" t="s">
        <v>6867</v>
      </c>
      <c r="C3705" s="2">
        <f>YEAR('Data SPY'!$D3705)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hidden="1" customHeight="1" x14ac:dyDescent="0.3">
      <c r="A3706" s="2">
        <v>3705</v>
      </c>
      <c r="B3706" s="2" t="s">
        <v>6867</v>
      </c>
      <c r="C3706" s="2">
        <f>YEAR('Data SPY'!$D3706)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hidden="1" customHeight="1" x14ac:dyDescent="0.3">
      <c r="A3707" s="2">
        <v>3706</v>
      </c>
      <c r="B3707" s="2" t="s">
        <v>6867</v>
      </c>
      <c r="C3707" s="2">
        <f>YEAR('Data SPY'!$D3707)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hidden="1" customHeight="1" x14ac:dyDescent="0.3">
      <c r="A3708" s="2">
        <v>3707</v>
      </c>
      <c r="B3708" s="2" t="s">
        <v>6868</v>
      </c>
      <c r="C3708" s="2">
        <f>YEAR('Data SPY'!$D3708)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hidden="1" customHeight="1" x14ac:dyDescent="0.3">
      <c r="A3709" s="2">
        <v>3708</v>
      </c>
      <c r="B3709" s="2" t="s">
        <v>6869</v>
      </c>
      <c r="C3709" s="2">
        <f>YEAR('Data SPY'!$D3709)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hidden="1" customHeight="1" x14ac:dyDescent="0.3">
      <c r="A3710" s="2">
        <v>3709</v>
      </c>
      <c r="B3710" s="2" t="s">
        <v>6869</v>
      </c>
      <c r="C3710" s="2">
        <f>YEAR('Data SPY'!$D3710)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hidden="1" customHeight="1" x14ac:dyDescent="0.3">
      <c r="A3711" s="2">
        <v>3710</v>
      </c>
      <c r="B3711" s="2" t="s">
        <v>6869</v>
      </c>
      <c r="C3711" s="2">
        <f>YEAR('Data SPY'!$D3711)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hidden="1" customHeight="1" x14ac:dyDescent="0.3">
      <c r="A3712" s="2">
        <v>3711</v>
      </c>
      <c r="B3712" s="2" t="s">
        <v>6870</v>
      </c>
      <c r="C3712" s="2">
        <f>YEAR('Data SPY'!$D3712)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hidden="1" customHeight="1" x14ac:dyDescent="0.3">
      <c r="A3713" s="2">
        <v>3712</v>
      </c>
      <c r="B3713" s="2" t="s">
        <v>6870</v>
      </c>
      <c r="C3713" s="2">
        <f>YEAR('Data SPY'!$D3713)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hidden="1" customHeight="1" x14ac:dyDescent="0.3">
      <c r="A3714" s="2">
        <v>3713</v>
      </c>
      <c r="B3714" s="2" t="s">
        <v>6871</v>
      </c>
      <c r="C3714" s="2">
        <f>YEAR('Data SPY'!$D3714)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hidden="1" customHeight="1" x14ac:dyDescent="0.3">
      <c r="A3715" s="2">
        <v>3714</v>
      </c>
      <c r="B3715" s="2" t="s">
        <v>6871</v>
      </c>
      <c r="C3715" s="2">
        <f>YEAR('Data SPY'!$D3715)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hidden="1" customHeight="1" x14ac:dyDescent="0.3">
      <c r="A3716" s="2">
        <v>3715</v>
      </c>
      <c r="B3716" s="2" t="s">
        <v>6874</v>
      </c>
      <c r="C3716" s="2">
        <f>YEAR('Data SPY'!$D3716)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hidden="1" customHeight="1" x14ac:dyDescent="0.3">
      <c r="A3717" s="2">
        <v>3716</v>
      </c>
      <c r="B3717" s="2" t="s">
        <v>6874</v>
      </c>
      <c r="C3717" s="2">
        <f>YEAR('Data SPY'!$D3717)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hidden="1" customHeight="1" x14ac:dyDescent="0.3">
      <c r="A3718" s="2">
        <v>3717</v>
      </c>
      <c r="B3718" s="2" t="s">
        <v>6875</v>
      </c>
      <c r="C3718" s="2">
        <f>YEAR('Data SPY'!$D3718)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 SPY'!$D3719)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 SPY'!$D3720)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 SPY'!$D3721)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 SPY'!$D3722)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 SPY'!$D3723)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hidden="1" customHeight="1" x14ac:dyDescent="0.3">
      <c r="A3724" s="2">
        <v>3723</v>
      </c>
      <c r="B3724" s="2" t="s">
        <v>6881</v>
      </c>
      <c r="C3724" s="2">
        <f>YEAR('Data SPY'!$D3724)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hidden="1" customHeight="1" x14ac:dyDescent="0.3">
      <c r="A3725" s="2">
        <v>3724</v>
      </c>
      <c r="B3725" s="2" t="s">
        <v>6882</v>
      </c>
      <c r="C3725" s="2">
        <f>YEAR('Data SPY'!$D3725)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hidden="1" customHeight="1" x14ac:dyDescent="0.3">
      <c r="A3726" s="2">
        <v>3725</v>
      </c>
      <c r="B3726" s="2" t="s">
        <v>6883</v>
      </c>
      <c r="C3726" s="2">
        <f>YEAR('Data SPY'!$D3726)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 SPY'!$D3727)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 SPY'!$D3728)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 SPY'!$D3729)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 SPY'!$D3730)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hidden="1" customHeight="1" x14ac:dyDescent="0.3">
      <c r="A3731" s="2">
        <v>3730</v>
      </c>
      <c r="B3731" s="2" t="s">
        <v>6886</v>
      </c>
      <c r="C3731" s="2">
        <f>YEAR('Data SPY'!$D3731)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hidden="1" customHeight="1" x14ac:dyDescent="0.3">
      <c r="A3732" s="2">
        <v>3731</v>
      </c>
      <c r="B3732" s="2" t="s">
        <v>6886</v>
      </c>
      <c r="C3732" s="2">
        <f>YEAR('Data SPY'!$D3732)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hidden="1" customHeight="1" x14ac:dyDescent="0.3">
      <c r="A3733" s="2">
        <v>3732</v>
      </c>
      <c r="B3733" s="2" t="s">
        <v>6886</v>
      </c>
      <c r="C3733" s="2">
        <f>YEAR('Data SPY'!$D3733)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hidden="1" customHeight="1" x14ac:dyDescent="0.3">
      <c r="A3734" s="2">
        <v>3733</v>
      </c>
      <c r="B3734" s="2" t="s">
        <v>6886</v>
      </c>
      <c r="C3734" s="2">
        <f>YEAR('Data SPY'!$D3734)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hidden="1" customHeight="1" x14ac:dyDescent="0.3">
      <c r="A3735" s="2">
        <v>3734</v>
      </c>
      <c r="B3735" s="2" t="s">
        <v>6886</v>
      </c>
      <c r="C3735" s="2">
        <f>YEAR('Data SPY'!$D3735)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hidden="1" customHeight="1" x14ac:dyDescent="0.3">
      <c r="A3736" s="2">
        <v>3735</v>
      </c>
      <c r="B3736" s="2" t="s">
        <v>6889</v>
      </c>
      <c r="C3736" s="2">
        <f>YEAR('Data SPY'!$D3736)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hidden="1" customHeight="1" x14ac:dyDescent="0.3">
      <c r="A3737" s="2">
        <v>3736</v>
      </c>
      <c r="B3737" s="2" t="s">
        <v>6889</v>
      </c>
      <c r="C3737" s="2">
        <f>YEAR('Data SPY'!$D3737)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 SPY'!$D3738)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 SPY'!$D3739)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 SPY'!$D3740)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 SPY'!$D3741)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 SPY'!$D3742)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 SPY'!$D3743)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 SPY'!$D3744)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 SPY'!$D3745)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hidden="1" customHeight="1" x14ac:dyDescent="0.3">
      <c r="A3746" s="2">
        <v>3745</v>
      </c>
      <c r="B3746" s="2" t="s">
        <v>6897</v>
      </c>
      <c r="C3746" s="2">
        <f>YEAR('Data SPY'!$D3746)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 SPY'!$D3747)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 SPY'!$D3748)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hidden="1" customHeight="1" x14ac:dyDescent="0.3">
      <c r="A3749" s="2">
        <v>3748</v>
      </c>
      <c r="B3749" s="2" t="s">
        <v>6900</v>
      </c>
      <c r="C3749" s="2">
        <f>YEAR('Data SPY'!$D3749)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hidden="1" customHeight="1" x14ac:dyDescent="0.3">
      <c r="A3750" s="2">
        <v>3749</v>
      </c>
      <c r="B3750" s="2" t="s">
        <v>6900</v>
      </c>
      <c r="C3750" s="2">
        <f>YEAR('Data SPY'!$D3750)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hidden="1" customHeight="1" x14ac:dyDescent="0.3">
      <c r="A3751" s="2">
        <v>3750</v>
      </c>
      <c r="B3751" s="2" t="s">
        <v>6900</v>
      </c>
      <c r="C3751" s="2">
        <f>YEAR('Data SPY'!$D3751)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hidden="1" customHeight="1" x14ac:dyDescent="0.3">
      <c r="A3752" s="2">
        <v>3751</v>
      </c>
      <c r="B3752" s="2" t="s">
        <v>6900</v>
      </c>
      <c r="C3752" s="2">
        <f>YEAR('Data SPY'!$D3752)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hidden="1" customHeight="1" x14ac:dyDescent="0.3">
      <c r="A3753" s="2">
        <v>3752</v>
      </c>
      <c r="B3753" s="2" t="s">
        <v>6900</v>
      </c>
      <c r="C3753" s="2">
        <f>YEAR('Data SPY'!$D3753)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hidden="1" customHeight="1" x14ac:dyDescent="0.3">
      <c r="A3754" s="2">
        <v>3753</v>
      </c>
      <c r="B3754" s="2" t="s">
        <v>6900</v>
      </c>
      <c r="C3754" s="2">
        <f>YEAR('Data SPY'!$D3754)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hidden="1" customHeight="1" x14ac:dyDescent="0.3">
      <c r="A3755" s="2">
        <v>3754</v>
      </c>
      <c r="B3755" s="2" t="s">
        <v>6900</v>
      </c>
      <c r="C3755" s="2">
        <f>YEAR('Data SPY'!$D3755)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hidden="1" customHeight="1" x14ac:dyDescent="0.3">
      <c r="A3756" s="2">
        <v>3755</v>
      </c>
      <c r="B3756" s="2" t="s">
        <v>6900</v>
      </c>
      <c r="C3756" s="2">
        <f>YEAR('Data SPY'!$D3756)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 SPY'!$D3757)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 SPY'!$D3758)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 SPY'!$D3759)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hidden="1" customHeight="1" x14ac:dyDescent="0.3">
      <c r="A3760" s="2">
        <v>3759</v>
      </c>
      <c r="B3760" s="2" t="s">
        <v>6906</v>
      </c>
      <c r="C3760" s="2">
        <f>YEAR('Data SPY'!$D3760)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hidden="1" customHeight="1" x14ac:dyDescent="0.3">
      <c r="A3761" s="2">
        <v>3760</v>
      </c>
      <c r="B3761" s="2" t="s">
        <v>6906</v>
      </c>
      <c r="C3761" s="2">
        <f>YEAR('Data SPY'!$D3761)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hidden="1" customHeight="1" x14ac:dyDescent="0.3">
      <c r="A3762" s="2">
        <v>3761</v>
      </c>
      <c r="B3762" s="2" t="s">
        <v>6906</v>
      </c>
      <c r="C3762" s="2">
        <f>YEAR('Data SPY'!$D3762)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hidden="1" customHeight="1" x14ac:dyDescent="0.3">
      <c r="A3763" s="2">
        <v>3762</v>
      </c>
      <c r="B3763" s="2" t="s">
        <v>6907</v>
      </c>
      <c r="C3763" s="2">
        <f>YEAR('Data SPY'!$D3763)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 SPY'!$D3764)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 SPY'!$D3765)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hidden="1" customHeight="1" x14ac:dyDescent="0.3">
      <c r="A3766" s="2">
        <v>3765</v>
      </c>
      <c r="B3766" s="2" t="s">
        <v>6910</v>
      </c>
      <c r="C3766" s="2">
        <f>YEAR('Data SPY'!$D3766)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 SPY'!$D3767)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 SPY'!$D3768)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hidden="1" customHeight="1" x14ac:dyDescent="0.3">
      <c r="A3769" s="2">
        <v>3768</v>
      </c>
      <c r="B3769" s="2" t="s">
        <v>6912</v>
      </c>
      <c r="C3769" s="2">
        <f>YEAR('Data SPY'!$D3769)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hidden="1" customHeight="1" x14ac:dyDescent="0.3">
      <c r="A3770" s="2">
        <v>3769</v>
      </c>
      <c r="B3770" s="2" t="s">
        <v>6913</v>
      </c>
      <c r="C3770" s="2">
        <f>YEAR('Data SPY'!$D3770)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hidden="1" customHeight="1" x14ac:dyDescent="0.3">
      <c r="A3771" s="2">
        <v>3770</v>
      </c>
      <c r="B3771" s="2" t="s">
        <v>6913</v>
      </c>
      <c r="C3771" s="2">
        <f>YEAR('Data SPY'!$D3771)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 SPY'!$D3772)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 SPY'!$D3773)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hidden="1" customHeight="1" x14ac:dyDescent="0.3">
      <c r="A3774" s="2">
        <v>3773</v>
      </c>
      <c r="B3774" s="2" t="s">
        <v>6916</v>
      </c>
      <c r="C3774" s="2">
        <f>YEAR('Data SPY'!$D3774)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hidden="1" customHeight="1" x14ac:dyDescent="0.3">
      <c r="A3775" s="2">
        <v>3774</v>
      </c>
      <c r="B3775" s="2" t="s">
        <v>6917</v>
      </c>
      <c r="C3775" s="2">
        <f>YEAR('Data SPY'!$D3775)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hidden="1" customHeight="1" x14ac:dyDescent="0.3">
      <c r="A3776" s="2">
        <v>3775</v>
      </c>
      <c r="B3776" s="2" t="s">
        <v>6917</v>
      </c>
      <c r="C3776" s="2">
        <f>YEAR('Data SPY'!$D3776)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hidden="1" customHeight="1" x14ac:dyDescent="0.3">
      <c r="A3777" s="2">
        <v>3776</v>
      </c>
      <c r="B3777" s="2" t="s">
        <v>6917</v>
      </c>
      <c r="C3777" s="2">
        <f>YEAR('Data SPY'!$D3777)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hidden="1" customHeight="1" x14ac:dyDescent="0.3">
      <c r="A3778" s="2">
        <v>3777</v>
      </c>
      <c r="B3778" s="2" t="s">
        <v>6917</v>
      </c>
      <c r="C3778" s="2">
        <f>YEAR('Data SPY'!$D3778)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hidden="1" customHeight="1" x14ac:dyDescent="0.3">
      <c r="A3779" s="2">
        <v>3778</v>
      </c>
      <c r="B3779" s="2" t="s">
        <v>6922</v>
      </c>
      <c r="C3779" s="2">
        <f>YEAR('Data SPY'!$D3779)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hidden="1" customHeight="1" x14ac:dyDescent="0.3">
      <c r="A3780" s="2">
        <v>3779</v>
      </c>
      <c r="B3780" s="2" t="s">
        <v>6924</v>
      </c>
      <c r="C3780" s="2">
        <f>YEAR('Data SPY'!$D3780)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hidden="1" customHeight="1" x14ac:dyDescent="0.3">
      <c r="A3781" s="2">
        <v>3780</v>
      </c>
      <c r="B3781" s="2" t="s">
        <v>6925</v>
      </c>
      <c r="C3781" s="2">
        <f>YEAR('Data SPY'!$D3781)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hidden="1" customHeight="1" x14ac:dyDescent="0.3">
      <c r="A3782" s="2">
        <v>3781</v>
      </c>
      <c r="B3782" s="2" t="s">
        <v>6926</v>
      </c>
      <c r="C3782" s="2">
        <f>YEAR('Data SPY'!$D3782)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hidden="1" customHeight="1" x14ac:dyDescent="0.3">
      <c r="A3783" s="2">
        <v>3782</v>
      </c>
      <c r="B3783" s="2" t="s">
        <v>6928</v>
      </c>
      <c r="C3783" s="2">
        <f>YEAR('Data SPY'!$D3783)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hidden="1" customHeight="1" x14ac:dyDescent="0.3">
      <c r="A3784" s="2">
        <v>3783</v>
      </c>
      <c r="B3784" s="2" t="s">
        <v>6929</v>
      </c>
      <c r="C3784" s="2">
        <f>YEAR('Data SPY'!$D3784)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hidden="1" customHeight="1" x14ac:dyDescent="0.3">
      <c r="A3785" s="2">
        <v>3784</v>
      </c>
      <c r="B3785" s="2" t="s">
        <v>6929</v>
      </c>
      <c r="C3785" s="2">
        <f>YEAR('Data SPY'!$D3785)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hidden="1" customHeight="1" x14ac:dyDescent="0.3">
      <c r="A3786" s="2">
        <v>3785</v>
      </c>
      <c r="B3786" s="2" t="s">
        <v>6930</v>
      </c>
      <c r="C3786" s="2">
        <f>YEAR('Data SPY'!$D3786)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hidden="1" customHeight="1" x14ac:dyDescent="0.3">
      <c r="A3787" s="2">
        <v>3786</v>
      </c>
      <c r="B3787" s="2" t="s">
        <v>6931</v>
      </c>
      <c r="C3787" s="2">
        <f>YEAR('Data SPY'!$D3787)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 SPY'!$D3788)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 SPY'!$D3789)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 SPY'!$D3790)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 SPY'!$D3791)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hidden="1" customHeight="1" x14ac:dyDescent="0.3">
      <c r="A3792" s="2">
        <v>3791</v>
      </c>
      <c r="B3792" s="2" t="s">
        <v>6937</v>
      </c>
      <c r="C3792" s="2">
        <f>YEAR('Data SPY'!$D3792)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hidden="1" customHeight="1" x14ac:dyDescent="0.3">
      <c r="A3793" s="2">
        <v>3792</v>
      </c>
      <c r="B3793" s="2" t="s">
        <v>6938</v>
      </c>
      <c r="C3793" s="2">
        <f>YEAR('Data SPY'!$D3793)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hidden="1" customHeight="1" x14ac:dyDescent="0.3">
      <c r="A3794" s="2">
        <v>3793</v>
      </c>
      <c r="B3794" s="2" t="s">
        <v>6938</v>
      </c>
      <c r="C3794" s="2">
        <f>YEAR('Data SPY'!$D3794)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hidden="1" customHeight="1" x14ac:dyDescent="0.3">
      <c r="A3795" s="2">
        <v>3794</v>
      </c>
      <c r="B3795" s="2" t="s">
        <v>6940</v>
      </c>
      <c r="C3795" s="2">
        <f>YEAR('Data SPY'!$D3795)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hidden="1" customHeight="1" x14ac:dyDescent="0.3">
      <c r="A3796" s="2">
        <v>3795</v>
      </c>
      <c r="B3796" s="2" t="s">
        <v>6941</v>
      </c>
      <c r="C3796" s="2">
        <f>YEAR('Data SPY'!$D3796)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hidden="1" customHeight="1" x14ac:dyDescent="0.3">
      <c r="A3797" s="2">
        <v>3796</v>
      </c>
      <c r="B3797" s="2" t="s">
        <v>6941</v>
      </c>
      <c r="C3797" s="2">
        <f>YEAR('Data SPY'!$D3797)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hidden="1" customHeight="1" x14ac:dyDescent="0.3">
      <c r="A3798" s="2">
        <v>3797</v>
      </c>
      <c r="B3798" s="2" t="s">
        <v>6941</v>
      </c>
      <c r="C3798" s="2">
        <f>YEAR('Data SPY'!$D3798)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hidden="1" customHeight="1" x14ac:dyDescent="0.3">
      <c r="A3799" s="2">
        <v>3798</v>
      </c>
      <c r="B3799" s="2" t="s">
        <v>6948</v>
      </c>
      <c r="C3799" s="2">
        <f>YEAR('Data SPY'!$D3799)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hidden="1" customHeight="1" x14ac:dyDescent="0.3">
      <c r="A3800" s="2">
        <v>3799</v>
      </c>
      <c r="B3800" s="2" t="s">
        <v>6949</v>
      </c>
      <c r="C3800" s="2">
        <f>YEAR('Data SPY'!$D3800)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hidden="1" customHeight="1" x14ac:dyDescent="0.3">
      <c r="A3801" s="2">
        <v>3800</v>
      </c>
      <c r="B3801" s="2" t="s">
        <v>6949</v>
      </c>
      <c r="C3801" s="2">
        <f>YEAR('Data SPY'!$D3801)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 SPY'!$D3802)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 SPY'!$D3803)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 SPY'!$D3804)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 SPY'!$D3805)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 SPY'!$D3806)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 SPY'!$D3807)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hidden="1" customHeight="1" x14ac:dyDescent="0.3">
      <c r="A3808" s="2">
        <v>3807</v>
      </c>
      <c r="B3808" s="2" t="s">
        <v>6955</v>
      </c>
      <c r="C3808" s="2">
        <f>YEAR('Data SPY'!$D3808)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hidden="1" customHeight="1" x14ac:dyDescent="0.3">
      <c r="A3809" s="2">
        <v>3808</v>
      </c>
      <c r="B3809" s="2" t="s">
        <v>6955</v>
      </c>
      <c r="C3809" s="2">
        <f>YEAR('Data SPY'!$D3809)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hidden="1" customHeight="1" x14ac:dyDescent="0.3">
      <c r="A3810" s="2">
        <v>3809</v>
      </c>
      <c r="B3810" s="2" t="s">
        <v>6955</v>
      </c>
      <c r="C3810" s="2">
        <f>YEAR('Data SPY'!$D3810)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hidden="1" customHeight="1" x14ac:dyDescent="0.3">
      <c r="A3811" s="2">
        <v>3810</v>
      </c>
      <c r="B3811" s="2" t="s">
        <v>6955</v>
      </c>
      <c r="C3811" s="2">
        <f>YEAR('Data SPY'!$D3811)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hidden="1" customHeight="1" x14ac:dyDescent="0.3">
      <c r="A3812" s="2">
        <v>3811</v>
      </c>
      <c r="B3812" s="2" t="s">
        <v>6955</v>
      </c>
      <c r="C3812" s="2">
        <f>YEAR('Data SPY'!$D3812)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hidden="1" customHeight="1" x14ac:dyDescent="0.3">
      <c r="A3813" s="2">
        <v>3812</v>
      </c>
      <c r="B3813" s="2" t="s">
        <v>6955</v>
      </c>
      <c r="C3813" s="2">
        <f>YEAR('Data SPY'!$D3813)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hidden="1" customHeight="1" x14ac:dyDescent="0.3">
      <c r="A3814" s="2">
        <v>3813</v>
      </c>
      <c r="B3814" s="2" t="s">
        <v>6958</v>
      </c>
      <c r="C3814" s="2">
        <f>YEAR('Data SPY'!$D3814)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hidden="1" customHeight="1" x14ac:dyDescent="0.3">
      <c r="A3815" s="2">
        <v>3814</v>
      </c>
      <c r="B3815" s="2" t="s">
        <v>6961</v>
      </c>
      <c r="C3815" s="2">
        <f>YEAR('Data SPY'!$D3815)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 SPY'!$D3816)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 SPY'!$D3817)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hidden="1" customHeight="1" x14ac:dyDescent="0.3">
      <c r="A3818" s="2">
        <v>3817</v>
      </c>
      <c r="B3818" s="2" t="s">
        <v>6963</v>
      </c>
      <c r="C3818" s="2">
        <f>YEAR('Data SPY'!$D3818)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hidden="1" customHeight="1" x14ac:dyDescent="0.3">
      <c r="A3819" s="2">
        <v>3818</v>
      </c>
      <c r="B3819" s="2" t="s">
        <v>6963</v>
      </c>
      <c r="C3819" s="2">
        <f>YEAR('Data SPY'!$D3819)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hidden="1" customHeight="1" x14ac:dyDescent="0.3">
      <c r="A3820" s="2">
        <v>3819</v>
      </c>
      <c r="B3820" s="2" t="s">
        <v>6963</v>
      </c>
      <c r="C3820" s="2">
        <f>YEAR('Data SPY'!$D3820)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hidden="1" customHeight="1" x14ac:dyDescent="0.3">
      <c r="A3821" s="2">
        <v>3820</v>
      </c>
      <c r="B3821" s="2" t="s">
        <v>6964</v>
      </c>
      <c r="C3821" s="2">
        <f>YEAR('Data SPY'!$D3821)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hidden="1" customHeight="1" x14ac:dyDescent="0.3">
      <c r="A3822" s="2">
        <v>3821</v>
      </c>
      <c r="B3822" s="2" t="s">
        <v>6964</v>
      </c>
      <c r="C3822" s="2">
        <f>YEAR('Data SPY'!$D3822)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hidden="1" customHeight="1" x14ac:dyDescent="0.3">
      <c r="A3823" s="2">
        <v>3822</v>
      </c>
      <c r="B3823" s="2" t="s">
        <v>6964</v>
      </c>
      <c r="C3823" s="2">
        <f>YEAR('Data SPY'!$D3823)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hidden="1" customHeight="1" x14ac:dyDescent="0.3">
      <c r="A3824" s="2">
        <v>3823</v>
      </c>
      <c r="B3824" s="2" t="s">
        <v>6964</v>
      </c>
      <c r="C3824" s="2">
        <f>YEAR('Data SPY'!$D3824)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hidden="1" customHeight="1" x14ac:dyDescent="0.3">
      <c r="A3825" s="2">
        <v>3824</v>
      </c>
      <c r="B3825" s="2" t="s">
        <v>6967</v>
      </c>
      <c r="C3825" s="2">
        <f>YEAR('Data SPY'!$D3825)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hidden="1" customHeight="1" x14ac:dyDescent="0.3">
      <c r="A3826" s="2">
        <v>3825</v>
      </c>
      <c r="B3826" s="2" t="s">
        <v>6967</v>
      </c>
      <c r="C3826" s="2">
        <f>YEAR('Data SPY'!$D3826)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hidden="1" customHeight="1" x14ac:dyDescent="0.3">
      <c r="A3827" s="2">
        <v>3826</v>
      </c>
      <c r="B3827" s="2" t="s">
        <v>6967</v>
      </c>
      <c r="C3827" s="2">
        <f>YEAR('Data SPY'!$D3827)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hidden="1" customHeight="1" x14ac:dyDescent="0.3">
      <c r="A3828" s="2">
        <v>3827</v>
      </c>
      <c r="B3828" s="2" t="s">
        <v>6968</v>
      </c>
      <c r="C3828" s="2">
        <f>YEAR('Data SPY'!$D3828)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hidden="1" customHeight="1" x14ac:dyDescent="0.3">
      <c r="A3829" s="2">
        <v>3828</v>
      </c>
      <c r="B3829" s="2" t="s">
        <v>6969</v>
      </c>
      <c r="C3829" s="2">
        <f>YEAR('Data SPY'!$D3829)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hidden="1" customHeight="1" x14ac:dyDescent="0.3">
      <c r="A3830" s="2">
        <v>3829</v>
      </c>
      <c r="B3830" s="2" t="s">
        <v>6969</v>
      </c>
      <c r="C3830" s="2">
        <f>YEAR('Data SPY'!$D3830)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hidden="1" customHeight="1" x14ac:dyDescent="0.3">
      <c r="A3831" s="2">
        <v>3830</v>
      </c>
      <c r="B3831" s="2" t="s">
        <v>6969</v>
      </c>
      <c r="C3831" s="2">
        <f>YEAR('Data SPY'!$D3831)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hidden="1" customHeight="1" x14ac:dyDescent="0.3">
      <c r="A3832" s="2">
        <v>3831</v>
      </c>
      <c r="B3832" s="2" t="s">
        <v>6969</v>
      </c>
      <c r="C3832" s="2">
        <f>YEAR('Data SPY'!$D3832)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hidden="1" customHeight="1" x14ac:dyDescent="0.3">
      <c r="A3833" s="2">
        <v>3832</v>
      </c>
      <c r="B3833" s="2" t="s">
        <v>6970</v>
      </c>
      <c r="C3833" s="2">
        <f>YEAR('Data SPY'!$D3833)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hidden="1" customHeight="1" x14ac:dyDescent="0.3">
      <c r="A3834" s="2">
        <v>3833</v>
      </c>
      <c r="B3834" s="2" t="s">
        <v>6970</v>
      </c>
      <c r="C3834" s="2">
        <f>YEAR('Data SPY'!$D3834)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hidden="1" customHeight="1" x14ac:dyDescent="0.3">
      <c r="A3835" s="2">
        <v>3834</v>
      </c>
      <c r="B3835" s="2" t="s">
        <v>6974</v>
      </c>
      <c r="C3835" s="2">
        <f>YEAR('Data SPY'!$D3835)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hidden="1" customHeight="1" x14ac:dyDescent="0.3">
      <c r="A3836" s="2">
        <v>3835</v>
      </c>
      <c r="B3836" s="2" t="s">
        <v>6974</v>
      </c>
      <c r="C3836" s="2">
        <f>YEAR('Data SPY'!$D3836)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hidden="1" customHeight="1" x14ac:dyDescent="0.3">
      <c r="A3837" s="2">
        <v>3836</v>
      </c>
      <c r="B3837" s="2" t="s">
        <v>6975</v>
      </c>
      <c r="C3837" s="2">
        <f>YEAR('Data SPY'!$D3837)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hidden="1" customHeight="1" x14ac:dyDescent="0.3">
      <c r="A3838" s="2">
        <v>3837</v>
      </c>
      <c r="B3838" s="2" t="s">
        <v>6975</v>
      </c>
      <c r="C3838" s="2">
        <f>YEAR('Data SPY'!$D3838)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hidden="1" customHeight="1" x14ac:dyDescent="0.3">
      <c r="A3839" s="2">
        <v>3838</v>
      </c>
      <c r="B3839" s="2" t="s">
        <v>6978</v>
      </c>
      <c r="C3839" s="2">
        <f>YEAR('Data SPY'!$D3839)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hidden="1" customHeight="1" x14ac:dyDescent="0.3">
      <c r="A3840" s="2">
        <v>3839</v>
      </c>
      <c r="B3840" s="2" t="s">
        <v>6978</v>
      </c>
      <c r="C3840" s="2">
        <f>YEAR('Data SPY'!$D3840)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hidden="1" customHeight="1" x14ac:dyDescent="0.3">
      <c r="A3841" s="2">
        <v>3840</v>
      </c>
      <c r="B3841" s="2" t="s">
        <v>6978</v>
      </c>
      <c r="C3841" s="2">
        <f>YEAR('Data SPY'!$D3841)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hidden="1" customHeight="1" x14ac:dyDescent="0.3">
      <c r="A3842" s="2">
        <v>3841</v>
      </c>
      <c r="B3842" s="2" t="s">
        <v>6978</v>
      </c>
      <c r="C3842" s="2">
        <f>YEAR('Data SPY'!$D3842)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hidden="1" customHeight="1" x14ac:dyDescent="0.3">
      <c r="A3843" s="2">
        <v>3842</v>
      </c>
      <c r="B3843" s="2" t="s">
        <v>6981</v>
      </c>
      <c r="C3843" s="2">
        <f>YEAR('Data SPY'!$D3843)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hidden="1" customHeight="1" x14ac:dyDescent="0.3">
      <c r="A3844" s="2">
        <v>3843</v>
      </c>
      <c r="B3844" s="2" t="s">
        <v>6984</v>
      </c>
      <c r="C3844" s="2">
        <f>YEAR('Data SPY'!$D3844)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hidden="1" customHeight="1" x14ac:dyDescent="0.3">
      <c r="A3845" s="2">
        <v>3844</v>
      </c>
      <c r="B3845" s="2" t="s">
        <v>6984</v>
      </c>
      <c r="C3845" s="2">
        <f>YEAR('Data SPY'!$D3845)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hidden="1" customHeight="1" x14ac:dyDescent="0.3">
      <c r="A3846" s="2">
        <v>3845</v>
      </c>
      <c r="B3846" s="2" t="s">
        <v>6984</v>
      </c>
      <c r="C3846" s="2">
        <f>YEAR('Data SPY'!$D3846)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hidden="1" customHeight="1" x14ac:dyDescent="0.3">
      <c r="A3847" s="2">
        <v>3846</v>
      </c>
      <c r="B3847" s="2" t="s">
        <v>6984</v>
      </c>
      <c r="C3847" s="2">
        <f>YEAR('Data SPY'!$D3847)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hidden="1" customHeight="1" x14ac:dyDescent="0.3">
      <c r="A3848" s="2">
        <v>3847</v>
      </c>
      <c r="B3848" s="2" t="s">
        <v>6984</v>
      </c>
      <c r="C3848" s="2">
        <f>YEAR('Data SPY'!$D3848)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hidden="1" customHeight="1" x14ac:dyDescent="0.3">
      <c r="A3849" s="2">
        <v>3848</v>
      </c>
      <c r="B3849" s="2" t="s">
        <v>6987</v>
      </c>
      <c r="C3849" s="2">
        <f>YEAR('Data SPY'!$D3849)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hidden="1" customHeight="1" x14ac:dyDescent="0.3">
      <c r="A3850" s="2">
        <v>3849</v>
      </c>
      <c r="B3850" s="2" t="s">
        <v>6988</v>
      </c>
      <c r="C3850" s="2">
        <f>YEAR('Data SPY'!$D3850)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hidden="1" customHeight="1" x14ac:dyDescent="0.3">
      <c r="A3851" s="2">
        <v>3850</v>
      </c>
      <c r="B3851" s="2" t="s">
        <v>6988</v>
      </c>
      <c r="C3851" s="2">
        <f>YEAR('Data SPY'!$D3851)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hidden="1" customHeight="1" x14ac:dyDescent="0.3">
      <c r="A3852" s="2">
        <v>3851</v>
      </c>
      <c r="B3852" s="2" t="s">
        <v>6991</v>
      </c>
      <c r="C3852" s="2">
        <f>YEAR('Data SPY'!$D3852)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hidden="1" customHeight="1" x14ac:dyDescent="0.3">
      <c r="A3853" s="2">
        <v>3852</v>
      </c>
      <c r="B3853" s="2" t="s">
        <v>6992</v>
      </c>
      <c r="C3853" s="2">
        <f>YEAR('Data SPY'!$D3853)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hidden="1" customHeight="1" x14ac:dyDescent="0.3">
      <c r="A3854" s="2">
        <v>3853</v>
      </c>
      <c r="B3854" s="2" t="s">
        <v>6995</v>
      </c>
      <c r="C3854" s="2">
        <f>YEAR('Data SPY'!$D3854)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hidden="1" customHeight="1" x14ac:dyDescent="0.3">
      <c r="A3855" s="2">
        <v>3854</v>
      </c>
      <c r="B3855" s="2" t="s">
        <v>6996</v>
      </c>
      <c r="C3855" s="2">
        <f>YEAR('Data SPY'!$D3855)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hidden="1" customHeight="1" x14ac:dyDescent="0.3">
      <c r="A3856" s="2">
        <v>3855</v>
      </c>
      <c r="B3856" s="2" t="s">
        <v>6996</v>
      </c>
      <c r="C3856" s="2">
        <f>YEAR('Data SPY'!$D3856)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hidden="1" customHeight="1" x14ac:dyDescent="0.3">
      <c r="A3857" s="2">
        <v>3856</v>
      </c>
      <c r="B3857" s="2" t="s">
        <v>6999</v>
      </c>
      <c r="C3857" s="2">
        <f>YEAR('Data SPY'!$D3857)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hidden="1" customHeight="1" x14ac:dyDescent="0.3">
      <c r="A3858" s="2">
        <v>3857</v>
      </c>
      <c r="B3858" s="2" t="s">
        <v>6999</v>
      </c>
      <c r="C3858" s="2">
        <f>YEAR('Data SPY'!$D3858)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hidden="1" customHeight="1" x14ac:dyDescent="0.3">
      <c r="A3859" s="2">
        <v>3858</v>
      </c>
      <c r="B3859" s="2" t="s">
        <v>6999</v>
      </c>
      <c r="C3859" s="2">
        <f>YEAR('Data SPY'!$D3859)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hidden="1" customHeight="1" x14ac:dyDescent="0.3">
      <c r="A3860" s="2">
        <v>3859</v>
      </c>
      <c r="B3860" s="2" t="s">
        <v>7000</v>
      </c>
      <c r="C3860" s="2">
        <f>YEAR('Data SPY'!$D3860)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hidden="1" customHeight="1" x14ac:dyDescent="0.3">
      <c r="A3861" s="2">
        <v>3860</v>
      </c>
      <c r="B3861" s="2" t="s">
        <v>7004</v>
      </c>
      <c r="C3861" s="2">
        <f>YEAR('Data SPY'!$D3861)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hidden="1" customHeight="1" x14ac:dyDescent="0.3">
      <c r="A3862" s="2">
        <v>3861</v>
      </c>
      <c r="B3862" s="2" t="s">
        <v>7004</v>
      </c>
      <c r="C3862" s="2">
        <f>YEAR('Data SPY'!$D3862)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hidden="1" customHeight="1" x14ac:dyDescent="0.3">
      <c r="A3863" s="2">
        <v>3862</v>
      </c>
      <c r="B3863" s="2" t="s">
        <v>7007</v>
      </c>
      <c r="C3863" s="2">
        <f>YEAR('Data SPY'!$D3863)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hidden="1" customHeight="1" x14ac:dyDescent="0.3">
      <c r="A3864" s="2">
        <v>3863</v>
      </c>
      <c r="B3864" s="2" t="s">
        <v>7007</v>
      </c>
      <c r="C3864" s="2">
        <f>YEAR('Data SPY'!$D3864)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hidden="1" customHeight="1" x14ac:dyDescent="0.3">
      <c r="A3865" s="2">
        <v>3864</v>
      </c>
      <c r="B3865" s="2" t="s">
        <v>7010</v>
      </c>
      <c r="C3865" s="2">
        <f>YEAR('Data SPY'!$D3865)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hidden="1" customHeight="1" x14ac:dyDescent="0.3">
      <c r="A3866" s="2">
        <v>3865</v>
      </c>
      <c r="B3866" s="2" t="s">
        <v>7013</v>
      </c>
      <c r="C3866" s="2">
        <f>YEAR('Data SPY'!$D3866)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hidden="1" customHeight="1" x14ac:dyDescent="0.3">
      <c r="A3867" s="2">
        <v>3866</v>
      </c>
      <c r="B3867" s="2" t="s">
        <v>7017</v>
      </c>
      <c r="C3867" s="2">
        <f>YEAR('Data SPY'!$D3867)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hidden="1" customHeight="1" x14ac:dyDescent="0.3">
      <c r="A3868" s="2">
        <v>3867</v>
      </c>
      <c r="B3868" s="2" t="s">
        <v>7018</v>
      </c>
      <c r="C3868" s="2">
        <f>YEAR('Data SPY'!$D3868)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hidden="1" customHeight="1" x14ac:dyDescent="0.3">
      <c r="A3869" s="2">
        <v>3868</v>
      </c>
      <c r="B3869" s="2" t="s">
        <v>7019</v>
      </c>
      <c r="C3869" s="2">
        <f>YEAR('Data SPY'!$D3869)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hidden="1" customHeight="1" x14ac:dyDescent="0.3">
      <c r="A3870" s="2">
        <v>3869</v>
      </c>
      <c r="B3870" s="2" t="s">
        <v>7019</v>
      </c>
      <c r="C3870" s="2">
        <f>YEAR('Data SPY'!$D3870)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hidden="1" customHeight="1" x14ac:dyDescent="0.3">
      <c r="A3871" s="2">
        <v>3870</v>
      </c>
      <c r="B3871" s="2" t="s">
        <v>7019</v>
      </c>
      <c r="C3871" s="2">
        <f>YEAR('Data SPY'!$D3871)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hidden="1" customHeight="1" x14ac:dyDescent="0.3">
      <c r="A3872" s="2">
        <v>3871</v>
      </c>
      <c r="B3872" s="2" t="s">
        <v>7019</v>
      </c>
      <c r="C3872" s="2">
        <f>YEAR('Data SPY'!$D3872)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hidden="1" customHeight="1" x14ac:dyDescent="0.3">
      <c r="A3873" s="2">
        <v>3872</v>
      </c>
      <c r="B3873" s="2" t="s">
        <v>7019</v>
      </c>
      <c r="C3873" s="2">
        <f>YEAR('Data SPY'!$D3873)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hidden="1" customHeight="1" x14ac:dyDescent="0.3">
      <c r="A3874" s="2">
        <v>3873</v>
      </c>
      <c r="B3874" s="2" t="s">
        <v>7019</v>
      </c>
      <c r="C3874" s="2">
        <f>YEAR('Data SPY'!$D3874)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 SPY'!$D3875)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 SPY'!$D3876)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 SPY'!$D3877)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 SPY'!$D3878)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 SPY'!$D3879)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hidden="1" customHeight="1" x14ac:dyDescent="0.3">
      <c r="A3880" s="2">
        <v>3879</v>
      </c>
      <c r="B3880" s="2" t="s">
        <v>7022</v>
      </c>
      <c r="C3880" s="2">
        <f>YEAR('Data SPY'!$D3880)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hidden="1" customHeight="1" x14ac:dyDescent="0.3">
      <c r="A3881" s="2">
        <v>3880</v>
      </c>
      <c r="B3881" s="2" t="s">
        <v>7022</v>
      </c>
      <c r="C3881" s="2">
        <f>YEAR('Data SPY'!$D3881)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hidden="1" customHeight="1" x14ac:dyDescent="0.3">
      <c r="A3882" s="2">
        <v>3881</v>
      </c>
      <c r="B3882" s="2" t="s">
        <v>7023</v>
      </c>
      <c r="C3882" s="2">
        <f>YEAR('Data SPY'!$D3882)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hidden="1" customHeight="1" x14ac:dyDescent="0.3">
      <c r="A3883" s="2">
        <v>3882</v>
      </c>
      <c r="B3883" s="2" t="s">
        <v>7023</v>
      </c>
      <c r="C3883" s="2">
        <f>YEAR('Data SPY'!$D3883)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hidden="1" customHeight="1" x14ac:dyDescent="0.3">
      <c r="A3884" s="2">
        <v>3883</v>
      </c>
      <c r="B3884" s="2" t="s">
        <v>7023</v>
      </c>
      <c r="C3884" s="2">
        <f>YEAR('Data SPY'!$D3884)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hidden="1" customHeight="1" x14ac:dyDescent="0.3">
      <c r="A3885" s="2">
        <v>3884</v>
      </c>
      <c r="B3885" s="2" t="s">
        <v>7023</v>
      </c>
      <c r="C3885" s="2">
        <f>YEAR('Data SPY'!$D3885)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hidden="1" customHeight="1" x14ac:dyDescent="0.3">
      <c r="A3886" s="2">
        <v>3885</v>
      </c>
      <c r="B3886" s="2" t="s">
        <v>7028</v>
      </c>
      <c r="C3886" s="2">
        <f>YEAR('Data SPY'!$D3886)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hidden="1" customHeight="1" x14ac:dyDescent="0.3">
      <c r="A3887" s="2">
        <v>3886</v>
      </c>
      <c r="B3887" s="2" t="s">
        <v>7029</v>
      </c>
      <c r="C3887" s="2">
        <f>YEAR('Data SPY'!$D3887)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 SPY'!$D3888)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hidden="1" customHeight="1" x14ac:dyDescent="0.3">
      <c r="A3889" s="2">
        <v>3888</v>
      </c>
      <c r="B3889" s="2" t="s">
        <v>7031</v>
      </c>
      <c r="C3889" s="2">
        <f>YEAR('Data SPY'!$D3889)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hidden="1" customHeight="1" x14ac:dyDescent="0.3">
      <c r="A3890" s="2">
        <v>3889</v>
      </c>
      <c r="B3890" s="2" t="s">
        <v>7031</v>
      </c>
      <c r="C3890" s="2">
        <f>YEAR('Data SPY'!$D3890)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hidden="1" customHeight="1" x14ac:dyDescent="0.3">
      <c r="A3891" s="2">
        <v>3890</v>
      </c>
      <c r="B3891" s="2" t="s">
        <v>7031</v>
      </c>
      <c r="C3891" s="2">
        <f>YEAR('Data SPY'!$D3891)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 SPY'!$D3892)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 SPY'!$D3893)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 SPY'!$D3894)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 SPY'!$D3895)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hidden="1" customHeight="1" x14ac:dyDescent="0.3">
      <c r="A3896" s="2">
        <v>3895</v>
      </c>
      <c r="B3896" s="2" t="s">
        <v>7034</v>
      </c>
      <c r="C3896" s="2">
        <f>YEAR('Data SPY'!$D3896)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hidden="1" customHeight="1" x14ac:dyDescent="0.3">
      <c r="A3897" s="2">
        <v>3896</v>
      </c>
      <c r="B3897" s="2" t="s">
        <v>7035</v>
      </c>
      <c r="C3897" s="2">
        <f>YEAR('Data SPY'!$D3897)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hidden="1" customHeight="1" x14ac:dyDescent="0.3">
      <c r="A3898" s="2">
        <v>3897</v>
      </c>
      <c r="B3898" s="2" t="s">
        <v>7039</v>
      </c>
      <c r="C3898" s="2">
        <f>YEAR('Data SPY'!$D3898)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hidden="1" customHeight="1" x14ac:dyDescent="0.3">
      <c r="A3899" s="2">
        <v>3898</v>
      </c>
      <c r="B3899" s="2" t="s">
        <v>7039</v>
      </c>
      <c r="C3899" s="2">
        <f>YEAR('Data SPY'!$D3899)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hidden="1" customHeight="1" x14ac:dyDescent="0.3">
      <c r="A3900" s="2">
        <v>3899</v>
      </c>
      <c r="B3900" s="2" t="s">
        <v>7040</v>
      </c>
      <c r="C3900" s="2">
        <f>YEAR('Data SPY'!$D3900)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hidden="1" customHeight="1" x14ac:dyDescent="0.3">
      <c r="A3901" s="2">
        <v>3900</v>
      </c>
      <c r="B3901" s="2" t="s">
        <v>7042</v>
      </c>
      <c r="C3901" s="2">
        <f>YEAR('Data SPY'!$D3901)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hidden="1" customHeight="1" x14ac:dyDescent="0.3">
      <c r="A3902" s="2">
        <v>3901</v>
      </c>
      <c r="B3902" s="2" t="s">
        <v>7043</v>
      </c>
      <c r="C3902" s="2">
        <f>YEAR('Data SPY'!$D3902)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hidden="1" customHeight="1" x14ac:dyDescent="0.3">
      <c r="A3903" s="2">
        <v>3902</v>
      </c>
      <c r="B3903" s="2" t="s">
        <v>7045</v>
      </c>
      <c r="C3903" s="2">
        <f>YEAR('Data SPY'!$D3903)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hidden="1" customHeight="1" x14ac:dyDescent="0.3">
      <c r="A3904" s="2">
        <v>3903</v>
      </c>
      <c r="B3904" s="2" t="s">
        <v>7048</v>
      </c>
      <c r="C3904" s="2">
        <f>YEAR('Data SPY'!$D3904)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hidden="1" customHeight="1" x14ac:dyDescent="0.3">
      <c r="A3905" s="2">
        <v>3904</v>
      </c>
      <c r="B3905" s="2" t="s">
        <v>7049</v>
      </c>
      <c r="C3905" s="2">
        <f>YEAR('Data SPY'!$D3905)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hidden="1" customHeight="1" x14ac:dyDescent="0.3">
      <c r="A3906" s="2">
        <v>3905</v>
      </c>
      <c r="B3906" s="2" t="s">
        <v>7049</v>
      </c>
      <c r="C3906" s="2">
        <f>YEAR('Data SPY'!$D3906)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hidden="1" customHeight="1" x14ac:dyDescent="0.3">
      <c r="A3907" s="2">
        <v>3906</v>
      </c>
      <c r="B3907" s="2" t="s">
        <v>7049</v>
      </c>
      <c r="C3907" s="2">
        <f>YEAR('Data SPY'!$D3907)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hidden="1" customHeight="1" x14ac:dyDescent="0.3">
      <c r="A3908" s="2">
        <v>3907</v>
      </c>
      <c r="B3908" s="2" t="s">
        <v>7049</v>
      </c>
      <c r="C3908" s="2">
        <f>YEAR('Data SPY'!$D3908)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hidden="1" customHeight="1" x14ac:dyDescent="0.3">
      <c r="A3909" s="2">
        <v>3908</v>
      </c>
      <c r="B3909" s="2" t="s">
        <v>7049</v>
      </c>
      <c r="C3909" s="2">
        <f>YEAR('Data SPY'!$D3909)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hidden="1" customHeight="1" x14ac:dyDescent="0.3">
      <c r="A3910" s="2">
        <v>3909</v>
      </c>
      <c r="B3910" s="2" t="s">
        <v>7049</v>
      </c>
      <c r="C3910" s="2">
        <f>YEAR('Data SPY'!$D3910)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hidden="1" customHeight="1" x14ac:dyDescent="0.3">
      <c r="A3911" s="2">
        <v>3910</v>
      </c>
      <c r="B3911" s="2" t="s">
        <v>7049</v>
      </c>
      <c r="C3911" s="2">
        <f>YEAR('Data SPY'!$D3911)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hidden="1" customHeight="1" x14ac:dyDescent="0.3">
      <c r="A3912" s="2">
        <v>3911</v>
      </c>
      <c r="B3912" s="2" t="s">
        <v>7049</v>
      </c>
      <c r="C3912" s="2">
        <f>YEAR('Data SPY'!$D3912)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hidden="1" customHeight="1" x14ac:dyDescent="0.3">
      <c r="A3913" s="2">
        <v>3912</v>
      </c>
      <c r="B3913" s="2" t="s">
        <v>7054</v>
      </c>
      <c r="C3913" s="2">
        <f>YEAR('Data SPY'!$D3913)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hidden="1" customHeight="1" x14ac:dyDescent="0.3">
      <c r="A3914" s="2">
        <v>3913</v>
      </c>
      <c r="B3914" s="2" t="s">
        <v>7057</v>
      </c>
      <c r="C3914" s="2">
        <f>YEAR('Data SPY'!$D3914)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hidden="1" customHeight="1" x14ac:dyDescent="0.3">
      <c r="A3915" s="2">
        <v>3914</v>
      </c>
      <c r="B3915" s="2" t="s">
        <v>7057</v>
      </c>
      <c r="C3915" s="2">
        <f>YEAR('Data SPY'!$D3915)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hidden="1" customHeight="1" x14ac:dyDescent="0.3">
      <c r="A3916" s="2">
        <v>3915</v>
      </c>
      <c r="B3916" s="2" t="s">
        <v>7058</v>
      </c>
      <c r="C3916" s="2">
        <f>YEAR('Data SPY'!$D3916)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hidden="1" customHeight="1" x14ac:dyDescent="0.3">
      <c r="A3917" s="2">
        <v>3916</v>
      </c>
      <c r="B3917" s="2" t="s">
        <v>7058</v>
      </c>
      <c r="C3917" s="2">
        <f>YEAR('Data SPY'!$D3917)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hidden="1" customHeight="1" x14ac:dyDescent="0.3">
      <c r="A3918" s="2">
        <v>3917</v>
      </c>
      <c r="B3918" s="2" t="s">
        <v>7058</v>
      </c>
      <c r="C3918" s="2">
        <f>YEAR('Data SPY'!$D3918)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hidden="1" customHeight="1" x14ac:dyDescent="0.3">
      <c r="A3919" s="2">
        <v>3918</v>
      </c>
      <c r="B3919" s="2" t="s">
        <v>7058</v>
      </c>
      <c r="C3919" s="2">
        <f>YEAR('Data SPY'!$D3919)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hidden="1" customHeight="1" x14ac:dyDescent="0.3">
      <c r="A3920" s="2">
        <v>3919</v>
      </c>
      <c r="B3920" s="2" t="s">
        <v>7058</v>
      </c>
      <c r="C3920" s="2">
        <f>YEAR('Data SPY'!$D3920)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hidden="1" customHeight="1" x14ac:dyDescent="0.3">
      <c r="A3921" s="2">
        <v>3920</v>
      </c>
      <c r="B3921" s="2" t="s">
        <v>7061</v>
      </c>
      <c r="C3921" s="2">
        <f>YEAR('Data SPY'!$D3921)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hidden="1" customHeight="1" x14ac:dyDescent="0.3">
      <c r="A3922" s="2">
        <v>3921</v>
      </c>
      <c r="B3922" s="2" t="s">
        <v>7061</v>
      </c>
      <c r="C3922" s="2">
        <f>YEAR('Data SPY'!$D3922)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 SPY'!$D3923)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hidden="1" customHeight="1" x14ac:dyDescent="0.3">
      <c r="A3924" s="2">
        <v>3923</v>
      </c>
      <c r="B3924" s="2" t="s">
        <v>7063</v>
      </c>
      <c r="C3924" s="2">
        <f>YEAR('Data SPY'!$D3924)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hidden="1" customHeight="1" x14ac:dyDescent="0.3">
      <c r="A3925" s="2">
        <v>3924</v>
      </c>
      <c r="B3925" s="2" t="s">
        <v>7063</v>
      </c>
      <c r="C3925" s="2">
        <f>YEAR('Data SPY'!$D3925)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hidden="1" customHeight="1" x14ac:dyDescent="0.3">
      <c r="A3926" s="2">
        <v>3925</v>
      </c>
      <c r="B3926" s="2" t="s">
        <v>7066</v>
      </c>
      <c r="C3926" s="2">
        <f>YEAR('Data SPY'!$D3926)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hidden="1" customHeight="1" x14ac:dyDescent="0.3">
      <c r="A3927" s="2">
        <v>3926</v>
      </c>
      <c r="B3927" s="2" t="s">
        <v>7066</v>
      </c>
      <c r="C3927" s="2">
        <f>YEAR('Data SPY'!$D3927)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hidden="1" customHeight="1" x14ac:dyDescent="0.3">
      <c r="A3928" s="2">
        <v>3927</v>
      </c>
      <c r="B3928" s="2" t="s">
        <v>7066</v>
      </c>
      <c r="C3928" s="2">
        <f>YEAR('Data SPY'!$D3928)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hidden="1" customHeight="1" x14ac:dyDescent="0.3">
      <c r="A3929" s="2">
        <v>3928</v>
      </c>
      <c r="B3929" s="2" t="s">
        <v>7066</v>
      </c>
      <c r="C3929" s="2">
        <f>YEAR('Data SPY'!$D3929)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 SPY'!$D3930)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 SPY'!$D3931)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 SPY'!$D3932)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 SPY'!$D3933)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 SPY'!$D3934)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hidden="1" customHeight="1" x14ac:dyDescent="0.3">
      <c r="A3935" s="2">
        <v>3934</v>
      </c>
      <c r="B3935" s="2" t="s">
        <v>7071</v>
      </c>
      <c r="C3935" s="2">
        <f>YEAR('Data SPY'!$D3935)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hidden="1" customHeight="1" x14ac:dyDescent="0.3">
      <c r="A3936" s="2">
        <v>3935</v>
      </c>
      <c r="B3936" s="2" t="s">
        <v>7071</v>
      </c>
      <c r="C3936" s="2">
        <f>YEAR('Data SPY'!$D3936)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hidden="1" customHeight="1" x14ac:dyDescent="0.3">
      <c r="A3937" s="2">
        <v>3936</v>
      </c>
      <c r="B3937" s="2" t="s">
        <v>7071</v>
      </c>
      <c r="C3937" s="2">
        <f>YEAR('Data SPY'!$D3937)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hidden="1" customHeight="1" x14ac:dyDescent="0.3">
      <c r="A3938" s="2">
        <v>3937</v>
      </c>
      <c r="B3938" s="2" t="s">
        <v>7072</v>
      </c>
      <c r="C3938" s="2">
        <f>YEAR('Data SPY'!$D3938)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hidden="1" customHeight="1" x14ac:dyDescent="0.3">
      <c r="A3939" s="2">
        <v>3938</v>
      </c>
      <c r="B3939" s="2" t="s">
        <v>7072</v>
      </c>
      <c r="C3939" s="2">
        <f>YEAR('Data SPY'!$D3939)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hidden="1" customHeight="1" x14ac:dyDescent="0.3">
      <c r="A3940" s="2">
        <v>3939</v>
      </c>
      <c r="B3940" s="2" t="s">
        <v>7072</v>
      </c>
      <c r="C3940" s="2">
        <f>YEAR('Data SPY'!$D3940)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 SPY'!$D3941)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hidden="1" customHeight="1" x14ac:dyDescent="0.3">
      <c r="A3942" s="2">
        <v>3941</v>
      </c>
      <c r="B3942" s="2" t="s">
        <v>7076</v>
      </c>
      <c r="C3942" s="2">
        <f>YEAR('Data SPY'!$D3942)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hidden="1" customHeight="1" x14ac:dyDescent="0.3">
      <c r="A3943" s="2">
        <v>3942</v>
      </c>
      <c r="B3943" s="2" t="s">
        <v>7076</v>
      </c>
      <c r="C3943" s="2">
        <f>YEAR('Data SPY'!$D3943)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hidden="1" customHeight="1" x14ac:dyDescent="0.3">
      <c r="A3944" s="2">
        <v>3943</v>
      </c>
      <c r="B3944" s="2" t="s">
        <v>7077</v>
      </c>
      <c r="C3944" s="2">
        <f>YEAR('Data SPY'!$D3944)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 SPY'!$D3945)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 SPY'!$D3946)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hidden="1" customHeight="1" x14ac:dyDescent="0.3">
      <c r="A3947" s="2">
        <v>3946</v>
      </c>
      <c r="B3947" s="2" t="s">
        <v>7082</v>
      </c>
      <c r="C3947" s="2">
        <f>YEAR('Data SPY'!$D3947)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hidden="1" customHeight="1" x14ac:dyDescent="0.3">
      <c r="A3948" s="2">
        <v>3947</v>
      </c>
      <c r="B3948" s="2" t="s">
        <v>7082</v>
      </c>
      <c r="C3948" s="2">
        <f>YEAR('Data SPY'!$D3948)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 SPY'!$D3949)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 SPY'!$D3950)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 SPY'!$D3951)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 SPY'!$D3952)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hidden="1" customHeight="1" x14ac:dyDescent="0.3">
      <c r="A3953" s="2">
        <v>3952</v>
      </c>
      <c r="B3953" s="2" t="s">
        <v>7084</v>
      </c>
      <c r="C3953" s="2">
        <f>YEAR('Data SPY'!$D3953)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 SPY'!$D3954)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hidden="1" customHeight="1" x14ac:dyDescent="0.3">
      <c r="A3955" s="2">
        <v>3954</v>
      </c>
      <c r="B3955" s="2" t="s">
        <v>7088</v>
      </c>
      <c r="C3955" s="2">
        <f>YEAR('Data SPY'!$D3955)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hidden="1" customHeight="1" x14ac:dyDescent="0.3">
      <c r="A3956" s="2">
        <v>3955</v>
      </c>
      <c r="B3956" s="2" t="s">
        <v>7089</v>
      </c>
      <c r="C3956" s="2">
        <f>YEAR('Data SPY'!$D3956)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hidden="1" customHeight="1" x14ac:dyDescent="0.3">
      <c r="A3957" s="2">
        <v>3956</v>
      </c>
      <c r="B3957" s="2" t="s">
        <v>7089</v>
      </c>
      <c r="C3957" s="2">
        <f>YEAR('Data SPY'!$D3957)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 SPY'!$D3958)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 SPY'!$D3959)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 SPY'!$D3960)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 SPY'!$D3961)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hidden="1" customHeight="1" x14ac:dyDescent="0.3">
      <c r="A3962" s="2">
        <v>3961</v>
      </c>
      <c r="B3962" s="2" t="s">
        <v>7094</v>
      </c>
      <c r="C3962" s="2">
        <f>YEAR('Data SPY'!$D3962)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hidden="1" customHeight="1" x14ac:dyDescent="0.3">
      <c r="A3963" s="2">
        <v>3962</v>
      </c>
      <c r="B3963" s="2" t="s">
        <v>7094</v>
      </c>
      <c r="C3963" s="2">
        <f>YEAR('Data SPY'!$D3963)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hidden="1" customHeight="1" x14ac:dyDescent="0.3">
      <c r="A3964" s="2">
        <v>3963</v>
      </c>
      <c r="B3964" s="2" t="s">
        <v>7095</v>
      </c>
      <c r="C3964" s="2">
        <f>YEAR('Data SPY'!$D3964)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hidden="1" customHeight="1" x14ac:dyDescent="0.3">
      <c r="A3965" s="2">
        <v>3964</v>
      </c>
      <c r="B3965" s="2" t="s">
        <v>7095</v>
      </c>
      <c r="C3965" s="2">
        <f>YEAR('Data SPY'!$D3965)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 SPY'!$D3966)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hidden="1" customHeight="1" x14ac:dyDescent="0.3">
      <c r="A3967" s="2">
        <v>3966</v>
      </c>
      <c r="B3967" s="2" t="s">
        <v>7099</v>
      </c>
      <c r="C3967" s="2">
        <f>YEAR('Data SPY'!$D3967)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 SPY'!$D3968)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 SPY'!$D3969)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hidden="1" customHeight="1" x14ac:dyDescent="0.3">
      <c r="A3970" s="2">
        <v>3969</v>
      </c>
      <c r="B3970" s="2" t="s">
        <v>7102</v>
      </c>
      <c r="C3970" s="2">
        <f>YEAR('Data SPY'!$D3970)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hidden="1" customHeight="1" x14ac:dyDescent="0.3">
      <c r="A3971" s="2">
        <v>3970</v>
      </c>
      <c r="B3971" s="2" t="s">
        <v>7102</v>
      </c>
      <c r="C3971" s="2">
        <f>YEAR('Data SPY'!$D3971)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hidden="1" customHeight="1" x14ac:dyDescent="0.3">
      <c r="A3972" s="2">
        <v>3971</v>
      </c>
      <c r="B3972" s="2" t="s">
        <v>7105</v>
      </c>
      <c r="C3972" s="2">
        <f>YEAR('Data SPY'!$D3972)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hidden="1" customHeight="1" x14ac:dyDescent="0.3">
      <c r="A3973" s="2">
        <v>3972</v>
      </c>
      <c r="B3973" s="2" t="s">
        <v>7108</v>
      </c>
      <c r="C3973" s="2">
        <f>YEAR('Data SPY'!$D3973)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 SPY'!$D3974)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 SPY'!$D3975)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 SPY'!$D3976)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 SPY'!$D3977)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 SPY'!$D3978)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hidden="1" customHeight="1" x14ac:dyDescent="0.3">
      <c r="A3979" s="2">
        <v>3978</v>
      </c>
      <c r="B3979" s="2" t="s">
        <v>7113</v>
      </c>
      <c r="C3979" s="2">
        <f>YEAR('Data SPY'!$D3979)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hidden="1" customHeight="1" x14ac:dyDescent="0.3">
      <c r="A3980" s="2">
        <v>3979</v>
      </c>
      <c r="B3980" s="2" t="s">
        <v>7113</v>
      </c>
      <c r="C3980" s="2">
        <f>YEAR('Data SPY'!$D3980)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hidden="1" customHeight="1" x14ac:dyDescent="0.3">
      <c r="A3981" s="2">
        <v>3980</v>
      </c>
      <c r="B3981" s="2" t="s">
        <v>7114</v>
      </c>
      <c r="C3981" s="2">
        <f>YEAR('Data SPY'!$D3981)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hidden="1" customHeight="1" x14ac:dyDescent="0.3">
      <c r="A3982" s="2">
        <v>3981</v>
      </c>
      <c r="B3982" s="2" t="s">
        <v>7114</v>
      </c>
      <c r="C3982" s="2">
        <f>YEAR('Data SPY'!$D3982)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hidden="1" customHeight="1" x14ac:dyDescent="0.3">
      <c r="A3983" s="2">
        <v>3982</v>
      </c>
      <c r="B3983" s="2" t="s">
        <v>7115</v>
      </c>
      <c r="C3983" s="2">
        <f>YEAR('Data SPY'!$D3983)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 SPY'!$D3984)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 SPY'!$D3985)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 SPY'!$D3986)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 SPY'!$D3987)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hidden="1" customHeight="1" x14ac:dyDescent="0.3">
      <c r="A3988" s="2">
        <v>3987</v>
      </c>
      <c r="B3988" s="2" t="s">
        <v>7118</v>
      </c>
      <c r="C3988" s="2">
        <f>YEAR('Data SPY'!$D3988)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hidden="1" customHeight="1" x14ac:dyDescent="0.3">
      <c r="A3989" s="2">
        <v>3988</v>
      </c>
      <c r="B3989" s="2" t="s">
        <v>7118</v>
      </c>
      <c r="C3989" s="2">
        <f>YEAR('Data SPY'!$D3989)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 SPY'!$D3990)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hidden="1" customHeight="1" x14ac:dyDescent="0.3">
      <c r="A3991" s="2">
        <v>3990</v>
      </c>
      <c r="B3991" s="2" t="s">
        <v>7126</v>
      </c>
      <c r="C3991" s="2">
        <f>YEAR('Data SPY'!$D3991)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hidden="1" customHeight="1" x14ac:dyDescent="0.3">
      <c r="A3992" s="2">
        <v>3991</v>
      </c>
      <c r="B3992" s="2" t="s">
        <v>7128</v>
      </c>
      <c r="C3992" s="2">
        <f>YEAR('Data SPY'!$D3992)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hidden="1" customHeight="1" x14ac:dyDescent="0.3">
      <c r="A3993" s="2">
        <v>3992</v>
      </c>
      <c r="B3993" s="2" t="s">
        <v>7129</v>
      </c>
      <c r="C3993" s="2">
        <f>YEAR('Data SPY'!$D3993)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hidden="1" customHeight="1" x14ac:dyDescent="0.3">
      <c r="A3994" s="2">
        <v>3993</v>
      </c>
      <c r="B3994" s="2" t="s">
        <v>7129</v>
      </c>
      <c r="C3994" s="2">
        <f>YEAR('Data SPY'!$D3994)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hidden="1" customHeight="1" x14ac:dyDescent="0.3">
      <c r="A3995" s="2">
        <v>3994</v>
      </c>
      <c r="B3995" s="2" t="s">
        <v>7129</v>
      </c>
      <c r="C3995" s="2">
        <f>YEAR('Data SPY'!$D3995)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hidden="1" customHeight="1" x14ac:dyDescent="0.3">
      <c r="A3996" s="2">
        <v>3995</v>
      </c>
      <c r="B3996" s="2" t="s">
        <v>7130</v>
      </c>
      <c r="C3996" s="2">
        <f>YEAR('Data SPY'!$D3996)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hidden="1" customHeight="1" x14ac:dyDescent="0.3">
      <c r="A3997" s="2">
        <v>3996</v>
      </c>
      <c r="B3997" s="2" t="s">
        <v>7130</v>
      </c>
      <c r="C3997" s="2">
        <f>YEAR('Data SPY'!$D3997)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hidden="1" customHeight="1" x14ac:dyDescent="0.3">
      <c r="A3998" s="2">
        <v>3997</v>
      </c>
      <c r="B3998" s="2" t="s">
        <v>7130</v>
      </c>
      <c r="C3998" s="2">
        <f>YEAR('Data SPY'!$D3998)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hidden="1" customHeight="1" x14ac:dyDescent="0.3">
      <c r="A3999" s="2">
        <v>3998</v>
      </c>
      <c r="B3999" s="2" t="s">
        <v>7130</v>
      </c>
      <c r="C3999" s="2">
        <f>YEAR('Data SPY'!$D3999)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hidden="1" customHeight="1" x14ac:dyDescent="0.3">
      <c r="A4000" s="2">
        <v>3999</v>
      </c>
      <c r="B4000" s="2" t="s">
        <v>7130</v>
      </c>
      <c r="C4000" s="2">
        <f>YEAR('Data SPY'!$D4000)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hidden="1" customHeight="1" x14ac:dyDescent="0.3">
      <c r="A4001" s="2">
        <v>4000</v>
      </c>
      <c r="B4001" s="2" t="s">
        <v>7135</v>
      </c>
      <c r="C4001" s="2">
        <f>YEAR('Data SPY'!$D4001)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hidden="1" customHeight="1" x14ac:dyDescent="0.3">
      <c r="A4002" s="2">
        <v>4001</v>
      </c>
      <c r="B4002" s="2" t="s">
        <v>7136</v>
      </c>
      <c r="C4002" s="2">
        <f>YEAR('Data SPY'!$D4002)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hidden="1" customHeight="1" x14ac:dyDescent="0.3">
      <c r="A4003" s="2">
        <v>4002</v>
      </c>
      <c r="B4003" s="2" t="s">
        <v>7136</v>
      </c>
      <c r="C4003" s="2">
        <f>YEAR('Data SPY'!$D4003)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 SPY'!$D4004)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 SPY'!$D4005)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 SPY'!$D4006)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hidden="1" customHeight="1" x14ac:dyDescent="0.3">
      <c r="A4007" s="2">
        <v>4006</v>
      </c>
      <c r="B4007" s="2" t="s">
        <v>7142</v>
      </c>
      <c r="C4007" s="2">
        <f>YEAR('Data SPY'!$D4007)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hidden="1" customHeight="1" x14ac:dyDescent="0.3">
      <c r="A4008" s="2">
        <v>4007</v>
      </c>
      <c r="B4008" s="2" t="s">
        <v>7142</v>
      </c>
      <c r="C4008" s="2">
        <f>YEAR('Data SPY'!$D4008)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hidden="1" customHeight="1" x14ac:dyDescent="0.3">
      <c r="A4009" s="2">
        <v>4008</v>
      </c>
      <c r="B4009" s="2" t="s">
        <v>7142</v>
      </c>
      <c r="C4009" s="2">
        <f>YEAR('Data SPY'!$D4009)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hidden="1" customHeight="1" x14ac:dyDescent="0.3">
      <c r="A4010" s="2">
        <v>4009</v>
      </c>
      <c r="B4010" s="2" t="s">
        <v>7147</v>
      </c>
      <c r="C4010" s="2">
        <f>YEAR('Data SPY'!$D4010)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hidden="1" customHeight="1" x14ac:dyDescent="0.3">
      <c r="A4011" s="2">
        <v>4010</v>
      </c>
      <c r="B4011" s="2" t="s">
        <v>7148</v>
      </c>
      <c r="C4011" s="2">
        <f>YEAR('Data SPY'!$D4011)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hidden="1" customHeight="1" x14ac:dyDescent="0.3">
      <c r="A4012" s="2">
        <v>4011</v>
      </c>
      <c r="B4012" s="2" t="s">
        <v>7151</v>
      </c>
      <c r="C4012" s="2">
        <f>YEAR('Data SPY'!$D4012)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hidden="1" customHeight="1" x14ac:dyDescent="0.3">
      <c r="A4013" s="2">
        <v>4012</v>
      </c>
      <c r="B4013" s="2" t="s">
        <v>7151</v>
      </c>
      <c r="C4013" s="2">
        <f>YEAR('Data SPY'!$D4013)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hidden="1" customHeight="1" x14ac:dyDescent="0.3">
      <c r="A4014" s="2">
        <v>4013</v>
      </c>
      <c r="B4014" s="2" t="s">
        <v>7152</v>
      </c>
      <c r="C4014" s="2">
        <f>YEAR('Data SPY'!$D4014)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hidden="1" customHeight="1" x14ac:dyDescent="0.3">
      <c r="A4015" s="2">
        <v>4014</v>
      </c>
      <c r="B4015" s="2" t="s">
        <v>7154</v>
      </c>
      <c r="C4015" s="2">
        <f>YEAR('Data SPY'!$D4015)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hidden="1" customHeight="1" x14ac:dyDescent="0.3">
      <c r="A4016" s="2">
        <v>4015</v>
      </c>
      <c r="B4016" s="2" t="s">
        <v>7154</v>
      </c>
      <c r="C4016" s="2">
        <f>YEAR('Data SPY'!$D4016)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hidden="1" customHeight="1" x14ac:dyDescent="0.3">
      <c r="A4017" s="2">
        <v>4016</v>
      </c>
      <c r="B4017" s="2" t="s">
        <v>7154</v>
      </c>
      <c r="C4017" s="2">
        <f>YEAR('Data SPY'!$D4017)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hidden="1" customHeight="1" x14ac:dyDescent="0.3">
      <c r="A4018" s="2">
        <v>4017</v>
      </c>
      <c r="B4018" s="2" t="s">
        <v>7154</v>
      </c>
      <c r="C4018" s="2">
        <f>YEAR('Data SPY'!$D4018)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hidden="1" customHeight="1" x14ac:dyDescent="0.3">
      <c r="A4019" s="2">
        <v>4018</v>
      </c>
      <c r="B4019" s="2" t="s">
        <v>7154</v>
      </c>
      <c r="C4019" s="2">
        <f>YEAR('Data SPY'!$D4019)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hidden="1" customHeight="1" x14ac:dyDescent="0.3">
      <c r="A4020" s="2">
        <v>4019</v>
      </c>
      <c r="B4020" s="2" t="s">
        <v>7154</v>
      </c>
      <c r="C4020" s="2">
        <f>YEAR('Data SPY'!$D4020)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hidden="1" customHeight="1" x14ac:dyDescent="0.3">
      <c r="A4021" s="2">
        <v>4020</v>
      </c>
      <c r="B4021" s="2" t="s">
        <v>7154</v>
      </c>
      <c r="C4021" s="2">
        <f>YEAR('Data SPY'!$D4021)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hidden="1" customHeight="1" x14ac:dyDescent="0.3">
      <c r="A4022" s="2">
        <v>4021</v>
      </c>
      <c r="B4022" s="2" t="s">
        <v>7157</v>
      </c>
      <c r="C4022" s="2">
        <f>YEAR('Data SPY'!$D4022)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hidden="1" customHeight="1" x14ac:dyDescent="0.3">
      <c r="A4023" s="2">
        <v>4022</v>
      </c>
      <c r="B4023" s="2" t="s">
        <v>7157</v>
      </c>
      <c r="C4023" s="2">
        <f>YEAR('Data SPY'!$D4023)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hidden="1" customHeight="1" x14ac:dyDescent="0.3">
      <c r="A4024" s="2">
        <v>4023</v>
      </c>
      <c r="B4024" s="2" t="s">
        <v>7157</v>
      </c>
      <c r="C4024" s="2">
        <f>YEAR('Data SPY'!$D4024)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hidden="1" customHeight="1" x14ac:dyDescent="0.3">
      <c r="A4025" s="2">
        <v>4024</v>
      </c>
      <c r="B4025" s="2" t="s">
        <v>7160</v>
      </c>
      <c r="C4025" s="2">
        <f>YEAR('Data SPY'!$D4025)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hidden="1" customHeight="1" x14ac:dyDescent="0.3">
      <c r="A4026" s="2">
        <v>4025</v>
      </c>
      <c r="B4026" s="2" t="s">
        <v>7160</v>
      </c>
      <c r="C4026" s="2">
        <f>YEAR('Data SPY'!$D4026)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hidden="1" customHeight="1" x14ac:dyDescent="0.3">
      <c r="A4027" s="2">
        <v>4026</v>
      </c>
      <c r="B4027" s="2" t="s">
        <v>7163</v>
      </c>
      <c r="C4027" s="2">
        <f>YEAR('Data SPY'!$D4027)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hidden="1" customHeight="1" x14ac:dyDescent="0.3">
      <c r="A4028" s="2">
        <v>4027</v>
      </c>
      <c r="B4028" s="2" t="s">
        <v>7163</v>
      </c>
      <c r="C4028" s="2">
        <f>YEAR('Data SPY'!$D4028)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hidden="1" customHeight="1" x14ac:dyDescent="0.3">
      <c r="A4029" s="2">
        <v>4028</v>
      </c>
      <c r="B4029" s="2" t="s">
        <v>7163</v>
      </c>
      <c r="C4029" s="2">
        <f>YEAR('Data SPY'!$D4029)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hidden="1" customHeight="1" x14ac:dyDescent="0.3">
      <c r="A4030" s="2">
        <v>4029</v>
      </c>
      <c r="B4030" s="2" t="s">
        <v>7163</v>
      </c>
      <c r="C4030" s="2">
        <f>YEAR('Data SPY'!$D4030)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hidden="1" customHeight="1" x14ac:dyDescent="0.3">
      <c r="A4031" s="2">
        <v>4030</v>
      </c>
      <c r="B4031" s="2" t="s">
        <v>7165</v>
      </c>
      <c r="C4031" s="2">
        <f>YEAR('Data SPY'!$D4031)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hidden="1" customHeight="1" x14ac:dyDescent="0.3">
      <c r="A4032" s="2">
        <v>4031</v>
      </c>
      <c r="B4032" s="2" t="s">
        <v>7165</v>
      </c>
      <c r="C4032" s="2">
        <f>YEAR('Data SPY'!$D4032)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 SPY'!$D4033)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 SPY'!$D4034)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 SPY'!$D4035)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 SPY'!$D4036)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 SPY'!$D4037)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hidden="1" customHeight="1" x14ac:dyDescent="0.3">
      <c r="A4038" s="2">
        <v>4037</v>
      </c>
      <c r="B4038" s="2" t="s">
        <v>7169</v>
      </c>
      <c r="C4038" s="2">
        <f>YEAR('Data SPY'!$D4038)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hidden="1" customHeight="1" x14ac:dyDescent="0.3">
      <c r="A4039" s="2">
        <v>4038</v>
      </c>
      <c r="B4039" s="2" t="s">
        <v>7170</v>
      </c>
      <c r="C4039" s="2">
        <f>YEAR('Data SPY'!$D4039)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hidden="1" customHeight="1" x14ac:dyDescent="0.3">
      <c r="A4040" s="2">
        <v>4039</v>
      </c>
      <c r="B4040" s="2" t="s">
        <v>7170</v>
      </c>
      <c r="C4040" s="2">
        <f>YEAR('Data SPY'!$D4040)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hidden="1" customHeight="1" x14ac:dyDescent="0.3">
      <c r="A4041" s="2">
        <v>4040</v>
      </c>
      <c r="B4041" s="2" t="s">
        <v>7170</v>
      </c>
      <c r="C4041" s="2">
        <f>YEAR('Data SPY'!$D4041)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hidden="1" customHeight="1" x14ac:dyDescent="0.3">
      <c r="A4042" s="2">
        <v>4041</v>
      </c>
      <c r="B4042" s="2" t="s">
        <v>7170</v>
      </c>
      <c r="C4042" s="2">
        <f>YEAR('Data SPY'!$D4042)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hidden="1" customHeight="1" x14ac:dyDescent="0.3">
      <c r="A4043" s="2">
        <v>4042</v>
      </c>
      <c r="B4043" s="2" t="s">
        <v>7170</v>
      </c>
      <c r="C4043" s="2">
        <f>YEAR('Data SPY'!$D4043)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hidden="1" customHeight="1" x14ac:dyDescent="0.3">
      <c r="A4044" s="2">
        <v>4043</v>
      </c>
      <c r="B4044" s="2" t="s">
        <v>7170</v>
      </c>
      <c r="C4044" s="2">
        <f>YEAR('Data SPY'!$D4044)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hidden="1" customHeight="1" x14ac:dyDescent="0.3">
      <c r="A4045" s="2">
        <v>4044</v>
      </c>
      <c r="B4045" s="2" t="s">
        <v>7170</v>
      </c>
      <c r="C4045" s="2">
        <f>YEAR('Data SPY'!$D4045)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hidden="1" customHeight="1" x14ac:dyDescent="0.3">
      <c r="A4046" s="2">
        <v>4045</v>
      </c>
      <c r="B4046" s="2" t="s">
        <v>7171</v>
      </c>
      <c r="C4046" s="2">
        <f>YEAR('Data SPY'!$D4046)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hidden="1" customHeight="1" x14ac:dyDescent="0.3">
      <c r="A4047" s="2">
        <v>4046</v>
      </c>
      <c r="B4047" s="2" t="s">
        <v>7172</v>
      </c>
      <c r="C4047" s="2">
        <f>YEAR('Data SPY'!$D4047)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hidden="1" customHeight="1" x14ac:dyDescent="0.3">
      <c r="A4048" s="2">
        <v>4047</v>
      </c>
      <c r="B4048" s="2" t="s">
        <v>7173</v>
      </c>
      <c r="C4048" s="2">
        <f>YEAR('Data SPY'!$D4048)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hidden="1" customHeight="1" x14ac:dyDescent="0.3">
      <c r="A4049" s="2">
        <v>4048</v>
      </c>
      <c r="B4049" s="2" t="s">
        <v>7174</v>
      </c>
      <c r="C4049" s="2">
        <f>YEAR('Data SPY'!$D4049)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hidden="1" customHeight="1" x14ac:dyDescent="0.3">
      <c r="A4050" s="2">
        <v>4049</v>
      </c>
      <c r="B4050" s="2" t="s">
        <v>7174</v>
      </c>
      <c r="C4050" s="2">
        <f>YEAR('Data SPY'!$D4050)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hidden="1" customHeight="1" x14ac:dyDescent="0.3">
      <c r="A4051" s="2">
        <v>4050</v>
      </c>
      <c r="B4051" s="2" t="s">
        <v>7175</v>
      </c>
      <c r="C4051" s="2">
        <f>YEAR('Data SPY'!$D4051)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hidden="1" customHeight="1" x14ac:dyDescent="0.3">
      <c r="A4052" s="2">
        <v>4051</v>
      </c>
      <c r="B4052" s="2" t="s">
        <v>7175</v>
      </c>
      <c r="C4052" s="2">
        <f>YEAR('Data SPY'!$D4052)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hidden="1" customHeight="1" x14ac:dyDescent="0.3">
      <c r="A4053" s="2">
        <v>4052</v>
      </c>
      <c r="B4053" s="2" t="s">
        <v>7176</v>
      </c>
      <c r="C4053" s="2">
        <f>YEAR('Data SPY'!$D4053)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hidden="1" customHeight="1" x14ac:dyDescent="0.3">
      <c r="A4054" s="2">
        <v>4053</v>
      </c>
      <c r="B4054" s="2" t="s">
        <v>7176</v>
      </c>
      <c r="C4054" s="2">
        <f>YEAR('Data SPY'!$D4054)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hidden="1" customHeight="1" x14ac:dyDescent="0.3">
      <c r="A4055" s="2">
        <v>4054</v>
      </c>
      <c r="B4055" s="2" t="s">
        <v>7176</v>
      </c>
      <c r="C4055" s="2">
        <f>YEAR('Data SPY'!$D4055)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hidden="1" customHeight="1" x14ac:dyDescent="0.3">
      <c r="A4056" s="2">
        <v>4055</v>
      </c>
      <c r="B4056" s="2" t="s">
        <v>7176</v>
      </c>
      <c r="C4056" s="2">
        <f>YEAR('Data SPY'!$D4056)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hidden="1" customHeight="1" x14ac:dyDescent="0.3">
      <c r="A4057" s="2">
        <v>4056</v>
      </c>
      <c r="B4057" s="2" t="s">
        <v>7176</v>
      </c>
      <c r="C4057" s="2">
        <f>YEAR('Data SPY'!$D4057)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hidden="1" customHeight="1" x14ac:dyDescent="0.3">
      <c r="A4058" s="2">
        <v>4057</v>
      </c>
      <c r="B4058" s="2" t="s">
        <v>7176</v>
      </c>
      <c r="C4058" s="2">
        <f>YEAR('Data SPY'!$D4058)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hidden="1" customHeight="1" x14ac:dyDescent="0.3">
      <c r="A4059" s="2">
        <v>4058</v>
      </c>
      <c r="B4059" s="2" t="s">
        <v>7179</v>
      </c>
      <c r="C4059" s="2">
        <f>YEAR('Data SPY'!$D4059)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hidden="1" customHeight="1" x14ac:dyDescent="0.3">
      <c r="A4060" s="2">
        <v>4059</v>
      </c>
      <c r="B4060" s="2" t="s">
        <v>7180</v>
      </c>
      <c r="C4060" s="2">
        <f>YEAR('Data SPY'!$D4060)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hidden="1" customHeight="1" x14ac:dyDescent="0.3">
      <c r="A4061" s="2">
        <v>4060</v>
      </c>
      <c r="B4061" s="2" t="s">
        <v>7180</v>
      </c>
      <c r="C4061" s="2">
        <f>YEAR('Data SPY'!$D4061)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 SPY'!$D4062)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hidden="1" customHeight="1" x14ac:dyDescent="0.3">
      <c r="A4063" s="2">
        <v>4062</v>
      </c>
      <c r="B4063" s="2" t="s">
        <v>7182</v>
      </c>
      <c r="C4063" s="2">
        <f>YEAR('Data SPY'!$D4063)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 SPY'!$D4064)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hidden="1" customHeight="1" x14ac:dyDescent="0.3">
      <c r="A4065" s="2">
        <v>4064</v>
      </c>
      <c r="B4065" s="2" t="s">
        <v>7184</v>
      </c>
      <c r="C4065" s="2">
        <f>YEAR('Data SPY'!$D4065)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hidden="1" customHeight="1" x14ac:dyDescent="0.3">
      <c r="A4066" s="2">
        <v>4065</v>
      </c>
      <c r="B4066" s="2" t="s">
        <v>7184</v>
      </c>
      <c r="C4066" s="2">
        <f>YEAR('Data SPY'!$D4066)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hidden="1" customHeight="1" x14ac:dyDescent="0.3">
      <c r="A4067" s="2">
        <v>4066</v>
      </c>
      <c r="B4067" s="2" t="s">
        <v>7186</v>
      </c>
      <c r="C4067" s="2">
        <f>YEAR('Data SPY'!$D4067)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hidden="1" customHeight="1" x14ac:dyDescent="0.3">
      <c r="A4068" s="2">
        <v>4067</v>
      </c>
      <c r="B4068" s="2" t="s">
        <v>7186</v>
      </c>
      <c r="C4068" s="2">
        <f>YEAR('Data SPY'!$D4068)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hidden="1" customHeight="1" x14ac:dyDescent="0.3">
      <c r="A4069" s="2">
        <v>4068</v>
      </c>
      <c r="B4069" s="2" t="s">
        <v>7186</v>
      </c>
      <c r="C4069" s="2">
        <f>YEAR('Data SPY'!$D4069)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hidden="1" customHeight="1" x14ac:dyDescent="0.3">
      <c r="A4070" s="2">
        <v>4069</v>
      </c>
      <c r="B4070" s="2" t="s">
        <v>7186</v>
      </c>
      <c r="C4070" s="2">
        <f>YEAR('Data SPY'!$D4070)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 SPY'!$D4071)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 SPY'!$D4072)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 SPY'!$D4073)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hidden="1" customHeight="1" x14ac:dyDescent="0.3">
      <c r="A4074" s="2">
        <v>4073</v>
      </c>
      <c r="B4074" s="2" t="s">
        <v>7190</v>
      </c>
      <c r="C4074" s="2">
        <f>YEAR('Data SPY'!$D4074)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hidden="1" customHeight="1" x14ac:dyDescent="0.3">
      <c r="A4075" s="2">
        <v>4074</v>
      </c>
      <c r="B4075" s="2" t="s">
        <v>7191</v>
      </c>
      <c r="C4075" s="2">
        <f>YEAR('Data SPY'!$D4075)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hidden="1" customHeight="1" x14ac:dyDescent="0.3">
      <c r="A4076" s="2">
        <v>4075</v>
      </c>
      <c r="B4076" s="2" t="s">
        <v>7193</v>
      </c>
      <c r="C4076" s="2">
        <f>YEAR('Data SPY'!$D4076)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hidden="1" customHeight="1" x14ac:dyDescent="0.3">
      <c r="A4077" s="2">
        <v>4076</v>
      </c>
      <c r="B4077" s="2" t="s">
        <v>7193</v>
      </c>
      <c r="C4077" s="2">
        <f>YEAR('Data SPY'!$D4077)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hidden="1" customHeight="1" x14ac:dyDescent="0.3">
      <c r="A4078" s="2">
        <v>4077</v>
      </c>
      <c r="B4078" s="2" t="s">
        <v>7195</v>
      </c>
      <c r="C4078" s="2">
        <f>YEAR('Data SPY'!$D4078)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hidden="1" customHeight="1" x14ac:dyDescent="0.3">
      <c r="A4079" s="2">
        <v>4078</v>
      </c>
      <c r="B4079" s="2" t="s">
        <v>7195</v>
      </c>
      <c r="C4079" s="2">
        <f>YEAR('Data SPY'!$D4079)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hidden="1" customHeight="1" x14ac:dyDescent="0.3">
      <c r="A4080" s="2">
        <v>4079</v>
      </c>
      <c r="B4080" s="2" t="s">
        <v>7195</v>
      </c>
      <c r="C4080" s="2">
        <f>YEAR('Data SPY'!$D4080)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hidden="1" customHeight="1" x14ac:dyDescent="0.3">
      <c r="A4081" s="2">
        <v>4080</v>
      </c>
      <c r="B4081" s="2" t="s">
        <v>7196</v>
      </c>
      <c r="C4081" s="2">
        <f>YEAR('Data SPY'!$D4081)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 SPY'!$D4082)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 SPY'!$D4083)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hidden="1" customHeight="1" x14ac:dyDescent="0.3">
      <c r="A4084" s="2">
        <v>4083</v>
      </c>
      <c r="B4084" s="2" t="s">
        <v>7198</v>
      </c>
      <c r="C4084" s="2">
        <f>YEAR('Data SPY'!$D4084)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hidden="1" customHeight="1" x14ac:dyDescent="0.3">
      <c r="A4085" s="2">
        <v>4084</v>
      </c>
      <c r="B4085" s="2" t="s">
        <v>7198</v>
      </c>
      <c r="C4085" s="2">
        <f>YEAR('Data SPY'!$D4085)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hidden="1" customHeight="1" x14ac:dyDescent="0.3">
      <c r="A4086" s="2">
        <v>4085</v>
      </c>
      <c r="B4086" s="2" t="s">
        <v>7199</v>
      </c>
      <c r="C4086" s="2">
        <f>YEAR('Data SPY'!$D4086)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 SPY'!$D4087)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 SPY'!$D4088)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 SPY'!$D4089)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hidden="1" customHeight="1" x14ac:dyDescent="0.3">
      <c r="A4090" s="2">
        <v>4089</v>
      </c>
      <c r="B4090" s="2" t="s">
        <v>7201</v>
      </c>
      <c r="C4090" s="2">
        <f>YEAR('Data SPY'!$D4090)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 SPY'!$D4091)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 SPY'!$D4092)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 SPY'!$D4093)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hidden="1" customHeight="1" x14ac:dyDescent="0.3">
      <c r="A4094" s="2">
        <v>4093</v>
      </c>
      <c r="B4094" s="2" t="s">
        <v>7205</v>
      </c>
      <c r="C4094" s="2">
        <f>YEAR('Data SPY'!$D4094)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hidden="1" customHeight="1" x14ac:dyDescent="0.3">
      <c r="A4095" s="2">
        <v>4094</v>
      </c>
      <c r="B4095" s="2" t="s">
        <v>7206</v>
      </c>
      <c r="C4095" s="2">
        <f>YEAR('Data SPY'!$D4095)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hidden="1" customHeight="1" x14ac:dyDescent="0.3">
      <c r="A4096" s="2">
        <v>4095</v>
      </c>
      <c r="B4096" s="2" t="s">
        <v>7206</v>
      </c>
      <c r="C4096" s="2">
        <f>YEAR('Data SPY'!$D4096)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hidden="1" customHeight="1" x14ac:dyDescent="0.3">
      <c r="A4097" s="2">
        <v>4096</v>
      </c>
      <c r="B4097" s="2" t="s">
        <v>7206</v>
      </c>
      <c r="C4097" s="2">
        <f>YEAR('Data SPY'!$D4097)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hidden="1" customHeight="1" x14ac:dyDescent="0.3">
      <c r="A4098" s="2">
        <v>4097</v>
      </c>
      <c r="B4098" s="2" t="s">
        <v>7207</v>
      </c>
      <c r="C4098" s="2">
        <f>YEAR('Data SPY'!$D4098)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hidden="1" customHeight="1" x14ac:dyDescent="0.3">
      <c r="A4099" s="2">
        <v>4098</v>
      </c>
      <c r="B4099" s="2" t="s">
        <v>7207</v>
      </c>
      <c r="C4099" s="2">
        <f>YEAR('Data SPY'!$D4099)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hidden="1" customHeight="1" x14ac:dyDescent="0.3">
      <c r="A4100" s="2">
        <v>4099</v>
      </c>
      <c r="B4100" s="2" t="s">
        <v>7207</v>
      </c>
      <c r="C4100" s="2">
        <f>YEAR('Data SPY'!$D4100)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hidden="1" customHeight="1" x14ac:dyDescent="0.3">
      <c r="A4101" s="2">
        <v>4100</v>
      </c>
      <c r="B4101" s="2" t="s">
        <v>7207</v>
      </c>
      <c r="C4101" s="2">
        <f>YEAR('Data SPY'!$D4101)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hidden="1" customHeight="1" x14ac:dyDescent="0.3">
      <c r="A4102" s="2">
        <v>4101</v>
      </c>
      <c r="B4102" s="2" t="s">
        <v>7210</v>
      </c>
      <c r="C4102" s="2">
        <f>YEAR('Data SPY'!$D4102)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hidden="1" customHeight="1" x14ac:dyDescent="0.3">
      <c r="A4103" s="2">
        <v>4102</v>
      </c>
      <c r="B4103" s="2" t="s">
        <v>7210</v>
      </c>
      <c r="C4103" s="2">
        <f>YEAR('Data SPY'!$D4103)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hidden="1" customHeight="1" x14ac:dyDescent="0.3">
      <c r="A4104" s="2">
        <v>4103</v>
      </c>
      <c r="B4104" s="2" t="s">
        <v>7210</v>
      </c>
      <c r="C4104" s="2">
        <f>YEAR('Data SPY'!$D4104)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hidden="1" customHeight="1" x14ac:dyDescent="0.3">
      <c r="A4105" s="2">
        <v>4104</v>
      </c>
      <c r="B4105" s="2" t="s">
        <v>7213</v>
      </c>
      <c r="C4105" s="2">
        <f>YEAR('Data SPY'!$D4105)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hidden="1" customHeight="1" x14ac:dyDescent="0.3">
      <c r="A4106" s="2">
        <v>4105</v>
      </c>
      <c r="B4106" s="2" t="s">
        <v>7214</v>
      </c>
      <c r="C4106" s="2">
        <f>YEAR('Data SPY'!$D4106)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hidden="1" customHeight="1" x14ac:dyDescent="0.3">
      <c r="A4107" s="2">
        <v>4106</v>
      </c>
      <c r="B4107" s="2" t="s">
        <v>7214</v>
      </c>
      <c r="C4107" s="2">
        <f>YEAR('Data SPY'!$D4107)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 SPY'!$D4108)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hidden="1" customHeight="1" x14ac:dyDescent="0.3">
      <c r="A4109" s="2">
        <v>4108</v>
      </c>
      <c r="B4109" s="2" t="s">
        <v>7218</v>
      </c>
      <c r="C4109" s="2">
        <f>YEAR('Data SPY'!$D4109)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hidden="1" customHeight="1" x14ac:dyDescent="0.3">
      <c r="A4110" s="2">
        <v>4109</v>
      </c>
      <c r="B4110" s="2" t="s">
        <v>7218</v>
      </c>
      <c r="C4110" s="2">
        <f>YEAR('Data SPY'!$D4110)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hidden="1" customHeight="1" x14ac:dyDescent="0.3">
      <c r="A4111" s="2">
        <v>4110</v>
      </c>
      <c r="B4111" s="2" t="s">
        <v>7219</v>
      </c>
      <c r="C4111" s="2">
        <f>YEAR('Data SPY'!$D4111)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hidden="1" customHeight="1" x14ac:dyDescent="0.3">
      <c r="A4112" s="2">
        <v>4111</v>
      </c>
      <c r="B4112" s="2" t="s">
        <v>7219</v>
      </c>
      <c r="C4112" s="2">
        <f>YEAR('Data SPY'!$D4112)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hidden="1" customHeight="1" x14ac:dyDescent="0.3">
      <c r="A4113" s="2">
        <v>4112</v>
      </c>
      <c r="B4113" s="2" t="s">
        <v>7219</v>
      </c>
      <c r="C4113" s="2">
        <f>YEAR('Data SPY'!$D4113)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hidden="1" customHeight="1" x14ac:dyDescent="0.3">
      <c r="A4114" s="2">
        <v>4113</v>
      </c>
      <c r="B4114" s="2" t="s">
        <v>7219</v>
      </c>
      <c r="C4114" s="2">
        <f>YEAR('Data SPY'!$D4114)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hidden="1" customHeight="1" x14ac:dyDescent="0.3">
      <c r="A4115" s="2">
        <v>4114</v>
      </c>
      <c r="B4115" s="2" t="s">
        <v>7222</v>
      </c>
      <c r="C4115" s="2">
        <f>YEAR('Data SPY'!$D4115)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hidden="1" customHeight="1" x14ac:dyDescent="0.3">
      <c r="A4116" s="2">
        <v>4115</v>
      </c>
      <c r="B4116" s="2" t="s">
        <v>7222</v>
      </c>
      <c r="C4116" s="2">
        <f>YEAR('Data SPY'!$D4116)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 SPY'!$D4117)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hidden="1" customHeight="1" x14ac:dyDescent="0.3">
      <c r="A4118" s="2">
        <v>4117</v>
      </c>
      <c r="B4118" s="2" t="s">
        <v>7224</v>
      </c>
      <c r="C4118" s="2">
        <f>YEAR('Data SPY'!$D4118)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hidden="1" customHeight="1" x14ac:dyDescent="0.3">
      <c r="A4119" s="2">
        <v>4118</v>
      </c>
      <c r="B4119" s="2" t="s">
        <v>7224</v>
      </c>
      <c r="C4119" s="2">
        <f>YEAR('Data SPY'!$D4119)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hidden="1" customHeight="1" x14ac:dyDescent="0.3">
      <c r="A4120" s="2">
        <v>4119</v>
      </c>
      <c r="B4120" s="2" t="s">
        <v>7224</v>
      </c>
      <c r="C4120" s="2">
        <f>YEAR('Data SPY'!$D4120)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hidden="1" customHeight="1" x14ac:dyDescent="0.3">
      <c r="A4121" s="2">
        <v>4120</v>
      </c>
      <c r="B4121" s="2" t="s">
        <v>7224</v>
      </c>
      <c r="C4121" s="2">
        <f>YEAR('Data SPY'!$D4121)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hidden="1" customHeight="1" x14ac:dyDescent="0.3">
      <c r="A4122" s="2">
        <v>4121</v>
      </c>
      <c r="B4122" s="2" t="s">
        <v>7225</v>
      </c>
      <c r="C4122" s="2">
        <f>YEAR('Data SPY'!$D4122)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hidden="1" customHeight="1" x14ac:dyDescent="0.3">
      <c r="A4123" s="2">
        <v>4122</v>
      </c>
      <c r="B4123" s="2" t="s">
        <v>7228</v>
      </c>
      <c r="C4123" s="2">
        <f>YEAR('Data SPY'!$D4123)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hidden="1" customHeight="1" x14ac:dyDescent="0.3">
      <c r="A4124" s="2">
        <v>4123</v>
      </c>
      <c r="B4124" s="2" t="s">
        <v>7228</v>
      </c>
      <c r="C4124" s="2">
        <f>YEAR('Data SPY'!$D4124)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hidden="1" customHeight="1" x14ac:dyDescent="0.3">
      <c r="A4125" s="2">
        <v>4124</v>
      </c>
      <c r="B4125" s="2" t="s">
        <v>7228</v>
      </c>
      <c r="C4125" s="2">
        <f>YEAR('Data SPY'!$D4125)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hidden="1" customHeight="1" x14ac:dyDescent="0.3">
      <c r="A4126" s="2">
        <v>4125</v>
      </c>
      <c r="B4126" s="2" t="s">
        <v>7229</v>
      </c>
      <c r="C4126" s="2">
        <f>YEAR('Data SPY'!$D4126)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hidden="1" customHeight="1" x14ac:dyDescent="0.3">
      <c r="A4127" s="2">
        <v>4126</v>
      </c>
      <c r="B4127" s="2" t="s">
        <v>7230</v>
      </c>
      <c r="C4127" s="2">
        <f>YEAR('Data SPY'!$D4127)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hidden="1" customHeight="1" x14ac:dyDescent="0.3">
      <c r="A4128" s="2">
        <v>4127</v>
      </c>
      <c r="B4128" s="2" t="s">
        <v>7231</v>
      </c>
      <c r="C4128" s="2">
        <f>YEAR('Data SPY'!$D4128)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hidden="1" customHeight="1" x14ac:dyDescent="0.3">
      <c r="A4129" s="2">
        <v>4128</v>
      </c>
      <c r="B4129" s="2" t="s">
        <v>7232</v>
      </c>
      <c r="C4129" s="2">
        <f>YEAR('Data SPY'!$D4129)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hidden="1" customHeight="1" x14ac:dyDescent="0.3">
      <c r="A4130" s="2">
        <v>4129</v>
      </c>
      <c r="B4130" s="2" t="s">
        <v>7232</v>
      </c>
      <c r="C4130" s="2">
        <f>YEAR('Data SPY'!$D4130)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hidden="1" customHeight="1" x14ac:dyDescent="0.3">
      <c r="A4131" s="2">
        <v>4130</v>
      </c>
      <c r="B4131" s="2" t="s">
        <v>7235</v>
      </c>
      <c r="C4131" s="2">
        <f>YEAR('Data SPY'!$D4131)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hidden="1" customHeight="1" x14ac:dyDescent="0.3">
      <c r="A4132" s="2">
        <v>4131</v>
      </c>
      <c r="B4132" s="2" t="s">
        <v>7236</v>
      </c>
      <c r="C4132" s="2">
        <f>YEAR('Data SPY'!$D4132)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hidden="1" customHeight="1" x14ac:dyDescent="0.3">
      <c r="A4133" s="2">
        <v>4132</v>
      </c>
      <c r="B4133" s="2" t="s">
        <v>7237</v>
      </c>
      <c r="C4133" s="2">
        <f>YEAR('Data SPY'!$D4133)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hidden="1" customHeight="1" x14ac:dyDescent="0.3">
      <c r="A4134" s="2">
        <v>4133</v>
      </c>
      <c r="B4134" s="2" t="s">
        <v>7237</v>
      </c>
      <c r="C4134" s="2">
        <f>YEAR('Data SPY'!$D4134)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hidden="1" customHeight="1" x14ac:dyDescent="0.3">
      <c r="A4135" s="2">
        <v>4134</v>
      </c>
      <c r="B4135" s="2" t="s">
        <v>7239</v>
      </c>
      <c r="C4135" s="2">
        <f>YEAR('Data SPY'!$D4135)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hidden="1" customHeight="1" x14ac:dyDescent="0.3">
      <c r="A4136" s="2">
        <v>4135</v>
      </c>
      <c r="B4136" s="2" t="s">
        <v>7239</v>
      </c>
      <c r="C4136" s="2">
        <f>YEAR('Data SPY'!$D4136)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hidden="1" customHeight="1" x14ac:dyDescent="0.3">
      <c r="A4137" s="2">
        <v>4136</v>
      </c>
      <c r="B4137" s="2" t="s">
        <v>7240</v>
      </c>
      <c r="C4137" s="2">
        <f>YEAR('Data SPY'!$D4137)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hidden="1" customHeight="1" x14ac:dyDescent="0.3">
      <c r="A4138" s="2">
        <v>4137</v>
      </c>
      <c r="B4138" s="2" t="s">
        <v>7240</v>
      </c>
      <c r="C4138" s="2">
        <f>YEAR('Data SPY'!$D4138)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hidden="1" customHeight="1" x14ac:dyDescent="0.3">
      <c r="A4139" s="2">
        <v>4138</v>
      </c>
      <c r="B4139" s="2" t="s">
        <v>7241</v>
      </c>
      <c r="C4139" s="2">
        <f>YEAR('Data SPY'!$D4139)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 SPY'!$D4140)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hidden="1" customHeight="1" x14ac:dyDescent="0.3">
      <c r="A4141" s="2">
        <v>4140</v>
      </c>
      <c r="B4141" s="2" t="s">
        <v>7244</v>
      </c>
      <c r="C4141" s="2">
        <f>YEAR('Data SPY'!$D4141)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hidden="1" customHeight="1" x14ac:dyDescent="0.3">
      <c r="A4142" s="2">
        <v>4141</v>
      </c>
      <c r="B4142" s="2" t="s">
        <v>7244</v>
      </c>
      <c r="C4142" s="2">
        <f>YEAR('Data SPY'!$D4142)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 SPY'!$D4143)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hidden="1" customHeight="1" x14ac:dyDescent="0.3">
      <c r="A4144" s="2">
        <v>4143</v>
      </c>
      <c r="B4144" s="2" t="s">
        <v>7247</v>
      </c>
      <c r="C4144" s="2">
        <f>YEAR('Data SPY'!$D4144)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hidden="1" customHeight="1" x14ac:dyDescent="0.3">
      <c r="A4145" s="2">
        <v>4144</v>
      </c>
      <c r="B4145" s="2" t="s">
        <v>7248</v>
      </c>
      <c r="C4145" s="2">
        <f>YEAR('Data SPY'!$D4145)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hidden="1" customHeight="1" x14ac:dyDescent="0.3">
      <c r="A4146" s="2">
        <v>4145</v>
      </c>
      <c r="B4146" s="2" t="s">
        <v>7248</v>
      </c>
      <c r="C4146" s="2">
        <f>YEAR('Data SPY'!$D4146)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hidden="1" customHeight="1" x14ac:dyDescent="0.3">
      <c r="A4147" s="2">
        <v>4146</v>
      </c>
      <c r="B4147" s="2" t="s">
        <v>7248</v>
      </c>
      <c r="C4147" s="2">
        <f>YEAR('Data SPY'!$D4147)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hidden="1" customHeight="1" x14ac:dyDescent="0.3">
      <c r="A4148" s="2">
        <v>4147</v>
      </c>
      <c r="B4148" s="2" t="s">
        <v>7251</v>
      </c>
      <c r="C4148" s="2">
        <f>YEAR('Data SPY'!$D4148)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hidden="1" customHeight="1" x14ac:dyDescent="0.3">
      <c r="A4149" s="2">
        <v>4148</v>
      </c>
      <c r="B4149" s="2" t="s">
        <v>7252</v>
      </c>
      <c r="C4149" s="2">
        <f>YEAR('Data SPY'!$D4149)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hidden="1" customHeight="1" x14ac:dyDescent="0.3">
      <c r="A4150" s="2">
        <v>4149</v>
      </c>
      <c r="B4150" s="2" t="s">
        <v>7252</v>
      </c>
      <c r="C4150" s="2">
        <f>YEAR('Data SPY'!$D4150)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hidden="1" customHeight="1" x14ac:dyDescent="0.3">
      <c r="A4151" s="2">
        <v>4150</v>
      </c>
      <c r="B4151" s="2" t="s">
        <v>7252</v>
      </c>
      <c r="C4151" s="2">
        <f>YEAR('Data SPY'!$D4151)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hidden="1" customHeight="1" x14ac:dyDescent="0.3">
      <c r="A4152" s="2">
        <v>4151</v>
      </c>
      <c r="B4152" s="2" t="s">
        <v>7252</v>
      </c>
      <c r="C4152" s="2">
        <f>YEAR('Data SPY'!$D4152)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hidden="1" customHeight="1" x14ac:dyDescent="0.3">
      <c r="A4153" s="2">
        <v>4152</v>
      </c>
      <c r="B4153" s="2" t="s">
        <v>7253</v>
      </c>
      <c r="C4153" s="2">
        <f>YEAR('Data SPY'!$D4153)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hidden="1" customHeight="1" x14ac:dyDescent="0.3">
      <c r="A4154" s="2">
        <v>4153</v>
      </c>
      <c r="B4154" s="2" t="s">
        <v>7253</v>
      </c>
      <c r="C4154" s="2">
        <f>YEAR('Data SPY'!$D4154)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hidden="1" customHeight="1" x14ac:dyDescent="0.3">
      <c r="A4155" s="2">
        <v>4154</v>
      </c>
      <c r="B4155" s="2" t="s">
        <v>7253</v>
      </c>
      <c r="C4155" s="2">
        <f>YEAR('Data SPY'!$D4155)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 SPY'!$D4156)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 SPY'!$D4157)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hidden="1" customHeight="1" x14ac:dyDescent="0.3">
      <c r="A4158" s="2">
        <v>4157</v>
      </c>
      <c r="B4158" s="2" t="s">
        <v>7255</v>
      </c>
      <c r="C4158" s="2">
        <f>YEAR('Data SPY'!$D4158)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hidden="1" customHeight="1" x14ac:dyDescent="0.3">
      <c r="A4159" s="2">
        <v>4158</v>
      </c>
      <c r="B4159" s="2" t="s">
        <v>7255</v>
      </c>
      <c r="C4159" s="2">
        <f>YEAR('Data SPY'!$D4159)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hidden="1" customHeight="1" x14ac:dyDescent="0.3">
      <c r="A4160" s="2">
        <v>4159</v>
      </c>
      <c r="B4160" s="2" t="s">
        <v>7256</v>
      </c>
      <c r="C4160" s="2">
        <f>YEAR('Data SPY'!$D4160)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 SPY'!$D4161)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hidden="1" customHeight="1" x14ac:dyDescent="0.3">
      <c r="A4162" s="2">
        <v>4161</v>
      </c>
      <c r="B4162" s="2" t="s">
        <v>7258</v>
      </c>
      <c r="C4162" s="2">
        <f>YEAR('Data SPY'!$D4162)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hidden="1" customHeight="1" x14ac:dyDescent="0.3">
      <c r="A4163" s="2">
        <v>4162</v>
      </c>
      <c r="B4163" s="2" t="s">
        <v>7258</v>
      </c>
      <c r="C4163" s="2">
        <f>YEAR('Data SPY'!$D4163)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hidden="1" customHeight="1" x14ac:dyDescent="0.3">
      <c r="A4164" s="2">
        <v>4163</v>
      </c>
      <c r="B4164" s="2" t="s">
        <v>7261</v>
      </c>
      <c r="C4164" s="2">
        <f>YEAR('Data SPY'!$D4164)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hidden="1" customHeight="1" x14ac:dyDescent="0.3">
      <c r="A4165" s="2">
        <v>4164</v>
      </c>
      <c r="B4165" s="2" t="s">
        <v>7261</v>
      </c>
      <c r="C4165" s="2">
        <f>YEAR('Data SPY'!$D4165)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hidden="1" customHeight="1" x14ac:dyDescent="0.3">
      <c r="A4166" s="2">
        <v>4165</v>
      </c>
      <c r="B4166" s="2" t="s">
        <v>7262</v>
      </c>
      <c r="C4166" s="2">
        <f>YEAR('Data SPY'!$D4166)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hidden="1" customHeight="1" x14ac:dyDescent="0.3">
      <c r="A4167" s="2">
        <v>4166</v>
      </c>
      <c r="B4167" s="2" t="s">
        <v>7262</v>
      </c>
      <c r="C4167" s="2">
        <f>YEAR('Data SPY'!$D4167)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hidden="1" customHeight="1" x14ac:dyDescent="0.3">
      <c r="A4168" s="2">
        <v>4167</v>
      </c>
      <c r="B4168" s="2" t="s">
        <v>7265</v>
      </c>
      <c r="C4168" s="2">
        <f>YEAR('Data SPY'!$D4168)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hidden="1" customHeight="1" x14ac:dyDescent="0.3">
      <c r="A4169" s="2">
        <v>4168</v>
      </c>
      <c r="B4169" s="2" t="s">
        <v>7266</v>
      </c>
      <c r="C4169" s="2">
        <f>YEAR('Data SPY'!$D4169)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hidden="1" customHeight="1" x14ac:dyDescent="0.3">
      <c r="A4170" s="2">
        <v>4169</v>
      </c>
      <c r="B4170" s="2" t="s">
        <v>7266</v>
      </c>
      <c r="C4170" s="2">
        <f>YEAR('Data SPY'!$D4170)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hidden="1" customHeight="1" x14ac:dyDescent="0.3">
      <c r="A4171" s="2">
        <v>4170</v>
      </c>
      <c r="B4171" s="2" t="s">
        <v>7269</v>
      </c>
      <c r="C4171" s="2">
        <f>YEAR('Data SPY'!$D4171)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hidden="1" customHeight="1" x14ac:dyDescent="0.3">
      <c r="A4172" s="2">
        <v>4171</v>
      </c>
      <c r="B4172" s="2" t="s">
        <v>7269</v>
      </c>
      <c r="C4172" s="2">
        <f>YEAR('Data SPY'!$D4172)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hidden="1" customHeight="1" x14ac:dyDescent="0.3">
      <c r="A4173" s="2">
        <v>4172</v>
      </c>
      <c r="B4173" s="2" t="s">
        <v>7270</v>
      </c>
      <c r="C4173" s="2">
        <f>YEAR('Data SPY'!$D4173)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 SPY'!$D4174)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 SPY'!$D4175)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 SPY'!$D4176)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hidden="1" customHeight="1" x14ac:dyDescent="0.3">
      <c r="A4177" s="2">
        <v>4176</v>
      </c>
      <c r="B4177" s="2" t="s">
        <v>7272</v>
      </c>
      <c r="C4177" s="2">
        <f>YEAR('Data SPY'!$D4177)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hidden="1" customHeight="1" x14ac:dyDescent="0.3">
      <c r="A4178" s="2">
        <v>4177</v>
      </c>
      <c r="B4178" s="2" t="s">
        <v>7275</v>
      </c>
      <c r="C4178" s="2">
        <f>YEAR('Data SPY'!$D4178)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hidden="1" customHeight="1" x14ac:dyDescent="0.3">
      <c r="A4179" s="2">
        <v>4178</v>
      </c>
      <c r="B4179" s="2" t="s">
        <v>7275</v>
      </c>
      <c r="C4179" s="2">
        <f>YEAR('Data SPY'!$D4179)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 SPY'!$D4180)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hidden="1" customHeight="1" x14ac:dyDescent="0.3">
      <c r="A4181" s="2">
        <v>4180</v>
      </c>
      <c r="B4181" s="2" t="s">
        <v>7277</v>
      </c>
      <c r="C4181" s="2">
        <f>YEAR('Data SPY'!$D4181)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hidden="1" customHeight="1" x14ac:dyDescent="0.3">
      <c r="A4182" s="2">
        <v>4181</v>
      </c>
      <c r="B4182" s="2" t="s">
        <v>7278</v>
      </c>
      <c r="C4182" s="2">
        <f>YEAR('Data SPY'!$D4182)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hidden="1" customHeight="1" x14ac:dyDescent="0.3">
      <c r="A4183" s="2">
        <v>4182</v>
      </c>
      <c r="B4183" s="2" t="s">
        <v>7279</v>
      </c>
      <c r="C4183" s="2">
        <f>YEAR('Data SPY'!$D4183)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hidden="1" customHeight="1" x14ac:dyDescent="0.3">
      <c r="A4184" s="2">
        <v>4183</v>
      </c>
      <c r="B4184" s="2" t="s">
        <v>7279</v>
      </c>
      <c r="C4184" s="2">
        <f>YEAR('Data SPY'!$D4184)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hidden="1" customHeight="1" x14ac:dyDescent="0.3">
      <c r="A4185" s="2">
        <v>4184</v>
      </c>
      <c r="B4185" s="2" t="s">
        <v>7279</v>
      </c>
      <c r="C4185" s="2">
        <f>YEAR('Data SPY'!$D4185)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 SPY'!$D4186)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 SPY'!$D4187)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hidden="1" customHeight="1" x14ac:dyDescent="0.3">
      <c r="A4188" s="2">
        <v>4187</v>
      </c>
      <c r="B4188" s="2" t="s">
        <v>7286</v>
      </c>
      <c r="C4188" s="2">
        <f>YEAR('Data SPY'!$D4188)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hidden="1" customHeight="1" x14ac:dyDescent="0.3">
      <c r="A4189" s="2">
        <v>4188</v>
      </c>
      <c r="B4189" s="2" t="s">
        <v>7286</v>
      </c>
      <c r="C4189" s="2">
        <f>YEAR('Data SPY'!$D4189)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hidden="1" customHeight="1" x14ac:dyDescent="0.3">
      <c r="A4190" s="2">
        <v>4189</v>
      </c>
      <c r="B4190" s="2" t="s">
        <v>7286</v>
      </c>
      <c r="C4190" s="2">
        <f>YEAR('Data SPY'!$D4190)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 SPY'!$D4191)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hidden="1" customHeight="1" x14ac:dyDescent="0.3">
      <c r="A4192" s="2">
        <v>4191</v>
      </c>
      <c r="B4192" s="2" t="s">
        <v>7294</v>
      </c>
      <c r="C4192" s="2">
        <f>YEAR('Data SPY'!$D4192)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hidden="1" customHeight="1" x14ac:dyDescent="0.3">
      <c r="A4193" s="2">
        <v>4192</v>
      </c>
      <c r="B4193" s="2" t="s">
        <v>7295</v>
      </c>
      <c r="C4193" s="2">
        <f>YEAR('Data SPY'!$D4193)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hidden="1" customHeight="1" x14ac:dyDescent="0.3">
      <c r="A4194" s="2">
        <v>4193</v>
      </c>
      <c r="B4194" s="2" t="s">
        <v>7298</v>
      </c>
      <c r="C4194" s="2">
        <f>YEAR('Data SPY'!$D4194)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hidden="1" customHeight="1" x14ac:dyDescent="0.3">
      <c r="A4195" s="2">
        <v>4194</v>
      </c>
      <c r="B4195" s="2" t="s">
        <v>7298</v>
      </c>
      <c r="C4195" s="2">
        <f>YEAR('Data SPY'!$D4195)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hidden="1" customHeight="1" x14ac:dyDescent="0.3">
      <c r="A4196" s="2">
        <v>4195</v>
      </c>
      <c r="B4196" s="2" t="s">
        <v>7300</v>
      </c>
      <c r="C4196" s="2">
        <f>YEAR('Data SPY'!$D4196)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 SPY'!$D4197)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hidden="1" customHeight="1" x14ac:dyDescent="0.3">
      <c r="A4198" s="2">
        <v>4197</v>
      </c>
      <c r="B4198" s="2" t="s">
        <v>7302</v>
      </c>
      <c r="C4198" s="2">
        <f>YEAR('Data SPY'!$D4198)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 SPY'!$D4199)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 SPY'!$D4200)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hidden="1" customHeight="1" x14ac:dyDescent="0.3">
      <c r="A4201" s="2">
        <v>4200</v>
      </c>
      <c r="B4201" s="2" t="s">
        <v>7304</v>
      </c>
      <c r="C4201" s="2">
        <f>YEAR('Data SPY'!$D4201)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hidden="1" customHeight="1" x14ac:dyDescent="0.3">
      <c r="A4202" s="2">
        <v>4201</v>
      </c>
      <c r="B4202" s="2" t="s">
        <v>7304</v>
      </c>
      <c r="C4202" s="2">
        <f>YEAR('Data SPY'!$D4202)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hidden="1" customHeight="1" x14ac:dyDescent="0.3">
      <c r="A4203" s="2">
        <v>4202</v>
      </c>
      <c r="B4203" s="2" t="s">
        <v>7304</v>
      </c>
      <c r="C4203" s="2">
        <f>YEAR('Data SPY'!$D4203)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hidden="1" customHeight="1" x14ac:dyDescent="0.3">
      <c r="A4204" s="2">
        <v>4203</v>
      </c>
      <c r="B4204" s="2" t="s">
        <v>7304</v>
      </c>
      <c r="C4204" s="2">
        <f>YEAR('Data SPY'!$D4204)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hidden="1" customHeight="1" x14ac:dyDescent="0.3">
      <c r="A4205" s="2">
        <v>4204</v>
      </c>
      <c r="B4205" s="2" t="s">
        <v>7305</v>
      </c>
      <c r="C4205" s="2">
        <f>YEAR('Data SPY'!$D4205)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hidden="1" customHeight="1" x14ac:dyDescent="0.3">
      <c r="A4206" s="2">
        <v>4205</v>
      </c>
      <c r="B4206" s="2" t="s">
        <v>7305</v>
      </c>
      <c r="C4206" s="2">
        <f>YEAR('Data SPY'!$D4206)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hidden="1" customHeight="1" x14ac:dyDescent="0.3">
      <c r="A4207" s="2">
        <v>4206</v>
      </c>
      <c r="B4207" s="2" t="s">
        <v>7305</v>
      </c>
      <c r="C4207" s="2">
        <f>YEAR('Data SPY'!$D4207)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hidden="1" customHeight="1" x14ac:dyDescent="0.3">
      <c r="A4208" s="2">
        <v>4207</v>
      </c>
      <c r="B4208" s="2" t="s">
        <v>7305</v>
      </c>
      <c r="C4208" s="2">
        <f>YEAR('Data SPY'!$D4208)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hidden="1" customHeight="1" x14ac:dyDescent="0.3">
      <c r="A4209" s="2">
        <v>4208</v>
      </c>
      <c r="B4209" s="2" t="s">
        <v>7305</v>
      </c>
      <c r="C4209" s="2">
        <f>YEAR('Data SPY'!$D4209)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hidden="1" customHeight="1" x14ac:dyDescent="0.3">
      <c r="A4210" s="2">
        <v>4209</v>
      </c>
      <c r="B4210" s="2" t="s">
        <v>7305</v>
      </c>
      <c r="C4210" s="2">
        <f>YEAR('Data SPY'!$D4210)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hidden="1" customHeight="1" x14ac:dyDescent="0.3">
      <c r="A4211" s="2">
        <v>4210</v>
      </c>
      <c r="B4211" s="2" t="s">
        <v>7305</v>
      </c>
      <c r="C4211" s="2">
        <f>YEAR('Data SPY'!$D4211)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hidden="1" customHeight="1" x14ac:dyDescent="0.3">
      <c r="A4212" s="2">
        <v>4211</v>
      </c>
      <c r="B4212" s="2" t="s">
        <v>7307</v>
      </c>
      <c r="C4212" s="2">
        <f>YEAR('Data SPY'!$D4212)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hidden="1" customHeight="1" x14ac:dyDescent="0.3">
      <c r="A4213" s="2">
        <v>4212</v>
      </c>
      <c r="B4213" s="2" t="s">
        <v>7310</v>
      </c>
      <c r="C4213" s="2">
        <f>YEAR('Data SPY'!$D4213)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hidden="1" customHeight="1" x14ac:dyDescent="0.3">
      <c r="A4214" s="2">
        <v>4213</v>
      </c>
      <c r="B4214" s="2" t="s">
        <v>7310</v>
      </c>
      <c r="C4214" s="2">
        <f>YEAR('Data SPY'!$D4214)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hidden="1" customHeight="1" x14ac:dyDescent="0.3">
      <c r="A4215" s="2">
        <v>4214</v>
      </c>
      <c r="B4215" s="2" t="s">
        <v>7310</v>
      </c>
      <c r="C4215" s="2">
        <f>YEAR('Data SPY'!$D4215)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 SPY'!$D4216)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hidden="1" customHeight="1" x14ac:dyDescent="0.3">
      <c r="A4217" s="2">
        <v>4216</v>
      </c>
      <c r="B4217" s="2" t="s">
        <v>7316</v>
      </c>
      <c r="C4217" s="2">
        <f>YEAR('Data SPY'!$D4217)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hidden="1" customHeight="1" x14ac:dyDescent="0.3">
      <c r="A4218" s="2">
        <v>4217</v>
      </c>
      <c r="B4218" s="2" t="s">
        <v>7319</v>
      </c>
      <c r="C4218" s="2">
        <f>YEAR('Data SPY'!$D4218)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hidden="1" customHeight="1" x14ac:dyDescent="0.3">
      <c r="A4219" s="2">
        <v>4218</v>
      </c>
      <c r="B4219" s="2" t="s">
        <v>7320</v>
      </c>
      <c r="C4219" s="2">
        <f>YEAR('Data SPY'!$D4219)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hidden="1" customHeight="1" x14ac:dyDescent="0.3">
      <c r="A4220" s="2">
        <v>4219</v>
      </c>
      <c r="B4220" s="2" t="s">
        <v>7320</v>
      </c>
      <c r="C4220" s="2">
        <f>YEAR('Data SPY'!$D4220)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hidden="1" customHeight="1" x14ac:dyDescent="0.3">
      <c r="A4221" s="2">
        <v>4220</v>
      </c>
      <c r="B4221" s="2" t="s">
        <v>7323</v>
      </c>
      <c r="C4221" s="2">
        <f>YEAR('Data SPY'!$D4221)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hidden="1" customHeight="1" x14ac:dyDescent="0.3">
      <c r="A4222" s="2">
        <v>4221</v>
      </c>
      <c r="B4222" s="2" t="s">
        <v>7323</v>
      </c>
      <c r="C4222" s="2">
        <f>YEAR('Data SPY'!$D4222)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hidden="1" customHeight="1" x14ac:dyDescent="0.3">
      <c r="A4223" s="2">
        <v>4222</v>
      </c>
      <c r="B4223" s="2" t="s">
        <v>7323</v>
      </c>
      <c r="C4223" s="2">
        <f>YEAR('Data SPY'!$D4223)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hidden="1" customHeight="1" x14ac:dyDescent="0.3">
      <c r="A4224" s="2">
        <v>4223</v>
      </c>
      <c r="B4224" s="2" t="s">
        <v>7323</v>
      </c>
      <c r="C4224" s="2">
        <f>YEAR('Data SPY'!$D4224)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hidden="1" customHeight="1" x14ac:dyDescent="0.3">
      <c r="A4225" s="2">
        <v>4224</v>
      </c>
      <c r="B4225" s="2" t="s">
        <v>7323</v>
      </c>
      <c r="C4225" s="2">
        <f>YEAR('Data SPY'!$D4225)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 SPY'!$D4226)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hidden="1" customHeight="1" x14ac:dyDescent="0.3">
      <c r="A4227" s="2">
        <v>4226</v>
      </c>
      <c r="B4227" s="2" t="s">
        <v>7327</v>
      </c>
      <c r="C4227" s="2">
        <f>YEAR('Data SPY'!$D4227)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hidden="1" customHeight="1" x14ac:dyDescent="0.3">
      <c r="A4228" s="2">
        <v>4227</v>
      </c>
      <c r="B4228" s="2" t="s">
        <v>7330</v>
      </c>
      <c r="C4228" s="2">
        <f>YEAR('Data SPY'!$D4228)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hidden="1" customHeight="1" x14ac:dyDescent="0.3">
      <c r="A4229" s="2">
        <v>4228</v>
      </c>
      <c r="B4229" s="2" t="s">
        <v>7331</v>
      </c>
      <c r="C4229" s="2">
        <f>YEAR('Data SPY'!$D4229)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 SPY'!$D4230)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hidden="1" customHeight="1" x14ac:dyDescent="0.3">
      <c r="A4231" s="2">
        <v>4230</v>
      </c>
      <c r="B4231" s="2" t="s">
        <v>7333</v>
      </c>
      <c r="C4231" s="2">
        <f>YEAR('Data SPY'!$D4231)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hidden="1" customHeight="1" x14ac:dyDescent="0.3">
      <c r="A4232" s="2">
        <v>4231</v>
      </c>
      <c r="B4232" s="2" t="s">
        <v>7333</v>
      </c>
      <c r="C4232" s="2">
        <f>YEAR('Data SPY'!$D4232)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hidden="1" customHeight="1" x14ac:dyDescent="0.3">
      <c r="A4233" s="2">
        <v>4232</v>
      </c>
      <c r="B4233" s="2" t="s">
        <v>7333</v>
      </c>
      <c r="C4233" s="2">
        <f>YEAR('Data SPY'!$D4233)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hidden="1" customHeight="1" x14ac:dyDescent="0.3">
      <c r="A4234" s="2">
        <v>4233</v>
      </c>
      <c r="B4234" s="2" t="s">
        <v>7333</v>
      </c>
      <c r="C4234" s="2">
        <f>YEAR('Data SPY'!$D4234)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hidden="1" customHeight="1" x14ac:dyDescent="0.3">
      <c r="A4235" s="2">
        <v>4234</v>
      </c>
      <c r="B4235" s="2" t="s">
        <v>7333</v>
      </c>
      <c r="C4235" s="2">
        <f>YEAR('Data SPY'!$D4235)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hidden="1" customHeight="1" x14ac:dyDescent="0.3">
      <c r="A4236" s="2">
        <v>4235</v>
      </c>
      <c r="B4236" s="2" t="s">
        <v>7336</v>
      </c>
      <c r="C4236" s="2">
        <f>YEAR('Data SPY'!$D4236)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hidden="1" customHeight="1" x14ac:dyDescent="0.3">
      <c r="A4237" s="2">
        <v>4236</v>
      </c>
      <c r="B4237" s="2" t="s">
        <v>7336</v>
      </c>
      <c r="C4237" s="2">
        <f>YEAR('Data SPY'!$D4237)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 SPY'!$D4238)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hidden="1" customHeight="1" x14ac:dyDescent="0.3">
      <c r="A4239" s="2">
        <v>4238</v>
      </c>
      <c r="B4239" s="2" t="s">
        <v>7340</v>
      </c>
      <c r="C4239" s="2">
        <f>YEAR('Data SPY'!$D4239)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hidden="1" customHeight="1" x14ac:dyDescent="0.3">
      <c r="A4240" s="2">
        <v>4239</v>
      </c>
      <c r="B4240" s="2" t="s">
        <v>7343</v>
      </c>
      <c r="C4240" s="2">
        <f>YEAR('Data SPY'!$D4240)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hidden="1" customHeight="1" x14ac:dyDescent="0.3">
      <c r="A4241" s="2">
        <v>4240</v>
      </c>
      <c r="B4241" s="2" t="s">
        <v>7346</v>
      </c>
      <c r="C4241" s="2">
        <f>YEAR('Data SPY'!$D4241)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hidden="1" customHeight="1" x14ac:dyDescent="0.3">
      <c r="A4242" s="2">
        <v>4241</v>
      </c>
      <c r="B4242" s="2" t="s">
        <v>7347</v>
      </c>
      <c r="C4242" s="2">
        <f>YEAR('Data SPY'!$D4242)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hidden="1" customHeight="1" x14ac:dyDescent="0.3">
      <c r="A4243" s="2">
        <v>4242</v>
      </c>
      <c r="B4243" s="2" t="s">
        <v>7347</v>
      </c>
      <c r="C4243" s="2">
        <f>YEAR('Data SPY'!$D4243)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 SPY'!$D4244)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 SPY'!$D4245)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hidden="1" customHeight="1" x14ac:dyDescent="0.3">
      <c r="A4246" s="2">
        <v>4245</v>
      </c>
      <c r="B4246" s="2" t="s">
        <v>7350</v>
      </c>
      <c r="C4246" s="2">
        <f>YEAR('Data SPY'!$D4246)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hidden="1" customHeight="1" x14ac:dyDescent="0.3">
      <c r="A4247" s="2">
        <v>4246</v>
      </c>
      <c r="B4247" s="2" t="s">
        <v>7351</v>
      </c>
      <c r="C4247" s="2">
        <f>YEAR('Data SPY'!$D4247)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hidden="1" customHeight="1" x14ac:dyDescent="0.3">
      <c r="A4248" s="2">
        <v>4247</v>
      </c>
      <c r="B4248" s="2" t="s">
        <v>7351</v>
      </c>
      <c r="C4248" s="2">
        <f>YEAR('Data SPY'!$D4248)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hidden="1" customHeight="1" x14ac:dyDescent="0.3">
      <c r="A4249" s="2">
        <v>4248</v>
      </c>
      <c r="B4249" s="2" t="s">
        <v>7351</v>
      </c>
      <c r="C4249" s="2">
        <f>YEAR('Data SPY'!$D4249)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 SPY'!$D4250)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 SPY'!$D4251)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hidden="1" customHeight="1" x14ac:dyDescent="0.3">
      <c r="A4252" s="2">
        <v>4251</v>
      </c>
      <c r="B4252" s="2" t="s">
        <v>7353</v>
      </c>
      <c r="C4252" s="2">
        <f>YEAR('Data SPY'!$D4252)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hidden="1" customHeight="1" x14ac:dyDescent="0.3">
      <c r="A4253" s="2">
        <v>4252</v>
      </c>
      <c r="B4253" s="2" t="s">
        <v>7356</v>
      </c>
      <c r="C4253" s="2">
        <f>YEAR('Data SPY'!$D4253)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hidden="1" customHeight="1" x14ac:dyDescent="0.3">
      <c r="A4254" s="2">
        <v>4253</v>
      </c>
      <c r="B4254" s="2" t="s">
        <v>7356</v>
      </c>
      <c r="C4254" s="2">
        <f>YEAR('Data SPY'!$D4254)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hidden="1" customHeight="1" x14ac:dyDescent="0.3">
      <c r="A4255" s="2">
        <v>4254</v>
      </c>
      <c r="B4255" s="2" t="s">
        <v>7356</v>
      </c>
      <c r="C4255" s="2">
        <f>YEAR('Data SPY'!$D4255)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hidden="1" customHeight="1" x14ac:dyDescent="0.3">
      <c r="A4256" s="2">
        <v>4255</v>
      </c>
      <c r="B4256" s="2" t="s">
        <v>7357</v>
      </c>
      <c r="C4256" s="2">
        <f>YEAR('Data SPY'!$D4256)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hidden="1" customHeight="1" x14ac:dyDescent="0.3">
      <c r="A4257" s="2">
        <v>4256</v>
      </c>
      <c r="B4257" s="2" t="s">
        <v>7357</v>
      </c>
      <c r="C4257" s="2">
        <f>YEAR('Data SPY'!$D4257)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hidden="1" customHeight="1" x14ac:dyDescent="0.3">
      <c r="A4258" s="2">
        <v>4257</v>
      </c>
      <c r="B4258" s="2" t="s">
        <v>7357</v>
      </c>
      <c r="C4258" s="2">
        <f>YEAR('Data SPY'!$D4258)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hidden="1" customHeight="1" x14ac:dyDescent="0.3">
      <c r="A4259" s="2">
        <v>4258</v>
      </c>
      <c r="B4259" s="2" t="s">
        <v>7358</v>
      </c>
      <c r="C4259" s="2">
        <f>YEAR('Data SPY'!$D4259)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 SPY'!$D4260)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hidden="1" customHeight="1" x14ac:dyDescent="0.3">
      <c r="A4261" s="2">
        <v>4260</v>
      </c>
      <c r="B4261" s="2" t="s">
        <v>7360</v>
      </c>
      <c r="C4261" s="2">
        <f>YEAR('Data SPY'!$D4261)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hidden="1" customHeight="1" x14ac:dyDescent="0.3">
      <c r="A4262" s="2">
        <v>4261</v>
      </c>
      <c r="B4262" s="2" t="s">
        <v>7361</v>
      </c>
      <c r="C4262" s="2">
        <f>YEAR('Data SPY'!$D4262)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hidden="1" customHeight="1" x14ac:dyDescent="0.3">
      <c r="A4263" s="2">
        <v>4262</v>
      </c>
      <c r="B4263" s="2" t="s">
        <v>7362</v>
      </c>
      <c r="C4263" s="2">
        <f>YEAR('Data SPY'!$D4263)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hidden="1" customHeight="1" x14ac:dyDescent="0.3">
      <c r="A4264" s="2">
        <v>4263</v>
      </c>
      <c r="B4264" s="2" t="s">
        <v>7363</v>
      </c>
      <c r="C4264" s="2">
        <f>YEAR('Data SPY'!$D4264)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hidden="1" customHeight="1" x14ac:dyDescent="0.3">
      <c r="A4265" s="2">
        <v>4264</v>
      </c>
      <c r="B4265" s="2" t="s">
        <v>7364</v>
      </c>
      <c r="C4265" s="2">
        <f>YEAR('Data SPY'!$D4265)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 SPY'!$D4266)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 SPY'!$D4267)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 SPY'!$D4268)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 SPY'!$D4269)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 SPY'!$D4270)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hidden="1" customHeight="1" x14ac:dyDescent="0.3">
      <c r="A4271" s="2">
        <v>4270</v>
      </c>
      <c r="B4271" s="2" t="s">
        <v>7368</v>
      </c>
      <c r="C4271" s="2">
        <f>YEAR('Data SPY'!$D4271)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hidden="1" customHeight="1" x14ac:dyDescent="0.3">
      <c r="A4272" s="2">
        <v>4271</v>
      </c>
      <c r="B4272" s="2" t="s">
        <v>7369</v>
      </c>
      <c r="C4272" s="2">
        <f>YEAR('Data SPY'!$D4272)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 SPY'!$D4273)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hidden="1" customHeight="1" x14ac:dyDescent="0.3">
      <c r="A4274" s="2">
        <v>4273</v>
      </c>
      <c r="B4274" s="2" t="s">
        <v>7373</v>
      </c>
      <c r="C4274" s="2">
        <f>YEAR('Data SPY'!$D4274)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hidden="1" customHeight="1" x14ac:dyDescent="0.3">
      <c r="A4275" s="2">
        <v>4274</v>
      </c>
      <c r="B4275" s="2" t="s">
        <v>7373</v>
      </c>
      <c r="C4275" s="2">
        <f>YEAR('Data SPY'!$D4275)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hidden="1" customHeight="1" x14ac:dyDescent="0.3">
      <c r="A4276" s="2">
        <v>4275</v>
      </c>
      <c r="B4276" s="2" t="s">
        <v>7374</v>
      </c>
      <c r="C4276" s="2">
        <f>YEAR('Data SPY'!$D4276)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hidden="1" customHeight="1" x14ac:dyDescent="0.3">
      <c r="A4277" s="2">
        <v>4276</v>
      </c>
      <c r="B4277" s="2" t="s">
        <v>7375</v>
      </c>
      <c r="C4277" s="2">
        <f>YEAR('Data SPY'!$D4277)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hidden="1" customHeight="1" x14ac:dyDescent="0.3">
      <c r="A4278" s="2">
        <v>4277</v>
      </c>
      <c r="B4278" s="2" t="s">
        <v>7376</v>
      </c>
      <c r="C4278" s="2">
        <f>YEAR('Data SPY'!$D4278)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 SPY'!$D4279)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 SPY'!$D4280)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 SPY'!$D4281)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hidden="1" customHeight="1" x14ac:dyDescent="0.3">
      <c r="A4282" s="2">
        <v>4281</v>
      </c>
      <c r="B4282" s="2" t="s">
        <v>7380</v>
      </c>
      <c r="C4282" s="2">
        <f>YEAR('Data SPY'!$D4282)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hidden="1" customHeight="1" x14ac:dyDescent="0.3">
      <c r="A4283" s="2">
        <v>4282</v>
      </c>
      <c r="B4283" s="2" t="s">
        <v>7380</v>
      </c>
      <c r="C4283" s="2">
        <f>YEAR('Data SPY'!$D4283)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hidden="1" customHeight="1" x14ac:dyDescent="0.3">
      <c r="A4284" s="2">
        <v>4283</v>
      </c>
      <c r="B4284" s="2" t="s">
        <v>7381</v>
      </c>
      <c r="C4284" s="2">
        <f>YEAR('Data SPY'!$D4284)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hidden="1" customHeight="1" x14ac:dyDescent="0.3">
      <c r="A4285" s="2">
        <v>4284</v>
      </c>
      <c r="B4285" s="2" t="s">
        <v>7381</v>
      </c>
      <c r="C4285" s="2">
        <f>YEAR('Data SPY'!$D4285)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hidden="1" customHeight="1" x14ac:dyDescent="0.3">
      <c r="A4286" s="2">
        <v>4285</v>
      </c>
      <c r="B4286" s="2" t="s">
        <v>7384</v>
      </c>
      <c r="C4286" s="2">
        <f>YEAR('Data SPY'!$D4286)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hidden="1" customHeight="1" x14ac:dyDescent="0.3">
      <c r="A4287" s="2">
        <v>4286</v>
      </c>
      <c r="B4287" s="2" t="s">
        <v>7384</v>
      </c>
      <c r="C4287" s="2">
        <f>YEAR('Data SPY'!$D4287)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hidden="1" customHeight="1" x14ac:dyDescent="0.3">
      <c r="A4288" s="2">
        <v>4287</v>
      </c>
      <c r="B4288" s="2" t="s">
        <v>7384</v>
      </c>
      <c r="C4288" s="2">
        <f>YEAR('Data SPY'!$D4288)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hidden="1" customHeight="1" x14ac:dyDescent="0.3">
      <c r="A4289" s="2">
        <v>4288</v>
      </c>
      <c r="B4289" s="2" t="s">
        <v>7386</v>
      </c>
      <c r="C4289" s="2">
        <f>YEAR('Data SPY'!$D4289)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hidden="1" customHeight="1" x14ac:dyDescent="0.3">
      <c r="A4290" s="2">
        <v>4289</v>
      </c>
      <c r="B4290" s="2" t="s">
        <v>7387</v>
      </c>
      <c r="C4290" s="2">
        <f>YEAR('Data SPY'!$D4290)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hidden="1" customHeight="1" x14ac:dyDescent="0.3">
      <c r="A4291" s="2">
        <v>4290</v>
      </c>
      <c r="B4291" s="2" t="s">
        <v>7387</v>
      </c>
      <c r="C4291" s="2">
        <f>YEAR('Data SPY'!$D4291)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hidden="1" customHeight="1" x14ac:dyDescent="0.3">
      <c r="A4292" s="2">
        <v>4291</v>
      </c>
      <c r="B4292" s="2" t="s">
        <v>7388</v>
      </c>
      <c r="C4292" s="2">
        <f>YEAR('Data SPY'!$D4292)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hidden="1" customHeight="1" x14ac:dyDescent="0.3">
      <c r="A4293" s="2">
        <v>4292</v>
      </c>
      <c r="B4293" s="2" t="s">
        <v>7388</v>
      </c>
      <c r="C4293" s="2">
        <f>YEAR('Data SPY'!$D4293)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hidden="1" customHeight="1" x14ac:dyDescent="0.3">
      <c r="A4294" s="2">
        <v>4293</v>
      </c>
      <c r="B4294" s="2" t="s">
        <v>7388</v>
      </c>
      <c r="C4294" s="2">
        <f>YEAR('Data SPY'!$D4294)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hidden="1" customHeight="1" x14ac:dyDescent="0.3">
      <c r="A4295" s="2">
        <v>4294</v>
      </c>
      <c r="B4295" s="2" t="s">
        <v>7389</v>
      </c>
      <c r="C4295" s="2">
        <f>YEAR('Data SPY'!$D4295)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hidden="1" customHeight="1" x14ac:dyDescent="0.3">
      <c r="A4296" s="2">
        <v>4295</v>
      </c>
      <c r="B4296" s="2" t="s">
        <v>7390</v>
      </c>
      <c r="C4296" s="2">
        <f>YEAR('Data SPY'!$D4296)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hidden="1" customHeight="1" x14ac:dyDescent="0.3">
      <c r="A4297" s="2">
        <v>4296</v>
      </c>
      <c r="B4297" s="2" t="s">
        <v>7391</v>
      </c>
      <c r="C4297" s="2">
        <f>YEAR('Data SPY'!$D4297)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hidden="1" customHeight="1" x14ac:dyDescent="0.3">
      <c r="A4298" s="2">
        <v>4297</v>
      </c>
      <c r="B4298" s="2" t="s">
        <v>7393</v>
      </c>
      <c r="C4298" s="2">
        <f>YEAR('Data SPY'!$D4298)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hidden="1" customHeight="1" x14ac:dyDescent="0.3">
      <c r="A4299" s="2">
        <v>4298</v>
      </c>
      <c r="B4299" s="2" t="s">
        <v>7394</v>
      </c>
      <c r="C4299" s="2">
        <f>YEAR('Data SPY'!$D4299)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hidden="1" customHeight="1" x14ac:dyDescent="0.3">
      <c r="A4300" s="2">
        <v>4299</v>
      </c>
      <c r="B4300" s="2" t="s">
        <v>7394</v>
      </c>
      <c r="C4300" s="2">
        <f>YEAR('Data SPY'!$D4300)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hidden="1" customHeight="1" x14ac:dyDescent="0.3">
      <c r="A4301" s="2">
        <v>4300</v>
      </c>
      <c r="B4301" s="2" t="s">
        <v>7394</v>
      </c>
      <c r="C4301" s="2">
        <f>YEAR('Data SPY'!$D4301)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hidden="1" customHeight="1" x14ac:dyDescent="0.3">
      <c r="A4302" s="2">
        <v>4301</v>
      </c>
      <c r="B4302" s="2" t="s">
        <v>7394</v>
      </c>
      <c r="C4302" s="2">
        <f>YEAR('Data SPY'!$D4302)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hidden="1" customHeight="1" x14ac:dyDescent="0.3">
      <c r="A4303" s="2">
        <v>4302</v>
      </c>
      <c r="B4303" s="2" t="s">
        <v>7394</v>
      </c>
      <c r="C4303" s="2">
        <f>YEAR('Data SPY'!$D4303)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hidden="1" customHeight="1" x14ac:dyDescent="0.3">
      <c r="A4304" s="2">
        <v>4303</v>
      </c>
      <c r="B4304" s="2" t="s">
        <v>7395</v>
      </c>
      <c r="C4304" s="2">
        <f>YEAR('Data SPY'!$D4304)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 SPY'!$D4305)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hidden="1" customHeight="1" x14ac:dyDescent="0.3">
      <c r="A4306" s="2">
        <v>4305</v>
      </c>
      <c r="B4306" s="2" t="s">
        <v>7398</v>
      </c>
      <c r="C4306" s="2">
        <f>YEAR('Data SPY'!$D4306)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hidden="1" customHeight="1" x14ac:dyDescent="0.3">
      <c r="A4307" s="2">
        <v>4306</v>
      </c>
      <c r="B4307" s="2" t="s">
        <v>7398</v>
      </c>
      <c r="C4307" s="2">
        <f>YEAR('Data SPY'!$D4307)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 SPY'!$D4308)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 SPY'!$D4309)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hidden="1" customHeight="1" x14ac:dyDescent="0.3">
      <c r="A4310" s="2">
        <v>4309</v>
      </c>
      <c r="B4310" s="2" t="s">
        <v>7400</v>
      </c>
      <c r="C4310" s="2">
        <f>YEAR('Data SPY'!$D4310)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hidden="1" customHeight="1" x14ac:dyDescent="0.3">
      <c r="A4311" s="2">
        <v>4310</v>
      </c>
      <c r="B4311" s="2" t="s">
        <v>7400</v>
      </c>
      <c r="C4311" s="2">
        <f>YEAR('Data SPY'!$D4311)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hidden="1" customHeight="1" x14ac:dyDescent="0.3">
      <c r="A4312" s="2">
        <v>4311</v>
      </c>
      <c r="B4312" s="2" t="s">
        <v>7400</v>
      </c>
      <c r="C4312" s="2">
        <f>YEAR('Data SPY'!$D4312)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hidden="1" customHeight="1" x14ac:dyDescent="0.3">
      <c r="A4313" s="2">
        <v>4312</v>
      </c>
      <c r="B4313" s="2" t="s">
        <v>7400</v>
      </c>
      <c r="C4313" s="2">
        <f>YEAR('Data SPY'!$D4313)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hidden="1" customHeight="1" x14ac:dyDescent="0.3">
      <c r="A4314" s="2">
        <v>4313</v>
      </c>
      <c r="B4314" s="2" t="s">
        <v>7400</v>
      </c>
      <c r="C4314" s="2">
        <f>YEAR('Data SPY'!$D4314)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hidden="1" customHeight="1" x14ac:dyDescent="0.3">
      <c r="A4315" s="2">
        <v>4314</v>
      </c>
      <c r="B4315" s="2" t="s">
        <v>7403</v>
      </c>
      <c r="C4315" s="2">
        <f>YEAR('Data SPY'!$D4315)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hidden="1" customHeight="1" x14ac:dyDescent="0.3">
      <c r="A4316" s="2">
        <v>4315</v>
      </c>
      <c r="B4316" s="2" t="s">
        <v>7404</v>
      </c>
      <c r="C4316" s="2">
        <f>YEAR('Data SPY'!$D4316)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hidden="1" customHeight="1" x14ac:dyDescent="0.3">
      <c r="A4317" s="2">
        <v>4316</v>
      </c>
      <c r="B4317" s="2" t="s">
        <v>7404</v>
      </c>
      <c r="C4317" s="2">
        <f>YEAR('Data SPY'!$D4317)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hidden="1" customHeight="1" x14ac:dyDescent="0.3">
      <c r="A4318" s="2">
        <v>4317</v>
      </c>
      <c r="B4318" s="2" t="s">
        <v>7404</v>
      </c>
      <c r="C4318" s="2">
        <f>YEAR('Data SPY'!$D4318)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hidden="1" customHeight="1" x14ac:dyDescent="0.3">
      <c r="A4319" s="2">
        <v>4318</v>
      </c>
      <c r="B4319" s="2" t="s">
        <v>7405</v>
      </c>
      <c r="C4319" s="2">
        <f>YEAR('Data SPY'!$D4319)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hidden="1" customHeight="1" x14ac:dyDescent="0.3">
      <c r="A4320" s="2">
        <v>4319</v>
      </c>
      <c r="B4320" s="2" t="s">
        <v>7406</v>
      </c>
      <c r="C4320" s="2">
        <f>YEAR('Data SPY'!$D4320)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hidden="1" customHeight="1" x14ac:dyDescent="0.3">
      <c r="A4321" s="2">
        <v>4320</v>
      </c>
      <c r="B4321" s="2" t="s">
        <v>7409</v>
      </c>
      <c r="C4321" s="2">
        <f>YEAR('Data SPY'!$D4321)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hidden="1" customHeight="1" x14ac:dyDescent="0.3">
      <c r="A4322" s="2">
        <v>4321</v>
      </c>
      <c r="B4322" s="2" t="s">
        <v>7409</v>
      </c>
      <c r="C4322" s="2">
        <f>YEAR('Data SPY'!$D4322)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hidden="1" customHeight="1" x14ac:dyDescent="0.3">
      <c r="A4323" s="2">
        <v>4322</v>
      </c>
      <c r="B4323" s="2" t="s">
        <v>7410</v>
      </c>
      <c r="C4323" s="2">
        <f>YEAR('Data SPY'!$D4323)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hidden="1" customHeight="1" x14ac:dyDescent="0.3">
      <c r="A4324" s="2">
        <v>4323</v>
      </c>
      <c r="B4324" s="2" t="s">
        <v>7410</v>
      </c>
      <c r="C4324" s="2">
        <f>YEAR('Data SPY'!$D4324)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hidden="1" customHeight="1" x14ac:dyDescent="0.3">
      <c r="A4325" s="2">
        <v>4324</v>
      </c>
      <c r="B4325" s="2" t="s">
        <v>7410</v>
      </c>
      <c r="C4325" s="2">
        <f>YEAR('Data SPY'!$D4325)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hidden="1" customHeight="1" x14ac:dyDescent="0.3">
      <c r="A4326" s="2">
        <v>4325</v>
      </c>
      <c r="B4326" s="2" t="s">
        <v>7410</v>
      </c>
      <c r="C4326" s="2">
        <f>YEAR('Data SPY'!$D4326)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hidden="1" customHeight="1" x14ac:dyDescent="0.3">
      <c r="A4327" s="2">
        <v>4326</v>
      </c>
      <c r="B4327" s="2" t="s">
        <v>7410</v>
      </c>
      <c r="C4327" s="2">
        <f>YEAR('Data SPY'!$D4327)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 SPY'!$D4328)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 SPY'!$D4329)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hidden="1" customHeight="1" x14ac:dyDescent="0.3">
      <c r="A4330" s="2">
        <v>4329</v>
      </c>
      <c r="B4330" s="2" t="s">
        <v>7412</v>
      </c>
      <c r="C4330" s="2">
        <f>YEAR('Data SPY'!$D4330)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hidden="1" customHeight="1" x14ac:dyDescent="0.3">
      <c r="A4331" s="2">
        <v>4330</v>
      </c>
      <c r="B4331" s="2" t="s">
        <v>7413</v>
      </c>
      <c r="C4331" s="2">
        <f>YEAR('Data SPY'!$D4331)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hidden="1" customHeight="1" x14ac:dyDescent="0.3">
      <c r="A4332" s="2">
        <v>4331</v>
      </c>
      <c r="B4332" s="2" t="s">
        <v>7413</v>
      </c>
      <c r="C4332" s="2">
        <f>YEAR('Data SPY'!$D4332)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hidden="1" customHeight="1" x14ac:dyDescent="0.3">
      <c r="A4333" s="2">
        <v>4332</v>
      </c>
      <c r="B4333" s="2" t="s">
        <v>7416</v>
      </c>
      <c r="C4333" s="2">
        <f>YEAR('Data SPY'!$D4333)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hidden="1" customHeight="1" x14ac:dyDescent="0.3">
      <c r="A4334" s="2">
        <v>4333</v>
      </c>
      <c r="B4334" s="2" t="s">
        <v>7416</v>
      </c>
      <c r="C4334" s="2">
        <f>YEAR('Data SPY'!$D4334)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hidden="1" customHeight="1" x14ac:dyDescent="0.3">
      <c r="A4335" s="2">
        <v>4334</v>
      </c>
      <c r="B4335" s="2" t="s">
        <v>7417</v>
      </c>
      <c r="C4335" s="2">
        <f>YEAR('Data SPY'!$D4335)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hidden="1" customHeight="1" x14ac:dyDescent="0.3">
      <c r="A4336" s="2">
        <v>4335</v>
      </c>
      <c r="B4336" s="2" t="s">
        <v>7417</v>
      </c>
      <c r="C4336" s="2">
        <f>YEAR('Data SPY'!$D4336)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hidden="1" customHeight="1" x14ac:dyDescent="0.3">
      <c r="A4337" s="2">
        <v>4336</v>
      </c>
      <c r="B4337" s="2" t="s">
        <v>7423</v>
      </c>
      <c r="C4337" s="2">
        <f>YEAR('Data SPY'!$D4337)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hidden="1" customHeight="1" x14ac:dyDescent="0.3">
      <c r="A4338" s="2">
        <v>4337</v>
      </c>
      <c r="B4338" s="2" t="s">
        <v>7423</v>
      </c>
      <c r="C4338" s="2">
        <f>YEAR('Data SPY'!$D4338)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hidden="1" customHeight="1" x14ac:dyDescent="0.3">
      <c r="A4339" s="2">
        <v>4338</v>
      </c>
      <c r="B4339" s="2" t="s">
        <v>7427</v>
      </c>
      <c r="C4339" s="2">
        <f>YEAR('Data SPY'!$D4339)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hidden="1" customHeight="1" x14ac:dyDescent="0.3">
      <c r="A4340" s="2">
        <v>4339</v>
      </c>
      <c r="B4340" s="2" t="s">
        <v>7427</v>
      </c>
      <c r="C4340" s="2">
        <f>YEAR('Data SPY'!$D4340)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hidden="1" customHeight="1" x14ac:dyDescent="0.3">
      <c r="A4341" s="2">
        <v>4340</v>
      </c>
      <c r="B4341" s="2" t="s">
        <v>7428</v>
      </c>
      <c r="C4341" s="2">
        <f>YEAR('Data SPY'!$D4341)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hidden="1" customHeight="1" x14ac:dyDescent="0.3">
      <c r="A4342" s="2">
        <v>4341</v>
      </c>
      <c r="B4342" s="2" t="s">
        <v>7429</v>
      </c>
      <c r="C4342" s="2">
        <f>YEAR('Data SPY'!$D4342)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hidden="1" customHeight="1" x14ac:dyDescent="0.3">
      <c r="A4343" s="2">
        <v>4342</v>
      </c>
      <c r="B4343" s="2" t="s">
        <v>7431</v>
      </c>
      <c r="C4343" s="2">
        <f>YEAR('Data SPY'!$D4343)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hidden="1" customHeight="1" x14ac:dyDescent="0.3">
      <c r="A4344" s="2">
        <v>4343</v>
      </c>
      <c r="B4344" s="2" t="s">
        <v>7432</v>
      </c>
      <c r="C4344" s="2">
        <f>YEAR('Data SPY'!$D4344)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hidden="1" customHeight="1" x14ac:dyDescent="0.3">
      <c r="A4345" s="2">
        <v>4344</v>
      </c>
      <c r="B4345" s="2" t="s">
        <v>7432</v>
      </c>
      <c r="C4345" s="2">
        <f>YEAR('Data SPY'!$D4345)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hidden="1" customHeight="1" x14ac:dyDescent="0.3">
      <c r="A4346" s="2">
        <v>4345</v>
      </c>
      <c r="B4346" s="2" t="s">
        <v>7432</v>
      </c>
      <c r="C4346" s="2">
        <f>YEAR('Data SPY'!$D4346)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hidden="1" customHeight="1" x14ac:dyDescent="0.3">
      <c r="A4347" s="2">
        <v>4346</v>
      </c>
      <c r="B4347" s="2" t="s">
        <v>7432</v>
      </c>
      <c r="C4347" s="2">
        <f>YEAR('Data SPY'!$D4347)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 SPY'!$D4348)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 SPY'!$D4349)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hidden="1" customHeight="1" x14ac:dyDescent="0.3">
      <c r="A4350" s="2">
        <v>4349</v>
      </c>
      <c r="B4350" s="2" t="s">
        <v>7436</v>
      </c>
      <c r="C4350" s="2">
        <f>YEAR('Data SPY'!$D4350)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hidden="1" customHeight="1" x14ac:dyDescent="0.3">
      <c r="A4351" s="2">
        <v>4350</v>
      </c>
      <c r="B4351" s="2" t="s">
        <v>7436</v>
      </c>
      <c r="C4351" s="2">
        <f>YEAR('Data SPY'!$D4351)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hidden="1" customHeight="1" x14ac:dyDescent="0.3">
      <c r="A4352" s="2">
        <v>4351</v>
      </c>
      <c r="B4352" s="2" t="s">
        <v>7437</v>
      </c>
      <c r="C4352" s="2">
        <f>YEAR('Data SPY'!$D4352)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hidden="1" customHeight="1" x14ac:dyDescent="0.3">
      <c r="A4353" s="2">
        <v>4352</v>
      </c>
      <c r="B4353" s="2" t="s">
        <v>7437</v>
      </c>
      <c r="C4353" s="2">
        <f>YEAR('Data SPY'!$D4353)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hidden="1" customHeight="1" x14ac:dyDescent="0.3">
      <c r="A4354" s="2">
        <v>4353</v>
      </c>
      <c r="B4354" s="2" t="s">
        <v>7438</v>
      </c>
      <c r="C4354" s="2">
        <f>YEAR('Data SPY'!$D4354)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hidden="1" customHeight="1" x14ac:dyDescent="0.3">
      <c r="A4355" s="2">
        <v>4354</v>
      </c>
      <c r="B4355" s="2" t="s">
        <v>7438</v>
      </c>
      <c r="C4355" s="2">
        <f>YEAR('Data SPY'!$D4355)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hidden="1" customHeight="1" x14ac:dyDescent="0.3">
      <c r="A4356" s="2">
        <v>4355</v>
      </c>
      <c r="B4356" s="2" t="s">
        <v>7441</v>
      </c>
      <c r="C4356" s="2">
        <f>YEAR('Data SPY'!$D4356)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hidden="1" customHeight="1" x14ac:dyDescent="0.3">
      <c r="A4357" s="2">
        <v>4356</v>
      </c>
      <c r="B4357" s="2" t="s">
        <v>7442</v>
      </c>
      <c r="C4357" s="2">
        <f>YEAR('Data SPY'!$D4357)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hidden="1" customHeight="1" x14ac:dyDescent="0.3">
      <c r="A4358" s="2">
        <v>4357</v>
      </c>
      <c r="B4358" s="2" t="s">
        <v>7442</v>
      </c>
      <c r="C4358" s="2">
        <f>YEAR('Data SPY'!$D4358)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hidden="1" customHeight="1" x14ac:dyDescent="0.3">
      <c r="A4359" s="2">
        <v>4358</v>
      </c>
      <c r="B4359" s="2" t="s">
        <v>7443</v>
      </c>
      <c r="C4359" s="2">
        <f>YEAR('Data SPY'!$D4359)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hidden="1" customHeight="1" x14ac:dyDescent="0.3">
      <c r="A4360" s="2">
        <v>4359</v>
      </c>
      <c r="B4360" s="2" t="s">
        <v>7443</v>
      </c>
      <c r="C4360" s="2">
        <f>YEAR('Data SPY'!$D4360)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hidden="1" customHeight="1" x14ac:dyDescent="0.3">
      <c r="A4361" s="2">
        <v>4360</v>
      </c>
      <c r="B4361" s="2" t="s">
        <v>7443</v>
      </c>
      <c r="C4361" s="2">
        <f>YEAR('Data SPY'!$D4361)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 SPY'!$D4362)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hidden="1" customHeight="1" x14ac:dyDescent="0.3">
      <c r="A4363" s="2">
        <v>4362</v>
      </c>
      <c r="B4363" s="2" t="s">
        <v>7446</v>
      </c>
      <c r="C4363" s="2">
        <f>YEAR('Data SPY'!$D4363)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hidden="1" customHeight="1" x14ac:dyDescent="0.3">
      <c r="A4364" s="2">
        <v>4363</v>
      </c>
      <c r="B4364" s="2" t="s">
        <v>7447</v>
      </c>
      <c r="C4364" s="2">
        <f>YEAR('Data SPY'!$D4364)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hidden="1" customHeight="1" x14ac:dyDescent="0.3">
      <c r="A4365" s="2">
        <v>4364</v>
      </c>
      <c r="B4365" s="2" t="s">
        <v>7447</v>
      </c>
      <c r="C4365" s="2">
        <f>YEAR('Data SPY'!$D4365)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hidden="1" customHeight="1" x14ac:dyDescent="0.3">
      <c r="A4366" s="2">
        <v>4365</v>
      </c>
      <c r="B4366" s="2" t="s">
        <v>7447</v>
      </c>
      <c r="C4366" s="2">
        <f>YEAR('Data SPY'!$D4366)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hidden="1" customHeight="1" x14ac:dyDescent="0.3">
      <c r="A4367" s="2">
        <v>4366</v>
      </c>
      <c r="B4367" s="2" t="s">
        <v>7447</v>
      </c>
      <c r="C4367" s="2">
        <f>YEAR('Data SPY'!$D4367)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hidden="1" customHeight="1" x14ac:dyDescent="0.3">
      <c r="A4368" s="2">
        <v>4367</v>
      </c>
      <c r="B4368" s="2" t="s">
        <v>7447</v>
      </c>
      <c r="C4368" s="2">
        <f>YEAR('Data SPY'!$D4368)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hidden="1" customHeight="1" x14ac:dyDescent="0.3">
      <c r="A4369" s="2">
        <v>4368</v>
      </c>
      <c r="B4369" s="2" t="s">
        <v>7450</v>
      </c>
      <c r="C4369" s="2">
        <f>YEAR('Data SPY'!$D4369)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hidden="1" customHeight="1" x14ac:dyDescent="0.3">
      <c r="A4370" s="2">
        <v>4369</v>
      </c>
      <c r="B4370" s="2" t="s">
        <v>7450</v>
      </c>
      <c r="C4370" s="2">
        <f>YEAR('Data SPY'!$D4370)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 SPY'!$D4371)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 SPY'!$D4372)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 SPY'!$D4373)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hidden="1" customHeight="1" x14ac:dyDescent="0.3">
      <c r="A4374" s="2">
        <v>4373</v>
      </c>
      <c r="B4374" s="2" t="s">
        <v>7454</v>
      </c>
      <c r="C4374" s="2">
        <f>YEAR('Data SPY'!$D4374)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hidden="1" customHeight="1" x14ac:dyDescent="0.3">
      <c r="A4375" s="2">
        <v>4374</v>
      </c>
      <c r="B4375" s="2" t="s">
        <v>7454</v>
      </c>
      <c r="C4375" s="2">
        <f>YEAR('Data SPY'!$D4375)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 SPY'!$D4376)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hidden="1" customHeight="1" x14ac:dyDescent="0.3">
      <c r="A4377" s="2">
        <v>4376</v>
      </c>
      <c r="B4377" s="2" t="s">
        <v>7459</v>
      </c>
      <c r="C4377" s="2">
        <f>YEAR('Data SPY'!$D4377)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hidden="1" customHeight="1" x14ac:dyDescent="0.3">
      <c r="A4378" s="2">
        <v>4377</v>
      </c>
      <c r="B4378" s="2" t="s">
        <v>7459</v>
      </c>
      <c r="C4378" s="2">
        <f>YEAR('Data SPY'!$D4378)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hidden="1" customHeight="1" x14ac:dyDescent="0.3">
      <c r="A4379" s="2">
        <v>4378</v>
      </c>
      <c r="B4379" s="2" t="s">
        <v>7459</v>
      </c>
      <c r="C4379" s="2">
        <f>YEAR('Data SPY'!$D4379)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hidden="1" customHeight="1" x14ac:dyDescent="0.3">
      <c r="A4380" s="2">
        <v>4379</v>
      </c>
      <c r="B4380" s="2" t="s">
        <v>7461</v>
      </c>
      <c r="C4380" s="2">
        <f>YEAR('Data SPY'!$D4380)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hidden="1" customHeight="1" x14ac:dyDescent="0.3">
      <c r="A4381" s="2">
        <v>4380</v>
      </c>
      <c r="B4381" s="2" t="s">
        <v>7461</v>
      </c>
      <c r="C4381" s="2">
        <f>YEAR('Data SPY'!$D4381)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hidden="1" customHeight="1" x14ac:dyDescent="0.3">
      <c r="A4382" s="2">
        <v>4381</v>
      </c>
      <c r="B4382" s="2" t="s">
        <v>7462</v>
      </c>
      <c r="C4382" s="2">
        <f>YEAR('Data SPY'!$D4382)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hidden="1" customHeight="1" x14ac:dyDescent="0.3">
      <c r="A4383" s="2">
        <v>4382</v>
      </c>
      <c r="B4383" s="2" t="s">
        <v>7462</v>
      </c>
      <c r="C4383" s="2">
        <f>YEAR('Data SPY'!$D4383)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hidden="1" customHeight="1" x14ac:dyDescent="0.3">
      <c r="A4384" s="2">
        <v>4383</v>
      </c>
      <c r="B4384" s="2" t="s">
        <v>7463</v>
      </c>
      <c r="C4384" s="2">
        <f>YEAR('Data SPY'!$D4384)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hidden="1" customHeight="1" x14ac:dyDescent="0.3">
      <c r="A4385" s="2">
        <v>4384</v>
      </c>
      <c r="B4385" s="2" t="s">
        <v>7463</v>
      </c>
      <c r="C4385" s="2">
        <f>YEAR('Data SPY'!$D4385)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hidden="1" customHeight="1" x14ac:dyDescent="0.3">
      <c r="A4386" s="2">
        <v>4385</v>
      </c>
      <c r="B4386" s="2" t="s">
        <v>7463</v>
      </c>
      <c r="C4386" s="2">
        <f>YEAR('Data SPY'!$D4386)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hidden="1" customHeight="1" x14ac:dyDescent="0.3">
      <c r="A4387" s="2">
        <v>4386</v>
      </c>
      <c r="B4387" s="2" t="s">
        <v>7463</v>
      </c>
      <c r="C4387" s="2">
        <f>YEAR('Data SPY'!$D4387)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 SPY'!$D4388)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 SPY'!$D4389)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hidden="1" customHeight="1" x14ac:dyDescent="0.3">
      <c r="A4390" s="2">
        <v>4389</v>
      </c>
      <c r="B4390" s="2" t="s">
        <v>7467</v>
      </c>
      <c r="C4390" s="2">
        <f>YEAR('Data SPY'!$D4390)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hidden="1" customHeight="1" x14ac:dyDescent="0.3">
      <c r="A4391" s="2">
        <v>4390</v>
      </c>
      <c r="B4391" s="2" t="s">
        <v>7467</v>
      </c>
      <c r="C4391" s="2">
        <f>YEAR('Data SPY'!$D4391)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hidden="1" customHeight="1" x14ac:dyDescent="0.3">
      <c r="A4392" s="2">
        <v>4391</v>
      </c>
      <c r="B4392" s="2" t="s">
        <v>7467</v>
      </c>
      <c r="C4392" s="2">
        <f>YEAR('Data SPY'!$D4392)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hidden="1" customHeight="1" x14ac:dyDescent="0.3">
      <c r="A4393" s="2">
        <v>4392</v>
      </c>
      <c r="B4393" s="2" t="s">
        <v>7467</v>
      </c>
      <c r="C4393" s="2">
        <f>YEAR('Data SPY'!$D4393)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 SPY'!$D4394)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 SPY'!$D4395)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hidden="1" customHeight="1" x14ac:dyDescent="0.3">
      <c r="A4396" s="2">
        <v>4395</v>
      </c>
      <c r="B4396" s="2" t="s">
        <v>7469</v>
      </c>
      <c r="C4396" s="2">
        <f>YEAR('Data SPY'!$D4396)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hidden="1" customHeight="1" x14ac:dyDescent="0.3">
      <c r="A4397" s="2">
        <v>4396</v>
      </c>
      <c r="B4397" s="2" t="s">
        <v>7469</v>
      </c>
      <c r="C4397" s="2">
        <f>YEAR('Data SPY'!$D4397)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 SPY'!$D4398)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hidden="1" customHeight="1" x14ac:dyDescent="0.3">
      <c r="A4399" s="2">
        <v>4398</v>
      </c>
      <c r="B4399" s="2" t="s">
        <v>7471</v>
      </c>
      <c r="C4399" s="2">
        <f>YEAR('Data SPY'!$D4399)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hidden="1" customHeight="1" x14ac:dyDescent="0.3">
      <c r="A4400" s="2">
        <v>4399</v>
      </c>
      <c r="B4400" s="2" t="s">
        <v>7471</v>
      </c>
      <c r="C4400" s="2">
        <f>YEAR('Data SPY'!$D4400)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 SPY'!$D4401)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 SPY'!$D4402)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 SPY'!$D4403)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 SPY'!$D4404)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hidden="1" customHeight="1" x14ac:dyDescent="0.3">
      <c r="A4405" s="2">
        <v>4404</v>
      </c>
      <c r="B4405" s="2" t="s">
        <v>7476</v>
      </c>
      <c r="C4405" s="2">
        <f>YEAR('Data SPY'!$D4405)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hidden="1" customHeight="1" x14ac:dyDescent="0.3">
      <c r="A4406" s="2">
        <v>4405</v>
      </c>
      <c r="B4406" s="2" t="s">
        <v>7477</v>
      </c>
      <c r="C4406" s="2">
        <f>YEAR('Data SPY'!$D4406)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hidden="1" customHeight="1" x14ac:dyDescent="0.3">
      <c r="A4407" s="2">
        <v>4406</v>
      </c>
      <c r="B4407" s="2" t="s">
        <v>7477</v>
      </c>
      <c r="C4407" s="2">
        <f>YEAR('Data SPY'!$D4407)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 SPY'!$D4408)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 SPY'!$D4409)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 SPY'!$D4410)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hidden="1" customHeight="1" x14ac:dyDescent="0.3">
      <c r="A4411" s="2">
        <v>4410</v>
      </c>
      <c r="B4411" s="2" t="s">
        <v>7479</v>
      </c>
      <c r="C4411" s="2">
        <f>YEAR('Data SPY'!$D4411)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hidden="1" customHeight="1" x14ac:dyDescent="0.3">
      <c r="A4412" s="2">
        <v>4411</v>
      </c>
      <c r="B4412" s="2" t="s">
        <v>7479</v>
      </c>
      <c r="C4412" s="2">
        <f>YEAR('Data SPY'!$D4412)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hidden="1" customHeight="1" x14ac:dyDescent="0.3">
      <c r="A4413" s="2">
        <v>4412</v>
      </c>
      <c r="B4413" s="2" t="s">
        <v>7480</v>
      </c>
      <c r="C4413" s="2">
        <f>YEAR('Data SPY'!$D4413)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hidden="1" customHeight="1" x14ac:dyDescent="0.3">
      <c r="A4414" s="2">
        <v>4413</v>
      </c>
      <c r="B4414" s="2" t="s">
        <v>7480</v>
      </c>
      <c r="C4414" s="2">
        <f>YEAR('Data SPY'!$D4414)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hidden="1" customHeight="1" x14ac:dyDescent="0.3">
      <c r="A4415" s="2">
        <v>4414</v>
      </c>
      <c r="B4415" s="2" t="s">
        <v>7480</v>
      </c>
      <c r="C4415" s="2">
        <f>YEAR('Data SPY'!$D4415)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hidden="1" customHeight="1" x14ac:dyDescent="0.3">
      <c r="A4416" s="2">
        <v>4415</v>
      </c>
      <c r="B4416" s="2" t="s">
        <v>7481</v>
      </c>
      <c r="C4416" s="2">
        <f>YEAR('Data SPY'!$D4416)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hidden="1" customHeight="1" x14ac:dyDescent="0.3">
      <c r="A4417" s="2">
        <v>4416</v>
      </c>
      <c r="B4417" s="2" t="s">
        <v>7482</v>
      </c>
      <c r="C4417" s="2">
        <f>YEAR('Data SPY'!$D4417)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hidden="1" customHeight="1" x14ac:dyDescent="0.3">
      <c r="A4418" s="2">
        <v>4417</v>
      </c>
      <c r="B4418" s="2" t="s">
        <v>7482</v>
      </c>
      <c r="C4418" s="2">
        <f>YEAR('Data SPY'!$D4418)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hidden="1" customHeight="1" x14ac:dyDescent="0.3">
      <c r="A4419" s="2">
        <v>4418</v>
      </c>
      <c r="B4419" s="2" t="s">
        <v>7483</v>
      </c>
      <c r="C4419" s="2">
        <f>YEAR('Data SPY'!$D4419)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hidden="1" customHeight="1" x14ac:dyDescent="0.3">
      <c r="A4420" s="2">
        <v>4419</v>
      </c>
      <c r="B4420" s="2" t="s">
        <v>7484</v>
      </c>
      <c r="C4420" s="2">
        <f>YEAR('Data SPY'!$D4420)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hidden="1" customHeight="1" x14ac:dyDescent="0.3">
      <c r="A4421" s="2">
        <v>4420</v>
      </c>
      <c r="B4421" s="2" t="s">
        <v>7485</v>
      </c>
      <c r="C4421" s="2">
        <f>YEAR('Data SPY'!$D4421)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hidden="1" customHeight="1" x14ac:dyDescent="0.3">
      <c r="A4422" s="2">
        <v>4421</v>
      </c>
      <c r="B4422" s="2" t="s">
        <v>7486</v>
      </c>
      <c r="C4422" s="2">
        <f>YEAR('Data SPY'!$D4422)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hidden="1" customHeight="1" x14ac:dyDescent="0.3">
      <c r="A4423" s="2">
        <v>4422</v>
      </c>
      <c r="B4423" s="2" t="s">
        <v>7487</v>
      </c>
      <c r="C4423" s="2">
        <f>YEAR('Data SPY'!$D4423)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hidden="1" customHeight="1" x14ac:dyDescent="0.3">
      <c r="A4424" s="2">
        <v>4423</v>
      </c>
      <c r="B4424" s="2" t="s">
        <v>7489</v>
      </c>
      <c r="C4424" s="2">
        <f>YEAR('Data SPY'!$D4424)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hidden="1" customHeight="1" x14ac:dyDescent="0.3">
      <c r="A4425" s="2">
        <v>4424</v>
      </c>
      <c r="B4425" s="2" t="s">
        <v>7489</v>
      </c>
      <c r="C4425" s="2">
        <f>YEAR('Data SPY'!$D4425)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hidden="1" customHeight="1" x14ac:dyDescent="0.3">
      <c r="A4426" s="2">
        <v>4425</v>
      </c>
      <c r="B4426" s="2" t="s">
        <v>7489</v>
      </c>
      <c r="C4426" s="2">
        <f>YEAR('Data SPY'!$D4426)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hidden="1" customHeight="1" x14ac:dyDescent="0.3">
      <c r="A4427" s="2">
        <v>4426</v>
      </c>
      <c r="B4427" s="2" t="s">
        <v>7489</v>
      </c>
      <c r="C4427" s="2">
        <f>YEAR('Data SPY'!$D4427)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hidden="1" customHeight="1" x14ac:dyDescent="0.3">
      <c r="A4428" s="2">
        <v>4427</v>
      </c>
      <c r="B4428" s="2" t="s">
        <v>7489</v>
      </c>
      <c r="C4428" s="2">
        <f>YEAR('Data SPY'!$D4428)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hidden="1" customHeight="1" x14ac:dyDescent="0.3">
      <c r="A4429" s="2">
        <v>4428</v>
      </c>
      <c r="B4429" s="2" t="s">
        <v>7493</v>
      </c>
      <c r="C4429" s="2">
        <f>YEAR('Data SPY'!$D4429)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hidden="1" customHeight="1" x14ac:dyDescent="0.3">
      <c r="A4430" s="2">
        <v>4429</v>
      </c>
      <c r="B4430" s="2" t="s">
        <v>7494</v>
      </c>
      <c r="C4430" s="2">
        <f>YEAR('Data SPY'!$D4430)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hidden="1" customHeight="1" x14ac:dyDescent="0.3">
      <c r="A4431" s="2">
        <v>4430</v>
      </c>
      <c r="B4431" s="2" t="s">
        <v>7495</v>
      </c>
      <c r="C4431" s="2">
        <f>YEAR('Data SPY'!$D4431)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 SPY'!$D4432)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 SPY'!$D4433)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 SPY'!$D4434)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 SPY'!$D4435)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 SPY'!$D4436)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 SPY'!$D4437)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 SPY'!$D4438)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 SPY'!$D4439)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 SPY'!$D4440)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 SPY'!$D4441)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 SPY'!$D4442)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 SPY'!$D4443)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 SPY'!$D4444)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 SPY'!$D4445)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hidden="1" customHeight="1" x14ac:dyDescent="0.3">
      <c r="A4446" s="2">
        <v>4445</v>
      </c>
      <c r="B4446" s="2" t="s">
        <v>7508</v>
      </c>
      <c r="C4446" s="2">
        <f>YEAR('Data SPY'!$D4446)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hidden="1" customHeight="1" x14ac:dyDescent="0.3">
      <c r="A4447" s="2">
        <v>4446</v>
      </c>
      <c r="B4447" s="2" t="s">
        <v>7508</v>
      </c>
      <c r="C4447" s="2">
        <f>YEAR('Data SPY'!$D4447)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hidden="1" customHeight="1" x14ac:dyDescent="0.3">
      <c r="A4448" s="2">
        <v>4447</v>
      </c>
      <c r="B4448" s="2" t="s">
        <v>7508</v>
      </c>
      <c r="C4448" s="2">
        <f>YEAR('Data SPY'!$D4448)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hidden="1" customHeight="1" x14ac:dyDescent="0.3">
      <c r="A4449" s="2">
        <v>4448</v>
      </c>
      <c r="B4449" s="2" t="s">
        <v>7508</v>
      </c>
      <c r="C4449" s="2">
        <f>YEAR('Data SPY'!$D4449)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hidden="1" customHeight="1" x14ac:dyDescent="0.3">
      <c r="A4450" s="2">
        <v>4449</v>
      </c>
      <c r="B4450" s="2" t="s">
        <v>7509</v>
      </c>
      <c r="C4450" s="2">
        <f>YEAR('Data SPY'!$D4450)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hidden="1" customHeight="1" x14ac:dyDescent="0.3">
      <c r="A4451" s="2">
        <v>4450</v>
      </c>
      <c r="B4451" s="2" t="s">
        <v>7509</v>
      </c>
      <c r="C4451" s="2">
        <f>YEAR('Data SPY'!$D4451)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hidden="1" customHeight="1" x14ac:dyDescent="0.3">
      <c r="A4452" s="2">
        <v>4451</v>
      </c>
      <c r="B4452" s="2" t="s">
        <v>7509</v>
      </c>
      <c r="C4452" s="2">
        <f>YEAR('Data SPY'!$D4452)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 SPY'!$D4453)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 SPY'!$D4454)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 SPY'!$D4455)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 SPY'!$D4456)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hidden="1" customHeight="1" x14ac:dyDescent="0.3">
      <c r="A4457" s="2">
        <v>4456</v>
      </c>
      <c r="B4457" s="2" t="s">
        <v>7513</v>
      </c>
      <c r="C4457" s="2">
        <f>YEAR('Data SPY'!$D4457)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hidden="1" customHeight="1" x14ac:dyDescent="0.3">
      <c r="A4458" s="2">
        <v>4457</v>
      </c>
      <c r="B4458" s="2" t="s">
        <v>7513</v>
      </c>
      <c r="C4458" s="2">
        <f>YEAR('Data SPY'!$D4458)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hidden="1" customHeight="1" x14ac:dyDescent="0.3">
      <c r="A4459" s="2">
        <v>4458</v>
      </c>
      <c r="B4459" s="2" t="s">
        <v>7514</v>
      </c>
      <c r="C4459" s="2">
        <f>YEAR('Data SPY'!$D4459)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hidden="1" customHeight="1" x14ac:dyDescent="0.3">
      <c r="A4460" s="2">
        <v>4459</v>
      </c>
      <c r="B4460" s="2" t="s">
        <v>7515</v>
      </c>
      <c r="C4460" s="2">
        <f>YEAR('Data SPY'!$D4460)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hidden="1" customHeight="1" x14ac:dyDescent="0.3">
      <c r="A4461" s="2">
        <v>4460</v>
      </c>
      <c r="B4461" s="2" t="s">
        <v>7516</v>
      </c>
      <c r="C4461" s="2">
        <f>YEAR('Data SPY'!$D4461)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hidden="1" customHeight="1" x14ac:dyDescent="0.3">
      <c r="A4462" s="2">
        <v>4461</v>
      </c>
      <c r="B4462" s="2" t="s">
        <v>7516</v>
      </c>
      <c r="C4462" s="2">
        <f>YEAR('Data SPY'!$D4462)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hidden="1" customHeight="1" x14ac:dyDescent="0.3">
      <c r="A4463" s="2">
        <v>4462</v>
      </c>
      <c r="B4463" s="2" t="s">
        <v>7516</v>
      </c>
      <c r="C4463" s="2">
        <f>YEAR('Data SPY'!$D4463)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hidden="1" customHeight="1" x14ac:dyDescent="0.3">
      <c r="A4464" s="2">
        <v>4463</v>
      </c>
      <c r="B4464" s="2" t="s">
        <v>7516</v>
      </c>
      <c r="C4464" s="2">
        <f>YEAR('Data SPY'!$D4464)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hidden="1" customHeight="1" x14ac:dyDescent="0.3">
      <c r="A4465" s="2">
        <v>4464</v>
      </c>
      <c r="B4465" s="2" t="s">
        <v>7516</v>
      </c>
      <c r="C4465" s="2">
        <f>YEAR('Data SPY'!$D4465)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hidden="1" customHeight="1" x14ac:dyDescent="0.3">
      <c r="A4466" s="2">
        <v>4465</v>
      </c>
      <c r="B4466" s="2" t="s">
        <v>7516</v>
      </c>
      <c r="C4466" s="2">
        <f>YEAR('Data SPY'!$D4466)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hidden="1" customHeight="1" x14ac:dyDescent="0.3">
      <c r="A4467" s="2">
        <v>4466</v>
      </c>
      <c r="B4467" s="2" t="s">
        <v>7519</v>
      </c>
      <c r="C4467" s="2">
        <f>YEAR('Data SPY'!$D4467)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hidden="1" customHeight="1" x14ac:dyDescent="0.3">
      <c r="A4468" s="2">
        <v>4467</v>
      </c>
      <c r="B4468" s="2" t="s">
        <v>7520</v>
      </c>
      <c r="C4468" s="2">
        <f>YEAR('Data SPY'!$D4468)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hidden="1" customHeight="1" x14ac:dyDescent="0.3">
      <c r="A4469" s="2">
        <v>4468</v>
      </c>
      <c r="B4469" s="2" t="s">
        <v>7520</v>
      </c>
      <c r="C4469" s="2">
        <f>YEAR('Data SPY'!$D4469)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hidden="1" customHeight="1" x14ac:dyDescent="0.3">
      <c r="A4470" s="2">
        <v>4469</v>
      </c>
      <c r="B4470" s="2" t="s">
        <v>7520</v>
      </c>
      <c r="C4470" s="2">
        <f>YEAR('Data SPY'!$D4470)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hidden="1" customHeight="1" x14ac:dyDescent="0.3">
      <c r="A4471" s="2">
        <v>4470</v>
      </c>
      <c r="B4471" s="2" t="s">
        <v>7520</v>
      </c>
      <c r="C4471" s="2">
        <f>YEAR('Data SPY'!$D4471)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hidden="1" customHeight="1" x14ac:dyDescent="0.3">
      <c r="A4472" s="2">
        <v>4471</v>
      </c>
      <c r="B4472" s="2" t="s">
        <v>7521</v>
      </c>
      <c r="C4472" s="2">
        <f>YEAR('Data SPY'!$D4472)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hidden="1" customHeight="1" x14ac:dyDescent="0.3">
      <c r="A4473" s="2">
        <v>4472</v>
      </c>
      <c r="B4473" s="2" t="s">
        <v>7522</v>
      </c>
      <c r="C4473" s="2">
        <f>YEAR('Data SPY'!$D4473)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hidden="1" customHeight="1" x14ac:dyDescent="0.3">
      <c r="A4474" s="2">
        <v>4473</v>
      </c>
      <c r="B4474" s="2" t="s">
        <v>7522</v>
      </c>
      <c r="C4474" s="2">
        <f>YEAR('Data SPY'!$D4474)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hidden="1" customHeight="1" x14ac:dyDescent="0.3">
      <c r="A4475" s="2">
        <v>4474</v>
      </c>
      <c r="B4475" s="2" t="s">
        <v>7522</v>
      </c>
      <c r="C4475" s="2">
        <f>YEAR('Data SPY'!$D4475)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hidden="1" customHeight="1" x14ac:dyDescent="0.3">
      <c r="A4476" s="2">
        <v>4475</v>
      </c>
      <c r="B4476" s="2" t="s">
        <v>7522</v>
      </c>
      <c r="C4476" s="2">
        <f>YEAR('Data SPY'!$D4476)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hidden="1" customHeight="1" x14ac:dyDescent="0.3">
      <c r="A4477" s="2">
        <v>4476</v>
      </c>
      <c r="B4477" s="2" t="s">
        <v>7522</v>
      </c>
      <c r="C4477" s="2">
        <f>YEAR('Data SPY'!$D4477)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hidden="1" customHeight="1" x14ac:dyDescent="0.3">
      <c r="A4478" s="2">
        <v>4477</v>
      </c>
      <c r="B4478" s="2" t="s">
        <v>7522</v>
      </c>
      <c r="C4478" s="2">
        <f>YEAR('Data SPY'!$D4478)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hidden="1" customHeight="1" x14ac:dyDescent="0.3">
      <c r="A4479" s="2">
        <v>4478</v>
      </c>
      <c r="B4479" s="2" t="s">
        <v>7526</v>
      </c>
      <c r="C4479" s="2">
        <f>YEAR('Data SPY'!$D4479)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hidden="1" customHeight="1" x14ac:dyDescent="0.3">
      <c r="A4480" s="2">
        <v>4479</v>
      </c>
      <c r="B4480" s="2" t="s">
        <v>7526</v>
      </c>
      <c r="C4480" s="2">
        <f>YEAR('Data SPY'!$D4480)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hidden="1" customHeight="1" x14ac:dyDescent="0.3">
      <c r="A4481" s="2">
        <v>4480</v>
      </c>
      <c r="B4481" s="2" t="s">
        <v>7530</v>
      </c>
      <c r="C4481" s="2">
        <f>YEAR('Data SPY'!$D4481)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 SPY'!$D4482)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 SPY'!$D4483)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 SPY'!$D4484)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 SPY'!$D4485)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 SPY'!$D4486)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 SPY'!$D4487)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 SPY'!$D4488)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hidden="1" customHeight="1" x14ac:dyDescent="0.3">
      <c r="A4489" s="2">
        <v>4488</v>
      </c>
      <c r="B4489" s="2" t="s">
        <v>7536</v>
      </c>
      <c r="C4489" s="2">
        <f>YEAR('Data SPY'!$D4489)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hidden="1" customHeight="1" x14ac:dyDescent="0.3">
      <c r="A4490" s="2">
        <v>4489</v>
      </c>
      <c r="B4490" s="2" t="s">
        <v>7536</v>
      </c>
      <c r="C4490" s="2">
        <f>YEAR('Data SPY'!$D4490)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hidden="1" customHeight="1" x14ac:dyDescent="0.3">
      <c r="A4491" s="2">
        <v>4490</v>
      </c>
      <c r="B4491" s="2" t="s">
        <v>7536</v>
      </c>
      <c r="C4491" s="2">
        <f>YEAR('Data SPY'!$D4491)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hidden="1" customHeight="1" x14ac:dyDescent="0.3">
      <c r="A4492" s="2">
        <v>4491</v>
      </c>
      <c r="B4492" s="2" t="s">
        <v>7537</v>
      </c>
      <c r="C4492" s="2">
        <f>YEAR('Data SPY'!$D4492)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hidden="1" customHeight="1" x14ac:dyDescent="0.3">
      <c r="A4493" s="2">
        <v>4492</v>
      </c>
      <c r="B4493" s="2" t="s">
        <v>7538</v>
      </c>
      <c r="C4493" s="2">
        <f>YEAR('Data SPY'!$D4493)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hidden="1" customHeight="1" x14ac:dyDescent="0.3">
      <c r="A4494" s="2">
        <v>4493</v>
      </c>
      <c r="B4494" s="2" t="s">
        <v>7538</v>
      </c>
      <c r="C4494" s="2">
        <f>YEAR('Data SPY'!$D4494)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hidden="1" customHeight="1" x14ac:dyDescent="0.3">
      <c r="A4495" s="2">
        <v>4494</v>
      </c>
      <c r="B4495" s="2" t="s">
        <v>7538</v>
      </c>
      <c r="C4495" s="2">
        <f>YEAR('Data SPY'!$D4495)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hidden="1" customHeight="1" x14ac:dyDescent="0.3">
      <c r="A4496" s="2">
        <v>4495</v>
      </c>
      <c r="B4496" s="2" t="s">
        <v>7538</v>
      </c>
      <c r="C4496" s="2">
        <f>YEAR('Data SPY'!$D4496)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hidden="1" customHeight="1" x14ac:dyDescent="0.3">
      <c r="A4497" s="2">
        <v>4496</v>
      </c>
      <c r="B4497" s="2" t="s">
        <v>7539</v>
      </c>
      <c r="C4497" s="2">
        <f>YEAR('Data SPY'!$D4497)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hidden="1" customHeight="1" x14ac:dyDescent="0.3">
      <c r="A4498" s="2">
        <v>4497</v>
      </c>
      <c r="B4498" s="2" t="s">
        <v>7539</v>
      </c>
      <c r="C4498" s="2">
        <f>YEAR('Data SPY'!$D4498)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hidden="1" customHeight="1" x14ac:dyDescent="0.3">
      <c r="A4499" s="2">
        <v>4498</v>
      </c>
      <c r="B4499" s="2" t="s">
        <v>7540</v>
      </c>
      <c r="C4499" s="2">
        <f>YEAR('Data SPY'!$D4499)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hidden="1" customHeight="1" x14ac:dyDescent="0.3">
      <c r="A4500" s="2">
        <v>4499</v>
      </c>
      <c r="B4500" s="2" t="s">
        <v>7541</v>
      </c>
      <c r="C4500" s="2">
        <f>YEAR('Data SPY'!$D4500)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 SPY'!$D4501)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 SPY'!$D4502)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hidden="1" customHeight="1" x14ac:dyDescent="0.3">
      <c r="A4503" s="2">
        <v>4502</v>
      </c>
      <c r="B4503" s="2" t="s">
        <v>7545</v>
      </c>
      <c r="C4503" s="2">
        <f>YEAR('Data SPY'!$D4503)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hidden="1" customHeight="1" x14ac:dyDescent="0.3">
      <c r="A4504" s="2">
        <v>4503</v>
      </c>
      <c r="B4504" s="2" t="s">
        <v>7545</v>
      </c>
      <c r="C4504" s="2">
        <f>YEAR('Data SPY'!$D4504)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hidden="1" customHeight="1" x14ac:dyDescent="0.3">
      <c r="A4505" s="2">
        <v>4504</v>
      </c>
      <c r="B4505" s="2" t="s">
        <v>7546</v>
      </c>
      <c r="C4505" s="2">
        <f>YEAR('Data SPY'!$D4505)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hidden="1" customHeight="1" x14ac:dyDescent="0.3">
      <c r="A4506" s="2">
        <v>4505</v>
      </c>
      <c r="B4506" s="2" t="s">
        <v>7546</v>
      </c>
      <c r="C4506" s="2">
        <f>YEAR('Data SPY'!$D4506)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hidden="1" customHeight="1" x14ac:dyDescent="0.3">
      <c r="A4507" s="2">
        <v>4506</v>
      </c>
      <c r="B4507" s="2" t="s">
        <v>7546</v>
      </c>
      <c r="C4507" s="2">
        <f>YEAR('Data SPY'!$D4507)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hidden="1" customHeight="1" x14ac:dyDescent="0.3">
      <c r="A4508" s="2">
        <v>4507</v>
      </c>
      <c r="B4508" s="2" t="s">
        <v>7546</v>
      </c>
      <c r="C4508" s="2">
        <f>YEAR('Data SPY'!$D4508)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hidden="1" customHeight="1" x14ac:dyDescent="0.3">
      <c r="A4509" s="2">
        <v>4508</v>
      </c>
      <c r="B4509" s="2" t="s">
        <v>7546</v>
      </c>
      <c r="C4509" s="2">
        <f>YEAR('Data SPY'!$D4509)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hidden="1" customHeight="1" x14ac:dyDescent="0.3">
      <c r="A4510" s="2">
        <v>4509</v>
      </c>
      <c r="B4510" s="2" t="s">
        <v>7546</v>
      </c>
      <c r="C4510" s="2">
        <f>YEAR('Data SPY'!$D4510)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hidden="1" customHeight="1" x14ac:dyDescent="0.3">
      <c r="A4511" s="2">
        <v>4510</v>
      </c>
      <c r="B4511" s="2" t="s">
        <v>7549</v>
      </c>
      <c r="C4511" s="2">
        <f>YEAR('Data SPY'!$D4511)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 SPY'!$D4512)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 SPY'!$D4513)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 SPY'!$D4514)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 SPY'!$D4515)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 SPY'!$D4516)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hidden="1" customHeight="1" x14ac:dyDescent="0.3">
      <c r="A4517" s="2">
        <v>4516</v>
      </c>
      <c r="B4517" s="2" t="s">
        <v>7557</v>
      </c>
      <c r="C4517" s="2">
        <f>YEAR('Data SPY'!$D4517)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 SPY'!$D4518)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 SPY'!$D4519)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 SPY'!$D4520)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hidden="1" customHeight="1" x14ac:dyDescent="0.3">
      <c r="A4521" s="2">
        <v>4520</v>
      </c>
      <c r="B4521" s="2" t="s">
        <v>7562</v>
      </c>
      <c r="C4521" s="2">
        <f>YEAR('Data SPY'!$D4521)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hidden="1" customHeight="1" x14ac:dyDescent="0.3">
      <c r="A4522" s="2">
        <v>4521</v>
      </c>
      <c r="B4522" s="2" t="s">
        <v>7565</v>
      </c>
      <c r="C4522" s="2">
        <f>YEAR('Data SPY'!$D4522)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hidden="1" customHeight="1" x14ac:dyDescent="0.3">
      <c r="A4523" s="2">
        <v>4522</v>
      </c>
      <c r="B4523" s="2" t="s">
        <v>7565</v>
      </c>
      <c r="C4523" s="2">
        <f>YEAR('Data SPY'!$D4523)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hidden="1" customHeight="1" x14ac:dyDescent="0.3">
      <c r="A4524" s="2">
        <v>4523</v>
      </c>
      <c r="B4524" s="2" t="s">
        <v>7566</v>
      </c>
      <c r="C4524" s="2">
        <f>YEAR('Data SPY'!$D4524)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hidden="1" customHeight="1" x14ac:dyDescent="0.3">
      <c r="A4525" s="2">
        <v>4524</v>
      </c>
      <c r="B4525" s="2" t="s">
        <v>7567</v>
      </c>
      <c r="C4525" s="2">
        <f>YEAR('Data SPY'!$D4525)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hidden="1" customHeight="1" x14ac:dyDescent="0.3">
      <c r="A4526" s="2">
        <v>4525</v>
      </c>
      <c r="B4526" s="2" t="s">
        <v>7567</v>
      </c>
      <c r="C4526" s="2">
        <f>YEAR('Data SPY'!$D4526)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hidden="1" customHeight="1" x14ac:dyDescent="0.3">
      <c r="A4527" s="2">
        <v>4526</v>
      </c>
      <c r="B4527" s="2" t="s">
        <v>7568</v>
      </c>
      <c r="C4527" s="2">
        <f>YEAR('Data SPY'!$D4527)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hidden="1" customHeight="1" x14ac:dyDescent="0.3">
      <c r="A4528" s="2">
        <v>4527</v>
      </c>
      <c r="B4528" s="2" t="s">
        <v>7568</v>
      </c>
      <c r="C4528" s="2">
        <f>YEAR('Data SPY'!$D4528)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hidden="1" customHeight="1" x14ac:dyDescent="0.3">
      <c r="A4529" s="2">
        <v>4528</v>
      </c>
      <c r="B4529" s="2" t="s">
        <v>7568</v>
      </c>
      <c r="C4529" s="2">
        <f>YEAR('Data SPY'!$D4529)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hidden="1" customHeight="1" x14ac:dyDescent="0.3">
      <c r="A4530" s="2">
        <v>4529</v>
      </c>
      <c r="B4530" s="2" t="s">
        <v>7572</v>
      </c>
      <c r="C4530" s="2">
        <f>YEAR('Data SPY'!$D4530)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 SPY'!$D4531)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 SPY'!$D4532)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 SPY'!$D4533)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hidden="1" customHeight="1" x14ac:dyDescent="0.3">
      <c r="A4534" s="2">
        <v>4533</v>
      </c>
      <c r="B4534" s="2" t="s">
        <v>7575</v>
      </c>
      <c r="C4534" s="2">
        <f>YEAR('Data SPY'!$D4534)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hidden="1" customHeight="1" x14ac:dyDescent="0.3">
      <c r="A4535" s="2">
        <v>4534</v>
      </c>
      <c r="B4535" s="2" t="s">
        <v>7575</v>
      </c>
      <c r="C4535" s="2">
        <f>YEAR('Data SPY'!$D4535)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hidden="1" customHeight="1" x14ac:dyDescent="0.3">
      <c r="A4536" s="2">
        <v>4535</v>
      </c>
      <c r="B4536" s="2" t="s">
        <v>7576</v>
      </c>
      <c r="C4536" s="2">
        <f>YEAR('Data SPY'!$D4536)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hidden="1" customHeight="1" x14ac:dyDescent="0.3">
      <c r="A4537" s="2">
        <v>4536</v>
      </c>
      <c r="B4537" s="2" t="s">
        <v>7577</v>
      </c>
      <c r="C4537" s="2">
        <f>YEAR('Data SPY'!$D4537)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hidden="1" customHeight="1" x14ac:dyDescent="0.3">
      <c r="A4538" s="2">
        <v>4537</v>
      </c>
      <c r="B4538" s="2" t="s">
        <v>7577</v>
      </c>
      <c r="C4538" s="2">
        <f>YEAR('Data SPY'!$D4538)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hidden="1" customHeight="1" x14ac:dyDescent="0.3">
      <c r="A4539" s="2">
        <v>4538</v>
      </c>
      <c r="B4539" s="2" t="s">
        <v>7577</v>
      </c>
      <c r="C4539" s="2">
        <f>YEAR('Data SPY'!$D4539)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hidden="1" customHeight="1" x14ac:dyDescent="0.3">
      <c r="A4540" s="2">
        <v>4539</v>
      </c>
      <c r="B4540" s="2" t="s">
        <v>7577</v>
      </c>
      <c r="C4540" s="2">
        <f>YEAR('Data SPY'!$D4540)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hidden="1" customHeight="1" x14ac:dyDescent="0.3">
      <c r="A4541" s="2">
        <v>4540</v>
      </c>
      <c r="B4541" s="2" t="s">
        <v>7578</v>
      </c>
      <c r="C4541" s="2">
        <f>YEAR('Data SPY'!$D4541)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hidden="1" customHeight="1" x14ac:dyDescent="0.3">
      <c r="A4542" s="2">
        <v>4541</v>
      </c>
      <c r="B4542" s="2" t="s">
        <v>7578</v>
      </c>
      <c r="C4542" s="2">
        <f>YEAR('Data SPY'!$D4542)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hidden="1" customHeight="1" x14ac:dyDescent="0.3">
      <c r="A4543" s="2">
        <v>4542</v>
      </c>
      <c r="B4543" s="2" t="s">
        <v>7579</v>
      </c>
      <c r="C4543" s="2">
        <f>YEAR('Data SPY'!$D4543)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hidden="1" customHeight="1" x14ac:dyDescent="0.3">
      <c r="A4544" s="2">
        <v>4543</v>
      </c>
      <c r="B4544" s="2" t="s">
        <v>7580</v>
      </c>
      <c r="C4544" s="2">
        <f>YEAR('Data SPY'!$D4544)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hidden="1" customHeight="1" x14ac:dyDescent="0.3">
      <c r="A4545" s="2">
        <v>4544</v>
      </c>
      <c r="B4545" s="2" t="s">
        <v>7585</v>
      </c>
      <c r="C4545" s="2">
        <f>YEAR('Data SPY'!$D4545)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hidden="1" customHeight="1" x14ac:dyDescent="0.3">
      <c r="A4546" s="2">
        <v>4545</v>
      </c>
      <c r="B4546" s="2" t="s">
        <v>7585</v>
      </c>
      <c r="C4546" s="2">
        <f>YEAR('Data SPY'!$D4546)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hidden="1" customHeight="1" x14ac:dyDescent="0.3">
      <c r="A4547" s="2">
        <v>4546</v>
      </c>
      <c r="B4547" s="2" t="s">
        <v>7585</v>
      </c>
      <c r="C4547" s="2">
        <f>YEAR('Data SPY'!$D4547)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hidden="1" customHeight="1" x14ac:dyDescent="0.3">
      <c r="A4548" s="2">
        <v>4547</v>
      </c>
      <c r="B4548" s="2" t="s">
        <v>7585</v>
      </c>
      <c r="C4548" s="2">
        <f>YEAR('Data SPY'!$D4548)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hidden="1" customHeight="1" x14ac:dyDescent="0.3">
      <c r="A4549" s="2">
        <v>4548</v>
      </c>
      <c r="B4549" s="2" t="s">
        <v>7585</v>
      </c>
      <c r="C4549" s="2">
        <f>YEAR('Data SPY'!$D4549)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hidden="1" customHeight="1" x14ac:dyDescent="0.3">
      <c r="A4550" s="2">
        <v>4549</v>
      </c>
      <c r="B4550" s="2" t="s">
        <v>7585</v>
      </c>
      <c r="C4550" s="2">
        <f>YEAR('Data SPY'!$D4550)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hidden="1" customHeight="1" x14ac:dyDescent="0.3">
      <c r="A4551" s="2">
        <v>4550</v>
      </c>
      <c r="B4551" s="2" t="s">
        <v>7585</v>
      </c>
      <c r="C4551" s="2">
        <f>YEAR('Data SPY'!$D4551)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hidden="1" customHeight="1" x14ac:dyDescent="0.3">
      <c r="A4552" s="2">
        <v>4551</v>
      </c>
      <c r="B4552" s="2" t="s">
        <v>7586</v>
      </c>
      <c r="C4552" s="2">
        <f>YEAR('Data SPY'!$D4552)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hidden="1" customHeight="1" x14ac:dyDescent="0.3">
      <c r="A4553" s="2">
        <v>4552</v>
      </c>
      <c r="B4553" s="2" t="s">
        <v>7589</v>
      </c>
      <c r="C4553" s="2">
        <f>YEAR('Data SPY'!$D4553)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hidden="1" customHeight="1" x14ac:dyDescent="0.3">
      <c r="A4554" s="2">
        <v>4553</v>
      </c>
      <c r="B4554" s="2" t="s">
        <v>7590</v>
      </c>
      <c r="C4554" s="2">
        <f>YEAR('Data SPY'!$D4554)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hidden="1" customHeight="1" x14ac:dyDescent="0.3">
      <c r="A4555" s="2">
        <v>4554</v>
      </c>
      <c r="B4555" s="2" t="s">
        <v>7590</v>
      </c>
      <c r="C4555" s="2">
        <f>YEAR('Data SPY'!$D4555)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 SPY'!$D4556)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hidden="1" customHeight="1" x14ac:dyDescent="0.3">
      <c r="A4557" s="2">
        <v>4556</v>
      </c>
      <c r="B4557" s="2" t="s">
        <v>7593</v>
      </c>
      <c r="C4557" s="2">
        <f>YEAR('Data SPY'!$D4557)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hidden="1" customHeight="1" x14ac:dyDescent="0.3">
      <c r="A4558" s="2">
        <v>4557</v>
      </c>
      <c r="B4558" s="2" t="s">
        <v>7593</v>
      </c>
      <c r="C4558" s="2">
        <f>YEAR('Data SPY'!$D4558)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hidden="1" customHeight="1" x14ac:dyDescent="0.3">
      <c r="A4559" s="2">
        <v>4558</v>
      </c>
      <c r="B4559" s="2" t="s">
        <v>7594</v>
      </c>
      <c r="C4559" s="2">
        <f>YEAR('Data SPY'!$D4559)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hidden="1" customHeight="1" x14ac:dyDescent="0.3">
      <c r="A4560" s="2">
        <v>4559</v>
      </c>
      <c r="B4560" s="2" t="s">
        <v>7595</v>
      </c>
      <c r="C4560" s="2">
        <f>YEAR('Data SPY'!$D4560)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hidden="1" customHeight="1" x14ac:dyDescent="0.3">
      <c r="A4561" s="2">
        <v>4560</v>
      </c>
      <c r="B4561" s="2" t="s">
        <v>7596</v>
      </c>
      <c r="C4561" s="2">
        <f>YEAR('Data SPY'!$D4561)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hidden="1" customHeight="1" x14ac:dyDescent="0.3">
      <c r="A4562" s="2">
        <v>4561</v>
      </c>
      <c r="B4562" s="2" t="s">
        <v>7597</v>
      </c>
      <c r="C4562" s="2">
        <f>YEAR('Data SPY'!$D4562)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hidden="1" customHeight="1" x14ac:dyDescent="0.3">
      <c r="A4563" s="2">
        <v>4562</v>
      </c>
      <c r="B4563" s="2" t="s">
        <v>7597</v>
      </c>
      <c r="C4563" s="2">
        <f>YEAR('Data SPY'!$D4563)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hidden="1" customHeight="1" x14ac:dyDescent="0.3">
      <c r="A4564" s="2">
        <v>4563</v>
      </c>
      <c r="B4564" s="2" t="s">
        <v>7597</v>
      </c>
      <c r="C4564" s="2">
        <f>YEAR('Data SPY'!$D4564)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hidden="1" customHeight="1" x14ac:dyDescent="0.3">
      <c r="A4565" s="2">
        <v>4564</v>
      </c>
      <c r="B4565" s="2" t="s">
        <v>7602</v>
      </c>
      <c r="C4565" s="2">
        <f>YEAR('Data SPY'!$D4565)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hidden="1" customHeight="1" x14ac:dyDescent="0.3">
      <c r="A4566" s="2">
        <v>4565</v>
      </c>
      <c r="B4566" s="2" t="s">
        <v>7603</v>
      </c>
      <c r="C4566" s="2">
        <f>YEAR('Data SPY'!$D4566)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hidden="1" customHeight="1" x14ac:dyDescent="0.3">
      <c r="A4567" s="2">
        <v>4566</v>
      </c>
      <c r="B4567" s="2" t="s">
        <v>7604</v>
      </c>
      <c r="C4567" s="2">
        <f>YEAR('Data SPY'!$D4567)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hidden="1" customHeight="1" x14ac:dyDescent="0.3">
      <c r="A4568" s="2">
        <v>4567</v>
      </c>
      <c r="B4568" s="2" t="s">
        <v>7604</v>
      </c>
      <c r="C4568" s="2">
        <f>YEAR('Data SPY'!$D4568)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hidden="1" customHeight="1" x14ac:dyDescent="0.3">
      <c r="A4569" s="2">
        <v>4568</v>
      </c>
      <c r="B4569" s="2" t="s">
        <v>7604</v>
      </c>
      <c r="C4569" s="2">
        <f>YEAR('Data SPY'!$D4569)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hidden="1" customHeight="1" x14ac:dyDescent="0.3">
      <c r="A4570" s="2">
        <v>4569</v>
      </c>
      <c r="B4570" s="2" t="s">
        <v>7605</v>
      </c>
      <c r="C4570" s="2">
        <f>YEAR('Data SPY'!$D4570)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hidden="1" customHeight="1" x14ac:dyDescent="0.3">
      <c r="A4571" s="2">
        <v>4570</v>
      </c>
      <c r="B4571" s="2" t="s">
        <v>7606</v>
      </c>
      <c r="C4571" s="2">
        <f>YEAR('Data SPY'!$D4571)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hidden="1" customHeight="1" x14ac:dyDescent="0.3">
      <c r="A4572" s="2">
        <v>4571</v>
      </c>
      <c r="B4572" s="2" t="s">
        <v>7607</v>
      </c>
      <c r="C4572" s="2">
        <f>YEAR('Data SPY'!$D4572)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hidden="1" customHeight="1" x14ac:dyDescent="0.3">
      <c r="A4573" s="2">
        <v>4572</v>
      </c>
      <c r="B4573" s="2" t="s">
        <v>7607</v>
      </c>
      <c r="C4573" s="2">
        <f>YEAR('Data SPY'!$D4573)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hidden="1" customHeight="1" x14ac:dyDescent="0.3">
      <c r="A4574" s="2">
        <v>4573</v>
      </c>
      <c r="B4574" s="2" t="s">
        <v>7608</v>
      </c>
      <c r="C4574" s="2">
        <f>YEAR('Data SPY'!$D4574)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 SPY'!$D4575)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 SPY'!$D4576)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 SPY'!$D4577)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 SPY'!$D4578)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hidden="1" customHeight="1" x14ac:dyDescent="0.3">
      <c r="A4579" s="2">
        <v>4578</v>
      </c>
      <c r="B4579" s="2" t="s">
        <v>7612</v>
      </c>
      <c r="C4579" s="2">
        <f>YEAR('Data SPY'!$D4579)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hidden="1" customHeight="1" x14ac:dyDescent="0.3">
      <c r="A4580" s="2">
        <v>4579</v>
      </c>
      <c r="B4580" s="2" t="s">
        <v>7614</v>
      </c>
      <c r="C4580" s="2">
        <f>YEAR('Data SPY'!$D4580)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hidden="1" customHeight="1" x14ac:dyDescent="0.3">
      <c r="A4581" s="2">
        <v>4580</v>
      </c>
      <c r="B4581" s="2" t="s">
        <v>7615</v>
      </c>
      <c r="C4581" s="2">
        <f>YEAR('Data SPY'!$D4581)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hidden="1" customHeight="1" x14ac:dyDescent="0.3">
      <c r="A4582" s="2">
        <v>4581</v>
      </c>
      <c r="B4582" s="2" t="s">
        <v>7618</v>
      </c>
      <c r="C4582" s="2">
        <f>YEAR('Data SPY'!$D4582)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 SPY'!$D4583)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 SPY'!$D4584)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 SPY'!$D4585)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hidden="1" customHeight="1" x14ac:dyDescent="0.3">
      <c r="A4586" s="2">
        <v>4585</v>
      </c>
      <c r="B4586" s="2" t="s">
        <v>7627</v>
      </c>
      <c r="C4586" s="2">
        <f>YEAR('Data SPY'!$D4586)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hidden="1" customHeight="1" x14ac:dyDescent="0.3">
      <c r="A4587" s="2">
        <v>4586</v>
      </c>
      <c r="B4587" s="2" t="s">
        <v>7627</v>
      </c>
      <c r="C4587" s="2">
        <f>YEAR('Data SPY'!$D4587)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hidden="1" customHeight="1" x14ac:dyDescent="0.3">
      <c r="A4588" s="2">
        <v>4587</v>
      </c>
      <c r="B4588" s="2" t="s">
        <v>7627</v>
      </c>
      <c r="C4588" s="2">
        <f>YEAR('Data SPY'!$D4588)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hidden="1" customHeight="1" x14ac:dyDescent="0.3">
      <c r="A4589" s="2">
        <v>4588</v>
      </c>
      <c r="B4589" s="2" t="s">
        <v>7627</v>
      </c>
      <c r="C4589" s="2">
        <f>YEAR('Data SPY'!$D4589)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hidden="1" customHeight="1" x14ac:dyDescent="0.3">
      <c r="A4590" s="2">
        <v>4589</v>
      </c>
      <c r="B4590" s="2" t="s">
        <v>7627</v>
      </c>
      <c r="C4590" s="2">
        <f>YEAR('Data SPY'!$D4590)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hidden="1" customHeight="1" x14ac:dyDescent="0.3">
      <c r="A4591" s="2">
        <v>4590</v>
      </c>
      <c r="B4591" s="2" t="s">
        <v>7627</v>
      </c>
      <c r="C4591" s="2">
        <f>YEAR('Data SPY'!$D4591)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 SPY'!$D4592)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 SPY'!$D4593)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 SPY'!$D4594)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 SPY'!$D4595)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 SPY'!$D4596)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 SPY'!$D4597)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 SPY'!$D4598)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hidden="1" customHeight="1" x14ac:dyDescent="0.3">
      <c r="A4599" s="2">
        <v>4598</v>
      </c>
      <c r="B4599" s="2" t="s">
        <v>7637</v>
      </c>
      <c r="C4599" s="2">
        <f>YEAR('Data SPY'!$D4599)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hidden="1" customHeight="1" x14ac:dyDescent="0.3">
      <c r="A4600" s="2">
        <v>4599</v>
      </c>
      <c r="B4600" s="2" t="s">
        <v>7637</v>
      </c>
      <c r="C4600" s="2">
        <f>YEAR('Data SPY'!$D4600)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hidden="1" customHeight="1" x14ac:dyDescent="0.3">
      <c r="A4601" s="2">
        <v>4600</v>
      </c>
      <c r="B4601" s="2" t="s">
        <v>7638</v>
      </c>
      <c r="C4601" s="2">
        <f>YEAR('Data SPY'!$D4601)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hidden="1" customHeight="1" x14ac:dyDescent="0.3">
      <c r="A4602" s="2">
        <v>4601</v>
      </c>
      <c r="B4602" s="2" t="s">
        <v>7638</v>
      </c>
      <c r="C4602" s="2">
        <f>YEAR('Data SPY'!$D4602)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hidden="1" customHeight="1" x14ac:dyDescent="0.3">
      <c r="A4603" s="2">
        <v>4602</v>
      </c>
      <c r="B4603" s="2" t="s">
        <v>7638</v>
      </c>
      <c r="C4603" s="2">
        <f>YEAR('Data SPY'!$D4603)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hidden="1" customHeight="1" x14ac:dyDescent="0.3">
      <c r="A4604" s="2">
        <v>4603</v>
      </c>
      <c r="B4604" s="2" t="s">
        <v>7639</v>
      </c>
      <c r="C4604" s="2">
        <f>YEAR('Data SPY'!$D4604)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hidden="1" customHeight="1" x14ac:dyDescent="0.3">
      <c r="A4605" s="2">
        <v>4604</v>
      </c>
      <c r="B4605" s="2" t="s">
        <v>7639</v>
      </c>
      <c r="C4605" s="2">
        <f>YEAR('Data SPY'!$D4605)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hidden="1" customHeight="1" x14ac:dyDescent="0.3">
      <c r="A4606" s="2">
        <v>4605</v>
      </c>
      <c r="B4606" s="2" t="s">
        <v>7639</v>
      </c>
      <c r="C4606" s="2">
        <f>YEAR('Data SPY'!$D4606)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hidden="1" customHeight="1" x14ac:dyDescent="0.3">
      <c r="A4607" s="2">
        <v>4606</v>
      </c>
      <c r="B4607" s="2" t="s">
        <v>7639</v>
      </c>
      <c r="C4607" s="2">
        <f>YEAR('Data SPY'!$D4607)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hidden="1" customHeight="1" x14ac:dyDescent="0.3">
      <c r="A4608" s="2">
        <v>4607</v>
      </c>
      <c r="B4608" s="2" t="s">
        <v>7642</v>
      </c>
      <c r="C4608" s="2">
        <f>YEAR('Data SPY'!$D4608)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hidden="1" customHeight="1" x14ac:dyDescent="0.3">
      <c r="A4609" s="2">
        <v>4608</v>
      </c>
      <c r="B4609" s="2" t="s">
        <v>7642</v>
      </c>
      <c r="C4609" s="2">
        <f>YEAR('Data SPY'!$D4609)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hidden="1" customHeight="1" x14ac:dyDescent="0.3">
      <c r="A4610" s="2">
        <v>4609</v>
      </c>
      <c r="B4610" s="2" t="s">
        <v>7642</v>
      </c>
      <c r="C4610" s="2">
        <f>YEAR('Data SPY'!$D4610)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hidden="1" customHeight="1" x14ac:dyDescent="0.3">
      <c r="A4611" s="2">
        <v>4610</v>
      </c>
      <c r="B4611" s="2" t="s">
        <v>7642</v>
      </c>
      <c r="C4611" s="2">
        <f>YEAR('Data SPY'!$D4611)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hidden="1" customHeight="1" x14ac:dyDescent="0.3">
      <c r="A4612" s="2">
        <v>4611</v>
      </c>
      <c r="B4612" s="2" t="s">
        <v>7643</v>
      </c>
      <c r="C4612" s="2">
        <f>YEAR('Data SPY'!$D4612)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 SPY'!$D4613)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hidden="1" customHeight="1" x14ac:dyDescent="0.3">
      <c r="A4614" s="2">
        <v>4613</v>
      </c>
      <c r="B4614" s="2" t="s">
        <v>7645</v>
      </c>
      <c r="C4614" s="2">
        <f>YEAR('Data SPY'!$D4614)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hidden="1" customHeight="1" x14ac:dyDescent="0.3">
      <c r="A4615" s="2">
        <v>4614</v>
      </c>
      <c r="B4615" s="2" t="s">
        <v>7645</v>
      </c>
      <c r="C4615" s="2">
        <f>YEAR('Data SPY'!$D4615)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 SPY'!$D4616)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 SPY'!$D4617)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hidden="1" customHeight="1" x14ac:dyDescent="0.3">
      <c r="A4618" s="2">
        <v>4617</v>
      </c>
      <c r="B4618" s="2" t="s">
        <v>7647</v>
      </c>
      <c r="C4618" s="2">
        <f>YEAR('Data SPY'!$D4618)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hidden="1" customHeight="1" x14ac:dyDescent="0.3">
      <c r="A4619" s="2">
        <v>4618</v>
      </c>
      <c r="B4619" s="2" t="s">
        <v>7648</v>
      </c>
      <c r="C4619" s="2">
        <f>YEAR('Data SPY'!$D4619)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hidden="1" customHeight="1" x14ac:dyDescent="0.3">
      <c r="A4620" s="2">
        <v>4619</v>
      </c>
      <c r="B4620" s="2" t="s">
        <v>7648</v>
      </c>
      <c r="C4620" s="2">
        <f>YEAR('Data SPY'!$D4620)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hidden="1" customHeight="1" x14ac:dyDescent="0.3">
      <c r="A4621" s="2">
        <v>4620</v>
      </c>
      <c r="B4621" s="2" t="s">
        <v>7649</v>
      </c>
      <c r="C4621" s="2">
        <f>YEAR('Data SPY'!$D4621)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hidden="1" customHeight="1" x14ac:dyDescent="0.3">
      <c r="A4622" s="2">
        <v>4621</v>
      </c>
      <c r="B4622" s="2" t="s">
        <v>7649</v>
      </c>
      <c r="C4622" s="2">
        <f>YEAR('Data SPY'!$D4622)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hidden="1" customHeight="1" x14ac:dyDescent="0.3">
      <c r="A4623" s="2">
        <v>4622</v>
      </c>
      <c r="B4623" s="2" t="s">
        <v>7650</v>
      </c>
      <c r="C4623" s="2">
        <f>YEAR('Data SPY'!$D4623)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hidden="1" customHeight="1" x14ac:dyDescent="0.3">
      <c r="A4624" s="2">
        <v>4623</v>
      </c>
      <c r="B4624" s="2" t="s">
        <v>7651</v>
      </c>
      <c r="C4624" s="2">
        <f>YEAR('Data SPY'!$D4624)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hidden="1" customHeight="1" x14ac:dyDescent="0.3">
      <c r="A4625" s="2">
        <v>4624</v>
      </c>
      <c r="B4625" s="2" t="s">
        <v>7651</v>
      </c>
      <c r="C4625" s="2">
        <f>YEAR('Data SPY'!$D4625)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hidden="1" customHeight="1" x14ac:dyDescent="0.3">
      <c r="A4626" s="2">
        <v>4625</v>
      </c>
      <c r="B4626" s="2" t="s">
        <v>7651</v>
      </c>
      <c r="C4626" s="2">
        <f>YEAR('Data SPY'!$D4626)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hidden="1" customHeight="1" x14ac:dyDescent="0.3">
      <c r="A4627" s="2">
        <v>4626</v>
      </c>
      <c r="B4627" s="2" t="s">
        <v>7651</v>
      </c>
      <c r="C4627" s="2">
        <f>YEAR('Data SPY'!$D4627)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 SPY'!$D4628)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 SPY'!$D4629)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 SPY'!$D4630)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 SPY'!$D4631)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hidden="1" customHeight="1" x14ac:dyDescent="0.3">
      <c r="A4632" s="2">
        <v>4631</v>
      </c>
      <c r="B4632" s="2" t="s">
        <v>7653</v>
      </c>
      <c r="C4632" s="2">
        <f>YEAR('Data SPY'!$D4632)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hidden="1" customHeight="1" x14ac:dyDescent="0.3">
      <c r="A4633" s="2">
        <v>4632</v>
      </c>
      <c r="B4633" s="2" t="s">
        <v>7656</v>
      </c>
      <c r="C4633" s="2">
        <f>YEAR('Data SPY'!$D4633)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hidden="1" customHeight="1" x14ac:dyDescent="0.3">
      <c r="A4634" s="2">
        <v>4633</v>
      </c>
      <c r="B4634" s="2" t="s">
        <v>7656</v>
      </c>
      <c r="C4634" s="2">
        <f>YEAR('Data SPY'!$D4634)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hidden="1" customHeight="1" x14ac:dyDescent="0.3">
      <c r="A4635" s="2">
        <v>4634</v>
      </c>
      <c r="B4635" s="2" t="s">
        <v>7657</v>
      </c>
      <c r="C4635" s="2">
        <f>YEAR('Data SPY'!$D4635)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hidden="1" customHeight="1" x14ac:dyDescent="0.3">
      <c r="A4636" s="2">
        <v>4635</v>
      </c>
      <c r="B4636" s="2" t="s">
        <v>7657</v>
      </c>
      <c r="C4636" s="2">
        <f>YEAR('Data SPY'!$D4636)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hidden="1" customHeight="1" x14ac:dyDescent="0.3">
      <c r="A4637" s="2">
        <v>4636</v>
      </c>
      <c r="B4637" s="2" t="s">
        <v>7660</v>
      </c>
      <c r="C4637" s="2">
        <f>YEAR('Data SPY'!$D4637)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hidden="1" customHeight="1" x14ac:dyDescent="0.3">
      <c r="A4638" s="2">
        <v>4637</v>
      </c>
      <c r="B4638" s="2" t="s">
        <v>7661</v>
      </c>
      <c r="C4638" s="2">
        <f>YEAR('Data SPY'!$D4638)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hidden="1" customHeight="1" x14ac:dyDescent="0.3">
      <c r="A4639" s="2">
        <v>4638</v>
      </c>
      <c r="B4639" s="2" t="s">
        <v>7661</v>
      </c>
      <c r="C4639" s="2">
        <f>YEAR('Data SPY'!$D4639)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hidden="1" customHeight="1" x14ac:dyDescent="0.3">
      <c r="A4640" s="2">
        <v>4639</v>
      </c>
      <c r="B4640" s="2" t="s">
        <v>7661</v>
      </c>
      <c r="C4640" s="2">
        <f>YEAR('Data SPY'!$D4640)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 SPY'!$D4641)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 SPY'!$D4642)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hidden="1" customHeight="1" x14ac:dyDescent="0.3">
      <c r="A4643" s="2">
        <v>4642</v>
      </c>
      <c r="B4643" s="2" t="s">
        <v>7665</v>
      </c>
      <c r="C4643" s="2">
        <f>YEAR('Data SPY'!$D4643)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hidden="1" customHeight="1" x14ac:dyDescent="0.3">
      <c r="A4644" s="2">
        <v>4643</v>
      </c>
      <c r="B4644" s="2" t="s">
        <v>7665</v>
      </c>
      <c r="C4644" s="2">
        <f>YEAR('Data SPY'!$D4644)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hidden="1" customHeight="1" x14ac:dyDescent="0.3">
      <c r="A4645" s="2">
        <v>4644</v>
      </c>
      <c r="B4645" s="2" t="s">
        <v>7668</v>
      </c>
      <c r="C4645" s="2">
        <f>YEAR('Data SPY'!$D4645)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hidden="1" customHeight="1" x14ac:dyDescent="0.3">
      <c r="A4646" s="2">
        <v>4645</v>
      </c>
      <c r="B4646" s="2" t="s">
        <v>7668</v>
      </c>
      <c r="C4646" s="2">
        <f>YEAR('Data SPY'!$D4646)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 SPY'!$D4647)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hidden="1" customHeight="1" x14ac:dyDescent="0.3">
      <c r="A4648" s="2">
        <v>4647</v>
      </c>
      <c r="B4648" s="2" t="s">
        <v>7670</v>
      </c>
      <c r="C4648" s="2">
        <f>YEAR('Data SPY'!$D4648)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 SPY'!$D4649)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hidden="1" customHeight="1" x14ac:dyDescent="0.3">
      <c r="A4650" s="2">
        <v>4649</v>
      </c>
      <c r="B4650" s="2" t="s">
        <v>7674</v>
      </c>
      <c r="C4650" s="2">
        <f>YEAR('Data SPY'!$D4650)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hidden="1" customHeight="1" x14ac:dyDescent="0.3">
      <c r="A4651" s="2">
        <v>4650</v>
      </c>
      <c r="B4651" s="2" t="s">
        <v>7674</v>
      </c>
      <c r="C4651" s="2">
        <f>YEAR('Data SPY'!$D4651)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hidden="1" customHeight="1" x14ac:dyDescent="0.3">
      <c r="A4652" s="2">
        <v>4651</v>
      </c>
      <c r="B4652" s="2" t="s">
        <v>7677</v>
      </c>
      <c r="C4652" s="2">
        <f>YEAR('Data SPY'!$D4652)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hidden="1" customHeight="1" x14ac:dyDescent="0.3">
      <c r="A4653" s="2">
        <v>4652</v>
      </c>
      <c r="B4653" s="2" t="s">
        <v>7677</v>
      </c>
      <c r="C4653" s="2">
        <f>YEAR('Data SPY'!$D4653)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hidden="1" customHeight="1" x14ac:dyDescent="0.3">
      <c r="A4654" s="2">
        <v>4653</v>
      </c>
      <c r="B4654" s="2" t="s">
        <v>7678</v>
      </c>
      <c r="C4654" s="2">
        <f>YEAR('Data SPY'!$D4654)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hidden="1" customHeight="1" x14ac:dyDescent="0.3">
      <c r="A4655" s="2">
        <v>4654</v>
      </c>
      <c r="B4655" s="2" t="s">
        <v>7678</v>
      </c>
      <c r="C4655" s="2">
        <f>YEAR('Data SPY'!$D4655)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hidden="1" customHeight="1" x14ac:dyDescent="0.3">
      <c r="A4656" s="2">
        <v>4655</v>
      </c>
      <c r="B4656" s="2" t="s">
        <v>7679</v>
      </c>
      <c r="C4656" s="2">
        <f>YEAR('Data SPY'!$D4656)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hidden="1" customHeight="1" x14ac:dyDescent="0.3">
      <c r="A4657" s="2">
        <v>4656</v>
      </c>
      <c r="B4657" s="2" t="s">
        <v>7680</v>
      </c>
      <c r="C4657" s="2">
        <f>YEAR('Data SPY'!$D4657)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hidden="1" customHeight="1" x14ac:dyDescent="0.3">
      <c r="A4658" s="2">
        <v>4657</v>
      </c>
      <c r="B4658" s="2" t="s">
        <v>7681</v>
      </c>
      <c r="C4658" s="2">
        <f>YEAR('Data SPY'!$D4658)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hidden="1" customHeight="1" x14ac:dyDescent="0.3">
      <c r="A4659" s="2">
        <v>4658</v>
      </c>
      <c r="B4659" s="2" t="s">
        <v>7681</v>
      </c>
      <c r="C4659" s="2">
        <f>YEAR('Data SPY'!$D4659)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hidden="1" customHeight="1" x14ac:dyDescent="0.3">
      <c r="A4660" s="2">
        <v>4659</v>
      </c>
      <c r="B4660" s="2" t="s">
        <v>7681</v>
      </c>
      <c r="C4660" s="2">
        <f>YEAR('Data SPY'!$D4660)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hidden="1" customHeight="1" x14ac:dyDescent="0.3">
      <c r="A4661" s="2">
        <v>4660</v>
      </c>
      <c r="B4661" s="2" t="s">
        <v>7681</v>
      </c>
      <c r="C4661" s="2">
        <f>YEAR('Data SPY'!$D4661)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hidden="1" customHeight="1" x14ac:dyDescent="0.3">
      <c r="A4662" s="2">
        <v>4661</v>
      </c>
      <c r="B4662" s="2" t="s">
        <v>7681</v>
      </c>
      <c r="C4662" s="2">
        <f>YEAR('Data SPY'!$D4662)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hidden="1" customHeight="1" x14ac:dyDescent="0.3">
      <c r="A4663" s="2">
        <v>4662</v>
      </c>
      <c r="B4663" s="2" t="s">
        <v>7681</v>
      </c>
      <c r="C4663" s="2">
        <f>YEAR('Data SPY'!$D4663)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hidden="1" customHeight="1" x14ac:dyDescent="0.3">
      <c r="A4664" s="2">
        <v>4663</v>
      </c>
      <c r="B4664" s="2" t="s">
        <v>7681</v>
      </c>
      <c r="C4664" s="2">
        <f>YEAR('Data SPY'!$D4664)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 SPY'!$D4665)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 SPY'!$D4666)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 SPY'!$D4667)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 SPY'!$D4668)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 SPY'!$D4669)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hidden="1" customHeight="1" x14ac:dyDescent="0.3">
      <c r="A4670" s="2">
        <v>4669</v>
      </c>
      <c r="B4670" s="2" t="s">
        <v>7687</v>
      </c>
      <c r="C4670" s="2">
        <f>YEAR('Data SPY'!$D4670)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hidden="1" customHeight="1" x14ac:dyDescent="0.3">
      <c r="A4671" s="2">
        <v>4670</v>
      </c>
      <c r="B4671" s="2" t="s">
        <v>7687</v>
      </c>
      <c r="C4671" s="2">
        <f>YEAR('Data SPY'!$D4671)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hidden="1" customHeight="1" x14ac:dyDescent="0.3">
      <c r="A4672" s="2">
        <v>4671</v>
      </c>
      <c r="B4672" s="2" t="s">
        <v>7687</v>
      </c>
      <c r="C4672" s="2">
        <f>YEAR('Data SPY'!$D4672)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 SPY'!$D4673)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 SPY'!$D4674)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 SPY'!$D4675)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 SPY'!$D4676)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hidden="1" customHeight="1" x14ac:dyDescent="0.3">
      <c r="A4677" s="2">
        <v>4676</v>
      </c>
      <c r="B4677" s="2" t="s">
        <v>7689</v>
      </c>
      <c r="C4677" s="2">
        <f>YEAR('Data SPY'!$D4677)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hidden="1" customHeight="1" x14ac:dyDescent="0.3">
      <c r="A4678" s="2">
        <v>4677</v>
      </c>
      <c r="B4678" s="2" t="s">
        <v>7690</v>
      </c>
      <c r="C4678" s="2">
        <f>YEAR('Data SPY'!$D4678)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hidden="1" customHeight="1" x14ac:dyDescent="0.3">
      <c r="A4679" s="2">
        <v>4678</v>
      </c>
      <c r="B4679" s="2" t="s">
        <v>7690</v>
      </c>
      <c r="C4679" s="2">
        <f>YEAR('Data SPY'!$D4679)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hidden="1" customHeight="1" x14ac:dyDescent="0.3">
      <c r="A4680" s="2">
        <v>4679</v>
      </c>
      <c r="B4680" s="2" t="s">
        <v>7690</v>
      </c>
      <c r="C4680" s="2">
        <f>YEAR('Data SPY'!$D4680)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hidden="1" customHeight="1" x14ac:dyDescent="0.3">
      <c r="A4681" s="2">
        <v>4680</v>
      </c>
      <c r="B4681" s="2" t="s">
        <v>7690</v>
      </c>
      <c r="C4681" s="2">
        <f>YEAR('Data SPY'!$D4681)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hidden="1" customHeight="1" x14ac:dyDescent="0.3">
      <c r="A4682" s="2">
        <v>4681</v>
      </c>
      <c r="B4682" s="2" t="s">
        <v>7690</v>
      </c>
      <c r="C4682" s="2">
        <f>YEAR('Data SPY'!$D4682)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 SPY'!$D4683)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 SPY'!$D4684)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 SPY'!$D4685)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 SPY'!$D4686)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 SPY'!$D4687)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 SPY'!$D4688)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 SPY'!$D4689)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hidden="1" customHeight="1" x14ac:dyDescent="0.3">
      <c r="A4690" s="2">
        <v>4689</v>
      </c>
      <c r="B4690" s="2" t="s">
        <v>7700</v>
      </c>
      <c r="C4690" s="2">
        <f>YEAR('Data SPY'!$D4690)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hidden="1" customHeight="1" x14ac:dyDescent="0.3">
      <c r="A4691" s="2">
        <v>4690</v>
      </c>
      <c r="B4691" s="2" t="s">
        <v>7701</v>
      </c>
      <c r="C4691" s="2">
        <f>YEAR('Data SPY'!$D4691)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hidden="1" customHeight="1" x14ac:dyDescent="0.3">
      <c r="A4692" s="2">
        <v>4691</v>
      </c>
      <c r="B4692" s="2" t="s">
        <v>7701</v>
      </c>
      <c r="C4692" s="2">
        <f>YEAR('Data SPY'!$D4692)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hidden="1" customHeight="1" x14ac:dyDescent="0.3">
      <c r="A4693" s="2">
        <v>4692</v>
      </c>
      <c r="B4693" s="2" t="s">
        <v>7701</v>
      </c>
      <c r="C4693" s="2">
        <f>YEAR('Data SPY'!$D4693)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hidden="1" customHeight="1" x14ac:dyDescent="0.3">
      <c r="A4694" s="2">
        <v>4693</v>
      </c>
      <c r="B4694" s="2" t="s">
        <v>7701</v>
      </c>
      <c r="C4694" s="2">
        <f>YEAR('Data SPY'!$D4694)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hidden="1" customHeight="1" x14ac:dyDescent="0.3">
      <c r="A4695" s="2">
        <v>4694</v>
      </c>
      <c r="B4695" s="2" t="s">
        <v>7701</v>
      </c>
      <c r="C4695" s="2">
        <f>YEAR('Data SPY'!$D4695)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hidden="1" customHeight="1" x14ac:dyDescent="0.3">
      <c r="A4696" s="2">
        <v>4695</v>
      </c>
      <c r="B4696" s="2" t="s">
        <v>7702</v>
      </c>
      <c r="C4696" s="2">
        <f>YEAR('Data SPY'!$D4696)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hidden="1" customHeight="1" x14ac:dyDescent="0.3">
      <c r="A4697" s="2">
        <v>4696</v>
      </c>
      <c r="B4697" s="2" t="s">
        <v>7702</v>
      </c>
      <c r="C4697" s="2">
        <f>YEAR('Data SPY'!$D4697)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hidden="1" customHeight="1" x14ac:dyDescent="0.3">
      <c r="A4698" s="2">
        <v>4697</v>
      </c>
      <c r="B4698" s="2" t="s">
        <v>7702</v>
      </c>
      <c r="C4698" s="2">
        <f>YEAR('Data SPY'!$D4698)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hidden="1" customHeight="1" x14ac:dyDescent="0.3">
      <c r="A4699" s="2">
        <v>4698</v>
      </c>
      <c r="B4699" s="2" t="s">
        <v>7702</v>
      </c>
      <c r="C4699" s="2">
        <f>YEAR('Data SPY'!$D4699)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hidden="1" customHeight="1" x14ac:dyDescent="0.3">
      <c r="A4700" s="2">
        <v>4699</v>
      </c>
      <c r="B4700" s="2" t="s">
        <v>7702</v>
      </c>
      <c r="C4700" s="2">
        <f>YEAR('Data SPY'!$D4700)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hidden="1" customHeight="1" x14ac:dyDescent="0.3">
      <c r="A4701" s="2">
        <v>4700</v>
      </c>
      <c r="B4701" s="2" t="s">
        <v>7703</v>
      </c>
      <c r="C4701" s="2">
        <f>YEAR('Data SPY'!$D4701)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hidden="1" customHeight="1" x14ac:dyDescent="0.3">
      <c r="A4702" s="2">
        <v>4701</v>
      </c>
      <c r="B4702" s="2" t="s">
        <v>7703</v>
      </c>
      <c r="C4702" s="2">
        <f>YEAR('Data SPY'!$D4702)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hidden="1" customHeight="1" x14ac:dyDescent="0.3">
      <c r="A4703" s="2">
        <v>4702</v>
      </c>
      <c r="B4703" s="2" t="s">
        <v>7703</v>
      </c>
      <c r="C4703" s="2">
        <f>YEAR('Data SPY'!$D4703)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hidden="1" customHeight="1" x14ac:dyDescent="0.3">
      <c r="A4704" s="2">
        <v>4703</v>
      </c>
      <c r="B4704" s="2" t="s">
        <v>7703</v>
      </c>
      <c r="C4704" s="2">
        <f>YEAR('Data SPY'!$D4704)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 SPY'!$D4705)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 SPY'!$D4706)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 SPY'!$D4707)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 SPY'!$D4708)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hidden="1" customHeight="1" x14ac:dyDescent="0.3">
      <c r="A4709" s="2">
        <v>4708</v>
      </c>
      <c r="B4709" s="2" t="s">
        <v>7707</v>
      </c>
      <c r="C4709" s="2">
        <f>YEAR('Data SPY'!$D4709)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hidden="1" customHeight="1" x14ac:dyDescent="0.3">
      <c r="A4710" s="2">
        <v>4709</v>
      </c>
      <c r="B4710" s="2" t="s">
        <v>7707</v>
      </c>
      <c r="C4710" s="2">
        <f>YEAR('Data SPY'!$D4710)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hidden="1" customHeight="1" x14ac:dyDescent="0.3">
      <c r="A4711" s="2">
        <v>4710</v>
      </c>
      <c r="B4711" s="2" t="s">
        <v>7707</v>
      </c>
      <c r="C4711" s="2">
        <f>YEAR('Data SPY'!$D4711)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hidden="1" customHeight="1" x14ac:dyDescent="0.3">
      <c r="A4712" s="2">
        <v>4711</v>
      </c>
      <c r="B4712" s="2" t="s">
        <v>7707</v>
      </c>
      <c r="C4712" s="2">
        <f>YEAR('Data SPY'!$D4712)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hidden="1" customHeight="1" x14ac:dyDescent="0.3">
      <c r="A4713" s="2">
        <v>4712</v>
      </c>
      <c r="B4713" s="2" t="s">
        <v>7708</v>
      </c>
      <c r="C4713" s="2">
        <f>YEAR('Data SPY'!$D4713)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hidden="1" customHeight="1" x14ac:dyDescent="0.3">
      <c r="A4714" s="2">
        <v>4713</v>
      </c>
      <c r="B4714" s="2" t="s">
        <v>7709</v>
      </c>
      <c r="C4714" s="2">
        <f>YEAR('Data SPY'!$D4714)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hidden="1" customHeight="1" x14ac:dyDescent="0.3">
      <c r="A4715" s="2">
        <v>4714</v>
      </c>
      <c r="B4715" s="2" t="s">
        <v>7709</v>
      </c>
      <c r="C4715" s="2">
        <f>YEAR('Data SPY'!$D4715)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hidden="1" customHeight="1" x14ac:dyDescent="0.3">
      <c r="A4716" s="2">
        <v>4715</v>
      </c>
      <c r="B4716" s="2" t="s">
        <v>7710</v>
      </c>
      <c r="C4716" s="2">
        <f>YEAR('Data SPY'!$D4716)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hidden="1" customHeight="1" x14ac:dyDescent="0.3">
      <c r="A4717" s="2">
        <v>4716</v>
      </c>
      <c r="B4717" s="2" t="s">
        <v>7711</v>
      </c>
      <c r="C4717" s="2">
        <f>YEAR('Data SPY'!$D4717)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hidden="1" customHeight="1" x14ac:dyDescent="0.3">
      <c r="A4718" s="2">
        <v>4717</v>
      </c>
      <c r="B4718" s="2" t="s">
        <v>7712</v>
      </c>
      <c r="C4718" s="2">
        <f>YEAR('Data SPY'!$D4718)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hidden="1" customHeight="1" x14ac:dyDescent="0.3">
      <c r="A4719" s="2">
        <v>4718</v>
      </c>
      <c r="B4719" s="2" t="s">
        <v>7713</v>
      </c>
      <c r="C4719" s="2">
        <f>YEAR('Data SPY'!$D4719)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hidden="1" customHeight="1" x14ac:dyDescent="0.3">
      <c r="A4720" s="2">
        <v>4719</v>
      </c>
      <c r="B4720" s="2" t="s">
        <v>7714</v>
      </c>
      <c r="C4720" s="2">
        <f>YEAR('Data SPY'!$D4720)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hidden="1" customHeight="1" x14ac:dyDescent="0.3">
      <c r="A4721" s="2">
        <v>4720</v>
      </c>
      <c r="B4721" s="2" t="s">
        <v>7715</v>
      </c>
      <c r="C4721" s="2">
        <f>YEAR('Data SPY'!$D4721)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hidden="1" customHeight="1" x14ac:dyDescent="0.3">
      <c r="A4722" s="2">
        <v>4721</v>
      </c>
      <c r="B4722" s="2" t="s">
        <v>7715</v>
      </c>
      <c r="C4722" s="2">
        <f>YEAR('Data SPY'!$D4722)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hidden="1" customHeight="1" x14ac:dyDescent="0.3">
      <c r="A4723" s="2">
        <v>4722</v>
      </c>
      <c r="B4723" s="2" t="s">
        <v>7718</v>
      </c>
      <c r="C4723" s="2">
        <f>YEAR('Data SPY'!$D4723)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hidden="1" customHeight="1" x14ac:dyDescent="0.3">
      <c r="A4724" s="2">
        <v>4723</v>
      </c>
      <c r="B4724" s="2" t="s">
        <v>7721</v>
      </c>
      <c r="C4724" s="2">
        <f>YEAR('Data SPY'!$D4724)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 SPY'!$D4725)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 SPY'!$D4726)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 SPY'!$D4727)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hidden="1" customHeight="1" x14ac:dyDescent="0.3">
      <c r="A4728" s="2">
        <v>4727</v>
      </c>
      <c r="B4728" s="2" t="s">
        <v>7725</v>
      </c>
      <c r="C4728" s="2">
        <f>YEAR('Data SPY'!$D4728)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hidden="1" customHeight="1" x14ac:dyDescent="0.3">
      <c r="A4729" s="2">
        <v>4728</v>
      </c>
      <c r="B4729" s="2" t="s">
        <v>7725</v>
      </c>
      <c r="C4729" s="2">
        <f>YEAR('Data SPY'!$D4729)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hidden="1" customHeight="1" x14ac:dyDescent="0.3">
      <c r="A4730" s="2">
        <v>4729</v>
      </c>
      <c r="B4730" s="2" t="s">
        <v>7726</v>
      </c>
      <c r="C4730" s="2">
        <f>YEAR('Data SPY'!$D4730)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 SPY'!$D4731)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hidden="1" customHeight="1" x14ac:dyDescent="0.3">
      <c r="A4732" s="2">
        <v>4731</v>
      </c>
      <c r="B4732" s="2" t="s">
        <v>7730</v>
      </c>
      <c r="C4732" s="2">
        <f>YEAR('Data SPY'!$D4732)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hidden="1" customHeight="1" x14ac:dyDescent="0.3">
      <c r="A4733" s="2">
        <v>4732</v>
      </c>
      <c r="B4733" s="2" t="s">
        <v>7730</v>
      </c>
      <c r="C4733" s="2">
        <f>YEAR('Data SPY'!$D4733)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hidden="1" customHeight="1" x14ac:dyDescent="0.3">
      <c r="A4734" s="2">
        <v>4733</v>
      </c>
      <c r="B4734" s="2" t="s">
        <v>7730</v>
      </c>
      <c r="C4734" s="2">
        <f>YEAR('Data SPY'!$D4734)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hidden="1" customHeight="1" x14ac:dyDescent="0.3">
      <c r="A4735" s="2">
        <v>4734</v>
      </c>
      <c r="B4735" s="2" t="s">
        <v>7730</v>
      </c>
      <c r="C4735" s="2">
        <f>YEAR('Data SPY'!$D4735)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 SPY'!$D4736)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hidden="1" customHeight="1" x14ac:dyDescent="0.3">
      <c r="A4737" s="2">
        <v>4736</v>
      </c>
      <c r="B4737" s="2" t="s">
        <v>7732</v>
      </c>
      <c r="C4737" s="2">
        <f>YEAR('Data SPY'!$D4737)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hidden="1" customHeight="1" x14ac:dyDescent="0.3">
      <c r="A4738" s="2">
        <v>4737</v>
      </c>
      <c r="B4738" s="2" t="s">
        <v>7732</v>
      </c>
      <c r="C4738" s="2">
        <f>YEAR('Data SPY'!$D4738)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hidden="1" customHeight="1" x14ac:dyDescent="0.3">
      <c r="A4739" s="2">
        <v>4738</v>
      </c>
      <c r="B4739" s="2" t="s">
        <v>7732</v>
      </c>
      <c r="C4739" s="2">
        <f>YEAR('Data SPY'!$D4739)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hidden="1" customHeight="1" x14ac:dyDescent="0.3">
      <c r="A4740" s="2">
        <v>4739</v>
      </c>
      <c r="B4740" s="2" t="s">
        <v>7733</v>
      </c>
      <c r="C4740" s="2">
        <f>YEAR('Data SPY'!$D4740)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hidden="1" customHeight="1" x14ac:dyDescent="0.3">
      <c r="A4741" s="2">
        <v>4740</v>
      </c>
      <c r="B4741" s="2" t="s">
        <v>7733</v>
      </c>
      <c r="C4741" s="2">
        <f>YEAR('Data SPY'!$D4741)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hidden="1" customHeight="1" x14ac:dyDescent="0.3">
      <c r="A4742" s="2">
        <v>4741</v>
      </c>
      <c r="B4742" s="2" t="s">
        <v>7734</v>
      </c>
      <c r="C4742" s="2">
        <f>YEAR('Data SPY'!$D4742)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hidden="1" customHeight="1" x14ac:dyDescent="0.3">
      <c r="A4743" s="2">
        <v>4742</v>
      </c>
      <c r="B4743" s="2" t="s">
        <v>7734</v>
      </c>
      <c r="C4743" s="2">
        <f>YEAR('Data SPY'!$D4743)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hidden="1" customHeight="1" x14ac:dyDescent="0.3">
      <c r="A4744" s="2">
        <v>4743</v>
      </c>
      <c r="B4744" s="2" t="s">
        <v>7734</v>
      </c>
      <c r="C4744" s="2">
        <f>YEAR('Data SPY'!$D4744)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hidden="1" customHeight="1" x14ac:dyDescent="0.3">
      <c r="A4745" s="2">
        <v>4744</v>
      </c>
      <c r="B4745" s="2" t="s">
        <v>7735</v>
      </c>
      <c r="C4745" s="2">
        <f>YEAR('Data SPY'!$D4745)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hidden="1" customHeight="1" x14ac:dyDescent="0.3">
      <c r="A4746" s="2">
        <v>4745</v>
      </c>
      <c r="B4746" s="2" t="s">
        <v>7735</v>
      </c>
      <c r="C4746" s="2">
        <f>YEAR('Data SPY'!$D4746)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hidden="1" customHeight="1" x14ac:dyDescent="0.3">
      <c r="A4747" s="2">
        <v>4746</v>
      </c>
      <c r="B4747" s="2" t="s">
        <v>7735</v>
      </c>
      <c r="C4747" s="2">
        <f>YEAR('Data SPY'!$D4747)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hidden="1" customHeight="1" x14ac:dyDescent="0.3">
      <c r="A4748" s="2">
        <v>4747</v>
      </c>
      <c r="B4748" s="2" t="s">
        <v>7735</v>
      </c>
      <c r="C4748" s="2">
        <f>YEAR('Data SPY'!$D4748)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 SPY'!$D4749)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 SPY'!$D4750)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 SPY'!$D4751)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 SPY'!$D4752)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 SPY'!$D4753)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hidden="1" customHeight="1" x14ac:dyDescent="0.3">
      <c r="A4754" s="2">
        <v>4753</v>
      </c>
      <c r="B4754" s="2" t="s">
        <v>7740</v>
      </c>
      <c r="C4754" s="2">
        <f>YEAR('Data SPY'!$D4754)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hidden="1" customHeight="1" x14ac:dyDescent="0.3">
      <c r="A4755" s="2">
        <v>4754</v>
      </c>
      <c r="B4755" s="2" t="s">
        <v>7741</v>
      </c>
      <c r="C4755" s="2">
        <f>YEAR('Data SPY'!$D4755)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hidden="1" customHeight="1" x14ac:dyDescent="0.3">
      <c r="A4756" s="2">
        <v>4755</v>
      </c>
      <c r="B4756" s="2" t="s">
        <v>7744</v>
      </c>
      <c r="C4756" s="2">
        <f>YEAR('Data SPY'!$D4756)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hidden="1" customHeight="1" x14ac:dyDescent="0.3">
      <c r="A4757" s="2">
        <v>4756</v>
      </c>
      <c r="B4757" s="2" t="s">
        <v>7744</v>
      </c>
      <c r="C4757" s="2">
        <f>YEAR('Data SPY'!$D4757)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hidden="1" customHeight="1" x14ac:dyDescent="0.3">
      <c r="A4758" s="2">
        <v>4757</v>
      </c>
      <c r="B4758" s="2" t="s">
        <v>7747</v>
      </c>
      <c r="C4758" s="2">
        <f>YEAR('Data SPY'!$D4758)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hidden="1" customHeight="1" x14ac:dyDescent="0.3">
      <c r="A4759" s="2">
        <v>4758</v>
      </c>
      <c r="B4759" s="2" t="s">
        <v>7748</v>
      </c>
      <c r="C4759" s="2">
        <f>YEAR('Data SPY'!$D4759)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hidden="1" customHeight="1" x14ac:dyDescent="0.3">
      <c r="A4760" s="2">
        <v>4759</v>
      </c>
      <c r="B4760" s="2" t="s">
        <v>7749</v>
      </c>
      <c r="C4760" s="2">
        <f>YEAR('Data SPY'!$D4760)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hidden="1" customHeight="1" x14ac:dyDescent="0.3">
      <c r="A4761" s="2">
        <v>4760</v>
      </c>
      <c r="B4761" s="2" t="s">
        <v>7749</v>
      </c>
      <c r="C4761" s="2">
        <f>YEAR('Data SPY'!$D4761)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hidden="1" customHeight="1" x14ac:dyDescent="0.3">
      <c r="A4762" s="2">
        <v>4761</v>
      </c>
      <c r="B4762" s="2" t="s">
        <v>7749</v>
      </c>
      <c r="C4762" s="2">
        <f>YEAR('Data SPY'!$D4762)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 SPY'!$D4763)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 SPY'!$D4764)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hidden="1" customHeight="1" x14ac:dyDescent="0.3">
      <c r="A4765" s="2">
        <v>4764</v>
      </c>
      <c r="B4765" s="2" t="s">
        <v>7751</v>
      </c>
      <c r="C4765" s="2">
        <f>YEAR('Data SPY'!$D4765)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hidden="1" customHeight="1" x14ac:dyDescent="0.3">
      <c r="A4766" s="2">
        <v>4765</v>
      </c>
      <c r="B4766" s="2" t="s">
        <v>7754</v>
      </c>
      <c r="C4766" s="2">
        <f>YEAR('Data SPY'!$D4766)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hidden="1" customHeight="1" x14ac:dyDescent="0.3">
      <c r="A4767" s="2">
        <v>4766</v>
      </c>
      <c r="B4767" s="2" t="s">
        <v>7755</v>
      </c>
      <c r="C4767" s="2">
        <f>YEAR('Data SPY'!$D4767)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hidden="1" customHeight="1" x14ac:dyDescent="0.3">
      <c r="A4768" s="2">
        <v>4767</v>
      </c>
      <c r="B4768" s="2" t="s">
        <v>7756</v>
      </c>
      <c r="C4768" s="2">
        <f>YEAR('Data SPY'!$D4768)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hidden="1" customHeight="1" x14ac:dyDescent="0.3">
      <c r="A4769" s="2">
        <v>4768</v>
      </c>
      <c r="B4769" s="2" t="s">
        <v>7756</v>
      </c>
      <c r="C4769" s="2">
        <f>YEAR('Data SPY'!$D4769)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hidden="1" customHeight="1" x14ac:dyDescent="0.3">
      <c r="A4770" s="2">
        <v>4769</v>
      </c>
      <c r="B4770" s="2" t="s">
        <v>7757</v>
      </c>
      <c r="C4770" s="2">
        <f>YEAR('Data SPY'!$D4770)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 SPY'!$D4771)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 SPY'!$D4772)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hidden="1" customHeight="1" x14ac:dyDescent="0.3">
      <c r="A4773" s="2">
        <v>4772</v>
      </c>
      <c r="B4773" s="2" t="s">
        <v>7763</v>
      </c>
      <c r="C4773" s="2">
        <f>YEAR('Data SPY'!$D4773)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hidden="1" customHeight="1" x14ac:dyDescent="0.3">
      <c r="A4774" s="2">
        <v>4773</v>
      </c>
      <c r="B4774" s="2" t="s">
        <v>7765</v>
      </c>
      <c r="C4774" s="2">
        <f>YEAR('Data SPY'!$D4774)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hidden="1" customHeight="1" x14ac:dyDescent="0.3">
      <c r="A4775" s="2">
        <v>4774</v>
      </c>
      <c r="B4775" s="2" t="s">
        <v>7765</v>
      </c>
      <c r="C4775" s="2">
        <f>YEAR('Data SPY'!$D4775)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hidden="1" customHeight="1" x14ac:dyDescent="0.3">
      <c r="A4776" s="2">
        <v>4775</v>
      </c>
      <c r="B4776" s="2" t="s">
        <v>7765</v>
      </c>
      <c r="C4776" s="2">
        <f>YEAR('Data SPY'!$D4776)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hidden="1" customHeight="1" x14ac:dyDescent="0.3">
      <c r="A4777" s="2">
        <v>4776</v>
      </c>
      <c r="B4777" s="2" t="s">
        <v>7766</v>
      </c>
      <c r="C4777" s="2">
        <f>YEAR('Data SPY'!$D4777)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 SPY'!$D4778)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 SPY'!$D4779)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hidden="1" customHeight="1" x14ac:dyDescent="0.3">
      <c r="A4780" s="2">
        <v>4779</v>
      </c>
      <c r="B4780" s="2" t="s">
        <v>7768</v>
      </c>
      <c r="C4780" s="2">
        <f>YEAR('Data SPY'!$D4780)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hidden="1" customHeight="1" x14ac:dyDescent="0.3">
      <c r="A4781" s="2">
        <v>4780</v>
      </c>
      <c r="B4781" s="2" t="s">
        <v>7769</v>
      </c>
      <c r="C4781" s="2">
        <f>YEAR('Data SPY'!$D4781)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hidden="1" customHeight="1" x14ac:dyDescent="0.3">
      <c r="A4782" s="2">
        <v>4781</v>
      </c>
      <c r="B4782" s="2" t="s">
        <v>7770</v>
      </c>
      <c r="C4782" s="2">
        <f>YEAR('Data SPY'!$D4782)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hidden="1" customHeight="1" x14ac:dyDescent="0.3">
      <c r="A4783" s="2">
        <v>4782</v>
      </c>
      <c r="B4783" s="2" t="s">
        <v>7770</v>
      </c>
      <c r="C4783" s="2">
        <f>YEAR('Data SPY'!$D4783)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hidden="1" customHeight="1" x14ac:dyDescent="0.3">
      <c r="A4784" s="2">
        <v>4783</v>
      </c>
      <c r="B4784" s="2" t="s">
        <v>7770</v>
      </c>
      <c r="C4784" s="2">
        <f>YEAR('Data SPY'!$D4784)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hidden="1" customHeight="1" x14ac:dyDescent="0.3">
      <c r="A4785" s="2">
        <v>4784</v>
      </c>
      <c r="B4785" s="2" t="s">
        <v>7773</v>
      </c>
      <c r="C4785" s="2">
        <f>YEAR('Data SPY'!$D4785)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hidden="1" customHeight="1" x14ac:dyDescent="0.3">
      <c r="A4786" s="2">
        <v>4785</v>
      </c>
      <c r="B4786" s="2" t="s">
        <v>7774</v>
      </c>
      <c r="C4786" s="2">
        <f>YEAR('Data SPY'!$D4786)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hidden="1" customHeight="1" x14ac:dyDescent="0.3">
      <c r="A4787" s="2">
        <v>4786</v>
      </c>
      <c r="B4787" s="2" t="s">
        <v>7774</v>
      </c>
      <c r="C4787" s="2">
        <f>YEAR('Data SPY'!$D4787)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hidden="1" customHeight="1" x14ac:dyDescent="0.3">
      <c r="A4788" s="2">
        <v>4787</v>
      </c>
      <c r="B4788" s="2" t="s">
        <v>7774</v>
      </c>
      <c r="C4788" s="2">
        <f>YEAR('Data SPY'!$D4788)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hidden="1" customHeight="1" x14ac:dyDescent="0.3">
      <c r="A4789" s="2">
        <v>4788</v>
      </c>
      <c r="B4789" s="2" t="s">
        <v>7774</v>
      </c>
      <c r="C4789" s="2">
        <f>YEAR('Data SPY'!$D4789)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hidden="1" customHeight="1" x14ac:dyDescent="0.3">
      <c r="A4790" s="2">
        <v>4789</v>
      </c>
      <c r="B4790" s="2" t="s">
        <v>7774</v>
      </c>
      <c r="C4790" s="2">
        <f>YEAR('Data SPY'!$D4790)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hidden="1" customHeight="1" x14ac:dyDescent="0.3">
      <c r="A4791" s="2">
        <v>4790</v>
      </c>
      <c r="B4791" s="2" t="s">
        <v>7774</v>
      </c>
      <c r="C4791" s="2">
        <f>YEAR('Data SPY'!$D4791)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hidden="1" customHeight="1" x14ac:dyDescent="0.3">
      <c r="A4792" s="2">
        <v>4791</v>
      </c>
      <c r="B4792" s="2" t="s">
        <v>7774</v>
      </c>
      <c r="C4792" s="2">
        <f>YEAR('Data SPY'!$D4792)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hidden="1" customHeight="1" x14ac:dyDescent="0.3">
      <c r="A4793" s="2">
        <v>4792</v>
      </c>
      <c r="B4793" s="2" t="s">
        <v>7774</v>
      </c>
      <c r="C4793" s="2">
        <f>YEAR('Data SPY'!$D4793)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hidden="1" customHeight="1" x14ac:dyDescent="0.3">
      <c r="A4794" s="2">
        <v>4793</v>
      </c>
      <c r="B4794" s="2" t="s">
        <v>7774</v>
      </c>
      <c r="C4794" s="2">
        <f>YEAR('Data SPY'!$D4794)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hidden="1" customHeight="1" x14ac:dyDescent="0.3">
      <c r="A4795" s="2">
        <v>4794</v>
      </c>
      <c r="B4795" s="2" t="s">
        <v>7778</v>
      </c>
      <c r="C4795" s="2">
        <f>YEAR('Data SPY'!$D4795)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hidden="1" customHeight="1" x14ac:dyDescent="0.3">
      <c r="A4796" s="2">
        <v>4795</v>
      </c>
      <c r="B4796" s="2" t="s">
        <v>7779</v>
      </c>
      <c r="C4796" s="2">
        <f>YEAR('Data SPY'!$D4796)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hidden="1" customHeight="1" x14ac:dyDescent="0.3">
      <c r="A4797" s="2">
        <v>4796</v>
      </c>
      <c r="B4797" s="2" t="s">
        <v>7782</v>
      </c>
      <c r="C4797" s="2">
        <f>YEAR('Data SPY'!$D4797)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 SPY'!$D4798)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 SPY'!$D4799)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 SPY'!$D4800)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 SPY'!$D4801)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 SPY'!$D4802)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 SPY'!$D4803)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 SPY'!$D4804)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hidden="1" customHeight="1" x14ac:dyDescent="0.3">
      <c r="A4805" s="2">
        <v>4804</v>
      </c>
      <c r="B4805" s="2" t="s">
        <v>7787</v>
      </c>
      <c r="C4805" s="2">
        <f>YEAR('Data SPY'!$D4805)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hidden="1" customHeight="1" x14ac:dyDescent="0.3">
      <c r="A4806" s="2">
        <v>4805</v>
      </c>
      <c r="B4806" s="2" t="s">
        <v>7787</v>
      </c>
      <c r="C4806" s="2">
        <f>YEAR('Data SPY'!$D4806)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hidden="1" customHeight="1" x14ac:dyDescent="0.3">
      <c r="A4807" s="2">
        <v>4806</v>
      </c>
      <c r="B4807" s="2" t="s">
        <v>7788</v>
      </c>
      <c r="C4807" s="2">
        <f>YEAR('Data SPY'!$D4807)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hidden="1" customHeight="1" x14ac:dyDescent="0.3">
      <c r="A4808" s="2">
        <v>4807</v>
      </c>
      <c r="B4808" s="2" t="s">
        <v>7788</v>
      </c>
      <c r="C4808" s="2">
        <f>YEAR('Data SPY'!$D4808)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hidden="1" customHeight="1" x14ac:dyDescent="0.3">
      <c r="A4809" s="2">
        <v>4808</v>
      </c>
      <c r="B4809" s="2" t="s">
        <v>7788</v>
      </c>
      <c r="C4809" s="2">
        <f>YEAR('Data SPY'!$D4809)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hidden="1" customHeight="1" x14ac:dyDescent="0.3">
      <c r="A4810" s="2">
        <v>4809</v>
      </c>
      <c r="B4810" s="2" t="s">
        <v>7789</v>
      </c>
      <c r="C4810" s="2">
        <f>YEAR('Data SPY'!$D4810)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hidden="1" customHeight="1" x14ac:dyDescent="0.3">
      <c r="A4811" s="2">
        <v>4810</v>
      </c>
      <c r="B4811" s="2" t="s">
        <v>7790</v>
      </c>
      <c r="C4811" s="2">
        <f>YEAR('Data SPY'!$D4811)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hidden="1" customHeight="1" x14ac:dyDescent="0.3">
      <c r="A4812" s="2">
        <v>4811</v>
      </c>
      <c r="B4812" s="2" t="s">
        <v>7790</v>
      </c>
      <c r="C4812" s="2">
        <f>YEAR('Data SPY'!$D4812)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 SPY'!$D4813)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 SPY'!$D4814)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 SPY'!$D4815)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 SPY'!$D4816)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hidden="1" customHeight="1" x14ac:dyDescent="0.3">
      <c r="A4817" s="2">
        <v>4816</v>
      </c>
      <c r="B4817" s="2" t="s">
        <v>7795</v>
      </c>
      <c r="C4817" s="2">
        <f>YEAR('Data SPY'!$D4817)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hidden="1" customHeight="1" x14ac:dyDescent="0.3">
      <c r="A4818" s="2">
        <v>4817</v>
      </c>
      <c r="B4818" s="2" t="s">
        <v>7795</v>
      </c>
      <c r="C4818" s="2">
        <f>YEAR('Data SPY'!$D4818)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hidden="1" customHeight="1" x14ac:dyDescent="0.3">
      <c r="A4819" s="2">
        <v>4818</v>
      </c>
      <c r="B4819" s="2" t="s">
        <v>7795</v>
      </c>
      <c r="C4819" s="2">
        <f>YEAR('Data SPY'!$D4819)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hidden="1" customHeight="1" x14ac:dyDescent="0.3">
      <c r="A4820" s="2">
        <v>4819</v>
      </c>
      <c r="B4820" s="2" t="s">
        <v>7795</v>
      </c>
      <c r="C4820" s="2">
        <f>YEAR('Data SPY'!$D4820)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hidden="1" customHeight="1" x14ac:dyDescent="0.3">
      <c r="A4821" s="2">
        <v>4820</v>
      </c>
      <c r="B4821" s="2" t="s">
        <v>7796</v>
      </c>
      <c r="C4821" s="2">
        <f>YEAR('Data SPY'!$D4821)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hidden="1" customHeight="1" x14ac:dyDescent="0.3">
      <c r="A4822" s="2">
        <v>4821</v>
      </c>
      <c r="B4822" s="2" t="s">
        <v>7799</v>
      </c>
      <c r="C4822" s="2">
        <f>YEAR('Data SPY'!$D4822)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hidden="1" customHeight="1" x14ac:dyDescent="0.3">
      <c r="A4823" s="2">
        <v>4822</v>
      </c>
      <c r="B4823" s="2" t="s">
        <v>7799</v>
      </c>
      <c r="C4823" s="2">
        <f>YEAR('Data SPY'!$D4823)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 SPY'!$D4824)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 SPY'!$D4825)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 SPY'!$D4826)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 SPY'!$D4827)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hidden="1" customHeight="1" x14ac:dyDescent="0.3">
      <c r="A4828" s="2">
        <v>4827</v>
      </c>
      <c r="B4828" s="2" t="s">
        <v>7805</v>
      </c>
      <c r="C4828" s="2">
        <f>YEAR('Data SPY'!$D4828)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hidden="1" customHeight="1" x14ac:dyDescent="0.3">
      <c r="A4829" s="2">
        <v>4828</v>
      </c>
      <c r="B4829" s="2" t="s">
        <v>7806</v>
      </c>
      <c r="C4829" s="2">
        <f>YEAR('Data SPY'!$D4829)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hidden="1" customHeight="1" x14ac:dyDescent="0.3">
      <c r="A4830" s="2">
        <v>4829</v>
      </c>
      <c r="B4830" s="2" t="s">
        <v>7806</v>
      </c>
      <c r="C4830" s="2">
        <f>YEAR('Data SPY'!$D4830)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 SPY'!$D4831)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hidden="1" customHeight="1" x14ac:dyDescent="0.3">
      <c r="A4832" s="2">
        <v>4831</v>
      </c>
      <c r="B4832" s="2" t="s">
        <v>7808</v>
      </c>
      <c r="C4832" s="2">
        <f>YEAR('Data SPY'!$D4832)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hidden="1" customHeight="1" x14ac:dyDescent="0.3">
      <c r="A4833" s="2">
        <v>4832</v>
      </c>
      <c r="B4833" s="2" t="s">
        <v>7808</v>
      </c>
      <c r="C4833" s="2">
        <f>YEAR('Data SPY'!$D4833)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hidden="1" customHeight="1" x14ac:dyDescent="0.3">
      <c r="A4834" s="2">
        <v>4833</v>
      </c>
      <c r="B4834" s="2" t="s">
        <v>7808</v>
      </c>
      <c r="C4834" s="2">
        <f>YEAR('Data SPY'!$D4834)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hidden="1" customHeight="1" x14ac:dyDescent="0.3">
      <c r="A4835" s="2">
        <v>4834</v>
      </c>
      <c r="B4835" s="2" t="s">
        <v>7808</v>
      </c>
      <c r="C4835" s="2">
        <f>YEAR('Data SPY'!$D4835)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hidden="1" customHeight="1" x14ac:dyDescent="0.3">
      <c r="A4836" s="2">
        <v>4835</v>
      </c>
      <c r="B4836" s="2" t="s">
        <v>7810</v>
      </c>
      <c r="C4836" s="2">
        <f>YEAR('Data SPY'!$D4836)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hidden="1" customHeight="1" x14ac:dyDescent="0.3">
      <c r="A4837" s="2">
        <v>4836</v>
      </c>
      <c r="B4837" s="2" t="s">
        <v>7810</v>
      </c>
      <c r="C4837" s="2">
        <f>YEAR('Data SPY'!$D4837)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hidden="1" customHeight="1" x14ac:dyDescent="0.3">
      <c r="A4838" s="2">
        <v>4837</v>
      </c>
      <c r="B4838" s="2" t="s">
        <v>7810</v>
      </c>
      <c r="C4838" s="2">
        <f>YEAR('Data SPY'!$D4838)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hidden="1" customHeight="1" x14ac:dyDescent="0.3">
      <c r="A4839" s="2">
        <v>4838</v>
      </c>
      <c r="B4839" s="2" t="s">
        <v>7811</v>
      </c>
      <c r="C4839" s="2">
        <f>YEAR('Data SPY'!$D4839)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hidden="1" customHeight="1" x14ac:dyDescent="0.3">
      <c r="A4840" s="2">
        <v>4839</v>
      </c>
      <c r="B4840" s="2" t="s">
        <v>7811</v>
      </c>
      <c r="C4840" s="2">
        <f>YEAR('Data SPY'!$D4840)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hidden="1" customHeight="1" x14ac:dyDescent="0.3">
      <c r="A4841" s="2">
        <v>4840</v>
      </c>
      <c r="B4841" s="2" t="s">
        <v>7811</v>
      </c>
      <c r="C4841" s="2">
        <f>YEAR('Data SPY'!$D4841)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hidden="1" customHeight="1" x14ac:dyDescent="0.3">
      <c r="A4842" s="2">
        <v>4841</v>
      </c>
      <c r="B4842" s="2" t="s">
        <v>7812</v>
      </c>
      <c r="C4842" s="2">
        <f>YEAR('Data SPY'!$D4842)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 SPY'!$D4843)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hidden="1" customHeight="1" x14ac:dyDescent="0.3">
      <c r="A4844" s="2">
        <v>4843</v>
      </c>
      <c r="B4844" s="2" t="s">
        <v>7814</v>
      </c>
      <c r="C4844" s="2">
        <f>YEAR('Data SPY'!$D4844)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 SPY'!$D4845)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hidden="1" customHeight="1" x14ac:dyDescent="0.3">
      <c r="A4846" s="2">
        <v>4845</v>
      </c>
      <c r="B4846" s="2" t="s">
        <v>7816</v>
      </c>
      <c r="C4846" s="2">
        <f>YEAR('Data SPY'!$D4846)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hidden="1" customHeight="1" x14ac:dyDescent="0.3">
      <c r="A4847" s="2">
        <v>4846</v>
      </c>
      <c r="B4847" s="2" t="s">
        <v>7817</v>
      </c>
      <c r="C4847" s="2">
        <f>YEAR('Data SPY'!$D4847)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hidden="1" customHeight="1" x14ac:dyDescent="0.3">
      <c r="A4848" s="2">
        <v>4847</v>
      </c>
      <c r="B4848" s="2" t="s">
        <v>7818</v>
      </c>
      <c r="C4848" s="2">
        <f>YEAR('Data SPY'!$D4848)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hidden="1" customHeight="1" x14ac:dyDescent="0.3">
      <c r="A4849" s="2">
        <v>4848</v>
      </c>
      <c r="B4849" s="2" t="s">
        <v>7818</v>
      </c>
      <c r="C4849" s="2">
        <f>YEAR('Data SPY'!$D4849)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hidden="1" customHeight="1" x14ac:dyDescent="0.3">
      <c r="A4850" s="2">
        <v>4849</v>
      </c>
      <c r="B4850" s="2" t="s">
        <v>7818</v>
      </c>
      <c r="C4850" s="2">
        <f>YEAR('Data SPY'!$D4850)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hidden="1" customHeight="1" x14ac:dyDescent="0.3">
      <c r="A4851" s="2">
        <v>4850</v>
      </c>
      <c r="B4851" s="2" t="s">
        <v>7819</v>
      </c>
      <c r="C4851" s="2">
        <f>YEAR('Data SPY'!$D4851)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hidden="1" customHeight="1" x14ac:dyDescent="0.3">
      <c r="A4852" s="2">
        <v>4851</v>
      </c>
      <c r="B4852" s="2" t="s">
        <v>7819</v>
      </c>
      <c r="C4852" s="2">
        <f>YEAR('Data SPY'!$D4852)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hidden="1" customHeight="1" x14ac:dyDescent="0.3">
      <c r="A4853" s="2">
        <v>4852</v>
      </c>
      <c r="B4853" s="2" t="s">
        <v>7819</v>
      </c>
      <c r="C4853" s="2">
        <f>YEAR('Data SPY'!$D4853)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hidden="1" customHeight="1" x14ac:dyDescent="0.3">
      <c r="A4854" s="2">
        <v>4853</v>
      </c>
      <c r="B4854" s="2" t="s">
        <v>7819</v>
      </c>
      <c r="C4854" s="2">
        <f>YEAR('Data SPY'!$D4854)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hidden="1" customHeight="1" x14ac:dyDescent="0.3">
      <c r="A4855" s="2">
        <v>4854</v>
      </c>
      <c r="B4855" s="2" t="s">
        <v>7821</v>
      </c>
      <c r="C4855" s="2">
        <f>YEAR('Data SPY'!$D4855)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hidden="1" customHeight="1" x14ac:dyDescent="0.3">
      <c r="A4856" s="2">
        <v>4855</v>
      </c>
      <c r="B4856" s="2" t="s">
        <v>7821</v>
      </c>
      <c r="C4856" s="2">
        <f>YEAR('Data SPY'!$D4856)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hidden="1" customHeight="1" x14ac:dyDescent="0.3">
      <c r="A4857" s="2">
        <v>4856</v>
      </c>
      <c r="B4857" s="2" t="s">
        <v>7821</v>
      </c>
      <c r="C4857" s="2">
        <f>YEAR('Data SPY'!$D4857)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hidden="1" customHeight="1" x14ac:dyDescent="0.3">
      <c r="A4858" s="2">
        <v>4857</v>
      </c>
      <c r="B4858" s="2" t="s">
        <v>7822</v>
      </c>
      <c r="C4858" s="2">
        <f>YEAR('Data SPY'!$D4858)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hidden="1" customHeight="1" x14ac:dyDescent="0.3">
      <c r="A4859" s="2">
        <v>4858</v>
      </c>
      <c r="B4859" s="2" t="s">
        <v>7822</v>
      </c>
      <c r="C4859" s="2">
        <f>YEAR('Data SPY'!$D4859)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hidden="1" customHeight="1" x14ac:dyDescent="0.3">
      <c r="A4860" s="2">
        <v>4859</v>
      </c>
      <c r="B4860" s="2" t="s">
        <v>7822</v>
      </c>
      <c r="C4860" s="2">
        <f>YEAR('Data SPY'!$D4860)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hidden="1" customHeight="1" x14ac:dyDescent="0.3">
      <c r="A4861" s="2">
        <v>4860</v>
      </c>
      <c r="B4861" s="2" t="s">
        <v>7825</v>
      </c>
      <c r="C4861" s="2">
        <f>YEAR('Data SPY'!$D4861)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 SPY'!$D4862)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hidden="1" customHeight="1" x14ac:dyDescent="0.3">
      <c r="A4863" s="2">
        <v>4862</v>
      </c>
      <c r="B4863" s="2" t="s">
        <v>7828</v>
      </c>
      <c r="C4863" s="2">
        <f>YEAR('Data SPY'!$D4863)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 SPY'!$D4864)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 SPY'!$D4865)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hidden="1" customHeight="1" x14ac:dyDescent="0.3">
      <c r="A4866" s="2">
        <v>4865</v>
      </c>
      <c r="B4866" s="2" t="s">
        <v>7830</v>
      </c>
      <c r="C4866" s="2">
        <f>YEAR('Data SPY'!$D4866)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hidden="1" customHeight="1" x14ac:dyDescent="0.3">
      <c r="A4867" s="2">
        <v>4866</v>
      </c>
      <c r="B4867" s="2" t="s">
        <v>7831</v>
      </c>
      <c r="C4867" s="2">
        <f>YEAR('Data SPY'!$D4867)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hidden="1" customHeight="1" x14ac:dyDescent="0.3">
      <c r="A4868" s="2">
        <v>4867</v>
      </c>
      <c r="B4868" s="2" t="s">
        <v>7831</v>
      </c>
      <c r="C4868" s="2">
        <f>YEAR('Data SPY'!$D4868)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hidden="1" customHeight="1" x14ac:dyDescent="0.3">
      <c r="A4869" s="2">
        <v>4868</v>
      </c>
      <c r="B4869" s="2" t="s">
        <v>7831</v>
      </c>
      <c r="C4869" s="2">
        <f>YEAR('Data SPY'!$D4869)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hidden="1" customHeight="1" x14ac:dyDescent="0.3">
      <c r="A4870" s="2">
        <v>4869</v>
      </c>
      <c r="B4870" s="2" t="s">
        <v>7831</v>
      </c>
      <c r="C4870" s="2">
        <f>YEAR('Data SPY'!$D4870)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hidden="1" customHeight="1" x14ac:dyDescent="0.3">
      <c r="A4871" s="2">
        <v>4870</v>
      </c>
      <c r="B4871" s="2" t="s">
        <v>7832</v>
      </c>
      <c r="C4871" s="2">
        <f>YEAR('Data SPY'!$D4871)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hidden="1" customHeight="1" x14ac:dyDescent="0.3">
      <c r="A4872" s="2">
        <v>4871</v>
      </c>
      <c r="B4872" s="2" t="s">
        <v>7832</v>
      </c>
      <c r="C4872" s="2">
        <f>YEAR('Data SPY'!$D4872)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hidden="1" customHeight="1" x14ac:dyDescent="0.3">
      <c r="A4873" s="2">
        <v>4872</v>
      </c>
      <c r="B4873" s="2" t="s">
        <v>7833</v>
      </c>
      <c r="C4873" s="2">
        <f>YEAR('Data SPY'!$D4873)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hidden="1" customHeight="1" x14ac:dyDescent="0.3">
      <c r="A4874" s="2">
        <v>4873</v>
      </c>
      <c r="B4874" s="2" t="s">
        <v>7833</v>
      </c>
      <c r="C4874" s="2">
        <f>YEAR('Data SPY'!$D4874)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hidden="1" customHeight="1" x14ac:dyDescent="0.3">
      <c r="A4875" s="2">
        <v>4874</v>
      </c>
      <c r="B4875" s="2" t="s">
        <v>7833</v>
      </c>
      <c r="C4875" s="2">
        <f>YEAR('Data SPY'!$D4875)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hidden="1" customHeight="1" x14ac:dyDescent="0.3">
      <c r="A4876" s="2">
        <v>4875</v>
      </c>
      <c r="B4876" s="2" t="s">
        <v>7833</v>
      </c>
      <c r="C4876" s="2">
        <f>YEAR('Data SPY'!$D4876)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hidden="1" customHeight="1" x14ac:dyDescent="0.3">
      <c r="A4877" s="2">
        <v>4876</v>
      </c>
      <c r="B4877" s="2" t="s">
        <v>7836</v>
      </c>
      <c r="C4877" s="2">
        <f>YEAR('Data SPY'!$D4877)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hidden="1" customHeight="1" x14ac:dyDescent="0.3">
      <c r="A4878" s="2">
        <v>4877</v>
      </c>
      <c r="B4878" s="2" t="s">
        <v>7837</v>
      </c>
      <c r="C4878" s="2">
        <f>YEAR('Data SPY'!$D4878)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hidden="1" customHeight="1" x14ac:dyDescent="0.3">
      <c r="A4879" s="2">
        <v>4878</v>
      </c>
      <c r="B4879" s="2" t="s">
        <v>7837</v>
      </c>
      <c r="C4879" s="2">
        <f>YEAR('Data SPY'!$D4879)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 SPY'!$D4880)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hidden="1" customHeight="1" x14ac:dyDescent="0.3">
      <c r="A4881" s="2">
        <v>4880</v>
      </c>
      <c r="B4881" s="2" t="s">
        <v>7840</v>
      </c>
      <c r="C4881" s="2">
        <f>YEAR('Data SPY'!$D4881)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hidden="1" customHeight="1" x14ac:dyDescent="0.3">
      <c r="A4882" s="2">
        <v>4881</v>
      </c>
      <c r="B4882" s="2" t="s">
        <v>7840</v>
      </c>
      <c r="C4882" s="2">
        <f>YEAR('Data SPY'!$D4882)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hidden="1" customHeight="1" x14ac:dyDescent="0.3">
      <c r="A4883" s="2">
        <v>4882</v>
      </c>
      <c r="B4883" s="2" t="s">
        <v>7840</v>
      </c>
      <c r="C4883" s="2">
        <f>YEAR('Data SPY'!$D4883)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hidden="1" customHeight="1" x14ac:dyDescent="0.3">
      <c r="A4884" s="2">
        <v>4883</v>
      </c>
      <c r="B4884" s="2" t="s">
        <v>7840</v>
      </c>
      <c r="C4884" s="2">
        <f>YEAR('Data SPY'!$D4884)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hidden="1" customHeight="1" x14ac:dyDescent="0.3">
      <c r="A4885" s="2">
        <v>4884</v>
      </c>
      <c r="B4885" s="2" t="s">
        <v>7841</v>
      </c>
      <c r="C4885" s="2">
        <f>YEAR('Data SPY'!$D4885)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hidden="1" customHeight="1" x14ac:dyDescent="0.3">
      <c r="A4886" s="2">
        <v>4885</v>
      </c>
      <c r="B4886" s="2" t="s">
        <v>7841</v>
      </c>
      <c r="C4886" s="2">
        <f>YEAR('Data SPY'!$D4886)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hidden="1" customHeight="1" x14ac:dyDescent="0.3">
      <c r="A4887" s="2">
        <v>4886</v>
      </c>
      <c r="B4887" s="2" t="s">
        <v>7842</v>
      </c>
      <c r="C4887" s="2">
        <f>YEAR('Data SPY'!$D4887)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 SPY'!$D4888)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 SPY'!$D4889)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 SPY'!$D4890)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 SPY'!$D4891)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 SPY'!$D4892)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 SPY'!$D4893)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 SPY'!$D4894)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 SPY'!$D4895)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 SPY'!$D4896)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 SPY'!$D4897)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 SPY'!$D4898)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hidden="1" customHeight="1" x14ac:dyDescent="0.3">
      <c r="A4899" s="2">
        <v>4898</v>
      </c>
      <c r="B4899" s="2" t="s">
        <v>7847</v>
      </c>
      <c r="C4899" s="2">
        <f>YEAR('Data SPY'!$D4899)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hidden="1" customHeight="1" x14ac:dyDescent="0.3">
      <c r="A4900" s="2">
        <v>4899</v>
      </c>
      <c r="B4900" s="2" t="s">
        <v>7847</v>
      </c>
      <c r="C4900" s="2">
        <f>YEAR('Data SPY'!$D4900)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 SPY'!$D4901)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hidden="1" customHeight="1" x14ac:dyDescent="0.3">
      <c r="A4902" s="2">
        <v>4901</v>
      </c>
      <c r="B4902" s="2" t="s">
        <v>7849</v>
      </c>
      <c r="C4902" s="2">
        <f>YEAR('Data SPY'!$D4902)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hidden="1" customHeight="1" x14ac:dyDescent="0.3">
      <c r="A4903" s="2">
        <v>4902</v>
      </c>
      <c r="B4903" s="2" t="s">
        <v>7849</v>
      </c>
      <c r="C4903" s="2">
        <f>YEAR('Data SPY'!$D4903)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hidden="1" customHeight="1" x14ac:dyDescent="0.3">
      <c r="A4904" s="2">
        <v>4903</v>
      </c>
      <c r="B4904" s="2" t="s">
        <v>7850</v>
      </c>
      <c r="C4904" s="2">
        <f>YEAR('Data SPY'!$D4904)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hidden="1" customHeight="1" x14ac:dyDescent="0.3">
      <c r="A4905" s="2">
        <v>4904</v>
      </c>
      <c r="B4905" s="2" t="s">
        <v>7850</v>
      </c>
      <c r="C4905" s="2">
        <f>YEAR('Data SPY'!$D4905)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hidden="1" customHeight="1" x14ac:dyDescent="0.3">
      <c r="A4906" s="2">
        <v>4905</v>
      </c>
      <c r="B4906" s="2" t="s">
        <v>7851</v>
      </c>
      <c r="C4906" s="2">
        <f>YEAR('Data SPY'!$D4906)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hidden="1" customHeight="1" x14ac:dyDescent="0.3">
      <c r="A4907" s="2">
        <v>4906</v>
      </c>
      <c r="B4907" s="2" t="s">
        <v>7852</v>
      </c>
      <c r="C4907" s="2">
        <f>YEAR('Data SPY'!$D4907)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hidden="1" customHeight="1" x14ac:dyDescent="0.3">
      <c r="A4908" s="2">
        <v>4907</v>
      </c>
      <c r="B4908" s="2" t="s">
        <v>7852</v>
      </c>
      <c r="C4908" s="2">
        <f>YEAR('Data SPY'!$D4908)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hidden="1" customHeight="1" x14ac:dyDescent="0.3">
      <c r="A4909" s="2">
        <v>4908</v>
      </c>
      <c r="B4909" s="2" t="s">
        <v>7853</v>
      </c>
      <c r="C4909" s="2">
        <f>YEAR('Data SPY'!$D4909)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hidden="1" customHeight="1" x14ac:dyDescent="0.3">
      <c r="A4910" s="2">
        <v>4909</v>
      </c>
      <c r="B4910" s="2" t="s">
        <v>7853</v>
      </c>
      <c r="C4910" s="2">
        <f>YEAR('Data SPY'!$D4910)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hidden="1" customHeight="1" x14ac:dyDescent="0.3">
      <c r="A4911" s="2">
        <v>4910</v>
      </c>
      <c r="B4911" s="2" t="s">
        <v>7856</v>
      </c>
      <c r="C4911" s="2">
        <f>YEAR('Data SPY'!$D4911)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hidden="1" customHeight="1" x14ac:dyDescent="0.3">
      <c r="A4912" s="2">
        <v>4911</v>
      </c>
      <c r="B4912" s="2" t="s">
        <v>7856</v>
      </c>
      <c r="C4912" s="2">
        <f>YEAR('Data SPY'!$D4912)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hidden="1" customHeight="1" x14ac:dyDescent="0.3">
      <c r="A4913" s="2">
        <v>4912</v>
      </c>
      <c r="B4913" s="2" t="s">
        <v>7856</v>
      </c>
      <c r="C4913" s="2">
        <f>YEAR('Data SPY'!$D4913)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hidden="1" customHeight="1" x14ac:dyDescent="0.3">
      <c r="A4914" s="2">
        <v>4913</v>
      </c>
      <c r="B4914" s="2" t="s">
        <v>7856</v>
      </c>
      <c r="C4914" s="2">
        <f>YEAR('Data SPY'!$D4914)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hidden="1" customHeight="1" x14ac:dyDescent="0.3">
      <c r="A4915" s="2">
        <v>4914</v>
      </c>
      <c r="B4915" s="2" t="s">
        <v>7856</v>
      </c>
      <c r="C4915" s="2">
        <f>YEAR('Data SPY'!$D4915)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hidden="1" customHeight="1" x14ac:dyDescent="0.3">
      <c r="A4916" s="2">
        <v>4915</v>
      </c>
      <c r="B4916" s="2" t="s">
        <v>7857</v>
      </c>
      <c r="C4916" s="2">
        <f>YEAR('Data SPY'!$D4916)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hidden="1" customHeight="1" x14ac:dyDescent="0.3">
      <c r="A4917" s="2">
        <v>4916</v>
      </c>
      <c r="B4917" s="2" t="s">
        <v>7857</v>
      </c>
      <c r="C4917" s="2">
        <f>YEAR('Data SPY'!$D4917)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hidden="1" customHeight="1" x14ac:dyDescent="0.3">
      <c r="A4918" s="2">
        <v>4917</v>
      </c>
      <c r="B4918" s="2" t="s">
        <v>7858</v>
      </c>
      <c r="C4918" s="2">
        <f>YEAR('Data SPY'!$D4918)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hidden="1" customHeight="1" x14ac:dyDescent="0.3">
      <c r="A4919" s="2">
        <v>4918</v>
      </c>
      <c r="B4919" s="2" t="s">
        <v>7858</v>
      </c>
      <c r="C4919" s="2">
        <f>YEAR('Data SPY'!$D4919)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 SPY'!$D4920)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 SPY'!$D4921)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hidden="1" customHeight="1" x14ac:dyDescent="0.3">
      <c r="A4922" s="2">
        <v>4921</v>
      </c>
      <c r="B4922" s="2" t="s">
        <v>7864</v>
      </c>
      <c r="C4922" s="2">
        <f>YEAR('Data SPY'!$D4922)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hidden="1" customHeight="1" x14ac:dyDescent="0.3">
      <c r="A4923" s="2">
        <v>4922</v>
      </c>
      <c r="B4923" s="2" t="s">
        <v>7865</v>
      </c>
      <c r="C4923" s="2">
        <f>YEAR('Data SPY'!$D4923)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hidden="1" customHeight="1" x14ac:dyDescent="0.3">
      <c r="A4924" s="2">
        <v>4923</v>
      </c>
      <c r="B4924" s="2" t="s">
        <v>7865</v>
      </c>
      <c r="C4924" s="2">
        <f>YEAR('Data SPY'!$D4924)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hidden="1" customHeight="1" x14ac:dyDescent="0.3">
      <c r="A4925" s="2">
        <v>4924</v>
      </c>
      <c r="B4925" s="2" t="s">
        <v>7865</v>
      </c>
      <c r="C4925" s="2">
        <f>YEAR('Data SPY'!$D4925)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hidden="1" customHeight="1" x14ac:dyDescent="0.3">
      <c r="A4926" s="2">
        <v>4925</v>
      </c>
      <c r="B4926" s="2" t="s">
        <v>7865</v>
      </c>
      <c r="C4926" s="2">
        <f>YEAR('Data SPY'!$D4926)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hidden="1" customHeight="1" x14ac:dyDescent="0.3">
      <c r="A4927" s="2">
        <v>4926</v>
      </c>
      <c r="B4927" s="2" t="s">
        <v>7866</v>
      </c>
      <c r="C4927" s="2">
        <f>YEAR('Data SPY'!$D4927)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hidden="1" customHeight="1" x14ac:dyDescent="0.3">
      <c r="A4928" s="2">
        <v>4927</v>
      </c>
      <c r="B4928" s="2" t="s">
        <v>7869</v>
      </c>
      <c r="C4928" s="2">
        <f>YEAR('Data SPY'!$D4928)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hidden="1" customHeight="1" x14ac:dyDescent="0.3">
      <c r="A4929" s="2">
        <v>4928</v>
      </c>
      <c r="B4929" s="2" t="s">
        <v>7870</v>
      </c>
      <c r="C4929" s="2">
        <f>YEAR('Data SPY'!$D4929)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hidden="1" customHeight="1" x14ac:dyDescent="0.3">
      <c r="A4930" s="2">
        <v>4929</v>
      </c>
      <c r="B4930" s="2" t="s">
        <v>7870</v>
      </c>
      <c r="C4930" s="2">
        <f>YEAR('Data SPY'!$D4930)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hidden="1" customHeight="1" x14ac:dyDescent="0.3">
      <c r="A4931" s="2">
        <v>4930</v>
      </c>
      <c r="B4931" s="2" t="s">
        <v>7871</v>
      </c>
      <c r="C4931" s="2">
        <f>YEAR('Data SPY'!$D4931)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hidden="1" customHeight="1" x14ac:dyDescent="0.3">
      <c r="A4932" s="2">
        <v>4931</v>
      </c>
      <c r="B4932" s="2" t="s">
        <v>7871</v>
      </c>
      <c r="C4932" s="2">
        <f>YEAR('Data SPY'!$D4932)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hidden="1" customHeight="1" x14ac:dyDescent="0.3">
      <c r="A4933" s="2">
        <v>4932</v>
      </c>
      <c r="B4933" s="2" t="s">
        <v>7872</v>
      </c>
      <c r="C4933" s="2">
        <f>YEAR('Data SPY'!$D4933)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hidden="1" customHeight="1" x14ac:dyDescent="0.3">
      <c r="A4934" s="2">
        <v>4933</v>
      </c>
      <c r="B4934" s="2" t="s">
        <v>7873</v>
      </c>
      <c r="C4934" s="2">
        <f>YEAR('Data SPY'!$D4934)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hidden="1" customHeight="1" x14ac:dyDescent="0.3">
      <c r="A4935" s="2">
        <v>4934</v>
      </c>
      <c r="B4935" s="2" t="s">
        <v>7873</v>
      </c>
      <c r="C4935" s="2">
        <f>YEAR('Data SPY'!$D4935)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hidden="1" customHeight="1" x14ac:dyDescent="0.3">
      <c r="A4936" s="2">
        <v>4935</v>
      </c>
      <c r="B4936" s="2" t="s">
        <v>7873</v>
      </c>
      <c r="C4936" s="2">
        <f>YEAR('Data SPY'!$D4936)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hidden="1" customHeight="1" x14ac:dyDescent="0.3">
      <c r="A4937" s="2">
        <v>4936</v>
      </c>
      <c r="B4937" s="2" t="s">
        <v>7874</v>
      </c>
      <c r="C4937" s="2">
        <f>YEAR('Data SPY'!$D4937)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hidden="1" customHeight="1" x14ac:dyDescent="0.3">
      <c r="A4938" s="2">
        <v>4937</v>
      </c>
      <c r="B4938" s="2" t="s">
        <v>7880</v>
      </c>
      <c r="C4938" s="2">
        <f>YEAR('Data SPY'!$D4938)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hidden="1" customHeight="1" x14ac:dyDescent="0.3">
      <c r="A4939" s="2">
        <v>4938</v>
      </c>
      <c r="B4939" s="2" t="s">
        <v>7882</v>
      </c>
      <c r="C4939" s="2">
        <f>YEAR('Data SPY'!$D4939)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hidden="1" customHeight="1" x14ac:dyDescent="0.3">
      <c r="A4940" s="2">
        <v>4939</v>
      </c>
      <c r="B4940" s="2" t="s">
        <v>7882</v>
      </c>
      <c r="C4940" s="2">
        <f>YEAR('Data SPY'!$D4940)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hidden="1" customHeight="1" x14ac:dyDescent="0.3">
      <c r="A4941" s="2">
        <v>4940</v>
      </c>
      <c r="B4941" s="2" t="s">
        <v>7882</v>
      </c>
      <c r="C4941" s="2">
        <f>YEAR('Data SPY'!$D4941)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hidden="1" customHeight="1" x14ac:dyDescent="0.3">
      <c r="A4942" s="2">
        <v>4941</v>
      </c>
      <c r="B4942" s="2" t="s">
        <v>7883</v>
      </c>
      <c r="C4942" s="2">
        <f>YEAR('Data SPY'!$D4942)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hidden="1" customHeight="1" x14ac:dyDescent="0.3">
      <c r="A4943" s="2">
        <v>4942</v>
      </c>
      <c r="B4943" s="2" t="s">
        <v>7883</v>
      </c>
      <c r="C4943" s="2">
        <f>YEAR('Data SPY'!$D4943)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hidden="1" customHeight="1" x14ac:dyDescent="0.3">
      <c r="A4944" s="2">
        <v>4943</v>
      </c>
      <c r="B4944" s="2" t="s">
        <v>7883</v>
      </c>
      <c r="C4944" s="2">
        <f>YEAR('Data SPY'!$D4944)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hidden="1" customHeight="1" x14ac:dyDescent="0.3">
      <c r="A4945" s="2">
        <v>4944</v>
      </c>
      <c r="B4945" s="2" t="s">
        <v>7884</v>
      </c>
      <c r="C4945" s="2">
        <f>YEAR('Data SPY'!$D4945)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 SPY'!$D4946)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 SPY'!$D4947)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 SPY'!$D4948)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hidden="1" customHeight="1" x14ac:dyDescent="0.3">
      <c r="A4949" s="2">
        <v>4948</v>
      </c>
      <c r="B4949" s="2" t="s">
        <v>7886</v>
      </c>
      <c r="C4949" s="2">
        <f>YEAR('Data SPY'!$D4949)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hidden="1" customHeight="1" x14ac:dyDescent="0.3">
      <c r="A4950" s="2">
        <v>4949</v>
      </c>
      <c r="B4950" s="2" t="s">
        <v>7887</v>
      </c>
      <c r="C4950" s="2">
        <f>YEAR('Data SPY'!$D4950)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hidden="1" customHeight="1" x14ac:dyDescent="0.3">
      <c r="A4951" s="2">
        <v>4950</v>
      </c>
      <c r="B4951" s="2" t="s">
        <v>7887</v>
      </c>
      <c r="C4951" s="2">
        <f>YEAR('Data SPY'!$D4951)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 SPY'!$D4952)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hidden="1" customHeight="1" x14ac:dyDescent="0.3">
      <c r="A4953" s="2">
        <v>4952</v>
      </c>
      <c r="B4953" s="2" t="s">
        <v>7889</v>
      </c>
      <c r="C4953" s="2">
        <f>YEAR('Data SPY'!$D4953)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hidden="1" customHeight="1" x14ac:dyDescent="0.3">
      <c r="A4954" s="2">
        <v>4953</v>
      </c>
      <c r="B4954" s="2" t="s">
        <v>7890</v>
      </c>
      <c r="C4954" s="2">
        <f>YEAR('Data SPY'!$D4954)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hidden="1" customHeight="1" x14ac:dyDescent="0.3">
      <c r="A4955" s="2">
        <v>4954</v>
      </c>
      <c r="B4955" s="2" t="s">
        <v>7893</v>
      </c>
      <c r="C4955" s="2">
        <f>YEAR('Data SPY'!$D4955)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hidden="1" customHeight="1" x14ac:dyDescent="0.3">
      <c r="A4956" s="2">
        <v>4955</v>
      </c>
      <c r="B4956" s="2" t="s">
        <v>7894</v>
      </c>
      <c r="C4956" s="2">
        <f>YEAR('Data SPY'!$D4956)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hidden="1" customHeight="1" x14ac:dyDescent="0.3">
      <c r="A4957" s="2">
        <v>4956</v>
      </c>
      <c r="B4957" s="2" t="s">
        <v>7894</v>
      </c>
      <c r="C4957" s="2">
        <f>YEAR('Data SPY'!$D4957)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hidden="1" customHeight="1" x14ac:dyDescent="0.3">
      <c r="A4958" s="2">
        <v>4957</v>
      </c>
      <c r="B4958" s="2" t="s">
        <v>7894</v>
      </c>
      <c r="C4958" s="2">
        <f>YEAR('Data SPY'!$D4958)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hidden="1" customHeight="1" x14ac:dyDescent="0.3">
      <c r="A4959" s="2">
        <v>4958</v>
      </c>
      <c r="B4959" s="2" t="s">
        <v>7895</v>
      </c>
      <c r="C4959" s="2">
        <f>YEAR('Data SPY'!$D4959)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hidden="1" customHeight="1" x14ac:dyDescent="0.3">
      <c r="A4960" s="2">
        <v>4959</v>
      </c>
      <c r="B4960" s="2" t="s">
        <v>7895</v>
      </c>
      <c r="C4960" s="2">
        <f>YEAR('Data SPY'!$D4960)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 SPY'!$D4961)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 SPY'!$D4962)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hidden="1" customHeight="1" x14ac:dyDescent="0.3">
      <c r="A4963" s="2">
        <v>4962</v>
      </c>
      <c r="B4963" s="2" t="s">
        <v>7898</v>
      </c>
      <c r="C4963" s="2">
        <f>YEAR('Data SPY'!$D4963)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hidden="1" customHeight="1" x14ac:dyDescent="0.3">
      <c r="A4964" s="2">
        <v>4963</v>
      </c>
      <c r="B4964" s="2" t="s">
        <v>7898</v>
      </c>
      <c r="C4964" s="2">
        <f>YEAR('Data SPY'!$D4964)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hidden="1" customHeight="1" x14ac:dyDescent="0.3">
      <c r="A4965" s="2">
        <v>4964</v>
      </c>
      <c r="B4965" s="2" t="s">
        <v>7898</v>
      </c>
      <c r="C4965" s="2">
        <f>YEAR('Data SPY'!$D4965)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 SPY'!$D4966)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hidden="1" customHeight="1" x14ac:dyDescent="0.3">
      <c r="A4967" s="2">
        <v>4966</v>
      </c>
      <c r="B4967" s="2" t="s">
        <v>7902</v>
      </c>
      <c r="C4967" s="2">
        <f>YEAR('Data SPY'!$D4967)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hidden="1" customHeight="1" x14ac:dyDescent="0.3">
      <c r="A4968" s="2">
        <v>4967</v>
      </c>
      <c r="B4968" s="2" t="s">
        <v>7903</v>
      </c>
      <c r="C4968" s="2">
        <f>YEAR('Data SPY'!$D4968)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hidden="1" customHeight="1" x14ac:dyDescent="0.3">
      <c r="A4969" s="2">
        <v>4968</v>
      </c>
      <c r="B4969" s="2" t="s">
        <v>7903</v>
      </c>
      <c r="C4969" s="2">
        <f>YEAR('Data SPY'!$D4969)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hidden="1" customHeight="1" x14ac:dyDescent="0.3">
      <c r="A4970" s="2">
        <v>4969</v>
      </c>
      <c r="B4970" s="2" t="s">
        <v>7903</v>
      </c>
      <c r="C4970" s="2">
        <f>YEAR('Data SPY'!$D4970)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hidden="1" customHeight="1" x14ac:dyDescent="0.3">
      <c r="A4971" s="2">
        <v>4970</v>
      </c>
      <c r="B4971" s="2" t="s">
        <v>7903</v>
      </c>
      <c r="C4971" s="2">
        <f>YEAR('Data SPY'!$D4971)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 SPY'!$D4972)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 SPY'!$D4973)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 SPY'!$D4974)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 SPY'!$D4975)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 SPY'!$D4976)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hidden="1" customHeight="1" x14ac:dyDescent="0.3">
      <c r="A4977" s="2">
        <v>4976</v>
      </c>
      <c r="B4977" s="2" t="s">
        <v>7906</v>
      </c>
      <c r="C4977" s="2">
        <f>YEAR('Data SPY'!$D4977)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hidden="1" customHeight="1" x14ac:dyDescent="0.3">
      <c r="A4978" s="2">
        <v>4977</v>
      </c>
      <c r="B4978" s="2" t="s">
        <v>7907</v>
      </c>
      <c r="C4978" s="2">
        <f>YEAR('Data SPY'!$D4978)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hidden="1" customHeight="1" x14ac:dyDescent="0.3">
      <c r="A4979" s="2">
        <v>4978</v>
      </c>
      <c r="B4979" s="2" t="s">
        <v>7907</v>
      </c>
      <c r="C4979" s="2">
        <f>YEAR('Data SPY'!$D4979)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hidden="1" customHeight="1" x14ac:dyDescent="0.3">
      <c r="A4980" s="2">
        <v>4979</v>
      </c>
      <c r="B4980" s="2" t="s">
        <v>7907</v>
      </c>
      <c r="C4980" s="2">
        <f>YEAR('Data SPY'!$D4980)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 SPY'!$D4981)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 SPY'!$D4982)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 SPY'!$D4983)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hidden="1" customHeight="1" x14ac:dyDescent="0.3">
      <c r="A4984" s="2">
        <v>4983</v>
      </c>
      <c r="B4984" s="2" t="s">
        <v>7909</v>
      </c>
      <c r="C4984" s="2">
        <f>YEAR('Data SPY'!$D4984)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 SPY'!$D4985)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hidden="1" customHeight="1" x14ac:dyDescent="0.3">
      <c r="A4986" s="2">
        <v>4985</v>
      </c>
      <c r="B4986" s="2" t="s">
        <v>7911</v>
      </c>
      <c r="C4986" s="2">
        <f>YEAR('Data SPY'!$D4986)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hidden="1" customHeight="1" x14ac:dyDescent="0.3">
      <c r="A4987" s="2">
        <v>4986</v>
      </c>
      <c r="B4987" s="2" t="s">
        <v>7912</v>
      </c>
      <c r="C4987" s="2">
        <f>YEAR('Data SPY'!$D4987)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 SPY'!$D4988)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 SPY'!$D4989)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 SPY'!$D4990)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hidden="1" customHeight="1" x14ac:dyDescent="0.3">
      <c r="A4991" s="2">
        <v>4990</v>
      </c>
      <c r="B4991" s="2" t="s">
        <v>7914</v>
      </c>
      <c r="C4991" s="2">
        <f>YEAR('Data SPY'!$D4991)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hidden="1" customHeight="1" x14ac:dyDescent="0.3">
      <c r="A4992" s="2">
        <v>4991</v>
      </c>
      <c r="B4992" s="2" t="s">
        <v>7914</v>
      </c>
      <c r="C4992" s="2">
        <f>YEAR('Data SPY'!$D4992)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hidden="1" customHeight="1" x14ac:dyDescent="0.3">
      <c r="A4993" s="2">
        <v>4992</v>
      </c>
      <c r="B4993" s="2" t="s">
        <v>7915</v>
      </c>
      <c r="C4993" s="2">
        <f>YEAR('Data SPY'!$D4993)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hidden="1" customHeight="1" x14ac:dyDescent="0.3">
      <c r="A4994" s="2">
        <v>4993</v>
      </c>
      <c r="B4994" s="2" t="s">
        <v>7916</v>
      </c>
      <c r="C4994" s="2">
        <f>YEAR('Data SPY'!$D4994)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hidden="1" customHeight="1" x14ac:dyDescent="0.3">
      <c r="A4995" s="2">
        <v>4994</v>
      </c>
      <c r="B4995" s="2" t="s">
        <v>7916</v>
      </c>
      <c r="C4995" s="2">
        <f>YEAR('Data SPY'!$D4995)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hidden="1" customHeight="1" x14ac:dyDescent="0.3">
      <c r="A4996" s="2">
        <v>4995</v>
      </c>
      <c r="B4996" s="2" t="s">
        <v>7916</v>
      </c>
      <c r="C4996" s="2">
        <f>YEAR('Data SPY'!$D4996)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hidden="1" customHeight="1" x14ac:dyDescent="0.3">
      <c r="A4997" s="2">
        <v>4996</v>
      </c>
      <c r="B4997" s="2" t="s">
        <v>7917</v>
      </c>
      <c r="C4997" s="2">
        <f>YEAR('Data SPY'!$D4997)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hidden="1" customHeight="1" x14ac:dyDescent="0.3">
      <c r="A4998" s="2">
        <v>4997</v>
      </c>
      <c r="B4998" s="2" t="s">
        <v>7918</v>
      </c>
      <c r="C4998" s="2">
        <f>YEAR('Data SPY'!$D4998)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hidden="1" customHeight="1" x14ac:dyDescent="0.3">
      <c r="A4999" s="2">
        <v>4998</v>
      </c>
      <c r="B4999" s="2" t="s">
        <v>7918</v>
      </c>
      <c r="C4999" s="2">
        <f>YEAR('Data SPY'!$D4999)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 SPY'!$D5000)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 SPY'!$D5001)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hidden="1" customHeight="1" x14ac:dyDescent="0.3">
      <c r="A5002" s="2">
        <v>5001</v>
      </c>
      <c r="B5002" s="2" t="s">
        <v>7923</v>
      </c>
      <c r="C5002" s="2">
        <f>YEAR('Data SPY'!$D5002)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 SPY'!$D5003)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 SPY'!$D5004)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 SPY'!$D5005)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hidden="1" customHeight="1" x14ac:dyDescent="0.3">
      <c r="A5006" s="2">
        <v>5005</v>
      </c>
      <c r="B5006" s="2" t="s">
        <v>7928</v>
      </c>
      <c r="C5006" s="2">
        <f>YEAR('Data SPY'!$D5006)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hidden="1" customHeight="1" x14ac:dyDescent="0.3">
      <c r="A5007" s="2">
        <v>5006</v>
      </c>
      <c r="B5007" s="2" t="s">
        <v>7929</v>
      </c>
      <c r="C5007" s="2">
        <f>YEAR('Data SPY'!$D5007)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hidden="1" customHeight="1" x14ac:dyDescent="0.3">
      <c r="A5008" s="2">
        <v>5007</v>
      </c>
      <c r="B5008" s="2" t="s">
        <v>7930</v>
      </c>
      <c r="C5008" s="2">
        <f>YEAR('Data SPY'!$D5008)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hidden="1" customHeight="1" x14ac:dyDescent="0.3">
      <c r="A5009" s="2">
        <v>5008</v>
      </c>
      <c r="B5009" s="2" t="s">
        <v>7930</v>
      </c>
      <c r="C5009" s="2">
        <f>YEAR('Data SPY'!$D5009)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hidden="1" customHeight="1" x14ac:dyDescent="0.3">
      <c r="A5010" s="2">
        <v>5009</v>
      </c>
      <c r="B5010" s="2" t="s">
        <v>7933</v>
      </c>
      <c r="C5010" s="2">
        <f>YEAR('Data SPY'!$D5010)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hidden="1" customHeight="1" x14ac:dyDescent="0.3">
      <c r="A5011" s="2">
        <v>5010</v>
      </c>
      <c r="B5011" s="2" t="s">
        <v>7933</v>
      </c>
      <c r="C5011" s="2">
        <f>YEAR('Data SPY'!$D5011)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hidden="1" customHeight="1" x14ac:dyDescent="0.3">
      <c r="A5012" s="2">
        <v>5011</v>
      </c>
      <c r="B5012" s="2" t="s">
        <v>7933</v>
      </c>
      <c r="C5012" s="2">
        <f>YEAR('Data SPY'!$D5012)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hidden="1" customHeight="1" x14ac:dyDescent="0.3">
      <c r="A5013" s="2">
        <v>5012</v>
      </c>
      <c r="B5013" s="2" t="s">
        <v>7936</v>
      </c>
      <c r="C5013" s="2">
        <f>YEAR('Data SPY'!$D5013)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hidden="1" customHeight="1" x14ac:dyDescent="0.3">
      <c r="A5014" s="2">
        <v>5013</v>
      </c>
      <c r="B5014" s="2" t="s">
        <v>7937</v>
      </c>
      <c r="C5014" s="2">
        <f>YEAR('Data SPY'!$D5014)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hidden="1" customHeight="1" x14ac:dyDescent="0.3">
      <c r="A5015" s="2">
        <v>5014</v>
      </c>
      <c r="B5015" s="2" t="s">
        <v>7937</v>
      </c>
      <c r="C5015" s="2">
        <f>YEAR('Data SPY'!$D5015)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hidden="1" customHeight="1" x14ac:dyDescent="0.3">
      <c r="A5016" s="2">
        <v>5015</v>
      </c>
      <c r="B5016" s="2" t="s">
        <v>7937</v>
      </c>
      <c r="C5016" s="2">
        <f>YEAR('Data SPY'!$D5016)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hidden="1" customHeight="1" x14ac:dyDescent="0.3">
      <c r="A5017" s="2">
        <v>5016</v>
      </c>
      <c r="B5017" s="2" t="s">
        <v>7942</v>
      </c>
      <c r="C5017" s="2">
        <f>YEAR('Data SPY'!$D5017)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hidden="1" customHeight="1" x14ac:dyDescent="0.3">
      <c r="A5018" s="2">
        <v>5017</v>
      </c>
      <c r="B5018" s="2" t="s">
        <v>7942</v>
      </c>
      <c r="C5018" s="2">
        <f>YEAR('Data SPY'!$D5018)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hidden="1" customHeight="1" x14ac:dyDescent="0.3">
      <c r="A5019" s="2">
        <v>5018</v>
      </c>
      <c r="B5019" s="2" t="s">
        <v>7945</v>
      </c>
      <c r="C5019" s="2">
        <f>YEAR('Data SPY'!$D5019)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hidden="1" customHeight="1" x14ac:dyDescent="0.3">
      <c r="A5020" s="2">
        <v>5019</v>
      </c>
      <c r="B5020" s="2" t="s">
        <v>7945</v>
      </c>
      <c r="C5020" s="2">
        <f>YEAR('Data SPY'!$D5020)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hidden="1" customHeight="1" x14ac:dyDescent="0.3">
      <c r="A5021" s="2">
        <v>5020</v>
      </c>
      <c r="B5021" s="2" t="s">
        <v>7945</v>
      </c>
      <c r="C5021" s="2">
        <f>YEAR('Data SPY'!$D5021)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hidden="1" customHeight="1" x14ac:dyDescent="0.3">
      <c r="A5022" s="2">
        <v>5021</v>
      </c>
      <c r="B5022" s="2" t="s">
        <v>7948</v>
      </c>
      <c r="C5022" s="2">
        <f>YEAR('Data SPY'!$D5022)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 SPY'!$D5023)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 SPY'!$D5024)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 SPY'!$D5025)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hidden="1" customHeight="1" x14ac:dyDescent="0.3">
      <c r="A5026" s="2">
        <v>5025</v>
      </c>
      <c r="B5026" s="2" t="s">
        <v>7950</v>
      </c>
      <c r="C5026" s="2">
        <f>YEAR('Data SPY'!$D5026)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hidden="1" customHeight="1" x14ac:dyDescent="0.3">
      <c r="A5027" s="2">
        <v>5026</v>
      </c>
      <c r="B5027" s="2" t="s">
        <v>7950</v>
      </c>
      <c r="C5027" s="2">
        <f>YEAR('Data SPY'!$D5027)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hidden="1" customHeight="1" x14ac:dyDescent="0.3">
      <c r="A5028" s="2">
        <v>5027</v>
      </c>
      <c r="B5028" s="2" t="s">
        <v>7950</v>
      </c>
      <c r="C5028" s="2">
        <f>YEAR('Data SPY'!$D5028)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hidden="1" customHeight="1" x14ac:dyDescent="0.3">
      <c r="A5029" s="2">
        <v>5028</v>
      </c>
      <c r="B5029" s="2" t="s">
        <v>7950</v>
      </c>
      <c r="C5029" s="2">
        <f>YEAR('Data SPY'!$D5029)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hidden="1" customHeight="1" x14ac:dyDescent="0.3">
      <c r="A5030" s="2">
        <v>5029</v>
      </c>
      <c r="B5030" s="2" t="s">
        <v>7953</v>
      </c>
      <c r="C5030" s="2">
        <f>YEAR('Data SPY'!$D5030)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hidden="1" customHeight="1" x14ac:dyDescent="0.3">
      <c r="A5031" s="2">
        <v>5030</v>
      </c>
      <c r="B5031" s="2" t="s">
        <v>7954</v>
      </c>
      <c r="C5031" s="2">
        <f>YEAR('Data SPY'!$D5031)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hidden="1" customHeight="1" x14ac:dyDescent="0.3">
      <c r="A5032" s="2">
        <v>5031</v>
      </c>
      <c r="B5032" s="2" t="s">
        <v>7954</v>
      </c>
      <c r="C5032" s="2">
        <f>YEAR('Data SPY'!$D5032)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hidden="1" customHeight="1" x14ac:dyDescent="0.3">
      <c r="A5033" s="2">
        <v>5032</v>
      </c>
      <c r="B5033" s="2" t="s">
        <v>7954</v>
      </c>
      <c r="C5033" s="2">
        <f>YEAR('Data SPY'!$D5033)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 SPY'!$D5034)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 SPY'!$D5035)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hidden="1" customHeight="1" x14ac:dyDescent="0.3">
      <c r="A5036" s="2">
        <v>5035</v>
      </c>
      <c r="B5036" s="2" t="s">
        <v>7956</v>
      </c>
      <c r="C5036" s="2">
        <f>YEAR('Data SPY'!$D5036)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hidden="1" customHeight="1" x14ac:dyDescent="0.3">
      <c r="A5037" s="2">
        <v>5036</v>
      </c>
      <c r="B5037" s="2" t="s">
        <v>7957</v>
      </c>
      <c r="C5037" s="2">
        <f>YEAR('Data SPY'!$D5037)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hidden="1" customHeight="1" x14ac:dyDescent="0.3">
      <c r="A5038" s="2">
        <v>5037</v>
      </c>
      <c r="B5038" s="2" t="s">
        <v>7957</v>
      </c>
      <c r="C5038" s="2">
        <f>YEAR('Data SPY'!$D5038)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hidden="1" customHeight="1" x14ac:dyDescent="0.3">
      <c r="A5039" s="2">
        <v>5038</v>
      </c>
      <c r="B5039" s="2" t="s">
        <v>7958</v>
      </c>
      <c r="C5039" s="2">
        <f>YEAR('Data SPY'!$D5039)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hidden="1" customHeight="1" x14ac:dyDescent="0.3">
      <c r="A5040" s="2">
        <v>5039</v>
      </c>
      <c r="B5040" s="2" t="s">
        <v>7959</v>
      </c>
      <c r="C5040" s="2">
        <f>YEAR('Data SPY'!$D5040)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hidden="1" customHeight="1" x14ac:dyDescent="0.3">
      <c r="A5041" s="2">
        <v>5040</v>
      </c>
      <c r="B5041" s="2" t="s">
        <v>7959</v>
      </c>
      <c r="C5041" s="2">
        <f>YEAR('Data SPY'!$D5041)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hidden="1" customHeight="1" x14ac:dyDescent="0.3">
      <c r="A5042" s="2">
        <v>5041</v>
      </c>
      <c r="B5042" s="2" t="s">
        <v>7959</v>
      </c>
      <c r="C5042" s="2">
        <f>YEAR('Data SPY'!$D5042)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 SPY'!$D5043)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 SPY'!$D5044)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 SPY'!$D5045)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 SPY'!$D5046)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 SPY'!$D5047)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 SPY'!$D5048)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 SPY'!$D5049)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hidden="1" customHeight="1" x14ac:dyDescent="0.3">
      <c r="A5050" s="2">
        <v>5049</v>
      </c>
      <c r="B5050" s="2" t="s">
        <v>7961</v>
      </c>
      <c r="C5050" s="2">
        <f>YEAR('Data SPY'!$D5050)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hidden="1" customHeight="1" x14ac:dyDescent="0.3">
      <c r="A5051" s="2">
        <v>5050</v>
      </c>
      <c r="B5051" s="2" t="s">
        <v>7961</v>
      </c>
      <c r="C5051" s="2">
        <f>YEAR('Data SPY'!$D5051)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hidden="1" customHeight="1" x14ac:dyDescent="0.3">
      <c r="A5052" s="2">
        <v>5051</v>
      </c>
      <c r="B5052" s="2" t="s">
        <v>7962</v>
      </c>
      <c r="C5052" s="2">
        <f>YEAR('Data SPY'!$D5052)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hidden="1" customHeight="1" x14ac:dyDescent="0.3">
      <c r="A5053" s="2">
        <v>5052</v>
      </c>
      <c r="B5053" s="2" t="s">
        <v>7963</v>
      </c>
      <c r="C5053" s="2">
        <f>YEAR('Data SPY'!$D5053)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hidden="1" customHeight="1" x14ac:dyDescent="0.3">
      <c r="A5054" s="2">
        <v>5053</v>
      </c>
      <c r="B5054" s="2" t="s">
        <v>7964</v>
      </c>
      <c r="C5054" s="2">
        <f>YEAR('Data SPY'!$D5054)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hidden="1" customHeight="1" x14ac:dyDescent="0.3">
      <c r="A5055" s="2">
        <v>5054</v>
      </c>
      <c r="B5055" s="2" t="s">
        <v>7965</v>
      </c>
      <c r="C5055" s="2">
        <f>YEAR('Data SPY'!$D5055)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hidden="1" customHeight="1" x14ac:dyDescent="0.3">
      <c r="A5056" s="2">
        <v>5055</v>
      </c>
      <c r="B5056" s="2" t="s">
        <v>7965</v>
      </c>
      <c r="C5056" s="2">
        <f>YEAR('Data SPY'!$D5056)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hidden="1" customHeight="1" x14ac:dyDescent="0.3">
      <c r="A5057" s="2">
        <v>5056</v>
      </c>
      <c r="B5057" s="2" t="s">
        <v>7965</v>
      </c>
      <c r="C5057" s="2">
        <f>YEAR('Data SPY'!$D5057)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hidden="1" customHeight="1" x14ac:dyDescent="0.3">
      <c r="A5058" s="2">
        <v>5057</v>
      </c>
      <c r="B5058" s="2" t="s">
        <v>7966</v>
      </c>
      <c r="C5058" s="2">
        <f>YEAR('Data SPY'!$D5058)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hidden="1" customHeight="1" x14ac:dyDescent="0.3">
      <c r="A5059" s="2">
        <v>5058</v>
      </c>
      <c r="B5059" s="2" t="s">
        <v>7966</v>
      </c>
      <c r="C5059" s="2">
        <f>YEAR('Data SPY'!$D5059)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 SPY'!$D5060)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 SPY'!$D5061)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 SPY'!$D5062)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hidden="1" customHeight="1" x14ac:dyDescent="0.3">
      <c r="A5063" s="2">
        <v>5062</v>
      </c>
      <c r="B5063" s="2" t="s">
        <v>7971</v>
      </c>
      <c r="C5063" s="2">
        <f>YEAR('Data SPY'!$D5063)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hidden="1" customHeight="1" x14ac:dyDescent="0.3">
      <c r="A5064" s="2">
        <v>5063</v>
      </c>
      <c r="B5064" s="2" t="s">
        <v>7971</v>
      </c>
      <c r="C5064" s="2">
        <f>YEAR('Data SPY'!$D5064)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hidden="1" customHeight="1" x14ac:dyDescent="0.3">
      <c r="A5065" s="2">
        <v>5064</v>
      </c>
      <c r="B5065" s="2" t="s">
        <v>7971</v>
      </c>
      <c r="C5065" s="2">
        <f>YEAR('Data SPY'!$D5065)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hidden="1" customHeight="1" x14ac:dyDescent="0.3">
      <c r="A5066" s="2">
        <v>5065</v>
      </c>
      <c r="B5066" s="2" t="s">
        <v>7972</v>
      </c>
      <c r="C5066" s="2">
        <f>YEAR('Data SPY'!$D5066)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hidden="1" customHeight="1" x14ac:dyDescent="0.3">
      <c r="A5067" s="2">
        <v>5066</v>
      </c>
      <c r="B5067" s="2" t="s">
        <v>7973</v>
      </c>
      <c r="C5067" s="2">
        <f>YEAR('Data SPY'!$D5067)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hidden="1" customHeight="1" x14ac:dyDescent="0.3">
      <c r="A5068" s="2">
        <v>5067</v>
      </c>
      <c r="B5068" s="2" t="s">
        <v>7973</v>
      </c>
      <c r="C5068" s="2">
        <f>YEAR('Data SPY'!$D5068)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hidden="1" customHeight="1" x14ac:dyDescent="0.3">
      <c r="A5069" s="2">
        <v>5068</v>
      </c>
      <c r="B5069" s="2" t="s">
        <v>7974</v>
      </c>
      <c r="C5069" s="2">
        <f>YEAR('Data SPY'!$D5069)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hidden="1" customHeight="1" x14ac:dyDescent="0.3">
      <c r="A5070" s="2">
        <v>5069</v>
      </c>
      <c r="B5070" s="2" t="s">
        <v>7975</v>
      </c>
      <c r="C5070" s="2">
        <f>YEAR('Data SPY'!$D5070)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hidden="1" customHeight="1" x14ac:dyDescent="0.3">
      <c r="A5071" s="2">
        <v>5070</v>
      </c>
      <c r="B5071" s="2" t="s">
        <v>7975</v>
      </c>
      <c r="C5071" s="2">
        <f>YEAR('Data SPY'!$D5071)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hidden="1" customHeight="1" x14ac:dyDescent="0.3">
      <c r="A5072" s="2">
        <v>5071</v>
      </c>
      <c r="B5072" s="2" t="s">
        <v>7975</v>
      </c>
      <c r="C5072" s="2">
        <f>YEAR('Data SPY'!$D5072)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hidden="1" customHeight="1" x14ac:dyDescent="0.3">
      <c r="A5073" s="2">
        <v>5072</v>
      </c>
      <c r="B5073" s="2" t="s">
        <v>7975</v>
      </c>
      <c r="C5073" s="2">
        <f>YEAR('Data SPY'!$D5073)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hidden="1" customHeight="1" x14ac:dyDescent="0.3">
      <c r="A5074" s="2">
        <v>5073</v>
      </c>
      <c r="B5074" s="2" t="s">
        <v>7975</v>
      </c>
      <c r="C5074" s="2">
        <f>YEAR('Data SPY'!$D5074)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hidden="1" customHeight="1" x14ac:dyDescent="0.3">
      <c r="A5075" s="2">
        <v>5074</v>
      </c>
      <c r="B5075" s="2" t="s">
        <v>7976</v>
      </c>
      <c r="C5075" s="2">
        <f>YEAR('Data SPY'!$D5075)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hidden="1" customHeight="1" x14ac:dyDescent="0.3">
      <c r="A5076" s="2">
        <v>5075</v>
      </c>
      <c r="B5076" s="2" t="s">
        <v>7977</v>
      </c>
      <c r="C5076" s="2">
        <f>YEAR('Data SPY'!$D5076)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hidden="1" customHeight="1" x14ac:dyDescent="0.3">
      <c r="A5077" s="2">
        <v>5076</v>
      </c>
      <c r="B5077" s="2" t="s">
        <v>7978</v>
      </c>
      <c r="C5077" s="2">
        <f>YEAR('Data SPY'!$D5077)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hidden="1" customHeight="1" x14ac:dyDescent="0.3">
      <c r="A5078" s="2">
        <v>5077</v>
      </c>
      <c r="B5078" s="2" t="s">
        <v>7978</v>
      </c>
      <c r="C5078" s="2">
        <f>YEAR('Data SPY'!$D5078)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hidden="1" customHeight="1" x14ac:dyDescent="0.3">
      <c r="A5079" s="2">
        <v>5078</v>
      </c>
      <c r="B5079" s="2" t="s">
        <v>7978</v>
      </c>
      <c r="C5079" s="2">
        <f>YEAR('Data SPY'!$D5079)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hidden="1" customHeight="1" x14ac:dyDescent="0.3">
      <c r="A5080" s="2">
        <v>5079</v>
      </c>
      <c r="B5080" s="2" t="s">
        <v>7979</v>
      </c>
      <c r="C5080" s="2">
        <f>YEAR('Data SPY'!$D5080)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hidden="1" customHeight="1" x14ac:dyDescent="0.3">
      <c r="A5081" s="2">
        <v>5080</v>
      </c>
      <c r="B5081" s="2" t="s">
        <v>7980</v>
      </c>
      <c r="C5081" s="2">
        <f>YEAR('Data SPY'!$D5081)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hidden="1" customHeight="1" x14ac:dyDescent="0.3">
      <c r="A5082" s="2">
        <v>5081</v>
      </c>
      <c r="B5082" s="2" t="s">
        <v>7980</v>
      </c>
      <c r="C5082" s="2">
        <f>YEAR('Data SPY'!$D5082)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hidden="1" customHeight="1" x14ac:dyDescent="0.3">
      <c r="A5083" s="2">
        <v>5082</v>
      </c>
      <c r="B5083" s="2" t="s">
        <v>7981</v>
      </c>
      <c r="C5083" s="2">
        <f>YEAR('Data SPY'!$D5083)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 SPY'!$D5084)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 SPY'!$D5085)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 SPY'!$D5086)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hidden="1" customHeight="1" x14ac:dyDescent="0.3">
      <c r="A5087" s="2">
        <v>5086</v>
      </c>
      <c r="B5087" s="2" t="s">
        <v>7986</v>
      </c>
      <c r="C5087" s="2">
        <f>YEAR('Data SPY'!$D5087)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hidden="1" customHeight="1" x14ac:dyDescent="0.3">
      <c r="A5088" s="2">
        <v>5087</v>
      </c>
      <c r="B5088" s="2" t="s">
        <v>7987</v>
      </c>
      <c r="C5088" s="2">
        <f>YEAR('Data SPY'!$D5088)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hidden="1" customHeight="1" x14ac:dyDescent="0.3">
      <c r="A5089" s="2">
        <v>5088</v>
      </c>
      <c r="B5089" s="2" t="s">
        <v>7987</v>
      </c>
      <c r="C5089" s="2">
        <f>YEAR('Data SPY'!$D5089)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hidden="1" customHeight="1" x14ac:dyDescent="0.3">
      <c r="A5090" s="2">
        <v>5089</v>
      </c>
      <c r="B5090" s="2" t="s">
        <v>7987</v>
      </c>
      <c r="C5090" s="2">
        <f>YEAR('Data SPY'!$D5090)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hidden="1" customHeight="1" x14ac:dyDescent="0.3">
      <c r="A5091" s="2">
        <v>5090</v>
      </c>
      <c r="B5091" s="2" t="s">
        <v>7990</v>
      </c>
      <c r="C5091" s="2">
        <f>YEAR('Data SPY'!$D5091)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hidden="1" customHeight="1" x14ac:dyDescent="0.3">
      <c r="A5092" s="2">
        <v>5091</v>
      </c>
      <c r="B5092" s="2" t="s">
        <v>7990</v>
      </c>
      <c r="C5092" s="2">
        <f>YEAR('Data SPY'!$D5092)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hidden="1" customHeight="1" x14ac:dyDescent="0.3">
      <c r="A5093" s="2">
        <v>5092</v>
      </c>
      <c r="B5093" s="2" t="s">
        <v>7992</v>
      </c>
      <c r="C5093" s="2">
        <f>YEAR('Data SPY'!$D5093)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hidden="1" customHeight="1" x14ac:dyDescent="0.3">
      <c r="A5094" s="2">
        <v>5093</v>
      </c>
      <c r="B5094" s="2" t="s">
        <v>7993</v>
      </c>
      <c r="C5094" s="2">
        <f>YEAR('Data SPY'!$D5094)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hidden="1" customHeight="1" x14ac:dyDescent="0.3">
      <c r="A5095" s="2">
        <v>5094</v>
      </c>
      <c r="B5095" s="2" t="s">
        <v>7994</v>
      </c>
      <c r="C5095" s="2">
        <f>YEAR('Data SPY'!$D5095)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hidden="1" customHeight="1" x14ac:dyDescent="0.3">
      <c r="A5096" s="2">
        <v>5095</v>
      </c>
      <c r="B5096" s="2" t="s">
        <v>7994</v>
      </c>
      <c r="C5096" s="2">
        <f>YEAR('Data SPY'!$D5096)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hidden="1" customHeight="1" x14ac:dyDescent="0.3">
      <c r="A5097" s="2">
        <v>5096</v>
      </c>
      <c r="B5097" s="2" t="s">
        <v>7994</v>
      </c>
      <c r="C5097" s="2">
        <f>YEAR('Data SPY'!$D5097)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hidden="1" customHeight="1" x14ac:dyDescent="0.3">
      <c r="A5098" s="2">
        <v>5097</v>
      </c>
      <c r="B5098" s="2" t="s">
        <v>7994</v>
      </c>
      <c r="C5098" s="2">
        <f>YEAR('Data SPY'!$D5098)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hidden="1" customHeight="1" x14ac:dyDescent="0.3">
      <c r="A5099" s="2">
        <v>5098</v>
      </c>
      <c r="B5099" s="2" t="s">
        <v>7994</v>
      </c>
      <c r="C5099" s="2">
        <f>YEAR('Data SPY'!$D5099)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hidden="1" customHeight="1" x14ac:dyDescent="0.3">
      <c r="A5100" s="2">
        <v>5099</v>
      </c>
      <c r="B5100" s="2" t="s">
        <v>7994</v>
      </c>
      <c r="C5100" s="2">
        <f>YEAR('Data SPY'!$D5100)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hidden="1" customHeight="1" x14ac:dyDescent="0.3">
      <c r="A5101" s="2">
        <v>5100</v>
      </c>
      <c r="B5101" s="2" t="s">
        <v>7995</v>
      </c>
      <c r="C5101" s="2">
        <f>YEAR('Data SPY'!$D5101)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hidden="1" customHeight="1" x14ac:dyDescent="0.3">
      <c r="A5102" s="2">
        <v>5101</v>
      </c>
      <c r="B5102" s="2" t="s">
        <v>7996</v>
      </c>
      <c r="C5102" s="2">
        <f>YEAR('Data SPY'!$D5102)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hidden="1" customHeight="1" x14ac:dyDescent="0.3">
      <c r="A5103" s="2">
        <v>5102</v>
      </c>
      <c r="B5103" s="2" t="s">
        <v>7996</v>
      </c>
      <c r="C5103" s="2">
        <f>YEAR('Data SPY'!$D5103)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hidden="1" customHeight="1" x14ac:dyDescent="0.3">
      <c r="A5104" s="2">
        <v>5103</v>
      </c>
      <c r="B5104" s="2" t="s">
        <v>7996</v>
      </c>
      <c r="C5104" s="2">
        <f>YEAR('Data SPY'!$D5104)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hidden="1" customHeight="1" x14ac:dyDescent="0.3">
      <c r="A5105" s="2">
        <v>5104</v>
      </c>
      <c r="B5105" s="2" t="s">
        <v>7997</v>
      </c>
      <c r="C5105" s="2">
        <f>YEAR('Data SPY'!$D5105)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hidden="1" customHeight="1" x14ac:dyDescent="0.3">
      <c r="A5106" s="2">
        <v>5105</v>
      </c>
      <c r="B5106" s="2" t="s">
        <v>7997</v>
      </c>
      <c r="C5106" s="2">
        <f>YEAR('Data SPY'!$D5106)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hidden="1" customHeight="1" x14ac:dyDescent="0.3">
      <c r="A5107" s="2">
        <v>5106</v>
      </c>
      <c r="B5107" s="2" t="s">
        <v>7998</v>
      </c>
      <c r="C5107" s="2">
        <f>YEAR('Data SPY'!$D5107)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hidden="1" customHeight="1" x14ac:dyDescent="0.3">
      <c r="A5108" s="2">
        <v>5107</v>
      </c>
      <c r="B5108" s="2" t="s">
        <v>7999</v>
      </c>
      <c r="C5108" s="2">
        <f>YEAR('Data SPY'!$D5108)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hidden="1" customHeight="1" x14ac:dyDescent="0.3">
      <c r="A5109" s="2">
        <v>5108</v>
      </c>
      <c r="B5109" s="2" t="s">
        <v>8000</v>
      </c>
      <c r="C5109" s="2">
        <f>YEAR('Data SPY'!$D5109)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hidden="1" customHeight="1" x14ac:dyDescent="0.3">
      <c r="A5110" s="2">
        <v>5109</v>
      </c>
      <c r="B5110" s="2" t="s">
        <v>8000</v>
      </c>
      <c r="C5110" s="2">
        <f>YEAR('Data SPY'!$D5110)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hidden="1" customHeight="1" x14ac:dyDescent="0.3">
      <c r="A5111" s="2">
        <v>5110</v>
      </c>
      <c r="B5111" s="2" t="s">
        <v>8001</v>
      </c>
      <c r="C5111" s="2">
        <f>YEAR('Data SPY'!$D5111)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hidden="1" customHeight="1" x14ac:dyDescent="0.3">
      <c r="A5112" s="2">
        <v>5111</v>
      </c>
      <c r="B5112" s="2" t="s">
        <v>8001</v>
      </c>
      <c r="C5112" s="2">
        <f>YEAR('Data SPY'!$D5112)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hidden="1" customHeight="1" x14ac:dyDescent="0.3">
      <c r="A5113" s="2">
        <v>5112</v>
      </c>
      <c r="B5113" s="2" t="s">
        <v>8001</v>
      </c>
      <c r="C5113" s="2">
        <f>YEAR('Data SPY'!$D5113)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hidden="1" customHeight="1" x14ac:dyDescent="0.3">
      <c r="A5114" s="2">
        <v>5113</v>
      </c>
      <c r="B5114" s="2" t="s">
        <v>8002</v>
      </c>
      <c r="C5114" s="2">
        <f>YEAR('Data SPY'!$D5114)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 SPY'!$D5115)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 SPY'!$D5116)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hidden="1" customHeight="1" x14ac:dyDescent="0.3">
      <c r="A5117" s="2">
        <v>5116</v>
      </c>
      <c r="B5117" s="2" t="s">
        <v>8007</v>
      </c>
      <c r="C5117" s="2">
        <f>YEAR('Data SPY'!$D5117)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hidden="1" customHeight="1" x14ac:dyDescent="0.3">
      <c r="A5118" s="2">
        <v>5117</v>
      </c>
      <c r="B5118" s="2" t="s">
        <v>8010</v>
      </c>
      <c r="C5118" s="2">
        <f>YEAR('Data SPY'!$D5118)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hidden="1" customHeight="1" x14ac:dyDescent="0.3">
      <c r="A5119" s="2">
        <v>5118</v>
      </c>
      <c r="B5119" s="2" t="s">
        <v>8011</v>
      </c>
      <c r="C5119" s="2">
        <f>YEAR('Data SPY'!$D5119)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hidden="1" customHeight="1" x14ac:dyDescent="0.3">
      <c r="A5120" s="2">
        <v>5119</v>
      </c>
      <c r="B5120" s="2" t="s">
        <v>8011</v>
      </c>
      <c r="C5120" s="2">
        <f>YEAR('Data SPY'!$D5120)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hidden="1" customHeight="1" x14ac:dyDescent="0.3">
      <c r="A5121" s="2">
        <v>5120</v>
      </c>
      <c r="B5121" s="2" t="s">
        <v>8011</v>
      </c>
      <c r="C5121" s="2">
        <f>YEAR('Data SPY'!$D5121)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hidden="1" customHeight="1" x14ac:dyDescent="0.3">
      <c r="A5122" s="2">
        <v>5121</v>
      </c>
      <c r="B5122" s="2" t="s">
        <v>8012</v>
      </c>
      <c r="C5122" s="2">
        <f>YEAR('Data SPY'!$D5122)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hidden="1" customHeight="1" x14ac:dyDescent="0.3">
      <c r="A5123" s="2">
        <v>5122</v>
      </c>
      <c r="B5123" s="2" t="s">
        <v>8012</v>
      </c>
      <c r="C5123" s="2">
        <f>YEAR('Data SPY'!$D5123)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hidden="1" customHeight="1" x14ac:dyDescent="0.3">
      <c r="A5124" s="2">
        <v>5123</v>
      </c>
      <c r="B5124" s="2" t="s">
        <v>8012</v>
      </c>
      <c r="C5124" s="2">
        <f>YEAR('Data SPY'!$D5124)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hidden="1" customHeight="1" x14ac:dyDescent="0.3">
      <c r="A5125" s="2">
        <v>5124</v>
      </c>
      <c r="B5125" s="2" t="s">
        <v>8012</v>
      </c>
      <c r="C5125" s="2">
        <f>YEAR('Data SPY'!$D5125)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hidden="1" customHeight="1" x14ac:dyDescent="0.3">
      <c r="A5126" s="2">
        <v>5125</v>
      </c>
      <c r="B5126" s="2" t="s">
        <v>8015</v>
      </c>
      <c r="C5126" s="2">
        <f>YEAR('Data SPY'!$D5126)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hidden="1" customHeight="1" x14ac:dyDescent="0.3">
      <c r="A5127" s="2">
        <v>5126</v>
      </c>
      <c r="B5127" s="2" t="s">
        <v>8015</v>
      </c>
      <c r="C5127" s="2">
        <f>YEAR('Data SPY'!$D5127)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hidden="1" customHeight="1" x14ac:dyDescent="0.3">
      <c r="A5128" s="2">
        <v>5127</v>
      </c>
      <c r="B5128" s="2" t="s">
        <v>8015</v>
      </c>
      <c r="C5128" s="2">
        <f>YEAR('Data SPY'!$D5128)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hidden="1" customHeight="1" x14ac:dyDescent="0.3">
      <c r="A5129" s="2">
        <v>5128</v>
      </c>
      <c r="B5129" s="2" t="s">
        <v>8015</v>
      </c>
      <c r="C5129" s="2">
        <f>YEAR('Data SPY'!$D5129)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hidden="1" customHeight="1" x14ac:dyDescent="0.3">
      <c r="A5130" s="2">
        <v>5129</v>
      </c>
      <c r="B5130" s="2" t="s">
        <v>8015</v>
      </c>
      <c r="C5130" s="2">
        <f>YEAR('Data SPY'!$D5130)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hidden="1" customHeight="1" x14ac:dyDescent="0.3">
      <c r="A5131" s="2">
        <v>5130</v>
      </c>
      <c r="B5131" s="2" t="s">
        <v>8015</v>
      </c>
      <c r="C5131" s="2">
        <f>YEAR('Data SPY'!$D5131)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hidden="1" customHeight="1" x14ac:dyDescent="0.3">
      <c r="A5132" s="2">
        <v>5131</v>
      </c>
      <c r="B5132" s="2" t="s">
        <v>8015</v>
      </c>
      <c r="C5132" s="2">
        <f>YEAR('Data SPY'!$D5132)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hidden="1" customHeight="1" x14ac:dyDescent="0.3">
      <c r="A5133" s="2">
        <v>5132</v>
      </c>
      <c r="B5133" s="2" t="s">
        <v>8016</v>
      </c>
      <c r="C5133" s="2">
        <f>YEAR('Data SPY'!$D5133)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hidden="1" customHeight="1" x14ac:dyDescent="0.3">
      <c r="A5134" s="2">
        <v>5133</v>
      </c>
      <c r="B5134" s="2" t="s">
        <v>8017</v>
      </c>
      <c r="C5134" s="2">
        <f>YEAR('Data SPY'!$D5134)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hidden="1" customHeight="1" x14ac:dyDescent="0.3">
      <c r="A5135" s="2">
        <v>5134</v>
      </c>
      <c r="B5135" s="2" t="s">
        <v>8018</v>
      </c>
      <c r="C5135" s="2">
        <f>YEAR('Data SPY'!$D5135)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hidden="1" customHeight="1" x14ac:dyDescent="0.3">
      <c r="A5136" s="2">
        <v>5135</v>
      </c>
      <c r="B5136" s="2" t="s">
        <v>8018</v>
      </c>
      <c r="C5136" s="2">
        <f>YEAR('Data SPY'!$D5136)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 SPY'!$D5137)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hidden="1" customHeight="1" x14ac:dyDescent="0.3">
      <c r="A5138" s="2">
        <v>5137</v>
      </c>
      <c r="B5138" s="2" t="s">
        <v>8020</v>
      </c>
      <c r="C5138" s="2">
        <f>YEAR('Data SPY'!$D5138)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 SPY'!$D5139)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hidden="1" customHeight="1" x14ac:dyDescent="0.3">
      <c r="A5140" s="2">
        <v>5139</v>
      </c>
      <c r="B5140" s="2" t="s">
        <v>8022</v>
      </c>
      <c r="C5140" s="2">
        <f>YEAR('Data SPY'!$D5140)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hidden="1" customHeight="1" x14ac:dyDescent="0.3">
      <c r="A5141" s="2">
        <v>5140</v>
      </c>
      <c r="B5141" s="2" t="s">
        <v>8022</v>
      </c>
      <c r="C5141" s="2">
        <f>YEAR('Data SPY'!$D5141)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hidden="1" customHeight="1" x14ac:dyDescent="0.3">
      <c r="A5142" s="2">
        <v>5141</v>
      </c>
      <c r="B5142" s="2" t="s">
        <v>8023</v>
      </c>
      <c r="C5142" s="2">
        <f>YEAR('Data SPY'!$D5142)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 SPY'!$D5143)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 SPY'!$D5144)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 SPY'!$D5145)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hidden="1" customHeight="1" x14ac:dyDescent="0.3">
      <c r="A5146" s="2">
        <v>5145</v>
      </c>
      <c r="B5146" s="2" t="s">
        <v>8025</v>
      </c>
      <c r="C5146" s="2">
        <f>YEAR('Data SPY'!$D5146)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hidden="1" customHeight="1" x14ac:dyDescent="0.3">
      <c r="A5147" s="2">
        <v>5146</v>
      </c>
      <c r="B5147" s="2" t="s">
        <v>8025</v>
      </c>
      <c r="C5147" s="2">
        <f>YEAR('Data SPY'!$D5147)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hidden="1" customHeight="1" x14ac:dyDescent="0.3">
      <c r="A5148" s="2">
        <v>5147</v>
      </c>
      <c r="B5148" s="2" t="s">
        <v>8025</v>
      </c>
      <c r="C5148" s="2">
        <f>YEAR('Data SPY'!$D5148)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hidden="1" customHeight="1" x14ac:dyDescent="0.3">
      <c r="A5149" s="2">
        <v>5148</v>
      </c>
      <c r="B5149" s="2" t="s">
        <v>8026</v>
      </c>
      <c r="C5149" s="2">
        <f>YEAR('Data SPY'!$D5149)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hidden="1" customHeight="1" x14ac:dyDescent="0.3">
      <c r="A5150" s="2">
        <v>5149</v>
      </c>
      <c r="B5150" s="2" t="s">
        <v>8026</v>
      </c>
      <c r="C5150" s="2">
        <f>YEAR('Data SPY'!$D5150)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hidden="1" customHeight="1" x14ac:dyDescent="0.3">
      <c r="A5151" s="2">
        <v>5150</v>
      </c>
      <c r="B5151" s="2" t="s">
        <v>8028</v>
      </c>
      <c r="C5151" s="2">
        <f>YEAR('Data SPY'!$D5151)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hidden="1" customHeight="1" x14ac:dyDescent="0.3">
      <c r="A5152" s="2">
        <v>5151</v>
      </c>
      <c r="B5152" s="2" t="s">
        <v>8029</v>
      </c>
      <c r="C5152" s="2">
        <f>YEAR('Data SPY'!$D5152)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hidden="1" customHeight="1" x14ac:dyDescent="0.3">
      <c r="A5153" s="2">
        <v>5152</v>
      </c>
      <c r="B5153" s="2" t="s">
        <v>8030</v>
      </c>
      <c r="C5153" s="2">
        <f>YEAR('Data SPY'!$D5153)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hidden="1" customHeight="1" x14ac:dyDescent="0.3">
      <c r="A5154" s="2">
        <v>5153</v>
      </c>
      <c r="B5154" s="2" t="s">
        <v>8032</v>
      </c>
      <c r="C5154" s="2">
        <f>YEAR('Data SPY'!$D5154)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hidden="1" customHeight="1" x14ac:dyDescent="0.3">
      <c r="A5155" s="2">
        <v>5154</v>
      </c>
      <c r="B5155" s="2" t="s">
        <v>8032</v>
      </c>
      <c r="C5155" s="2">
        <f>YEAR('Data SPY'!$D5155)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hidden="1" customHeight="1" x14ac:dyDescent="0.3">
      <c r="A5156" s="2">
        <v>5155</v>
      </c>
      <c r="B5156" s="2" t="s">
        <v>8033</v>
      </c>
      <c r="C5156" s="2">
        <f>YEAR('Data SPY'!$D5156)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hidden="1" customHeight="1" x14ac:dyDescent="0.3">
      <c r="A5157" s="2">
        <v>5156</v>
      </c>
      <c r="B5157" s="2" t="s">
        <v>8033</v>
      </c>
      <c r="C5157" s="2">
        <f>YEAR('Data SPY'!$D5157)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hidden="1" customHeight="1" x14ac:dyDescent="0.3">
      <c r="A5158" s="2">
        <v>5157</v>
      </c>
      <c r="B5158" s="2" t="s">
        <v>8035</v>
      </c>
      <c r="C5158" s="2">
        <f>YEAR('Data SPY'!$D5158)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hidden="1" customHeight="1" x14ac:dyDescent="0.3">
      <c r="A5159" s="2">
        <v>5158</v>
      </c>
      <c r="B5159" s="2" t="s">
        <v>8035</v>
      </c>
      <c r="C5159" s="2">
        <f>YEAR('Data SPY'!$D5159)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hidden="1" customHeight="1" x14ac:dyDescent="0.3">
      <c r="A5160" s="2">
        <v>5159</v>
      </c>
      <c r="B5160" s="2" t="s">
        <v>8035</v>
      </c>
      <c r="C5160" s="2">
        <f>YEAR('Data SPY'!$D5160)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hidden="1" customHeight="1" x14ac:dyDescent="0.3">
      <c r="A5161" s="2">
        <v>5160</v>
      </c>
      <c r="B5161" s="2" t="s">
        <v>8036</v>
      </c>
      <c r="C5161" s="2">
        <f>YEAR('Data SPY'!$D5161)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hidden="1" customHeight="1" x14ac:dyDescent="0.3">
      <c r="A5162" s="2">
        <v>5161</v>
      </c>
      <c r="B5162" s="2" t="s">
        <v>8036</v>
      </c>
      <c r="C5162" s="2">
        <f>YEAR('Data SPY'!$D5162)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hidden="1" customHeight="1" x14ac:dyDescent="0.3">
      <c r="A5163" s="2">
        <v>5162</v>
      </c>
      <c r="B5163" s="2" t="s">
        <v>8037</v>
      </c>
      <c r="C5163" s="2">
        <f>YEAR('Data SPY'!$D5163)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 SPY'!$D5164)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hidden="1" customHeight="1" x14ac:dyDescent="0.3">
      <c r="A5165" s="2">
        <v>5164</v>
      </c>
      <c r="B5165" s="2" t="s">
        <v>8039</v>
      </c>
      <c r="C5165" s="2">
        <f>YEAR('Data SPY'!$D5165)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hidden="1" customHeight="1" x14ac:dyDescent="0.3">
      <c r="A5166" s="2">
        <v>5165</v>
      </c>
      <c r="B5166" s="2" t="s">
        <v>8040</v>
      </c>
      <c r="C5166" s="2">
        <f>YEAR('Data SPY'!$D5166)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hidden="1" customHeight="1" x14ac:dyDescent="0.3">
      <c r="A5167" s="2">
        <v>5166</v>
      </c>
      <c r="B5167" s="2" t="s">
        <v>8040</v>
      </c>
      <c r="C5167" s="2">
        <f>YEAR('Data SPY'!$D5167)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hidden="1" customHeight="1" x14ac:dyDescent="0.3">
      <c r="A5168" s="2">
        <v>5167</v>
      </c>
      <c r="B5168" s="2" t="s">
        <v>8040</v>
      </c>
      <c r="C5168" s="2">
        <f>YEAR('Data SPY'!$D5168)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hidden="1" customHeight="1" x14ac:dyDescent="0.3">
      <c r="A5169" s="2">
        <v>5168</v>
      </c>
      <c r="B5169" s="2" t="s">
        <v>8040</v>
      </c>
      <c r="C5169" s="2">
        <f>YEAR('Data SPY'!$D5169)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hidden="1" customHeight="1" x14ac:dyDescent="0.3">
      <c r="A5170" s="2">
        <v>5169</v>
      </c>
      <c r="B5170" s="2" t="s">
        <v>8040</v>
      </c>
      <c r="C5170" s="2">
        <f>YEAR('Data SPY'!$D5170)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hidden="1" customHeight="1" x14ac:dyDescent="0.3">
      <c r="A5171" s="2">
        <v>5170</v>
      </c>
      <c r="B5171" s="2" t="s">
        <v>8040</v>
      </c>
      <c r="C5171" s="2">
        <f>YEAR('Data SPY'!$D5171)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 SPY'!$D5172)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 SPY'!$D5173)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 SPY'!$D5174)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hidden="1" customHeight="1" x14ac:dyDescent="0.3">
      <c r="A5175" s="2">
        <v>5174</v>
      </c>
      <c r="B5175" s="2" t="s">
        <v>8042</v>
      </c>
      <c r="C5175" s="2">
        <f>YEAR('Data SPY'!$D5175)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hidden="1" customHeight="1" x14ac:dyDescent="0.3">
      <c r="A5176" s="2">
        <v>5175</v>
      </c>
      <c r="B5176" s="2" t="s">
        <v>8043</v>
      </c>
      <c r="C5176" s="2">
        <f>YEAR('Data SPY'!$D5176)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hidden="1" customHeight="1" x14ac:dyDescent="0.3">
      <c r="A5177" s="2">
        <v>5176</v>
      </c>
      <c r="B5177" s="2" t="s">
        <v>8043</v>
      </c>
      <c r="C5177" s="2">
        <f>YEAR('Data SPY'!$D5177)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 SPY'!$D5178)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 SPY'!$D5179)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hidden="1" customHeight="1" x14ac:dyDescent="0.3">
      <c r="A5180" s="2">
        <v>5179</v>
      </c>
      <c r="B5180" s="2" t="s">
        <v>8047</v>
      </c>
      <c r="C5180" s="2">
        <f>YEAR('Data SPY'!$D5180)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hidden="1" customHeight="1" x14ac:dyDescent="0.3">
      <c r="A5181" s="2">
        <v>5180</v>
      </c>
      <c r="B5181" s="2" t="s">
        <v>8047</v>
      </c>
      <c r="C5181" s="2">
        <f>YEAR('Data SPY'!$D5181)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hidden="1" customHeight="1" x14ac:dyDescent="0.3">
      <c r="A5182" s="2">
        <v>5181</v>
      </c>
      <c r="B5182" s="2" t="s">
        <v>8047</v>
      </c>
      <c r="C5182" s="2">
        <f>YEAR('Data SPY'!$D5182)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hidden="1" customHeight="1" x14ac:dyDescent="0.3">
      <c r="A5183" s="2">
        <v>5182</v>
      </c>
      <c r="B5183" s="2" t="s">
        <v>8048</v>
      </c>
      <c r="C5183" s="2">
        <f>YEAR('Data SPY'!$D5183)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hidden="1" customHeight="1" x14ac:dyDescent="0.3">
      <c r="A5184" s="2">
        <v>5183</v>
      </c>
      <c r="B5184" s="2" t="s">
        <v>8048</v>
      </c>
      <c r="C5184" s="2">
        <f>YEAR('Data SPY'!$D5184)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hidden="1" customHeight="1" x14ac:dyDescent="0.3">
      <c r="A5185" s="2">
        <v>5184</v>
      </c>
      <c r="B5185" s="2" t="s">
        <v>8049</v>
      </c>
      <c r="C5185" s="2">
        <f>YEAR('Data SPY'!$D5185)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hidden="1" customHeight="1" x14ac:dyDescent="0.3">
      <c r="A5186" s="2">
        <v>5185</v>
      </c>
      <c r="B5186" s="2" t="s">
        <v>8049</v>
      </c>
      <c r="C5186" s="2">
        <f>YEAR('Data SPY'!$D5186)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hidden="1" customHeight="1" x14ac:dyDescent="0.3">
      <c r="A5187" s="2">
        <v>5186</v>
      </c>
      <c r="B5187" s="2" t="s">
        <v>8050</v>
      </c>
      <c r="C5187" s="2">
        <f>YEAR('Data SPY'!$D5187)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hidden="1" customHeight="1" x14ac:dyDescent="0.3">
      <c r="A5188" s="2">
        <v>5187</v>
      </c>
      <c r="B5188" s="2" t="s">
        <v>8051</v>
      </c>
      <c r="C5188" s="2">
        <f>YEAR('Data SPY'!$D5188)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hidden="1" customHeight="1" x14ac:dyDescent="0.3">
      <c r="A5189" s="2">
        <v>5188</v>
      </c>
      <c r="B5189" s="2" t="s">
        <v>8052</v>
      </c>
      <c r="C5189" s="2">
        <f>YEAR('Data SPY'!$D5189)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hidden="1" customHeight="1" x14ac:dyDescent="0.3">
      <c r="A5190" s="2">
        <v>5189</v>
      </c>
      <c r="B5190" s="2" t="s">
        <v>8052</v>
      </c>
      <c r="C5190" s="2">
        <f>YEAR('Data SPY'!$D5190)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hidden="1" customHeight="1" x14ac:dyDescent="0.3">
      <c r="A5191" s="2">
        <v>5190</v>
      </c>
      <c r="B5191" s="2" t="s">
        <v>8053</v>
      </c>
      <c r="C5191" s="2">
        <f>YEAR('Data SPY'!$D5191)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hidden="1" customHeight="1" x14ac:dyDescent="0.3">
      <c r="A5192" s="2">
        <v>5191</v>
      </c>
      <c r="B5192" s="2" t="s">
        <v>8053</v>
      </c>
      <c r="C5192" s="2">
        <f>YEAR('Data SPY'!$D5192)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hidden="1" customHeight="1" x14ac:dyDescent="0.3">
      <c r="A5193" s="2">
        <v>5192</v>
      </c>
      <c r="B5193" s="2" t="s">
        <v>8054</v>
      </c>
      <c r="C5193" s="2">
        <f>YEAR('Data SPY'!$D5193)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hidden="1" customHeight="1" x14ac:dyDescent="0.3">
      <c r="A5194" s="2">
        <v>5193</v>
      </c>
      <c r="B5194" s="2" t="s">
        <v>8057</v>
      </c>
      <c r="C5194" s="2">
        <f>YEAR('Data SPY'!$D5194)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hidden="1" customHeight="1" x14ac:dyDescent="0.3">
      <c r="A5195" s="2">
        <v>5194</v>
      </c>
      <c r="B5195" s="2" t="s">
        <v>8057</v>
      </c>
      <c r="C5195" s="2">
        <f>YEAR('Data SPY'!$D5195)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hidden="1" customHeight="1" x14ac:dyDescent="0.3">
      <c r="A5196" s="2">
        <v>5195</v>
      </c>
      <c r="B5196" s="2" t="s">
        <v>8057</v>
      </c>
      <c r="C5196" s="2">
        <f>YEAR('Data SPY'!$D5196)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hidden="1" customHeight="1" x14ac:dyDescent="0.3">
      <c r="A5197" s="2">
        <v>5196</v>
      </c>
      <c r="B5197" s="2" t="s">
        <v>8057</v>
      </c>
      <c r="C5197" s="2">
        <f>YEAR('Data SPY'!$D5197)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hidden="1" customHeight="1" x14ac:dyDescent="0.3">
      <c r="A5198" s="2">
        <v>5197</v>
      </c>
      <c r="B5198" s="2" t="s">
        <v>8058</v>
      </c>
      <c r="C5198" s="2">
        <f>YEAR('Data SPY'!$D5198)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hidden="1" customHeight="1" x14ac:dyDescent="0.3">
      <c r="A5199" s="2">
        <v>5198</v>
      </c>
      <c r="B5199" s="2" t="s">
        <v>8058</v>
      </c>
      <c r="C5199" s="2">
        <f>YEAR('Data SPY'!$D5199)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 SPY'!$D5200)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 SPY'!$D5201)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 SPY'!$D5202)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 SPY'!$D5203)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hidden="1" customHeight="1" x14ac:dyDescent="0.3">
      <c r="A5204" s="2">
        <v>5203</v>
      </c>
      <c r="B5204" s="2" t="s">
        <v>8060</v>
      </c>
      <c r="C5204" s="2">
        <f>YEAR('Data SPY'!$D5204)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hidden="1" customHeight="1" x14ac:dyDescent="0.3">
      <c r="A5205" s="2">
        <v>5204</v>
      </c>
      <c r="B5205" s="2" t="s">
        <v>8060</v>
      </c>
      <c r="C5205" s="2">
        <f>YEAR('Data SPY'!$D5205)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hidden="1" customHeight="1" x14ac:dyDescent="0.3">
      <c r="A5206" s="2">
        <v>5205</v>
      </c>
      <c r="B5206" s="2" t="s">
        <v>8061</v>
      </c>
      <c r="C5206" s="2">
        <f>YEAR('Data SPY'!$D5206)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hidden="1" customHeight="1" x14ac:dyDescent="0.3">
      <c r="A5207" s="2">
        <v>5206</v>
      </c>
      <c r="B5207" s="2" t="s">
        <v>8061</v>
      </c>
      <c r="C5207" s="2">
        <f>YEAR('Data SPY'!$D5207)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hidden="1" customHeight="1" x14ac:dyDescent="0.3">
      <c r="A5208" s="2">
        <v>5207</v>
      </c>
      <c r="B5208" s="2" t="s">
        <v>8061</v>
      </c>
      <c r="C5208" s="2">
        <f>YEAR('Data SPY'!$D5208)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hidden="1" customHeight="1" x14ac:dyDescent="0.3">
      <c r="A5209" s="2">
        <v>5208</v>
      </c>
      <c r="B5209" s="2" t="s">
        <v>8061</v>
      </c>
      <c r="C5209" s="2">
        <f>YEAR('Data SPY'!$D5209)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hidden="1" customHeight="1" x14ac:dyDescent="0.3">
      <c r="A5210" s="2">
        <v>5209</v>
      </c>
      <c r="B5210" s="2" t="s">
        <v>8061</v>
      </c>
      <c r="C5210" s="2">
        <f>YEAR('Data SPY'!$D5210)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hidden="1" customHeight="1" x14ac:dyDescent="0.3">
      <c r="A5211" s="2">
        <v>5210</v>
      </c>
      <c r="B5211" s="2" t="s">
        <v>8061</v>
      </c>
      <c r="C5211" s="2">
        <f>YEAR('Data SPY'!$D5211)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hidden="1" customHeight="1" x14ac:dyDescent="0.3">
      <c r="A5212" s="2">
        <v>5211</v>
      </c>
      <c r="B5212" s="2" t="s">
        <v>8062</v>
      </c>
      <c r="C5212" s="2">
        <f>YEAR('Data SPY'!$D5212)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hidden="1" customHeight="1" x14ac:dyDescent="0.3">
      <c r="A5213" s="2">
        <v>5212</v>
      </c>
      <c r="B5213" s="2" t="s">
        <v>8063</v>
      </c>
      <c r="C5213" s="2">
        <f>YEAR('Data SPY'!$D5213)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 SPY'!$D5214)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 SPY'!$D5215)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 SPY'!$D5216)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 SPY'!$D5217)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hidden="1" customHeight="1" x14ac:dyDescent="0.3">
      <c r="A5218" s="2">
        <v>5217</v>
      </c>
      <c r="B5218" s="2" t="s">
        <v>8065</v>
      </c>
      <c r="C5218" s="2">
        <f>YEAR('Data SPY'!$D5218)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hidden="1" customHeight="1" x14ac:dyDescent="0.3">
      <c r="A5219" s="2">
        <v>5218</v>
      </c>
      <c r="B5219" s="2" t="s">
        <v>8066</v>
      </c>
      <c r="C5219" s="2">
        <f>YEAR('Data SPY'!$D5219)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hidden="1" customHeight="1" x14ac:dyDescent="0.3">
      <c r="A5220" s="2">
        <v>5219</v>
      </c>
      <c r="B5220" s="2" t="s">
        <v>8067</v>
      </c>
      <c r="C5220" s="2">
        <f>YEAR('Data SPY'!$D5220)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hidden="1" customHeight="1" x14ac:dyDescent="0.3">
      <c r="A5221" s="2">
        <v>5220</v>
      </c>
      <c r="B5221" s="2" t="s">
        <v>8068</v>
      </c>
      <c r="C5221" s="2">
        <f>YEAR('Data SPY'!$D5221)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hidden="1" customHeight="1" x14ac:dyDescent="0.3">
      <c r="A5222" s="2">
        <v>5221</v>
      </c>
      <c r="B5222" s="2" t="s">
        <v>8069</v>
      </c>
      <c r="C5222" s="2">
        <f>YEAR('Data SPY'!$D5222)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hidden="1" customHeight="1" x14ac:dyDescent="0.3">
      <c r="A5223" s="2">
        <v>5222</v>
      </c>
      <c r="B5223" s="2" t="s">
        <v>8070</v>
      </c>
      <c r="C5223" s="2">
        <f>YEAR('Data SPY'!$D5223)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hidden="1" customHeight="1" x14ac:dyDescent="0.3">
      <c r="A5224" s="2">
        <v>5223</v>
      </c>
      <c r="B5224" s="2" t="s">
        <v>8070</v>
      </c>
      <c r="C5224" s="2">
        <f>YEAR('Data SPY'!$D5224)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hidden="1" customHeight="1" x14ac:dyDescent="0.3">
      <c r="A5225" s="2">
        <v>5224</v>
      </c>
      <c r="B5225" s="2" t="s">
        <v>8070</v>
      </c>
      <c r="C5225" s="2">
        <f>YEAR('Data SPY'!$D5225)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hidden="1" customHeight="1" x14ac:dyDescent="0.3">
      <c r="A5226" s="2">
        <v>5225</v>
      </c>
      <c r="B5226" s="2" t="s">
        <v>8073</v>
      </c>
      <c r="C5226" s="2">
        <f>YEAR('Data SPY'!$D5226)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 SPY'!$D5227)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 SPY'!$D5228)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 SPY'!$D5229)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hidden="1" customHeight="1" x14ac:dyDescent="0.3">
      <c r="A5230" s="2">
        <v>5229</v>
      </c>
      <c r="B5230" s="2" t="s">
        <v>8075</v>
      </c>
      <c r="C5230" s="2">
        <f>YEAR('Data SPY'!$D5230)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hidden="1" customHeight="1" x14ac:dyDescent="0.3">
      <c r="A5231" s="2">
        <v>5230</v>
      </c>
      <c r="B5231" s="2" t="s">
        <v>8076</v>
      </c>
      <c r="C5231" s="2">
        <f>YEAR('Data SPY'!$D5231)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hidden="1" customHeight="1" x14ac:dyDescent="0.3">
      <c r="A5232" s="2">
        <v>5231</v>
      </c>
      <c r="B5232" s="2" t="s">
        <v>8076</v>
      </c>
      <c r="C5232" s="2">
        <f>YEAR('Data SPY'!$D5232)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hidden="1" customHeight="1" x14ac:dyDescent="0.3">
      <c r="A5233" s="2">
        <v>5232</v>
      </c>
      <c r="B5233" s="2" t="s">
        <v>8076</v>
      </c>
      <c r="C5233" s="2">
        <f>YEAR('Data SPY'!$D5233)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hidden="1" customHeight="1" x14ac:dyDescent="0.3">
      <c r="A5234" s="2">
        <v>5233</v>
      </c>
      <c r="B5234" s="2" t="s">
        <v>8076</v>
      </c>
      <c r="C5234" s="2">
        <f>YEAR('Data SPY'!$D5234)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hidden="1" customHeight="1" x14ac:dyDescent="0.3">
      <c r="A5235" s="2">
        <v>5234</v>
      </c>
      <c r="B5235" s="2" t="s">
        <v>8077</v>
      </c>
      <c r="C5235" s="2">
        <f>YEAR('Data SPY'!$D5235)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hidden="1" customHeight="1" x14ac:dyDescent="0.3">
      <c r="A5236" s="2">
        <v>5235</v>
      </c>
      <c r="B5236" s="2" t="s">
        <v>8078</v>
      </c>
      <c r="C5236" s="2">
        <f>YEAR('Data SPY'!$D5236)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 SPY'!$D5237)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hidden="1" customHeight="1" x14ac:dyDescent="0.3">
      <c r="A5238" s="2">
        <v>5237</v>
      </c>
      <c r="B5238" s="2" t="s">
        <v>8080</v>
      </c>
      <c r="C5238" s="2">
        <f>YEAR('Data SPY'!$D5238)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hidden="1" customHeight="1" x14ac:dyDescent="0.3">
      <c r="A5239" s="2">
        <v>5238</v>
      </c>
      <c r="B5239" s="2" t="s">
        <v>8080</v>
      </c>
      <c r="C5239" s="2">
        <f>YEAR('Data SPY'!$D5239)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hidden="1" customHeight="1" x14ac:dyDescent="0.3">
      <c r="A5240" s="2">
        <v>5239</v>
      </c>
      <c r="B5240" s="2" t="s">
        <v>8080</v>
      </c>
      <c r="C5240" s="2">
        <f>YEAR('Data SPY'!$D5240)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 SPY'!$D5241)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 SPY'!$D5242)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 SPY'!$D5243)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hidden="1" customHeight="1" x14ac:dyDescent="0.3">
      <c r="A5244" s="2">
        <v>5243</v>
      </c>
      <c r="B5244" s="2" t="s">
        <v>8085</v>
      </c>
      <c r="C5244" s="2">
        <f>YEAR('Data SPY'!$D5244)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 SPY'!$D5245)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 SPY'!$D5246)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 SPY'!$D5247)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 SPY'!$D5248)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hidden="1" customHeight="1" x14ac:dyDescent="0.3">
      <c r="A5249" s="2">
        <v>5248</v>
      </c>
      <c r="B5249" s="2" t="s">
        <v>8090</v>
      </c>
      <c r="C5249" s="2">
        <f>YEAR('Data SPY'!$D5249)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hidden="1" customHeight="1" x14ac:dyDescent="0.3">
      <c r="A5250" s="2">
        <v>5249</v>
      </c>
      <c r="B5250" s="2" t="s">
        <v>8092</v>
      </c>
      <c r="C5250" s="2">
        <f>YEAR('Data SPY'!$D5250)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hidden="1" customHeight="1" x14ac:dyDescent="0.3">
      <c r="A5251" s="2">
        <v>5250</v>
      </c>
      <c r="B5251" s="2" t="s">
        <v>8093</v>
      </c>
      <c r="C5251" s="2">
        <f>YEAR('Data SPY'!$D5251)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 SPY'!$D5252)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 SPY'!$D5253)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hidden="1" customHeight="1" x14ac:dyDescent="0.3">
      <c r="A5254" s="2">
        <v>5253</v>
      </c>
      <c r="B5254" s="2" t="s">
        <v>8095</v>
      </c>
      <c r="C5254" s="2">
        <f>YEAR('Data SPY'!$D5254)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hidden="1" customHeight="1" x14ac:dyDescent="0.3">
      <c r="A5255" s="2">
        <v>5254</v>
      </c>
      <c r="B5255" s="2" t="s">
        <v>8096</v>
      </c>
      <c r="C5255" s="2">
        <f>YEAR('Data SPY'!$D5255)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hidden="1" customHeight="1" x14ac:dyDescent="0.3">
      <c r="A5256" s="2">
        <v>5255</v>
      </c>
      <c r="B5256" s="2" t="s">
        <v>8097</v>
      </c>
      <c r="C5256" s="2">
        <f>YEAR('Data SPY'!$D5256)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hidden="1" customHeight="1" x14ac:dyDescent="0.3">
      <c r="A5257" s="2">
        <v>5256</v>
      </c>
      <c r="B5257" s="2" t="s">
        <v>8097</v>
      </c>
      <c r="C5257" s="2">
        <f>YEAR('Data SPY'!$D5257)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 SPY'!$D5258)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hidden="1" customHeight="1" x14ac:dyDescent="0.3">
      <c r="A5259" s="2">
        <v>5258</v>
      </c>
      <c r="B5259" s="2" t="s">
        <v>8100</v>
      </c>
      <c r="C5259" s="2">
        <f>YEAR('Data SPY'!$D5259)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hidden="1" customHeight="1" x14ac:dyDescent="0.3">
      <c r="A5260" s="2">
        <v>5259</v>
      </c>
      <c r="B5260" s="2" t="s">
        <v>8101</v>
      </c>
      <c r="C5260" s="2">
        <f>YEAR('Data SPY'!$D5260)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hidden="1" customHeight="1" x14ac:dyDescent="0.3">
      <c r="A5261" s="2">
        <v>5260</v>
      </c>
      <c r="B5261" s="2" t="s">
        <v>8102</v>
      </c>
      <c r="C5261" s="2">
        <f>YEAR('Data SPY'!$D5261)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hidden="1" customHeight="1" x14ac:dyDescent="0.3">
      <c r="A5262" s="2">
        <v>5261</v>
      </c>
      <c r="B5262" s="2" t="s">
        <v>8103</v>
      </c>
      <c r="C5262" s="2">
        <f>YEAR('Data SPY'!$D5262)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hidden="1" customHeight="1" x14ac:dyDescent="0.3">
      <c r="A5263" s="2">
        <v>5262</v>
      </c>
      <c r="B5263" s="2" t="s">
        <v>8103</v>
      </c>
      <c r="C5263" s="2">
        <f>YEAR('Data SPY'!$D5263)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hidden="1" customHeight="1" x14ac:dyDescent="0.3">
      <c r="A5264" s="2">
        <v>5263</v>
      </c>
      <c r="B5264" s="2" t="s">
        <v>8103</v>
      </c>
      <c r="C5264" s="2">
        <f>YEAR('Data SPY'!$D5264)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hidden="1" customHeight="1" x14ac:dyDescent="0.3">
      <c r="A5265" s="2">
        <v>5264</v>
      </c>
      <c r="B5265" s="2" t="s">
        <v>8103</v>
      </c>
      <c r="C5265" s="2">
        <f>YEAR('Data SPY'!$D5265)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hidden="1" customHeight="1" x14ac:dyDescent="0.3">
      <c r="A5266" s="2">
        <v>5265</v>
      </c>
      <c r="B5266" s="2" t="s">
        <v>8103</v>
      </c>
      <c r="C5266" s="2">
        <f>YEAR('Data SPY'!$D5266)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hidden="1" customHeight="1" x14ac:dyDescent="0.3">
      <c r="A5267" s="2">
        <v>5266</v>
      </c>
      <c r="B5267" s="2" t="s">
        <v>8104</v>
      </c>
      <c r="C5267" s="2">
        <f>YEAR('Data SPY'!$D5267)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hidden="1" customHeight="1" x14ac:dyDescent="0.3">
      <c r="A5268" s="2">
        <v>5267</v>
      </c>
      <c r="B5268" s="2" t="s">
        <v>8104</v>
      </c>
      <c r="C5268" s="2">
        <f>YEAR('Data SPY'!$D5268)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hidden="1" customHeight="1" x14ac:dyDescent="0.3">
      <c r="A5269" s="2">
        <v>5268</v>
      </c>
      <c r="B5269" s="2" t="s">
        <v>8104</v>
      </c>
      <c r="C5269" s="2">
        <f>YEAR('Data SPY'!$D5269)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hidden="1" customHeight="1" x14ac:dyDescent="0.3">
      <c r="A5270" s="2">
        <v>5269</v>
      </c>
      <c r="B5270" s="2" t="s">
        <v>8105</v>
      </c>
      <c r="C5270" s="2">
        <f>YEAR('Data SPY'!$D5270)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hidden="1" customHeight="1" x14ac:dyDescent="0.3">
      <c r="A5271" s="2">
        <v>5270</v>
      </c>
      <c r="B5271" s="2" t="s">
        <v>8108</v>
      </c>
      <c r="C5271" s="2">
        <f>YEAR('Data SPY'!$D5271)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hidden="1" customHeight="1" x14ac:dyDescent="0.3">
      <c r="A5272" s="2">
        <v>5271</v>
      </c>
      <c r="B5272" s="2" t="s">
        <v>8108</v>
      </c>
      <c r="C5272" s="2">
        <f>YEAR('Data SPY'!$D5272)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hidden="1" customHeight="1" x14ac:dyDescent="0.3">
      <c r="A5273" s="2">
        <v>5272</v>
      </c>
      <c r="B5273" s="2" t="s">
        <v>8109</v>
      </c>
      <c r="C5273" s="2">
        <f>YEAR('Data SPY'!$D5273)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hidden="1" customHeight="1" x14ac:dyDescent="0.3">
      <c r="A5274" s="2">
        <v>5273</v>
      </c>
      <c r="B5274" s="2" t="s">
        <v>8109</v>
      </c>
      <c r="C5274" s="2">
        <f>YEAR('Data SPY'!$D5274)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 SPY'!$D5275)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hidden="1" customHeight="1" x14ac:dyDescent="0.3">
      <c r="A5276" s="2">
        <v>5275</v>
      </c>
      <c r="B5276" s="2" t="s">
        <v>8111</v>
      </c>
      <c r="C5276" s="2">
        <f>YEAR('Data SPY'!$D5276)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hidden="1" customHeight="1" x14ac:dyDescent="0.3">
      <c r="A5277" s="2">
        <v>5276</v>
      </c>
      <c r="B5277" s="2" t="s">
        <v>8112</v>
      </c>
      <c r="C5277" s="2">
        <f>YEAR('Data SPY'!$D5277)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hidden="1" customHeight="1" x14ac:dyDescent="0.3">
      <c r="A5278" s="2">
        <v>5277</v>
      </c>
      <c r="B5278" s="2" t="s">
        <v>8112</v>
      </c>
      <c r="C5278" s="2">
        <f>YEAR('Data SPY'!$D5278)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hidden="1" customHeight="1" x14ac:dyDescent="0.3">
      <c r="A5279" s="2">
        <v>5278</v>
      </c>
      <c r="B5279" s="2" t="s">
        <v>8113</v>
      </c>
      <c r="C5279" s="2">
        <f>YEAR('Data SPY'!$D5279)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hidden="1" customHeight="1" x14ac:dyDescent="0.3">
      <c r="A5280" s="2">
        <v>5279</v>
      </c>
      <c r="B5280" s="2" t="s">
        <v>8114</v>
      </c>
      <c r="C5280" s="2">
        <f>YEAR('Data SPY'!$D5280)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hidden="1" customHeight="1" x14ac:dyDescent="0.3">
      <c r="A5281" s="2">
        <v>5280</v>
      </c>
      <c r="B5281" s="2" t="s">
        <v>8115</v>
      </c>
      <c r="C5281" s="2">
        <f>YEAR('Data SPY'!$D5281)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hidden="1" customHeight="1" x14ac:dyDescent="0.3">
      <c r="A5282" s="2">
        <v>5281</v>
      </c>
      <c r="B5282" s="2" t="s">
        <v>8116</v>
      </c>
      <c r="C5282" s="2">
        <f>YEAR('Data SPY'!$D5282)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hidden="1" customHeight="1" x14ac:dyDescent="0.3">
      <c r="A5283" s="2">
        <v>5282</v>
      </c>
      <c r="B5283" s="2" t="s">
        <v>8117</v>
      </c>
      <c r="C5283" s="2">
        <f>YEAR('Data SPY'!$D5283)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hidden="1" customHeight="1" x14ac:dyDescent="0.3">
      <c r="A5284" s="2">
        <v>5283</v>
      </c>
      <c r="B5284" s="2" t="s">
        <v>8117</v>
      </c>
      <c r="C5284" s="2">
        <f>YEAR('Data SPY'!$D5284)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hidden="1" customHeight="1" x14ac:dyDescent="0.3">
      <c r="A5285" s="2">
        <v>5284</v>
      </c>
      <c r="B5285" s="2" t="s">
        <v>8118</v>
      </c>
      <c r="C5285" s="2">
        <f>YEAR('Data SPY'!$D5285)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hidden="1" customHeight="1" x14ac:dyDescent="0.3">
      <c r="A5286" s="2">
        <v>5285</v>
      </c>
      <c r="B5286" s="2" t="s">
        <v>8118</v>
      </c>
      <c r="C5286" s="2">
        <f>YEAR('Data SPY'!$D5286)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hidden="1" customHeight="1" x14ac:dyDescent="0.3">
      <c r="A5287" s="2">
        <v>5286</v>
      </c>
      <c r="B5287" s="2" t="s">
        <v>8119</v>
      </c>
      <c r="C5287" s="2">
        <f>YEAR('Data SPY'!$D5287)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hidden="1" customHeight="1" x14ac:dyDescent="0.3">
      <c r="A5288" s="2">
        <v>5287</v>
      </c>
      <c r="B5288" s="2" t="s">
        <v>8119</v>
      </c>
      <c r="C5288" s="2">
        <f>YEAR('Data SPY'!$D5288)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hidden="1" customHeight="1" x14ac:dyDescent="0.3">
      <c r="A5289" s="2">
        <v>5288</v>
      </c>
      <c r="B5289" s="2" t="s">
        <v>8119</v>
      </c>
      <c r="C5289" s="2">
        <f>YEAR('Data SPY'!$D5289)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hidden="1" customHeight="1" x14ac:dyDescent="0.3">
      <c r="A5290" s="2">
        <v>5289</v>
      </c>
      <c r="B5290" s="2" t="s">
        <v>8120</v>
      </c>
      <c r="C5290" s="2">
        <f>YEAR('Data SPY'!$D5290)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hidden="1" customHeight="1" x14ac:dyDescent="0.3">
      <c r="A5291" s="2">
        <v>5290</v>
      </c>
      <c r="B5291" s="2" t="s">
        <v>8121</v>
      </c>
      <c r="C5291" s="2">
        <f>YEAR('Data SPY'!$D5291)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hidden="1" customHeight="1" x14ac:dyDescent="0.3">
      <c r="A5292" s="2">
        <v>5291</v>
      </c>
      <c r="B5292" s="2" t="s">
        <v>8121</v>
      </c>
      <c r="C5292" s="2">
        <f>YEAR('Data SPY'!$D5292)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hidden="1" customHeight="1" x14ac:dyDescent="0.3">
      <c r="A5293" s="2">
        <v>5292</v>
      </c>
      <c r="B5293" s="2" t="s">
        <v>8121</v>
      </c>
      <c r="C5293" s="2">
        <f>YEAR('Data SPY'!$D5293)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hidden="1" customHeight="1" x14ac:dyDescent="0.3">
      <c r="A5294" s="2">
        <v>5293</v>
      </c>
      <c r="B5294" s="2" t="s">
        <v>8122</v>
      </c>
      <c r="C5294" s="2">
        <f>YEAR('Data SPY'!$D5294)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hidden="1" customHeight="1" x14ac:dyDescent="0.3">
      <c r="A5295" s="2">
        <v>5294</v>
      </c>
      <c r="B5295" s="2" t="s">
        <v>8123</v>
      </c>
      <c r="C5295" s="2">
        <f>YEAR('Data SPY'!$D5295)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hidden="1" customHeight="1" x14ac:dyDescent="0.3">
      <c r="A5296" s="2">
        <v>5295</v>
      </c>
      <c r="B5296" s="2" t="s">
        <v>8124</v>
      </c>
      <c r="C5296" s="2">
        <f>YEAR('Data SPY'!$D5296)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hidden="1" customHeight="1" x14ac:dyDescent="0.3">
      <c r="A5297" s="2">
        <v>5296</v>
      </c>
      <c r="B5297" s="2" t="s">
        <v>8127</v>
      </c>
      <c r="C5297" s="2">
        <f>YEAR('Data SPY'!$D5297)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hidden="1" customHeight="1" x14ac:dyDescent="0.3">
      <c r="A5298" s="2">
        <v>5297</v>
      </c>
      <c r="B5298" s="2" t="s">
        <v>8128</v>
      </c>
      <c r="C5298" s="2">
        <f>YEAR('Data SPY'!$D5298)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hidden="1" customHeight="1" x14ac:dyDescent="0.3">
      <c r="A5299" s="2">
        <v>5298</v>
      </c>
      <c r="B5299" s="2" t="s">
        <v>8128</v>
      </c>
      <c r="C5299" s="2">
        <f>YEAR('Data SPY'!$D5299)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 SPY'!$D5300)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 SPY'!$D5301)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 SPY'!$D5302)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 SPY'!$D5303)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 SPY'!$D5304)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hidden="1" customHeight="1" x14ac:dyDescent="0.3">
      <c r="A5305" s="2">
        <v>5304</v>
      </c>
      <c r="B5305" s="2" t="s">
        <v>8131</v>
      </c>
      <c r="C5305" s="2">
        <f>YEAR('Data SPY'!$D5305)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hidden="1" customHeight="1" x14ac:dyDescent="0.3">
      <c r="A5306" s="2">
        <v>5305</v>
      </c>
      <c r="B5306" s="2" t="s">
        <v>8132</v>
      </c>
      <c r="C5306" s="2">
        <f>YEAR('Data SPY'!$D5306)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 SPY'!$D5307)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 SPY'!$D5308)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 SPY'!$D5309)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hidden="1" customHeight="1" x14ac:dyDescent="0.3">
      <c r="A5310" s="2">
        <v>5309</v>
      </c>
      <c r="B5310" s="2" t="s">
        <v>8136</v>
      </c>
      <c r="C5310" s="2">
        <f>YEAR('Data SPY'!$D5310)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hidden="1" customHeight="1" x14ac:dyDescent="0.3">
      <c r="A5311" s="2">
        <v>5310</v>
      </c>
      <c r="B5311" s="2" t="s">
        <v>8136</v>
      </c>
      <c r="C5311" s="2">
        <f>YEAR('Data SPY'!$D5311)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hidden="1" customHeight="1" x14ac:dyDescent="0.3">
      <c r="A5312" s="2">
        <v>5311</v>
      </c>
      <c r="B5312" s="2" t="s">
        <v>8136</v>
      </c>
      <c r="C5312" s="2">
        <f>YEAR('Data SPY'!$D5312)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 SPY'!$D5313)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 SPY'!$D5314)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hidden="1" customHeight="1" x14ac:dyDescent="0.3">
      <c r="A5315" s="2">
        <v>5314</v>
      </c>
      <c r="B5315" s="2" t="s">
        <v>8140</v>
      </c>
      <c r="C5315" s="2">
        <f>YEAR('Data SPY'!$D5315)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hidden="1" customHeight="1" x14ac:dyDescent="0.3">
      <c r="A5316" s="2">
        <v>5315</v>
      </c>
      <c r="B5316" s="2" t="s">
        <v>8140</v>
      </c>
      <c r="C5316" s="2">
        <f>YEAR('Data SPY'!$D5316)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 SPY'!$D5317)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hidden="1" customHeight="1" x14ac:dyDescent="0.3">
      <c r="A5318" s="2">
        <v>5317</v>
      </c>
      <c r="B5318" s="2" t="s">
        <v>8142</v>
      </c>
      <c r="C5318" s="2">
        <f>YEAR('Data SPY'!$D5318)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hidden="1" customHeight="1" x14ac:dyDescent="0.3">
      <c r="A5319" s="2">
        <v>5318</v>
      </c>
      <c r="B5319" s="2" t="s">
        <v>8142</v>
      </c>
      <c r="C5319" s="2">
        <f>YEAR('Data SPY'!$D5319)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hidden="1" customHeight="1" x14ac:dyDescent="0.3">
      <c r="A5320" s="2">
        <v>5319</v>
      </c>
      <c r="B5320" s="2" t="s">
        <v>8142</v>
      </c>
      <c r="C5320" s="2">
        <f>YEAR('Data SPY'!$D5320)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hidden="1" customHeight="1" x14ac:dyDescent="0.3">
      <c r="A5321" s="2">
        <v>5320</v>
      </c>
      <c r="B5321" s="2" t="s">
        <v>8142</v>
      </c>
      <c r="C5321" s="2">
        <f>YEAR('Data SPY'!$D5321)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hidden="1" customHeight="1" x14ac:dyDescent="0.3">
      <c r="A5322" s="2">
        <v>5321</v>
      </c>
      <c r="B5322" s="2" t="s">
        <v>8142</v>
      </c>
      <c r="C5322" s="2">
        <f>YEAR('Data SPY'!$D5322)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hidden="1" customHeight="1" x14ac:dyDescent="0.3">
      <c r="A5323" s="2">
        <v>5322</v>
      </c>
      <c r="B5323" s="2" t="s">
        <v>8142</v>
      </c>
      <c r="C5323" s="2">
        <f>YEAR('Data SPY'!$D5323)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hidden="1" customHeight="1" x14ac:dyDescent="0.3">
      <c r="A5324" s="2">
        <v>5323</v>
      </c>
      <c r="B5324" s="2" t="s">
        <v>8142</v>
      </c>
      <c r="C5324" s="2">
        <f>YEAR('Data SPY'!$D5324)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hidden="1" customHeight="1" x14ac:dyDescent="0.3">
      <c r="A5325" s="2">
        <v>5324</v>
      </c>
      <c r="B5325" s="2" t="s">
        <v>8144</v>
      </c>
      <c r="C5325" s="2">
        <f>YEAR('Data SPY'!$D5325)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hidden="1" customHeight="1" x14ac:dyDescent="0.3">
      <c r="A5326" s="2">
        <v>5325</v>
      </c>
      <c r="B5326" s="2" t="s">
        <v>8146</v>
      </c>
      <c r="C5326" s="2">
        <f>YEAR('Data SPY'!$D5326)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hidden="1" customHeight="1" x14ac:dyDescent="0.3">
      <c r="A5327" s="2">
        <v>5326</v>
      </c>
      <c r="B5327" s="2" t="s">
        <v>8146</v>
      </c>
      <c r="C5327" s="2">
        <f>YEAR('Data SPY'!$D5327)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hidden="1" customHeight="1" x14ac:dyDescent="0.3">
      <c r="A5328" s="2">
        <v>5327</v>
      </c>
      <c r="B5328" s="2" t="s">
        <v>8147</v>
      </c>
      <c r="C5328" s="2">
        <f>YEAR('Data SPY'!$D5328)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hidden="1" customHeight="1" x14ac:dyDescent="0.3">
      <c r="A5329" s="2">
        <v>5328</v>
      </c>
      <c r="B5329" s="2" t="s">
        <v>8148</v>
      </c>
      <c r="C5329" s="2">
        <f>YEAR('Data SPY'!$D5329)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hidden="1" customHeight="1" x14ac:dyDescent="0.3">
      <c r="A5330" s="2">
        <v>5329</v>
      </c>
      <c r="B5330" s="2" t="s">
        <v>8149</v>
      </c>
      <c r="C5330" s="2">
        <f>YEAR('Data SPY'!$D5330)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 SPY'!$D5331)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 SPY'!$D5332)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 SPY'!$D5333)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 SPY'!$D5334)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hidden="1" customHeight="1" x14ac:dyDescent="0.3">
      <c r="A5335" s="2">
        <v>5334</v>
      </c>
      <c r="B5335" s="2" t="s">
        <v>8152</v>
      </c>
      <c r="C5335" s="2">
        <f>YEAR('Data SPY'!$D5335)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hidden="1" customHeight="1" x14ac:dyDescent="0.3">
      <c r="A5336" s="2">
        <v>5335</v>
      </c>
      <c r="B5336" s="2" t="s">
        <v>8152</v>
      </c>
      <c r="C5336" s="2">
        <f>YEAR('Data SPY'!$D5336)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hidden="1" customHeight="1" x14ac:dyDescent="0.3">
      <c r="A5337" s="2">
        <v>5336</v>
      </c>
      <c r="B5337" s="2" t="s">
        <v>8152</v>
      </c>
      <c r="C5337" s="2">
        <f>YEAR('Data SPY'!$D5337)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hidden="1" customHeight="1" x14ac:dyDescent="0.3">
      <c r="A5338" s="2">
        <v>5337</v>
      </c>
      <c r="B5338" s="2" t="s">
        <v>8153</v>
      </c>
      <c r="C5338" s="2">
        <f>YEAR('Data SPY'!$D5338)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hidden="1" customHeight="1" x14ac:dyDescent="0.3">
      <c r="A5339" s="2">
        <v>5338</v>
      </c>
      <c r="B5339" s="2" t="s">
        <v>8154</v>
      </c>
      <c r="C5339" s="2">
        <f>YEAR('Data SPY'!$D5339)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hidden="1" customHeight="1" x14ac:dyDescent="0.3">
      <c r="A5340" s="2">
        <v>5339</v>
      </c>
      <c r="B5340" s="2" t="s">
        <v>8155</v>
      </c>
      <c r="C5340" s="2">
        <f>YEAR('Data SPY'!$D5340)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hidden="1" customHeight="1" x14ac:dyDescent="0.3">
      <c r="A5341" s="2">
        <v>5340</v>
      </c>
      <c r="B5341" s="2" t="s">
        <v>8155</v>
      </c>
      <c r="C5341" s="2">
        <f>YEAR('Data SPY'!$D5341)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hidden="1" customHeight="1" x14ac:dyDescent="0.3">
      <c r="A5342" s="2">
        <v>5341</v>
      </c>
      <c r="B5342" s="2" t="s">
        <v>8155</v>
      </c>
      <c r="C5342" s="2">
        <f>YEAR('Data SPY'!$D5342)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hidden="1" customHeight="1" x14ac:dyDescent="0.3">
      <c r="A5343" s="2">
        <v>5342</v>
      </c>
      <c r="B5343" s="2" t="s">
        <v>8155</v>
      </c>
      <c r="C5343" s="2">
        <f>YEAR('Data SPY'!$D5343)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hidden="1" customHeight="1" x14ac:dyDescent="0.3">
      <c r="A5344" s="2">
        <v>5343</v>
      </c>
      <c r="B5344" s="2" t="s">
        <v>8156</v>
      </c>
      <c r="C5344" s="2">
        <f>YEAR('Data SPY'!$D5344)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hidden="1" customHeight="1" x14ac:dyDescent="0.3">
      <c r="A5345" s="2">
        <v>5344</v>
      </c>
      <c r="B5345" s="2" t="s">
        <v>8156</v>
      </c>
      <c r="C5345" s="2">
        <f>YEAR('Data SPY'!$D5345)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hidden="1" customHeight="1" x14ac:dyDescent="0.3">
      <c r="A5346" s="2">
        <v>5345</v>
      </c>
      <c r="B5346" s="2" t="s">
        <v>8159</v>
      </c>
      <c r="C5346" s="2">
        <f>YEAR('Data SPY'!$D5346)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hidden="1" customHeight="1" x14ac:dyDescent="0.3">
      <c r="A5347" s="2">
        <v>5346</v>
      </c>
      <c r="B5347" s="2" t="s">
        <v>8160</v>
      </c>
      <c r="C5347" s="2">
        <f>YEAR('Data SPY'!$D5347)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hidden="1" customHeight="1" x14ac:dyDescent="0.3">
      <c r="A5348" s="2">
        <v>5347</v>
      </c>
      <c r="B5348" s="2" t="s">
        <v>8160</v>
      </c>
      <c r="C5348" s="2">
        <f>YEAR('Data SPY'!$D5348)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hidden="1" customHeight="1" x14ac:dyDescent="0.3">
      <c r="A5349" s="2">
        <v>5348</v>
      </c>
      <c r="B5349" s="2" t="s">
        <v>8160</v>
      </c>
      <c r="C5349" s="2">
        <f>YEAR('Data SPY'!$D5349)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hidden="1" customHeight="1" x14ac:dyDescent="0.3">
      <c r="A5350" s="2">
        <v>5349</v>
      </c>
      <c r="B5350" s="2" t="s">
        <v>8161</v>
      </c>
      <c r="C5350" s="2">
        <f>YEAR('Data SPY'!$D5350)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hidden="1" customHeight="1" x14ac:dyDescent="0.3">
      <c r="A5351" s="2">
        <v>5350</v>
      </c>
      <c r="B5351" s="2" t="s">
        <v>8161</v>
      </c>
      <c r="C5351" s="2">
        <f>YEAR('Data SPY'!$D5351)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hidden="1" customHeight="1" x14ac:dyDescent="0.3">
      <c r="A5352" s="2">
        <v>5351</v>
      </c>
      <c r="B5352" s="2" t="s">
        <v>8163</v>
      </c>
      <c r="C5352" s="2">
        <f>YEAR('Data SPY'!$D5352)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 SPY'!$D5353)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 SPY'!$D5354)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 SPY'!$D5355)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hidden="1" customHeight="1" x14ac:dyDescent="0.3">
      <c r="A5356" s="2">
        <v>5355</v>
      </c>
      <c r="B5356" s="2" t="s">
        <v>8166</v>
      </c>
      <c r="C5356" s="2">
        <f>YEAR('Data SPY'!$D5356)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hidden="1" customHeight="1" x14ac:dyDescent="0.3">
      <c r="A5357" s="2">
        <v>5356</v>
      </c>
      <c r="B5357" s="2" t="s">
        <v>8166</v>
      </c>
      <c r="C5357" s="2">
        <f>YEAR('Data SPY'!$D5357)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 SPY'!$D5358)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hidden="1" customHeight="1" x14ac:dyDescent="0.3">
      <c r="A5359" s="2">
        <v>5358</v>
      </c>
      <c r="B5359" s="2" t="s">
        <v>8170</v>
      </c>
      <c r="C5359" s="2">
        <f>YEAR('Data SPY'!$D5359)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hidden="1" customHeight="1" x14ac:dyDescent="0.3">
      <c r="A5360" s="2">
        <v>5359</v>
      </c>
      <c r="B5360" s="2" t="s">
        <v>8170</v>
      </c>
      <c r="C5360" s="2">
        <f>YEAR('Data SPY'!$D5360)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hidden="1" customHeight="1" x14ac:dyDescent="0.3">
      <c r="A5361" s="2">
        <v>5360</v>
      </c>
      <c r="B5361" s="2" t="s">
        <v>8170</v>
      </c>
      <c r="C5361" s="2">
        <f>YEAR('Data SPY'!$D5361)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hidden="1" customHeight="1" x14ac:dyDescent="0.3">
      <c r="A5362" s="2">
        <v>5361</v>
      </c>
      <c r="B5362" s="2" t="s">
        <v>8171</v>
      </c>
      <c r="C5362" s="2">
        <f>YEAR('Data SPY'!$D5362)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hidden="1" customHeight="1" x14ac:dyDescent="0.3">
      <c r="A5363" s="2">
        <v>5362</v>
      </c>
      <c r="B5363" s="2" t="s">
        <v>8172</v>
      </c>
      <c r="C5363" s="2">
        <f>YEAR('Data SPY'!$D5363)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 SPY'!$D5364)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 SPY'!$D5365)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hidden="1" customHeight="1" x14ac:dyDescent="0.3">
      <c r="A5366" s="2">
        <v>5365</v>
      </c>
      <c r="B5366" s="2" t="s">
        <v>8174</v>
      </c>
      <c r="C5366" s="2">
        <f>YEAR('Data SPY'!$D5366)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 SPY'!$D5367)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hidden="1" customHeight="1" x14ac:dyDescent="0.3">
      <c r="A5368" s="2">
        <v>5367</v>
      </c>
      <c r="B5368" s="2" t="s">
        <v>8176</v>
      </c>
      <c r="C5368" s="2">
        <f>YEAR('Data SPY'!$D5368)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hidden="1" customHeight="1" x14ac:dyDescent="0.3">
      <c r="A5369" s="2">
        <v>5368</v>
      </c>
      <c r="B5369" s="2" t="s">
        <v>8176</v>
      </c>
      <c r="C5369" s="2">
        <f>YEAR('Data SPY'!$D5369)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hidden="1" customHeight="1" x14ac:dyDescent="0.3">
      <c r="A5370" s="2">
        <v>5369</v>
      </c>
      <c r="B5370" s="2" t="s">
        <v>8176</v>
      </c>
      <c r="C5370" s="2">
        <f>YEAR('Data SPY'!$D5370)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hidden="1" customHeight="1" x14ac:dyDescent="0.3">
      <c r="A5371" s="2">
        <v>5370</v>
      </c>
      <c r="B5371" s="2" t="s">
        <v>8177</v>
      </c>
      <c r="C5371" s="2">
        <f>YEAR('Data SPY'!$D5371)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hidden="1" customHeight="1" x14ac:dyDescent="0.3">
      <c r="A5372" s="2">
        <v>5371</v>
      </c>
      <c r="B5372" s="2" t="s">
        <v>8180</v>
      </c>
      <c r="C5372" s="2">
        <f>YEAR('Data SPY'!$D5372)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hidden="1" customHeight="1" x14ac:dyDescent="0.3">
      <c r="A5373" s="2">
        <v>5372</v>
      </c>
      <c r="B5373" s="2" t="s">
        <v>8180</v>
      </c>
      <c r="C5373" s="2">
        <f>YEAR('Data SPY'!$D5373)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hidden="1" customHeight="1" x14ac:dyDescent="0.3">
      <c r="A5374" s="2">
        <v>5373</v>
      </c>
      <c r="B5374" s="2" t="s">
        <v>8181</v>
      </c>
      <c r="C5374" s="2">
        <f>YEAR('Data SPY'!$D5374)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hidden="1" customHeight="1" x14ac:dyDescent="0.3">
      <c r="A5375" s="2">
        <v>5374</v>
      </c>
      <c r="B5375" s="2" t="s">
        <v>8181</v>
      </c>
      <c r="C5375" s="2">
        <f>YEAR('Data SPY'!$D5375)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hidden="1" customHeight="1" x14ac:dyDescent="0.3">
      <c r="A5376" s="2">
        <v>5375</v>
      </c>
      <c r="B5376" s="2" t="s">
        <v>8181</v>
      </c>
      <c r="C5376" s="2">
        <f>YEAR('Data SPY'!$D5376)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hidden="1" customHeight="1" x14ac:dyDescent="0.3">
      <c r="A5377" s="2">
        <v>5376</v>
      </c>
      <c r="B5377" s="2" t="s">
        <v>8182</v>
      </c>
      <c r="C5377" s="2">
        <f>YEAR('Data SPY'!$D5377)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hidden="1" customHeight="1" x14ac:dyDescent="0.3">
      <c r="A5378" s="2">
        <v>5377</v>
      </c>
      <c r="B5378" s="2" t="s">
        <v>8182</v>
      </c>
      <c r="C5378" s="2">
        <f>YEAR('Data SPY'!$D5378)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hidden="1" customHeight="1" x14ac:dyDescent="0.3">
      <c r="A5379" s="2">
        <v>5378</v>
      </c>
      <c r="B5379" s="2" t="s">
        <v>8183</v>
      </c>
      <c r="C5379" s="2">
        <f>YEAR('Data SPY'!$D5379)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hidden="1" customHeight="1" x14ac:dyDescent="0.3">
      <c r="A5380" s="2">
        <v>5379</v>
      </c>
      <c r="B5380" s="2" t="s">
        <v>8183</v>
      </c>
      <c r="C5380" s="2">
        <f>YEAR('Data SPY'!$D5380)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 SPY'!$D5381)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 SPY'!$D5382)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 SPY'!$D5383)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 SPY'!$D5384)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 SPY'!$D5385)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hidden="1" customHeight="1" x14ac:dyDescent="0.3">
      <c r="A5386" s="2">
        <v>5385</v>
      </c>
      <c r="B5386" s="2" t="s">
        <v>8190</v>
      </c>
      <c r="C5386" s="2">
        <f>YEAR('Data SPY'!$D5386)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hidden="1" customHeight="1" x14ac:dyDescent="0.3">
      <c r="A5387" s="2">
        <v>5386</v>
      </c>
      <c r="B5387" s="2" t="s">
        <v>8190</v>
      </c>
      <c r="C5387" s="2">
        <f>YEAR('Data SPY'!$D5387)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hidden="1" customHeight="1" x14ac:dyDescent="0.3">
      <c r="A5388" s="2">
        <v>5387</v>
      </c>
      <c r="B5388" s="2" t="s">
        <v>8191</v>
      </c>
      <c r="C5388" s="2">
        <f>YEAR('Data SPY'!$D5388)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hidden="1" customHeight="1" x14ac:dyDescent="0.3">
      <c r="A5389" s="2">
        <v>5388</v>
      </c>
      <c r="B5389" s="2" t="s">
        <v>8193</v>
      </c>
      <c r="C5389" s="2">
        <f>YEAR('Data SPY'!$D5389)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hidden="1" customHeight="1" x14ac:dyDescent="0.3">
      <c r="A5390" s="2">
        <v>5389</v>
      </c>
      <c r="B5390" s="2" t="s">
        <v>8193</v>
      </c>
      <c r="C5390" s="2">
        <f>YEAR('Data SPY'!$D5390)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hidden="1" customHeight="1" x14ac:dyDescent="0.3">
      <c r="A5391" s="2">
        <v>5390</v>
      </c>
      <c r="B5391" s="2" t="s">
        <v>8193</v>
      </c>
      <c r="C5391" s="2">
        <f>YEAR('Data SPY'!$D5391)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hidden="1" customHeight="1" x14ac:dyDescent="0.3">
      <c r="A5392" s="2">
        <v>5391</v>
      </c>
      <c r="B5392" s="2" t="s">
        <v>8194</v>
      </c>
      <c r="C5392" s="2">
        <f>YEAR('Data SPY'!$D5392)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hidden="1" customHeight="1" x14ac:dyDescent="0.3">
      <c r="A5393" s="2">
        <v>5392</v>
      </c>
      <c r="B5393" s="2" t="s">
        <v>8195</v>
      </c>
      <c r="C5393" s="2">
        <f>YEAR('Data SPY'!$D5393)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hidden="1" customHeight="1" x14ac:dyDescent="0.3">
      <c r="A5394" s="2">
        <v>5393</v>
      </c>
      <c r="B5394" s="2" t="s">
        <v>8195</v>
      </c>
      <c r="C5394" s="2">
        <f>YEAR('Data SPY'!$D5394)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hidden="1" customHeight="1" x14ac:dyDescent="0.3">
      <c r="A5395" s="2">
        <v>5394</v>
      </c>
      <c r="B5395" s="2" t="s">
        <v>8195</v>
      </c>
      <c r="C5395" s="2">
        <f>YEAR('Data SPY'!$D5395)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hidden="1" customHeight="1" x14ac:dyDescent="0.3">
      <c r="A5396" s="2">
        <v>5395</v>
      </c>
      <c r="B5396" s="2" t="s">
        <v>8195</v>
      </c>
      <c r="C5396" s="2">
        <f>YEAR('Data SPY'!$D5396)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hidden="1" customHeight="1" x14ac:dyDescent="0.3">
      <c r="A5397" s="2">
        <v>5396</v>
      </c>
      <c r="B5397" s="2" t="s">
        <v>8196</v>
      </c>
      <c r="C5397" s="2">
        <f>YEAR('Data SPY'!$D5397)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 SPY'!$D5398)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 SPY'!$D5399)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 SPY'!$D5400)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 SPY'!$D5401)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hidden="1" customHeight="1" x14ac:dyDescent="0.3">
      <c r="A5402" s="2">
        <v>5401</v>
      </c>
      <c r="B5402" s="2" t="s">
        <v>8201</v>
      </c>
      <c r="C5402" s="2">
        <f>YEAR('Data SPY'!$D5402)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hidden="1" customHeight="1" x14ac:dyDescent="0.3">
      <c r="A5403" s="2">
        <v>5402</v>
      </c>
      <c r="B5403" s="2" t="s">
        <v>8201</v>
      </c>
      <c r="C5403" s="2">
        <f>YEAR('Data SPY'!$D5403)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hidden="1" customHeight="1" x14ac:dyDescent="0.3">
      <c r="A5404" s="2">
        <v>5403</v>
      </c>
      <c r="B5404" s="2" t="s">
        <v>8204</v>
      </c>
      <c r="C5404" s="2">
        <f>YEAR('Data SPY'!$D5404)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hidden="1" customHeight="1" x14ac:dyDescent="0.3">
      <c r="A5405" s="2">
        <v>5404</v>
      </c>
      <c r="B5405" s="2" t="s">
        <v>8204</v>
      </c>
      <c r="C5405" s="2">
        <f>YEAR('Data SPY'!$D5405)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 SPY'!$D5406)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 SPY'!$D5407)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 SPY'!$D5408)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hidden="1" customHeight="1" x14ac:dyDescent="0.3">
      <c r="A5409" s="2">
        <v>5408</v>
      </c>
      <c r="B5409" s="2" t="s">
        <v>8206</v>
      </c>
      <c r="C5409" s="2">
        <f>YEAR('Data SPY'!$D5409)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hidden="1" customHeight="1" x14ac:dyDescent="0.3">
      <c r="A5410" s="2">
        <v>5409</v>
      </c>
      <c r="B5410" s="2" t="s">
        <v>8206</v>
      </c>
      <c r="C5410" s="2">
        <f>YEAR('Data SPY'!$D5410)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hidden="1" customHeight="1" x14ac:dyDescent="0.3">
      <c r="A5411" s="2">
        <v>5410</v>
      </c>
      <c r="B5411" s="2" t="s">
        <v>8206</v>
      </c>
      <c r="C5411" s="2">
        <f>YEAR('Data SPY'!$D5411)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hidden="1" customHeight="1" x14ac:dyDescent="0.3">
      <c r="A5412" s="2">
        <v>5411</v>
      </c>
      <c r="B5412" s="2" t="s">
        <v>8206</v>
      </c>
      <c r="C5412" s="2">
        <f>YEAR('Data SPY'!$D5412)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hidden="1" customHeight="1" x14ac:dyDescent="0.3">
      <c r="A5413" s="2">
        <v>5412</v>
      </c>
      <c r="B5413" s="2" t="s">
        <v>8208</v>
      </c>
      <c r="C5413" s="2">
        <f>YEAR('Data SPY'!$D5413)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hidden="1" customHeight="1" x14ac:dyDescent="0.3">
      <c r="A5414" s="2">
        <v>5413</v>
      </c>
      <c r="B5414" s="2" t="s">
        <v>8208</v>
      </c>
      <c r="C5414" s="2">
        <f>YEAR('Data SPY'!$D5414)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 SPY'!$D5415)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hidden="1" customHeight="1" x14ac:dyDescent="0.3">
      <c r="A5416" s="2">
        <v>5415</v>
      </c>
      <c r="B5416" s="2" t="s">
        <v>8213</v>
      </c>
      <c r="C5416" s="2">
        <f>YEAR('Data SPY'!$D5416)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hidden="1" customHeight="1" x14ac:dyDescent="0.3">
      <c r="A5417" s="2">
        <v>5416</v>
      </c>
      <c r="B5417" s="2" t="s">
        <v>8213</v>
      </c>
      <c r="C5417" s="2">
        <f>YEAR('Data SPY'!$D5417)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hidden="1" customHeight="1" x14ac:dyDescent="0.3">
      <c r="A5418" s="2">
        <v>5417</v>
      </c>
      <c r="B5418" s="2" t="s">
        <v>8213</v>
      </c>
      <c r="C5418" s="2">
        <f>YEAR('Data SPY'!$D5418)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hidden="1" customHeight="1" x14ac:dyDescent="0.3">
      <c r="A5419" s="2">
        <v>5418</v>
      </c>
      <c r="B5419" s="2" t="s">
        <v>8214</v>
      </c>
      <c r="C5419" s="2">
        <f>YEAR('Data SPY'!$D5419)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hidden="1" customHeight="1" x14ac:dyDescent="0.3">
      <c r="A5420" s="2">
        <v>5419</v>
      </c>
      <c r="B5420" s="2" t="s">
        <v>8217</v>
      </c>
      <c r="C5420" s="2">
        <f>YEAR('Data SPY'!$D5420)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hidden="1" customHeight="1" x14ac:dyDescent="0.3">
      <c r="A5421" s="2">
        <v>5420</v>
      </c>
      <c r="B5421" s="2" t="s">
        <v>8217</v>
      </c>
      <c r="C5421" s="2">
        <f>YEAR('Data SPY'!$D5421)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 SPY'!$D5422)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 SPY'!$D5423)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 SPY'!$D5424)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hidden="1" customHeight="1" x14ac:dyDescent="0.3">
      <c r="A5425" s="2">
        <v>5424</v>
      </c>
      <c r="B5425" s="2" t="s">
        <v>8220</v>
      </c>
      <c r="C5425" s="2">
        <f>YEAR('Data SPY'!$D5425)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hidden="1" customHeight="1" x14ac:dyDescent="0.3">
      <c r="A5426" s="2">
        <v>5425</v>
      </c>
      <c r="B5426" s="2" t="s">
        <v>8223</v>
      </c>
      <c r="C5426" s="2">
        <f>YEAR('Data SPY'!$D5426)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 SPY'!$D5427)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 SPY'!$D5428)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 SPY'!$D5429)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 SPY'!$D5430)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hidden="1" customHeight="1" x14ac:dyDescent="0.3">
      <c r="A5431" s="2">
        <v>5430</v>
      </c>
      <c r="B5431" s="2" t="s">
        <v>8231</v>
      </c>
      <c r="C5431" s="2">
        <f>YEAR('Data SPY'!$D5431)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hidden="1" customHeight="1" x14ac:dyDescent="0.3">
      <c r="A5432" s="2">
        <v>5431</v>
      </c>
      <c r="B5432" s="2" t="s">
        <v>8232</v>
      </c>
      <c r="C5432" s="2">
        <f>YEAR('Data SPY'!$D5432)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hidden="1" customHeight="1" x14ac:dyDescent="0.3">
      <c r="A5433" s="2">
        <v>5432</v>
      </c>
      <c r="B5433" s="2" t="s">
        <v>8232</v>
      </c>
      <c r="C5433" s="2">
        <f>YEAR('Data SPY'!$D5433)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hidden="1" customHeight="1" x14ac:dyDescent="0.3">
      <c r="A5434" s="2">
        <v>5433</v>
      </c>
      <c r="B5434" s="2" t="s">
        <v>8232</v>
      </c>
      <c r="C5434" s="2">
        <f>YEAR('Data SPY'!$D5434)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hidden="1" customHeight="1" x14ac:dyDescent="0.3">
      <c r="A5435" s="2">
        <v>5434</v>
      </c>
      <c r="B5435" s="2" t="s">
        <v>8235</v>
      </c>
      <c r="C5435" s="2">
        <f>YEAR('Data SPY'!$D5435)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hidden="1" customHeight="1" x14ac:dyDescent="0.3">
      <c r="A5436" s="2">
        <v>5435</v>
      </c>
      <c r="B5436" s="2" t="s">
        <v>8236</v>
      </c>
      <c r="C5436" s="2">
        <f>YEAR('Data SPY'!$D5436)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hidden="1" customHeight="1" x14ac:dyDescent="0.3">
      <c r="A5437" s="2">
        <v>5436</v>
      </c>
      <c r="B5437" s="2" t="s">
        <v>8236</v>
      </c>
      <c r="C5437" s="2">
        <f>YEAR('Data SPY'!$D5437)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hidden="1" customHeight="1" x14ac:dyDescent="0.3">
      <c r="A5438" s="2">
        <v>5437</v>
      </c>
      <c r="B5438" s="2" t="s">
        <v>8239</v>
      </c>
      <c r="C5438" s="2">
        <f>YEAR('Data SPY'!$D5438)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hidden="1" customHeight="1" x14ac:dyDescent="0.3">
      <c r="A5439" s="2">
        <v>5438</v>
      </c>
      <c r="B5439" s="2" t="s">
        <v>8239</v>
      </c>
      <c r="C5439" s="2">
        <f>YEAR('Data SPY'!$D5439)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hidden="1" customHeight="1" x14ac:dyDescent="0.3">
      <c r="A5440" s="2">
        <v>5439</v>
      </c>
      <c r="B5440" s="2" t="s">
        <v>8239</v>
      </c>
      <c r="C5440" s="2">
        <f>YEAR('Data SPY'!$D5440)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 SPY'!$D5441)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hidden="1" customHeight="1" x14ac:dyDescent="0.3">
      <c r="A5442" s="2">
        <v>5441</v>
      </c>
      <c r="B5442" s="2" t="s">
        <v>8243</v>
      </c>
      <c r="C5442" s="2">
        <f>YEAR('Data SPY'!$D5442)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hidden="1" customHeight="1" x14ac:dyDescent="0.3">
      <c r="A5443" s="2">
        <v>5442</v>
      </c>
      <c r="B5443" s="2" t="s">
        <v>8245</v>
      </c>
      <c r="C5443" s="2">
        <f>YEAR('Data SPY'!$D5443)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hidden="1" customHeight="1" x14ac:dyDescent="0.3">
      <c r="A5444" s="2">
        <v>5443</v>
      </c>
      <c r="B5444" s="2" t="s">
        <v>8248</v>
      </c>
      <c r="C5444" s="2">
        <f>YEAR('Data SPY'!$D5444)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hidden="1" customHeight="1" x14ac:dyDescent="0.3">
      <c r="A5445" s="2">
        <v>5444</v>
      </c>
      <c r="B5445" s="2" t="s">
        <v>8248</v>
      </c>
      <c r="C5445" s="2">
        <f>YEAR('Data SPY'!$D5445)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hidden="1" customHeight="1" x14ac:dyDescent="0.3">
      <c r="A5446" s="2">
        <v>5445</v>
      </c>
      <c r="B5446" s="2" t="s">
        <v>8248</v>
      </c>
      <c r="C5446" s="2">
        <f>YEAR('Data SPY'!$D5446)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 SPY'!$D5447)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 SPY'!$D5448)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 SPY'!$D5449)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hidden="1" customHeight="1" x14ac:dyDescent="0.3">
      <c r="A5450" s="2">
        <v>5449</v>
      </c>
      <c r="B5450" s="2" t="s">
        <v>8253</v>
      </c>
      <c r="C5450" s="2">
        <f>YEAR('Data SPY'!$D5450)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hidden="1" customHeight="1" x14ac:dyDescent="0.3">
      <c r="A5451" s="2">
        <v>5450</v>
      </c>
      <c r="B5451" s="2" t="s">
        <v>8253</v>
      </c>
      <c r="C5451" s="2">
        <f>YEAR('Data SPY'!$D5451)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hidden="1" customHeight="1" x14ac:dyDescent="0.3">
      <c r="A5452" s="2">
        <v>5451</v>
      </c>
      <c r="B5452" s="2" t="s">
        <v>8253</v>
      </c>
      <c r="C5452" s="2">
        <f>YEAR('Data SPY'!$D5452)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hidden="1" customHeight="1" x14ac:dyDescent="0.3">
      <c r="A5453" s="2">
        <v>5452</v>
      </c>
      <c r="B5453" s="2" t="s">
        <v>8253</v>
      </c>
      <c r="C5453" s="2">
        <f>YEAR('Data SPY'!$D5453)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 SPY'!$D5454)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hidden="1" customHeight="1" x14ac:dyDescent="0.3">
      <c r="A5455" s="2">
        <v>5454</v>
      </c>
      <c r="B5455" s="2" t="s">
        <v>8255</v>
      </c>
      <c r="C5455" s="2">
        <f>YEAR('Data SPY'!$D5455)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hidden="1" customHeight="1" x14ac:dyDescent="0.3">
      <c r="A5456" s="2">
        <v>5455</v>
      </c>
      <c r="B5456" s="2" t="s">
        <v>8256</v>
      </c>
      <c r="C5456" s="2">
        <f>YEAR('Data SPY'!$D5456)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hidden="1" customHeight="1" x14ac:dyDescent="0.3">
      <c r="A5457" s="2">
        <v>5456</v>
      </c>
      <c r="B5457" s="2" t="s">
        <v>8256</v>
      </c>
      <c r="C5457" s="2">
        <f>YEAR('Data SPY'!$D5457)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hidden="1" customHeight="1" x14ac:dyDescent="0.3">
      <c r="A5458" s="2">
        <v>5457</v>
      </c>
      <c r="B5458" s="2" t="s">
        <v>8257</v>
      </c>
      <c r="C5458" s="2">
        <f>YEAR('Data SPY'!$D5458)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hidden="1" customHeight="1" x14ac:dyDescent="0.3">
      <c r="A5459" s="2">
        <v>5458</v>
      </c>
      <c r="B5459" s="2" t="s">
        <v>8257</v>
      </c>
      <c r="C5459" s="2">
        <f>YEAR('Data SPY'!$D5459)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hidden="1" customHeight="1" x14ac:dyDescent="0.3">
      <c r="A5460" s="2">
        <v>5459</v>
      </c>
      <c r="B5460" s="2" t="s">
        <v>8260</v>
      </c>
      <c r="C5460" s="2">
        <f>YEAR('Data SPY'!$D5460)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hidden="1" customHeight="1" x14ac:dyDescent="0.3">
      <c r="A5461" s="2">
        <v>5460</v>
      </c>
      <c r="B5461" s="2" t="s">
        <v>8260</v>
      </c>
      <c r="C5461" s="2">
        <f>YEAR('Data SPY'!$D5461)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hidden="1" customHeight="1" x14ac:dyDescent="0.3">
      <c r="A5462" s="2">
        <v>5461</v>
      </c>
      <c r="B5462" s="2" t="s">
        <v>8263</v>
      </c>
      <c r="C5462" s="2">
        <f>YEAR('Data SPY'!$D5462)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hidden="1" customHeight="1" x14ac:dyDescent="0.3">
      <c r="A5463" s="2">
        <v>5462</v>
      </c>
      <c r="B5463" s="2" t="s">
        <v>8264</v>
      </c>
      <c r="C5463" s="2">
        <f>YEAR('Data SPY'!$D5463)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hidden="1" customHeight="1" x14ac:dyDescent="0.3">
      <c r="A5464" s="2">
        <v>5463</v>
      </c>
      <c r="B5464" s="2" t="s">
        <v>8265</v>
      </c>
      <c r="C5464" s="2">
        <f>YEAR('Data SPY'!$D5464)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hidden="1" customHeight="1" x14ac:dyDescent="0.3">
      <c r="A5465" s="2">
        <v>5464</v>
      </c>
      <c r="B5465" s="2" t="s">
        <v>8265</v>
      </c>
      <c r="C5465" s="2">
        <f>YEAR('Data SPY'!$D5465)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hidden="1" customHeight="1" x14ac:dyDescent="0.3">
      <c r="A5466" s="2">
        <v>5465</v>
      </c>
      <c r="B5466" s="2" t="s">
        <v>8265</v>
      </c>
      <c r="C5466" s="2">
        <f>YEAR('Data SPY'!$D5466)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hidden="1" customHeight="1" x14ac:dyDescent="0.3">
      <c r="A5467" s="2">
        <v>5466</v>
      </c>
      <c r="B5467" s="2" t="s">
        <v>8265</v>
      </c>
      <c r="C5467" s="2">
        <f>YEAR('Data SPY'!$D5467)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hidden="1" customHeight="1" x14ac:dyDescent="0.3">
      <c r="A5468" s="2">
        <v>5467</v>
      </c>
      <c r="B5468" s="2" t="s">
        <v>8266</v>
      </c>
      <c r="C5468" s="2">
        <f>YEAR('Data SPY'!$D5468)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 SPY'!$D5469)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hidden="1" customHeight="1" x14ac:dyDescent="0.3">
      <c r="A5470" s="2">
        <v>5469</v>
      </c>
      <c r="B5470" s="2" t="s">
        <v>8268</v>
      </c>
      <c r="C5470" s="2">
        <f>YEAR('Data SPY'!$D5470)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hidden="1" customHeight="1" x14ac:dyDescent="0.3">
      <c r="A5471" s="2">
        <v>5470</v>
      </c>
      <c r="B5471" s="2" t="s">
        <v>8268</v>
      </c>
      <c r="C5471" s="2">
        <f>YEAR('Data SPY'!$D5471)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 SPY'!$D5472)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hidden="1" customHeight="1" x14ac:dyDescent="0.3">
      <c r="A5473" s="2">
        <v>5472</v>
      </c>
      <c r="B5473" s="2" t="s">
        <v>8270</v>
      </c>
      <c r="C5473" s="2">
        <f>YEAR('Data SPY'!$D5473)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hidden="1" customHeight="1" x14ac:dyDescent="0.3">
      <c r="A5474" s="2">
        <v>5473</v>
      </c>
      <c r="B5474" s="2" t="s">
        <v>8270</v>
      </c>
      <c r="C5474" s="2">
        <f>YEAR('Data SPY'!$D5474)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hidden="1" customHeight="1" x14ac:dyDescent="0.3">
      <c r="A5475" s="2">
        <v>5474</v>
      </c>
      <c r="B5475" s="2" t="s">
        <v>8270</v>
      </c>
      <c r="C5475" s="2">
        <f>YEAR('Data SPY'!$D5475)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hidden="1" customHeight="1" x14ac:dyDescent="0.3">
      <c r="A5476" s="2">
        <v>5475</v>
      </c>
      <c r="B5476" s="2" t="s">
        <v>8271</v>
      </c>
      <c r="C5476" s="2">
        <f>YEAR('Data SPY'!$D5476)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hidden="1" customHeight="1" x14ac:dyDescent="0.3">
      <c r="A5477" s="2">
        <v>5476</v>
      </c>
      <c r="B5477" s="2" t="s">
        <v>8272</v>
      </c>
      <c r="C5477" s="2">
        <f>YEAR('Data SPY'!$D5477)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hidden="1" customHeight="1" x14ac:dyDescent="0.3">
      <c r="A5478" s="2">
        <v>5477</v>
      </c>
      <c r="B5478" s="2" t="s">
        <v>8272</v>
      </c>
      <c r="C5478" s="2">
        <f>YEAR('Data SPY'!$D5478)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hidden="1" customHeight="1" x14ac:dyDescent="0.3">
      <c r="A5479" s="2">
        <v>5478</v>
      </c>
      <c r="B5479" s="2" t="s">
        <v>8272</v>
      </c>
      <c r="C5479" s="2">
        <f>YEAR('Data SPY'!$D5479)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 SPY'!$D5480)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hidden="1" customHeight="1" x14ac:dyDescent="0.3">
      <c r="A5481" s="2">
        <v>5480</v>
      </c>
      <c r="B5481" s="2" t="s">
        <v>8274</v>
      </c>
      <c r="C5481" s="2">
        <f>YEAR('Data SPY'!$D5481)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hidden="1" customHeight="1" x14ac:dyDescent="0.3">
      <c r="A5482" s="2">
        <v>5481</v>
      </c>
      <c r="B5482" s="2" t="s">
        <v>8275</v>
      </c>
      <c r="C5482" s="2">
        <f>YEAR('Data SPY'!$D5482)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hidden="1" customHeight="1" x14ac:dyDescent="0.3">
      <c r="A5483" s="2">
        <v>5482</v>
      </c>
      <c r="B5483" s="2" t="s">
        <v>8275</v>
      </c>
      <c r="C5483" s="2">
        <f>YEAR('Data SPY'!$D5483)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hidden="1" customHeight="1" x14ac:dyDescent="0.3">
      <c r="A5484" s="2">
        <v>5483</v>
      </c>
      <c r="B5484" s="2" t="s">
        <v>8275</v>
      </c>
      <c r="C5484" s="2">
        <f>YEAR('Data SPY'!$D5484)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hidden="1" customHeight="1" x14ac:dyDescent="0.3">
      <c r="A5485" s="2">
        <v>5484</v>
      </c>
      <c r="B5485" s="2" t="s">
        <v>8275</v>
      </c>
      <c r="C5485" s="2">
        <f>YEAR('Data SPY'!$D5485)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hidden="1" customHeight="1" x14ac:dyDescent="0.3">
      <c r="A5486" s="2">
        <v>5485</v>
      </c>
      <c r="B5486" s="2" t="s">
        <v>8276</v>
      </c>
      <c r="C5486" s="2">
        <f>YEAR('Data SPY'!$D5486)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hidden="1" customHeight="1" x14ac:dyDescent="0.3">
      <c r="A5487" s="2">
        <v>5486</v>
      </c>
      <c r="B5487" s="2" t="s">
        <v>8279</v>
      </c>
      <c r="C5487" s="2">
        <f>YEAR('Data SPY'!$D5487)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hidden="1" customHeight="1" x14ac:dyDescent="0.3">
      <c r="A5488" s="2">
        <v>5487</v>
      </c>
      <c r="B5488" s="2" t="s">
        <v>8280</v>
      </c>
      <c r="C5488" s="2">
        <f>YEAR('Data SPY'!$D5488)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hidden="1" customHeight="1" x14ac:dyDescent="0.3">
      <c r="A5489" s="2">
        <v>5488</v>
      </c>
      <c r="B5489" s="2" t="s">
        <v>8281</v>
      </c>
      <c r="C5489" s="2">
        <f>YEAR('Data SPY'!$D5489)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hidden="1" customHeight="1" x14ac:dyDescent="0.3">
      <c r="A5490" s="2">
        <v>5489</v>
      </c>
      <c r="B5490" s="2" t="s">
        <v>8281</v>
      </c>
      <c r="C5490" s="2">
        <f>YEAR('Data SPY'!$D5490)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hidden="1" customHeight="1" x14ac:dyDescent="0.3">
      <c r="A5491" s="2">
        <v>5490</v>
      </c>
      <c r="B5491" s="2" t="s">
        <v>8281</v>
      </c>
      <c r="C5491" s="2">
        <f>YEAR('Data SPY'!$D5491)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hidden="1" customHeight="1" x14ac:dyDescent="0.3">
      <c r="A5492" s="2">
        <v>5491</v>
      </c>
      <c r="B5492" s="2" t="s">
        <v>8281</v>
      </c>
      <c r="C5492" s="2">
        <f>YEAR('Data SPY'!$D5492)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hidden="1" customHeight="1" x14ac:dyDescent="0.3">
      <c r="A5493" s="2">
        <v>5492</v>
      </c>
      <c r="B5493" s="2" t="s">
        <v>8282</v>
      </c>
      <c r="C5493" s="2">
        <f>YEAR('Data SPY'!$D5493)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hidden="1" customHeight="1" x14ac:dyDescent="0.3">
      <c r="A5494" s="2">
        <v>5493</v>
      </c>
      <c r="B5494" s="2" t="s">
        <v>8283</v>
      </c>
      <c r="C5494" s="2">
        <f>YEAR('Data SPY'!$D5494)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hidden="1" customHeight="1" x14ac:dyDescent="0.3">
      <c r="A5495" s="2">
        <v>5494</v>
      </c>
      <c r="B5495" s="2" t="s">
        <v>8283</v>
      </c>
      <c r="C5495" s="2">
        <f>YEAR('Data SPY'!$D5495)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hidden="1" customHeight="1" x14ac:dyDescent="0.3">
      <c r="A5496" s="2">
        <v>5495</v>
      </c>
      <c r="B5496" s="2" t="s">
        <v>8283</v>
      </c>
      <c r="C5496" s="2">
        <f>YEAR('Data SPY'!$D5496)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hidden="1" customHeight="1" x14ac:dyDescent="0.3">
      <c r="A5497" s="2">
        <v>5496</v>
      </c>
      <c r="B5497" s="2" t="s">
        <v>8284</v>
      </c>
      <c r="C5497" s="2">
        <f>YEAR('Data SPY'!$D5497)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hidden="1" customHeight="1" x14ac:dyDescent="0.3">
      <c r="A5498" s="2">
        <v>5497</v>
      </c>
      <c r="B5498" s="2" t="s">
        <v>8285</v>
      </c>
      <c r="C5498" s="2">
        <f>YEAR('Data SPY'!$D5498)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hidden="1" customHeight="1" x14ac:dyDescent="0.3">
      <c r="A5499" s="2">
        <v>5498</v>
      </c>
      <c r="B5499" s="2" t="s">
        <v>8286</v>
      </c>
      <c r="C5499" s="2">
        <f>YEAR('Data SPY'!$D5499)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hidden="1" customHeight="1" x14ac:dyDescent="0.3">
      <c r="A5500" s="2">
        <v>5499</v>
      </c>
      <c r="B5500" s="2" t="s">
        <v>8286</v>
      </c>
      <c r="C5500" s="2">
        <f>YEAR('Data SPY'!$D5500)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hidden="1" customHeight="1" x14ac:dyDescent="0.3">
      <c r="A5501" s="2">
        <v>5500</v>
      </c>
      <c r="B5501" s="2" t="s">
        <v>8286</v>
      </c>
      <c r="C5501" s="2">
        <f>YEAR('Data SPY'!$D5501)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hidden="1" customHeight="1" x14ac:dyDescent="0.3">
      <c r="A5502" s="2">
        <v>5501</v>
      </c>
      <c r="B5502" s="2" t="s">
        <v>8286</v>
      </c>
      <c r="C5502" s="2">
        <f>YEAR('Data SPY'!$D5502)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hidden="1" customHeight="1" x14ac:dyDescent="0.3">
      <c r="A5503" s="2">
        <v>5502</v>
      </c>
      <c r="B5503" s="2" t="s">
        <v>8286</v>
      </c>
      <c r="C5503" s="2">
        <f>YEAR('Data SPY'!$D5503)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hidden="1" customHeight="1" x14ac:dyDescent="0.3">
      <c r="A5504" s="2">
        <v>5503</v>
      </c>
      <c r="B5504" s="2" t="s">
        <v>8287</v>
      </c>
      <c r="C5504" s="2">
        <f>YEAR('Data SPY'!$D5504)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hidden="1" customHeight="1" x14ac:dyDescent="0.3">
      <c r="A5505" s="2">
        <v>5504</v>
      </c>
      <c r="B5505" s="2" t="s">
        <v>8287</v>
      </c>
      <c r="C5505" s="2">
        <f>YEAR('Data SPY'!$D5505)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hidden="1" customHeight="1" x14ac:dyDescent="0.3">
      <c r="A5506" s="2">
        <v>5505</v>
      </c>
      <c r="B5506" s="2" t="s">
        <v>8287</v>
      </c>
      <c r="C5506" s="2">
        <f>YEAR('Data SPY'!$D5506)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hidden="1" customHeight="1" x14ac:dyDescent="0.3">
      <c r="A5507" s="2">
        <v>5506</v>
      </c>
      <c r="B5507" s="2" t="s">
        <v>8287</v>
      </c>
      <c r="C5507" s="2">
        <f>YEAR('Data SPY'!$D5507)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 SPY'!$D5508)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 SPY'!$D5509)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hidden="1" customHeight="1" x14ac:dyDescent="0.3">
      <c r="A5510" s="2">
        <v>5509</v>
      </c>
      <c r="B5510" s="2" t="s">
        <v>8292</v>
      </c>
      <c r="C5510" s="2">
        <f>YEAR('Data SPY'!$D5510)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hidden="1" customHeight="1" x14ac:dyDescent="0.3">
      <c r="A5511" s="2">
        <v>5510</v>
      </c>
      <c r="B5511" s="2" t="s">
        <v>8293</v>
      </c>
      <c r="C5511" s="2">
        <f>YEAR('Data SPY'!$D5511)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hidden="1" customHeight="1" x14ac:dyDescent="0.3">
      <c r="A5512" s="2">
        <v>5511</v>
      </c>
      <c r="B5512" s="2" t="s">
        <v>8293</v>
      </c>
      <c r="C5512" s="2">
        <f>YEAR('Data SPY'!$D5512)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hidden="1" customHeight="1" x14ac:dyDescent="0.3">
      <c r="A5513" s="2">
        <v>5512</v>
      </c>
      <c r="B5513" s="2" t="s">
        <v>8294</v>
      </c>
      <c r="C5513" s="2">
        <f>YEAR('Data SPY'!$D5513)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hidden="1" customHeight="1" x14ac:dyDescent="0.3">
      <c r="A5514" s="2">
        <v>5513</v>
      </c>
      <c r="B5514" s="2" t="s">
        <v>8294</v>
      </c>
      <c r="C5514" s="2">
        <f>YEAR('Data SPY'!$D5514)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hidden="1" customHeight="1" x14ac:dyDescent="0.3">
      <c r="A5515" s="2">
        <v>5514</v>
      </c>
      <c r="B5515" s="2" t="s">
        <v>8295</v>
      </c>
      <c r="C5515" s="2">
        <f>YEAR('Data SPY'!$D5515)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hidden="1" customHeight="1" x14ac:dyDescent="0.3">
      <c r="A5516" s="2">
        <v>5515</v>
      </c>
      <c r="B5516" s="2" t="s">
        <v>8295</v>
      </c>
      <c r="C5516" s="2">
        <f>YEAR('Data SPY'!$D5516)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hidden="1" customHeight="1" x14ac:dyDescent="0.3">
      <c r="A5517" s="2">
        <v>5516</v>
      </c>
      <c r="B5517" s="2" t="s">
        <v>8295</v>
      </c>
      <c r="C5517" s="2">
        <f>YEAR('Data SPY'!$D5517)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 SPY'!$D5518)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hidden="1" customHeight="1" x14ac:dyDescent="0.3">
      <c r="A5519" s="2">
        <v>5518</v>
      </c>
      <c r="B5519" s="2" t="s">
        <v>8298</v>
      </c>
      <c r="C5519" s="2">
        <f>YEAR('Data SPY'!$D5519)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hidden="1" customHeight="1" x14ac:dyDescent="0.3">
      <c r="A5520" s="2">
        <v>5519</v>
      </c>
      <c r="B5520" s="2" t="s">
        <v>8298</v>
      </c>
      <c r="C5520" s="2">
        <f>YEAR('Data SPY'!$D5520)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hidden="1" customHeight="1" x14ac:dyDescent="0.3">
      <c r="A5521" s="2">
        <v>5520</v>
      </c>
      <c r="B5521" s="2" t="s">
        <v>8298</v>
      </c>
      <c r="C5521" s="2">
        <f>YEAR('Data SPY'!$D5521)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hidden="1" customHeight="1" x14ac:dyDescent="0.3">
      <c r="A5522" s="2">
        <v>5521</v>
      </c>
      <c r="B5522" s="2" t="s">
        <v>8298</v>
      </c>
      <c r="C5522" s="2">
        <f>YEAR('Data SPY'!$D5522)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hidden="1" customHeight="1" x14ac:dyDescent="0.3">
      <c r="A5523" s="2">
        <v>5522</v>
      </c>
      <c r="B5523" s="2" t="s">
        <v>8298</v>
      </c>
      <c r="C5523" s="2">
        <f>YEAR('Data SPY'!$D5523)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 SPY'!$D5524)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 SPY'!$D5525)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 SPY'!$D5526)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hidden="1" customHeight="1" x14ac:dyDescent="0.3">
      <c r="A5527" s="2">
        <v>5526</v>
      </c>
      <c r="B5527" s="2" t="s">
        <v>8301</v>
      </c>
      <c r="C5527" s="2">
        <f>YEAR('Data SPY'!$D5527)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hidden="1" customHeight="1" x14ac:dyDescent="0.3">
      <c r="A5528" s="2">
        <v>5527</v>
      </c>
      <c r="B5528" s="2" t="s">
        <v>8302</v>
      </c>
      <c r="C5528" s="2">
        <f>YEAR('Data SPY'!$D5528)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hidden="1" customHeight="1" x14ac:dyDescent="0.3">
      <c r="A5529" s="2">
        <v>5528</v>
      </c>
      <c r="B5529" s="2" t="s">
        <v>8304</v>
      </c>
      <c r="C5529" s="2">
        <f>YEAR('Data SPY'!$D5529)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hidden="1" customHeight="1" x14ac:dyDescent="0.3">
      <c r="A5530" s="2">
        <v>5529</v>
      </c>
      <c r="B5530" s="2" t="s">
        <v>8305</v>
      </c>
      <c r="C5530" s="2">
        <f>YEAR('Data SPY'!$D5530)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hidden="1" customHeight="1" x14ac:dyDescent="0.3">
      <c r="A5531" s="2">
        <v>5530</v>
      </c>
      <c r="B5531" s="2" t="s">
        <v>8306</v>
      </c>
      <c r="C5531" s="2">
        <f>YEAR('Data SPY'!$D5531)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hidden="1" customHeight="1" x14ac:dyDescent="0.3">
      <c r="A5532" s="2">
        <v>5531</v>
      </c>
      <c r="B5532" s="2" t="s">
        <v>8308</v>
      </c>
      <c r="C5532" s="2">
        <f>YEAR('Data SPY'!$D5532)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 SPY'!$D5533)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 SPY'!$D5534)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 SPY'!$D5535)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 SPY'!$D5536)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 SPY'!$D5537)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 SPY'!$D5538)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 SPY'!$D5539)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hidden="1" customHeight="1" x14ac:dyDescent="0.3">
      <c r="A5540" s="2">
        <v>5539</v>
      </c>
      <c r="B5540" s="2" t="s">
        <v>8312</v>
      </c>
      <c r="C5540" s="2">
        <f>YEAR('Data SPY'!$D5540)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hidden="1" customHeight="1" x14ac:dyDescent="0.3">
      <c r="A5541" s="2">
        <v>5540</v>
      </c>
      <c r="B5541" s="2" t="s">
        <v>8314</v>
      </c>
      <c r="C5541" s="2">
        <f>YEAR('Data SPY'!$D5541)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hidden="1" customHeight="1" x14ac:dyDescent="0.3">
      <c r="A5542" s="2">
        <v>5541</v>
      </c>
      <c r="B5542" s="2" t="s">
        <v>8314</v>
      </c>
      <c r="C5542" s="2">
        <f>YEAR('Data SPY'!$D5542)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hidden="1" customHeight="1" x14ac:dyDescent="0.3">
      <c r="A5543" s="2">
        <v>5542</v>
      </c>
      <c r="B5543" s="2" t="s">
        <v>8314</v>
      </c>
      <c r="C5543" s="2">
        <f>YEAR('Data SPY'!$D5543)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 SPY'!$D5544)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 SPY'!$D5545)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 SPY'!$D5546)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hidden="1" customHeight="1" x14ac:dyDescent="0.3">
      <c r="A5547" s="2">
        <v>5546</v>
      </c>
      <c r="B5547" s="2" t="s">
        <v>8318</v>
      </c>
      <c r="C5547" s="2">
        <f>YEAR('Data SPY'!$D5547)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hidden="1" customHeight="1" x14ac:dyDescent="0.3">
      <c r="A5548" s="2">
        <v>5547</v>
      </c>
      <c r="B5548" s="2" t="s">
        <v>8319</v>
      </c>
      <c r="C5548" s="2">
        <f>YEAR('Data SPY'!$D5548)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hidden="1" customHeight="1" x14ac:dyDescent="0.3">
      <c r="A5549" s="2">
        <v>5548</v>
      </c>
      <c r="B5549" s="2" t="s">
        <v>8319</v>
      </c>
      <c r="C5549" s="2">
        <f>YEAR('Data SPY'!$D5549)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hidden="1" customHeight="1" x14ac:dyDescent="0.3">
      <c r="A5550" s="2">
        <v>5549</v>
      </c>
      <c r="B5550" s="2" t="s">
        <v>8321</v>
      </c>
      <c r="C5550" s="2">
        <f>YEAR('Data SPY'!$D5550)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hidden="1" customHeight="1" x14ac:dyDescent="0.3">
      <c r="A5551" s="2">
        <v>5550</v>
      </c>
      <c r="B5551" s="2" t="s">
        <v>8321</v>
      </c>
      <c r="C5551" s="2">
        <f>YEAR('Data SPY'!$D5551)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hidden="1" customHeight="1" x14ac:dyDescent="0.3">
      <c r="A5552" s="2">
        <v>5551</v>
      </c>
      <c r="B5552" s="2" t="s">
        <v>8322</v>
      </c>
      <c r="C5552" s="2">
        <f>YEAR('Data SPY'!$D5552)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hidden="1" customHeight="1" x14ac:dyDescent="0.3">
      <c r="A5553" s="2">
        <v>5552</v>
      </c>
      <c r="B5553" s="2" t="s">
        <v>8322</v>
      </c>
      <c r="C5553" s="2">
        <f>YEAR('Data SPY'!$D5553)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hidden="1" customHeight="1" x14ac:dyDescent="0.3">
      <c r="A5554" s="2">
        <v>5553</v>
      </c>
      <c r="B5554" s="2" t="s">
        <v>8322</v>
      </c>
      <c r="C5554" s="2">
        <f>YEAR('Data SPY'!$D5554)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hidden="1" customHeight="1" x14ac:dyDescent="0.3">
      <c r="A5555" s="2">
        <v>5554</v>
      </c>
      <c r="B5555" s="2" t="s">
        <v>8322</v>
      </c>
      <c r="C5555" s="2">
        <f>YEAR('Data SPY'!$D5555)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hidden="1" customHeight="1" x14ac:dyDescent="0.3">
      <c r="A5556" s="2">
        <v>5555</v>
      </c>
      <c r="B5556" s="2" t="s">
        <v>8322</v>
      </c>
      <c r="C5556" s="2">
        <f>YEAR('Data SPY'!$D5556)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hidden="1" customHeight="1" x14ac:dyDescent="0.3">
      <c r="A5557" s="2">
        <v>5556</v>
      </c>
      <c r="B5557" s="2" t="s">
        <v>8323</v>
      </c>
      <c r="C5557" s="2">
        <f>YEAR('Data SPY'!$D5557)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hidden="1" customHeight="1" x14ac:dyDescent="0.3">
      <c r="A5558" s="2">
        <v>5557</v>
      </c>
      <c r="B5558" s="2" t="s">
        <v>8324</v>
      </c>
      <c r="C5558" s="2">
        <f>YEAR('Data SPY'!$D5558)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hidden="1" customHeight="1" x14ac:dyDescent="0.3">
      <c r="A5559" s="2">
        <v>5558</v>
      </c>
      <c r="B5559" s="2" t="s">
        <v>8324</v>
      </c>
      <c r="C5559" s="2">
        <f>YEAR('Data SPY'!$D5559)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hidden="1" customHeight="1" x14ac:dyDescent="0.3">
      <c r="A5560" s="2">
        <v>5559</v>
      </c>
      <c r="B5560" s="2" t="s">
        <v>8325</v>
      </c>
      <c r="C5560" s="2">
        <f>YEAR('Data SPY'!$D5560)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hidden="1" customHeight="1" x14ac:dyDescent="0.3">
      <c r="A5561" s="2">
        <v>5560</v>
      </c>
      <c r="B5561" s="2" t="s">
        <v>8325</v>
      </c>
      <c r="C5561" s="2">
        <f>YEAR('Data SPY'!$D5561)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hidden="1" customHeight="1" x14ac:dyDescent="0.3">
      <c r="A5562" s="2">
        <v>5561</v>
      </c>
      <c r="B5562" s="2" t="s">
        <v>8325</v>
      </c>
      <c r="C5562" s="2">
        <f>YEAR('Data SPY'!$D5562)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hidden="1" customHeight="1" x14ac:dyDescent="0.3">
      <c r="A5563" s="2">
        <v>5562</v>
      </c>
      <c r="B5563" s="2" t="s">
        <v>8328</v>
      </c>
      <c r="C5563" s="2">
        <f>YEAR('Data SPY'!$D5563)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hidden="1" customHeight="1" x14ac:dyDescent="0.3">
      <c r="A5564" s="2">
        <v>5563</v>
      </c>
      <c r="B5564" s="2" t="s">
        <v>8328</v>
      </c>
      <c r="C5564" s="2">
        <f>YEAR('Data SPY'!$D5564)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hidden="1" customHeight="1" x14ac:dyDescent="0.3">
      <c r="A5565" s="2">
        <v>5564</v>
      </c>
      <c r="B5565" s="2" t="s">
        <v>8328</v>
      </c>
      <c r="C5565" s="2">
        <f>YEAR('Data SPY'!$D5565)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hidden="1" customHeight="1" x14ac:dyDescent="0.3">
      <c r="A5566" s="2">
        <v>5565</v>
      </c>
      <c r="B5566" s="2" t="s">
        <v>8329</v>
      </c>
      <c r="C5566" s="2">
        <f>YEAR('Data SPY'!$D5566)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hidden="1" customHeight="1" x14ac:dyDescent="0.3">
      <c r="A5567" s="2">
        <v>5566</v>
      </c>
      <c r="B5567" s="2" t="s">
        <v>8329</v>
      </c>
      <c r="C5567" s="2">
        <f>YEAR('Data SPY'!$D5567)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hidden="1" customHeight="1" x14ac:dyDescent="0.3">
      <c r="A5568" s="2">
        <v>5567</v>
      </c>
      <c r="B5568" s="2" t="s">
        <v>8329</v>
      </c>
      <c r="C5568" s="2">
        <f>YEAR('Data SPY'!$D5568)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hidden="1" customHeight="1" x14ac:dyDescent="0.3">
      <c r="A5569" s="2">
        <v>5568</v>
      </c>
      <c r="B5569" s="2" t="s">
        <v>8329</v>
      </c>
      <c r="C5569" s="2">
        <f>YEAR('Data SPY'!$D5569)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hidden="1" customHeight="1" x14ac:dyDescent="0.3">
      <c r="A5570" s="2">
        <v>5569</v>
      </c>
      <c r="B5570" s="2" t="s">
        <v>8329</v>
      </c>
      <c r="C5570" s="2">
        <f>YEAR('Data SPY'!$D5570)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hidden="1" customHeight="1" x14ac:dyDescent="0.3">
      <c r="A5571" s="2">
        <v>5570</v>
      </c>
      <c r="B5571" s="2" t="s">
        <v>8329</v>
      </c>
      <c r="C5571" s="2">
        <f>YEAR('Data SPY'!$D5571)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hidden="1" customHeight="1" x14ac:dyDescent="0.3">
      <c r="A5572" s="2">
        <v>5571</v>
      </c>
      <c r="B5572" s="2" t="s">
        <v>8329</v>
      </c>
      <c r="C5572" s="2">
        <f>YEAR('Data SPY'!$D5572)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hidden="1" customHeight="1" x14ac:dyDescent="0.3">
      <c r="A5573" s="2">
        <v>5572</v>
      </c>
      <c r="B5573" s="2" t="s">
        <v>8332</v>
      </c>
      <c r="C5573" s="2">
        <f>YEAR('Data SPY'!$D5573)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hidden="1" customHeight="1" x14ac:dyDescent="0.3">
      <c r="A5574" s="2">
        <v>5573</v>
      </c>
      <c r="B5574" s="2" t="s">
        <v>8332</v>
      </c>
      <c r="C5574" s="2">
        <f>YEAR('Data SPY'!$D5574)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hidden="1" customHeight="1" x14ac:dyDescent="0.3">
      <c r="A5575" s="2">
        <v>5574</v>
      </c>
      <c r="B5575" s="2" t="s">
        <v>8332</v>
      </c>
      <c r="C5575" s="2">
        <f>YEAR('Data SPY'!$D5575)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hidden="1" customHeight="1" x14ac:dyDescent="0.3">
      <c r="A5576" s="2">
        <v>5575</v>
      </c>
      <c r="B5576" s="2" t="s">
        <v>8332</v>
      </c>
      <c r="C5576" s="2">
        <f>YEAR('Data SPY'!$D5576)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hidden="1" customHeight="1" x14ac:dyDescent="0.3">
      <c r="A5577" s="2">
        <v>5576</v>
      </c>
      <c r="B5577" s="2" t="s">
        <v>8332</v>
      </c>
      <c r="C5577" s="2">
        <f>YEAR('Data SPY'!$D5577)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 SPY'!$D5578)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 SPY'!$D5579)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hidden="1" customHeight="1" x14ac:dyDescent="0.3">
      <c r="A5580" s="2">
        <v>5579</v>
      </c>
      <c r="B5580" s="2" t="s">
        <v>8338</v>
      </c>
      <c r="C5580" s="2">
        <f>YEAR('Data SPY'!$D5580)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hidden="1" customHeight="1" x14ac:dyDescent="0.3">
      <c r="A5581" s="2">
        <v>5580</v>
      </c>
      <c r="B5581" s="2" t="s">
        <v>8338</v>
      </c>
      <c r="C5581" s="2">
        <f>YEAR('Data SPY'!$D5581)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hidden="1" customHeight="1" x14ac:dyDescent="0.3">
      <c r="A5582" s="2">
        <v>5581</v>
      </c>
      <c r="B5582" s="2" t="s">
        <v>8338</v>
      </c>
      <c r="C5582" s="2">
        <f>YEAR('Data SPY'!$D5582)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hidden="1" customHeight="1" x14ac:dyDescent="0.3">
      <c r="A5583" s="2">
        <v>5582</v>
      </c>
      <c r="B5583" s="2" t="s">
        <v>8339</v>
      </c>
      <c r="C5583" s="2">
        <f>YEAR('Data SPY'!$D5583)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 SPY'!$D5584)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hidden="1" customHeight="1" x14ac:dyDescent="0.3">
      <c r="A5585" s="2">
        <v>5584</v>
      </c>
      <c r="B5585" s="2" t="s">
        <v>8341</v>
      </c>
      <c r="C5585" s="2">
        <f>YEAR('Data SPY'!$D5585)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hidden="1" customHeight="1" x14ac:dyDescent="0.3">
      <c r="A5586" s="2">
        <v>5585</v>
      </c>
      <c r="B5586" s="2" t="s">
        <v>8342</v>
      </c>
      <c r="C5586" s="2">
        <f>YEAR('Data SPY'!$D5586)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hidden="1" customHeight="1" x14ac:dyDescent="0.3">
      <c r="A5587" s="2">
        <v>5586</v>
      </c>
      <c r="B5587" s="2" t="s">
        <v>8342</v>
      </c>
      <c r="C5587" s="2">
        <f>YEAR('Data SPY'!$D5587)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hidden="1" customHeight="1" x14ac:dyDescent="0.3">
      <c r="A5588" s="2">
        <v>5587</v>
      </c>
      <c r="B5588" s="2" t="s">
        <v>8342</v>
      </c>
      <c r="C5588" s="2">
        <f>YEAR('Data SPY'!$D5588)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hidden="1" customHeight="1" x14ac:dyDescent="0.3">
      <c r="A5589" s="2">
        <v>5588</v>
      </c>
      <c r="B5589" s="2" t="s">
        <v>8347</v>
      </c>
      <c r="C5589" s="2">
        <f>YEAR('Data SPY'!$D5589)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hidden="1" customHeight="1" x14ac:dyDescent="0.3">
      <c r="A5590" s="2">
        <v>5589</v>
      </c>
      <c r="B5590" s="2" t="s">
        <v>8348</v>
      </c>
      <c r="C5590" s="2">
        <f>YEAR('Data SPY'!$D5590)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 SPY'!$D5591)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 SPY'!$D5592)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hidden="1" customHeight="1" x14ac:dyDescent="0.3">
      <c r="A5593" s="2">
        <v>5592</v>
      </c>
      <c r="B5593" s="2" t="s">
        <v>8350</v>
      </c>
      <c r="C5593" s="2">
        <f>YEAR('Data SPY'!$D5593)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hidden="1" customHeight="1" x14ac:dyDescent="0.3">
      <c r="A5594" s="2">
        <v>5593</v>
      </c>
      <c r="B5594" s="2" t="s">
        <v>8350</v>
      </c>
      <c r="C5594" s="2">
        <f>YEAR('Data SPY'!$D5594)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hidden="1" customHeight="1" x14ac:dyDescent="0.3">
      <c r="A5595" s="2">
        <v>5594</v>
      </c>
      <c r="B5595" s="2" t="s">
        <v>8351</v>
      </c>
      <c r="C5595" s="2">
        <f>YEAR('Data SPY'!$D5595)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hidden="1" customHeight="1" x14ac:dyDescent="0.3">
      <c r="A5596" s="2">
        <v>5595</v>
      </c>
      <c r="B5596" s="2" t="s">
        <v>8352</v>
      </c>
      <c r="C5596" s="2">
        <f>YEAR('Data SPY'!$D5596)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hidden="1" customHeight="1" x14ac:dyDescent="0.3">
      <c r="A5597" s="2">
        <v>5596</v>
      </c>
      <c r="B5597" s="2" t="s">
        <v>8352</v>
      </c>
      <c r="C5597" s="2">
        <f>YEAR('Data SPY'!$D5597)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hidden="1" customHeight="1" x14ac:dyDescent="0.3">
      <c r="A5598" s="2">
        <v>5597</v>
      </c>
      <c r="B5598" s="2" t="s">
        <v>8353</v>
      </c>
      <c r="C5598" s="2">
        <f>YEAR('Data SPY'!$D5598)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hidden="1" customHeight="1" x14ac:dyDescent="0.3">
      <c r="A5599" s="2">
        <v>5598</v>
      </c>
      <c r="B5599" s="2" t="s">
        <v>8356</v>
      </c>
      <c r="C5599" s="2">
        <f>YEAR('Data SPY'!$D5599)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hidden="1" customHeight="1" x14ac:dyDescent="0.3">
      <c r="A5600" s="2">
        <v>5599</v>
      </c>
      <c r="B5600" s="2" t="s">
        <v>8356</v>
      </c>
      <c r="C5600" s="2">
        <f>YEAR('Data SPY'!$D5600)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hidden="1" customHeight="1" x14ac:dyDescent="0.3">
      <c r="A5601" s="2">
        <v>5600</v>
      </c>
      <c r="B5601" s="2" t="s">
        <v>8357</v>
      </c>
      <c r="C5601" s="2">
        <f>YEAR('Data SPY'!$D5601)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hidden="1" customHeight="1" x14ac:dyDescent="0.3">
      <c r="A5602" s="2">
        <v>5601</v>
      </c>
      <c r="B5602" s="2" t="s">
        <v>8357</v>
      </c>
      <c r="C5602" s="2">
        <f>YEAR('Data SPY'!$D5602)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hidden="1" customHeight="1" x14ac:dyDescent="0.3">
      <c r="A5603" s="2">
        <v>5602</v>
      </c>
      <c r="B5603" s="2" t="s">
        <v>8357</v>
      </c>
      <c r="C5603" s="2">
        <f>YEAR('Data SPY'!$D5603)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 SPY'!$D5604)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 SPY'!$D5605)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hidden="1" customHeight="1" x14ac:dyDescent="0.3">
      <c r="A5606" s="2">
        <v>5605</v>
      </c>
      <c r="B5606" s="2" t="s">
        <v>8363</v>
      </c>
      <c r="C5606" s="2">
        <f>YEAR('Data SPY'!$D5606)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 SPY'!$D5607)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 SPY'!$D5608)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hidden="1" customHeight="1" x14ac:dyDescent="0.3">
      <c r="A5609" s="2">
        <v>5608</v>
      </c>
      <c r="B5609" s="2" t="s">
        <v>8365</v>
      </c>
      <c r="C5609" s="2">
        <f>YEAR('Data SPY'!$D5609)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hidden="1" customHeight="1" x14ac:dyDescent="0.3">
      <c r="A5610" s="2">
        <v>5609</v>
      </c>
      <c r="B5610" s="2" t="s">
        <v>8366</v>
      </c>
      <c r="C5610" s="2">
        <f>YEAR('Data SPY'!$D5610)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hidden="1" customHeight="1" x14ac:dyDescent="0.3">
      <c r="A5611" s="2">
        <v>5610</v>
      </c>
      <c r="B5611" s="2" t="s">
        <v>8367</v>
      </c>
      <c r="C5611" s="2">
        <f>YEAR('Data SPY'!$D5611)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hidden="1" customHeight="1" x14ac:dyDescent="0.3">
      <c r="A5612" s="2">
        <v>5611</v>
      </c>
      <c r="B5612" s="2" t="s">
        <v>8370</v>
      </c>
      <c r="C5612" s="2">
        <f>YEAR('Data SPY'!$D5612)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hidden="1" customHeight="1" x14ac:dyDescent="0.3">
      <c r="A5613" s="2">
        <v>5612</v>
      </c>
      <c r="B5613" s="2" t="s">
        <v>8371</v>
      </c>
      <c r="C5613" s="2">
        <f>YEAR('Data SPY'!$D5613)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hidden="1" customHeight="1" x14ac:dyDescent="0.3">
      <c r="A5614" s="2">
        <v>5613</v>
      </c>
      <c r="B5614" s="2" t="s">
        <v>8371</v>
      </c>
      <c r="C5614" s="2">
        <f>YEAR('Data SPY'!$D5614)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 SPY'!$D5615)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 SPY'!$D5616)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 SPY'!$D5617)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 SPY'!$D5618)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hidden="1" customHeight="1" x14ac:dyDescent="0.3">
      <c r="A5619" s="2">
        <v>5618</v>
      </c>
      <c r="B5619" s="2" t="s">
        <v>8376</v>
      </c>
      <c r="C5619" s="2">
        <f>YEAR('Data SPY'!$D5619)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hidden="1" customHeight="1" x14ac:dyDescent="0.3">
      <c r="A5620" s="2">
        <v>5619</v>
      </c>
      <c r="B5620" s="2" t="s">
        <v>8377</v>
      </c>
      <c r="C5620" s="2">
        <f>YEAR('Data SPY'!$D5620)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 SPY'!$D5621)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 SPY'!$D5622)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 SPY'!$D5623)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 SPY'!$D5624)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 SPY'!$D5625)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 SPY'!$D5626)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hidden="1" customHeight="1" x14ac:dyDescent="0.3">
      <c r="A5627" s="2">
        <v>5626</v>
      </c>
      <c r="B5627" s="2" t="s">
        <v>8380</v>
      </c>
      <c r="C5627" s="2">
        <f>YEAR('Data SPY'!$D5627)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hidden="1" customHeight="1" x14ac:dyDescent="0.3">
      <c r="A5628" s="2">
        <v>5627</v>
      </c>
      <c r="B5628" s="2" t="s">
        <v>8380</v>
      </c>
      <c r="C5628" s="2">
        <f>YEAR('Data SPY'!$D5628)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hidden="1" customHeight="1" x14ac:dyDescent="0.3">
      <c r="A5629" s="2">
        <v>5628</v>
      </c>
      <c r="B5629" s="2" t="s">
        <v>8381</v>
      </c>
      <c r="C5629" s="2">
        <f>YEAR('Data SPY'!$D5629)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hidden="1" customHeight="1" x14ac:dyDescent="0.3">
      <c r="A5630" s="2">
        <v>5629</v>
      </c>
      <c r="B5630" s="2" t="s">
        <v>8381</v>
      </c>
      <c r="C5630" s="2">
        <f>YEAR('Data SPY'!$D5630)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 SPY'!$D5631)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hidden="1" customHeight="1" x14ac:dyDescent="0.3">
      <c r="A5632" s="2">
        <v>5631</v>
      </c>
      <c r="B5632" s="2" t="s">
        <v>8385</v>
      </c>
      <c r="C5632" s="2">
        <f>YEAR('Data SPY'!$D5632)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hidden="1" customHeight="1" x14ac:dyDescent="0.3">
      <c r="A5633" s="2">
        <v>5632</v>
      </c>
      <c r="B5633" s="2" t="s">
        <v>8385</v>
      </c>
      <c r="C5633" s="2">
        <f>YEAR('Data SPY'!$D5633)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hidden="1" customHeight="1" x14ac:dyDescent="0.3">
      <c r="A5634" s="2">
        <v>5633</v>
      </c>
      <c r="B5634" s="2" t="s">
        <v>8385</v>
      </c>
      <c r="C5634" s="2">
        <f>YEAR('Data SPY'!$D5634)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 SPY'!$D5635)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hidden="1" customHeight="1" x14ac:dyDescent="0.3">
      <c r="A5636" s="2">
        <v>5635</v>
      </c>
      <c r="B5636" s="2" t="s">
        <v>8387</v>
      </c>
      <c r="C5636" s="2">
        <f>YEAR('Data SPY'!$D5636)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hidden="1" customHeight="1" x14ac:dyDescent="0.3">
      <c r="A5637" s="2">
        <v>5636</v>
      </c>
      <c r="B5637" s="2" t="s">
        <v>8389</v>
      </c>
      <c r="C5637" s="2">
        <f>YEAR('Data SPY'!$D5637)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hidden="1" customHeight="1" x14ac:dyDescent="0.3">
      <c r="A5638" s="2">
        <v>5637</v>
      </c>
      <c r="B5638" s="2" t="s">
        <v>8389</v>
      </c>
      <c r="C5638" s="2">
        <f>YEAR('Data SPY'!$D5638)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hidden="1" customHeight="1" x14ac:dyDescent="0.3">
      <c r="A5639" s="2">
        <v>5638</v>
      </c>
      <c r="B5639" s="2" t="s">
        <v>8391</v>
      </c>
      <c r="C5639" s="2">
        <f>YEAR('Data SPY'!$D5639)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hidden="1" customHeight="1" x14ac:dyDescent="0.3">
      <c r="A5640" s="2">
        <v>5639</v>
      </c>
      <c r="B5640" s="2" t="s">
        <v>8394</v>
      </c>
      <c r="C5640" s="2">
        <f>YEAR('Data SPY'!$D5640)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hidden="1" customHeight="1" x14ac:dyDescent="0.3">
      <c r="A5641" s="2">
        <v>5640</v>
      </c>
      <c r="B5641" s="2" t="s">
        <v>8394</v>
      </c>
      <c r="C5641" s="2">
        <f>YEAR('Data SPY'!$D5641)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hidden="1" customHeight="1" x14ac:dyDescent="0.3">
      <c r="A5642" s="2">
        <v>5641</v>
      </c>
      <c r="B5642" s="2" t="s">
        <v>8395</v>
      </c>
      <c r="C5642" s="2">
        <f>YEAR('Data SPY'!$D5642)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hidden="1" customHeight="1" x14ac:dyDescent="0.3">
      <c r="A5643" s="2">
        <v>5642</v>
      </c>
      <c r="B5643" s="2" t="s">
        <v>8396</v>
      </c>
      <c r="C5643" s="2">
        <f>YEAR('Data SPY'!$D5643)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 SPY'!$D5644)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hidden="1" customHeight="1" x14ac:dyDescent="0.3">
      <c r="A5645" s="2">
        <v>5644</v>
      </c>
      <c r="B5645" s="2" t="s">
        <v>8398</v>
      </c>
      <c r="C5645" s="2">
        <f>YEAR('Data SPY'!$D5645)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hidden="1" customHeight="1" x14ac:dyDescent="0.3">
      <c r="A5646" s="2">
        <v>5645</v>
      </c>
      <c r="B5646" s="2" t="s">
        <v>8399</v>
      </c>
      <c r="C5646" s="2">
        <f>YEAR('Data SPY'!$D5646)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hidden="1" customHeight="1" x14ac:dyDescent="0.3">
      <c r="A5647" s="2">
        <v>5646</v>
      </c>
      <c r="B5647" s="2" t="s">
        <v>8400</v>
      </c>
      <c r="C5647" s="2">
        <f>YEAR('Data SPY'!$D5647)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hidden="1" customHeight="1" x14ac:dyDescent="0.3">
      <c r="A5648" s="2">
        <v>5647</v>
      </c>
      <c r="B5648" s="2" t="s">
        <v>8401</v>
      </c>
      <c r="C5648" s="2">
        <f>YEAR('Data SPY'!$D5648)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hidden="1" customHeight="1" x14ac:dyDescent="0.3">
      <c r="A5649" s="2">
        <v>5648</v>
      </c>
      <c r="B5649" s="2" t="s">
        <v>8402</v>
      </c>
      <c r="C5649" s="2">
        <f>YEAR('Data SPY'!$D5649)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hidden="1" customHeight="1" x14ac:dyDescent="0.3">
      <c r="A5650" s="2">
        <v>5649</v>
      </c>
      <c r="B5650" s="2" t="s">
        <v>8403</v>
      </c>
      <c r="C5650" s="2">
        <f>YEAR('Data SPY'!$D5650)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hidden="1" customHeight="1" x14ac:dyDescent="0.3">
      <c r="A5651" s="2">
        <v>5650</v>
      </c>
      <c r="B5651" s="2" t="s">
        <v>8403</v>
      </c>
      <c r="C5651" s="2">
        <f>YEAR('Data SPY'!$D5651)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hidden="1" customHeight="1" x14ac:dyDescent="0.3">
      <c r="A5652" s="2">
        <v>5651</v>
      </c>
      <c r="B5652" s="2" t="s">
        <v>8403</v>
      </c>
      <c r="C5652" s="2">
        <f>YEAR('Data SPY'!$D5652)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hidden="1" customHeight="1" x14ac:dyDescent="0.3">
      <c r="A5653" s="2">
        <v>5652</v>
      </c>
      <c r="B5653" s="2" t="s">
        <v>8403</v>
      </c>
      <c r="C5653" s="2">
        <f>YEAR('Data SPY'!$D5653)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hidden="1" customHeight="1" x14ac:dyDescent="0.3">
      <c r="A5654" s="2">
        <v>5653</v>
      </c>
      <c r="B5654" s="2" t="s">
        <v>8405</v>
      </c>
      <c r="C5654" s="2">
        <f>YEAR('Data SPY'!$D5654)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hidden="1" customHeight="1" x14ac:dyDescent="0.3">
      <c r="A5655" s="2">
        <v>5654</v>
      </c>
      <c r="B5655" s="2" t="s">
        <v>8406</v>
      </c>
      <c r="C5655" s="2">
        <f>YEAR('Data SPY'!$D5655)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 SPY'!$D5656)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 SPY'!$D5657)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 SPY'!$D5658)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 SPY'!$D5659)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 SPY'!$D5660)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 SPY'!$D5661)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 SPY'!$D5662)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 SPY'!$D5663)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 SPY'!$D5664)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 SPY'!$D5665)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 SPY'!$D5666)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 SPY'!$D5667)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 SPY'!$D5668)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 SPY'!$D5669)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 SPY'!$D5670)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 SPY'!$D5671)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hidden="1" customHeight="1" x14ac:dyDescent="0.3">
      <c r="A5672" s="2">
        <v>5671</v>
      </c>
      <c r="B5672" s="2" t="s">
        <v>8413</v>
      </c>
      <c r="C5672" s="2">
        <f>YEAR('Data SPY'!$D5672)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hidden="1" customHeight="1" x14ac:dyDescent="0.3">
      <c r="A5673" s="2">
        <v>5672</v>
      </c>
      <c r="B5673" s="2" t="s">
        <v>8413</v>
      </c>
      <c r="C5673" s="2">
        <f>YEAR('Data SPY'!$D5673)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hidden="1" customHeight="1" x14ac:dyDescent="0.3">
      <c r="A5674" s="2">
        <v>5673</v>
      </c>
      <c r="B5674" s="2" t="s">
        <v>8415</v>
      </c>
      <c r="C5674" s="2">
        <f>YEAR('Data SPY'!$D5674)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hidden="1" customHeight="1" x14ac:dyDescent="0.3">
      <c r="A5675" s="2">
        <v>5674</v>
      </c>
      <c r="B5675" s="2" t="s">
        <v>8415</v>
      </c>
      <c r="C5675" s="2">
        <f>YEAR('Data SPY'!$D5675)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 SPY'!$D5676)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hidden="1" customHeight="1" x14ac:dyDescent="0.3">
      <c r="A5677" s="2">
        <v>5676</v>
      </c>
      <c r="B5677" s="2" t="s">
        <v>8417</v>
      </c>
      <c r="C5677" s="2">
        <f>YEAR('Data SPY'!$D5677)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hidden="1" customHeight="1" x14ac:dyDescent="0.3">
      <c r="A5678" s="2">
        <v>5677</v>
      </c>
      <c r="B5678" s="2" t="s">
        <v>8417</v>
      </c>
      <c r="C5678" s="2">
        <f>YEAR('Data SPY'!$D5678)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hidden="1" customHeight="1" x14ac:dyDescent="0.3">
      <c r="A5679" s="2">
        <v>5678</v>
      </c>
      <c r="B5679" s="2" t="s">
        <v>8418</v>
      </c>
      <c r="C5679" s="2">
        <f>YEAR('Data SPY'!$D5679)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 SPY'!$D5680)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 SPY'!$D5681)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 SPY'!$D5682)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 SPY'!$D5683)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hidden="1" customHeight="1" x14ac:dyDescent="0.3">
      <c r="A5684" s="2">
        <v>5683</v>
      </c>
      <c r="B5684" s="2" t="s">
        <v>8422</v>
      </c>
      <c r="C5684" s="2">
        <f>YEAR('Data SPY'!$D5684)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hidden="1" customHeight="1" x14ac:dyDescent="0.3">
      <c r="A5685" s="2">
        <v>5684</v>
      </c>
      <c r="B5685" s="2" t="s">
        <v>8422</v>
      </c>
      <c r="C5685" s="2">
        <f>YEAR('Data SPY'!$D5685)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hidden="1" customHeight="1" x14ac:dyDescent="0.3">
      <c r="A5686" s="2">
        <v>5685</v>
      </c>
      <c r="B5686" s="2" t="s">
        <v>8422</v>
      </c>
      <c r="C5686" s="2">
        <f>YEAR('Data SPY'!$D5686)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hidden="1" customHeight="1" x14ac:dyDescent="0.3">
      <c r="A5687" s="2">
        <v>5686</v>
      </c>
      <c r="B5687" s="2" t="s">
        <v>8423</v>
      </c>
      <c r="C5687" s="2">
        <f>YEAR('Data SPY'!$D5687)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hidden="1" customHeight="1" x14ac:dyDescent="0.3">
      <c r="A5688" s="2">
        <v>5687</v>
      </c>
      <c r="B5688" s="2" t="s">
        <v>8424</v>
      </c>
      <c r="C5688" s="2">
        <f>YEAR('Data SPY'!$D5688)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hidden="1" customHeight="1" x14ac:dyDescent="0.3">
      <c r="A5689" s="2">
        <v>5688</v>
      </c>
      <c r="B5689" s="2" t="s">
        <v>8424</v>
      </c>
      <c r="C5689" s="2">
        <f>YEAR('Data SPY'!$D5689)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hidden="1" customHeight="1" x14ac:dyDescent="0.3">
      <c r="A5690" s="2">
        <v>5689</v>
      </c>
      <c r="B5690" s="2" t="s">
        <v>8424</v>
      </c>
      <c r="C5690" s="2">
        <f>YEAR('Data SPY'!$D5690)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hidden="1" customHeight="1" x14ac:dyDescent="0.3">
      <c r="A5691" s="2">
        <v>5690</v>
      </c>
      <c r="B5691" s="2" t="s">
        <v>8425</v>
      </c>
      <c r="C5691" s="2">
        <f>YEAR('Data SPY'!$D5691)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hidden="1" customHeight="1" x14ac:dyDescent="0.3">
      <c r="A5692" s="2">
        <v>5691</v>
      </c>
      <c r="B5692" s="2" t="s">
        <v>8426</v>
      </c>
      <c r="C5692" s="2">
        <f>YEAR('Data SPY'!$D5692)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hidden="1" customHeight="1" x14ac:dyDescent="0.3">
      <c r="A5693" s="2">
        <v>5692</v>
      </c>
      <c r="B5693" s="2" t="s">
        <v>8426</v>
      </c>
      <c r="C5693" s="2">
        <f>YEAR('Data SPY'!$D5693)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hidden="1" customHeight="1" x14ac:dyDescent="0.3">
      <c r="A5694" s="2">
        <v>5693</v>
      </c>
      <c r="B5694" s="2" t="s">
        <v>8426</v>
      </c>
      <c r="C5694" s="2">
        <f>YEAR('Data SPY'!$D5694)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hidden="1" customHeight="1" x14ac:dyDescent="0.3">
      <c r="A5695" s="2">
        <v>5694</v>
      </c>
      <c r="B5695" s="2" t="s">
        <v>8426</v>
      </c>
      <c r="C5695" s="2">
        <f>YEAR('Data SPY'!$D5695)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hidden="1" customHeight="1" x14ac:dyDescent="0.3">
      <c r="A5696" s="2">
        <v>5695</v>
      </c>
      <c r="B5696" s="2" t="s">
        <v>8426</v>
      </c>
      <c r="C5696" s="2">
        <f>YEAR('Data SPY'!$D5696)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 SPY'!$D5697)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hidden="1" customHeight="1" x14ac:dyDescent="0.3">
      <c r="A5698" s="2">
        <v>5697</v>
      </c>
      <c r="B5698" s="2" t="s">
        <v>8428</v>
      </c>
      <c r="C5698" s="2">
        <f>YEAR('Data SPY'!$D5698)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hidden="1" customHeight="1" x14ac:dyDescent="0.3">
      <c r="A5699" s="2">
        <v>5698</v>
      </c>
      <c r="B5699" s="2" t="s">
        <v>8428</v>
      </c>
      <c r="C5699" s="2">
        <f>YEAR('Data SPY'!$D5699)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 SPY'!$D5700)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hidden="1" customHeight="1" x14ac:dyDescent="0.3">
      <c r="A5701" s="2">
        <v>5700</v>
      </c>
      <c r="B5701" s="2" t="s">
        <v>8430</v>
      </c>
      <c r="C5701" s="2">
        <f>YEAR('Data SPY'!$D5701)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 SPY'!$D5702)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 SPY'!$D5703)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hidden="1" customHeight="1" x14ac:dyDescent="0.3">
      <c r="A5704" s="2">
        <v>5703</v>
      </c>
      <c r="B5704" s="2" t="s">
        <v>8432</v>
      </c>
      <c r="C5704" s="2">
        <f>YEAR('Data SPY'!$D5704)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hidden="1" customHeight="1" x14ac:dyDescent="0.3">
      <c r="A5705" s="2">
        <v>5704</v>
      </c>
      <c r="B5705" s="2" t="s">
        <v>8432</v>
      </c>
      <c r="C5705" s="2">
        <f>YEAR('Data SPY'!$D5705)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hidden="1" customHeight="1" x14ac:dyDescent="0.3">
      <c r="A5706" s="2">
        <v>5705</v>
      </c>
      <c r="B5706" s="2" t="s">
        <v>8432</v>
      </c>
      <c r="C5706" s="2">
        <f>YEAR('Data SPY'!$D5706)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hidden="1" customHeight="1" x14ac:dyDescent="0.3">
      <c r="A5707" s="2">
        <v>5706</v>
      </c>
      <c r="B5707" s="2" t="s">
        <v>8433</v>
      </c>
      <c r="C5707" s="2">
        <f>YEAR('Data SPY'!$D5707)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hidden="1" customHeight="1" x14ac:dyDescent="0.3">
      <c r="A5708" s="2">
        <v>5707</v>
      </c>
      <c r="B5708" s="2" t="s">
        <v>8434</v>
      </c>
      <c r="C5708" s="2">
        <f>YEAR('Data SPY'!$D5708)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hidden="1" customHeight="1" x14ac:dyDescent="0.3">
      <c r="A5709" s="2">
        <v>5708</v>
      </c>
      <c r="B5709" s="2" t="s">
        <v>8435</v>
      </c>
      <c r="C5709" s="2">
        <f>YEAR('Data SPY'!$D5709)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hidden="1" customHeight="1" x14ac:dyDescent="0.3">
      <c r="A5710" s="2">
        <v>5709</v>
      </c>
      <c r="B5710" s="2" t="s">
        <v>8435</v>
      </c>
      <c r="C5710" s="2">
        <f>YEAR('Data SPY'!$D5710)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hidden="1" customHeight="1" x14ac:dyDescent="0.3">
      <c r="A5711" s="2">
        <v>5710</v>
      </c>
      <c r="B5711" s="2" t="s">
        <v>8435</v>
      </c>
      <c r="C5711" s="2">
        <f>YEAR('Data SPY'!$D5711)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hidden="1" customHeight="1" x14ac:dyDescent="0.3">
      <c r="A5712" s="2">
        <v>5711</v>
      </c>
      <c r="B5712" s="2" t="s">
        <v>8435</v>
      </c>
      <c r="C5712" s="2">
        <f>YEAR('Data SPY'!$D5712)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hidden="1" customHeight="1" x14ac:dyDescent="0.3">
      <c r="A5713" s="2">
        <v>5712</v>
      </c>
      <c r="B5713" s="2" t="s">
        <v>8435</v>
      </c>
      <c r="C5713" s="2">
        <f>YEAR('Data SPY'!$D5713)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hidden="1" customHeight="1" x14ac:dyDescent="0.3">
      <c r="A5714" s="2">
        <v>5713</v>
      </c>
      <c r="B5714" s="2" t="s">
        <v>8436</v>
      </c>
      <c r="C5714" s="2">
        <f>YEAR('Data SPY'!$D5714)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hidden="1" customHeight="1" x14ac:dyDescent="0.3">
      <c r="A5715" s="2">
        <v>5714</v>
      </c>
      <c r="B5715" s="2" t="s">
        <v>8437</v>
      </c>
      <c r="C5715" s="2">
        <f>YEAR('Data SPY'!$D5715)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hidden="1" customHeight="1" x14ac:dyDescent="0.3">
      <c r="A5716" s="2">
        <v>5715</v>
      </c>
      <c r="B5716" s="2" t="s">
        <v>8438</v>
      </c>
      <c r="C5716" s="2">
        <f>YEAR('Data SPY'!$D5716)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hidden="1" customHeight="1" x14ac:dyDescent="0.3">
      <c r="A5717" s="2">
        <v>5716</v>
      </c>
      <c r="B5717" s="2" t="s">
        <v>8439</v>
      </c>
      <c r="C5717" s="2">
        <f>YEAR('Data SPY'!$D5717)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hidden="1" customHeight="1" x14ac:dyDescent="0.3">
      <c r="A5718" s="2">
        <v>5717</v>
      </c>
      <c r="B5718" s="2" t="s">
        <v>8439</v>
      </c>
      <c r="C5718" s="2">
        <f>YEAR('Data SPY'!$D5718)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hidden="1" customHeight="1" x14ac:dyDescent="0.3">
      <c r="A5719" s="2">
        <v>5718</v>
      </c>
      <c r="B5719" s="2" t="s">
        <v>8439</v>
      </c>
      <c r="C5719" s="2">
        <f>YEAR('Data SPY'!$D5719)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hidden="1" customHeight="1" x14ac:dyDescent="0.3">
      <c r="A5720" s="2">
        <v>5719</v>
      </c>
      <c r="B5720" s="2" t="s">
        <v>8439</v>
      </c>
      <c r="C5720" s="2">
        <f>YEAR('Data SPY'!$D5720)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hidden="1" customHeight="1" x14ac:dyDescent="0.3">
      <c r="A5721" s="2">
        <v>5720</v>
      </c>
      <c r="B5721" s="2" t="s">
        <v>8440</v>
      </c>
      <c r="C5721" s="2">
        <f>YEAR('Data SPY'!$D5721)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hidden="1" customHeight="1" x14ac:dyDescent="0.3">
      <c r="A5722" s="2">
        <v>5721</v>
      </c>
      <c r="B5722" s="2" t="s">
        <v>8441</v>
      </c>
      <c r="C5722" s="2">
        <f>YEAR('Data SPY'!$D5722)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hidden="1" customHeight="1" x14ac:dyDescent="0.3">
      <c r="A5723" s="2">
        <v>5722</v>
      </c>
      <c r="B5723" s="2" t="s">
        <v>8441</v>
      </c>
      <c r="C5723" s="2">
        <f>YEAR('Data SPY'!$D5723)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hidden="1" customHeight="1" x14ac:dyDescent="0.3">
      <c r="A5724" s="2">
        <v>5723</v>
      </c>
      <c r="B5724" s="2" t="s">
        <v>8441</v>
      </c>
      <c r="C5724" s="2">
        <f>YEAR('Data SPY'!$D5724)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 SPY'!$D5725)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hidden="1" customHeight="1" x14ac:dyDescent="0.3">
      <c r="A5726" s="2">
        <v>5725</v>
      </c>
      <c r="B5726" s="2" t="s">
        <v>8443</v>
      </c>
      <c r="C5726" s="2">
        <f>YEAR('Data SPY'!$D5726)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hidden="1" customHeight="1" x14ac:dyDescent="0.3">
      <c r="A5727" s="2">
        <v>5726</v>
      </c>
      <c r="B5727" s="2" t="s">
        <v>8444</v>
      </c>
      <c r="C5727" s="2">
        <f>YEAR('Data SPY'!$D5727)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hidden="1" customHeight="1" x14ac:dyDescent="0.3">
      <c r="A5728" s="2">
        <v>5727</v>
      </c>
      <c r="B5728" s="2" t="s">
        <v>8445</v>
      </c>
      <c r="C5728" s="2">
        <f>YEAR('Data SPY'!$D5728)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hidden="1" customHeight="1" x14ac:dyDescent="0.3">
      <c r="A5729" s="2">
        <v>5728</v>
      </c>
      <c r="B5729" s="2" t="s">
        <v>8446</v>
      </c>
      <c r="C5729" s="2">
        <f>YEAR('Data SPY'!$D5729)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hidden="1" customHeight="1" x14ac:dyDescent="0.3">
      <c r="A5730" s="2">
        <v>5729</v>
      </c>
      <c r="B5730" s="2" t="s">
        <v>8446</v>
      </c>
      <c r="C5730" s="2">
        <f>YEAR('Data SPY'!$D5730)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hidden="1" customHeight="1" x14ac:dyDescent="0.3">
      <c r="A5731" s="2">
        <v>5730</v>
      </c>
      <c r="B5731" s="2" t="s">
        <v>8446</v>
      </c>
      <c r="C5731" s="2">
        <f>YEAR('Data SPY'!$D5731)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hidden="1" customHeight="1" x14ac:dyDescent="0.3">
      <c r="A5732" s="2">
        <v>5731</v>
      </c>
      <c r="B5732" s="2" t="s">
        <v>8446</v>
      </c>
      <c r="C5732" s="2">
        <f>YEAR('Data SPY'!$D5732)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hidden="1" customHeight="1" x14ac:dyDescent="0.3">
      <c r="A5733" s="2">
        <v>5732</v>
      </c>
      <c r="B5733" s="2" t="s">
        <v>8446</v>
      </c>
      <c r="C5733" s="2">
        <f>YEAR('Data SPY'!$D5733)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hidden="1" customHeight="1" x14ac:dyDescent="0.3">
      <c r="A5734" s="2">
        <v>5733</v>
      </c>
      <c r="B5734" s="2" t="s">
        <v>8447</v>
      </c>
      <c r="C5734" s="2">
        <f>YEAR('Data SPY'!$D5734)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hidden="1" customHeight="1" x14ac:dyDescent="0.3">
      <c r="A5735" s="2">
        <v>5734</v>
      </c>
      <c r="B5735" s="2" t="s">
        <v>8447</v>
      </c>
      <c r="C5735" s="2">
        <f>YEAR('Data SPY'!$D5735)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hidden="1" customHeight="1" x14ac:dyDescent="0.3">
      <c r="A5736" s="2">
        <v>5735</v>
      </c>
      <c r="B5736" s="2" t="s">
        <v>8447</v>
      </c>
      <c r="C5736" s="2">
        <f>YEAR('Data SPY'!$D5736)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hidden="1" customHeight="1" x14ac:dyDescent="0.3">
      <c r="A5737" s="2">
        <v>5736</v>
      </c>
      <c r="B5737" s="2" t="s">
        <v>8449</v>
      </c>
      <c r="C5737" s="2">
        <f>YEAR('Data SPY'!$D5737)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hidden="1" customHeight="1" x14ac:dyDescent="0.3">
      <c r="A5738" s="2">
        <v>5737</v>
      </c>
      <c r="B5738" s="2" t="s">
        <v>8450</v>
      </c>
      <c r="C5738" s="2">
        <f>YEAR('Data SPY'!$D5738)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hidden="1" customHeight="1" x14ac:dyDescent="0.3">
      <c r="A5739" s="2">
        <v>5738</v>
      </c>
      <c r="B5739" s="2" t="s">
        <v>8450</v>
      </c>
      <c r="C5739" s="2">
        <f>YEAR('Data SPY'!$D5739)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hidden="1" customHeight="1" x14ac:dyDescent="0.3">
      <c r="A5740" s="2">
        <v>5739</v>
      </c>
      <c r="B5740" s="2" t="s">
        <v>8451</v>
      </c>
      <c r="C5740" s="2">
        <f>YEAR('Data SPY'!$D5740)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hidden="1" customHeight="1" x14ac:dyDescent="0.3">
      <c r="A5741" s="2">
        <v>5740</v>
      </c>
      <c r="B5741" s="2" t="s">
        <v>8452</v>
      </c>
      <c r="C5741" s="2">
        <f>YEAR('Data SPY'!$D5741)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hidden="1" customHeight="1" x14ac:dyDescent="0.3">
      <c r="A5742" s="2">
        <v>5741</v>
      </c>
      <c r="B5742" s="2" t="s">
        <v>8452</v>
      </c>
      <c r="C5742" s="2">
        <f>YEAR('Data SPY'!$D5742)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hidden="1" customHeight="1" x14ac:dyDescent="0.3">
      <c r="A5743" s="2">
        <v>5742</v>
      </c>
      <c r="B5743" s="2" t="s">
        <v>8452</v>
      </c>
      <c r="C5743" s="2">
        <f>YEAR('Data SPY'!$D5743)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hidden="1" customHeight="1" x14ac:dyDescent="0.3">
      <c r="A5744" s="2">
        <v>5743</v>
      </c>
      <c r="B5744" s="2" t="s">
        <v>8452</v>
      </c>
      <c r="C5744" s="2">
        <f>YEAR('Data SPY'!$D5744)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hidden="1" customHeight="1" x14ac:dyDescent="0.3">
      <c r="A5745" s="2">
        <v>5744</v>
      </c>
      <c r="B5745" s="2" t="s">
        <v>8452</v>
      </c>
      <c r="C5745" s="2">
        <f>YEAR('Data SPY'!$D5745)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hidden="1" customHeight="1" x14ac:dyDescent="0.3">
      <c r="A5746" s="2">
        <v>5745</v>
      </c>
      <c r="B5746" s="2" t="s">
        <v>8452</v>
      </c>
      <c r="C5746" s="2">
        <f>YEAR('Data SPY'!$D5746)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hidden="1" customHeight="1" x14ac:dyDescent="0.3">
      <c r="A5747" s="2">
        <v>5746</v>
      </c>
      <c r="B5747" s="2" t="s">
        <v>8452</v>
      </c>
      <c r="C5747" s="2">
        <f>YEAR('Data SPY'!$D5747)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 SPY'!$D5748)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 SPY'!$D5749)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 SPY'!$D5750)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hidden="1" customHeight="1" x14ac:dyDescent="0.3">
      <c r="A5751" s="2">
        <v>5750</v>
      </c>
      <c r="B5751" s="2" t="s">
        <v>8454</v>
      </c>
      <c r="C5751" s="2">
        <f>YEAR('Data SPY'!$D5751)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hidden="1" customHeight="1" x14ac:dyDescent="0.3">
      <c r="A5752" s="2">
        <v>5751</v>
      </c>
      <c r="B5752" s="2" t="s">
        <v>8455</v>
      </c>
      <c r="C5752" s="2">
        <f>YEAR('Data SPY'!$D5752)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 SPY'!$D5753)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 SPY'!$D5754)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 SPY'!$D5755)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hidden="1" customHeight="1" x14ac:dyDescent="0.3">
      <c r="A5756" s="2">
        <v>5755</v>
      </c>
      <c r="B5756" s="2" t="s">
        <v>8461</v>
      </c>
      <c r="C5756" s="2">
        <f>YEAR('Data SPY'!$D5756)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hidden="1" customHeight="1" x14ac:dyDescent="0.3">
      <c r="A5757" s="2">
        <v>5756</v>
      </c>
      <c r="B5757" s="2" t="s">
        <v>8462</v>
      </c>
      <c r="C5757" s="2">
        <f>YEAR('Data SPY'!$D5757)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hidden="1" customHeight="1" x14ac:dyDescent="0.3">
      <c r="A5758" s="2">
        <v>5757</v>
      </c>
      <c r="B5758" s="2" t="s">
        <v>8462</v>
      </c>
      <c r="C5758" s="2">
        <f>YEAR('Data SPY'!$D5758)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hidden="1" customHeight="1" x14ac:dyDescent="0.3">
      <c r="A5759" s="2">
        <v>5758</v>
      </c>
      <c r="B5759" s="2" t="s">
        <v>8463</v>
      </c>
      <c r="C5759" s="2">
        <f>YEAR('Data SPY'!$D5759)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hidden="1" customHeight="1" x14ac:dyDescent="0.3">
      <c r="A5760" s="2">
        <v>5759</v>
      </c>
      <c r="B5760" s="2" t="s">
        <v>8466</v>
      </c>
      <c r="C5760" s="2">
        <f>YEAR('Data SPY'!$D5760)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 SPY'!$D5761)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 SPY'!$D5762)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hidden="1" customHeight="1" x14ac:dyDescent="0.3">
      <c r="A5763" s="2">
        <v>5762</v>
      </c>
      <c r="B5763" s="2" t="s">
        <v>8468</v>
      </c>
      <c r="C5763" s="2">
        <f>YEAR('Data SPY'!$D5763)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hidden="1" customHeight="1" x14ac:dyDescent="0.3">
      <c r="A5764" s="2">
        <v>5763</v>
      </c>
      <c r="B5764" s="2" t="s">
        <v>8468</v>
      </c>
      <c r="C5764" s="2">
        <f>YEAR('Data SPY'!$D5764)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hidden="1" customHeight="1" x14ac:dyDescent="0.3">
      <c r="A5765" s="2">
        <v>5764</v>
      </c>
      <c r="B5765" s="2" t="s">
        <v>8470</v>
      </c>
      <c r="C5765" s="2">
        <f>YEAR('Data SPY'!$D5765)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hidden="1" customHeight="1" x14ac:dyDescent="0.3">
      <c r="A5766" s="2">
        <v>5765</v>
      </c>
      <c r="B5766" s="2" t="s">
        <v>8471</v>
      </c>
      <c r="C5766" s="2">
        <f>YEAR('Data SPY'!$D5766)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hidden="1" customHeight="1" x14ac:dyDescent="0.3">
      <c r="A5767" s="2">
        <v>5766</v>
      </c>
      <c r="B5767" s="2" t="s">
        <v>8472</v>
      </c>
      <c r="C5767" s="2">
        <f>YEAR('Data SPY'!$D5767)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 SPY'!$D5768)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hidden="1" customHeight="1" x14ac:dyDescent="0.3">
      <c r="A5769" s="2">
        <v>5768</v>
      </c>
      <c r="B5769" s="2" t="s">
        <v>8475</v>
      </c>
      <c r="C5769" s="2">
        <f>YEAR('Data SPY'!$D5769)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hidden="1" customHeight="1" x14ac:dyDescent="0.3">
      <c r="A5770" s="2">
        <v>5769</v>
      </c>
      <c r="B5770" s="2" t="s">
        <v>8476</v>
      </c>
      <c r="C5770" s="2">
        <f>YEAR('Data SPY'!$D5770)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hidden="1" customHeight="1" x14ac:dyDescent="0.3">
      <c r="A5771" s="2">
        <v>5770</v>
      </c>
      <c r="B5771" s="2" t="s">
        <v>8476</v>
      </c>
      <c r="C5771" s="2">
        <f>YEAR('Data SPY'!$D5771)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hidden="1" customHeight="1" x14ac:dyDescent="0.3">
      <c r="A5772" s="2">
        <v>5771</v>
      </c>
      <c r="B5772" s="2" t="s">
        <v>8477</v>
      </c>
      <c r="C5772" s="2">
        <f>YEAR('Data SPY'!$D5772)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hidden="1" customHeight="1" x14ac:dyDescent="0.3">
      <c r="A5773" s="2">
        <v>5772</v>
      </c>
      <c r="B5773" s="2" t="s">
        <v>8477</v>
      </c>
      <c r="C5773" s="2">
        <f>YEAR('Data SPY'!$D5773)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hidden="1" customHeight="1" x14ac:dyDescent="0.3">
      <c r="A5774" s="2">
        <v>5773</v>
      </c>
      <c r="B5774" s="2" t="s">
        <v>8478</v>
      </c>
      <c r="C5774" s="2">
        <f>YEAR('Data SPY'!$D5774)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 SPY'!$D5775)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 SPY'!$D5776)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 SPY'!$D5777)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 SPY'!$D5778)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 SPY'!$D5779)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hidden="1" customHeight="1" x14ac:dyDescent="0.3">
      <c r="A5780" s="2">
        <v>5779</v>
      </c>
      <c r="B5780" s="2" t="s">
        <v>8483</v>
      </c>
      <c r="C5780" s="2">
        <f>YEAR('Data SPY'!$D5780)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hidden="1" customHeight="1" x14ac:dyDescent="0.3">
      <c r="A5781" s="2">
        <v>5780</v>
      </c>
      <c r="B5781" s="2" t="s">
        <v>8483</v>
      </c>
      <c r="C5781" s="2">
        <f>YEAR('Data SPY'!$D5781)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hidden="1" customHeight="1" x14ac:dyDescent="0.3">
      <c r="A5782" s="2">
        <v>5781</v>
      </c>
      <c r="B5782" s="2" t="s">
        <v>8484</v>
      </c>
      <c r="C5782" s="2">
        <f>YEAR('Data SPY'!$D5782)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hidden="1" customHeight="1" x14ac:dyDescent="0.3">
      <c r="A5783" s="2">
        <v>5782</v>
      </c>
      <c r="B5783" s="2" t="s">
        <v>8487</v>
      </c>
      <c r="C5783" s="2">
        <f>YEAR('Data SPY'!$D5783)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hidden="1" customHeight="1" x14ac:dyDescent="0.3">
      <c r="A5784" s="2">
        <v>5783</v>
      </c>
      <c r="B5784" s="2" t="s">
        <v>8487</v>
      </c>
      <c r="C5784" s="2">
        <f>YEAR('Data SPY'!$D5784)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hidden="1" customHeight="1" x14ac:dyDescent="0.3">
      <c r="A5785" s="2">
        <v>5784</v>
      </c>
      <c r="B5785" s="2" t="s">
        <v>8487</v>
      </c>
      <c r="C5785" s="2">
        <f>YEAR('Data SPY'!$D5785)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hidden="1" customHeight="1" x14ac:dyDescent="0.3">
      <c r="A5786" s="2">
        <v>5785</v>
      </c>
      <c r="B5786" s="2" t="s">
        <v>8489</v>
      </c>
      <c r="C5786" s="2">
        <f>YEAR('Data SPY'!$D5786)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hidden="1" customHeight="1" x14ac:dyDescent="0.3">
      <c r="A5787" s="2">
        <v>5786</v>
      </c>
      <c r="B5787" s="2" t="s">
        <v>8489</v>
      </c>
      <c r="C5787" s="2">
        <f>YEAR('Data SPY'!$D5787)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hidden="1" customHeight="1" x14ac:dyDescent="0.3">
      <c r="A5788" s="2">
        <v>5787</v>
      </c>
      <c r="B5788" s="2" t="s">
        <v>8489</v>
      </c>
      <c r="C5788" s="2">
        <f>YEAR('Data SPY'!$D5788)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hidden="1" customHeight="1" x14ac:dyDescent="0.3">
      <c r="A5789" s="2">
        <v>5788</v>
      </c>
      <c r="B5789" s="2" t="s">
        <v>8489</v>
      </c>
      <c r="C5789" s="2">
        <f>YEAR('Data SPY'!$D5789)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hidden="1" customHeight="1" x14ac:dyDescent="0.3">
      <c r="A5790" s="2">
        <v>5789</v>
      </c>
      <c r="B5790" s="2" t="s">
        <v>8490</v>
      </c>
      <c r="C5790" s="2">
        <f>YEAR('Data SPY'!$D5790)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hidden="1" customHeight="1" x14ac:dyDescent="0.3">
      <c r="A5791" s="2">
        <v>5790</v>
      </c>
      <c r="B5791" s="2" t="s">
        <v>8490</v>
      </c>
      <c r="C5791" s="2">
        <f>YEAR('Data SPY'!$D5791)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hidden="1" customHeight="1" x14ac:dyDescent="0.3">
      <c r="A5792" s="2">
        <v>5791</v>
      </c>
      <c r="B5792" s="2" t="s">
        <v>8493</v>
      </c>
      <c r="C5792" s="2">
        <f>YEAR('Data SPY'!$D5792)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hidden="1" customHeight="1" x14ac:dyDescent="0.3">
      <c r="A5793" s="2">
        <v>5792</v>
      </c>
      <c r="B5793" s="2" t="s">
        <v>8493</v>
      </c>
      <c r="C5793" s="2">
        <f>YEAR('Data SPY'!$D5793)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hidden="1" customHeight="1" x14ac:dyDescent="0.3">
      <c r="A5794" s="2">
        <v>5793</v>
      </c>
      <c r="B5794" s="2" t="s">
        <v>8493</v>
      </c>
      <c r="C5794" s="2">
        <f>YEAR('Data SPY'!$D5794)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hidden="1" customHeight="1" x14ac:dyDescent="0.3">
      <c r="A5795" s="2">
        <v>5794</v>
      </c>
      <c r="B5795" s="2" t="s">
        <v>8493</v>
      </c>
      <c r="C5795" s="2">
        <f>YEAR('Data SPY'!$D5795)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hidden="1" customHeight="1" x14ac:dyDescent="0.3">
      <c r="A5796" s="2">
        <v>5795</v>
      </c>
      <c r="B5796" s="2" t="s">
        <v>8493</v>
      </c>
      <c r="C5796" s="2">
        <f>YEAR('Data SPY'!$D5796)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hidden="1" customHeight="1" x14ac:dyDescent="0.3">
      <c r="A5797" s="2">
        <v>5796</v>
      </c>
      <c r="B5797" s="2" t="s">
        <v>8494</v>
      </c>
      <c r="C5797" s="2">
        <f>YEAR('Data SPY'!$D5797)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hidden="1" customHeight="1" x14ac:dyDescent="0.3">
      <c r="A5798" s="2">
        <v>5797</v>
      </c>
      <c r="B5798" s="2" t="s">
        <v>8494</v>
      </c>
      <c r="C5798" s="2">
        <f>YEAR('Data SPY'!$D5798)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hidden="1" customHeight="1" x14ac:dyDescent="0.3">
      <c r="A5799" s="2">
        <v>5798</v>
      </c>
      <c r="B5799" s="2" t="s">
        <v>8494</v>
      </c>
      <c r="C5799" s="2">
        <f>YEAR('Data SPY'!$D5799)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hidden="1" customHeight="1" x14ac:dyDescent="0.3">
      <c r="A5800" s="2">
        <v>5799</v>
      </c>
      <c r="B5800" s="2" t="s">
        <v>8494</v>
      </c>
      <c r="C5800" s="2">
        <f>YEAR('Data SPY'!$D5800)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hidden="1" customHeight="1" x14ac:dyDescent="0.3">
      <c r="A5801" s="2">
        <v>5800</v>
      </c>
      <c r="B5801" s="2" t="s">
        <v>8495</v>
      </c>
      <c r="C5801" s="2">
        <f>YEAR('Data SPY'!$D5801)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hidden="1" customHeight="1" x14ac:dyDescent="0.3">
      <c r="A5802" s="2">
        <v>5801</v>
      </c>
      <c r="B5802" s="2" t="s">
        <v>8496</v>
      </c>
      <c r="C5802" s="2">
        <f>YEAR('Data SPY'!$D5802)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hidden="1" customHeight="1" x14ac:dyDescent="0.3">
      <c r="A5803" s="2">
        <v>5802</v>
      </c>
      <c r="B5803" s="2" t="s">
        <v>8496</v>
      </c>
      <c r="C5803" s="2">
        <f>YEAR('Data SPY'!$D5803)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hidden="1" customHeight="1" x14ac:dyDescent="0.3">
      <c r="A5804" s="2">
        <v>5803</v>
      </c>
      <c r="B5804" s="2" t="s">
        <v>8497</v>
      </c>
      <c r="C5804" s="2">
        <f>YEAR('Data SPY'!$D5804)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hidden="1" customHeight="1" x14ac:dyDescent="0.3">
      <c r="A5805" s="2">
        <v>5804</v>
      </c>
      <c r="B5805" s="2" t="s">
        <v>8498</v>
      </c>
      <c r="C5805" s="2">
        <f>YEAR('Data SPY'!$D5805)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hidden="1" customHeight="1" x14ac:dyDescent="0.3">
      <c r="A5806" s="2">
        <v>5805</v>
      </c>
      <c r="B5806" s="2" t="s">
        <v>8499</v>
      </c>
      <c r="C5806" s="2">
        <f>YEAR('Data SPY'!$D5806)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hidden="1" customHeight="1" x14ac:dyDescent="0.3">
      <c r="A5807" s="2">
        <v>5806</v>
      </c>
      <c r="B5807" s="2" t="s">
        <v>8499</v>
      </c>
      <c r="C5807" s="2">
        <f>YEAR('Data SPY'!$D5807)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 SPY'!$D5808)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 SPY'!$D5809)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 SPY'!$D5810)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 SPY'!$D5811)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hidden="1" customHeight="1" x14ac:dyDescent="0.3">
      <c r="A5812" s="2">
        <v>5811</v>
      </c>
      <c r="B5812" s="2" t="s">
        <v>8502</v>
      </c>
      <c r="C5812" s="2">
        <f>YEAR('Data SPY'!$D5812)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hidden="1" customHeight="1" x14ac:dyDescent="0.3">
      <c r="A5813" s="2">
        <v>5812</v>
      </c>
      <c r="B5813" s="2" t="s">
        <v>8502</v>
      </c>
      <c r="C5813" s="2">
        <f>YEAR('Data SPY'!$D5813)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hidden="1" customHeight="1" x14ac:dyDescent="0.3">
      <c r="A5814" s="2">
        <v>5813</v>
      </c>
      <c r="B5814" s="2" t="s">
        <v>8502</v>
      </c>
      <c r="C5814" s="2">
        <f>YEAR('Data SPY'!$D5814)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hidden="1" customHeight="1" x14ac:dyDescent="0.3">
      <c r="A5815" s="2">
        <v>5814</v>
      </c>
      <c r="B5815" s="2" t="s">
        <v>8505</v>
      </c>
      <c r="C5815" s="2">
        <f>YEAR('Data SPY'!$D5815)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hidden="1" customHeight="1" x14ac:dyDescent="0.3">
      <c r="A5816" s="2">
        <v>5815</v>
      </c>
      <c r="B5816" s="2" t="s">
        <v>8506</v>
      </c>
      <c r="C5816" s="2">
        <f>YEAR('Data SPY'!$D5816)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hidden="1" customHeight="1" x14ac:dyDescent="0.3">
      <c r="A5817" s="2">
        <v>5816</v>
      </c>
      <c r="B5817" s="2" t="s">
        <v>8507</v>
      </c>
      <c r="C5817" s="2">
        <f>YEAR('Data SPY'!$D5817)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hidden="1" customHeight="1" x14ac:dyDescent="0.3">
      <c r="A5818" s="2">
        <v>5817</v>
      </c>
      <c r="B5818" s="2" t="s">
        <v>8507</v>
      </c>
      <c r="C5818" s="2">
        <f>YEAR('Data SPY'!$D5818)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hidden="1" customHeight="1" x14ac:dyDescent="0.3">
      <c r="A5819" s="2">
        <v>5818</v>
      </c>
      <c r="B5819" s="2" t="s">
        <v>8507</v>
      </c>
      <c r="C5819" s="2">
        <f>YEAR('Data SPY'!$D5819)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hidden="1" customHeight="1" x14ac:dyDescent="0.3">
      <c r="A5820" s="2">
        <v>5819</v>
      </c>
      <c r="B5820" s="2" t="s">
        <v>8507</v>
      </c>
      <c r="C5820" s="2">
        <f>YEAR('Data SPY'!$D5820)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hidden="1" customHeight="1" x14ac:dyDescent="0.3">
      <c r="A5821" s="2">
        <v>5820</v>
      </c>
      <c r="B5821" s="2" t="s">
        <v>8507</v>
      </c>
      <c r="C5821" s="2">
        <f>YEAR('Data SPY'!$D5821)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hidden="1" customHeight="1" x14ac:dyDescent="0.3">
      <c r="A5822" s="2">
        <v>5821</v>
      </c>
      <c r="B5822" s="2" t="s">
        <v>8509</v>
      </c>
      <c r="C5822" s="2">
        <f>YEAR('Data SPY'!$D5822)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hidden="1" customHeight="1" x14ac:dyDescent="0.3">
      <c r="A5823" s="2">
        <v>5822</v>
      </c>
      <c r="B5823" s="2" t="s">
        <v>8509</v>
      </c>
      <c r="C5823" s="2">
        <f>YEAR('Data SPY'!$D5823)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hidden="1" customHeight="1" x14ac:dyDescent="0.3">
      <c r="A5824" s="2">
        <v>5823</v>
      </c>
      <c r="B5824" s="2" t="s">
        <v>8509</v>
      </c>
      <c r="C5824" s="2">
        <f>YEAR('Data SPY'!$D5824)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hidden="1" customHeight="1" x14ac:dyDescent="0.3">
      <c r="A5825" s="2">
        <v>5824</v>
      </c>
      <c r="B5825" s="2" t="s">
        <v>8509</v>
      </c>
      <c r="C5825" s="2">
        <f>YEAR('Data SPY'!$D5825)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hidden="1" customHeight="1" x14ac:dyDescent="0.3">
      <c r="A5826" s="2">
        <v>5825</v>
      </c>
      <c r="B5826" s="2" t="s">
        <v>8510</v>
      </c>
      <c r="C5826" s="2">
        <f>YEAR('Data SPY'!$D5826)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hidden="1" customHeight="1" x14ac:dyDescent="0.3">
      <c r="A5827" s="2">
        <v>5826</v>
      </c>
      <c r="B5827" s="2" t="s">
        <v>8511</v>
      </c>
      <c r="C5827" s="2">
        <f>YEAR('Data SPY'!$D5827)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hidden="1" customHeight="1" x14ac:dyDescent="0.3">
      <c r="A5828" s="2">
        <v>5827</v>
      </c>
      <c r="B5828" s="2" t="s">
        <v>8511</v>
      </c>
      <c r="C5828" s="2">
        <f>YEAR('Data SPY'!$D5828)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hidden="1" customHeight="1" x14ac:dyDescent="0.3">
      <c r="A5829" s="2">
        <v>5828</v>
      </c>
      <c r="B5829" s="2" t="s">
        <v>8511</v>
      </c>
      <c r="C5829" s="2">
        <f>YEAR('Data SPY'!$D5829)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hidden="1" customHeight="1" x14ac:dyDescent="0.3">
      <c r="A5830" s="2">
        <v>5829</v>
      </c>
      <c r="B5830" s="2" t="s">
        <v>8511</v>
      </c>
      <c r="C5830" s="2">
        <f>YEAR('Data SPY'!$D5830)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 SPY'!$D5831)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 SPY'!$D5832)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hidden="1" customHeight="1" x14ac:dyDescent="0.3">
      <c r="A5833" s="2">
        <v>5832</v>
      </c>
      <c r="B5833" s="2" t="s">
        <v>8513</v>
      </c>
      <c r="C5833" s="2">
        <f>YEAR('Data SPY'!$D5833)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 SPY'!$D5834)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 SPY'!$D5835)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hidden="1" customHeight="1" x14ac:dyDescent="0.3">
      <c r="A5836" s="2">
        <v>5835</v>
      </c>
      <c r="B5836" s="2" t="s">
        <v>8515</v>
      </c>
      <c r="C5836" s="2">
        <f>YEAR('Data SPY'!$D5836)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hidden="1" customHeight="1" x14ac:dyDescent="0.3">
      <c r="A5837" s="2">
        <v>5836</v>
      </c>
      <c r="B5837" s="2" t="s">
        <v>8515</v>
      </c>
      <c r="C5837" s="2">
        <f>YEAR('Data SPY'!$D5837)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hidden="1" customHeight="1" x14ac:dyDescent="0.3">
      <c r="A5838" s="2">
        <v>5837</v>
      </c>
      <c r="B5838" s="2" t="s">
        <v>8515</v>
      </c>
      <c r="C5838" s="2">
        <f>YEAR('Data SPY'!$D5838)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hidden="1" customHeight="1" x14ac:dyDescent="0.3">
      <c r="A5839" s="2">
        <v>5838</v>
      </c>
      <c r="B5839" s="2" t="s">
        <v>8516</v>
      </c>
      <c r="C5839" s="2">
        <f>YEAR('Data SPY'!$D5839)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hidden="1" customHeight="1" x14ac:dyDescent="0.3">
      <c r="A5840" s="2">
        <v>5839</v>
      </c>
      <c r="B5840" s="2" t="s">
        <v>8521</v>
      </c>
      <c r="C5840" s="2">
        <f>YEAR('Data SPY'!$D5840)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hidden="1" customHeight="1" x14ac:dyDescent="0.3">
      <c r="A5841" s="2">
        <v>5840</v>
      </c>
      <c r="B5841" s="2" t="s">
        <v>8524</v>
      </c>
      <c r="C5841" s="2">
        <f>YEAR('Data SPY'!$D5841)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hidden="1" customHeight="1" x14ac:dyDescent="0.3">
      <c r="A5842" s="2">
        <v>5841</v>
      </c>
      <c r="B5842" s="2" t="s">
        <v>8524</v>
      </c>
      <c r="C5842" s="2">
        <f>YEAR('Data SPY'!$D5842)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hidden="1" customHeight="1" x14ac:dyDescent="0.3">
      <c r="A5843" s="2">
        <v>5842</v>
      </c>
      <c r="B5843" s="2" t="s">
        <v>8525</v>
      </c>
      <c r="C5843" s="2">
        <f>YEAR('Data SPY'!$D5843)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hidden="1" customHeight="1" x14ac:dyDescent="0.3">
      <c r="A5844" s="2">
        <v>5843</v>
      </c>
      <c r="B5844" s="2" t="s">
        <v>8525</v>
      </c>
      <c r="C5844" s="2">
        <f>YEAR('Data SPY'!$D5844)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hidden="1" customHeight="1" x14ac:dyDescent="0.3">
      <c r="A5845" s="2">
        <v>5844</v>
      </c>
      <c r="B5845" s="2" t="s">
        <v>8525</v>
      </c>
      <c r="C5845" s="2">
        <f>YEAR('Data SPY'!$D5845)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hidden="1" customHeight="1" x14ac:dyDescent="0.3">
      <c r="A5846" s="2">
        <v>5845</v>
      </c>
      <c r="B5846" s="2" t="s">
        <v>8525</v>
      </c>
      <c r="C5846" s="2">
        <f>YEAR('Data SPY'!$D5846)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hidden="1" customHeight="1" x14ac:dyDescent="0.3">
      <c r="A5847" s="2">
        <v>5846</v>
      </c>
      <c r="B5847" s="2" t="s">
        <v>8525</v>
      </c>
      <c r="C5847" s="2">
        <f>YEAR('Data SPY'!$D5847)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hidden="1" customHeight="1" x14ac:dyDescent="0.3">
      <c r="A5848" s="2">
        <v>5847</v>
      </c>
      <c r="B5848" s="2" t="s">
        <v>8525</v>
      </c>
      <c r="C5848" s="2">
        <f>YEAR('Data SPY'!$D5848)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hidden="1" customHeight="1" x14ac:dyDescent="0.3">
      <c r="A5849" s="2">
        <v>5848</v>
      </c>
      <c r="B5849" s="2" t="s">
        <v>8525</v>
      </c>
      <c r="C5849" s="2">
        <f>YEAR('Data SPY'!$D5849)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hidden="1" customHeight="1" x14ac:dyDescent="0.3">
      <c r="A5850" s="2">
        <v>5849</v>
      </c>
      <c r="B5850" s="2" t="s">
        <v>8528</v>
      </c>
      <c r="C5850" s="2">
        <f>YEAR('Data SPY'!$D5850)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hidden="1" customHeight="1" x14ac:dyDescent="0.3">
      <c r="A5851" s="2">
        <v>5850</v>
      </c>
      <c r="B5851" s="2" t="s">
        <v>8528</v>
      </c>
      <c r="C5851" s="2">
        <f>YEAR('Data SPY'!$D5851)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hidden="1" customHeight="1" x14ac:dyDescent="0.3">
      <c r="A5852" s="2">
        <v>5851</v>
      </c>
      <c r="B5852" s="2" t="s">
        <v>8528</v>
      </c>
      <c r="C5852" s="2">
        <f>YEAR('Data SPY'!$D5852)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hidden="1" customHeight="1" x14ac:dyDescent="0.3">
      <c r="A5853" s="2">
        <v>5852</v>
      </c>
      <c r="B5853" s="2" t="s">
        <v>8528</v>
      </c>
      <c r="C5853" s="2">
        <f>YEAR('Data SPY'!$D5853)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hidden="1" customHeight="1" x14ac:dyDescent="0.3">
      <c r="A5854" s="2">
        <v>5853</v>
      </c>
      <c r="B5854" s="2" t="s">
        <v>8528</v>
      </c>
      <c r="C5854" s="2">
        <f>YEAR('Data SPY'!$D5854)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hidden="1" customHeight="1" x14ac:dyDescent="0.3">
      <c r="A5855" s="2">
        <v>5854</v>
      </c>
      <c r="B5855" s="2" t="s">
        <v>8529</v>
      </c>
      <c r="C5855" s="2">
        <f>YEAR('Data SPY'!$D5855)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hidden="1" customHeight="1" x14ac:dyDescent="0.3">
      <c r="A5856" s="2">
        <v>5855</v>
      </c>
      <c r="B5856" s="2" t="s">
        <v>8530</v>
      </c>
      <c r="C5856" s="2">
        <f>YEAR('Data SPY'!$D5856)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hidden="1" customHeight="1" x14ac:dyDescent="0.3">
      <c r="A5857" s="2">
        <v>5856</v>
      </c>
      <c r="B5857" s="2" t="s">
        <v>8530</v>
      </c>
      <c r="C5857" s="2">
        <f>YEAR('Data SPY'!$D5857)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hidden="1" customHeight="1" x14ac:dyDescent="0.3">
      <c r="A5858" s="2">
        <v>5857</v>
      </c>
      <c r="B5858" s="2" t="s">
        <v>8530</v>
      </c>
      <c r="C5858" s="2">
        <f>YEAR('Data SPY'!$D5858)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hidden="1" customHeight="1" x14ac:dyDescent="0.3">
      <c r="A5859" s="2">
        <v>5858</v>
      </c>
      <c r="B5859" s="2" t="s">
        <v>8530</v>
      </c>
      <c r="C5859" s="2">
        <f>YEAR('Data SPY'!$D5859)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hidden="1" customHeight="1" x14ac:dyDescent="0.3">
      <c r="A5860" s="2">
        <v>5859</v>
      </c>
      <c r="B5860" s="2" t="s">
        <v>8531</v>
      </c>
      <c r="C5860" s="2">
        <f>YEAR('Data SPY'!$D5860)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hidden="1" customHeight="1" x14ac:dyDescent="0.3">
      <c r="A5861" s="2">
        <v>5860</v>
      </c>
      <c r="B5861" s="2" t="s">
        <v>8532</v>
      </c>
      <c r="C5861" s="2">
        <f>YEAR('Data SPY'!$D5861)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hidden="1" customHeight="1" x14ac:dyDescent="0.3">
      <c r="A5862" s="2">
        <v>5861</v>
      </c>
      <c r="B5862" s="2" t="s">
        <v>8534</v>
      </c>
      <c r="C5862" s="2">
        <f>YEAR('Data SPY'!$D5862)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 SPY'!$D5863)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 SPY'!$D5864)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 SPY'!$D5865)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hidden="1" customHeight="1" x14ac:dyDescent="0.3">
      <c r="A5866" s="2">
        <v>5865</v>
      </c>
      <c r="B5866" s="2" t="s">
        <v>8538</v>
      </c>
      <c r="C5866" s="2">
        <f>YEAR('Data SPY'!$D5866)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hidden="1" customHeight="1" x14ac:dyDescent="0.3">
      <c r="A5867" s="2">
        <v>5866</v>
      </c>
      <c r="B5867" s="2" t="s">
        <v>8538</v>
      </c>
      <c r="C5867" s="2">
        <f>YEAR('Data SPY'!$D5867)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hidden="1" customHeight="1" x14ac:dyDescent="0.3">
      <c r="A5868" s="2">
        <v>5867</v>
      </c>
      <c r="B5868" s="2" t="s">
        <v>8538</v>
      </c>
      <c r="C5868" s="2">
        <f>YEAR('Data SPY'!$D5868)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 SPY'!$D5869)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 SPY'!$D5870)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 SPY'!$D5871)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 SPY'!$D5872)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 SPY'!$D5873)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hidden="1" customHeight="1" x14ac:dyDescent="0.3">
      <c r="A5874" s="2">
        <v>5873</v>
      </c>
      <c r="B5874" s="2" t="s">
        <v>8545</v>
      </c>
      <c r="C5874" s="2">
        <f>YEAR('Data SPY'!$D5874)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hidden="1" customHeight="1" x14ac:dyDescent="0.3">
      <c r="A5875" s="2">
        <v>5874</v>
      </c>
      <c r="B5875" s="2" t="s">
        <v>8546</v>
      </c>
      <c r="C5875" s="2">
        <f>YEAR('Data SPY'!$D5875)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hidden="1" customHeight="1" x14ac:dyDescent="0.3">
      <c r="A5876" s="2">
        <v>5875</v>
      </c>
      <c r="B5876" s="2" t="s">
        <v>8546</v>
      </c>
      <c r="C5876" s="2">
        <f>YEAR('Data SPY'!$D5876)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hidden="1" customHeight="1" x14ac:dyDescent="0.3">
      <c r="A5877" s="2">
        <v>5876</v>
      </c>
      <c r="B5877" s="2" t="s">
        <v>8547</v>
      </c>
      <c r="C5877" s="2">
        <f>YEAR('Data SPY'!$D5877)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hidden="1" customHeight="1" x14ac:dyDescent="0.3">
      <c r="A5878" s="2">
        <v>5877</v>
      </c>
      <c r="B5878" s="2" t="s">
        <v>8548</v>
      </c>
      <c r="C5878" s="2">
        <f>YEAR('Data SPY'!$D5878)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hidden="1" customHeight="1" x14ac:dyDescent="0.3">
      <c r="A5879" s="2">
        <v>5878</v>
      </c>
      <c r="B5879" s="2" t="s">
        <v>8548</v>
      </c>
      <c r="C5879" s="2">
        <f>YEAR('Data SPY'!$D5879)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hidden="1" customHeight="1" x14ac:dyDescent="0.3">
      <c r="A5880" s="2">
        <v>5879</v>
      </c>
      <c r="B5880" s="2" t="s">
        <v>8548</v>
      </c>
      <c r="C5880" s="2">
        <f>YEAR('Data SPY'!$D5880)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 SPY'!$D5881)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 SPY'!$D5882)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 SPY'!$D5883)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 SPY'!$D5884)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 SPY'!$D5885)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 SPY'!$D5886)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hidden="1" customHeight="1" x14ac:dyDescent="0.3">
      <c r="A5887" s="2">
        <v>5886</v>
      </c>
      <c r="B5887" s="2" t="s">
        <v>8552</v>
      </c>
      <c r="C5887" s="2">
        <f>YEAR('Data SPY'!$D5887)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hidden="1" customHeight="1" x14ac:dyDescent="0.3">
      <c r="A5888" s="2">
        <v>5887</v>
      </c>
      <c r="B5888" s="2" t="s">
        <v>8552</v>
      </c>
      <c r="C5888" s="2">
        <f>YEAR('Data SPY'!$D5888)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hidden="1" customHeight="1" x14ac:dyDescent="0.3">
      <c r="A5889" s="2">
        <v>5888</v>
      </c>
      <c r="B5889" s="2" t="s">
        <v>8553</v>
      </c>
      <c r="C5889" s="2">
        <f>YEAR('Data SPY'!$D5889)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hidden="1" customHeight="1" x14ac:dyDescent="0.3">
      <c r="A5890" s="2">
        <v>5889</v>
      </c>
      <c r="B5890" s="2" t="s">
        <v>8556</v>
      </c>
      <c r="C5890" s="2">
        <f>YEAR('Data SPY'!$D5890)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 SPY'!$D5891)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 SPY'!$D5892)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 SPY'!$D5893)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 SPY'!$D5894)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hidden="1" customHeight="1" x14ac:dyDescent="0.3">
      <c r="A5895" s="2">
        <v>5894</v>
      </c>
      <c r="B5895" s="2" t="s">
        <v>8562</v>
      </c>
      <c r="C5895" s="2">
        <f>YEAR('Data SPY'!$D5895)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hidden="1" customHeight="1" x14ac:dyDescent="0.3">
      <c r="A5896" s="2">
        <v>5895</v>
      </c>
      <c r="B5896" s="2" t="s">
        <v>8563</v>
      </c>
      <c r="C5896" s="2">
        <f>YEAR('Data SPY'!$D5896)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hidden="1" customHeight="1" x14ac:dyDescent="0.3">
      <c r="A5897" s="2">
        <v>5896</v>
      </c>
      <c r="B5897" s="2" t="s">
        <v>8564</v>
      </c>
      <c r="C5897" s="2">
        <f>YEAR('Data SPY'!$D5897)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hidden="1" customHeight="1" x14ac:dyDescent="0.3">
      <c r="A5898" s="2">
        <v>5897</v>
      </c>
      <c r="B5898" s="2" t="s">
        <v>8564</v>
      </c>
      <c r="C5898" s="2">
        <f>YEAR('Data SPY'!$D5898)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 SPY'!$D5899)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 SPY'!$D5900)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hidden="1" customHeight="1" x14ac:dyDescent="0.3">
      <c r="A5901" s="2">
        <v>5900</v>
      </c>
      <c r="B5901" s="2" t="s">
        <v>8566</v>
      </c>
      <c r="C5901" s="2">
        <f>YEAR('Data SPY'!$D5901)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hidden="1" customHeight="1" x14ac:dyDescent="0.3">
      <c r="A5902" s="2">
        <v>5901</v>
      </c>
      <c r="B5902" s="2" t="s">
        <v>8567</v>
      </c>
      <c r="C5902" s="2">
        <f>YEAR('Data SPY'!$D5902)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 SPY'!$D5903)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hidden="1" customHeight="1" x14ac:dyDescent="0.3">
      <c r="A5904" s="2">
        <v>5903</v>
      </c>
      <c r="B5904" s="2" t="s">
        <v>8569</v>
      </c>
      <c r="C5904" s="2">
        <f>YEAR('Data SPY'!$D5904)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hidden="1" customHeight="1" x14ac:dyDescent="0.3">
      <c r="A5905" s="2">
        <v>5904</v>
      </c>
      <c r="B5905" s="2" t="s">
        <v>8569</v>
      </c>
      <c r="C5905" s="2">
        <f>YEAR('Data SPY'!$D5905)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hidden="1" customHeight="1" x14ac:dyDescent="0.3">
      <c r="A5906" s="2">
        <v>5905</v>
      </c>
      <c r="B5906" s="2" t="s">
        <v>8569</v>
      </c>
      <c r="C5906" s="2">
        <f>YEAR('Data SPY'!$D5906)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hidden="1" customHeight="1" x14ac:dyDescent="0.3">
      <c r="A5907" s="2">
        <v>5906</v>
      </c>
      <c r="B5907" s="2" t="s">
        <v>8569</v>
      </c>
      <c r="C5907" s="2">
        <f>YEAR('Data SPY'!$D5907)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hidden="1" customHeight="1" x14ac:dyDescent="0.3">
      <c r="A5908" s="2">
        <v>5907</v>
      </c>
      <c r="B5908" s="2" t="s">
        <v>8569</v>
      </c>
      <c r="C5908" s="2">
        <f>YEAR('Data SPY'!$D5908)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 SPY'!$D5909)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 SPY'!$D5910)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 SPY'!$D5911)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 SPY'!$D5912)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 SPY'!$D5913)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hidden="1" customHeight="1" x14ac:dyDescent="0.3">
      <c r="A5914" s="2">
        <v>5913</v>
      </c>
      <c r="B5914" s="2" t="s">
        <v>8572</v>
      </c>
      <c r="C5914" s="2">
        <f>YEAR('Data SPY'!$D5914)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hidden="1" customHeight="1" x14ac:dyDescent="0.3">
      <c r="A5915" s="2">
        <v>5914</v>
      </c>
      <c r="B5915" s="2" t="s">
        <v>8575</v>
      </c>
      <c r="C5915" s="2">
        <f>YEAR('Data SPY'!$D5915)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hidden="1" customHeight="1" x14ac:dyDescent="0.3">
      <c r="A5916" s="2">
        <v>5915</v>
      </c>
      <c r="B5916" s="2" t="s">
        <v>8575</v>
      </c>
      <c r="C5916" s="2">
        <f>YEAR('Data SPY'!$D5916)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hidden="1" customHeight="1" x14ac:dyDescent="0.3">
      <c r="A5917" s="2">
        <v>5916</v>
      </c>
      <c r="B5917" s="2" t="s">
        <v>8575</v>
      </c>
      <c r="C5917" s="2">
        <f>YEAR('Data SPY'!$D5917)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hidden="1" customHeight="1" x14ac:dyDescent="0.3">
      <c r="A5918" s="2">
        <v>5917</v>
      </c>
      <c r="B5918" s="2" t="s">
        <v>8575</v>
      </c>
      <c r="C5918" s="2">
        <f>YEAR('Data SPY'!$D5918)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hidden="1" customHeight="1" x14ac:dyDescent="0.3">
      <c r="A5919" s="2">
        <v>5918</v>
      </c>
      <c r="B5919" s="2" t="s">
        <v>8575</v>
      </c>
      <c r="C5919" s="2">
        <f>YEAR('Data SPY'!$D5919)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hidden="1" customHeight="1" x14ac:dyDescent="0.3">
      <c r="A5920" s="2">
        <v>5919</v>
      </c>
      <c r="B5920" s="2" t="s">
        <v>8575</v>
      </c>
      <c r="C5920" s="2">
        <f>YEAR('Data SPY'!$D5920)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hidden="1" customHeight="1" x14ac:dyDescent="0.3">
      <c r="A5921" s="2">
        <v>5920</v>
      </c>
      <c r="B5921" s="2" t="s">
        <v>8575</v>
      </c>
      <c r="C5921" s="2">
        <f>YEAR('Data SPY'!$D5921)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hidden="1" customHeight="1" x14ac:dyDescent="0.3">
      <c r="A5922" s="2">
        <v>5921</v>
      </c>
      <c r="B5922" s="2" t="s">
        <v>8575</v>
      </c>
      <c r="C5922" s="2">
        <f>YEAR('Data SPY'!$D5922)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hidden="1" customHeight="1" x14ac:dyDescent="0.3">
      <c r="A5923" s="2">
        <v>5922</v>
      </c>
      <c r="B5923" s="2" t="s">
        <v>8575</v>
      </c>
      <c r="C5923" s="2">
        <f>YEAR('Data SPY'!$D5923)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hidden="1" customHeight="1" x14ac:dyDescent="0.3">
      <c r="A5924" s="2">
        <v>5923</v>
      </c>
      <c r="B5924" s="2" t="s">
        <v>8575</v>
      </c>
      <c r="C5924" s="2">
        <f>YEAR('Data SPY'!$D5924)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 SPY'!$D5925)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hidden="1" customHeight="1" x14ac:dyDescent="0.3">
      <c r="A5926" s="2">
        <v>5925</v>
      </c>
      <c r="B5926" s="2" t="s">
        <v>8577</v>
      </c>
      <c r="C5926" s="2">
        <f>YEAR('Data SPY'!$D5926)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hidden="1" customHeight="1" x14ac:dyDescent="0.3">
      <c r="A5927" s="2">
        <v>5926</v>
      </c>
      <c r="B5927" s="2" t="s">
        <v>8578</v>
      </c>
      <c r="C5927" s="2">
        <f>YEAR('Data SPY'!$D5927)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hidden="1" customHeight="1" x14ac:dyDescent="0.3">
      <c r="A5928" s="2">
        <v>5927</v>
      </c>
      <c r="B5928" s="2" t="s">
        <v>8579</v>
      </c>
      <c r="C5928" s="2">
        <f>YEAR('Data SPY'!$D5928)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hidden="1" customHeight="1" x14ac:dyDescent="0.3">
      <c r="A5929" s="2">
        <v>5928</v>
      </c>
      <c r="B5929" s="2" t="s">
        <v>8580</v>
      </c>
      <c r="C5929" s="2">
        <f>YEAR('Data SPY'!$D5929)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hidden="1" customHeight="1" x14ac:dyDescent="0.3">
      <c r="A5930" s="2">
        <v>5929</v>
      </c>
      <c r="B5930" s="2" t="s">
        <v>8580</v>
      </c>
      <c r="C5930" s="2">
        <f>YEAR('Data SPY'!$D5930)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hidden="1" customHeight="1" x14ac:dyDescent="0.3">
      <c r="A5931" s="2">
        <v>5930</v>
      </c>
      <c r="B5931" s="2" t="s">
        <v>8581</v>
      </c>
      <c r="C5931" s="2">
        <f>YEAR('Data SPY'!$D5931)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hidden="1" customHeight="1" x14ac:dyDescent="0.3">
      <c r="A5932" s="2">
        <v>5931</v>
      </c>
      <c r="B5932" s="2" t="s">
        <v>8581</v>
      </c>
      <c r="C5932" s="2">
        <f>YEAR('Data SPY'!$D5932)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hidden="1" customHeight="1" x14ac:dyDescent="0.3">
      <c r="A5933" s="2">
        <v>5932</v>
      </c>
      <c r="B5933" s="2" t="s">
        <v>8581</v>
      </c>
      <c r="C5933" s="2">
        <f>YEAR('Data SPY'!$D5933)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hidden="1" customHeight="1" x14ac:dyDescent="0.3">
      <c r="A5934" s="2">
        <v>5933</v>
      </c>
      <c r="B5934" s="2" t="s">
        <v>8581</v>
      </c>
      <c r="C5934" s="2">
        <f>YEAR('Data SPY'!$D5934)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hidden="1" customHeight="1" x14ac:dyDescent="0.3">
      <c r="A5935" s="2">
        <v>5934</v>
      </c>
      <c r="B5935" s="2" t="s">
        <v>8581</v>
      </c>
      <c r="C5935" s="2">
        <f>YEAR('Data SPY'!$D5935)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hidden="1" customHeight="1" x14ac:dyDescent="0.3">
      <c r="A5936" s="2">
        <v>5935</v>
      </c>
      <c r="B5936" s="2" t="s">
        <v>8581</v>
      </c>
      <c r="C5936" s="2">
        <f>YEAR('Data SPY'!$D5936)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 SPY'!$D5937)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 SPY'!$D5938)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 SPY'!$D5939)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hidden="1" customHeight="1" x14ac:dyDescent="0.3">
      <c r="A5940" s="2">
        <v>5939</v>
      </c>
      <c r="B5940" s="2" t="s">
        <v>8583</v>
      </c>
      <c r="C5940" s="2">
        <f>YEAR('Data SPY'!$D5940)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hidden="1" customHeight="1" x14ac:dyDescent="0.3">
      <c r="A5941" s="2">
        <v>5940</v>
      </c>
      <c r="B5941" s="2" t="s">
        <v>8583</v>
      </c>
      <c r="C5941" s="2">
        <f>YEAR('Data SPY'!$D5941)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hidden="1" customHeight="1" x14ac:dyDescent="0.3">
      <c r="A5942" s="2">
        <v>5941</v>
      </c>
      <c r="B5942" s="2" t="s">
        <v>8584</v>
      </c>
      <c r="C5942" s="2">
        <f>YEAR('Data SPY'!$D5942)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hidden="1" customHeight="1" x14ac:dyDescent="0.3">
      <c r="A5943" s="2">
        <v>5942</v>
      </c>
      <c r="B5943" s="2" t="s">
        <v>8584</v>
      </c>
      <c r="C5943" s="2">
        <f>YEAR('Data SPY'!$D5943)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 SPY'!$D5944)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hidden="1" customHeight="1" x14ac:dyDescent="0.3">
      <c r="A5945" s="2">
        <v>5944</v>
      </c>
      <c r="B5945" s="2" t="s">
        <v>8586</v>
      </c>
      <c r="C5945" s="2">
        <f>YEAR('Data SPY'!$D5945)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hidden="1" customHeight="1" x14ac:dyDescent="0.3">
      <c r="A5946" s="2">
        <v>5945</v>
      </c>
      <c r="B5946" s="2" t="s">
        <v>8586</v>
      </c>
      <c r="C5946" s="2">
        <f>YEAR('Data SPY'!$D5946)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hidden="1" customHeight="1" x14ac:dyDescent="0.3">
      <c r="A5947" s="2">
        <v>5946</v>
      </c>
      <c r="B5947" s="2" t="s">
        <v>8586</v>
      </c>
      <c r="C5947" s="2">
        <f>YEAR('Data SPY'!$D5947)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hidden="1" customHeight="1" x14ac:dyDescent="0.3">
      <c r="A5948" s="2">
        <v>5947</v>
      </c>
      <c r="B5948" s="2" t="s">
        <v>8586</v>
      </c>
      <c r="C5948" s="2">
        <f>YEAR('Data SPY'!$D5948)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hidden="1" customHeight="1" x14ac:dyDescent="0.3">
      <c r="A5949" s="2">
        <v>5948</v>
      </c>
      <c r="B5949" s="2" t="s">
        <v>8587</v>
      </c>
      <c r="C5949" s="2">
        <f>YEAR('Data SPY'!$D5949)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hidden="1" customHeight="1" x14ac:dyDescent="0.3">
      <c r="A5950" s="2">
        <v>5949</v>
      </c>
      <c r="B5950" s="2" t="s">
        <v>8588</v>
      </c>
      <c r="C5950" s="2">
        <f>YEAR('Data SPY'!$D5950)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hidden="1" customHeight="1" x14ac:dyDescent="0.3">
      <c r="A5951" s="2">
        <v>5950</v>
      </c>
      <c r="B5951" s="2" t="s">
        <v>8588</v>
      </c>
      <c r="C5951" s="2">
        <f>YEAR('Data SPY'!$D5951)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hidden="1" customHeight="1" x14ac:dyDescent="0.3">
      <c r="A5952" s="2">
        <v>5951</v>
      </c>
      <c r="B5952" s="2" t="s">
        <v>8588</v>
      </c>
      <c r="C5952" s="2">
        <f>YEAR('Data SPY'!$D5952)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hidden="1" customHeight="1" x14ac:dyDescent="0.3">
      <c r="A5953" s="2">
        <v>5952</v>
      </c>
      <c r="B5953" s="2" t="s">
        <v>8588</v>
      </c>
      <c r="C5953" s="2">
        <f>YEAR('Data SPY'!$D5953)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hidden="1" customHeight="1" x14ac:dyDescent="0.3">
      <c r="A5954" s="2">
        <v>5953</v>
      </c>
      <c r="B5954" s="2" t="s">
        <v>8590</v>
      </c>
      <c r="C5954" s="2">
        <f>YEAR('Data SPY'!$D5954)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hidden="1" customHeight="1" x14ac:dyDescent="0.3">
      <c r="A5955" s="2">
        <v>5954</v>
      </c>
      <c r="B5955" s="2" t="s">
        <v>8593</v>
      </c>
      <c r="C5955" s="2">
        <f>YEAR('Data SPY'!$D5955)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hidden="1" customHeight="1" x14ac:dyDescent="0.3">
      <c r="A5956" s="2">
        <v>5955</v>
      </c>
      <c r="B5956" s="2" t="s">
        <v>8594</v>
      </c>
      <c r="C5956" s="2">
        <f>YEAR('Data SPY'!$D5956)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hidden="1" customHeight="1" x14ac:dyDescent="0.3">
      <c r="A5957" s="2">
        <v>5956</v>
      </c>
      <c r="B5957" s="2" t="s">
        <v>8594</v>
      </c>
      <c r="C5957" s="2">
        <f>YEAR('Data SPY'!$D5957)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 SPY'!$D5958)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 SPY'!$D5959)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 SPY'!$D5960)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 SPY'!$D5961)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hidden="1" customHeight="1" x14ac:dyDescent="0.3">
      <c r="A5962" s="2">
        <v>5961</v>
      </c>
      <c r="B5962" s="2" t="s">
        <v>8596</v>
      </c>
      <c r="C5962" s="2">
        <f>YEAR('Data SPY'!$D5962)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hidden="1" customHeight="1" x14ac:dyDescent="0.3">
      <c r="A5963" s="2">
        <v>5962</v>
      </c>
      <c r="B5963" s="2" t="s">
        <v>8597</v>
      </c>
      <c r="C5963" s="2">
        <f>YEAR('Data SPY'!$D5963)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hidden="1" customHeight="1" x14ac:dyDescent="0.3">
      <c r="A5964" s="2">
        <v>5963</v>
      </c>
      <c r="B5964" s="2" t="s">
        <v>8597</v>
      </c>
      <c r="C5964" s="2">
        <f>YEAR('Data SPY'!$D5964)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hidden="1" customHeight="1" x14ac:dyDescent="0.3">
      <c r="A5965" s="2">
        <v>5964</v>
      </c>
      <c r="B5965" s="2" t="s">
        <v>8597</v>
      </c>
      <c r="C5965" s="2">
        <f>YEAR('Data SPY'!$D5965)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hidden="1" customHeight="1" x14ac:dyDescent="0.3">
      <c r="A5966" s="2">
        <v>5965</v>
      </c>
      <c r="B5966" s="2" t="s">
        <v>8598</v>
      </c>
      <c r="C5966" s="2">
        <f>YEAR('Data SPY'!$D5966)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hidden="1" customHeight="1" x14ac:dyDescent="0.3">
      <c r="A5967" s="2">
        <v>5966</v>
      </c>
      <c r="B5967" s="2" t="s">
        <v>8598</v>
      </c>
      <c r="C5967" s="2">
        <f>YEAR('Data SPY'!$D5967)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hidden="1" customHeight="1" x14ac:dyDescent="0.3">
      <c r="A5968" s="2">
        <v>5967</v>
      </c>
      <c r="B5968" s="2" t="s">
        <v>8598</v>
      </c>
      <c r="C5968" s="2">
        <f>YEAR('Data SPY'!$D5968)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 SPY'!$D5969)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hidden="1" customHeight="1" x14ac:dyDescent="0.3">
      <c r="A5970" s="2">
        <v>5969</v>
      </c>
      <c r="B5970" s="2" t="s">
        <v>8600</v>
      </c>
      <c r="C5970" s="2">
        <f>YEAR('Data SPY'!$D5970)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hidden="1" customHeight="1" x14ac:dyDescent="0.3">
      <c r="A5971" s="2">
        <v>5970</v>
      </c>
      <c r="B5971" s="2" t="s">
        <v>8600</v>
      </c>
      <c r="C5971" s="2">
        <f>YEAR('Data SPY'!$D5971)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hidden="1" customHeight="1" x14ac:dyDescent="0.3">
      <c r="A5972" s="2">
        <v>5971</v>
      </c>
      <c r="B5972" s="2" t="s">
        <v>8600</v>
      </c>
      <c r="C5972" s="2">
        <f>YEAR('Data SPY'!$D5972)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hidden="1" customHeight="1" x14ac:dyDescent="0.3">
      <c r="A5973" s="2">
        <v>5972</v>
      </c>
      <c r="B5973" s="2" t="s">
        <v>8600</v>
      </c>
      <c r="C5973" s="2">
        <f>YEAR('Data SPY'!$D5973)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hidden="1" customHeight="1" x14ac:dyDescent="0.3">
      <c r="A5974" s="2">
        <v>5973</v>
      </c>
      <c r="B5974" s="2" t="s">
        <v>8601</v>
      </c>
      <c r="C5974" s="2">
        <f>YEAR('Data SPY'!$D5974)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hidden="1" customHeight="1" x14ac:dyDescent="0.3">
      <c r="A5975" s="2">
        <v>5974</v>
      </c>
      <c r="B5975" s="2" t="s">
        <v>8602</v>
      </c>
      <c r="C5975" s="2">
        <f>YEAR('Data SPY'!$D5975)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 SPY'!$D5976)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hidden="1" customHeight="1" x14ac:dyDescent="0.3">
      <c r="A5977" s="2">
        <v>5976</v>
      </c>
      <c r="B5977" s="2" t="s">
        <v>8604</v>
      </c>
      <c r="C5977" s="2">
        <f>YEAR('Data SPY'!$D5977)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hidden="1" customHeight="1" x14ac:dyDescent="0.3">
      <c r="A5978" s="2">
        <v>5977</v>
      </c>
      <c r="B5978" s="2" t="s">
        <v>8604</v>
      </c>
      <c r="C5978" s="2">
        <f>YEAR('Data SPY'!$D5978)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hidden="1" customHeight="1" x14ac:dyDescent="0.3">
      <c r="A5979" s="2">
        <v>5978</v>
      </c>
      <c r="B5979" s="2" t="s">
        <v>8605</v>
      </c>
      <c r="C5979" s="2">
        <f>YEAR('Data SPY'!$D5979)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hidden="1" customHeight="1" x14ac:dyDescent="0.3">
      <c r="A5980" s="2">
        <v>5979</v>
      </c>
      <c r="B5980" s="2" t="s">
        <v>8606</v>
      </c>
      <c r="C5980" s="2">
        <f>YEAR('Data SPY'!$D5980)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hidden="1" customHeight="1" x14ac:dyDescent="0.3">
      <c r="A5981" s="2">
        <v>5980</v>
      </c>
      <c r="B5981" s="2" t="s">
        <v>8606</v>
      </c>
      <c r="C5981" s="2">
        <f>YEAR('Data SPY'!$D5981)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hidden="1" customHeight="1" x14ac:dyDescent="0.3">
      <c r="A5982" s="2">
        <v>5981</v>
      </c>
      <c r="B5982" s="2" t="s">
        <v>8606</v>
      </c>
      <c r="C5982" s="2">
        <f>YEAR('Data SPY'!$D5982)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hidden="1" customHeight="1" x14ac:dyDescent="0.3">
      <c r="A5983" s="2">
        <v>5982</v>
      </c>
      <c r="B5983" s="2" t="s">
        <v>8606</v>
      </c>
      <c r="C5983" s="2">
        <f>YEAR('Data SPY'!$D5983)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 SPY'!$D5984)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hidden="1" customHeight="1" x14ac:dyDescent="0.3">
      <c r="A5985" s="2">
        <v>5984</v>
      </c>
      <c r="B5985" s="2" t="s">
        <v>8608</v>
      </c>
      <c r="C5985" s="2">
        <f>YEAR('Data SPY'!$D5985)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 SPY'!$D5986)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 SPY'!$D5987)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 SPY'!$D5988)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 SPY'!$D5989)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 SPY'!$D5990)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 SPY'!$D5991)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hidden="1" customHeight="1" x14ac:dyDescent="0.3">
      <c r="A5992" s="2">
        <v>5991</v>
      </c>
      <c r="B5992" s="2" t="s">
        <v>8610</v>
      </c>
      <c r="C5992" s="2">
        <f>YEAR('Data SPY'!$D5992)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hidden="1" customHeight="1" x14ac:dyDescent="0.3">
      <c r="A5993" s="2">
        <v>5992</v>
      </c>
      <c r="B5993" s="2" t="s">
        <v>8610</v>
      </c>
      <c r="C5993" s="2">
        <f>YEAR('Data SPY'!$D5993)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hidden="1" customHeight="1" x14ac:dyDescent="0.3">
      <c r="A5994" s="2">
        <v>5993</v>
      </c>
      <c r="B5994" s="2" t="s">
        <v>8610</v>
      </c>
      <c r="C5994" s="2">
        <f>YEAR('Data SPY'!$D5994)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 SPY'!$D5995)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 SPY'!$D5996)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 SPY'!$D5997)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 SPY'!$D5998)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 SPY'!$D5999)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hidden="1" customHeight="1" x14ac:dyDescent="0.3">
      <c r="A6000" s="2">
        <v>5999</v>
      </c>
      <c r="B6000" s="2" t="s">
        <v>8612</v>
      </c>
      <c r="C6000" s="2">
        <f>YEAR('Data SPY'!$D6000)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hidden="1" customHeight="1" x14ac:dyDescent="0.3">
      <c r="A6001" s="2">
        <v>6000</v>
      </c>
      <c r="B6001" s="2" t="s">
        <v>8612</v>
      </c>
      <c r="C6001" s="2">
        <f>YEAR('Data SPY'!$D6001)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hidden="1" customHeight="1" x14ac:dyDescent="0.3">
      <c r="A6002" s="2">
        <v>6001</v>
      </c>
      <c r="B6002" s="2" t="s">
        <v>8612</v>
      </c>
      <c r="C6002" s="2">
        <f>YEAR('Data SPY'!$D6002)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hidden="1" customHeight="1" x14ac:dyDescent="0.3">
      <c r="A6003" s="2">
        <v>6002</v>
      </c>
      <c r="B6003" s="2" t="s">
        <v>8614</v>
      </c>
      <c r="C6003" s="2">
        <f>YEAR('Data SPY'!$D6003)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hidden="1" customHeight="1" x14ac:dyDescent="0.3">
      <c r="A6004" s="2">
        <v>6003</v>
      </c>
      <c r="B6004" s="2" t="s">
        <v>8614</v>
      </c>
      <c r="C6004" s="2">
        <f>YEAR('Data SPY'!$D6004)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hidden="1" customHeight="1" x14ac:dyDescent="0.3">
      <c r="A6005" s="2">
        <v>6004</v>
      </c>
      <c r="B6005" s="2" t="s">
        <v>8615</v>
      </c>
      <c r="C6005" s="2">
        <f>YEAR('Data SPY'!$D6005)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hidden="1" customHeight="1" x14ac:dyDescent="0.3">
      <c r="A6006" s="2">
        <v>6005</v>
      </c>
      <c r="B6006" s="2" t="s">
        <v>8616</v>
      </c>
      <c r="C6006" s="2">
        <f>YEAR('Data SPY'!$D6006)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hidden="1" customHeight="1" x14ac:dyDescent="0.3">
      <c r="A6007" s="2">
        <v>6006</v>
      </c>
      <c r="B6007" s="2" t="s">
        <v>8617</v>
      </c>
      <c r="C6007" s="2">
        <f>YEAR('Data SPY'!$D6007)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hidden="1" customHeight="1" x14ac:dyDescent="0.3">
      <c r="A6008" s="2">
        <v>6007</v>
      </c>
      <c r="B6008" s="2" t="s">
        <v>8618</v>
      </c>
      <c r="C6008" s="2">
        <f>YEAR('Data SPY'!$D6008)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hidden="1" customHeight="1" x14ac:dyDescent="0.3">
      <c r="A6009" s="2">
        <v>6008</v>
      </c>
      <c r="B6009" s="2" t="s">
        <v>8619</v>
      </c>
      <c r="C6009" s="2">
        <f>YEAR('Data SPY'!$D6009)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hidden="1" customHeight="1" x14ac:dyDescent="0.3">
      <c r="A6010" s="2">
        <v>6009</v>
      </c>
      <c r="B6010" s="2" t="s">
        <v>8620</v>
      </c>
      <c r="C6010" s="2">
        <f>YEAR('Data SPY'!$D6010)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hidden="1" customHeight="1" x14ac:dyDescent="0.3">
      <c r="A6011" s="2">
        <v>6010</v>
      </c>
      <c r="B6011" s="2" t="s">
        <v>8620</v>
      </c>
      <c r="C6011" s="2">
        <f>YEAR('Data SPY'!$D6011)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hidden="1" customHeight="1" x14ac:dyDescent="0.3">
      <c r="A6012" s="2">
        <v>6011</v>
      </c>
      <c r="B6012" s="2" t="s">
        <v>8620</v>
      </c>
      <c r="C6012" s="2">
        <f>YEAR('Data SPY'!$D6012)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hidden="1" customHeight="1" x14ac:dyDescent="0.3">
      <c r="A6013" s="2">
        <v>6012</v>
      </c>
      <c r="B6013" s="2" t="s">
        <v>8620</v>
      </c>
      <c r="C6013" s="2">
        <f>YEAR('Data SPY'!$D6013)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hidden="1" customHeight="1" x14ac:dyDescent="0.3">
      <c r="A6014" s="2">
        <v>6013</v>
      </c>
      <c r="B6014" s="2" t="s">
        <v>8620</v>
      </c>
      <c r="C6014" s="2">
        <f>YEAR('Data SPY'!$D6014)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 SPY'!$D6015)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 SPY'!$D6016)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hidden="1" customHeight="1" x14ac:dyDescent="0.3">
      <c r="A6017" s="2">
        <v>6016</v>
      </c>
      <c r="B6017" s="2" t="s">
        <v>8622</v>
      </c>
      <c r="C6017" s="2">
        <f>YEAR('Data SPY'!$D6017)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hidden="1" customHeight="1" x14ac:dyDescent="0.3">
      <c r="A6018" s="2">
        <v>6017</v>
      </c>
      <c r="B6018" s="2" t="s">
        <v>8622</v>
      </c>
      <c r="C6018" s="2">
        <f>YEAR('Data SPY'!$D6018)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hidden="1" customHeight="1" x14ac:dyDescent="0.3">
      <c r="A6019" s="2">
        <v>6018</v>
      </c>
      <c r="B6019" s="2" t="s">
        <v>8622</v>
      </c>
      <c r="C6019" s="2">
        <f>YEAR('Data SPY'!$D6019)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hidden="1" customHeight="1" x14ac:dyDescent="0.3">
      <c r="A6020" s="2">
        <v>6019</v>
      </c>
      <c r="B6020" s="2" t="s">
        <v>8622</v>
      </c>
      <c r="C6020" s="2">
        <f>YEAR('Data SPY'!$D6020)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hidden="1" customHeight="1" x14ac:dyDescent="0.3">
      <c r="A6021" s="2">
        <v>6020</v>
      </c>
      <c r="B6021" s="2" t="s">
        <v>8623</v>
      </c>
      <c r="C6021" s="2">
        <f>YEAR('Data SPY'!$D6021)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 SPY'!$D6022)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 SPY'!$D6023)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hidden="1" customHeight="1" x14ac:dyDescent="0.3">
      <c r="A6024" s="2">
        <v>6023</v>
      </c>
      <c r="B6024" s="2" t="s">
        <v>8626</v>
      </c>
      <c r="C6024" s="2">
        <f>YEAR('Data SPY'!$D6024)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hidden="1" customHeight="1" x14ac:dyDescent="0.3">
      <c r="A6025" s="2">
        <v>6024</v>
      </c>
      <c r="B6025" s="2" t="s">
        <v>8627</v>
      </c>
      <c r="C6025" s="2">
        <f>YEAR('Data SPY'!$D6025)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hidden="1" customHeight="1" x14ac:dyDescent="0.3">
      <c r="A6026" s="2">
        <v>6025</v>
      </c>
      <c r="B6026" s="2" t="s">
        <v>8628</v>
      </c>
      <c r="C6026" s="2">
        <f>YEAR('Data SPY'!$D6026)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hidden="1" customHeight="1" x14ac:dyDescent="0.3">
      <c r="A6027" s="2">
        <v>6026</v>
      </c>
      <c r="B6027" s="2" t="s">
        <v>8628</v>
      </c>
      <c r="C6027" s="2">
        <f>YEAR('Data SPY'!$D6027)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hidden="1" customHeight="1" x14ac:dyDescent="0.3">
      <c r="A6028" s="2">
        <v>6027</v>
      </c>
      <c r="B6028" s="2" t="s">
        <v>8629</v>
      </c>
      <c r="C6028" s="2">
        <f>YEAR('Data SPY'!$D6028)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hidden="1" customHeight="1" x14ac:dyDescent="0.3">
      <c r="A6029" s="2">
        <v>6028</v>
      </c>
      <c r="B6029" s="2" t="s">
        <v>8629</v>
      </c>
      <c r="C6029" s="2">
        <f>YEAR('Data SPY'!$D6029)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 SPY'!$D6030)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 SPY'!$D6031)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hidden="1" customHeight="1" x14ac:dyDescent="0.3">
      <c r="A6032" s="2">
        <v>6031</v>
      </c>
      <c r="B6032" s="2" t="s">
        <v>8632</v>
      </c>
      <c r="C6032" s="2">
        <f>YEAR('Data SPY'!$D6032)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 SPY'!$D6033)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hidden="1" customHeight="1" x14ac:dyDescent="0.3">
      <c r="A6034" s="2">
        <v>6033</v>
      </c>
      <c r="B6034" s="2" t="s">
        <v>8635</v>
      </c>
      <c r="C6034" s="2">
        <f>YEAR('Data SPY'!$D6034)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hidden="1" customHeight="1" x14ac:dyDescent="0.3">
      <c r="A6035" s="2">
        <v>6034</v>
      </c>
      <c r="B6035" s="2" t="s">
        <v>8636</v>
      </c>
      <c r="C6035" s="2">
        <f>YEAR('Data SPY'!$D6035)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hidden="1" customHeight="1" x14ac:dyDescent="0.3">
      <c r="A6036" s="2">
        <v>6035</v>
      </c>
      <c r="B6036" s="2" t="s">
        <v>8637</v>
      </c>
      <c r="C6036" s="2">
        <f>YEAR('Data SPY'!$D6036)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hidden="1" customHeight="1" x14ac:dyDescent="0.3">
      <c r="A6037" s="2">
        <v>6036</v>
      </c>
      <c r="B6037" s="2" t="s">
        <v>8637</v>
      </c>
      <c r="C6037" s="2">
        <f>YEAR('Data SPY'!$D6037)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 SPY'!$D6038)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 SPY'!$D6039)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 SPY'!$D6040)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 SPY'!$D6041)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hidden="1" customHeight="1" x14ac:dyDescent="0.3">
      <c r="A6042" s="2">
        <v>6041</v>
      </c>
      <c r="B6042" s="2" t="s">
        <v>8639</v>
      </c>
      <c r="C6042" s="2">
        <f>YEAR('Data SPY'!$D6042)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hidden="1" customHeight="1" x14ac:dyDescent="0.3">
      <c r="A6043" s="2">
        <v>6042</v>
      </c>
      <c r="B6043" s="2" t="s">
        <v>8639</v>
      </c>
      <c r="C6043" s="2">
        <f>YEAR('Data SPY'!$D6043)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 SPY'!$D6044)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hidden="1" customHeight="1" x14ac:dyDescent="0.3">
      <c r="A6045" s="2">
        <v>6044</v>
      </c>
      <c r="B6045" s="2" t="s">
        <v>8643</v>
      </c>
      <c r="C6045" s="2">
        <f>YEAR('Data SPY'!$D6045)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hidden="1" customHeight="1" x14ac:dyDescent="0.3">
      <c r="A6046" s="2">
        <v>6045</v>
      </c>
      <c r="B6046" s="2" t="s">
        <v>8643</v>
      </c>
      <c r="C6046" s="2">
        <f>YEAR('Data SPY'!$D6046)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hidden="1" customHeight="1" x14ac:dyDescent="0.3">
      <c r="A6047" s="2">
        <v>6046</v>
      </c>
      <c r="B6047" s="2" t="s">
        <v>8644</v>
      </c>
      <c r="C6047" s="2">
        <f>YEAR('Data SPY'!$D6047)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 SPY'!$D6048)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hidden="1" customHeight="1" x14ac:dyDescent="0.3">
      <c r="A6049" s="2">
        <v>6048</v>
      </c>
      <c r="B6049" s="2" t="s">
        <v>8646</v>
      </c>
      <c r="C6049" s="2">
        <f>YEAR('Data SPY'!$D6049)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hidden="1" customHeight="1" x14ac:dyDescent="0.3">
      <c r="A6050" s="2">
        <v>6049</v>
      </c>
      <c r="B6050" s="2" t="s">
        <v>8646</v>
      </c>
      <c r="C6050" s="2">
        <f>YEAR('Data SPY'!$D6050)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 SPY'!$D6051)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hidden="1" customHeight="1" x14ac:dyDescent="0.3">
      <c r="A6052" s="2">
        <v>6051</v>
      </c>
      <c r="B6052" s="2" t="s">
        <v>8648</v>
      </c>
      <c r="C6052" s="2">
        <f>YEAR('Data SPY'!$D6052)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hidden="1" customHeight="1" x14ac:dyDescent="0.3">
      <c r="A6053" s="2">
        <v>6052</v>
      </c>
      <c r="B6053" s="2" t="s">
        <v>8648</v>
      </c>
      <c r="C6053" s="2">
        <f>YEAR('Data SPY'!$D6053)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 SPY'!$D6054)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 SPY'!$D6055)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 SPY'!$D6056)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 SPY'!$D6057)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 SPY'!$D6058)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hidden="1" customHeight="1" x14ac:dyDescent="0.3">
      <c r="A6059" s="2">
        <v>6058</v>
      </c>
      <c r="B6059" s="2" t="s">
        <v>8653</v>
      </c>
      <c r="C6059" s="2">
        <f>YEAR('Data SPY'!$D6059)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hidden="1" customHeight="1" x14ac:dyDescent="0.3">
      <c r="A6060" s="2">
        <v>6059</v>
      </c>
      <c r="B6060" s="2" t="s">
        <v>8653</v>
      </c>
      <c r="C6060" s="2">
        <f>YEAR('Data SPY'!$D6060)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hidden="1" customHeight="1" x14ac:dyDescent="0.3">
      <c r="A6061" s="2">
        <v>6060</v>
      </c>
      <c r="B6061" s="2" t="s">
        <v>8654</v>
      </c>
      <c r="C6061" s="2">
        <f>YEAR('Data SPY'!$D6061)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hidden="1" customHeight="1" x14ac:dyDescent="0.3">
      <c r="A6062" s="2">
        <v>6061</v>
      </c>
      <c r="B6062" s="2" t="s">
        <v>8655</v>
      </c>
      <c r="C6062" s="2">
        <f>YEAR('Data SPY'!$D6062)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hidden="1" customHeight="1" x14ac:dyDescent="0.3">
      <c r="A6063" s="2">
        <v>6062</v>
      </c>
      <c r="B6063" s="2" t="s">
        <v>8655</v>
      </c>
      <c r="C6063" s="2">
        <f>YEAR('Data SPY'!$D6063)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hidden="1" customHeight="1" x14ac:dyDescent="0.3">
      <c r="A6064" s="2">
        <v>6063</v>
      </c>
      <c r="B6064" s="2" t="s">
        <v>8656</v>
      </c>
      <c r="C6064" s="2">
        <f>YEAR('Data SPY'!$D6064)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hidden="1" customHeight="1" x14ac:dyDescent="0.3">
      <c r="A6065" s="2">
        <v>6064</v>
      </c>
      <c r="B6065" s="2" t="s">
        <v>8656</v>
      </c>
      <c r="C6065" s="2">
        <f>YEAR('Data SPY'!$D6065)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hidden="1" customHeight="1" x14ac:dyDescent="0.3">
      <c r="A6066" s="2">
        <v>6065</v>
      </c>
      <c r="B6066" s="2" t="s">
        <v>8656</v>
      </c>
      <c r="C6066" s="2">
        <f>YEAR('Data SPY'!$D6066)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hidden="1" customHeight="1" x14ac:dyDescent="0.3">
      <c r="A6067" s="2">
        <v>6066</v>
      </c>
      <c r="B6067" s="2" t="s">
        <v>8657</v>
      </c>
      <c r="C6067" s="2">
        <f>YEAR('Data SPY'!$D6067)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hidden="1" customHeight="1" x14ac:dyDescent="0.3">
      <c r="A6068" s="2">
        <v>6067</v>
      </c>
      <c r="B6068" s="2" t="s">
        <v>8658</v>
      </c>
      <c r="C6068" s="2">
        <f>YEAR('Data SPY'!$D6068)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hidden="1" customHeight="1" x14ac:dyDescent="0.3">
      <c r="A6069" s="2">
        <v>6068</v>
      </c>
      <c r="B6069" s="2" t="s">
        <v>8660</v>
      </c>
      <c r="C6069" s="2">
        <f>YEAR('Data SPY'!$D6069)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hidden="1" customHeight="1" x14ac:dyDescent="0.3">
      <c r="A6070" s="2">
        <v>6069</v>
      </c>
      <c r="B6070" s="2" t="s">
        <v>8660</v>
      </c>
      <c r="C6070" s="2">
        <f>YEAR('Data SPY'!$D6070)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hidden="1" customHeight="1" x14ac:dyDescent="0.3">
      <c r="A6071" s="2">
        <v>6070</v>
      </c>
      <c r="B6071" s="2" t="s">
        <v>8660</v>
      </c>
      <c r="C6071" s="2">
        <f>YEAR('Data SPY'!$D6071)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hidden="1" customHeight="1" x14ac:dyDescent="0.3">
      <c r="A6072" s="2">
        <v>6071</v>
      </c>
      <c r="B6072" s="2" t="s">
        <v>8663</v>
      </c>
      <c r="C6072" s="2">
        <f>YEAR('Data SPY'!$D6072)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hidden="1" customHeight="1" x14ac:dyDescent="0.3">
      <c r="A6073" s="2">
        <v>6072</v>
      </c>
      <c r="B6073" s="2" t="s">
        <v>8664</v>
      </c>
      <c r="C6073" s="2">
        <f>YEAR('Data SPY'!$D6073)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hidden="1" customHeight="1" x14ac:dyDescent="0.3">
      <c r="A6074" s="2">
        <v>6073</v>
      </c>
      <c r="B6074" s="2" t="s">
        <v>8664</v>
      </c>
      <c r="C6074" s="2">
        <f>YEAR('Data SPY'!$D6074)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hidden="1" customHeight="1" x14ac:dyDescent="0.3">
      <c r="A6075" s="2">
        <v>6074</v>
      </c>
      <c r="B6075" s="2" t="s">
        <v>8664</v>
      </c>
      <c r="C6075" s="2">
        <f>YEAR('Data SPY'!$D6075)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hidden="1" customHeight="1" x14ac:dyDescent="0.3">
      <c r="A6076" s="2">
        <v>6075</v>
      </c>
      <c r="B6076" s="2" t="s">
        <v>8665</v>
      </c>
      <c r="C6076" s="2">
        <f>YEAR('Data SPY'!$D6076)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hidden="1" customHeight="1" x14ac:dyDescent="0.3">
      <c r="A6077" s="2">
        <v>6076</v>
      </c>
      <c r="B6077" s="2" t="s">
        <v>8665</v>
      </c>
      <c r="C6077" s="2">
        <f>YEAR('Data SPY'!$D6077)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 SPY'!$D6078)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 SPY'!$D6079)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 SPY'!$D6080)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 SPY'!$D6081)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hidden="1" customHeight="1" x14ac:dyDescent="0.3">
      <c r="A6082" s="2">
        <v>6081</v>
      </c>
      <c r="B6082" s="2" t="s">
        <v>8667</v>
      </c>
      <c r="C6082" s="2">
        <f>YEAR('Data SPY'!$D6082)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hidden="1" customHeight="1" x14ac:dyDescent="0.3">
      <c r="A6083" s="2">
        <v>6082</v>
      </c>
      <c r="B6083" s="2" t="s">
        <v>8668</v>
      </c>
      <c r="C6083" s="2">
        <f>YEAR('Data SPY'!$D6083)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 SPY'!$D6084)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 SPY'!$D6085)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 SPY'!$D6086)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 SPY'!$D6087)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 SPY'!$D6088)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hidden="1" customHeight="1" x14ac:dyDescent="0.3">
      <c r="A6089" s="2">
        <v>6088</v>
      </c>
      <c r="B6089" s="2" t="s">
        <v>8670</v>
      </c>
      <c r="C6089" s="2">
        <f>YEAR('Data SPY'!$D6089)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hidden="1" customHeight="1" x14ac:dyDescent="0.3">
      <c r="A6090" s="2">
        <v>6089</v>
      </c>
      <c r="B6090" s="2" t="s">
        <v>8671</v>
      </c>
      <c r="C6090" s="2">
        <f>YEAR('Data SPY'!$D6090)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hidden="1" customHeight="1" x14ac:dyDescent="0.3">
      <c r="A6091" s="2">
        <v>6090</v>
      </c>
      <c r="B6091" s="2" t="s">
        <v>8672</v>
      </c>
      <c r="C6091" s="2">
        <f>YEAR('Data SPY'!$D6091)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hidden="1" customHeight="1" x14ac:dyDescent="0.3">
      <c r="A6092" s="2">
        <v>6091</v>
      </c>
      <c r="B6092" s="2" t="s">
        <v>8673</v>
      </c>
      <c r="C6092" s="2">
        <f>YEAR('Data SPY'!$D6092)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hidden="1" customHeight="1" x14ac:dyDescent="0.3">
      <c r="A6093" s="2">
        <v>6092</v>
      </c>
      <c r="B6093" s="2" t="s">
        <v>8673</v>
      </c>
      <c r="C6093" s="2">
        <f>YEAR('Data SPY'!$D6093)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hidden="1" customHeight="1" x14ac:dyDescent="0.3">
      <c r="A6094" s="2">
        <v>6093</v>
      </c>
      <c r="B6094" s="2" t="s">
        <v>8673</v>
      </c>
      <c r="C6094" s="2">
        <f>YEAR('Data SPY'!$D6094)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hidden="1" customHeight="1" x14ac:dyDescent="0.3">
      <c r="A6095" s="2">
        <v>6094</v>
      </c>
      <c r="B6095" s="2" t="s">
        <v>8673</v>
      </c>
      <c r="C6095" s="2">
        <f>YEAR('Data SPY'!$D6095)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hidden="1" customHeight="1" x14ac:dyDescent="0.3">
      <c r="A6096" s="2">
        <v>6095</v>
      </c>
      <c r="B6096" s="2" t="s">
        <v>8673</v>
      </c>
      <c r="C6096" s="2">
        <f>YEAR('Data SPY'!$D6096)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hidden="1" customHeight="1" x14ac:dyDescent="0.3">
      <c r="A6097" s="2">
        <v>6096</v>
      </c>
      <c r="B6097" s="2" t="s">
        <v>8673</v>
      </c>
      <c r="C6097" s="2">
        <f>YEAR('Data SPY'!$D6097)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hidden="1" customHeight="1" x14ac:dyDescent="0.3">
      <c r="A6098" s="2">
        <v>6097</v>
      </c>
      <c r="B6098" s="2" t="s">
        <v>8673</v>
      </c>
      <c r="C6098" s="2">
        <f>YEAR('Data SPY'!$D6098)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hidden="1" customHeight="1" x14ac:dyDescent="0.3">
      <c r="A6099" s="2">
        <v>6098</v>
      </c>
      <c r="B6099" s="2" t="s">
        <v>8673</v>
      </c>
      <c r="C6099" s="2">
        <f>YEAR('Data SPY'!$D6099)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hidden="1" customHeight="1" x14ac:dyDescent="0.3">
      <c r="A6100" s="2">
        <v>6099</v>
      </c>
      <c r="B6100" s="2" t="s">
        <v>8673</v>
      </c>
      <c r="C6100" s="2">
        <f>YEAR('Data SPY'!$D6100)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hidden="1" customHeight="1" x14ac:dyDescent="0.3">
      <c r="A6101" s="2">
        <v>6100</v>
      </c>
      <c r="B6101" s="2" t="s">
        <v>8673</v>
      </c>
      <c r="C6101" s="2">
        <f>YEAR('Data SPY'!$D6101)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hidden="1" customHeight="1" x14ac:dyDescent="0.3">
      <c r="A6102" s="2">
        <v>6101</v>
      </c>
      <c r="B6102" s="2" t="s">
        <v>8673</v>
      </c>
      <c r="C6102" s="2">
        <f>YEAR('Data SPY'!$D6102)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hidden="1" customHeight="1" x14ac:dyDescent="0.3">
      <c r="A6103" s="2">
        <v>6102</v>
      </c>
      <c r="B6103" s="2" t="s">
        <v>8673</v>
      </c>
      <c r="C6103" s="2">
        <f>YEAR('Data SPY'!$D6103)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hidden="1" customHeight="1" x14ac:dyDescent="0.3">
      <c r="A6104" s="2">
        <v>6103</v>
      </c>
      <c r="B6104" s="2" t="s">
        <v>8673</v>
      </c>
      <c r="C6104" s="2">
        <f>YEAR('Data SPY'!$D6104)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hidden="1" customHeight="1" x14ac:dyDescent="0.3">
      <c r="A6105" s="2">
        <v>6104</v>
      </c>
      <c r="B6105" s="2" t="s">
        <v>8673</v>
      </c>
      <c r="C6105" s="2">
        <f>YEAR('Data SPY'!$D6105)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hidden="1" customHeight="1" x14ac:dyDescent="0.3">
      <c r="A6106" s="2">
        <v>6105</v>
      </c>
      <c r="B6106" s="2" t="s">
        <v>8676</v>
      </c>
      <c r="C6106" s="2">
        <f>YEAR('Data SPY'!$D6106)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hidden="1" customHeight="1" x14ac:dyDescent="0.3">
      <c r="A6107" s="2">
        <v>6106</v>
      </c>
      <c r="B6107" s="2" t="s">
        <v>8677</v>
      </c>
      <c r="C6107" s="2">
        <f>YEAR('Data SPY'!$D6107)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hidden="1" customHeight="1" x14ac:dyDescent="0.3">
      <c r="A6108" s="2">
        <v>6107</v>
      </c>
      <c r="B6108" s="2" t="s">
        <v>8678</v>
      </c>
      <c r="C6108" s="2">
        <f>YEAR('Data SPY'!$D6108)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hidden="1" customHeight="1" x14ac:dyDescent="0.3">
      <c r="A6109" s="2">
        <v>6108</v>
      </c>
      <c r="B6109" s="2" t="s">
        <v>8678</v>
      </c>
      <c r="C6109" s="2">
        <f>YEAR('Data SPY'!$D6109)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 SPY'!$D6110)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 SPY'!$D6111)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 SPY'!$D6112)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 SPY'!$D6113)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 SPY'!$D6114)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 SPY'!$D6115)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 SPY'!$D6116)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 SPY'!$D6117)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 SPY'!$D6118)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 SPY'!$D6119)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hidden="1" customHeight="1" x14ac:dyDescent="0.3">
      <c r="A6120" s="2">
        <v>6119</v>
      </c>
      <c r="B6120" s="2" t="s">
        <v>8686</v>
      </c>
      <c r="C6120" s="2">
        <f>YEAR('Data SPY'!$D6120)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hidden="1" customHeight="1" x14ac:dyDescent="0.3">
      <c r="A6121" s="2">
        <v>6120</v>
      </c>
      <c r="B6121" s="2" t="s">
        <v>8686</v>
      </c>
      <c r="C6121" s="2">
        <f>YEAR('Data SPY'!$D6121)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hidden="1" customHeight="1" x14ac:dyDescent="0.3">
      <c r="A6122" s="2">
        <v>6121</v>
      </c>
      <c r="B6122" s="2" t="s">
        <v>8686</v>
      </c>
      <c r="C6122" s="2">
        <f>YEAR('Data SPY'!$D6122)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hidden="1" customHeight="1" x14ac:dyDescent="0.3">
      <c r="A6123" s="2">
        <v>6122</v>
      </c>
      <c r="B6123" s="2" t="s">
        <v>8686</v>
      </c>
      <c r="C6123" s="2">
        <f>YEAR('Data SPY'!$D6123)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hidden="1" customHeight="1" x14ac:dyDescent="0.3">
      <c r="A6124" s="2">
        <v>6123</v>
      </c>
      <c r="B6124" s="2" t="s">
        <v>8687</v>
      </c>
      <c r="C6124" s="2">
        <f>YEAR('Data SPY'!$D6124)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hidden="1" customHeight="1" x14ac:dyDescent="0.3">
      <c r="A6125" s="2">
        <v>6124</v>
      </c>
      <c r="B6125" s="2" t="s">
        <v>8688</v>
      </c>
      <c r="C6125" s="2">
        <f>YEAR('Data SPY'!$D6125)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hidden="1" customHeight="1" x14ac:dyDescent="0.3">
      <c r="A6126" s="2">
        <v>6125</v>
      </c>
      <c r="B6126" s="2" t="s">
        <v>8689</v>
      </c>
      <c r="C6126" s="2">
        <f>YEAR('Data SPY'!$D6126)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hidden="1" customHeight="1" x14ac:dyDescent="0.3">
      <c r="A6127" s="2">
        <v>6126</v>
      </c>
      <c r="B6127" s="2" t="s">
        <v>8689</v>
      </c>
      <c r="C6127" s="2">
        <f>YEAR('Data SPY'!$D6127)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hidden="1" customHeight="1" x14ac:dyDescent="0.3">
      <c r="A6128" s="2">
        <v>6127</v>
      </c>
      <c r="B6128" s="2" t="s">
        <v>8689</v>
      </c>
      <c r="C6128" s="2">
        <f>YEAR('Data SPY'!$D6128)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 SPY'!$D6129)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hidden="1" customHeight="1" x14ac:dyDescent="0.3">
      <c r="A6130" s="2">
        <v>6129</v>
      </c>
      <c r="B6130" s="2" t="s">
        <v>8693</v>
      </c>
      <c r="C6130" s="2">
        <f>YEAR('Data SPY'!$D6130)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hidden="1" customHeight="1" x14ac:dyDescent="0.3">
      <c r="A6131" s="2">
        <v>6130</v>
      </c>
      <c r="B6131" s="2" t="s">
        <v>8694</v>
      </c>
      <c r="C6131" s="2">
        <f>YEAR('Data SPY'!$D6131)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hidden="1" customHeight="1" x14ac:dyDescent="0.3">
      <c r="A6132" s="2">
        <v>6131</v>
      </c>
      <c r="B6132" s="2" t="s">
        <v>8694</v>
      </c>
      <c r="C6132" s="2">
        <f>YEAR('Data SPY'!$D6132)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hidden="1" customHeight="1" x14ac:dyDescent="0.3">
      <c r="A6133" s="2">
        <v>6132</v>
      </c>
      <c r="B6133" s="2" t="s">
        <v>8697</v>
      </c>
      <c r="C6133" s="2">
        <f>YEAR('Data SPY'!$D6133)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hidden="1" customHeight="1" x14ac:dyDescent="0.3">
      <c r="A6134" s="2">
        <v>6133</v>
      </c>
      <c r="B6134" s="2" t="s">
        <v>8698</v>
      </c>
      <c r="C6134" s="2">
        <f>YEAR('Data SPY'!$D6134)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 SPY'!$D6135)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 SPY'!$D6136)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hidden="1" customHeight="1" x14ac:dyDescent="0.3">
      <c r="A6137" s="2">
        <v>6136</v>
      </c>
      <c r="B6137" s="2" t="s">
        <v>8704</v>
      </c>
      <c r="C6137" s="2">
        <f>YEAR('Data SPY'!$D6137)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hidden="1" customHeight="1" x14ac:dyDescent="0.3">
      <c r="A6138" s="2">
        <v>6137</v>
      </c>
      <c r="B6138" s="2" t="s">
        <v>8704</v>
      </c>
      <c r="C6138" s="2">
        <f>YEAR('Data SPY'!$D6138)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 SPY'!$D6139)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hidden="1" customHeight="1" x14ac:dyDescent="0.3">
      <c r="A6140" s="2">
        <v>6139</v>
      </c>
      <c r="B6140" s="2" t="s">
        <v>8706</v>
      </c>
      <c r="C6140" s="2">
        <f>YEAR('Data SPY'!$D6140)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hidden="1" customHeight="1" x14ac:dyDescent="0.3">
      <c r="A6141" s="2">
        <v>6140</v>
      </c>
      <c r="B6141" s="2" t="s">
        <v>8707</v>
      </c>
      <c r="C6141" s="2">
        <f>YEAR('Data SPY'!$D6141)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hidden="1" customHeight="1" x14ac:dyDescent="0.3">
      <c r="A6142" s="2">
        <v>6141</v>
      </c>
      <c r="B6142" s="2" t="s">
        <v>8709</v>
      </c>
      <c r="C6142" s="2">
        <f>YEAR('Data SPY'!$D6142)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hidden="1" customHeight="1" x14ac:dyDescent="0.3">
      <c r="A6143" s="2">
        <v>6142</v>
      </c>
      <c r="B6143" s="2" t="s">
        <v>8709</v>
      </c>
      <c r="C6143" s="2">
        <f>YEAR('Data SPY'!$D6143)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hidden="1" customHeight="1" x14ac:dyDescent="0.3">
      <c r="A6144" s="2">
        <v>6143</v>
      </c>
      <c r="B6144" s="2" t="s">
        <v>8709</v>
      </c>
      <c r="C6144" s="2">
        <f>YEAR('Data SPY'!$D6144)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hidden="1" customHeight="1" x14ac:dyDescent="0.3">
      <c r="A6145" s="2">
        <v>6144</v>
      </c>
      <c r="B6145" s="2" t="s">
        <v>8709</v>
      </c>
      <c r="C6145" s="2">
        <f>YEAR('Data SPY'!$D6145)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hidden="1" customHeight="1" x14ac:dyDescent="0.3">
      <c r="A6146" s="2">
        <v>6145</v>
      </c>
      <c r="B6146" s="2" t="s">
        <v>8710</v>
      </c>
      <c r="C6146" s="2">
        <f>YEAR('Data SPY'!$D6146)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hidden="1" customHeight="1" x14ac:dyDescent="0.3">
      <c r="A6147" s="2">
        <v>6146</v>
      </c>
      <c r="B6147" s="2" t="s">
        <v>8711</v>
      </c>
      <c r="C6147" s="2">
        <f>YEAR('Data SPY'!$D6147)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hidden="1" customHeight="1" x14ac:dyDescent="0.3">
      <c r="A6148" s="2">
        <v>6147</v>
      </c>
      <c r="B6148" s="2" t="s">
        <v>8712</v>
      </c>
      <c r="C6148" s="2">
        <f>YEAR('Data SPY'!$D6148)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hidden="1" customHeight="1" x14ac:dyDescent="0.3">
      <c r="A6149" s="2">
        <v>6148</v>
      </c>
      <c r="B6149" s="2" t="s">
        <v>8712</v>
      </c>
      <c r="C6149" s="2">
        <f>YEAR('Data SPY'!$D6149)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 SPY'!$D6150)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hidden="1" customHeight="1" x14ac:dyDescent="0.3">
      <c r="A6151" s="2">
        <v>6150</v>
      </c>
      <c r="B6151" s="2" t="s">
        <v>8714</v>
      </c>
      <c r="C6151" s="2">
        <f>YEAR('Data SPY'!$D6151)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 SPY'!$D6152)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hidden="1" customHeight="1" x14ac:dyDescent="0.3">
      <c r="A6153" s="2">
        <v>6152</v>
      </c>
      <c r="B6153" s="2" t="s">
        <v>8716</v>
      </c>
      <c r="C6153" s="2">
        <f>YEAR('Data SPY'!$D6153)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hidden="1" customHeight="1" x14ac:dyDescent="0.3">
      <c r="A6154" s="2">
        <v>6153</v>
      </c>
      <c r="B6154" s="2" t="s">
        <v>8717</v>
      </c>
      <c r="C6154" s="2">
        <f>YEAR('Data SPY'!$D6154)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hidden="1" customHeight="1" x14ac:dyDescent="0.3">
      <c r="A6155" s="2">
        <v>6154</v>
      </c>
      <c r="B6155" s="2" t="s">
        <v>8718</v>
      </c>
      <c r="C6155" s="2">
        <f>YEAR('Data SPY'!$D6155)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hidden="1" customHeight="1" x14ac:dyDescent="0.3">
      <c r="A6156" s="2">
        <v>6155</v>
      </c>
      <c r="B6156" s="2" t="s">
        <v>8718</v>
      </c>
      <c r="C6156" s="2">
        <f>YEAR('Data SPY'!$D6156)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hidden="1" customHeight="1" x14ac:dyDescent="0.3">
      <c r="A6157" s="2">
        <v>6156</v>
      </c>
      <c r="B6157" s="2" t="s">
        <v>8718</v>
      </c>
      <c r="C6157" s="2">
        <f>YEAR('Data SPY'!$D6157)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hidden="1" customHeight="1" x14ac:dyDescent="0.3">
      <c r="A6158" s="2">
        <v>6157</v>
      </c>
      <c r="B6158" s="2" t="s">
        <v>8718</v>
      </c>
      <c r="C6158" s="2">
        <f>YEAR('Data SPY'!$D6158)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 SPY'!$D6159)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 SPY'!$D6160)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 SPY'!$D6161)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hidden="1" customHeight="1" x14ac:dyDescent="0.3">
      <c r="A6162" s="2">
        <v>6161</v>
      </c>
      <c r="B6162" s="2" t="s">
        <v>8723</v>
      </c>
      <c r="C6162" s="2">
        <f>YEAR('Data SPY'!$D6162)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hidden="1" customHeight="1" x14ac:dyDescent="0.3">
      <c r="A6163" s="2">
        <v>6162</v>
      </c>
      <c r="B6163" s="2" t="s">
        <v>8723</v>
      </c>
      <c r="C6163" s="2">
        <f>YEAR('Data SPY'!$D6163)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hidden="1" customHeight="1" x14ac:dyDescent="0.3">
      <c r="A6164" s="2">
        <v>6163</v>
      </c>
      <c r="B6164" s="2" t="s">
        <v>8723</v>
      </c>
      <c r="C6164" s="2">
        <f>YEAR('Data SPY'!$D6164)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hidden="1" customHeight="1" x14ac:dyDescent="0.3">
      <c r="A6165" s="2">
        <v>6164</v>
      </c>
      <c r="B6165" s="2" t="s">
        <v>8723</v>
      </c>
      <c r="C6165" s="2">
        <f>YEAR('Data SPY'!$D6165)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hidden="1" customHeight="1" x14ac:dyDescent="0.3">
      <c r="A6166" s="2">
        <v>6165</v>
      </c>
      <c r="B6166" s="2" t="s">
        <v>8723</v>
      </c>
      <c r="C6166" s="2">
        <f>YEAR('Data SPY'!$D6166)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hidden="1" customHeight="1" x14ac:dyDescent="0.3">
      <c r="A6167" s="2">
        <v>6166</v>
      </c>
      <c r="B6167" s="2" t="s">
        <v>8723</v>
      </c>
      <c r="C6167" s="2">
        <f>YEAR('Data SPY'!$D6167)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hidden="1" customHeight="1" x14ac:dyDescent="0.3">
      <c r="A6168" s="2">
        <v>6167</v>
      </c>
      <c r="B6168" s="2" t="s">
        <v>8723</v>
      </c>
      <c r="C6168" s="2">
        <f>YEAR('Data SPY'!$D6168)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hidden="1" customHeight="1" x14ac:dyDescent="0.3">
      <c r="A6169" s="2">
        <v>6168</v>
      </c>
      <c r="B6169" s="2" t="s">
        <v>8724</v>
      </c>
      <c r="C6169" s="2">
        <f>YEAR('Data SPY'!$D6169)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hidden="1" customHeight="1" x14ac:dyDescent="0.3">
      <c r="A6170" s="2">
        <v>6169</v>
      </c>
      <c r="B6170" s="2" t="s">
        <v>8725</v>
      </c>
      <c r="C6170" s="2">
        <f>YEAR('Data SPY'!$D6170)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hidden="1" customHeight="1" x14ac:dyDescent="0.3">
      <c r="A6171" s="2">
        <v>6170</v>
      </c>
      <c r="B6171" s="2" t="s">
        <v>8726</v>
      </c>
      <c r="C6171" s="2">
        <f>YEAR('Data SPY'!$D6171)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 SPY'!$D6172)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 SPY'!$D6173)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hidden="1" customHeight="1" x14ac:dyDescent="0.3">
      <c r="A6174" s="2">
        <v>6173</v>
      </c>
      <c r="B6174" s="2" t="s">
        <v>8730</v>
      </c>
      <c r="C6174" s="2">
        <f>YEAR('Data SPY'!$D6174)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hidden="1" customHeight="1" x14ac:dyDescent="0.3">
      <c r="A6175" s="2">
        <v>6174</v>
      </c>
      <c r="B6175" s="2" t="s">
        <v>8730</v>
      </c>
      <c r="C6175" s="2">
        <f>YEAR('Data SPY'!$D6175)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hidden="1" customHeight="1" x14ac:dyDescent="0.3">
      <c r="A6176" s="2">
        <v>6175</v>
      </c>
      <c r="B6176" s="2" t="s">
        <v>8730</v>
      </c>
      <c r="C6176" s="2">
        <f>YEAR('Data SPY'!$D6176)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hidden="1" customHeight="1" x14ac:dyDescent="0.3">
      <c r="A6177" s="2">
        <v>6176</v>
      </c>
      <c r="B6177" s="2" t="s">
        <v>8731</v>
      </c>
      <c r="C6177" s="2">
        <f>YEAR('Data SPY'!$D6177)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hidden="1" customHeight="1" x14ac:dyDescent="0.3">
      <c r="A6178" s="2">
        <v>6177</v>
      </c>
      <c r="B6178" s="2" t="s">
        <v>8731</v>
      </c>
      <c r="C6178" s="2">
        <f>YEAR('Data SPY'!$D6178)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hidden="1" customHeight="1" x14ac:dyDescent="0.3">
      <c r="A6179" s="2">
        <v>6178</v>
      </c>
      <c r="B6179" s="2" t="s">
        <v>8731</v>
      </c>
      <c r="C6179" s="2">
        <f>YEAR('Data SPY'!$D6179)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hidden="1" customHeight="1" x14ac:dyDescent="0.3">
      <c r="A6180" s="2">
        <v>6179</v>
      </c>
      <c r="B6180" s="2" t="s">
        <v>8731</v>
      </c>
      <c r="C6180" s="2">
        <f>YEAR('Data SPY'!$D6180)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hidden="1" customHeight="1" x14ac:dyDescent="0.3">
      <c r="A6181" s="2">
        <v>6180</v>
      </c>
      <c r="B6181" s="2" t="s">
        <v>8731</v>
      </c>
      <c r="C6181" s="2">
        <f>YEAR('Data SPY'!$D6181)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hidden="1" customHeight="1" x14ac:dyDescent="0.3">
      <c r="A6182" s="2">
        <v>6181</v>
      </c>
      <c r="B6182" s="2" t="s">
        <v>8731</v>
      </c>
      <c r="C6182" s="2">
        <f>YEAR('Data SPY'!$D6182)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hidden="1" customHeight="1" x14ac:dyDescent="0.3">
      <c r="A6183" s="2">
        <v>6182</v>
      </c>
      <c r="B6183" s="2" t="s">
        <v>8731</v>
      </c>
      <c r="C6183" s="2">
        <f>YEAR('Data SPY'!$D6183)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hidden="1" customHeight="1" x14ac:dyDescent="0.3">
      <c r="A6184" s="2">
        <v>6183</v>
      </c>
      <c r="B6184" s="2" t="s">
        <v>8731</v>
      </c>
      <c r="C6184" s="2">
        <f>YEAR('Data SPY'!$D6184)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hidden="1" customHeight="1" x14ac:dyDescent="0.3">
      <c r="A6185" s="2">
        <v>6184</v>
      </c>
      <c r="B6185" s="2" t="s">
        <v>8731</v>
      </c>
      <c r="C6185" s="2">
        <f>YEAR('Data SPY'!$D6185)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 SPY'!$D6186)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hidden="1" customHeight="1" x14ac:dyDescent="0.3">
      <c r="A6187" s="2">
        <v>6186</v>
      </c>
      <c r="B6187" s="2" t="s">
        <v>8735</v>
      </c>
      <c r="C6187" s="2">
        <f>YEAR('Data SPY'!$D6187)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hidden="1" customHeight="1" x14ac:dyDescent="0.3">
      <c r="A6188" s="2">
        <v>6187</v>
      </c>
      <c r="B6188" s="2" t="s">
        <v>8736</v>
      </c>
      <c r="C6188" s="2">
        <f>YEAR('Data SPY'!$D6188)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hidden="1" customHeight="1" x14ac:dyDescent="0.3">
      <c r="A6189" s="2">
        <v>6188</v>
      </c>
      <c r="B6189" s="2" t="s">
        <v>8736</v>
      </c>
      <c r="C6189" s="2">
        <f>YEAR('Data SPY'!$D6189)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hidden="1" customHeight="1" x14ac:dyDescent="0.3">
      <c r="A6190" s="2">
        <v>6189</v>
      </c>
      <c r="B6190" s="2" t="s">
        <v>8736</v>
      </c>
      <c r="C6190" s="2">
        <f>YEAR('Data SPY'!$D6190)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hidden="1" customHeight="1" x14ac:dyDescent="0.3">
      <c r="A6191" s="2">
        <v>6190</v>
      </c>
      <c r="B6191" s="2" t="s">
        <v>8737</v>
      </c>
      <c r="C6191" s="2">
        <f>YEAR('Data SPY'!$D6191)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 SPY'!$D6192)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hidden="1" customHeight="1" x14ac:dyDescent="0.3">
      <c r="A6193" s="2">
        <v>6192</v>
      </c>
      <c r="B6193" s="2" t="s">
        <v>8740</v>
      </c>
      <c r="C6193" s="2">
        <f>YEAR('Data SPY'!$D6193)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hidden="1" customHeight="1" x14ac:dyDescent="0.3">
      <c r="A6194" s="2">
        <v>6193</v>
      </c>
      <c r="B6194" s="2" t="s">
        <v>8741</v>
      </c>
      <c r="C6194" s="2">
        <f>YEAR('Data SPY'!$D6194)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hidden="1" customHeight="1" x14ac:dyDescent="0.3">
      <c r="A6195" s="2">
        <v>6194</v>
      </c>
      <c r="B6195" s="2" t="s">
        <v>8741</v>
      </c>
      <c r="C6195" s="2">
        <f>YEAR('Data SPY'!$D6195)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hidden="1" customHeight="1" x14ac:dyDescent="0.3">
      <c r="A6196" s="2">
        <v>6195</v>
      </c>
      <c r="B6196" s="2" t="s">
        <v>8741</v>
      </c>
      <c r="C6196" s="2">
        <f>YEAR('Data SPY'!$D6196)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hidden="1" customHeight="1" x14ac:dyDescent="0.3">
      <c r="A6197" s="2">
        <v>6196</v>
      </c>
      <c r="B6197" s="2" t="s">
        <v>8742</v>
      </c>
      <c r="C6197" s="2">
        <f>YEAR('Data SPY'!$D6197)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hidden="1" customHeight="1" x14ac:dyDescent="0.3">
      <c r="A6198" s="2">
        <v>6197</v>
      </c>
      <c r="B6198" s="2" t="s">
        <v>8742</v>
      </c>
      <c r="C6198" s="2">
        <f>YEAR('Data SPY'!$D6198)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hidden="1" customHeight="1" x14ac:dyDescent="0.3">
      <c r="A6199" s="2">
        <v>6198</v>
      </c>
      <c r="B6199" s="2" t="s">
        <v>8743</v>
      </c>
      <c r="C6199" s="2">
        <f>YEAR('Data SPY'!$D6199)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hidden="1" customHeight="1" x14ac:dyDescent="0.3">
      <c r="A6200" s="2">
        <v>6199</v>
      </c>
      <c r="B6200" s="2" t="s">
        <v>8743</v>
      </c>
      <c r="C6200" s="2">
        <f>YEAR('Data SPY'!$D6200)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hidden="1" customHeight="1" x14ac:dyDescent="0.3">
      <c r="A6201" s="2">
        <v>6200</v>
      </c>
      <c r="B6201" s="2" t="s">
        <v>8743</v>
      </c>
      <c r="C6201" s="2">
        <f>YEAR('Data SPY'!$D6201)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hidden="1" customHeight="1" x14ac:dyDescent="0.3">
      <c r="A6202" s="2">
        <v>6201</v>
      </c>
      <c r="B6202" s="2" t="s">
        <v>8744</v>
      </c>
      <c r="C6202" s="2">
        <f>YEAR('Data SPY'!$D6202)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hidden="1" customHeight="1" x14ac:dyDescent="0.3">
      <c r="A6203" s="2">
        <v>6202</v>
      </c>
      <c r="B6203" s="2" t="s">
        <v>8744</v>
      </c>
      <c r="C6203" s="2">
        <f>YEAR('Data SPY'!$D6203)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 SPY'!$D6204)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 SPY'!$D6205)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hidden="1" customHeight="1" x14ac:dyDescent="0.3">
      <c r="A6206" s="2">
        <v>6205</v>
      </c>
      <c r="B6206" s="2" t="s">
        <v>8747</v>
      </c>
      <c r="C6206" s="2">
        <f>YEAR('Data SPY'!$D6206)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 SPY'!$D6207)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 SPY'!$D6208)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 SPY'!$D6209)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hidden="1" customHeight="1" x14ac:dyDescent="0.3">
      <c r="A6210" s="2">
        <v>6209</v>
      </c>
      <c r="B6210" s="2" t="s">
        <v>8749</v>
      </c>
      <c r="C6210" s="2">
        <f>YEAR('Data SPY'!$D6210)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hidden="1" customHeight="1" x14ac:dyDescent="0.3">
      <c r="A6211" s="2">
        <v>6210</v>
      </c>
      <c r="B6211" s="2" t="s">
        <v>8750</v>
      </c>
      <c r="C6211" s="2">
        <f>YEAR('Data SPY'!$D6211)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hidden="1" customHeight="1" x14ac:dyDescent="0.3">
      <c r="A6212" s="2">
        <v>6211</v>
      </c>
      <c r="B6212" s="2" t="s">
        <v>8750</v>
      </c>
      <c r="C6212" s="2">
        <f>YEAR('Data SPY'!$D6212)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hidden="1" customHeight="1" x14ac:dyDescent="0.3">
      <c r="A6213" s="2">
        <v>6212</v>
      </c>
      <c r="B6213" s="2" t="s">
        <v>8750</v>
      </c>
      <c r="C6213" s="2">
        <f>YEAR('Data SPY'!$D6213)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hidden="1" customHeight="1" x14ac:dyDescent="0.3">
      <c r="A6214" s="2">
        <v>6213</v>
      </c>
      <c r="B6214" s="2" t="s">
        <v>8751</v>
      </c>
      <c r="C6214" s="2">
        <f>YEAR('Data SPY'!$D6214)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hidden="1" customHeight="1" x14ac:dyDescent="0.3">
      <c r="A6215" s="2">
        <v>6214</v>
      </c>
      <c r="B6215" s="2" t="s">
        <v>8751</v>
      </c>
      <c r="C6215" s="2">
        <f>YEAR('Data SPY'!$D6215)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hidden="1" customHeight="1" x14ac:dyDescent="0.3">
      <c r="A6216" s="2">
        <v>6215</v>
      </c>
      <c r="B6216" s="2" t="s">
        <v>8753</v>
      </c>
      <c r="C6216" s="2">
        <f>YEAR('Data SPY'!$D6216)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hidden="1" customHeight="1" x14ac:dyDescent="0.3">
      <c r="A6217" s="2">
        <v>6216</v>
      </c>
      <c r="B6217" s="2" t="s">
        <v>8754</v>
      </c>
      <c r="C6217" s="2">
        <f>YEAR('Data SPY'!$D6217)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hidden="1" customHeight="1" x14ac:dyDescent="0.3">
      <c r="A6218" s="2">
        <v>6217</v>
      </c>
      <c r="B6218" s="2" t="s">
        <v>8754</v>
      </c>
      <c r="C6218" s="2">
        <f>YEAR('Data SPY'!$D6218)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hidden="1" customHeight="1" x14ac:dyDescent="0.3">
      <c r="A6219" s="2">
        <v>6218</v>
      </c>
      <c r="B6219" s="2" t="s">
        <v>8755</v>
      </c>
      <c r="C6219" s="2">
        <f>YEAR('Data SPY'!$D6219)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 SPY'!$D6220)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 SPY'!$D6221)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 SPY'!$D6222)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hidden="1" customHeight="1" x14ac:dyDescent="0.3">
      <c r="A6223" s="2">
        <v>6222</v>
      </c>
      <c r="B6223" s="2" t="s">
        <v>8757</v>
      </c>
      <c r="C6223" s="2">
        <f>YEAR('Data SPY'!$D6223)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hidden="1" customHeight="1" x14ac:dyDescent="0.3">
      <c r="A6224" s="2">
        <v>6223</v>
      </c>
      <c r="B6224" s="2" t="s">
        <v>8758</v>
      </c>
      <c r="C6224" s="2">
        <f>YEAR('Data SPY'!$D6224)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hidden="1" customHeight="1" x14ac:dyDescent="0.3">
      <c r="A6225" s="2">
        <v>6224</v>
      </c>
      <c r="B6225" s="2" t="s">
        <v>8758</v>
      </c>
      <c r="C6225" s="2">
        <f>YEAR('Data SPY'!$D6225)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hidden="1" customHeight="1" x14ac:dyDescent="0.3">
      <c r="A6226" s="2">
        <v>6225</v>
      </c>
      <c r="B6226" s="2" t="s">
        <v>8758</v>
      </c>
      <c r="C6226" s="2">
        <f>YEAR('Data SPY'!$D6226)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hidden="1" customHeight="1" x14ac:dyDescent="0.3">
      <c r="A6227" s="2">
        <v>6226</v>
      </c>
      <c r="B6227" s="2" t="s">
        <v>8760</v>
      </c>
      <c r="C6227" s="2">
        <f>YEAR('Data SPY'!$D6227)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hidden="1" customHeight="1" x14ac:dyDescent="0.3">
      <c r="A6228" s="2">
        <v>6227</v>
      </c>
      <c r="B6228" s="2" t="s">
        <v>8760</v>
      </c>
      <c r="C6228" s="2">
        <f>YEAR('Data SPY'!$D6228)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hidden="1" customHeight="1" x14ac:dyDescent="0.3">
      <c r="A6229" s="2">
        <v>6228</v>
      </c>
      <c r="B6229" s="2" t="s">
        <v>8761</v>
      </c>
      <c r="C6229" s="2">
        <f>YEAR('Data SPY'!$D6229)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 SPY'!$D6230)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 SPY'!$D6231)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hidden="1" customHeight="1" x14ac:dyDescent="0.3">
      <c r="A6232" s="2">
        <v>6231</v>
      </c>
      <c r="B6232" s="2" t="s">
        <v>8763</v>
      </c>
      <c r="C6232" s="2">
        <f>YEAR('Data SPY'!$D6232)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hidden="1" customHeight="1" x14ac:dyDescent="0.3">
      <c r="A6233" s="2">
        <v>6232</v>
      </c>
      <c r="B6233" s="2" t="s">
        <v>8765</v>
      </c>
      <c r="C6233" s="2">
        <f>YEAR('Data SPY'!$D6233)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hidden="1" customHeight="1" x14ac:dyDescent="0.3">
      <c r="A6234" s="2">
        <v>6233</v>
      </c>
      <c r="B6234" s="2" t="s">
        <v>8765</v>
      </c>
      <c r="C6234" s="2">
        <f>YEAR('Data SPY'!$D6234)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hidden="1" customHeight="1" x14ac:dyDescent="0.3">
      <c r="A6235" s="2">
        <v>6234</v>
      </c>
      <c r="B6235" s="2" t="s">
        <v>8765</v>
      </c>
      <c r="C6235" s="2">
        <f>YEAR('Data SPY'!$D6235)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hidden="1" customHeight="1" x14ac:dyDescent="0.3">
      <c r="A6236" s="2">
        <v>6235</v>
      </c>
      <c r="B6236" s="2" t="s">
        <v>8765</v>
      </c>
      <c r="C6236" s="2">
        <f>YEAR('Data SPY'!$D6236)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hidden="1" customHeight="1" x14ac:dyDescent="0.3">
      <c r="A6237" s="2">
        <v>6236</v>
      </c>
      <c r="B6237" s="2" t="s">
        <v>8765</v>
      </c>
      <c r="C6237" s="2">
        <f>YEAR('Data SPY'!$D6237)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 SPY'!$D6238)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 SPY'!$D6239)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hidden="1" customHeight="1" x14ac:dyDescent="0.3">
      <c r="A6240" s="2">
        <v>6239</v>
      </c>
      <c r="B6240" s="2" t="s">
        <v>8770</v>
      </c>
      <c r="C6240" s="2">
        <f>YEAR('Data SPY'!$D6240)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hidden="1" customHeight="1" x14ac:dyDescent="0.3">
      <c r="A6241" s="2">
        <v>6240</v>
      </c>
      <c r="B6241" s="2" t="s">
        <v>8770</v>
      </c>
      <c r="C6241" s="2">
        <f>YEAR('Data SPY'!$D6241)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 SPY'!$D6242)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hidden="1" customHeight="1" x14ac:dyDescent="0.3">
      <c r="A6243" s="2">
        <v>6242</v>
      </c>
      <c r="B6243" s="2" t="s">
        <v>8772</v>
      </c>
      <c r="C6243" s="2">
        <f>YEAR('Data SPY'!$D6243)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hidden="1" customHeight="1" x14ac:dyDescent="0.3">
      <c r="A6244" s="2">
        <v>6243</v>
      </c>
      <c r="B6244" s="2" t="s">
        <v>8773</v>
      </c>
      <c r="C6244" s="2">
        <f>YEAR('Data SPY'!$D6244)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 SPY'!$D6245)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hidden="1" customHeight="1" x14ac:dyDescent="0.3">
      <c r="A6246" s="2">
        <v>6245</v>
      </c>
      <c r="B6246" s="2" t="s">
        <v>8775</v>
      </c>
      <c r="C6246" s="2">
        <f>YEAR('Data SPY'!$D6246)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hidden="1" customHeight="1" x14ac:dyDescent="0.3">
      <c r="A6247" s="2">
        <v>6246</v>
      </c>
      <c r="B6247" s="2" t="s">
        <v>8775</v>
      </c>
      <c r="C6247" s="2">
        <f>YEAR('Data SPY'!$D6247)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hidden="1" customHeight="1" x14ac:dyDescent="0.3">
      <c r="A6248" s="2">
        <v>6247</v>
      </c>
      <c r="B6248" s="2" t="s">
        <v>8775</v>
      </c>
      <c r="C6248" s="2">
        <f>YEAR('Data SPY'!$D6248)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hidden="1" customHeight="1" x14ac:dyDescent="0.3">
      <c r="A6249" s="2">
        <v>6248</v>
      </c>
      <c r="B6249" s="2" t="s">
        <v>8776</v>
      </c>
      <c r="C6249" s="2">
        <f>YEAR('Data SPY'!$D6249)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hidden="1" customHeight="1" x14ac:dyDescent="0.3">
      <c r="A6250" s="2">
        <v>6249</v>
      </c>
      <c r="B6250" s="2" t="s">
        <v>8776</v>
      </c>
      <c r="C6250" s="2">
        <f>YEAR('Data SPY'!$D6250)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hidden="1" customHeight="1" x14ac:dyDescent="0.3">
      <c r="A6251" s="2">
        <v>6250</v>
      </c>
      <c r="B6251" s="2" t="s">
        <v>8776</v>
      </c>
      <c r="C6251" s="2">
        <f>YEAR('Data SPY'!$D6251)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hidden="1" customHeight="1" x14ac:dyDescent="0.3">
      <c r="A6252" s="2">
        <v>6251</v>
      </c>
      <c r="B6252" s="2" t="s">
        <v>8776</v>
      </c>
      <c r="C6252" s="2">
        <f>YEAR('Data SPY'!$D6252)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hidden="1" customHeight="1" x14ac:dyDescent="0.3">
      <c r="A6253" s="2">
        <v>6252</v>
      </c>
      <c r="B6253" s="2" t="s">
        <v>8779</v>
      </c>
      <c r="C6253" s="2">
        <f>YEAR('Data SPY'!$D6253)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hidden="1" customHeight="1" x14ac:dyDescent="0.3">
      <c r="A6254" s="2">
        <v>6253</v>
      </c>
      <c r="B6254" s="2" t="s">
        <v>8780</v>
      </c>
      <c r="C6254" s="2">
        <f>YEAR('Data SPY'!$D6254)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hidden="1" customHeight="1" x14ac:dyDescent="0.3">
      <c r="A6255" s="2">
        <v>6254</v>
      </c>
      <c r="B6255" s="2" t="s">
        <v>8780</v>
      </c>
      <c r="C6255" s="2">
        <f>YEAR('Data SPY'!$D6255)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hidden="1" customHeight="1" x14ac:dyDescent="0.3">
      <c r="A6256" s="2">
        <v>6255</v>
      </c>
      <c r="B6256" s="2" t="s">
        <v>8781</v>
      </c>
      <c r="C6256" s="2">
        <f>YEAR('Data SPY'!$D6256)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hidden="1" customHeight="1" x14ac:dyDescent="0.3">
      <c r="A6257" s="2">
        <v>6256</v>
      </c>
      <c r="B6257" s="2" t="s">
        <v>8782</v>
      </c>
      <c r="C6257" s="2">
        <f>YEAR('Data SPY'!$D6257)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hidden="1" customHeight="1" x14ac:dyDescent="0.3">
      <c r="A6258" s="2">
        <v>6257</v>
      </c>
      <c r="B6258" s="2" t="s">
        <v>8783</v>
      </c>
      <c r="C6258" s="2">
        <f>YEAR('Data SPY'!$D6258)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hidden="1" customHeight="1" x14ac:dyDescent="0.3">
      <c r="A6259" s="2">
        <v>6258</v>
      </c>
      <c r="B6259" s="2" t="s">
        <v>8784</v>
      </c>
      <c r="C6259" s="2">
        <f>YEAR('Data SPY'!$D6259)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hidden="1" customHeight="1" x14ac:dyDescent="0.3">
      <c r="A6260" s="2">
        <v>6259</v>
      </c>
      <c r="B6260" s="2" t="s">
        <v>8785</v>
      </c>
      <c r="C6260" s="2">
        <f>YEAR('Data SPY'!$D6260)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hidden="1" customHeight="1" x14ac:dyDescent="0.3">
      <c r="A6261" s="2">
        <v>6260</v>
      </c>
      <c r="B6261" s="2" t="s">
        <v>8786</v>
      </c>
      <c r="C6261" s="2">
        <f>YEAR('Data SPY'!$D6261)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hidden="1" customHeight="1" x14ac:dyDescent="0.3">
      <c r="A6262" s="2">
        <v>6261</v>
      </c>
      <c r="B6262" s="2" t="s">
        <v>8787</v>
      </c>
      <c r="C6262" s="2">
        <f>YEAR('Data SPY'!$D6262)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hidden="1" customHeight="1" x14ac:dyDescent="0.3">
      <c r="A6263" s="2">
        <v>6262</v>
      </c>
      <c r="B6263" s="2" t="s">
        <v>8788</v>
      </c>
      <c r="C6263" s="2">
        <f>YEAR('Data SPY'!$D6263)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 SPY'!$D6264)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hidden="1" customHeight="1" x14ac:dyDescent="0.3">
      <c r="A6265" s="2">
        <v>6264</v>
      </c>
      <c r="B6265" s="2" t="s">
        <v>8790</v>
      </c>
      <c r="C6265" s="2">
        <f>YEAR('Data SPY'!$D6265)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 SPY'!$D6266)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hidden="1" customHeight="1" x14ac:dyDescent="0.3">
      <c r="A6267" s="2">
        <v>6266</v>
      </c>
      <c r="B6267" s="2" t="s">
        <v>8792</v>
      </c>
      <c r="C6267" s="2">
        <f>YEAR('Data SPY'!$D6267)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hidden="1" customHeight="1" x14ac:dyDescent="0.3">
      <c r="A6268" s="2">
        <v>6267</v>
      </c>
      <c r="B6268" s="2" t="s">
        <v>8792</v>
      </c>
      <c r="C6268" s="2">
        <f>YEAR('Data SPY'!$D6268)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hidden="1" customHeight="1" x14ac:dyDescent="0.3">
      <c r="A6269" s="2">
        <v>6268</v>
      </c>
      <c r="B6269" s="2" t="s">
        <v>8793</v>
      </c>
      <c r="C6269" s="2">
        <f>YEAR('Data SPY'!$D6269)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hidden="1" customHeight="1" x14ac:dyDescent="0.3">
      <c r="A6270" s="2">
        <v>6269</v>
      </c>
      <c r="B6270" s="2" t="s">
        <v>8793</v>
      </c>
      <c r="C6270" s="2">
        <f>YEAR('Data SPY'!$D6270)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hidden="1" customHeight="1" x14ac:dyDescent="0.3">
      <c r="A6271" s="2">
        <v>6270</v>
      </c>
      <c r="B6271" s="2" t="s">
        <v>8795</v>
      </c>
      <c r="C6271" s="2">
        <f>YEAR('Data SPY'!$D6271)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hidden="1" customHeight="1" x14ac:dyDescent="0.3">
      <c r="A6272" s="2">
        <v>6271</v>
      </c>
      <c r="B6272" s="2" t="s">
        <v>8795</v>
      </c>
      <c r="C6272" s="2">
        <f>YEAR('Data SPY'!$D6272)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hidden="1" customHeight="1" x14ac:dyDescent="0.3">
      <c r="A6273" s="2">
        <v>6272</v>
      </c>
      <c r="B6273" s="2" t="s">
        <v>8795</v>
      </c>
      <c r="C6273" s="2">
        <f>YEAR('Data SPY'!$D6273)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hidden="1" customHeight="1" x14ac:dyDescent="0.3">
      <c r="A6274" s="2">
        <v>6273</v>
      </c>
      <c r="B6274" s="2" t="s">
        <v>8796</v>
      </c>
      <c r="C6274" s="2">
        <f>YEAR('Data SPY'!$D6274)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 SPY'!$D6275)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 SPY'!$D6276)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 SPY'!$D6277)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 SPY'!$D6278)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 SPY'!$D6279)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 SPY'!$D6280)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 SPY'!$D6281)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hidden="1" customHeight="1" x14ac:dyDescent="0.3">
      <c r="A6282" s="2">
        <v>6281</v>
      </c>
      <c r="B6282" s="2" t="s">
        <v>8801</v>
      </c>
      <c r="C6282" s="2">
        <f>YEAR('Data SPY'!$D6282)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hidden="1" customHeight="1" x14ac:dyDescent="0.3">
      <c r="A6283" s="2">
        <v>6282</v>
      </c>
      <c r="B6283" s="2" t="s">
        <v>8802</v>
      </c>
      <c r="C6283" s="2">
        <f>YEAR('Data SPY'!$D6283)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hidden="1" customHeight="1" x14ac:dyDescent="0.3">
      <c r="A6284" s="2">
        <v>6283</v>
      </c>
      <c r="B6284" s="2" t="s">
        <v>8802</v>
      </c>
      <c r="C6284" s="2">
        <f>YEAR('Data SPY'!$D6284)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 SPY'!$D6285)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 SPY'!$D6286)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 SPY'!$D6287)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 SPY'!$D6288)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hidden="1" customHeight="1" x14ac:dyDescent="0.3">
      <c r="A6289" s="2">
        <v>6288</v>
      </c>
      <c r="B6289" s="2" t="s">
        <v>8808</v>
      </c>
      <c r="C6289" s="2">
        <f>YEAR('Data SPY'!$D6289)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hidden="1" customHeight="1" x14ac:dyDescent="0.3">
      <c r="A6290" s="2">
        <v>6289</v>
      </c>
      <c r="B6290" s="2" t="s">
        <v>8808</v>
      </c>
      <c r="C6290" s="2">
        <f>YEAR('Data SPY'!$D6290)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hidden="1" customHeight="1" x14ac:dyDescent="0.3">
      <c r="A6291" s="2">
        <v>6290</v>
      </c>
      <c r="B6291" s="2" t="s">
        <v>8809</v>
      </c>
      <c r="C6291" s="2">
        <f>YEAR('Data SPY'!$D6291)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hidden="1" customHeight="1" x14ac:dyDescent="0.3">
      <c r="A6292" s="2">
        <v>6291</v>
      </c>
      <c r="B6292" s="2" t="s">
        <v>8809</v>
      </c>
      <c r="C6292" s="2">
        <f>YEAR('Data SPY'!$D6292)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hidden="1" customHeight="1" x14ac:dyDescent="0.3">
      <c r="A6293" s="2">
        <v>6292</v>
      </c>
      <c r="B6293" s="2" t="s">
        <v>8810</v>
      </c>
      <c r="C6293" s="2">
        <f>YEAR('Data SPY'!$D6293)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hidden="1" customHeight="1" x14ac:dyDescent="0.3">
      <c r="A6294" s="2">
        <v>6293</v>
      </c>
      <c r="B6294" s="2" t="s">
        <v>8811</v>
      </c>
      <c r="C6294" s="2">
        <f>YEAR('Data SPY'!$D6294)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hidden="1" customHeight="1" x14ac:dyDescent="0.3">
      <c r="A6295" s="2">
        <v>6294</v>
      </c>
      <c r="B6295" s="2" t="s">
        <v>8811</v>
      </c>
      <c r="C6295" s="2">
        <f>YEAR('Data SPY'!$D6295)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hidden="1" customHeight="1" x14ac:dyDescent="0.3">
      <c r="A6296" s="2">
        <v>6295</v>
      </c>
      <c r="B6296" s="2" t="s">
        <v>8812</v>
      </c>
      <c r="C6296" s="2">
        <f>YEAR('Data SPY'!$D6296)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hidden="1" customHeight="1" x14ac:dyDescent="0.3">
      <c r="A6297" s="2">
        <v>6296</v>
      </c>
      <c r="B6297" s="2" t="s">
        <v>8813</v>
      </c>
      <c r="C6297" s="2">
        <f>YEAR('Data SPY'!$D6297)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hidden="1" customHeight="1" x14ac:dyDescent="0.3">
      <c r="A6298" s="2">
        <v>6297</v>
      </c>
      <c r="B6298" s="2" t="s">
        <v>8813</v>
      </c>
      <c r="C6298" s="2">
        <f>YEAR('Data SPY'!$D6298)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hidden="1" customHeight="1" x14ac:dyDescent="0.3">
      <c r="A6299" s="2">
        <v>6298</v>
      </c>
      <c r="B6299" s="2" t="s">
        <v>8813</v>
      </c>
      <c r="C6299" s="2">
        <f>YEAR('Data SPY'!$D6299)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hidden="1" customHeight="1" x14ac:dyDescent="0.3">
      <c r="A6300" s="2">
        <v>6299</v>
      </c>
      <c r="B6300" s="2" t="s">
        <v>8815</v>
      </c>
      <c r="C6300" s="2">
        <f>YEAR('Data SPY'!$D6300)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hidden="1" customHeight="1" x14ac:dyDescent="0.3">
      <c r="A6301" s="2">
        <v>6300</v>
      </c>
      <c r="B6301" s="2" t="s">
        <v>8816</v>
      </c>
      <c r="C6301" s="2">
        <f>YEAR('Data SPY'!$D6301)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hidden="1" customHeight="1" x14ac:dyDescent="0.3">
      <c r="A6302" s="2">
        <v>6301</v>
      </c>
      <c r="B6302" s="2" t="s">
        <v>8819</v>
      </c>
      <c r="C6302" s="2">
        <f>YEAR('Data SPY'!$D6302)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hidden="1" customHeight="1" x14ac:dyDescent="0.3">
      <c r="A6303" s="2">
        <v>6302</v>
      </c>
      <c r="B6303" s="2" t="s">
        <v>8819</v>
      </c>
      <c r="C6303" s="2">
        <f>YEAR('Data SPY'!$D6303)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hidden="1" customHeight="1" x14ac:dyDescent="0.3">
      <c r="A6304" s="2">
        <v>6303</v>
      </c>
      <c r="B6304" s="2" t="s">
        <v>8820</v>
      </c>
      <c r="C6304" s="2">
        <f>YEAR('Data SPY'!$D6304)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hidden="1" customHeight="1" x14ac:dyDescent="0.3">
      <c r="A6305" s="2">
        <v>6304</v>
      </c>
      <c r="B6305" s="2" t="s">
        <v>8821</v>
      </c>
      <c r="C6305" s="2">
        <f>YEAR('Data SPY'!$D6305)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hidden="1" customHeight="1" x14ac:dyDescent="0.3">
      <c r="A6306" s="2">
        <v>6305</v>
      </c>
      <c r="B6306" s="2" t="s">
        <v>8822</v>
      </c>
      <c r="C6306" s="2">
        <f>YEAR('Data SPY'!$D6306)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 SPY'!$D6307)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 SPY'!$D6308)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 SPY'!$D6309)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 SPY'!$D6310)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 SPY'!$D6311)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 SPY'!$D6312)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hidden="1" customHeight="1" x14ac:dyDescent="0.3">
      <c r="A6313" s="2">
        <v>6312</v>
      </c>
      <c r="B6313" s="2" t="s">
        <v>8825</v>
      </c>
      <c r="C6313" s="2">
        <f>YEAR('Data SPY'!$D6313)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hidden="1" customHeight="1" x14ac:dyDescent="0.3">
      <c r="A6314" s="2">
        <v>6313</v>
      </c>
      <c r="B6314" s="2" t="s">
        <v>8827</v>
      </c>
      <c r="C6314" s="2">
        <f>YEAR('Data SPY'!$D6314)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hidden="1" customHeight="1" x14ac:dyDescent="0.3">
      <c r="A6315" s="2">
        <v>6314</v>
      </c>
      <c r="B6315" s="2" t="s">
        <v>8827</v>
      </c>
      <c r="C6315" s="2">
        <f>YEAR('Data SPY'!$D6315)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hidden="1" customHeight="1" x14ac:dyDescent="0.3">
      <c r="A6316" s="2">
        <v>6315</v>
      </c>
      <c r="B6316" s="2" t="s">
        <v>8828</v>
      </c>
      <c r="C6316" s="2">
        <f>YEAR('Data SPY'!$D6316)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hidden="1" customHeight="1" x14ac:dyDescent="0.3">
      <c r="A6317" s="2">
        <v>6316</v>
      </c>
      <c r="B6317" s="2" t="s">
        <v>8828</v>
      </c>
      <c r="C6317" s="2">
        <f>YEAR('Data SPY'!$D6317)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hidden="1" customHeight="1" x14ac:dyDescent="0.3">
      <c r="A6318" s="2">
        <v>6317</v>
      </c>
      <c r="B6318" s="2" t="s">
        <v>8828</v>
      </c>
      <c r="C6318" s="2">
        <f>YEAR('Data SPY'!$D6318)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hidden="1" customHeight="1" x14ac:dyDescent="0.3">
      <c r="A6319" s="2">
        <v>6318</v>
      </c>
      <c r="B6319" s="2" t="s">
        <v>8828</v>
      </c>
      <c r="C6319" s="2">
        <f>YEAR('Data SPY'!$D6319)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hidden="1" customHeight="1" x14ac:dyDescent="0.3">
      <c r="A6320" s="2">
        <v>6319</v>
      </c>
      <c r="B6320" s="2" t="s">
        <v>8829</v>
      </c>
      <c r="C6320" s="2">
        <f>YEAR('Data SPY'!$D6320)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hidden="1" customHeight="1" x14ac:dyDescent="0.3">
      <c r="A6321" s="2">
        <v>6320</v>
      </c>
      <c r="B6321" s="2" t="s">
        <v>8829</v>
      </c>
      <c r="C6321" s="2">
        <f>YEAR('Data SPY'!$D6321)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hidden="1" customHeight="1" x14ac:dyDescent="0.3">
      <c r="A6322" s="2">
        <v>6321</v>
      </c>
      <c r="B6322" s="2" t="s">
        <v>8830</v>
      </c>
      <c r="C6322" s="2">
        <f>YEAR('Data SPY'!$D6322)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hidden="1" customHeight="1" x14ac:dyDescent="0.3">
      <c r="A6323" s="2">
        <v>6322</v>
      </c>
      <c r="B6323" s="2" t="s">
        <v>8831</v>
      </c>
      <c r="C6323" s="2">
        <f>YEAR('Data SPY'!$D6323)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hidden="1" customHeight="1" x14ac:dyDescent="0.3">
      <c r="A6324" s="2">
        <v>6323</v>
      </c>
      <c r="B6324" s="2" t="s">
        <v>8832</v>
      </c>
      <c r="C6324" s="2">
        <f>YEAR('Data SPY'!$D6324)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hidden="1" customHeight="1" x14ac:dyDescent="0.3">
      <c r="A6325" s="2">
        <v>6324</v>
      </c>
      <c r="B6325" s="2" t="s">
        <v>8833</v>
      </c>
      <c r="C6325" s="2">
        <f>YEAR('Data SPY'!$D6325)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hidden="1" customHeight="1" x14ac:dyDescent="0.3">
      <c r="A6326" s="2">
        <v>6325</v>
      </c>
      <c r="B6326" s="2" t="s">
        <v>8834</v>
      </c>
      <c r="C6326" s="2">
        <f>YEAR('Data SPY'!$D6326)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hidden="1" customHeight="1" x14ac:dyDescent="0.3">
      <c r="A6327" s="2">
        <v>6326</v>
      </c>
      <c r="B6327" s="2" t="s">
        <v>8834</v>
      </c>
      <c r="C6327" s="2">
        <f>YEAR('Data SPY'!$D6327)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hidden="1" customHeight="1" x14ac:dyDescent="0.3">
      <c r="A6328" s="2">
        <v>6327</v>
      </c>
      <c r="B6328" s="2" t="s">
        <v>8835</v>
      </c>
      <c r="C6328" s="2">
        <f>YEAR('Data SPY'!$D6328)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hidden="1" customHeight="1" x14ac:dyDescent="0.3">
      <c r="A6329" s="2">
        <v>6328</v>
      </c>
      <c r="B6329" s="2" t="s">
        <v>8835</v>
      </c>
      <c r="C6329" s="2">
        <f>YEAR('Data SPY'!$D6329)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hidden="1" customHeight="1" x14ac:dyDescent="0.3">
      <c r="A6330" s="2">
        <v>6329</v>
      </c>
      <c r="B6330" s="2" t="s">
        <v>8835</v>
      </c>
      <c r="C6330" s="2">
        <f>YEAR('Data SPY'!$D6330)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hidden="1" customHeight="1" x14ac:dyDescent="0.3">
      <c r="A6331" s="2">
        <v>6330</v>
      </c>
      <c r="B6331" s="2" t="s">
        <v>8835</v>
      </c>
      <c r="C6331" s="2">
        <f>YEAR('Data SPY'!$D6331)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hidden="1" customHeight="1" x14ac:dyDescent="0.3">
      <c r="A6332" s="2">
        <v>6331</v>
      </c>
      <c r="B6332" s="2" t="s">
        <v>8835</v>
      </c>
      <c r="C6332" s="2">
        <f>YEAR('Data SPY'!$D6332)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hidden="1" customHeight="1" x14ac:dyDescent="0.3">
      <c r="A6333" s="2">
        <v>6332</v>
      </c>
      <c r="B6333" s="2" t="s">
        <v>8835</v>
      </c>
      <c r="C6333" s="2">
        <f>YEAR('Data SPY'!$D6333)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hidden="1" customHeight="1" x14ac:dyDescent="0.3">
      <c r="A6334" s="2">
        <v>6333</v>
      </c>
      <c r="B6334" s="2" t="s">
        <v>8835</v>
      </c>
      <c r="C6334" s="2">
        <f>YEAR('Data SPY'!$D6334)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hidden="1" customHeight="1" x14ac:dyDescent="0.3">
      <c r="A6335" s="2">
        <v>6334</v>
      </c>
      <c r="B6335" s="2" t="s">
        <v>8835</v>
      </c>
      <c r="C6335" s="2">
        <f>YEAR('Data SPY'!$D6335)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hidden="1" customHeight="1" x14ac:dyDescent="0.3">
      <c r="A6336" s="2">
        <v>6335</v>
      </c>
      <c r="B6336" s="2" t="s">
        <v>8836</v>
      </c>
      <c r="C6336" s="2">
        <f>YEAR('Data SPY'!$D6336)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hidden="1" customHeight="1" x14ac:dyDescent="0.3">
      <c r="A6337" s="2">
        <v>6336</v>
      </c>
      <c r="B6337" s="2" t="s">
        <v>8836</v>
      </c>
      <c r="C6337" s="2">
        <f>YEAR('Data SPY'!$D6337)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 SPY'!$D6338)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 SPY'!$D6339)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hidden="1" customHeight="1" x14ac:dyDescent="0.3">
      <c r="A6340" s="2">
        <v>6339</v>
      </c>
      <c r="B6340" s="2" t="s">
        <v>8838</v>
      </c>
      <c r="C6340" s="2">
        <f>YEAR('Data SPY'!$D6340)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hidden="1" customHeight="1" x14ac:dyDescent="0.3">
      <c r="A6341" s="2">
        <v>6340</v>
      </c>
      <c r="B6341" s="2" t="s">
        <v>8838</v>
      </c>
      <c r="C6341" s="2">
        <f>YEAR('Data SPY'!$D6341)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hidden="1" customHeight="1" x14ac:dyDescent="0.3">
      <c r="A6342" s="2">
        <v>6341</v>
      </c>
      <c r="B6342" s="2" t="s">
        <v>8838</v>
      </c>
      <c r="C6342" s="2">
        <f>YEAR('Data SPY'!$D6342)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hidden="1" customHeight="1" x14ac:dyDescent="0.3">
      <c r="A6343" s="2">
        <v>6342</v>
      </c>
      <c r="B6343" s="2" t="s">
        <v>8839</v>
      </c>
      <c r="C6343" s="2">
        <f>YEAR('Data SPY'!$D6343)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hidden="1" customHeight="1" x14ac:dyDescent="0.3">
      <c r="A6344" s="2">
        <v>6343</v>
      </c>
      <c r="B6344" s="2" t="s">
        <v>8840</v>
      </c>
      <c r="C6344" s="2">
        <f>YEAR('Data SPY'!$D6344)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hidden="1" customHeight="1" x14ac:dyDescent="0.3">
      <c r="A6345" s="2">
        <v>6344</v>
      </c>
      <c r="B6345" s="2" t="s">
        <v>8840</v>
      </c>
      <c r="C6345" s="2">
        <f>YEAR('Data SPY'!$D6345)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hidden="1" customHeight="1" x14ac:dyDescent="0.3">
      <c r="A6346" s="2">
        <v>6345</v>
      </c>
      <c r="B6346" s="2" t="s">
        <v>8840</v>
      </c>
      <c r="C6346" s="2">
        <f>YEAR('Data SPY'!$D6346)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hidden="1" customHeight="1" x14ac:dyDescent="0.3">
      <c r="A6347" s="2">
        <v>6346</v>
      </c>
      <c r="B6347" s="2" t="s">
        <v>8840</v>
      </c>
      <c r="C6347" s="2">
        <f>YEAR('Data SPY'!$D6347)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hidden="1" customHeight="1" x14ac:dyDescent="0.3">
      <c r="A6348" s="2">
        <v>6347</v>
      </c>
      <c r="B6348" s="2" t="s">
        <v>8841</v>
      </c>
      <c r="C6348" s="2">
        <f>YEAR('Data SPY'!$D6348)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hidden="1" customHeight="1" x14ac:dyDescent="0.3">
      <c r="A6349" s="2">
        <v>6348</v>
      </c>
      <c r="B6349" s="2" t="s">
        <v>8842</v>
      </c>
      <c r="C6349" s="2">
        <f>YEAR('Data SPY'!$D6349)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hidden="1" customHeight="1" x14ac:dyDescent="0.3">
      <c r="A6350" s="2">
        <v>6349</v>
      </c>
      <c r="B6350" s="2" t="s">
        <v>8842</v>
      </c>
      <c r="C6350" s="2">
        <f>YEAR('Data SPY'!$D6350)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hidden="1" customHeight="1" x14ac:dyDescent="0.3">
      <c r="A6351" s="2">
        <v>6350</v>
      </c>
      <c r="B6351" s="2" t="s">
        <v>8842</v>
      </c>
      <c r="C6351" s="2">
        <f>YEAR('Data SPY'!$D6351)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hidden="1" customHeight="1" x14ac:dyDescent="0.3">
      <c r="A6352" s="2">
        <v>6351</v>
      </c>
      <c r="B6352" s="2" t="s">
        <v>8843</v>
      </c>
      <c r="C6352" s="2">
        <f>YEAR('Data SPY'!$D6352)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hidden="1" customHeight="1" x14ac:dyDescent="0.3">
      <c r="A6353" s="2">
        <v>6352</v>
      </c>
      <c r="B6353" s="2" t="s">
        <v>8844</v>
      </c>
      <c r="C6353" s="2">
        <f>YEAR('Data SPY'!$D6353)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hidden="1" customHeight="1" x14ac:dyDescent="0.3">
      <c r="A6354" s="2">
        <v>6353</v>
      </c>
      <c r="B6354" s="2" t="s">
        <v>8845</v>
      </c>
      <c r="C6354" s="2">
        <f>YEAR('Data SPY'!$D6354)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hidden="1" customHeight="1" x14ac:dyDescent="0.3">
      <c r="A6355" s="2">
        <v>6354</v>
      </c>
      <c r="B6355" s="2" t="s">
        <v>8846</v>
      </c>
      <c r="C6355" s="2">
        <f>YEAR('Data SPY'!$D6355)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hidden="1" customHeight="1" x14ac:dyDescent="0.3">
      <c r="A6356" s="2">
        <v>6355</v>
      </c>
      <c r="B6356" s="2" t="s">
        <v>8846</v>
      </c>
      <c r="C6356" s="2">
        <f>YEAR('Data SPY'!$D6356)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hidden="1" customHeight="1" x14ac:dyDescent="0.3">
      <c r="A6357" s="2">
        <v>6356</v>
      </c>
      <c r="B6357" s="2" t="s">
        <v>8847</v>
      </c>
      <c r="C6357" s="2">
        <f>YEAR('Data SPY'!$D6357)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hidden="1" customHeight="1" x14ac:dyDescent="0.3">
      <c r="A6358" s="2">
        <v>6357</v>
      </c>
      <c r="B6358" s="2" t="s">
        <v>8848</v>
      </c>
      <c r="C6358" s="2">
        <f>YEAR('Data SPY'!$D6358)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hidden="1" customHeight="1" x14ac:dyDescent="0.3">
      <c r="A6359" s="2">
        <v>6358</v>
      </c>
      <c r="B6359" s="2" t="s">
        <v>8848</v>
      </c>
      <c r="C6359" s="2">
        <f>YEAR('Data SPY'!$D6359)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hidden="1" customHeight="1" x14ac:dyDescent="0.3">
      <c r="A6360" s="2">
        <v>6359</v>
      </c>
      <c r="B6360" s="2" t="s">
        <v>8848</v>
      </c>
      <c r="C6360" s="2">
        <f>YEAR('Data SPY'!$D6360)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hidden="1" customHeight="1" x14ac:dyDescent="0.3">
      <c r="A6361" s="2">
        <v>6360</v>
      </c>
      <c r="B6361" s="2" t="s">
        <v>8848</v>
      </c>
      <c r="C6361" s="2">
        <f>YEAR('Data SPY'!$D6361)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hidden="1" customHeight="1" x14ac:dyDescent="0.3">
      <c r="A6362" s="2">
        <v>6361</v>
      </c>
      <c r="B6362" s="2" t="s">
        <v>8849</v>
      </c>
      <c r="C6362" s="2">
        <f>YEAR('Data SPY'!$D6362)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hidden="1" customHeight="1" x14ac:dyDescent="0.3">
      <c r="A6363" s="2">
        <v>6362</v>
      </c>
      <c r="B6363" s="2" t="s">
        <v>8850</v>
      </c>
      <c r="C6363" s="2">
        <f>YEAR('Data SPY'!$D6363)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hidden="1" customHeight="1" x14ac:dyDescent="0.3">
      <c r="A6364" s="2">
        <v>6363</v>
      </c>
      <c r="B6364" s="2" t="s">
        <v>8851</v>
      </c>
      <c r="C6364" s="2">
        <f>YEAR('Data SPY'!$D6364)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hidden="1" customHeight="1" x14ac:dyDescent="0.3">
      <c r="A6365" s="2">
        <v>6364</v>
      </c>
      <c r="B6365" s="2" t="s">
        <v>8851</v>
      </c>
      <c r="C6365" s="2">
        <f>YEAR('Data SPY'!$D6365)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hidden="1" customHeight="1" x14ac:dyDescent="0.3">
      <c r="A6366" s="2">
        <v>6365</v>
      </c>
      <c r="B6366" s="2" t="s">
        <v>8851</v>
      </c>
      <c r="C6366" s="2">
        <f>YEAR('Data SPY'!$D6366)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hidden="1" customHeight="1" x14ac:dyDescent="0.3">
      <c r="A6367" s="2">
        <v>6366</v>
      </c>
      <c r="B6367" s="2" t="s">
        <v>8855</v>
      </c>
      <c r="C6367" s="2">
        <f>YEAR('Data SPY'!$D6367)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hidden="1" customHeight="1" x14ac:dyDescent="0.3">
      <c r="A6368" s="2">
        <v>6367</v>
      </c>
      <c r="B6368" s="2" t="s">
        <v>8855</v>
      </c>
      <c r="C6368" s="2">
        <f>YEAR('Data SPY'!$D6368)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hidden="1" customHeight="1" x14ac:dyDescent="0.3">
      <c r="A6369" s="2">
        <v>6368</v>
      </c>
      <c r="B6369" s="2" t="s">
        <v>8855</v>
      </c>
      <c r="C6369" s="2">
        <f>YEAR('Data SPY'!$D6369)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hidden="1" customHeight="1" x14ac:dyDescent="0.3">
      <c r="A6370" s="2">
        <v>6369</v>
      </c>
      <c r="B6370" s="2" t="s">
        <v>8858</v>
      </c>
      <c r="C6370" s="2">
        <f>YEAR('Data SPY'!$D6370)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 SPY'!$D6371)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 SPY'!$D6372)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hidden="1" customHeight="1" x14ac:dyDescent="0.3">
      <c r="A6373" s="2">
        <v>6372</v>
      </c>
      <c r="B6373" s="2" t="s">
        <v>8861</v>
      </c>
      <c r="C6373" s="2">
        <f>YEAR('Data SPY'!$D6373)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hidden="1" customHeight="1" x14ac:dyDescent="0.3">
      <c r="A6374" s="2">
        <v>6373</v>
      </c>
      <c r="B6374" s="2" t="s">
        <v>8861</v>
      </c>
      <c r="C6374" s="2">
        <f>YEAR('Data SPY'!$D6374)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hidden="1" customHeight="1" x14ac:dyDescent="0.3">
      <c r="A6375" s="2">
        <v>6374</v>
      </c>
      <c r="B6375" s="2" t="s">
        <v>8861</v>
      </c>
      <c r="C6375" s="2">
        <f>YEAR('Data SPY'!$D6375)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hidden="1" customHeight="1" x14ac:dyDescent="0.3">
      <c r="A6376" s="2">
        <v>6375</v>
      </c>
      <c r="B6376" s="2" t="s">
        <v>8862</v>
      </c>
      <c r="C6376" s="2">
        <f>YEAR('Data SPY'!$D6376)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hidden="1" customHeight="1" x14ac:dyDescent="0.3">
      <c r="A6377" s="2">
        <v>6376</v>
      </c>
      <c r="B6377" s="2" t="s">
        <v>8862</v>
      </c>
      <c r="C6377" s="2">
        <f>YEAR('Data SPY'!$D6377)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 SPY'!$D6378)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 SPY'!$D6379)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hidden="1" customHeight="1" x14ac:dyDescent="0.3">
      <c r="A6380" s="2">
        <v>6379</v>
      </c>
      <c r="B6380" s="2" t="s">
        <v>8865</v>
      </c>
      <c r="C6380" s="2">
        <f>YEAR('Data SPY'!$D6380)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hidden="1" customHeight="1" x14ac:dyDescent="0.3">
      <c r="A6381" s="2">
        <v>6380</v>
      </c>
      <c r="B6381" s="2" t="s">
        <v>8865</v>
      </c>
      <c r="C6381" s="2">
        <f>YEAR('Data SPY'!$D6381)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hidden="1" customHeight="1" x14ac:dyDescent="0.3">
      <c r="A6382" s="2">
        <v>6381</v>
      </c>
      <c r="B6382" s="2" t="s">
        <v>8866</v>
      </c>
      <c r="C6382" s="2">
        <f>YEAR('Data SPY'!$D6382)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 SPY'!$D6383)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 SPY'!$D6384)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hidden="1" customHeight="1" x14ac:dyDescent="0.3">
      <c r="A6385" s="2">
        <v>6384</v>
      </c>
      <c r="B6385" s="2" t="s">
        <v>8868</v>
      </c>
      <c r="C6385" s="2">
        <f>YEAR('Data SPY'!$D6385)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hidden="1" customHeight="1" x14ac:dyDescent="0.3">
      <c r="A6386" s="2">
        <v>6385</v>
      </c>
      <c r="B6386" s="2" t="s">
        <v>8868</v>
      </c>
      <c r="C6386" s="2">
        <f>YEAR('Data SPY'!$D6386)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hidden="1" customHeight="1" x14ac:dyDescent="0.3">
      <c r="A6387" s="2">
        <v>6386</v>
      </c>
      <c r="B6387" s="2" t="s">
        <v>8868</v>
      </c>
      <c r="C6387" s="2">
        <f>YEAR('Data SPY'!$D6387)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hidden="1" customHeight="1" x14ac:dyDescent="0.3">
      <c r="A6388" s="2">
        <v>6387</v>
      </c>
      <c r="B6388" s="2" t="s">
        <v>8868</v>
      </c>
      <c r="C6388" s="2">
        <f>YEAR('Data SPY'!$D6388)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hidden="1" customHeight="1" x14ac:dyDescent="0.3">
      <c r="A6389" s="2">
        <v>6388</v>
      </c>
      <c r="B6389" s="2" t="s">
        <v>8869</v>
      </c>
      <c r="C6389" s="2">
        <f>YEAR('Data SPY'!$D6389)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hidden="1" customHeight="1" x14ac:dyDescent="0.3">
      <c r="A6390" s="2">
        <v>6389</v>
      </c>
      <c r="B6390" s="2" t="s">
        <v>8869</v>
      </c>
      <c r="C6390" s="2">
        <f>YEAR('Data SPY'!$D6390)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hidden="1" customHeight="1" x14ac:dyDescent="0.3">
      <c r="A6391" s="2">
        <v>6390</v>
      </c>
      <c r="B6391" s="2" t="s">
        <v>8870</v>
      </c>
      <c r="C6391" s="2">
        <f>YEAR('Data SPY'!$D6391)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hidden="1" customHeight="1" x14ac:dyDescent="0.3">
      <c r="A6392" s="2">
        <v>6391</v>
      </c>
      <c r="B6392" s="2" t="s">
        <v>8870</v>
      </c>
      <c r="C6392" s="2">
        <f>YEAR('Data SPY'!$D6392)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 SPY'!$D6393)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 SPY'!$D6394)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 SPY'!$D6395)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 SPY'!$D6396)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 SPY'!$D6397)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 SPY'!$D6398)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hidden="1" customHeight="1" x14ac:dyDescent="0.3">
      <c r="A6399" s="2">
        <v>6398</v>
      </c>
      <c r="B6399" s="2" t="s">
        <v>8874</v>
      </c>
      <c r="C6399" s="2">
        <f>YEAR('Data SPY'!$D6399)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hidden="1" customHeight="1" x14ac:dyDescent="0.3">
      <c r="A6400" s="2">
        <v>6399</v>
      </c>
      <c r="B6400" s="2" t="s">
        <v>8875</v>
      </c>
      <c r="C6400" s="2">
        <f>YEAR('Data SPY'!$D6400)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hidden="1" customHeight="1" x14ac:dyDescent="0.3">
      <c r="A6401" s="2">
        <v>6400</v>
      </c>
      <c r="B6401" s="2" t="s">
        <v>8875</v>
      </c>
      <c r="C6401" s="2">
        <f>YEAR('Data SPY'!$D6401)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hidden="1" customHeight="1" x14ac:dyDescent="0.3">
      <c r="A6402" s="2">
        <v>6401</v>
      </c>
      <c r="B6402" s="2" t="s">
        <v>8875</v>
      </c>
      <c r="C6402" s="2">
        <f>YEAR('Data SPY'!$D6402)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hidden="1" customHeight="1" x14ac:dyDescent="0.3">
      <c r="A6403" s="2">
        <v>6402</v>
      </c>
      <c r="B6403" s="2" t="s">
        <v>8876</v>
      </c>
      <c r="C6403" s="2">
        <f>YEAR('Data SPY'!$D6403)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hidden="1" customHeight="1" x14ac:dyDescent="0.3">
      <c r="A6404" s="2">
        <v>6403</v>
      </c>
      <c r="B6404" s="2" t="s">
        <v>8876</v>
      </c>
      <c r="C6404" s="2">
        <f>YEAR('Data SPY'!$D6404)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hidden="1" customHeight="1" x14ac:dyDescent="0.3">
      <c r="A6405" s="2">
        <v>6404</v>
      </c>
      <c r="B6405" s="2" t="s">
        <v>8876</v>
      </c>
      <c r="C6405" s="2">
        <f>YEAR('Data SPY'!$D6405)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hidden="1" customHeight="1" x14ac:dyDescent="0.3">
      <c r="A6406" s="2">
        <v>6405</v>
      </c>
      <c r="B6406" s="2" t="s">
        <v>8877</v>
      </c>
      <c r="C6406" s="2">
        <f>YEAR('Data SPY'!$D6406)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hidden="1" customHeight="1" x14ac:dyDescent="0.3">
      <c r="A6407" s="2">
        <v>6406</v>
      </c>
      <c r="B6407" s="2" t="s">
        <v>8878</v>
      </c>
      <c r="C6407" s="2">
        <f>YEAR('Data SPY'!$D6407)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hidden="1" customHeight="1" x14ac:dyDescent="0.3">
      <c r="A6408" s="2">
        <v>6407</v>
      </c>
      <c r="B6408" s="2" t="s">
        <v>8878</v>
      </c>
      <c r="C6408" s="2">
        <f>YEAR('Data SPY'!$D6408)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hidden="1" customHeight="1" x14ac:dyDescent="0.3">
      <c r="A6409" s="2">
        <v>6408</v>
      </c>
      <c r="B6409" s="2" t="s">
        <v>8879</v>
      </c>
      <c r="C6409" s="2">
        <f>YEAR('Data SPY'!$D6409)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hidden="1" customHeight="1" x14ac:dyDescent="0.3">
      <c r="A6410" s="2">
        <v>6409</v>
      </c>
      <c r="B6410" s="2" t="s">
        <v>8879</v>
      </c>
      <c r="C6410" s="2">
        <f>YEAR('Data SPY'!$D6410)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hidden="1" customHeight="1" x14ac:dyDescent="0.3">
      <c r="A6411" s="2">
        <v>6410</v>
      </c>
      <c r="B6411" s="2" t="s">
        <v>8879</v>
      </c>
      <c r="C6411" s="2">
        <f>YEAR('Data SPY'!$D6411)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hidden="1" customHeight="1" x14ac:dyDescent="0.3">
      <c r="A6412" s="2">
        <v>6411</v>
      </c>
      <c r="B6412" s="2" t="s">
        <v>8879</v>
      </c>
      <c r="C6412" s="2">
        <f>YEAR('Data SPY'!$D6412)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hidden="1" customHeight="1" x14ac:dyDescent="0.3">
      <c r="A6413" s="2">
        <v>6412</v>
      </c>
      <c r="B6413" s="2" t="s">
        <v>8879</v>
      </c>
      <c r="C6413" s="2">
        <f>YEAR('Data SPY'!$D6413)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hidden="1" customHeight="1" x14ac:dyDescent="0.3">
      <c r="A6414" s="2">
        <v>6413</v>
      </c>
      <c r="B6414" s="2" t="s">
        <v>8882</v>
      </c>
      <c r="C6414" s="2">
        <f>YEAR('Data SPY'!$D6414)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hidden="1" customHeight="1" x14ac:dyDescent="0.3">
      <c r="A6415" s="2">
        <v>6414</v>
      </c>
      <c r="B6415" s="2" t="s">
        <v>8882</v>
      </c>
      <c r="C6415" s="2">
        <f>YEAR('Data SPY'!$D6415)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hidden="1" customHeight="1" x14ac:dyDescent="0.3">
      <c r="A6416" s="2">
        <v>6415</v>
      </c>
      <c r="B6416" s="2" t="s">
        <v>8883</v>
      </c>
      <c r="C6416" s="2">
        <f>YEAR('Data SPY'!$D6416)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hidden="1" customHeight="1" x14ac:dyDescent="0.3">
      <c r="A6417" s="2">
        <v>6416</v>
      </c>
      <c r="B6417" s="2" t="s">
        <v>8884</v>
      </c>
      <c r="C6417" s="2">
        <f>YEAR('Data SPY'!$D6417)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 SPY'!$D6418)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 SPY'!$D6419)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 SPY'!$D6420)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 SPY'!$D6421)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 SPY'!$D6422)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 SPY'!$D6423)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hidden="1" customHeight="1" x14ac:dyDescent="0.3">
      <c r="A6424" s="2">
        <v>6423</v>
      </c>
      <c r="B6424" s="2" t="s">
        <v>8887</v>
      </c>
      <c r="C6424" s="2">
        <f>YEAR('Data SPY'!$D6424)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hidden="1" customHeight="1" x14ac:dyDescent="0.3">
      <c r="A6425" s="2">
        <v>6424</v>
      </c>
      <c r="B6425" s="2" t="s">
        <v>8888</v>
      </c>
      <c r="C6425" s="2">
        <f>YEAR('Data SPY'!$D6425)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hidden="1" customHeight="1" x14ac:dyDescent="0.3">
      <c r="A6426" s="2">
        <v>6425</v>
      </c>
      <c r="B6426" s="2" t="s">
        <v>8889</v>
      </c>
      <c r="C6426" s="2">
        <f>YEAR('Data SPY'!$D6426)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 SPY'!$D6427)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 SPY'!$D6428)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 SPY'!$D6429)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 SPY'!$D6430)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hidden="1" customHeight="1" x14ac:dyDescent="0.3">
      <c r="A6431" s="2">
        <v>6430</v>
      </c>
      <c r="B6431" s="2" t="s">
        <v>8895</v>
      </c>
      <c r="C6431" s="2">
        <f>YEAR('Data SPY'!$D6431)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hidden="1" customHeight="1" x14ac:dyDescent="0.3">
      <c r="A6432" s="2">
        <v>6431</v>
      </c>
      <c r="B6432" s="2" t="s">
        <v>8895</v>
      </c>
      <c r="C6432" s="2">
        <f>YEAR('Data SPY'!$D6432)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hidden="1" customHeight="1" x14ac:dyDescent="0.3">
      <c r="A6433" s="2">
        <v>6432</v>
      </c>
      <c r="B6433" s="2" t="s">
        <v>8895</v>
      </c>
      <c r="C6433" s="2">
        <f>YEAR('Data SPY'!$D6433)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hidden="1" customHeight="1" x14ac:dyDescent="0.3">
      <c r="A6434" s="2">
        <v>6433</v>
      </c>
      <c r="B6434" s="2" t="s">
        <v>8895</v>
      </c>
      <c r="C6434" s="2">
        <f>YEAR('Data SPY'!$D6434)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hidden="1" customHeight="1" x14ac:dyDescent="0.3">
      <c r="A6435" s="2">
        <v>6434</v>
      </c>
      <c r="B6435" s="2" t="s">
        <v>8896</v>
      </c>
      <c r="C6435" s="2">
        <f>YEAR('Data SPY'!$D6435)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hidden="1" customHeight="1" x14ac:dyDescent="0.3">
      <c r="A6436" s="2">
        <v>6435</v>
      </c>
      <c r="B6436" s="2" t="s">
        <v>8896</v>
      </c>
      <c r="C6436" s="2">
        <f>YEAR('Data SPY'!$D6436)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hidden="1" customHeight="1" x14ac:dyDescent="0.3">
      <c r="A6437" s="2">
        <v>6436</v>
      </c>
      <c r="B6437" s="2" t="s">
        <v>8897</v>
      </c>
      <c r="C6437" s="2">
        <f>YEAR('Data SPY'!$D6437)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hidden="1" customHeight="1" x14ac:dyDescent="0.3">
      <c r="A6438" s="2">
        <v>6437</v>
      </c>
      <c r="B6438" s="2" t="s">
        <v>8897</v>
      </c>
      <c r="C6438" s="2">
        <f>YEAR('Data SPY'!$D6438)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hidden="1" customHeight="1" x14ac:dyDescent="0.3">
      <c r="A6439" s="2">
        <v>6438</v>
      </c>
      <c r="B6439" s="2" t="s">
        <v>8897</v>
      </c>
      <c r="C6439" s="2">
        <f>YEAR('Data SPY'!$D6439)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hidden="1" customHeight="1" x14ac:dyDescent="0.3">
      <c r="A6440" s="2">
        <v>6439</v>
      </c>
      <c r="B6440" s="2" t="s">
        <v>8898</v>
      </c>
      <c r="C6440" s="2">
        <f>YEAR('Data SPY'!$D6440)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hidden="1" customHeight="1" x14ac:dyDescent="0.3">
      <c r="A6441" s="2">
        <v>6440</v>
      </c>
      <c r="B6441" s="2" t="s">
        <v>8899</v>
      </c>
      <c r="C6441" s="2">
        <f>YEAR('Data SPY'!$D6441)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 SPY'!$D6442)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 SPY'!$D6443)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 SPY'!$D6444)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 SPY'!$D6445)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 SPY'!$D6446)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hidden="1" customHeight="1" x14ac:dyDescent="0.3">
      <c r="A6447" s="2">
        <v>6446</v>
      </c>
      <c r="B6447" s="2" t="s">
        <v>8901</v>
      </c>
      <c r="C6447" s="2">
        <f>YEAR('Data SPY'!$D6447)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hidden="1" customHeight="1" x14ac:dyDescent="0.3">
      <c r="A6448" s="2">
        <v>6447</v>
      </c>
      <c r="B6448" s="2" t="s">
        <v>8902</v>
      </c>
      <c r="C6448" s="2">
        <f>YEAR('Data SPY'!$D6448)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hidden="1" customHeight="1" x14ac:dyDescent="0.3">
      <c r="A6449" s="2">
        <v>6448</v>
      </c>
      <c r="B6449" s="2" t="s">
        <v>8902</v>
      </c>
      <c r="C6449" s="2">
        <f>YEAR('Data SPY'!$D6449)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hidden="1" customHeight="1" x14ac:dyDescent="0.3">
      <c r="A6450" s="2">
        <v>6449</v>
      </c>
      <c r="B6450" s="2" t="s">
        <v>8902</v>
      </c>
      <c r="C6450" s="2">
        <f>YEAR('Data SPY'!$D6450)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hidden="1" customHeight="1" x14ac:dyDescent="0.3">
      <c r="A6451" s="2">
        <v>6450</v>
      </c>
      <c r="B6451" s="2" t="s">
        <v>8903</v>
      </c>
      <c r="C6451" s="2">
        <f>YEAR('Data SPY'!$D6451)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hidden="1" customHeight="1" x14ac:dyDescent="0.3">
      <c r="A6452" s="2">
        <v>6451</v>
      </c>
      <c r="B6452" s="2" t="s">
        <v>8903</v>
      </c>
      <c r="C6452" s="2">
        <f>YEAR('Data SPY'!$D6452)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hidden="1" customHeight="1" x14ac:dyDescent="0.3">
      <c r="A6453" s="2">
        <v>6452</v>
      </c>
      <c r="B6453" s="2" t="s">
        <v>8903</v>
      </c>
      <c r="C6453" s="2">
        <f>YEAR('Data SPY'!$D6453)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hidden="1" customHeight="1" x14ac:dyDescent="0.3">
      <c r="A6454" s="2">
        <v>6453</v>
      </c>
      <c r="B6454" s="2" t="s">
        <v>8904</v>
      </c>
      <c r="C6454" s="2">
        <f>YEAR('Data SPY'!$D6454)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hidden="1" customHeight="1" x14ac:dyDescent="0.3">
      <c r="A6455" s="2">
        <v>6454</v>
      </c>
      <c r="B6455" s="2" t="s">
        <v>8906</v>
      </c>
      <c r="C6455" s="2">
        <f>YEAR('Data SPY'!$D6455)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hidden="1" customHeight="1" x14ac:dyDescent="0.3">
      <c r="A6456" s="2">
        <v>6455</v>
      </c>
      <c r="B6456" s="2" t="s">
        <v>8907</v>
      </c>
      <c r="C6456" s="2">
        <f>YEAR('Data SPY'!$D6456)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hidden="1" customHeight="1" x14ac:dyDescent="0.3">
      <c r="A6457" s="2">
        <v>6456</v>
      </c>
      <c r="B6457" s="2" t="s">
        <v>8907</v>
      </c>
      <c r="C6457" s="2">
        <f>YEAR('Data SPY'!$D6457)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hidden="1" customHeight="1" x14ac:dyDescent="0.3">
      <c r="A6458" s="2">
        <v>6457</v>
      </c>
      <c r="B6458" s="2" t="s">
        <v>8908</v>
      </c>
      <c r="C6458" s="2">
        <f>YEAR('Data SPY'!$D6458)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hidden="1" customHeight="1" x14ac:dyDescent="0.3">
      <c r="A6459" s="2">
        <v>6458</v>
      </c>
      <c r="B6459" s="2" t="s">
        <v>8908</v>
      </c>
      <c r="C6459" s="2">
        <f>YEAR('Data SPY'!$D6459)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hidden="1" customHeight="1" x14ac:dyDescent="0.3">
      <c r="A6460" s="2">
        <v>6459</v>
      </c>
      <c r="B6460" s="2" t="s">
        <v>8909</v>
      </c>
      <c r="C6460" s="2">
        <f>YEAR('Data SPY'!$D6460)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hidden="1" customHeight="1" x14ac:dyDescent="0.3">
      <c r="A6461" s="2">
        <v>6460</v>
      </c>
      <c r="B6461" s="2" t="s">
        <v>8909</v>
      </c>
      <c r="C6461" s="2">
        <f>YEAR('Data SPY'!$D6461)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hidden="1" customHeight="1" x14ac:dyDescent="0.3">
      <c r="A6462" s="2">
        <v>6461</v>
      </c>
      <c r="B6462" s="2" t="s">
        <v>8909</v>
      </c>
      <c r="C6462" s="2">
        <f>YEAR('Data SPY'!$D6462)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hidden="1" customHeight="1" x14ac:dyDescent="0.3">
      <c r="A6463" s="2">
        <v>6462</v>
      </c>
      <c r="B6463" s="2" t="s">
        <v>8909</v>
      </c>
      <c r="C6463" s="2">
        <f>YEAR('Data SPY'!$D6463)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hidden="1" customHeight="1" x14ac:dyDescent="0.3">
      <c r="A6464" s="2">
        <v>6463</v>
      </c>
      <c r="B6464" s="2" t="s">
        <v>8909</v>
      </c>
      <c r="C6464" s="2">
        <f>YEAR('Data SPY'!$D6464)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hidden="1" customHeight="1" x14ac:dyDescent="0.3">
      <c r="A6465" s="2">
        <v>6464</v>
      </c>
      <c r="B6465" s="2" t="s">
        <v>8909</v>
      </c>
      <c r="C6465" s="2">
        <f>YEAR('Data SPY'!$D6465)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 SPY'!$D6466)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hidden="1" customHeight="1" x14ac:dyDescent="0.3">
      <c r="A6467" s="2">
        <v>6466</v>
      </c>
      <c r="B6467" s="2" t="s">
        <v>8911</v>
      </c>
      <c r="C6467" s="2">
        <f>YEAR('Data SPY'!$D6467)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hidden="1" customHeight="1" x14ac:dyDescent="0.3">
      <c r="A6468" s="2">
        <v>6467</v>
      </c>
      <c r="B6468" s="2" t="s">
        <v>8912</v>
      </c>
      <c r="C6468" s="2">
        <f>YEAR('Data SPY'!$D6468)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 SPY'!$D6469)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 SPY'!$D6470)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 SPY'!$D6471)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hidden="1" customHeight="1" x14ac:dyDescent="0.3">
      <c r="A6472" s="2">
        <v>6471</v>
      </c>
      <c r="B6472" s="2" t="s">
        <v>8914</v>
      </c>
      <c r="C6472" s="2">
        <f>YEAR('Data SPY'!$D6472)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hidden="1" customHeight="1" x14ac:dyDescent="0.3">
      <c r="A6473" s="2">
        <v>6472</v>
      </c>
      <c r="B6473" s="2" t="s">
        <v>8914</v>
      </c>
      <c r="C6473" s="2">
        <f>YEAR('Data SPY'!$D6473)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hidden="1" customHeight="1" x14ac:dyDescent="0.3">
      <c r="A6474" s="2">
        <v>6473</v>
      </c>
      <c r="B6474" s="2" t="s">
        <v>8915</v>
      </c>
      <c r="C6474" s="2">
        <f>YEAR('Data SPY'!$D6474)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 SPY'!$D6475)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hidden="1" customHeight="1" x14ac:dyDescent="0.3">
      <c r="A6476" s="2">
        <v>6475</v>
      </c>
      <c r="B6476" s="2" t="s">
        <v>8917</v>
      </c>
      <c r="C6476" s="2">
        <f>YEAR('Data SPY'!$D6476)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hidden="1" customHeight="1" x14ac:dyDescent="0.3">
      <c r="A6477" s="2">
        <v>6476</v>
      </c>
      <c r="B6477" s="2" t="s">
        <v>8918</v>
      </c>
      <c r="C6477" s="2">
        <f>YEAR('Data SPY'!$D6477)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hidden="1" customHeight="1" x14ac:dyDescent="0.3">
      <c r="A6478" s="2">
        <v>6477</v>
      </c>
      <c r="B6478" s="2" t="s">
        <v>8918</v>
      </c>
      <c r="C6478" s="2">
        <f>YEAR('Data SPY'!$D6478)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hidden="1" customHeight="1" x14ac:dyDescent="0.3">
      <c r="A6479" s="2">
        <v>6478</v>
      </c>
      <c r="B6479" s="2" t="s">
        <v>8918</v>
      </c>
      <c r="C6479" s="2">
        <f>YEAR('Data SPY'!$D6479)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hidden="1" customHeight="1" x14ac:dyDescent="0.3">
      <c r="A6480" s="2">
        <v>6479</v>
      </c>
      <c r="B6480" s="2" t="s">
        <v>8918</v>
      </c>
      <c r="C6480" s="2">
        <f>YEAR('Data SPY'!$D6480)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hidden="1" customHeight="1" x14ac:dyDescent="0.3">
      <c r="A6481" s="2">
        <v>6480</v>
      </c>
      <c r="B6481" s="2" t="s">
        <v>8918</v>
      </c>
      <c r="C6481" s="2">
        <f>YEAR('Data SPY'!$D6481)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hidden="1" customHeight="1" x14ac:dyDescent="0.3">
      <c r="A6482" s="2">
        <v>6481</v>
      </c>
      <c r="B6482" s="2" t="s">
        <v>8918</v>
      </c>
      <c r="C6482" s="2">
        <f>YEAR('Data SPY'!$D6482)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hidden="1" customHeight="1" x14ac:dyDescent="0.3">
      <c r="A6483" s="2">
        <v>6482</v>
      </c>
      <c r="B6483" s="2" t="s">
        <v>8918</v>
      </c>
      <c r="C6483" s="2">
        <f>YEAR('Data SPY'!$D6483)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hidden="1" customHeight="1" x14ac:dyDescent="0.3">
      <c r="A6484" s="2">
        <v>6483</v>
      </c>
      <c r="B6484" s="2" t="s">
        <v>8918</v>
      </c>
      <c r="C6484" s="2">
        <f>YEAR('Data SPY'!$D6484)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hidden="1" customHeight="1" x14ac:dyDescent="0.3">
      <c r="A6485" s="2">
        <v>6484</v>
      </c>
      <c r="B6485" s="2" t="s">
        <v>8919</v>
      </c>
      <c r="C6485" s="2">
        <f>YEAR('Data SPY'!$D6485)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hidden="1" customHeight="1" x14ac:dyDescent="0.3">
      <c r="A6486" s="2">
        <v>6485</v>
      </c>
      <c r="B6486" s="2" t="s">
        <v>8919</v>
      </c>
      <c r="C6486" s="2">
        <f>YEAR('Data SPY'!$D6486)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hidden="1" customHeight="1" x14ac:dyDescent="0.3">
      <c r="A6487" s="2">
        <v>6486</v>
      </c>
      <c r="B6487" s="2" t="s">
        <v>8919</v>
      </c>
      <c r="C6487" s="2">
        <f>YEAR('Data SPY'!$D6487)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hidden="1" customHeight="1" x14ac:dyDescent="0.3">
      <c r="A6488" s="2">
        <v>6487</v>
      </c>
      <c r="B6488" s="2" t="s">
        <v>8920</v>
      </c>
      <c r="C6488" s="2">
        <f>YEAR('Data SPY'!$D6488)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hidden="1" customHeight="1" x14ac:dyDescent="0.3">
      <c r="A6489" s="2">
        <v>6488</v>
      </c>
      <c r="B6489" s="2" t="s">
        <v>8920</v>
      </c>
      <c r="C6489" s="2">
        <f>YEAR('Data SPY'!$D6489)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hidden="1" customHeight="1" x14ac:dyDescent="0.3">
      <c r="A6490" s="2">
        <v>6489</v>
      </c>
      <c r="B6490" s="2" t="s">
        <v>8920</v>
      </c>
      <c r="C6490" s="2">
        <f>YEAR('Data SPY'!$D6490)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hidden="1" customHeight="1" x14ac:dyDescent="0.3">
      <c r="A6491" s="2">
        <v>6490</v>
      </c>
      <c r="B6491" s="2" t="s">
        <v>8921</v>
      </c>
      <c r="C6491" s="2">
        <f>YEAR('Data SPY'!$D6491)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hidden="1" customHeight="1" x14ac:dyDescent="0.3">
      <c r="A6492" s="2">
        <v>6491</v>
      </c>
      <c r="B6492" s="2" t="s">
        <v>8922</v>
      </c>
      <c r="C6492" s="2">
        <f>YEAR('Data SPY'!$D6492)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 SPY'!$D6493)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 SPY'!$D6494)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 SPY'!$D6495)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hidden="1" customHeight="1" x14ac:dyDescent="0.3">
      <c r="A6496" s="2">
        <v>6495</v>
      </c>
      <c r="B6496" s="2" t="s">
        <v>8924</v>
      </c>
      <c r="C6496" s="2">
        <f>YEAR('Data SPY'!$D6496)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hidden="1" customHeight="1" x14ac:dyDescent="0.3">
      <c r="A6497" s="2">
        <v>6496</v>
      </c>
      <c r="B6497" s="2" t="s">
        <v>8924</v>
      </c>
      <c r="C6497" s="2">
        <f>YEAR('Data SPY'!$D6497)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hidden="1" customHeight="1" x14ac:dyDescent="0.3">
      <c r="A6498" s="2">
        <v>6497</v>
      </c>
      <c r="B6498" s="2" t="s">
        <v>8924</v>
      </c>
      <c r="C6498" s="2">
        <f>YEAR('Data SPY'!$D6498)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hidden="1" customHeight="1" x14ac:dyDescent="0.3">
      <c r="A6499" s="2">
        <v>6498</v>
      </c>
      <c r="B6499" s="2" t="s">
        <v>8925</v>
      </c>
      <c r="C6499" s="2">
        <f>YEAR('Data SPY'!$D6499)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hidden="1" customHeight="1" x14ac:dyDescent="0.3">
      <c r="A6500" s="2">
        <v>6499</v>
      </c>
      <c r="B6500" s="2" t="s">
        <v>8925</v>
      </c>
      <c r="C6500" s="2">
        <f>YEAR('Data SPY'!$D6500)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hidden="1" customHeight="1" x14ac:dyDescent="0.3">
      <c r="A6501" s="2">
        <v>6500</v>
      </c>
      <c r="B6501" s="2" t="s">
        <v>8925</v>
      </c>
      <c r="C6501" s="2">
        <f>YEAR('Data SPY'!$D6501)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hidden="1" customHeight="1" x14ac:dyDescent="0.3">
      <c r="A6502" s="2">
        <v>6501</v>
      </c>
      <c r="B6502" s="2" t="s">
        <v>8925</v>
      </c>
      <c r="C6502" s="2">
        <f>YEAR('Data SPY'!$D6502)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hidden="1" customHeight="1" x14ac:dyDescent="0.3">
      <c r="A6503" s="2">
        <v>6502</v>
      </c>
      <c r="B6503" s="2" t="s">
        <v>8928</v>
      </c>
      <c r="C6503" s="2">
        <f>YEAR('Data SPY'!$D6503)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hidden="1" customHeight="1" x14ac:dyDescent="0.3">
      <c r="A6504" s="2">
        <v>6503</v>
      </c>
      <c r="B6504" s="2" t="s">
        <v>8928</v>
      </c>
      <c r="C6504" s="2">
        <f>YEAR('Data SPY'!$D6504)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hidden="1" customHeight="1" x14ac:dyDescent="0.3">
      <c r="A6505" s="2">
        <v>6504</v>
      </c>
      <c r="B6505" s="2" t="s">
        <v>8928</v>
      </c>
      <c r="C6505" s="2">
        <f>YEAR('Data SPY'!$D6505)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hidden="1" customHeight="1" x14ac:dyDescent="0.3">
      <c r="A6506" s="2">
        <v>6505</v>
      </c>
      <c r="B6506" s="2" t="s">
        <v>8929</v>
      </c>
      <c r="C6506" s="2">
        <f>YEAR('Data SPY'!$D6506)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 SPY'!$D6507)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 SPY'!$D6508)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 SPY'!$D6509)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hidden="1" customHeight="1" x14ac:dyDescent="0.3">
      <c r="A6510" s="2">
        <v>6509</v>
      </c>
      <c r="B6510" s="2" t="s">
        <v>8934</v>
      </c>
      <c r="C6510" s="2">
        <f>YEAR('Data SPY'!$D6510)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hidden="1" customHeight="1" x14ac:dyDescent="0.3">
      <c r="A6511" s="2">
        <v>6510</v>
      </c>
      <c r="B6511" s="2" t="s">
        <v>8934</v>
      </c>
      <c r="C6511" s="2">
        <f>YEAR('Data SPY'!$D6511)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hidden="1" customHeight="1" x14ac:dyDescent="0.3">
      <c r="A6512" s="2">
        <v>6511</v>
      </c>
      <c r="B6512" s="2" t="s">
        <v>8934</v>
      </c>
      <c r="C6512" s="2">
        <f>YEAR('Data SPY'!$D6512)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hidden="1" customHeight="1" x14ac:dyDescent="0.3">
      <c r="A6513" s="2">
        <v>6512</v>
      </c>
      <c r="B6513" s="2" t="s">
        <v>8935</v>
      </c>
      <c r="C6513" s="2">
        <f>YEAR('Data SPY'!$D6513)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hidden="1" customHeight="1" x14ac:dyDescent="0.3">
      <c r="A6514" s="2">
        <v>6513</v>
      </c>
      <c r="B6514" s="2" t="s">
        <v>8935</v>
      </c>
      <c r="C6514" s="2">
        <f>YEAR('Data SPY'!$D6514)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hidden="1" customHeight="1" x14ac:dyDescent="0.3">
      <c r="A6515" s="2">
        <v>6514</v>
      </c>
      <c r="B6515" s="2" t="s">
        <v>8935</v>
      </c>
      <c r="C6515" s="2">
        <f>YEAR('Data SPY'!$D6515)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hidden="1" customHeight="1" x14ac:dyDescent="0.3">
      <c r="A6516" s="2">
        <v>6515</v>
      </c>
      <c r="B6516" s="2" t="s">
        <v>8935</v>
      </c>
      <c r="C6516" s="2">
        <f>YEAR('Data SPY'!$D6516)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hidden="1" customHeight="1" x14ac:dyDescent="0.3">
      <c r="A6517" s="2">
        <v>6516</v>
      </c>
      <c r="B6517" s="2" t="s">
        <v>8936</v>
      </c>
      <c r="C6517" s="2">
        <f>YEAR('Data SPY'!$D6517)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hidden="1" customHeight="1" x14ac:dyDescent="0.3">
      <c r="A6518" s="2">
        <v>6517</v>
      </c>
      <c r="B6518" s="2" t="s">
        <v>8936</v>
      </c>
      <c r="C6518" s="2">
        <f>YEAR('Data SPY'!$D6518)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hidden="1" customHeight="1" x14ac:dyDescent="0.3">
      <c r="A6519" s="2">
        <v>6518</v>
      </c>
      <c r="B6519" s="2" t="s">
        <v>8936</v>
      </c>
      <c r="C6519" s="2">
        <f>YEAR('Data SPY'!$D6519)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hidden="1" customHeight="1" x14ac:dyDescent="0.3">
      <c r="A6520" s="2">
        <v>6519</v>
      </c>
      <c r="B6520" s="2" t="s">
        <v>8936</v>
      </c>
      <c r="C6520" s="2">
        <f>YEAR('Data SPY'!$D6520)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hidden="1" customHeight="1" x14ac:dyDescent="0.3">
      <c r="A6521" s="2">
        <v>6520</v>
      </c>
      <c r="B6521" s="2" t="s">
        <v>8936</v>
      </c>
      <c r="C6521" s="2">
        <f>YEAR('Data SPY'!$D6521)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hidden="1" customHeight="1" x14ac:dyDescent="0.3">
      <c r="A6522" s="2">
        <v>6521</v>
      </c>
      <c r="B6522" s="2" t="s">
        <v>8937</v>
      </c>
      <c r="C6522" s="2">
        <f>YEAR('Data SPY'!$D6522)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hidden="1" customHeight="1" x14ac:dyDescent="0.3">
      <c r="A6523" s="2">
        <v>6522</v>
      </c>
      <c r="B6523" s="2" t="s">
        <v>8937</v>
      </c>
      <c r="C6523" s="2">
        <f>YEAR('Data SPY'!$D6523)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hidden="1" customHeight="1" x14ac:dyDescent="0.3">
      <c r="A6524" s="2">
        <v>6523</v>
      </c>
      <c r="B6524" s="2" t="s">
        <v>8937</v>
      </c>
      <c r="C6524" s="2">
        <f>YEAR('Data SPY'!$D6524)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 SPY'!$D6525)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 SPY'!$D6526)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 SPY'!$D6527)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 SPY'!$D6528)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 SPY'!$D6529)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hidden="1" customHeight="1" x14ac:dyDescent="0.3">
      <c r="A6530" s="2">
        <v>6529</v>
      </c>
      <c r="B6530" s="2" t="s">
        <v>8942</v>
      </c>
      <c r="C6530" s="2">
        <f>YEAR('Data SPY'!$D6530)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hidden="1" customHeight="1" x14ac:dyDescent="0.3">
      <c r="A6531" s="2">
        <v>6530</v>
      </c>
      <c r="B6531" s="2" t="s">
        <v>8945</v>
      </c>
      <c r="C6531" s="2">
        <f>YEAR('Data SPY'!$D6531)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hidden="1" customHeight="1" x14ac:dyDescent="0.3">
      <c r="A6532" s="2">
        <v>6531</v>
      </c>
      <c r="B6532" s="2" t="s">
        <v>8945</v>
      </c>
      <c r="C6532" s="2">
        <f>YEAR('Data SPY'!$D6532)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hidden="1" customHeight="1" x14ac:dyDescent="0.3">
      <c r="A6533" s="2">
        <v>6532</v>
      </c>
      <c r="B6533" s="2" t="s">
        <v>8946</v>
      </c>
      <c r="C6533" s="2">
        <f>YEAR('Data SPY'!$D6533)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hidden="1" customHeight="1" x14ac:dyDescent="0.3">
      <c r="A6534" s="2">
        <v>6533</v>
      </c>
      <c r="B6534" s="2" t="s">
        <v>8946</v>
      </c>
      <c r="C6534" s="2">
        <f>YEAR('Data SPY'!$D6534)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hidden="1" customHeight="1" x14ac:dyDescent="0.3">
      <c r="A6535" s="2">
        <v>6534</v>
      </c>
      <c r="B6535" s="2" t="s">
        <v>8946</v>
      </c>
      <c r="C6535" s="2">
        <f>YEAR('Data SPY'!$D6535)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hidden="1" customHeight="1" x14ac:dyDescent="0.3">
      <c r="A6536" s="2">
        <v>6535</v>
      </c>
      <c r="B6536" s="2" t="s">
        <v>8947</v>
      </c>
      <c r="C6536" s="2">
        <f>YEAR('Data SPY'!$D6536)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hidden="1" customHeight="1" x14ac:dyDescent="0.3">
      <c r="A6537" s="2">
        <v>6536</v>
      </c>
      <c r="B6537" s="2" t="s">
        <v>8947</v>
      </c>
      <c r="C6537" s="2">
        <f>YEAR('Data SPY'!$D6537)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hidden="1" customHeight="1" x14ac:dyDescent="0.3">
      <c r="A6538" s="2">
        <v>6537</v>
      </c>
      <c r="B6538" s="2" t="s">
        <v>8948</v>
      </c>
      <c r="C6538" s="2">
        <f>YEAR('Data SPY'!$D6538)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hidden="1" customHeight="1" x14ac:dyDescent="0.3">
      <c r="A6539" s="2">
        <v>6538</v>
      </c>
      <c r="B6539" s="2" t="s">
        <v>8948</v>
      </c>
      <c r="C6539" s="2">
        <f>YEAR('Data SPY'!$D6539)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hidden="1" customHeight="1" x14ac:dyDescent="0.3">
      <c r="A6540" s="2">
        <v>6539</v>
      </c>
      <c r="B6540" s="2" t="s">
        <v>8949</v>
      </c>
      <c r="C6540" s="2">
        <f>YEAR('Data SPY'!$D6540)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hidden="1" customHeight="1" x14ac:dyDescent="0.3">
      <c r="A6541" s="2">
        <v>6540</v>
      </c>
      <c r="B6541" s="2" t="s">
        <v>8949</v>
      </c>
      <c r="C6541" s="2">
        <f>YEAR('Data SPY'!$D6541)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hidden="1" customHeight="1" x14ac:dyDescent="0.3">
      <c r="A6542" s="2">
        <v>6541</v>
      </c>
      <c r="B6542" s="2" t="s">
        <v>8950</v>
      </c>
      <c r="C6542" s="2">
        <f>YEAR('Data SPY'!$D6542)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hidden="1" customHeight="1" x14ac:dyDescent="0.3">
      <c r="A6543" s="2">
        <v>6542</v>
      </c>
      <c r="B6543" s="2" t="s">
        <v>8950</v>
      </c>
      <c r="C6543" s="2">
        <f>YEAR('Data SPY'!$D6543)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hidden="1" customHeight="1" x14ac:dyDescent="0.3">
      <c r="A6544" s="2">
        <v>6543</v>
      </c>
      <c r="B6544" s="2" t="s">
        <v>8950</v>
      </c>
      <c r="C6544" s="2">
        <f>YEAR('Data SPY'!$D6544)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hidden="1" customHeight="1" x14ac:dyDescent="0.3">
      <c r="A6545" s="2">
        <v>6544</v>
      </c>
      <c r="B6545" s="2" t="s">
        <v>8950</v>
      </c>
      <c r="C6545" s="2">
        <f>YEAR('Data SPY'!$D6545)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hidden="1" customHeight="1" x14ac:dyDescent="0.3">
      <c r="A6546" s="2">
        <v>6545</v>
      </c>
      <c r="B6546" s="2" t="s">
        <v>8951</v>
      </c>
      <c r="C6546" s="2">
        <f>YEAR('Data SPY'!$D6546)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hidden="1" customHeight="1" x14ac:dyDescent="0.3">
      <c r="A6547" s="2">
        <v>6546</v>
      </c>
      <c r="B6547" s="2" t="s">
        <v>8951</v>
      </c>
      <c r="C6547" s="2">
        <f>YEAR('Data SPY'!$D6547)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hidden="1" customHeight="1" x14ac:dyDescent="0.3">
      <c r="A6548" s="2">
        <v>6547</v>
      </c>
      <c r="B6548" s="2" t="s">
        <v>8951</v>
      </c>
      <c r="C6548" s="2">
        <f>YEAR('Data SPY'!$D6548)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hidden="1" customHeight="1" x14ac:dyDescent="0.3">
      <c r="A6549" s="2">
        <v>6548</v>
      </c>
      <c r="B6549" s="2" t="s">
        <v>8952</v>
      </c>
      <c r="C6549" s="2">
        <f>YEAR('Data SPY'!$D6549)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hidden="1" customHeight="1" x14ac:dyDescent="0.3">
      <c r="A6550" s="2">
        <v>6549</v>
      </c>
      <c r="B6550" s="2" t="s">
        <v>8952</v>
      </c>
      <c r="C6550" s="2">
        <f>YEAR('Data SPY'!$D6550)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hidden="1" customHeight="1" x14ac:dyDescent="0.3">
      <c r="A6551" s="2">
        <v>6550</v>
      </c>
      <c r="B6551" s="2" t="s">
        <v>8953</v>
      </c>
      <c r="C6551" s="2">
        <f>YEAR('Data SPY'!$D6551)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hidden="1" customHeight="1" x14ac:dyDescent="0.3">
      <c r="A6552" s="2">
        <v>6551</v>
      </c>
      <c r="B6552" s="2" t="s">
        <v>8954</v>
      </c>
      <c r="C6552" s="2">
        <f>YEAR('Data SPY'!$D6552)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hidden="1" customHeight="1" x14ac:dyDescent="0.3">
      <c r="A6553" s="2">
        <v>6552</v>
      </c>
      <c r="B6553" s="2" t="s">
        <v>8955</v>
      </c>
      <c r="C6553" s="2">
        <f>YEAR('Data SPY'!$D6553)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hidden="1" customHeight="1" x14ac:dyDescent="0.3">
      <c r="A6554" s="2">
        <v>6553</v>
      </c>
      <c r="B6554" s="2" t="s">
        <v>8955</v>
      </c>
      <c r="C6554" s="2">
        <f>YEAR('Data SPY'!$D6554)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hidden="1" customHeight="1" x14ac:dyDescent="0.3">
      <c r="A6555" s="2">
        <v>6554</v>
      </c>
      <c r="B6555" s="2" t="s">
        <v>8956</v>
      </c>
      <c r="C6555" s="2">
        <f>YEAR('Data SPY'!$D6555)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hidden="1" customHeight="1" x14ac:dyDescent="0.3">
      <c r="A6556" s="2">
        <v>6555</v>
      </c>
      <c r="B6556" s="2" t="s">
        <v>8956</v>
      </c>
      <c r="C6556" s="2">
        <f>YEAR('Data SPY'!$D6556)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hidden="1" customHeight="1" x14ac:dyDescent="0.3">
      <c r="A6557" s="2">
        <v>6556</v>
      </c>
      <c r="B6557" s="2" t="s">
        <v>8956</v>
      </c>
      <c r="C6557" s="2">
        <f>YEAR('Data SPY'!$D6557)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hidden="1" customHeight="1" x14ac:dyDescent="0.3">
      <c r="A6558" s="2">
        <v>6557</v>
      </c>
      <c r="B6558" s="2" t="s">
        <v>8956</v>
      </c>
      <c r="C6558" s="2">
        <f>YEAR('Data SPY'!$D6558)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hidden="1" customHeight="1" x14ac:dyDescent="0.3">
      <c r="A6559" s="2">
        <v>6558</v>
      </c>
      <c r="B6559" s="2" t="s">
        <v>8956</v>
      </c>
      <c r="C6559" s="2">
        <f>YEAR('Data SPY'!$D6559)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hidden="1" customHeight="1" x14ac:dyDescent="0.3">
      <c r="A6560" s="2">
        <v>6559</v>
      </c>
      <c r="B6560" s="2" t="s">
        <v>8959</v>
      </c>
      <c r="C6560" s="2">
        <f>YEAR('Data SPY'!$D6560)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 SPY'!$D6561)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 SPY'!$D6562)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hidden="1" customHeight="1" x14ac:dyDescent="0.3">
      <c r="A6563" s="2">
        <v>6562</v>
      </c>
      <c r="B6563" s="2" t="s">
        <v>8961</v>
      </c>
      <c r="C6563" s="2">
        <f>YEAR('Data SPY'!$D6563)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hidden="1" customHeight="1" x14ac:dyDescent="0.3">
      <c r="A6564" s="2">
        <v>6563</v>
      </c>
      <c r="B6564" s="2" t="s">
        <v>8962</v>
      </c>
      <c r="C6564" s="2">
        <f>YEAR('Data SPY'!$D6564)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hidden="1" customHeight="1" x14ac:dyDescent="0.3">
      <c r="A6565" s="2">
        <v>6564</v>
      </c>
      <c r="B6565" s="2" t="s">
        <v>8962</v>
      </c>
      <c r="C6565" s="2">
        <f>YEAR('Data SPY'!$D6565)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hidden="1" customHeight="1" x14ac:dyDescent="0.3">
      <c r="A6566" s="2">
        <v>6565</v>
      </c>
      <c r="B6566" s="2" t="s">
        <v>8962</v>
      </c>
      <c r="C6566" s="2">
        <f>YEAR('Data SPY'!$D6566)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hidden="1" customHeight="1" x14ac:dyDescent="0.3">
      <c r="A6567" s="2">
        <v>6566</v>
      </c>
      <c r="B6567" s="2" t="s">
        <v>8962</v>
      </c>
      <c r="C6567" s="2">
        <f>YEAR('Data SPY'!$D6567)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hidden="1" customHeight="1" x14ac:dyDescent="0.3">
      <c r="A6568" s="2">
        <v>6567</v>
      </c>
      <c r="B6568" s="2" t="s">
        <v>8963</v>
      </c>
      <c r="C6568" s="2">
        <f>YEAR('Data SPY'!$D6568)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hidden="1" customHeight="1" x14ac:dyDescent="0.3">
      <c r="A6569" s="2">
        <v>6568</v>
      </c>
      <c r="B6569" s="2" t="s">
        <v>8963</v>
      </c>
      <c r="C6569" s="2">
        <f>YEAR('Data SPY'!$D6569)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hidden="1" customHeight="1" x14ac:dyDescent="0.3">
      <c r="A6570" s="2">
        <v>6569</v>
      </c>
      <c r="B6570" s="2" t="s">
        <v>8964</v>
      </c>
      <c r="C6570" s="2">
        <f>YEAR('Data SPY'!$D6570)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hidden="1" customHeight="1" x14ac:dyDescent="0.3">
      <c r="A6571" s="2">
        <v>6570</v>
      </c>
      <c r="B6571" s="2" t="s">
        <v>8964</v>
      </c>
      <c r="C6571" s="2">
        <f>YEAR('Data SPY'!$D6571)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hidden="1" customHeight="1" x14ac:dyDescent="0.3">
      <c r="A6572" s="2">
        <v>6571</v>
      </c>
      <c r="B6572" s="2" t="s">
        <v>8964</v>
      </c>
      <c r="C6572" s="2">
        <f>YEAR('Data SPY'!$D6572)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hidden="1" customHeight="1" x14ac:dyDescent="0.3">
      <c r="A6573" s="2">
        <v>6572</v>
      </c>
      <c r="B6573" s="2" t="s">
        <v>8964</v>
      </c>
      <c r="C6573" s="2">
        <f>YEAR('Data SPY'!$D6573)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 SPY'!$D6574)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 SPY'!$D6575)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 SPY'!$D6576)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hidden="1" customHeight="1" x14ac:dyDescent="0.3">
      <c r="A6577" s="2">
        <v>6576</v>
      </c>
      <c r="B6577" s="2" t="s">
        <v>8969</v>
      </c>
      <c r="C6577" s="2">
        <f>YEAR('Data SPY'!$D6577)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hidden="1" customHeight="1" x14ac:dyDescent="0.3">
      <c r="A6578" s="2">
        <v>6577</v>
      </c>
      <c r="B6578" s="2" t="s">
        <v>8969</v>
      </c>
      <c r="C6578" s="2">
        <f>YEAR('Data SPY'!$D6578)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hidden="1" customHeight="1" x14ac:dyDescent="0.3">
      <c r="A6579" s="2">
        <v>6578</v>
      </c>
      <c r="B6579" s="2" t="s">
        <v>8970</v>
      </c>
      <c r="C6579" s="2">
        <f>YEAR('Data SPY'!$D6579)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hidden="1" customHeight="1" x14ac:dyDescent="0.3">
      <c r="A6580" s="2">
        <v>6579</v>
      </c>
      <c r="B6580" s="2" t="s">
        <v>8971</v>
      </c>
      <c r="C6580" s="2">
        <f>YEAR('Data SPY'!$D6580)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 SPY'!$D6581)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 SPY'!$D6582)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 SPY'!$D6583)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 SPY'!$D6584)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hidden="1" customHeight="1" x14ac:dyDescent="0.3">
      <c r="A6585" s="2">
        <v>6584</v>
      </c>
      <c r="B6585" s="2" t="s">
        <v>8976</v>
      </c>
      <c r="C6585" s="2">
        <f>YEAR('Data SPY'!$D6585)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hidden="1" customHeight="1" x14ac:dyDescent="0.3">
      <c r="A6586" s="2">
        <v>6585</v>
      </c>
      <c r="B6586" s="2" t="s">
        <v>8976</v>
      </c>
      <c r="C6586" s="2">
        <f>YEAR('Data SPY'!$D6586)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hidden="1" customHeight="1" x14ac:dyDescent="0.3">
      <c r="A6587" s="2">
        <v>6586</v>
      </c>
      <c r="B6587" s="2" t="s">
        <v>8976</v>
      </c>
      <c r="C6587" s="2">
        <f>YEAR('Data SPY'!$D6587)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hidden="1" customHeight="1" x14ac:dyDescent="0.3">
      <c r="A6588" s="2">
        <v>6587</v>
      </c>
      <c r="B6588" s="2" t="s">
        <v>8976</v>
      </c>
      <c r="C6588" s="2">
        <f>YEAR('Data SPY'!$D6588)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hidden="1" customHeight="1" x14ac:dyDescent="0.3">
      <c r="A6589" s="2">
        <v>6588</v>
      </c>
      <c r="B6589" s="2" t="s">
        <v>8976</v>
      </c>
      <c r="C6589" s="2">
        <f>YEAR('Data SPY'!$D6589)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hidden="1" customHeight="1" x14ac:dyDescent="0.3">
      <c r="A6590" s="2">
        <v>6589</v>
      </c>
      <c r="B6590" s="2" t="s">
        <v>8976</v>
      </c>
      <c r="C6590" s="2">
        <f>YEAR('Data SPY'!$D6590)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hidden="1" customHeight="1" x14ac:dyDescent="0.3">
      <c r="A6591" s="2">
        <v>6590</v>
      </c>
      <c r="B6591" s="2" t="s">
        <v>8976</v>
      </c>
      <c r="C6591" s="2">
        <f>YEAR('Data SPY'!$D6591)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hidden="1" customHeight="1" x14ac:dyDescent="0.3">
      <c r="A6592" s="2">
        <v>6591</v>
      </c>
      <c r="B6592" s="2" t="s">
        <v>8977</v>
      </c>
      <c r="C6592" s="2">
        <f>YEAR('Data SPY'!$D6592)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hidden="1" customHeight="1" x14ac:dyDescent="0.3">
      <c r="A6593" s="2">
        <v>6592</v>
      </c>
      <c r="B6593" s="2" t="s">
        <v>8979</v>
      </c>
      <c r="C6593" s="2">
        <f>YEAR('Data SPY'!$D6593)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hidden="1" customHeight="1" x14ac:dyDescent="0.3">
      <c r="A6594" s="2">
        <v>6593</v>
      </c>
      <c r="B6594" s="2" t="s">
        <v>8979</v>
      </c>
      <c r="C6594" s="2">
        <f>YEAR('Data SPY'!$D6594)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 SPY'!$D6595)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hidden="1" customHeight="1" x14ac:dyDescent="0.3">
      <c r="A6596" s="2">
        <v>6595</v>
      </c>
      <c r="B6596" s="2" t="s">
        <v>8981</v>
      </c>
      <c r="C6596" s="2">
        <f>YEAR('Data SPY'!$D6596)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hidden="1" customHeight="1" x14ac:dyDescent="0.3">
      <c r="A6597" s="2">
        <v>6596</v>
      </c>
      <c r="B6597" s="2" t="s">
        <v>8982</v>
      </c>
      <c r="C6597" s="2">
        <f>YEAR('Data SPY'!$D6597)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hidden="1" customHeight="1" x14ac:dyDescent="0.3">
      <c r="A6598" s="2">
        <v>6597</v>
      </c>
      <c r="B6598" s="2" t="s">
        <v>8982</v>
      </c>
      <c r="C6598" s="2">
        <f>YEAR('Data SPY'!$D6598)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hidden="1" customHeight="1" x14ac:dyDescent="0.3">
      <c r="A6599" s="2">
        <v>6598</v>
      </c>
      <c r="B6599" s="2" t="s">
        <v>8983</v>
      </c>
      <c r="C6599" s="2">
        <f>YEAR('Data SPY'!$D6599)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hidden="1" customHeight="1" x14ac:dyDescent="0.3">
      <c r="A6600" s="2">
        <v>6599</v>
      </c>
      <c r="B6600" s="2" t="s">
        <v>8983</v>
      </c>
      <c r="C6600" s="2">
        <f>YEAR('Data SPY'!$D6600)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hidden="1" customHeight="1" x14ac:dyDescent="0.3">
      <c r="A6601" s="2">
        <v>6600</v>
      </c>
      <c r="B6601" s="2" t="s">
        <v>8984</v>
      </c>
      <c r="C6601" s="2">
        <f>YEAR('Data SPY'!$D6601)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hidden="1" customHeight="1" x14ac:dyDescent="0.3">
      <c r="A6602" s="2">
        <v>6601</v>
      </c>
      <c r="B6602" s="2" t="s">
        <v>8984</v>
      </c>
      <c r="C6602" s="2">
        <f>YEAR('Data SPY'!$D6602)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hidden="1" customHeight="1" x14ac:dyDescent="0.3">
      <c r="A6603" s="2">
        <v>6602</v>
      </c>
      <c r="B6603" s="2" t="s">
        <v>8984</v>
      </c>
      <c r="C6603" s="2">
        <f>YEAR('Data SPY'!$D6603)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hidden="1" customHeight="1" x14ac:dyDescent="0.3">
      <c r="A6604" s="2">
        <v>6603</v>
      </c>
      <c r="B6604" s="2" t="s">
        <v>8984</v>
      </c>
      <c r="C6604" s="2">
        <f>YEAR('Data SPY'!$D6604)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hidden="1" customHeight="1" x14ac:dyDescent="0.3">
      <c r="A6605" s="2">
        <v>6604</v>
      </c>
      <c r="B6605" s="2" t="s">
        <v>8985</v>
      </c>
      <c r="C6605" s="2">
        <f>YEAR('Data SPY'!$D6605)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 SPY'!$D6606)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 SPY'!$D6607)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 SPY'!$D6608)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 SPY'!$D6609)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 SPY'!$D6610)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hidden="1" customHeight="1" x14ac:dyDescent="0.3">
      <c r="A6611" s="2">
        <v>6610</v>
      </c>
      <c r="B6611" s="2" t="s">
        <v>8988</v>
      </c>
      <c r="C6611" s="2">
        <f>YEAR('Data SPY'!$D6611)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 SPY'!$D6612)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hidden="1" customHeight="1" x14ac:dyDescent="0.3">
      <c r="A6613" s="2">
        <v>6612</v>
      </c>
      <c r="B6613" s="2" t="s">
        <v>8990</v>
      </c>
      <c r="C6613" s="2">
        <f>YEAR('Data SPY'!$D6613)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hidden="1" customHeight="1" x14ac:dyDescent="0.3">
      <c r="A6614" s="2">
        <v>6613</v>
      </c>
      <c r="B6614" s="2" t="s">
        <v>8990</v>
      </c>
      <c r="C6614" s="2">
        <f>YEAR('Data SPY'!$D6614)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hidden="1" customHeight="1" x14ac:dyDescent="0.3">
      <c r="A6615" s="2">
        <v>6614</v>
      </c>
      <c r="B6615" s="2" t="s">
        <v>8990</v>
      </c>
      <c r="C6615" s="2">
        <f>YEAR('Data SPY'!$D6615)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hidden="1" customHeight="1" x14ac:dyDescent="0.3">
      <c r="A6616" s="2">
        <v>6615</v>
      </c>
      <c r="B6616" s="2" t="s">
        <v>8990</v>
      </c>
      <c r="C6616" s="2">
        <f>YEAR('Data SPY'!$D6616)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 SPY'!$D6617)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 SPY'!$D6618)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 SPY'!$D6619)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hidden="1" customHeight="1" x14ac:dyDescent="0.3">
      <c r="A6620" s="2">
        <v>6619</v>
      </c>
      <c r="B6620" s="2" t="s">
        <v>8992</v>
      </c>
      <c r="C6620" s="2">
        <f>YEAR('Data SPY'!$D6620)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hidden="1" customHeight="1" x14ac:dyDescent="0.3">
      <c r="A6621" s="2">
        <v>6620</v>
      </c>
      <c r="B6621" s="2" t="s">
        <v>8992</v>
      </c>
      <c r="C6621" s="2">
        <f>YEAR('Data SPY'!$D6621)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hidden="1" customHeight="1" x14ac:dyDescent="0.3">
      <c r="A6622" s="2">
        <v>6621</v>
      </c>
      <c r="B6622" s="2" t="s">
        <v>8992</v>
      </c>
      <c r="C6622" s="2">
        <f>YEAR('Data SPY'!$D6622)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hidden="1" customHeight="1" x14ac:dyDescent="0.3">
      <c r="A6623" s="2">
        <v>6622</v>
      </c>
      <c r="B6623" s="2" t="s">
        <v>8992</v>
      </c>
      <c r="C6623" s="2">
        <f>YEAR('Data SPY'!$D6623)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hidden="1" customHeight="1" x14ac:dyDescent="0.3">
      <c r="A6624" s="2">
        <v>6623</v>
      </c>
      <c r="B6624" s="2" t="s">
        <v>8993</v>
      </c>
      <c r="C6624" s="2">
        <f>YEAR('Data SPY'!$D6624)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hidden="1" customHeight="1" x14ac:dyDescent="0.3">
      <c r="A6625" s="2">
        <v>6624</v>
      </c>
      <c r="B6625" s="2" t="s">
        <v>8993</v>
      </c>
      <c r="C6625" s="2">
        <f>YEAR('Data SPY'!$D6625)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hidden="1" customHeight="1" x14ac:dyDescent="0.3">
      <c r="A6626" s="2">
        <v>6625</v>
      </c>
      <c r="B6626" s="2" t="s">
        <v>8996</v>
      </c>
      <c r="C6626" s="2">
        <f>YEAR('Data SPY'!$D6626)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hidden="1" customHeight="1" x14ac:dyDescent="0.3">
      <c r="A6627" s="2">
        <v>6626</v>
      </c>
      <c r="B6627" s="2" t="s">
        <v>8996</v>
      </c>
      <c r="C6627" s="2">
        <f>YEAR('Data SPY'!$D6627)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hidden="1" customHeight="1" x14ac:dyDescent="0.3">
      <c r="A6628" s="2">
        <v>6627</v>
      </c>
      <c r="B6628" s="2" t="s">
        <v>8998</v>
      </c>
      <c r="C6628" s="2">
        <f>YEAR('Data SPY'!$D6628)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hidden="1" customHeight="1" x14ac:dyDescent="0.3">
      <c r="A6629" s="2">
        <v>6628</v>
      </c>
      <c r="B6629" s="2" t="s">
        <v>8999</v>
      </c>
      <c r="C6629" s="2">
        <f>YEAR('Data SPY'!$D6629)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hidden="1" customHeight="1" x14ac:dyDescent="0.3">
      <c r="A6630" s="2">
        <v>6629</v>
      </c>
      <c r="B6630" s="2" t="s">
        <v>9000</v>
      </c>
      <c r="C6630" s="2">
        <f>YEAR('Data SPY'!$D6630)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hidden="1" customHeight="1" x14ac:dyDescent="0.3">
      <c r="A6631" s="2">
        <v>6630</v>
      </c>
      <c r="B6631" s="2" t="s">
        <v>9001</v>
      </c>
      <c r="C6631" s="2">
        <f>YEAR('Data SPY'!$D6631)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 SPY'!$D6632)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 SPY'!$D6633)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 SPY'!$D6634)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 SPY'!$D6635)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hidden="1" customHeight="1" x14ac:dyDescent="0.3">
      <c r="A6636" s="2">
        <v>6635</v>
      </c>
      <c r="B6636" s="2" t="s">
        <v>9006</v>
      </c>
      <c r="C6636" s="2">
        <f>YEAR('Data SPY'!$D6636)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hidden="1" customHeight="1" x14ac:dyDescent="0.3">
      <c r="A6637" s="2">
        <v>6636</v>
      </c>
      <c r="B6637" s="2" t="s">
        <v>9006</v>
      </c>
      <c r="C6637" s="2">
        <f>YEAR('Data SPY'!$D6637)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hidden="1" customHeight="1" x14ac:dyDescent="0.3">
      <c r="A6638" s="2">
        <v>6637</v>
      </c>
      <c r="B6638" s="2" t="s">
        <v>9006</v>
      </c>
      <c r="C6638" s="2">
        <f>YEAR('Data SPY'!$D6638)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hidden="1" customHeight="1" x14ac:dyDescent="0.3">
      <c r="A6639" s="2">
        <v>6638</v>
      </c>
      <c r="B6639" s="2" t="s">
        <v>9007</v>
      </c>
      <c r="C6639" s="2">
        <f>YEAR('Data SPY'!$D6639)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hidden="1" customHeight="1" x14ac:dyDescent="0.3">
      <c r="A6640" s="2">
        <v>6639</v>
      </c>
      <c r="B6640" s="2" t="s">
        <v>9007</v>
      </c>
      <c r="C6640" s="2">
        <f>YEAR('Data SPY'!$D6640)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hidden="1" customHeight="1" x14ac:dyDescent="0.3">
      <c r="A6641" s="2">
        <v>6640</v>
      </c>
      <c r="B6641" s="2" t="s">
        <v>9008</v>
      </c>
      <c r="C6641" s="2">
        <f>YEAR('Data SPY'!$D6641)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hidden="1" customHeight="1" x14ac:dyDescent="0.3">
      <c r="A6642" s="2">
        <v>6641</v>
      </c>
      <c r="B6642" s="2" t="s">
        <v>9009</v>
      </c>
      <c r="C6642" s="2">
        <f>YEAR('Data SPY'!$D6642)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hidden="1" customHeight="1" x14ac:dyDescent="0.3">
      <c r="A6643" s="2">
        <v>6642</v>
      </c>
      <c r="B6643" s="2" t="s">
        <v>9009</v>
      </c>
      <c r="C6643" s="2">
        <f>YEAR('Data SPY'!$D6643)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hidden="1" customHeight="1" x14ac:dyDescent="0.3">
      <c r="A6644" s="2">
        <v>6643</v>
      </c>
      <c r="B6644" s="2" t="s">
        <v>9009</v>
      </c>
      <c r="C6644" s="2">
        <f>YEAR('Data SPY'!$D6644)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hidden="1" customHeight="1" x14ac:dyDescent="0.3">
      <c r="A6645" s="2">
        <v>6644</v>
      </c>
      <c r="B6645" s="2" t="s">
        <v>9010</v>
      </c>
      <c r="C6645" s="2">
        <f>YEAR('Data SPY'!$D6645)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hidden="1" customHeight="1" x14ac:dyDescent="0.3">
      <c r="A6646" s="2">
        <v>6645</v>
      </c>
      <c r="B6646" s="2" t="s">
        <v>9010</v>
      </c>
      <c r="C6646" s="2">
        <f>YEAR('Data SPY'!$D6646)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hidden="1" customHeight="1" x14ac:dyDescent="0.3">
      <c r="A6647" s="2">
        <v>6646</v>
      </c>
      <c r="B6647" s="2" t="s">
        <v>9010</v>
      </c>
      <c r="C6647" s="2">
        <f>YEAR('Data SPY'!$D6647)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 SPY'!$D6648)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 SPY'!$D6649)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hidden="1" customHeight="1" x14ac:dyDescent="0.3">
      <c r="A6650" s="2">
        <v>6649</v>
      </c>
      <c r="B6650" s="2" t="s">
        <v>9012</v>
      </c>
      <c r="C6650" s="2">
        <f>YEAR('Data SPY'!$D6650)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hidden="1" customHeight="1" x14ac:dyDescent="0.3">
      <c r="A6651" s="2">
        <v>6650</v>
      </c>
      <c r="B6651" s="2" t="s">
        <v>9012</v>
      </c>
      <c r="C6651" s="2">
        <f>YEAR('Data SPY'!$D6651)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hidden="1" customHeight="1" x14ac:dyDescent="0.3">
      <c r="A6652" s="2">
        <v>6651</v>
      </c>
      <c r="B6652" s="2" t="s">
        <v>9012</v>
      </c>
      <c r="C6652" s="2">
        <f>YEAR('Data SPY'!$D6652)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hidden="1" customHeight="1" x14ac:dyDescent="0.3">
      <c r="A6653" s="2">
        <v>6652</v>
      </c>
      <c r="B6653" s="2" t="s">
        <v>9012</v>
      </c>
      <c r="C6653" s="2">
        <f>YEAR('Data SPY'!$D6653)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hidden="1" customHeight="1" x14ac:dyDescent="0.3">
      <c r="A6654" s="2">
        <v>6653</v>
      </c>
      <c r="B6654" s="2" t="s">
        <v>9012</v>
      </c>
      <c r="C6654" s="2">
        <f>YEAR('Data SPY'!$D6654)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hidden="1" customHeight="1" x14ac:dyDescent="0.3">
      <c r="A6655" s="2">
        <v>6654</v>
      </c>
      <c r="B6655" s="2" t="s">
        <v>9012</v>
      </c>
      <c r="C6655" s="2">
        <f>YEAR('Data SPY'!$D6655)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hidden="1" customHeight="1" x14ac:dyDescent="0.3">
      <c r="A6656" s="2">
        <v>6655</v>
      </c>
      <c r="B6656" s="2" t="s">
        <v>9013</v>
      </c>
      <c r="C6656" s="2">
        <f>YEAR('Data SPY'!$D6656)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hidden="1" customHeight="1" x14ac:dyDescent="0.3">
      <c r="A6657" s="2">
        <v>6656</v>
      </c>
      <c r="B6657" s="2" t="s">
        <v>9013</v>
      </c>
      <c r="C6657" s="2">
        <f>YEAR('Data SPY'!$D6657)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hidden="1" customHeight="1" x14ac:dyDescent="0.3">
      <c r="A6658" s="2">
        <v>6657</v>
      </c>
      <c r="B6658" s="2" t="s">
        <v>9013</v>
      </c>
      <c r="C6658" s="2">
        <f>YEAR('Data SPY'!$D6658)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hidden="1" customHeight="1" x14ac:dyDescent="0.3">
      <c r="A6659" s="2">
        <v>6658</v>
      </c>
      <c r="B6659" s="2" t="s">
        <v>9013</v>
      </c>
      <c r="C6659" s="2">
        <f>YEAR('Data SPY'!$D6659)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hidden="1" customHeight="1" x14ac:dyDescent="0.3">
      <c r="A6660" s="2">
        <v>6659</v>
      </c>
      <c r="B6660" s="2" t="s">
        <v>9013</v>
      </c>
      <c r="C6660" s="2">
        <f>YEAR('Data SPY'!$D6660)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hidden="1" customHeight="1" x14ac:dyDescent="0.3">
      <c r="A6661" s="2">
        <v>6660</v>
      </c>
      <c r="B6661" s="2" t="s">
        <v>9013</v>
      </c>
      <c r="C6661" s="2">
        <f>YEAR('Data SPY'!$D6661)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hidden="1" customHeight="1" x14ac:dyDescent="0.3">
      <c r="A6662" s="2">
        <v>6661</v>
      </c>
      <c r="B6662" s="2" t="s">
        <v>9014</v>
      </c>
      <c r="C6662" s="2">
        <f>YEAR('Data SPY'!$D6662)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hidden="1" customHeight="1" x14ac:dyDescent="0.3">
      <c r="A6663" s="2">
        <v>6662</v>
      </c>
      <c r="B6663" s="2" t="s">
        <v>9014</v>
      </c>
      <c r="C6663" s="2">
        <f>YEAR('Data SPY'!$D6663)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hidden="1" customHeight="1" x14ac:dyDescent="0.3">
      <c r="A6664" s="2">
        <v>6663</v>
      </c>
      <c r="B6664" s="2" t="s">
        <v>9014</v>
      </c>
      <c r="C6664" s="2">
        <f>YEAR('Data SPY'!$D6664)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hidden="1" customHeight="1" x14ac:dyDescent="0.3">
      <c r="A6665" s="2">
        <v>6664</v>
      </c>
      <c r="B6665" s="2" t="s">
        <v>9015</v>
      </c>
      <c r="C6665" s="2">
        <f>YEAR('Data SPY'!$D6665)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hidden="1" customHeight="1" x14ac:dyDescent="0.3">
      <c r="A6666" s="2">
        <v>6665</v>
      </c>
      <c r="B6666" s="2" t="s">
        <v>9015</v>
      </c>
      <c r="C6666" s="2">
        <f>YEAR('Data SPY'!$D6666)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 SPY'!$D6667)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hidden="1" customHeight="1" x14ac:dyDescent="0.3">
      <c r="A6668" s="2">
        <v>6667</v>
      </c>
      <c r="B6668" s="2" t="s">
        <v>9017</v>
      </c>
      <c r="C6668" s="2">
        <f>YEAR('Data SPY'!$D6668)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hidden="1" customHeight="1" x14ac:dyDescent="0.3">
      <c r="A6669" s="2">
        <v>6668</v>
      </c>
      <c r="B6669" s="2" t="s">
        <v>9017</v>
      </c>
      <c r="C6669" s="2">
        <f>YEAR('Data SPY'!$D6669)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hidden="1" customHeight="1" x14ac:dyDescent="0.3">
      <c r="A6670" s="2">
        <v>6669</v>
      </c>
      <c r="B6670" s="2" t="s">
        <v>9017</v>
      </c>
      <c r="C6670" s="2">
        <f>YEAR('Data SPY'!$D6670)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hidden="1" customHeight="1" x14ac:dyDescent="0.3">
      <c r="A6671" s="2">
        <v>6670</v>
      </c>
      <c r="B6671" s="2" t="s">
        <v>9017</v>
      </c>
      <c r="C6671" s="2">
        <f>YEAR('Data SPY'!$D6671)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hidden="1" customHeight="1" x14ac:dyDescent="0.3">
      <c r="A6672" s="2">
        <v>6671</v>
      </c>
      <c r="B6672" s="2" t="s">
        <v>9018</v>
      </c>
      <c r="C6672" s="2">
        <f>YEAR('Data SPY'!$D6672)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hidden="1" customHeight="1" x14ac:dyDescent="0.3">
      <c r="A6673" s="2">
        <v>6672</v>
      </c>
      <c r="B6673" s="2" t="s">
        <v>9019</v>
      </c>
      <c r="C6673" s="2">
        <f>YEAR('Data SPY'!$D6673)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hidden="1" customHeight="1" x14ac:dyDescent="0.3">
      <c r="A6674" s="2">
        <v>6673</v>
      </c>
      <c r="B6674" s="2" t="s">
        <v>9020</v>
      </c>
      <c r="C6674" s="2">
        <f>YEAR('Data SPY'!$D6674)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hidden="1" customHeight="1" x14ac:dyDescent="0.3">
      <c r="A6675" s="2">
        <v>6674</v>
      </c>
      <c r="B6675" s="2" t="s">
        <v>9021</v>
      </c>
      <c r="C6675" s="2">
        <f>YEAR('Data SPY'!$D6675)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hidden="1" customHeight="1" x14ac:dyDescent="0.3">
      <c r="A6676" s="2">
        <v>6675</v>
      </c>
      <c r="B6676" s="2" t="s">
        <v>9024</v>
      </c>
      <c r="C6676" s="2">
        <f>YEAR('Data SPY'!$D6676)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hidden="1" customHeight="1" x14ac:dyDescent="0.3">
      <c r="A6677" s="2">
        <v>6676</v>
      </c>
      <c r="B6677" s="2" t="s">
        <v>9024</v>
      </c>
      <c r="C6677" s="2">
        <f>YEAR('Data SPY'!$D6677)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hidden="1" customHeight="1" x14ac:dyDescent="0.3">
      <c r="A6678" s="2">
        <v>6677</v>
      </c>
      <c r="B6678" s="2" t="s">
        <v>9024</v>
      </c>
      <c r="C6678" s="2">
        <f>YEAR('Data SPY'!$D6678)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hidden="1" customHeight="1" x14ac:dyDescent="0.3">
      <c r="A6679" s="2">
        <v>6678</v>
      </c>
      <c r="B6679" s="2" t="s">
        <v>9024</v>
      </c>
      <c r="C6679" s="2">
        <f>YEAR('Data SPY'!$D6679)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hidden="1" customHeight="1" x14ac:dyDescent="0.3">
      <c r="A6680" s="2">
        <v>6679</v>
      </c>
      <c r="B6680" s="2" t="s">
        <v>9027</v>
      </c>
      <c r="C6680" s="2">
        <f>YEAR('Data SPY'!$D6680)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hidden="1" customHeight="1" x14ac:dyDescent="0.3">
      <c r="A6681" s="2">
        <v>6680</v>
      </c>
      <c r="B6681" s="2" t="s">
        <v>9028</v>
      </c>
      <c r="C6681" s="2">
        <f>YEAR('Data SPY'!$D6681)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hidden="1" customHeight="1" x14ac:dyDescent="0.3">
      <c r="A6682" s="2">
        <v>6681</v>
      </c>
      <c r="B6682" s="2" t="s">
        <v>9028</v>
      </c>
      <c r="C6682" s="2">
        <f>YEAR('Data SPY'!$D6682)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hidden="1" customHeight="1" x14ac:dyDescent="0.3">
      <c r="A6683" s="2">
        <v>6682</v>
      </c>
      <c r="B6683" s="2" t="s">
        <v>9028</v>
      </c>
      <c r="C6683" s="2">
        <f>YEAR('Data SPY'!$D6683)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hidden="1" customHeight="1" x14ac:dyDescent="0.3">
      <c r="A6684" s="2">
        <v>6683</v>
      </c>
      <c r="B6684" s="2" t="s">
        <v>9029</v>
      </c>
      <c r="C6684" s="2">
        <f>YEAR('Data SPY'!$D6684)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hidden="1" customHeight="1" x14ac:dyDescent="0.3">
      <c r="A6685" s="2">
        <v>6684</v>
      </c>
      <c r="B6685" s="2" t="s">
        <v>9030</v>
      </c>
      <c r="C6685" s="2">
        <f>YEAR('Data SPY'!$D6685)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hidden="1" customHeight="1" x14ac:dyDescent="0.3">
      <c r="A6686" s="2">
        <v>6685</v>
      </c>
      <c r="B6686" s="2" t="s">
        <v>9031</v>
      </c>
      <c r="C6686" s="2">
        <f>YEAR('Data SPY'!$D6686)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hidden="1" customHeight="1" x14ac:dyDescent="0.3">
      <c r="A6687" s="2">
        <v>6686</v>
      </c>
      <c r="B6687" s="2" t="s">
        <v>9031</v>
      </c>
      <c r="C6687" s="2">
        <f>YEAR('Data SPY'!$D6687)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hidden="1" customHeight="1" x14ac:dyDescent="0.3">
      <c r="A6688" s="2">
        <v>6687</v>
      </c>
      <c r="B6688" s="2" t="s">
        <v>9031</v>
      </c>
      <c r="C6688" s="2">
        <f>YEAR('Data SPY'!$D6688)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hidden="1" customHeight="1" x14ac:dyDescent="0.3">
      <c r="A6689" s="2">
        <v>6688</v>
      </c>
      <c r="B6689" s="2" t="s">
        <v>9032</v>
      </c>
      <c r="C6689" s="2">
        <f>YEAR('Data SPY'!$D6689)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hidden="1" customHeight="1" x14ac:dyDescent="0.3">
      <c r="A6690" s="2">
        <v>6689</v>
      </c>
      <c r="B6690" s="2" t="s">
        <v>9033</v>
      </c>
      <c r="C6690" s="2">
        <f>YEAR('Data SPY'!$D6690)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hidden="1" customHeight="1" x14ac:dyDescent="0.3">
      <c r="A6691" s="2">
        <v>6690</v>
      </c>
      <c r="B6691" s="2" t="s">
        <v>9034</v>
      </c>
      <c r="C6691" s="2">
        <f>YEAR('Data SPY'!$D6691)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hidden="1" customHeight="1" x14ac:dyDescent="0.3">
      <c r="A6692" s="2">
        <v>6691</v>
      </c>
      <c r="B6692" s="2" t="s">
        <v>9035</v>
      </c>
      <c r="C6692" s="2">
        <f>YEAR('Data SPY'!$D6692)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hidden="1" customHeight="1" x14ac:dyDescent="0.3">
      <c r="A6693" s="2">
        <v>6692</v>
      </c>
      <c r="B6693" s="2" t="s">
        <v>9035</v>
      </c>
      <c r="C6693" s="2">
        <f>YEAR('Data SPY'!$D6693)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hidden="1" customHeight="1" x14ac:dyDescent="0.3">
      <c r="A6694" s="2">
        <v>6693</v>
      </c>
      <c r="B6694" s="2" t="s">
        <v>9036</v>
      </c>
      <c r="C6694" s="2">
        <f>YEAR('Data SPY'!$D6694)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hidden="1" customHeight="1" x14ac:dyDescent="0.3">
      <c r="A6695" s="2">
        <v>6694</v>
      </c>
      <c r="B6695" s="2" t="s">
        <v>9037</v>
      </c>
      <c r="C6695" s="2">
        <f>YEAR('Data SPY'!$D6695)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 SPY'!$D6696)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 SPY'!$D6697)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 SPY'!$D6698)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 SPY'!$D6699)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hidden="1" customHeight="1" x14ac:dyDescent="0.3">
      <c r="A6700" s="2">
        <v>6699</v>
      </c>
      <c r="B6700" s="2" t="s">
        <v>9040</v>
      </c>
      <c r="C6700" s="2">
        <f>YEAR('Data SPY'!$D6700)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hidden="1" customHeight="1" x14ac:dyDescent="0.3">
      <c r="A6701" s="2">
        <v>6700</v>
      </c>
      <c r="B6701" s="2" t="s">
        <v>9040</v>
      </c>
      <c r="C6701" s="2">
        <f>YEAR('Data SPY'!$D6701)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hidden="1" customHeight="1" x14ac:dyDescent="0.3">
      <c r="A6702" s="2">
        <v>6701</v>
      </c>
      <c r="B6702" s="2" t="s">
        <v>9040</v>
      </c>
      <c r="C6702" s="2">
        <f>YEAR('Data SPY'!$D6702)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hidden="1" customHeight="1" x14ac:dyDescent="0.3">
      <c r="A6703" s="2">
        <v>6702</v>
      </c>
      <c r="B6703" s="2" t="s">
        <v>9043</v>
      </c>
      <c r="C6703" s="2">
        <f>YEAR('Data SPY'!$D6703)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hidden="1" customHeight="1" x14ac:dyDescent="0.3">
      <c r="A6704" s="2">
        <v>6703</v>
      </c>
      <c r="B6704" s="2" t="s">
        <v>9043</v>
      </c>
      <c r="C6704" s="2">
        <f>YEAR('Data SPY'!$D6704)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hidden="1" customHeight="1" x14ac:dyDescent="0.3">
      <c r="A6705" s="2">
        <v>6704</v>
      </c>
      <c r="B6705" s="2" t="s">
        <v>9044</v>
      </c>
      <c r="C6705" s="2">
        <f>YEAR('Data SPY'!$D6705)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hidden="1" customHeight="1" x14ac:dyDescent="0.3">
      <c r="A6706" s="2">
        <v>6705</v>
      </c>
      <c r="B6706" s="2" t="s">
        <v>9044</v>
      </c>
      <c r="C6706" s="2">
        <f>YEAR('Data SPY'!$D6706)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hidden="1" customHeight="1" x14ac:dyDescent="0.3">
      <c r="A6707" s="2">
        <v>6706</v>
      </c>
      <c r="B6707" s="2" t="s">
        <v>9044</v>
      </c>
      <c r="C6707" s="2">
        <f>YEAR('Data SPY'!$D6707)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 SPY'!$D6708)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hidden="1" customHeight="1" x14ac:dyDescent="0.3">
      <c r="A6709" s="2">
        <v>6708</v>
      </c>
      <c r="B6709" s="2" t="s">
        <v>9046</v>
      </c>
      <c r="C6709" s="2">
        <f>YEAR('Data SPY'!$D6709)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hidden="1" customHeight="1" x14ac:dyDescent="0.3">
      <c r="A6710" s="2">
        <v>6709</v>
      </c>
      <c r="B6710" s="2" t="s">
        <v>9049</v>
      </c>
      <c r="C6710" s="2">
        <f>YEAR('Data SPY'!$D6710)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hidden="1" customHeight="1" x14ac:dyDescent="0.3">
      <c r="A6711" s="2">
        <v>6710</v>
      </c>
      <c r="B6711" s="2" t="s">
        <v>9049</v>
      </c>
      <c r="C6711" s="2">
        <f>YEAR('Data SPY'!$D6711)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 SPY'!$D6712)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hidden="1" customHeight="1" x14ac:dyDescent="0.3">
      <c r="A6713" s="2">
        <v>6712</v>
      </c>
      <c r="B6713" s="2" t="s">
        <v>9052</v>
      </c>
      <c r="C6713" s="2">
        <f>YEAR('Data SPY'!$D6713)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hidden="1" customHeight="1" x14ac:dyDescent="0.3">
      <c r="A6714" s="2">
        <v>6713</v>
      </c>
      <c r="B6714" s="2" t="s">
        <v>9053</v>
      </c>
      <c r="C6714" s="2">
        <f>YEAR('Data SPY'!$D6714)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hidden="1" customHeight="1" x14ac:dyDescent="0.3">
      <c r="A6715" s="2">
        <v>6714</v>
      </c>
      <c r="B6715" s="2" t="s">
        <v>9053</v>
      </c>
      <c r="C6715" s="2">
        <f>YEAR('Data SPY'!$D6715)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hidden="1" customHeight="1" x14ac:dyDescent="0.3">
      <c r="A6716" s="2">
        <v>6715</v>
      </c>
      <c r="B6716" s="2" t="s">
        <v>9053</v>
      </c>
      <c r="C6716" s="2">
        <f>YEAR('Data SPY'!$D6716)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hidden="1" customHeight="1" x14ac:dyDescent="0.3">
      <c r="A6717" s="2">
        <v>6716</v>
      </c>
      <c r="B6717" s="2" t="s">
        <v>9053</v>
      </c>
      <c r="C6717" s="2">
        <f>YEAR('Data SPY'!$D6717)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 SPY'!$D6718)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 SPY'!$D6719)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 SPY'!$D6720)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 SPY'!$D6721)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hidden="1" customHeight="1" x14ac:dyDescent="0.3">
      <c r="A6722" s="2">
        <v>6721</v>
      </c>
      <c r="B6722" s="2" t="s">
        <v>9057</v>
      </c>
      <c r="C6722" s="2">
        <f>YEAR('Data SPY'!$D6722)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hidden="1" customHeight="1" x14ac:dyDescent="0.3">
      <c r="A6723" s="2">
        <v>6722</v>
      </c>
      <c r="B6723" s="2" t="s">
        <v>9057</v>
      </c>
      <c r="C6723" s="2">
        <f>YEAR('Data SPY'!$D6723)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hidden="1" customHeight="1" x14ac:dyDescent="0.3">
      <c r="A6724" s="2">
        <v>6723</v>
      </c>
      <c r="B6724" s="2" t="s">
        <v>9057</v>
      </c>
      <c r="C6724" s="2">
        <f>YEAR('Data SPY'!$D6724)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hidden="1" customHeight="1" x14ac:dyDescent="0.3">
      <c r="A6725" s="2">
        <v>6724</v>
      </c>
      <c r="B6725" s="2" t="s">
        <v>9058</v>
      </c>
      <c r="C6725" s="2">
        <f>YEAR('Data SPY'!$D6725)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 SPY'!$D6726)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 SPY'!$D6727)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 SPY'!$D6728)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hidden="1" customHeight="1" x14ac:dyDescent="0.3">
      <c r="A6729" s="2">
        <v>6728</v>
      </c>
      <c r="B6729" s="2" t="s">
        <v>9060</v>
      </c>
      <c r="C6729" s="2">
        <f>YEAR('Data SPY'!$D6729)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 SPY'!$D6730)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hidden="1" customHeight="1" x14ac:dyDescent="0.3">
      <c r="A6731" s="2">
        <v>6730</v>
      </c>
      <c r="B6731" s="2" t="s">
        <v>9062</v>
      </c>
      <c r="C6731" s="2">
        <f>YEAR('Data SPY'!$D6731)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hidden="1" customHeight="1" x14ac:dyDescent="0.3">
      <c r="A6732" s="2">
        <v>6731</v>
      </c>
      <c r="B6732" s="2" t="s">
        <v>9062</v>
      </c>
      <c r="C6732" s="2">
        <f>YEAR('Data SPY'!$D6732)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hidden="1" customHeight="1" x14ac:dyDescent="0.3">
      <c r="A6733" s="2">
        <v>6732</v>
      </c>
      <c r="B6733" s="2" t="s">
        <v>9062</v>
      </c>
      <c r="C6733" s="2">
        <f>YEAR('Data SPY'!$D6733)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hidden="1" customHeight="1" x14ac:dyDescent="0.3">
      <c r="A6734" s="2">
        <v>6733</v>
      </c>
      <c r="B6734" s="2" t="s">
        <v>9063</v>
      </c>
      <c r="C6734" s="2">
        <f>YEAR('Data SPY'!$D6734)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hidden="1" customHeight="1" x14ac:dyDescent="0.3">
      <c r="A6735" s="2">
        <v>6734</v>
      </c>
      <c r="B6735" s="2" t="s">
        <v>9063</v>
      </c>
      <c r="C6735" s="2">
        <f>YEAR('Data SPY'!$D6735)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hidden="1" customHeight="1" x14ac:dyDescent="0.3">
      <c r="A6736" s="2">
        <v>6735</v>
      </c>
      <c r="B6736" s="2" t="s">
        <v>9064</v>
      </c>
      <c r="C6736" s="2">
        <f>YEAR('Data SPY'!$D6736)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 SPY'!$D6737)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 SPY'!$D6738)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 SPY'!$D6739)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 SPY'!$D6740)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hidden="1" customHeight="1" x14ac:dyDescent="0.3">
      <c r="A6741" s="2">
        <v>6740</v>
      </c>
      <c r="B6741" s="2" t="s">
        <v>9066</v>
      </c>
      <c r="C6741" s="2">
        <f>YEAR('Data SPY'!$D6741)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hidden="1" customHeight="1" x14ac:dyDescent="0.3">
      <c r="A6742" s="2">
        <v>6741</v>
      </c>
      <c r="B6742" s="2" t="s">
        <v>9066</v>
      </c>
      <c r="C6742" s="2">
        <f>YEAR('Data SPY'!$D6742)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hidden="1" customHeight="1" x14ac:dyDescent="0.3">
      <c r="A6743" s="2">
        <v>6742</v>
      </c>
      <c r="B6743" s="2" t="s">
        <v>9066</v>
      </c>
      <c r="C6743" s="2">
        <f>YEAR('Data SPY'!$D6743)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hidden="1" customHeight="1" x14ac:dyDescent="0.3">
      <c r="A6744" s="2">
        <v>6743</v>
      </c>
      <c r="B6744" s="2" t="s">
        <v>9067</v>
      </c>
      <c r="C6744" s="2">
        <f>YEAR('Data SPY'!$D6744)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hidden="1" customHeight="1" x14ac:dyDescent="0.3">
      <c r="A6745" s="2">
        <v>6744</v>
      </c>
      <c r="B6745" s="2" t="s">
        <v>9068</v>
      </c>
      <c r="C6745" s="2">
        <f>YEAR('Data SPY'!$D6745)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hidden="1" customHeight="1" x14ac:dyDescent="0.3">
      <c r="A6746" s="2">
        <v>6745</v>
      </c>
      <c r="B6746" s="2" t="s">
        <v>9069</v>
      </c>
      <c r="C6746" s="2">
        <f>YEAR('Data SPY'!$D6746)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hidden="1" customHeight="1" x14ac:dyDescent="0.3">
      <c r="A6747" s="2">
        <v>6746</v>
      </c>
      <c r="B6747" s="2" t="s">
        <v>9069</v>
      </c>
      <c r="C6747" s="2">
        <f>YEAR('Data SPY'!$D6747)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hidden="1" customHeight="1" x14ac:dyDescent="0.3">
      <c r="A6748" s="2">
        <v>6747</v>
      </c>
      <c r="B6748" s="2" t="s">
        <v>9070</v>
      </c>
      <c r="C6748" s="2">
        <f>YEAR('Data SPY'!$D6748)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hidden="1" customHeight="1" x14ac:dyDescent="0.3">
      <c r="A6749" s="2">
        <v>6748</v>
      </c>
      <c r="B6749" s="2" t="s">
        <v>9071</v>
      </c>
      <c r="C6749" s="2">
        <f>YEAR('Data SPY'!$D6749)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hidden="1" customHeight="1" x14ac:dyDescent="0.3">
      <c r="A6750" s="2">
        <v>6749</v>
      </c>
      <c r="B6750" s="2" t="s">
        <v>9071</v>
      </c>
      <c r="C6750" s="2">
        <f>YEAR('Data SPY'!$D6750)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hidden="1" customHeight="1" x14ac:dyDescent="0.3">
      <c r="A6751" s="2">
        <v>6750</v>
      </c>
      <c r="B6751" s="2" t="s">
        <v>9071</v>
      </c>
      <c r="C6751" s="2">
        <f>YEAR('Data SPY'!$D6751)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 SPY'!$D6752)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 SPY'!$D6753)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 SPY'!$D6754)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 SPY'!$D6755)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 SPY'!$D6756)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hidden="1" customHeight="1" x14ac:dyDescent="0.3">
      <c r="A6757" s="2">
        <v>6756</v>
      </c>
      <c r="B6757" s="2" t="s">
        <v>9073</v>
      </c>
      <c r="C6757" s="2">
        <f>YEAR('Data SPY'!$D6757)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hidden="1" customHeight="1" x14ac:dyDescent="0.3">
      <c r="A6758" s="2">
        <v>6757</v>
      </c>
      <c r="B6758" s="2" t="s">
        <v>9073</v>
      </c>
      <c r="C6758" s="2">
        <f>YEAR('Data SPY'!$D6758)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hidden="1" customHeight="1" x14ac:dyDescent="0.3">
      <c r="A6759" s="2">
        <v>6758</v>
      </c>
      <c r="B6759" s="2" t="s">
        <v>9073</v>
      </c>
      <c r="C6759" s="2">
        <f>YEAR('Data SPY'!$D6759)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hidden="1" customHeight="1" x14ac:dyDescent="0.3">
      <c r="A6760" s="2">
        <v>6759</v>
      </c>
      <c r="B6760" s="2" t="s">
        <v>9073</v>
      </c>
      <c r="C6760" s="2">
        <f>YEAR('Data SPY'!$D6760)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hidden="1" customHeight="1" x14ac:dyDescent="0.3">
      <c r="A6761" s="2">
        <v>6760</v>
      </c>
      <c r="B6761" s="2" t="s">
        <v>9076</v>
      </c>
      <c r="C6761" s="2">
        <f>YEAR('Data SPY'!$D6761)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hidden="1" customHeight="1" x14ac:dyDescent="0.3">
      <c r="A6762" s="2">
        <v>6761</v>
      </c>
      <c r="B6762" s="2" t="s">
        <v>9077</v>
      </c>
      <c r="C6762" s="2">
        <f>YEAR('Data SPY'!$D6762)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 SPY'!$D6763)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 SPY'!$D6764)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 SPY'!$D6765)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 SPY'!$D6766)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hidden="1" customHeight="1" x14ac:dyDescent="0.3">
      <c r="A6767" s="2">
        <v>6766</v>
      </c>
      <c r="B6767" s="2" t="s">
        <v>9082</v>
      </c>
      <c r="C6767" s="2">
        <f>YEAR('Data SPY'!$D6767)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hidden="1" customHeight="1" x14ac:dyDescent="0.3">
      <c r="A6768" s="2">
        <v>6767</v>
      </c>
      <c r="B6768" s="2" t="s">
        <v>9082</v>
      </c>
      <c r="C6768" s="2">
        <f>YEAR('Data SPY'!$D6768)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hidden="1" customHeight="1" x14ac:dyDescent="0.3">
      <c r="A6769" s="2">
        <v>6768</v>
      </c>
      <c r="B6769" s="2" t="s">
        <v>9082</v>
      </c>
      <c r="C6769" s="2">
        <f>YEAR('Data SPY'!$D6769)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hidden="1" customHeight="1" x14ac:dyDescent="0.3">
      <c r="A6770" s="2">
        <v>6769</v>
      </c>
      <c r="B6770" s="2" t="s">
        <v>9083</v>
      </c>
      <c r="C6770" s="2">
        <f>YEAR('Data SPY'!$D6770)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hidden="1" customHeight="1" x14ac:dyDescent="0.3">
      <c r="A6771" s="2">
        <v>6770</v>
      </c>
      <c r="B6771" s="2" t="s">
        <v>9084</v>
      </c>
      <c r="C6771" s="2">
        <f>YEAR('Data SPY'!$D6771)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hidden="1" customHeight="1" x14ac:dyDescent="0.3">
      <c r="A6772" s="2">
        <v>6771</v>
      </c>
      <c r="B6772" s="2" t="s">
        <v>9085</v>
      </c>
      <c r="C6772" s="2">
        <f>YEAR('Data SPY'!$D6772)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hidden="1" customHeight="1" x14ac:dyDescent="0.3">
      <c r="A6773" s="2">
        <v>6772</v>
      </c>
      <c r="B6773" s="2" t="s">
        <v>9085</v>
      </c>
      <c r="C6773" s="2">
        <f>YEAR('Data SPY'!$D6773)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 SPY'!$D6774)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 SPY'!$D6775)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 SPY'!$D6776)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hidden="1" customHeight="1" x14ac:dyDescent="0.3">
      <c r="A6777" s="2">
        <v>6776</v>
      </c>
      <c r="B6777" s="2" t="s">
        <v>9089</v>
      </c>
      <c r="C6777" s="2">
        <f>YEAR('Data SPY'!$D6777)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 SPY'!$D6778)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hidden="1" customHeight="1" x14ac:dyDescent="0.3">
      <c r="A6779" s="2">
        <v>6778</v>
      </c>
      <c r="B6779" s="2" t="s">
        <v>9091</v>
      </c>
      <c r="C6779" s="2">
        <f>YEAR('Data SPY'!$D6779)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 SPY'!$D6780)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 SPY'!$D6781)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 SPY'!$D6782)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 SPY'!$D6783)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hidden="1" customHeight="1" x14ac:dyDescent="0.3">
      <c r="A6784" s="2">
        <v>6783</v>
      </c>
      <c r="B6784" s="2" t="s">
        <v>9093</v>
      </c>
      <c r="C6784" s="2">
        <f>YEAR('Data SPY'!$D6784)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hidden="1" customHeight="1" x14ac:dyDescent="0.3">
      <c r="A6785" s="2">
        <v>6784</v>
      </c>
      <c r="B6785" s="2" t="s">
        <v>9093</v>
      </c>
      <c r="C6785" s="2">
        <f>YEAR('Data SPY'!$D6785)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hidden="1" customHeight="1" x14ac:dyDescent="0.3">
      <c r="A6786" s="2">
        <v>6785</v>
      </c>
      <c r="B6786" s="2" t="s">
        <v>9093</v>
      </c>
      <c r="C6786" s="2">
        <f>YEAR('Data SPY'!$D6786)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hidden="1" customHeight="1" x14ac:dyDescent="0.3">
      <c r="A6787" s="2">
        <v>6786</v>
      </c>
      <c r="B6787" s="2" t="s">
        <v>9093</v>
      </c>
      <c r="C6787" s="2">
        <f>YEAR('Data SPY'!$D6787)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hidden="1" customHeight="1" x14ac:dyDescent="0.3">
      <c r="A6788" s="2">
        <v>6787</v>
      </c>
      <c r="B6788" s="2" t="s">
        <v>9093</v>
      </c>
      <c r="C6788" s="2">
        <f>YEAR('Data SPY'!$D6788)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hidden="1" customHeight="1" x14ac:dyDescent="0.3">
      <c r="A6789" s="2">
        <v>6788</v>
      </c>
      <c r="B6789" s="2" t="s">
        <v>9096</v>
      </c>
      <c r="C6789" s="2">
        <f>YEAR('Data SPY'!$D6789)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hidden="1" customHeight="1" x14ac:dyDescent="0.3">
      <c r="A6790" s="2">
        <v>6789</v>
      </c>
      <c r="B6790" s="2" t="s">
        <v>9096</v>
      </c>
      <c r="C6790" s="2">
        <f>YEAR('Data SPY'!$D6790)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hidden="1" customHeight="1" x14ac:dyDescent="0.3">
      <c r="A6791" s="2">
        <v>6790</v>
      </c>
      <c r="B6791" s="2" t="s">
        <v>9097</v>
      </c>
      <c r="C6791" s="2">
        <f>YEAR('Data SPY'!$D6791)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 SPY'!$D6792)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 SPY'!$D6793)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hidden="1" customHeight="1" x14ac:dyDescent="0.3">
      <c r="A6794" s="2">
        <v>6793</v>
      </c>
      <c r="B6794" s="2" t="s">
        <v>9102</v>
      </c>
      <c r="C6794" s="2">
        <f>YEAR('Data SPY'!$D6794)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hidden="1" customHeight="1" x14ac:dyDescent="0.3">
      <c r="A6795" s="2">
        <v>6794</v>
      </c>
      <c r="B6795" s="2" t="s">
        <v>9103</v>
      </c>
      <c r="C6795" s="2">
        <f>YEAR('Data SPY'!$D6795)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hidden="1" customHeight="1" x14ac:dyDescent="0.3">
      <c r="A6796" s="2">
        <v>6795</v>
      </c>
      <c r="B6796" s="2" t="s">
        <v>9103</v>
      </c>
      <c r="C6796" s="2">
        <f>YEAR('Data SPY'!$D6796)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hidden="1" customHeight="1" x14ac:dyDescent="0.3">
      <c r="A6797" s="2">
        <v>6796</v>
      </c>
      <c r="B6797" s="2" t="s">
        <v>9103</v>
      </c>
      <c r="C6797" s="2">
        <f>YEAR('Data SPY'!$D6797)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hidden="1" customHeight="1" x14ac:dyDescent="0.3">
      <c r="A6798" s="2">
        <v>6797</v>
      </c>
      <c r="B6798" s="2" t="s">
        <v>9104</v>
      </c>
      <c r="C6798" s="2">
        <f>YEAR('Data SPY'!$D6798)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hidden="1" customHeight="1" x14ac:dyDescent="0.3">
      <c r="A6799" s="2">
        <v>6798</v>
      </c>
      <c r="B6799" s="2" t="s">
        <v>9104</v>
      </c>
      <c r="C6799" s="2">
        <f>YEAR('Data SPY'!$D6799)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hidden="1" customHeight="1" x14ac:dyDescent="0.3">
      <c r="A6800" s="2">
        <v>6799</v>
      </c>
      <c r="B6800" s="2" t="s">
        <v>9104</v>
      </c>
      <c r="C6800" s="2">
        <f>YEAR('Data SPY'!$D6800)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 SPY'!$D6801)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 SPY'!$D6802)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 SPY'!$D6803)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 SPY'!$D6804)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 SPY'!$D6805)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hidden="1" customHeight="1" x14ac:dyDescent="0.3">
      <c r="A6806" s="2">
        <v>6805</v>
      </c>
      <c r="B6806" s="2" t="s">
        <v>9108</v>
      </c>
      <c r="C6806" s="2">
        <f>YEAR('Data SPY'!$D6806)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hidden="1" customHeight="1" x14ac:dyDescent="0.3">
      <c r="A6807" s="2">
        <v>6806</v>
      </c>
      <c r="B6807" s="2" t="s">
        <v>9109</v>
      </c>
      <c r="C6807" s="2">
        <f>YEAR('Data SPY'!$D6807)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hidden="1" customHeight="1" x14ac:dyDescent="0.3">
      <c r="A6808" s="2">
        <v>6807</v>
      </c>
      <c r="B6808" s="2" t="s">
        <v>9110</v>
      </c>
      <c r="C6808" s="2">
        <f>YEAR('Data SPY'!$D6808)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hidden="1" customHeight="1" x14ac:dyDescent="0.3">
      <c r="A6809" s="2">
        <v>6808</v>
      </c>
      <c r="B6809" s="2" t="s">
        <v>9111</v>
      </c>
      <c r="C6809" s="2">
        <f>YEAR('Data SPY'!$D6809)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hidden="1" customHeight="1" x14ac:dyDescent="0.3">
      <c r="A6810" s="2">
        <v>6809</v>
      </c>
      <c r="B6810" s="2" t="s">
        <v>9111</v>
      </c>
      <c r="C6810" s="2">
        <f>YEAR('Data SPY'!$D6810)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hidden="1" customHeight="1" x14ac:dyDescent="0.3">
      <c r="A6811" s="2">
        <v>6810</v>
      </c>
      <c r="B6811" s="2" t="s">
        <v>9112</v>
      </c>
      <c r="C6811" s="2">
        <f>YEAR('Data SPY'!$D6811)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hidden="1" customHeight="1" x14ac:dyDescent="0.3">
      <c r="A6812" s="2">
        <v>6811</v>
      </c>
      <c r="B6812" s="2" t="s">
        <v>9112</v>
      </c>
      <c r="C6812" s="2">
        <f>YEAR('Data SPY'!$D6812)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hidden="1" customHeight="1" x14ac:dyDescent="0.3">
      <c r="A6813" s="2">
        <v>6812</v>
      </c>
      <c r="B6813" s="2" t="s">
        <v>9112</v>
      </c>
      <c r="C6813" s="2">
        <f>YEAR('Data SPY'!$D6813)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hidden="1" customHeight="1" x14ac:dyDescent="0.3">
      <c r="A6814" s="2">
        <v>6813</v>
      </c>
      <c r="B6814" s="2" t="s">
        <v>9112</v>
      </c>
      <c r="C6814" s="2">
        <f>YEAR('Data SPY'!$D6814)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hidden="1" customHeight="1" x14ac:dyDescent="0.3">
      <c r="A6815" s="2">
        <v>6814</v>
      </c>
      <c r="B6815" s="2" t="s">
        <v>9112</v>
      </c>
      <c r="C6815" s="2">
        <f>YEAR('Data SPY'!$D6815)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hidden="1" customHeight="1" x14ac:dyDescent="0.3">
      <c r="A6816" s="2">
        <v>6815</v>
      </c>
      <c r="B6816" s="2" t="s">
        <v>9112</v>
      </c>
      <c r="C6816" s="2">
        <f>YEAR('Data SPY'!$D6816)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hidden="1" customHeight="1" x14ac:dyDescent="0.3">
      <c r="A6817" s="2">
        <v>6816</v>
      </c>
      <c r="B6817" s="2" t="s">
        <v>9115</v>
      </c>
      <c r="C6817" s="2">
        <f>YEAR('Data SPY'!$D6817)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hidden="1" customHeight="1" x14ac:dyDescent="0.3">
      <c r="A6818" s="2">
        <v>6817</v>
      </c>
      <c r="B6818" s="2" t="s">
        <v>9115</v>
      </c>
      <c r="C6818" s="2">
        <f>YEAR('Data SPY'!$D6818)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hidden="1" customHeight="1" x14ac:dyDescent="0.3">
      <c r="A6819" s="2">
        <v>6818</v>
      </c>
      <c r="B6819" s="2" t="s">
        <v>9115</v>
      </c>
      <c r="C6819" s="2">
        <f>YEAR('Data SPY'!$D6819)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hidden="1" customHeight="1" x14ac:dyDescent="0.3">
      <c r="A6820" s="2">
        <v>6819</v>
      </c>
      <c r="B6820" s="2" t="s">
        <v>9116</v>
      </c>
      <c r="C6820" s="2">
        <f>YEAR('Data SPY'!$D6820)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hidden="1" customHeight="1" x14ac:dyDescent="0.3">
      <c r="A6821" s="2">
        <v>6820</v>
      </c>
      <c r="B6821" s="2" t="s">
        <v>9116</v>
      </c>
      <c r="C6821" s="2">
        <f>YEAR('Data SPY'!$D6821)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hidden="1" customHeight="1" x14ac:dyDescent="0.3">
      <c r="A6822" s="2">
        <v>6821</v>
      </c>
      <c r="B6822" s="2" t="s">
        <v>9116</v>
      </c>
      <c r="C6822" s="2">
        <f>YEAR('Data SPY'!$D6822)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hidden="1" customHeight="1" x14ac:dyDescent="0.3">
      <c r="A6823" s="2">
        <v>6822</v>
      </c>
      <c r="B6823" s="2" t="s">
        <v>9116</v>
      </c>
      <c r="C6823" s="2">
        <f>YEAR('Data SPY'!$D6823)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hidden="1" customHeight="1" x14ac:dyDescent="0.3">
      <c r="A6824" s="2">
        <v>6823</v>
      </c>
      <c r="B6824" s="2" t="s">
        <v>9117</v>
      </c>
      <c r="C6824" s="2">
        <f>YEAR('Data SPY'!$D6824)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hidden="1" customHeight="1" x14ac:dyDescent="0.3">
      <c r="A6825" s="2">
        <v>6824</v>
      </c>
      <c r="B6825" s="2" t="s">
        <v>9118</v>
      </c>
      <c r="C6825" s="2">
        <f>YEAR('Data SPY'!$D6825)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hidden="1" customHeight="1" x14ac:dyDescent="0.3">
      <c r="A6826" s="2">
        <v>6825</v>
      </c>
      <c r="B6826" s="2" t="s">
        <v>9118</v>
      </c>
      <c r="C6826" s="2">
        <f>YEAR('Data SPY'!$D6826)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 SPY'!$D6827)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 SPY'!$D6828)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 SPY'!$D6829)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 SPY'!$D6830)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 SPY'!$D6831)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 SPY'!$D6832)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hidden="1" customHeight="1" x14ac:dyDescent="0.3">
      <c r="A6833" s="2">
        <v>6832</v>
      </c>
      <c r="B6833" s="2" t="s">
        <v>9121</v>
      </c>
      <c r="C6833" s="2">
        <f>YEAR('Data SPY'!$D6833)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hidden="1" customHeight="1" x14ac:dyDescent="0.3">
      <c r="A6834" s="2">
        <v>6833</v>
      </c>
      <c r="B6834" s="2" t="s">
        <v>9122</v>
      </c>
      <c r="C6834" s="2">
        <f>YEAR('Data SPY'!$D6834)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 SPY'!$D6835)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 SPY'!$D6836)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hidden="1" customHeight="1" x14ac:dyDescent="0.3">
      <c r="A6837" s="2">
        <v>6836</v>
      </c>
      <c r="B6837" s="2" t="s">
        <v>9126</v>
      </c>
      <c r="C6837" s="2">
        <f>YEAR('Data SPY'!$D6837)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hidden="1" customHeight="1" x14ac:dyDescent="0.3">
      <c r="A6838" s="2">
        <v>6837</v>
      </c>
      <c r="B6838" s="2" t="s">
        <v>9126</v>
      </c>
      <c r="C6838" s="2">
        <f>YEAR('Data SPY'!$D6838)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hidden="1" customHeight="1" x14ac:dyDescent="0.3">
      <c r="A6839" s="2">
        <v>6838</v>
      </c>
      <c r="B6839" s="2" t="s">
        <v>9127</v>
      </c>
      <c r="C6839" s="2">
        <f>YEAR('Data SPY'!$D6839)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hidden="1" customHeight="1" x14ac:dyDescent="0.3">
      <c r="A6840" s="2">
        <v>6839</v>
      </c>
      <c r="B6840" s="2" t="s">
        <v>9128</v>
      </c>
      <c r="C6840" s="2">
        <f>YEAR('Data SPY'!$D6840)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hidden="1" customHeight="1" x14ac:dyDescent="0.3">
      <c r="A6841" s="2">
        <v>6840</v>
      </c>
      <c r="B6841" s="2" t="s">
        <v>9128</v>
      </c>
      <c r="C6841" s="2">
        <f>YEAR('Data SPY'!$D6841)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hidden="1" customHeight="1" x14ac:dyDescent="0.3">
      <c r="A6842" s="2">
        <v>6841</v>
      </c>
      <c r="B6842" s="2" t="s">
        <v>9129</v>
      </c>
      <c r="C6842" s="2">
        <f>YEAR('Data SPY'!$D6842)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 SPY'!$D6843)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 SPY'!$D6844)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 SPY'!$D6845)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 SPY'!$D6846)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hidden="1" customHeight="1" x14ac:dyDescent="0.3">
      <c r="A6847" s="2">
        <v>6846</v>
      </c>
      <c r="B6847" s="2" t="s">
        <v>9133</v>
      </c>
      <c r="C6847" s="2">
        <f>YEAR('Data SPY'!$D6847)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 SPY'!$D6848)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 SPY'!$D6849)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 SPY'!$D6850)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hidden="1" customHeight="1" x14ac:dyDescent="0.3">
      <c r="A6851" s="2">
        <v>6850</v>
      </c>
      <c r="B6851" s="2" t="s">
        <v>9138</v>
      </c>
      <c r="C6851" s="2">
        <f>YEAR('Data SPY'!$D6851)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 SPY'!$D6852)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 SPY'!$D6853)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hidden="1" customHeight="1" x14ac:dyDescent="0.3">
      <c r="A6854" s="2">
        <v>6853</v>
      </c>
      <c r="B6854" s="2" t="s">
        <v>9140</v>
      </c>
      <c r="C6854" s="2">
        <f>YEAR('Data SPY'!$D6854)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hidden="1" customHeight="1" x14ac:dyDescent="0.3">
      <c r="A6855" s="2">
        <v>6854</v>
      </c>
      <c r="B6855" s="2" t="s">
        <v>9140</v>
      </c>
      <c r="C6855" s="2">
        <f>YEAR('Data SPY'!$D6855)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hidden="1" customHeight="1" x14ac:dyDescent="0.3">
      <c r="A6856" s="2">
        <v>6855</v>
      </c>
      <c r="B6856" s="2" t="s">
        <v>9140</v>
      </c>
      <c r="C6856" s="2">
        <f>YEAR('Data SPY'!$D6856)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hidden="1" customHeight="1" x14ac:dyDescent="0.3">
      <c r="A6857" s="2">
        <v>6856</v>
      </c>
      <c r="B6857" s="2" t="s">
        <v>9140</v>
      </c>
      <c r="C6857" s="2">
        <f>YEAR('Data SPY'!$D6857)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hidden="1" customHeight="1" x14ac:dyDescent="0.3">
      <c r="A6858" s="2">
        <v>6857</v>
      </c>
      <c r="B6858" s="2" t="s">
        <v>9140</v>
      </c>
      <c r="C6858" s="2">
        <f>YEAR('Data SPY'!$D6858)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hidden="1" customHeight="1" x14ac:dyDescent="0.3">
      <c r="A6859" s="2">
        <v>6858</v>
      </c>
      <c r="B6859" s="2" t="s">
        <v>9141</v>
      </c>
      <c r="C6859" s="2">
        <f>YEAR('Data SPY'!$D6859)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hidden="1" customHeight="1" x14ac:dyDescent="0.3">
      <c r="A6860" s="2">
        <v>6859</v>
      </c>
      <c r="B6860" s="2" t="s">
        <v>9141</v>
      </c>
      <c r="C6860" s="2">
        <f>YEAR('Data SPY'!$D6860)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hidden="1" customHeight="1" x14ac:dyDescent="0.3">
      <c r="A6861" s="2">
        <v>6860</v>
      </c>
      <c r="B6861" s="2" t="s">
        <v>9141</v>
      </c>
      <c r="C6861" s="2">
        <f>YEAR('Data SPY'!$D6861)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hidden="1" customHeight="1" x14ac:dyDescent="0.3">
      <c r="A6862" s="2">
        <v>6861</v>
      </c>
      <c r="B6862" s="2" t="s">
        <v>9141</v>
      </c>
      <c r="C6862" s="2">
        <f>YEAR('Data SPY'!$D6862)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hidden="1" customHeight="1" x14ac:dyDescent="0.3">
      <c r="A6863" s="2">
        <v>6862</v>
      </c>
      <c r="B6863" s="2" t="s">
        <v>9141</v>
      </c>
      <c r="C6863" s="2">
        <f>YEAR('Data SPY'!$D6863)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hidden="1" customHeight="1" x14ac:dyDescent="0.3">
      <c r="A6864" s="2">
        <v>6863</v>
      </c>
      <c r="B6864" s="2" t="s">
        <v>9141</v>
      </c>
      <c r="C6864" s="2">
        <f>YEAR('Data SPY'!$D6864)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hidden="1" customHeight="1" x14ac:dyDescent="0.3">
      <c r="A6865" s="2">
        <v>6864</v>
      </c>
      <c r="B6865" s="2" t="s">
        <v>9142</v>
      </c>
      <c r="C6865" s="2">
        <f>YEAR('Data SPY'!$D6865)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 SPY'!$D6866)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 SPY'!$D6867)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 SPY'!$D6868)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 SPY'!$D6869)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 SPY'!$D6870)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 SPY'!$D6871)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 SPY'!$D6872)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 SPY'!$D6873)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hidden="1" customHeight="1" x14ac:dyDescent="0.3">
      <c r="A6874" s="2">
        <v>6873</v>
      </c>
      <c r="B6874" s="2" t="s">
        <v>9145</v>
      </c>
      <c r="C6874" s="2">
        <f>YEAR('Data SPY'!$D6874)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hidden="1" customHeight="1" x14ac:dyDescent="0.3">
      <c r="A6875" s="2">
        <v>6874</v>
      </c>
      <c r="B6875" s="2" t="s">
        <v>9146</v>
      </c>
      <c r="C6875" s="2">
        <f>YEAR('Data SPY'!$D6875)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hidden="1" customHeight="1" x14ac:dyDescent="0.3">
      <c r="A6876" s="2">
        <v>6875</v>
      </c>
      <c r="B6876" s="2" t="s">
        <v>9146</v>
      </c>
      <c r="C6876" s="2">
        <f>YEAR('Data SPY'!$D6876)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 SPY'!$D6877)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 SPY'!$D6878)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hidden="1" customHeight="1" x14ac:dyDescent="0.3">
      <c r="A6879" s="2">
        <v>6878</v>
      </c>
      <c r="B6879" s="2" t="s">
        <v>9149</v>
      </c>
      <c r="C6879" s="2">
        <f>YEAR('Data SPY'!$D6879)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hidden="1" customHeight="1" x14ac:dyDescent="0.3">
      <c r="A6880" s="2">
        <v>6879</v>
      </c>
      <c r="B6880" s="2" t="s">
        <v>9149</v>
      </c>
      <c r="C6880" s="2">
        <f>YEAR('Data SPY'!$D6880)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hidden="1" customHeight="1" x14ac:dyDescent="0.3">
      <c r="A6881" s="2">
        <v>6880</v>
      </c>
      <c r="B6881" s="2" t="s">
        <v>9150</v>
      </c>
      <c r="C6881" s="2">
        <f>YEAR('Data SPY'!$D6881)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hidden="1" customHeight="1" x14ac:dyDescent="0.3">
      <c r="A6882" s="2">
        <v>6881</v>
      </c>
      <c r="B6882" s="2" t="s">
        <v>9150</v>
      </c>
      <c r="C6882" s="2">
        <f>YEAR('Data SPY'!$D6882)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hidden="1" customHeight="1" x14ac:dyDescent="0.3">
      <c r="A6883" s="2">
        <v>6882</v>
      </c>
      <c r="B6883" s="2" t="s">
        <v>9150</v>
      </c>
      <c r="C6883" s="2">
        <f>YEAR('Data SPY'!$D6883)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hidden="1" customHeight="1" x14ac:dyDescent="0.3">
      <c r="A6884" s="2">
        <v>6883</v>
      </c>
      <c r="B6884" s="2" t="s">
        <v>9150</v>
      </c>
      <c r="C6884" s="2">
        <f>YEAR('Data SPY'!$D6884)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hidden="1" customHeight="1" x14ac:dyDescent="0.3">
      <c r="A6885" s="2">
        <v>6884</v>
      </c>
      <c r="B6885" s="2" t="s">
        <v>9150</v>
      </c>
      <c r="C6885" s="2">
        <f>YEAR('Data SPY'!$D6885)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hidden="1" customHeight="1" x14ac:dyDescent="0.3">
      <c r="A6886" s="2">
        <v>6885</v>
      </c>
      <c r="B6886" s="2" t="s">
        <v>9151</v>
      </c>
      <c r="C6886" s="2">
        <f>YEAR('Data SPY'!$D6886)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hidden="1" customHeight="1" x14ac:dyDescent="0.3">
      <c r="A6887" s="2">
        <v>6886</v>
      </c>
      <c r="B6887" s="2" t="s">
        <v>9152</v>
      </c>
      <c r="C6887" s="2">
        <f>YEAR('Data SPY'!$D6887)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hidden="1" customHeight="1" x14ac:dyDescent="0.3">
      <c r="A6888" s="2">
        <v>6887</v>
      </c>
      <c r="B6888" s="2" t="s">
        <v>9152</v>
      </c>
      <c r="C6888" s="2">
        <f>YEAR('Data SPY'!$D6888)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hidden="1" customHeight="1" x14ac:dyDescent="0.3">
      <c r="A6889" s="2">
        <v>6888</v>
      </c>
      <c r="B6889" s="2" t="s">
        <v>9153</v>
      </c>
      <c r="C6889" s="2">
        <f>YEAR('Data SPY'!$D6889)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hidden="1" customHeight="1" x14ac:dyDescent="0.3">
      <c r="A6890" s="2">
        <v>6889</v>
      </c>
      <c r="B6890" s="2" t="s">
        <v>9153</v>
      </c>
      <c r="C6890" s="2">
        <f>YEAR('Data SPY'!$D6890)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hidden="1" customHeight="1" x14ac:dyDescent="0.3">
      <c r="A6891" s="2">
        <v>6890</v>
      </c>
      <c r="B6891" s="2" t="s">
        <v>9154</v>
      </c>
      <c r="C6891" s="2">
        <f>YEAR('Data SPY'!$D6891)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hidden="1" customHeight="1" x14ac:dyDescent="0.3">
      <c r="A6892" s="2">
        <v>6891</v>
      </c>
      <c r="B6892" s="2" t="s">
        <v>9154</v>
      </c>
      <c r="C6892" s="2">
        <f>YEAR('Data SPY'!$D6892)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hidden="1" customHeight="1" x14ac:dyDescent="0.3">
      <c r="A6893" s="2">
        <v>6892</v>
      </c>
      <c r="B6893" s="2" t="s">
        <v>9154</v>
      </c>
      <c r="C6893" s="2">
        <f>YEAR('Data SPY'!$D6893)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hidden="1" customHeight="1" x14ac:dyDescent="0.3">
      <c r="A6894" s="2">
        <v>6893</v>
      </c>
      <c r="B6894" s="2" t="s">
        <v>9154</v>
      </c>
      <c r="C6894" s="2">
        <f>YEAR('Data SPY'!$D6894)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hidden="1" customHeight="1" x14ac:dyDescent="0.3">
      <c r="A6895" s="2">
        <v>6894</v>
      </c>
      <c r="B6895" s="2" t="s">
        <v>9154</v>
      </c>
      <c r="C6895" s="2">
        <f>YEAR('Data SPY'!$D6895)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hidden="1" customHeight="1" x14ac:dyDescent="0.3">
      <c r="A6896" s="2">
        <v>6895</v>
      </c>
      <c r="B6896" s="2" t="s">
        <v>9154</v>
      </c>
      <c r="C6896" s="2">
        <f>YEAR('Data SPY'!$D6896)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hidden="1" customHeight="1" x14ac:dyDescent="0.3">
      <c r="A6897" s="2">
        <v>6896</v>
      </c>
      <c r="B6897" s="2" t="s">
        <v>9154</v>
      </c>
      <c r="C6897" s="2">
        <f>YEAR('Data SPY'!$D6897)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hidden="1" customHeight="1" x14ac:dyDescent="0.3">
      <c r="A6898" s="2">
        <v>6897</v>
      </c>
      <c r="B6898" s="2" t="s">
        <v>9154</v>
      </c>
      <c r="C6898" s="2">
        <f>YEAR('Data SPY'!$D6898)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hidden="1" customHeight="1" x14ac:dyDescent="0.3">
      <c r="A6899" s="2">
        <v>6898</v>
      </c>
      <c r="B6899" s="2" t="s">
        <v>9155</v>
      </c>
      <c r="C6899" s="2">
        <f>YEAR('Data SPY'!$D6899)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hidden="1" customHeight="1" x14ac:dyDescent="0.3">
      <c r="A6900" s="2">
        <v>6899</v>
      </c>
      <c r="B6900" s="2" t="s">
        <v>9156</v>
      </c>
      <c r="C6900" s="2">
        <f>YEAR('Data SPY'!$D6900)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hidden="1" customHeight="1" x14ac:dyDescent="0.3">
      <c r="A6901" s="2">
        <v>6900</v>
      </c>
      <c r="B6901" s="2" t="s">
        <v>9156</v>
      </c>
      <c r="C6901" s="2">
        <f>YEAR('Data SPY'!$D6901)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hidden="1" customHeight="1" x14ac:dyDescent="0.3">
      <c r="A6902" s="2">
        <v>6901</v>
      </c>
      <c r="B6902" s="2" t="s">
        <v>9157</v>
      </c>
      <c r="C6902" s="2">
        <f>YEAR('Data SPY'!$D6902)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hidden="1" customHeight="1" x14ac:dyDescent="0.3">
      <c r="A6903" s="2">
        <v>6902</v>
      </c>
      <c r="B6903" s="2" t="s">
        <v>9158</v>
      </c>
      <c r="C6903" s="2">
        <f>YEAR('Data SPY'!$D6903)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hidden="1" customHeight="1" x14ac:dyDescent="0.3">
      <c r="A6904" s="2">
        <v>6903</v>
      </c>
      <c r="B6904" s="2" t="s">
        <v>9159</v>
      </c>
      <c r="C6904" s="2">
        <f>YEAR('Data SPY'!$D6904)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hidden="1" customHeight="1" x14ac:dyDescent="0.3">
      <c r="A6905" s="2">
        <v>6904</v>
      </c>
      <c r="B6905" s="2" t="s">
        <v>9159</v>
      </c>
      <c r="C6905" s="2">
        <f>YEAR('Data SPY'!$D6905)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hidden="1" customHeight="1" x14ac:dyDescent="0.3">
      <c r="A6906" s="2">
        <v>6905</v>
      </c>
      <c r="B6906" s="2" t="s">
        <v>9159</v>
      </c>
      <c r="C6906" s="2">
        <f>YEAR('Data SPY'!$D6906)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hidden="1" customHeight="1" x14ac:dyDescent="0.3">
      <c r="A6907" s="2">
        <v>6906</v>
      </c>
      <c r="B6907" s="2" t="s">
        <v>9162</v>
      </c>
      <c r="C6907" s="2">
        <f>YEAR('Data SPY'!$D6907)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hidden="1" customHeight="1" x14ac:dyDescent="0.3">
      <c r="A6908" s="2">
        <v>6907</v>
      </c>
      <c r="B6908" s="2" t="s">
        <v>9163</v>
      </c>
      <c r="C6908" s="2">
        <f>YEAR('Data SPY'!$D6908)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 SPY'!$D6909)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hidden="1" customHeight="1" x14ac:dyDescent="0.3">
      <c r="A6910" s="2">
        <v>6909</v>
      </c>
      <c r="B6910" s="2" t="s">
        <v>9165</v>
      </c>
      <c r="C6910" s="2">
        <f>YEAR('Data SPY'!$D6910)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hidden="1" customHeight="1" x14ac:dyDescent="0.3">
      <c r="A6911" s="2">
        <v>6910</v>
      </c>
      <c r="B6911" s="2" t="s">
        <v>9166</v>
      </c>
      <c r="C6911" s="2">
        <f>YEAR('Data SPY'!$D6911)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hidden="1" customHeight="1" x14ac:dyDescent="0.3">
      <c r="A6912" s="2">
        <v>6911</v>
      </c>
      <c r="B6912" s="2" t="s">
        <v>9167</v>
      </c>
      <c r="C6912" s="2">
        <f>YEAR('Data SPY'!$D6912)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hidden="1" customHeight="1" x14ac:dyDescent="0.3">
      <c r="A6913" s="2">
        <v>6912</v>
      </c>
      <c r="B6913" s="2" t="s">
        <v>9168</v>
      </c>
      <c r="C6913" s="2">
        <f>YEAR('Data SPY'!$D6913)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hidden="1" customHeight="1" x14ac:dyDescent="0.3">
      <c r="A6914" s="2">
        <v>6913</v>
      </c>
      <c r="B6914" s="2" t="s">
        <v>9169</v>
      </c>
      <c r="C6914" s="2">
        <f>YEAR('Data SPY'!$D6914)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hidden="1" customHeight="1" x14ac:dyDescent="0.3">
      <c r="A6915" s="2">
        <v>6914</v>
      </c>
      <c r="B6915" s="2" t="s">
        <v>9170</v>
      </c>
      <c r="C6915" s="2">
        <f>YEAR('Data SPY'!$D6915)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hidden="1" customHeight="1" x14ac:dyDescent="0.3">
      <c r="A6916" s="2">
        <v>6915</v>
      </c>
      <c r="B6916" s="2" t="s">
        <v>9172</v>
      </c>
      <c r="C6916" s="2">
        <f>YEAR('Data SPY'!$D6916)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hidden="1" customHeight="1" x14ac:dyDescent="0.3">
      <c r="A6917" s="2">
        <v>6916</v>
      </c>
      <c r="B6917" s="2" t="s">
        <v>9172</v>
      </c>
      <c r="C6917" s="2">
        <f>YEAR('Data SPY'!$D6917)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hidden="1" customHeight="1" x14ac:dyDescent="0.3">
      <c r="A6918" s="2">
        <v>6917</v>
      </c>
      <c r="B6918" s="2" t="s">
        <v>9172</v>
      </c>
      <c r="C6918" s="2">
        <f>YEAR('Data SPY'!$D6918)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hidden="1" customHeight="1" x14ac:dyDescent="0.3">
      <c r="A6919" s="2">
        <v>6918</v>
      </c>
      <c r="B6919" s="2" t="s">
        <v>9173</v>
      </c>
      <c r="C6919" s="2">
        <f>YEAR('Data SPY'!$D6919)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 SPY'!$D6920)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hidden="1" customHeight="1" x14ac:dyDescent="0.3">
      <c r="A6921" s="2">
        <v>6920</v>
      </c>
      <c r="B6921" s="2" t="s">
        <v>9175</v>
      </c>
      <c r="C6921" s="2">
        <f>YEAR('Data SPY'!$D6921)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hidden="1" customHeight="1" x14ac:dyDescent="0.3">
      <c r="A6922" s="2">
        <v>6921</v>
      </c>
      <c r="B6922" s="2" t="s">
        <v>9176</v>
      </c>
      <c r="C6922" s="2">
        <f>YEAR('Data SPY'!$D6922)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hidden="1" customHeight="1" x14ac:dyDescent="0.3">
      <c r="A6923" s="2">
        <v>6922</v>
      </c>
      <c r="B6923" s="2" t="s">
        <v>9177</v>
      </c>
      <c r="C6923" s="2">
        <f>YEAR('Data SPY'!$D6923)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hidden="1" customHeight="1" x14ac:dyDescent="0.3">
      <c r="A6924" s="2">
        <v>6923</v>
      </c>
      <c r="B6924" s="2" t="s">
        <v>9178</v>
      </c>
      <c r="C6924" s="2">
        <f>YEAR('Data SPY'!$D6924)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hidden="1" customHeight="1" x14ac:dyDescent="0.3">
      <c r="A6925" s="2">
        <v>6924</v>
      </c>
      <c r="B6925" s="2" t="s">
        <v>9178</v>
      </c>
      <c r="C6925" s="2">
        <f>YEAR('Data SPY'!$D6925)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hidden="1" customHeight="1" x14ac:dyDescent="0.3">
      <c r="A6926" s="2">
        <v>6925</v>
      </c>
      <c r="B6926" s="2" t="s">
        <v>9179</v>
      </c>
      <c r="C6926" s="2">
        <f>YEAR('Data SPY'!$D6926)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hidden="1" customHeight="1" x14ac:dyDescent="0.3">
      <c r="A6927" s="2">
        <v>6926</v>
      </c>
      <c r="B6927" s="2" t="s">
        <v>9179</v>
      </c>
      <c r="C6927" s="2">
        <f>YEAR('Data SPY'!$D6927)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 SPY'!$D6928)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 SPY'!$D6929)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 SPY'!$D6930)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 SPY'!$D6931)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 SPY'!$D6932)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hidden="1" customHeight="1" x14ac:dyDescent="0.3">
      <c r="A6933" s="2">
        <v>6932</v>
      </c>
      <c r="B6933" s="2" t="s">
        <v>9182</v>
      </c>
      <c r="C6933" s="2">
        <f>YEAR('Data SPY'!$D6933)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hidden="1" customHeight="1" x14ac:dyDescent="0.3">
      <c r="A6934" s="2">
        <v>6933</v>
      </c>
      <c r="B6934" s="2" t="s">
        <v>9182</v>
      </c>
      <c r="C6934" s="2">
        <f>YEAR('Data SPY'!$D6934)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hidden="1" customHeight="1" x14ac:dyDescent="0.3">
      <c r="A6935" s="2">
        <v>6934</v>
      </c>
      <c r="B6935" s="2" t="s">
        <v>9182</v>
      </c>
      <c r="C6935" s="2">
        <f>YEAR('Data SPY'!$D6935)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hidden="1" customHeight="1" x14ac:dyDescent="0.3">
      <c r="A6936" s="2">
        <v>6935</v>
      </c>
      <c r="B6936" s="2" t="s">
        <v>9182</v>
      </c>
      <c r="C6936" s="2">
        <f>YEAR('Data SPY'!$D6936)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hidden="1" customHeight="1" x14ac:dyDescent="0.3">
      <c r="A6937" s="2">
        <v>6936</v>
      </c>
      <c r="B6937" s="2" t="s">
        <v>9185</v>
      </c>
      <c r="C6937" s="2">
        <f>YEAR('Data SPY'!$D6937)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 SPY'!$D6938)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hidden="1" customHeight="1" x14ac:dyDescent="0.3">
      <c r="A6939" s="2">
        <v>6938</v>
      </c>
      <c r="B6939" s="2" t="s">
        <v>9189</v>
      </c>
      <c r="C6939" s="2">
        <f>YEAR('Data SPY'!$D6939)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 SPY'!$D6940)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hidden="1" customHeight="1" x14ac:dyDescent="0.3">
      <c r="A6941" s="2">
        <v>6940</v>
      </c>
      <c r="B6941" s="2" t="s">
        <v>9193</v>
      </c>
      <c r="C6941" s="2">
        <f>YEAR('Data SPY'!$D6941)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hidden="1" customHeight="1" x14ac:dyDescent="0.3">
      <c r="A6942" s="2">
        <v>6941</v>
      </c>
      <c r="B6942" s="2" t="s">
        <v>9193</v>
      </c>
      <c r="C6942" s="2">
        <f>YEAR('Data SPY'!$D6942)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hidden="1" customHeight="1" x14ac:dyDescent="0.3">
      <c r="A6943" s="2">
        <v>6942</v>
      </c>
      <c r="B6943" s="2" t="s">
        <v>9193</v>
      </c>
      <c r="C6943" s="2">
        <f>YEAR('Data SPY'!$D6943)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hidden="1" customHeight="1" x14ac:dyDescent="0.3">
      <c r="A6944" s="2">
        <v>6943</v>
      </c>
      <c r="B6944" s="2" t="s">
        <v>9193</v>
      </c>
      <c r="C6944" s="2">
        <f>YEAR('Data SPY'!$D6944)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hidden="1" customHeight="1" x14ac:dyDescent="0.3">
      <c r="A6945" s="2">
        <v>6944</v>
      </c>
      <c r="B6945" s="2" t="s">
        <v>9194</v>
      </c>
      <c r="C6945" s="2">
        <f>YEAR('Data SPY'!$D6945)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hidden="1" customHeight="1" x14ac:dyDescent="0.3">
      <c r="A6946" s="2">
        <v>6945</v>
      </c>
      <c r="B6946" s="2" t="s">
        <v>9197</v>
      </c>
      <c r="C6946" s="2">
        <f>YEAR('Data SPY'!$D6946)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 SPY'!$D6947)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hidden="1" customHeight="1" x14ac:dyDescent="0.3">
      <c r="A6948" s="2">
        <v>6947</v>
      </c>
      <c r="B6948" s="2" t="s">
        <v>9199</v>
      </c>
      <c r="C6948" s="2">
        <f>YEAR('Data SPY'!$D6948)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hidden="1" customHeight="1" x14ac:dyDescent="0.3">
      <c r="A6949" s="2">
        <v>6948</v>
      </c>
      <c r="B6949" s="2" t="s">
        <v>9200</v>
      </c>
      <c r="C6949" s="2">
        <f>YEAR('Data SPY'!$D6949)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hidden="1" customHeight="1" x14ac:dyDescent="0.3">
      <c r="A6950" s="2">
        <v>6949</v>
      </c>
      <c r="B6950" s="2" t="s">
        <v>9200</v>
      </c>
      <c r="C6950" s="2">
        <f>YEAR('Data SPY'!$D6950)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hidden="1" customHeight="1" x14ac:dyDescent="0.3">
      <c r="A6951" s="2">
        <v>6950</v>
      </c>
      <c r="B6951" s="2" t="s">
        <v>9201</v>
      </c>
      <c r="C6951" s="2">
        <f>YEAR('Data SPY'!$D6951)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hidden="1" customHeight="1" x14ac:dyDescent="0.3">
      <c r="A6952" s="2">
        <v>6951</v>
      </c>
      <c r="B6952" s="2" t="s">
        <v>9201</v>
      </c>
      <c r="C6952" s="2">
        <f>YEAR('Data SPY'!$D6952)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hidden="1" customHeight="1" x14ac:dyDescent="0.3">
      <c r="A6953" s="2">
        <v>6952</v>
      </c>
      <c r="B6953" s="2" t="s">
        <v>9202</v>
      </c>
      <c r="C6953" s="2">
        <f>YEAR('Data SPY'!$D6953)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hidden="1" customHeight="1" x14ac:dyDescent="0.3">
      <c r="A6954" s="2">
        <v>6953</v>
      </c>
      <c r="B6954" s="2" t="s">
        <v>9205</v>
      </c>
      <c r="C6954" s="2">
        <f>YEAR('Data SPY'!$D6954)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hidden="1" customHeight="1" x14ac:dyDescent="0.3">
      <c r="A6955" s="2">
        <v>6954</v>
      </c>
      <c r="B6955" s="2" t="s">
        <v>9205</v>
      </c>
      <c r="C6955" s="2">
        <f>YEAR('Data SPY'!$D6955)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hidden="1" customHeight="1" x14ac:dyDescent="0.3">
      <c r="A6956" s="2">
        <v>6955</v>
      </c>
      <c r="B6956" s="2" t="s">
        <v>9205</v>
      </c>
      <c r="C6956" s="2">
        <f>YEAR('Data SPY'!$D6956)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hidden="1" customHeight="1" x14ac:dyDescent="0.3">
      <c r="A6957" s="2">
        <v>6956</v>
      </c>
      <c r="B6957" s="2" t="s">
        <v>9206</v>
      </c>
      <c r="C6957" s="2">
        <f>YEAR('Data SPY'!$D6957)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 SPY'!$D6958)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 SPY'!$D6959)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hidden="1" customHeight="1" x14ac:dyDescent="0.3">
      <c r="A6960" s="2">
        <v>6959</v>
      </c>
      <c r="B6960" s="2" t="s">
        <v>9210</v>
      </c>
      <c r="C6960" s="2">
        <f>YEAR('Data SPY'!$D6960)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hidden="1" customHeight="1" x14ac:dyDescent="0.3">
      <c r="A6961" s="2">
        <v>6960</v>
      </c>
      <c r="B6961" s="2" t="s">
        <v>9210</v>
      </c>
      <c r="C6961" s="2">
        <f>YEAR('Data SPY'!$D6961)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hidden="1" customHeight="1" x14ac:dyDescent="0.3">
      <c r="A6962" s="2">
        <v>6961</v>
      </c>
      <c r="B6962" s="2" t="s">
        <v>9210</v>
      </c>
      <c r="C6962" s="2">
        <f>YEAR('Data SPY'!$D6962)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hidden="1" customHeight="1" x14ac:dyDescent="0.3">
      <c r="A6963" s="2">
        <v>6962</v>
      </c>
      <c r="B6963" s="2" t="s">
        <v>9211</v>
      </c>
      <c r="C6963" s="2">
        <f>YEAR('Data SPY'!$D6963)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 SPY'!$D6964)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 SPY'!$D6965)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 SPY'!$D6966)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 SPY'!$D6967)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 SPY'!$D6968)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 SPY'!$D6969)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hidden="1" customHeight="1" x14ac:dyDescent="0.3">
      <c r="A6970" s="2">
        <v>6969</v>
      </c>
      <c r="B6970" s="2" t="s">
        <v>9213</v>
      </c>
      <c r="C6970" s="2">
        <f>YEAR('Data SPY'!$D6970)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 SPY'!$D6971)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hidden="1" customHeight="1" x14ac:dyDescent="0.3">
      <c r="A6972" s="2">
        <v>6971</v>
      </c>
      <c r="B6972" s="2" t="s">
        <v>9215</v>
      </c>
      <c r="C6972" s="2">
        <f>YEAR('Data SPY'!$D6972)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hidden="1" customHeight="1" x14ac:dyDescent="0.3">
      <c r="A6973" s="2">
        <v>6972</v>
      </c>
      <c r="B6973" s="2" t="s">
        <v>9215</v>
      </c>
      <c r="C6973" s="2">
        <f>YEAR('Data SPY'!$D6973)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hidden="1" customHeight="1" x14ac:dyDescent="0.3">
      <c r="A6974" s="2">
        <v>6973</v>
      </c>
      <c r="B6974" s="2" t="s">
        <v>9215</v>
      </c>
      <c r="C6974" s="2">
        <f>YEAR('Data SPY'!$D6974)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hidden="1" customHeight="1" x14ac:dyDescent="0.3">
      <c r="A6975" s="2">
        <v>6974</v>
      </c>
      <c r="B6975" s="2" t="s">
        <v>9215</v>
      </c>
      <c r="C6975" s="2">
        <f>YEAR('Data SPY'!$D6975)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hidden="1" customHeight="1" x14ac:dyDescent="0.3">
      <c r="A6976" s="2">
        <v>6975</v>
      </c>
      <c r="B6976" s="2" t="s">
        <v>9216</v>
      </c>
      <c r="C6976" s="2">
        <f>YEAR('Data SPY'!$D6976)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hidden="1" customHeight="1" x14ac:dyDescent="0.3">
      <c r="A6977" s="2">
        <v>6976</v>
      </c>
      <c r="B6977" s="2" t="s">
        <v>9217</v>
      </c>
      <c r="C6977" s="2">
        <f>YEAR('Data SPY'!$D6977)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hidden="1" customHeight="1" x14ac:dyDescent="0.3">
      <c r="A6978" s="2">
        <v>6977</v>
      </c>
      <c r="B6978" s="2" t="s">
        <v>9217</v>
      </c>
      <c r="C6978" s="2">
        <f>YEAR('Data SPY'!$D6978)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 SPY'!$D6979)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hidden="1" customHeight="1" x14ac:dyDescent="0.3">
      <c r="A6980" s="2">
        <v>6979</v>
      </c>
      <c r="B6980" s="2" t="s">
        <v>9219</v>
      </c>
      <c r="C6980" s="2">
        <f>YEAR('Data SPY'!$D6980)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hidden="1" customHeight="1" x14ac:dyDescent="0.3">
      <c r="A6981" s="2">
        <v>6980</v>
      </c>
      <c r="B6981" s="2" t="s">
        <v>9220</v>
      </c>
      <c r="C6981" s="2">
        <f>YEAR('Data SPY'!$D6981)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hidden="1" customHeight="1" x14ac:dyDescent="0.3">
      <c r="A6982" s="2">
        <v>6981</v>
      </c>
      <c r="B6982" s="2" t="s">
        <v>9221</v>
      </c>
      <c r="C6982" s="2">
        <f>YEAR('Data SPY'!$D6982)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hidden="1" customHeight="1" x14ac:dyDescent="0.3">
      <c r="A6983" s="2">
        <v>6982</v>
      </c>
      <c r="B6983" s="2" t="s">
        <v>9221</v>
      </c>
      <c r="C6983" s="2">
        <f>YEAR('Data SPY'!$D6983)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 SPY'!$D6984)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 SPY'!$D6985)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 SPY'!$D6986)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 SPY'!$D6987)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 SPY'!$D6988)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 SPY'!$D6989)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hidden="1" customHeight="1" x14ac:dyDescent="0.3">
      <c r="A6990" s="2">
        <v>6989</v>
      </c>
      <c r="B6990" s="2" t="s">
        <v>9223</v>
      </c>
      <c r="C6990" s="2">
        <f>YEAR('Data SPY'!$D6990)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hidden="1" customHeight="1" x14ac:dyDescent="0.3">
      <c r="A6991" s="2">
        <v>6990</v>
      </c>
      <c r="B6991" s="2" t="s">
        <v>9224</v>
      </c>
      <c r="C6991" s="2">
        <f>YEAR('Data SPY'!$D6991)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hidden="1" customHeight="1" x14ac:dyDescent="0.3">
      <c r="A6992" s="2">
        <v>6991</v>
      </c>
      <c r="B6992" s="2" t="s">
        <v>9228</v>
      </c>
      <c r="C6992" s="2">
        <f>YEAR('Data SPY'!$D6992)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hidden="1" customHeight="1" x14ac:dyDescent="0.3">
      <c r="A6993" s="2">
        <v>6992</v>
      </c>
      <c r="B6993" s="2" t="s">
        <v>9228</v>
      </c>
      <c r="C6993" s="2">
        <f>YEAR('Data SPY'!$D6993)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hidden="1" customHeight="1" x14ac:dyDescent="0.3">
      <c r="A6994" s="2">
        <v>6993</v>
      </c>
      <c r="B6994" s="2" t="s">
        <v>9228</v>
      </c>
      <c r="C6994" s="2">
        <f>YEAR('Data SPY'!$D6994)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hidden="1" customHeight="1" x14ac:dyDescent="0.3">
      <c r="A6995" s="2">
        <v>6994</v>
      </c>
      <c r="B6995" s="2" t="s">
        <v>9228</v>
      </c>
      <c r="C6995" s="2">
        <f>YEAR('Data SPY'!$D6995)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hidden="1" customHeight="1" x14ac:dyDescent="0.3">
      <c r="A6996" s="2">
        <v>6995</v>
      </c>
      <c r="B6996" s="2" t="s">
        <v>9228</v>
      </c>
      <c r="C6996" s="2">
        <f>YEAR('Data SPY'!$D6996)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hidden="1" customHeight="1" x14ac:dyDescent="0.3">
      <c r="A6997" s="2">
        <v>6996</v>
      </c>
      <c r="B6997" s="2" t="s">
        <v>9229</v>
      </c>
      <c r="C6997" s="2">
        <f>YEAR('Data SPY'!$D6997)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hidden="1" customHeight="1" x14ac:dyDescent="0.3">
      <c r="A6998" s="2">
        <v>6997</v>
      </c>
      <c r="B6998" s="2" t="s">
        <v>9230</v>
      </c>
      <c r="C6998" s="2">
        <f>YEAR('Data SPY'!$D6998)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hidden="1" customHeight="1" x14ac:dyDescent="0.3">
      <c r="A6999" s="2">
        <v>6998</v>
      </c>
      <c r="B6999" s="2" t="s">
        <v>9230</v>
      </c>
      <c r="C6999" s="2">
        <f>YEAR('Data SPY'!$D6999)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 SPY'!$D7000)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hidden="1" customHeight="1" x14ac:dyDescent="0.3">
      <c r="A7001" s="2">
        <v>7000</v>
      </c>
      <c r="B7001" s="2" t="s">
        <v>9232</v>
      </c>
      <c r="C7001" s="2">
        <f>YEAR('Data SPY'!$D7001)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hidden="1" customHeight="1" x14ac:dyDescent="0.3">
      <c r="A7002" s="2">
        <v>7001</v>
      </c>
      <c r="B7002" s="2" t="s">
        <v>9232</v>
      </c>
      <c r="C7002" s="2">
        <f>YEAR('Data SPY'!$D7002)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hidden="1" customHeight="1" x14ac:dyDescent="0.3">
      <c r="A7003" s="2">
        <v>7002</v>
      </c>
      <c r="B7003" s="2" t="s">
        <v>9233</v>
      </c>
      <c r="C7003" s="2">
        <f>YEAR('Data SPY'!$D7003)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hidden="1" customHeight="1" x14ac:dyDescent="0.3">
      <c r="A7004" s="2">
        <v>7003</v>
      </c>
      <c r="B7004" s="2" t="s">
        <v>9235</v>
      </c>
      <c r="C7004" s="2">
        <f>YEAR('Data SPY'!$D7004)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hidden="1" customHeight="1" x14ac:dyDescent="0.3">
      <c r="A7005" s="2">
        <v>7004</v>
      </c>
      <c r="B7005" s="2" t="s">
        <v>9235</v>
      </c>
      <c r="C7005" s="2">
        <f>YEAR('Data SPY'!$D7005)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hidden="1" customHeight="1" x14ac:dyDescent="0.3">
      <c r="A7006" s="2">
        <v>7005</v>
      </c>
      <c r="B7006" s="2" t="s">
        <v>9236</v>
      </c>
      <c r="C7006" s="2">
        <f>YEAR('Data SPY'!$D7006)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hidden="1" customHeight="1" x14ac:dyDescent="0.3">
      <c r="A7007" s="2">
        <v>7006</v>
      </c>
      <c r="B7007" s="2" t="s">
        <v>9237</v>
      </c>
      <c r="C7007" s="2">
        <f>YEAR('Data SPY'!$D7007)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hidden="1" customHeight="1" x14ac:dyDescent="0.3">
      <c r="A7008" s="2">
        <v>7007</v>
      </c>
      <c r="B7008" s="2" t="s">
        <v>9238</v>
      </c>
      <c r="C7008" s="2">
        <f>YEAR('Data SPY'!$D7008)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hidden="1" customHeight="1" x14ac:dyDescent="0.3">
      <c r="A7009" s="2">
        <v>7008</v>
      </c>
      <c r="B7009" s="2" t="s">
        <v>9239</v>
      </c>
      <c r="C7009" s="2">
        <f>YEAR('Data SPY'!$D7009)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hidden="1" customHeight="1" x14ac:dyDescent="0.3">
      <c r="A7010" s="2">
        <v>7009</v>
      </c>
      <c r="B7010" s="2" t="s">
        <v>9239</v>
      </c>
      <c r="C7010" s="2">
        <f>YEAR('Data SPY'!$D7010)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hidden="1" customHeight="1" x14ac:dyDescent="0.3">
      <c r="A7011" s="2">
        <v>7010</v>
      </c>
      <c r="B7011" s="2" t="s">
        <v>9239</v>
      </c>
      <c r="C7011" s="2">
        <f>YEAR('Data SPY'!$D7011)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hidden="1" customHeight="1" x14ac:dyDescent="0.3">
      <c r="A7012" s="2">
        <v>7011</v>
      </c>
      <c r="B7012" s="2" t="s">
        <v>9240</v>
      </c>
      <c r="C7012" s="2">
        <f>YEAR('Data SPY'!$D7012)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hidden="1" customHeight="1" x14ac:dyDescent="0.3">
      <c r="A7013" s="2">
        <v>7012</v>
      </c>
      <c r="B7013" s="2" t="s">
        <v>9240</v>
      </c>
      <c r="C7013" s="2">
        <f>YEAR('Data SPY'!$D7013)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hidden="1" customHeight="1" x14ac:dyDescent="0.3">
      <c r="A7014" s="2">
        <v>7013</v>
      </c>
      <c r="B7014" s="2" t="s">
        <v>9240</v>
      </c>
      <c r="C7014" s="2">
        <f>YEAR('Data SPY'!$D7014)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hidden="1" customHeight="1" x14ac:dyDescent="0.3">
      <c r="A7015" s="2">
        <v>7014</v>
      </c>
      <c r="B7015" s="2" t="s">
        <v>9241</v>
      </c>
      <c r="C7015" s="2">
        <f>YEAR('Data SPY'!$D7015)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hidden="1" customHeight="1" x14ac:dyDescent="0.3">
      <c r="A7016" s="2">
        <v>7015</v>
      </c>
      <c r="B7016" s="2" t="s">
        <v>9242</v>
      </c>
      <c r="C7016" s="2">
        <f>YEAR('Data SPY'!$D7016)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hidden="1" customHeight="1" x14ac:dyDescent="0.3">
      <c r="A7017" s="2">
        <v>7016</v>
      </c>
      <c r="B7017" s="2" t="s">
        <v>9242</v>
      </c>
      <c r="C7017" s="2">
        <f>YEAR('Data SPY'!$D7017)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hidden="1" customHeight="1" x14ac:dyDescent="0.3">
      <c r="A7018" s="2">
        <v>7017</v>
      </c>
      <c r="B7018" s="2" t="s">
        <v>9242</v>
      </c>
      <c r="C7018" s="2">
        <f>YEAR('Data SPY'!$D7018)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hidden="1" customHeight="1" x14ac:dyDescent="0.3">
      <c r="A7019" s="2">
        <v>7018</v>
      </c>
      <c r="B7019" s="2" t="s">
        <v>9242</v>
      </c>
      <c r="C7019" s="2">
        <f>YEAR('Data SPY'!$D7019)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 SPY'!$D7020)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hidden="1" customHeight="1" x14ac:dyDescent="0.3">
      <c r="A7021" s="2">
        <v>7020</v>
      </c>
      <c r="B7021" s="2" t="s">
        <v>9244</v>
      </c>
      <c r="C7021" s="2">
        <f>YEAR('Data SPY'!$D7021)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hidden="1" customHeight="1" x14ac:dyDescent="0.3">
      <c r="A7022" s="2">
        <v>7021</v>
      </c>
      <c r="B7022" s="2" t="s">
        <v>9244</v>
      </c>
      <c r="C7022" s="2">
        <f>YEAR('Data SPY'!$D7022)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hidden="1" customHeight="1" x14ac:dyDescent="0.3">
      <c r="A7023" s="2">
        <v>7022</v>
      </c>
      <c r="B7023" s="2" t="s">
        <v>9244</v>
      </c>
      <c r="C7023" s="2">
        <f>YEAR('Data SPY'!$D7023)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hidden="1" customHeight="1" x14ac:dyDescent="0.3">
      <c r="A7024" s="2">
        <v>7023</v>
      </c>
      <c r="B7024" s="2" t="s">
        <v>9244</v>
      </c>
      <c r="C7024" s="2">
        <f>YEAR('Data SPY'!$D7024)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hidden="1" customHeight="1" x14ac:dyDescent="0.3">
      <c r="A7025" s="2">
        <v>7024</v>
      </c>
      <c r="B7025" s="2" t="s">
        <v>9244</v>
      </c>
      <c r="C7025" s="2">
        <f>YEAR('Data SPY'!$D7025)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hidden="1" customHeight="1" x14ac:dyDescent="0.3">
      <c r="A7026" s="2">
        <v>7025</v>
      </c>
      <c r="B7026" s="2" t="s">
        <v>9244</v>
      </c>
      <c r="C7026" s="2">
        <f>YEAR('Data SPY'!$D7026)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hidden="1" customHeight="1" x14ac:dyDescent="0.3">
      <c r="A7027" s="2">
        <v>7026</v>
      </c>
      <c r="B7027" s="2" t="s">
        <v>9247</v>
      </c>
      <c r="C7027" s="2">
        <f>YEAR('Data SPY'!$D7027)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hidden="1" customHeight="1" x14ac:dyDescent="0.3">
      <c r="A7028" s="2">
        <v>7027</v>
      </c>
      <c r="B7028" s="2" t="s">
        <v>9247</v>
      </c>
      <c r="C7028" s="2">
        <f>YEAR('Data SPY'!$D7028)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hidden="1" customHeight="1" x14ac:dyDescent="0.3">
      <c r="A7029" s="2">
        <v>7028</v>
      </c>
      <c r="B7029" s="2" t="s">
        <v>9248</v>
      </c>
      <c r="C7029" s="2">
        <f>YEAR('Data SPY'!$D7029)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 SPY'!$D7030)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 SPY'!$D7031)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 SPY'!$D7032)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 SPY'!$D7033)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 SPY'!$D7034)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 SPY'!$D7035)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 SPY'!$D7036)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hidden="1" customHeight="1" x14ac:dyDescent="0.3">
      <c r="A7037" s="2">
        <v>7036</v>
      </c>
      <c r="B7037" s="2" t="s">
        <v>9251</v>
      </c>
      <c r="C7037" s="2">
        <f>YEAR('Data SPY'!$D7037)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hidden="1" customHeight="1" x14ac:dyDescent="0.3">
      <c r="A7038" s="2">
        <v>7037</v>
      </c>
      <c r="B7038" s="2" t="s">
        <v>9252</v>
      </c>
      <c r="C7038" s="2">
        <f>YEAR('Data SPY'!$D7038)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hidden="1" customHeight="1" x14ac:dyDescent="0.3">
      <c r="A7039" s="2">
        <v>7038</v>
      </c>
      <c r="B7039" s="2" t="s">
        <v>9253</v>
      </c>
      <c r="C7039" s="2">
        <f>YEAR('Data SPY'!$D7039)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hidden="1" customHeight="1" x14ac:dyDescent="0.3">
      <c r="A7040" s="2">
        <v>7039</v>
      </c>
      <c r="B7040" s="2" t="s">
        <v>9253</v>
      </c>
      <c r="C7040" s="2">
        <f>YEAR('Data SPY'!$D7040)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hidden="1" customHeight="1" x14ac:dyDescent="0.3">
      <c r="A7041" s="2">
        <v>7040</v>
      </c>
      <c r="B7041" s="2" t="s">
        <v>9256</v>
      </c>
      <c r="C7041" s="2">
        <f>YEAR('Data SPY'!$D7041)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hidden="1" customHeight="1" x14ac:dyDescent="0.3">
      <c r="A7042" s="2">
        <v>7041</v>
      </c>
      <c r="B7042" s="2" t="s">
        <v>9256</v>
      </c>
      <c r="C7042" s="2">
        <f>YEAR('Data SPY'!$D7042)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hidden="1" customHeight="1" x14ac:dyDescent="0.3">
      <c r="A7043" s="2">
        <v>7042</v>
      </c>
      <c r="B7043" s="2" t="s">
        <v>9256</v>
      </c>
      <c r="C7043" s="2">
        <f>YEAR('Data SPY'!$D7043)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hidden="1" customHeight="1" x14ac:dyDescent="0.3">
      <c r="A7044" s="2">
        <v>7043</v>
      </c>
      <c r="B7044" s="2" t="s">
        <v>9257</v>
      </c>
      <c r="C7044" s="2">
        <f>YEAR('Data SPY'!$D7044)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hidden="1" customHeight="1" x14ac:dyDescent="0.3">
      <c r="A7045" s="2">
        <v>7044</v>
      </c>
      <c r="B7045" s="2" t="s">
        <v>9257</v>
      </c>
      <c r="C7045" s="2">
        <f>YEAR('Data SPY'!$D7045)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hidden="1" customHeight="1" x14ac:dyDescent="0.3">
      <c r="A7046" s="2">
        <v>7045</v>
      </c>
      <c r="B7046" s="2" t="s">
        <v>9257</v>
      </c>
      <c r="C7046" s="2">
        <f>YEAR('Data SPY'!$D7046)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 SPY'!$D7047)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hidden="1" customHeight="1" x14ac:dyDescent="0.3">
      <c r="A7048" s="2">
        <v>7047</v>
      </c>
      <c r="B7048" s="2" t="s">
        <v>9259</v>
      </c>
      <c r="C7048" s="2">
        <f>YEAR('Data SPY'!$D7048)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hidden="1" customHeight="1" x14ac:dyDescent="0.3">
      <c r="A7049" s="2">
        <v>7048</v>
      </c>
      <c r="B7049" s="2" t="s">
        <v>9259</v>
      </c>
      <c r="C7049" s="2">
        <f>YEAR('Data SPY'!$D7049)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 SPY'!$D7050)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hidden="1" customHeight="1" x14ac:dyDescent="0.3">
      <c r="A7051" s="2">
        <v>7050</v>
      </c>
      <c r="B7051" s="2" t="s">
        <v>9261</v>
      </c>
      <c r="C7051" s="2">
        <f>YEAR('Data SPY'!$D7051)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 SPY'!$D7052)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 SPY'!$D7053)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 SPY'!$D7054)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 SPY'!$D7055)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 SPY'!$D7056)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 SPY'!$D7057)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 SPY'!$D7058)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 SPY'!$D7059)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 SPY'!$D7060)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 SPY'!$D7061)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 SPY'!$D7062)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hidden="1" customHeight="1" x14ac:dyDescent="0.3">
      <c r="A7063" s="2">
        <v>7062</v>
      </c>
      <c r="B7063" s="2" t="s">
        <v>9265</v>
      </c>
      <c r="C7063" s="2">
        <f>YEAR('Data SPY'!$D7063)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 SPY'!$D7064)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hidden="1" customHeight="1" x14ac:dyDescent="0.3">
      <c r="A7065" s="2">
        <v>7064</v>
      </c>
      <c r="B7065" s="2" t="s">
        <v>9267</v>
      </c>
      <c r="C7065" s="2">
        <f>YEAR('Data SPY'!$D7065)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hidden="1" customHeight="1" x14ac:dyDescent="0.3">
      <c r="A7066" s="2">
        <v>7065</v>
      </c>
      <c r="B7066" s="2" t="s">
        <v>9268</v>
      </c>
      <c r="C7066" s="2">
        <f>YEAR('Data SPY'!$D7066)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hidden="1" customHeight="1" x14ac:dyDescent="0.3">
      <c r="A7067" s="2">
        <v>7066</v>
      </c>
      <c r="B7067" s="2" t="s">
        <v>9269</v>
      </c>
      <c r="C7067" s="2">
        <f>YEAR('Data SPY'!$D7067)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 SPY'!$D7068)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 SPY'!$D7069)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 SPY'!$D7070)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hidden="1" customHeight="1" x14ac:dyDescent="0.3">
      <c r="A7071" s="2">
        <v>7070</v>
      </c>
      <c r="B7071" s="2" t="s">
        <v>9272</v>
      </c>
      <c r="C7071" s="2">
        <f>YEAR('Data SPY'!$D7071)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 SPY'!$D7072)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 SPY'!$D7073)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 SPY'!$D7074)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 SPY'!$D7075)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 SPY'!$D7076)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 SPY'!$D7077)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 SPY'!$D7078)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 SPY'!$D7079)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 SPY'!$D7080)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 SPY'!$D7081)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 SPY'!$D7082)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 SPY'!$D7083)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 SPY'!$D7084)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hidden="1" customHeight="1" x14ac:dyDescent="0.3">
      <c r="A7085" s="2">
        <v>7084</v>
      </c>
      <c r="B7085" s="2" t="s">
        <v>9277</v>
      </c>
      <c r="C7085" s="2">
        <f>YEAR('Data SPY'!$D7085)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hidden="1" customHeight="1" x14ac:dyDescent="0.3">
      <c r="A7086" s="2">
        <v>7085</v>
      </c>
      <c r="B7086" s="2" t="s">
        <v>9277</v>
      </c>
      <c r="C7086" s="2">
        <f>YEAR('Data SPY'!$D7086)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hidden="1" customHeight="1" x14ac:dyDescent="0.3">
      <c r="A7087" s="2">
        <v>7086</v>
      </c>
      <c r="B7087" s="2" t="s">
        <v>9278</v>
      </c>
      <c r="C7087" s="2">
        <f>YEAR('Data SPY'!$D7087)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hidden="1" customHeight="1" x14ac:dyDescent="0.3">
      <c r="A7088" s="2">
        <v>7087</v>
      </c>
      <c r="B7088" s="2" t="s">
        <v>9278</v>
      </c>
      <c r="C7088" s="2">
        <f>YEAR('Data SPY'!$D7088)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hidden="1" customHeight="1" x14ac:dyDescent="0.3">
      <c r="A7089" s="2">
        <v>7088</v>
      </c>
      <c r="B7089" s="2" t="s">
        <v>9279</v>
      </c>
      <c r="C7089" s="2">
        <f>YEAR('Data SPY'!$D7089)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hidden="1" customHeight="1" x14ac:dyDescent="0.3">
      <c r="A7090" s="2">
        <v>7089</v>
      </c>
      <c r="B7090" s="2" t="s">
        <v>9280</v>
      </c>
      <c r="C7090" s="2">
        <f>YEAR('Data SPY'!$D7090)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hidden="1" customHeight="1" x14ac:dyDescent="0.3">
      <c r="A7091" s="2">
        <v>7090</v>
      </c>
      <c r="B7091" s="2" t="s">
        <v>9281</v>
      </c>
      <c r="C7091" s="2">
        <f>YEAR('Data SPY'!$D7091)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hidden="1" customHeight="1" x14ac:dyDescent="0.3">
      <c r="A7092" s="2">
        <v>7091</v>
      </c>
      <c r="B7092" s="2" t="s">
        <v>9282</v>
      </c>
      <c r="C7092" s="2">
        <f>YEAR('Data SPY'!$D7092)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hidden="1" customHeight="1" x14ac:dyDescent="0.3">
      <c r="A7093" s="2">
        <v>7092</v>
      </c>
      <c r="B7093" s="2" t="s">
        <v>9282</v>
      </c>
      <c r="C7093" s="2">
        <f>YEAR('Data SPY'!$D7093)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hidden="1" customHeight="1" x14ac:dyDescent="0.3">
      <c r="A7094" s="2">
        <v>7093</v>
      </c>
      <c r="B7094" s="2" t="s">
        <v>9282</v>
      </c>
      <c r="C7094" s="2">
        <f>YEAR('Data SPY'!$D7094)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hidden="1" customHeight="1" x14ac:dyDescent="0.3">
      <c r="A7095" s="2">
        <v>7094</v>
      </c>
      <c r="B7095" s="2" t="s">
        <v>9282</v>
      </c>
      <c r="C7095" s="2">
        <f>YEAR('Data SPY'!$D7095)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hidden="1" customHeight="1" x14ac:dyDescent="0.3">
      <c r="A7096" s="2">
        <v>7095</v>
      </c>
      <c r="B7096" s="2" t="s">
        <v>9283</v>
      </c>
      <c r="C7096" s="2">
        <f>YEAR('Data SPY'!$D7096)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 SPY'!$D7097)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 SPY'!$D7098)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 SPY'!$D7099)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hidden="1" customHeight="1" x14ac:dyDescent="0.3">
      <c r="A7100" s="2">
        <v>7099</v>
      </c>
      <c r="B7100" s="2" t="s">
        <v>9285</v>
      </c>
      <c r="C7100" s="2">
        <f>YEAR('Data SPY'!$D7100)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hidden="1" customHeight="1" x14ac:dyDescent="0.3">
      <c r="A7101" s="2">
        <v>7100</v>
      </c>
      <c r="B7101" s="2" t="s">
        <v>9286</v>
      </c>
      <c r="C7101" s="2">
        <f>YEAR('Data SPY'!$D7101)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hidden="1" customHeight="1" x14ac:dyDescent="0.3">
      <c r="A7102" s="2">
        <v>7101</v>
      </c>
      <c r="B7102" s="2" t="s">
        <v>9287</v>
      </c>
      <c r="C7102" s="2">
        <f>YEAR('Data SPY'!$D7102)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 SPY'!$D7103)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hidden="1" customHeight="1" x14ac:dyDescent="0.3">
      <c r="A7104" s="2">
        <v>7103</v>
      </c>
      <c r="B7104" s="2" t="s">
        <v>9289</v>
      </c>
      <c r="C7104" s="2">
        <f>YEAR('Data SPY'!$D7104)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hidden="1" customHeight="1" x14ac:dyDescent="0.3">
      <c r="A7105" s="2">
        <v>7104</v>
      </c>
      <c r="B7105" s="2" t="s">
        <v>9290</v>
      </c>
      <c r="C7105" s="2">
        <f>YEAR('Data SPY'!$D7105)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hidden="1" customHeight="1" x14ac:dyDescent="0.3">
      <c r="A7106" s="2">
        <v>7105</v>
      </c>
      <c r="B7106" s="2" t="s">
        <v>9291</v>
      </c>
      <c r="C7106" s="2">
        <f>YEAR('Data SPY'!$D7106)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hidden="1" customHeight="1" x14ac:dyDescent="0.3">
      <c r="A7107" s="2">
        <v>7106</v>
      </c>
      <c r="B7107" s="2" t="s">
        <v>9291</v>
      </c>
      <c r="C7107" s="2">
        <f>YEAR('Data SPY'!$D7107)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hidden="1" customHeight="1" x14ac:dyDescent="0.3">
      <c r="A7108" s="2">
        <v>7107</v>
      </c>
      <c r="B7108" s="2" t="s">
        <v>9291</v>
      </c>
      <c r="C7108" s="2">
        <f>YEAR('Data SPY'!$D7108)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 SPY'!$D7109)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 SPY'!$D7110)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 SPY'!$D7111)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 SPY'!$D7112)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 SPY'!$D7113)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 SPY'!$D7114)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 SPY'!$D7115)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 SPY'!$D7116)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 SPY'!$D7117)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hidden="1" customHeight="1" x14ac:dyDescent="0.3">
      <c r="A7118" s="2">
        <v>7117</v>
      </c>
      <c r="B7118" s="2" t="s">
        <v>9294</v>
      </c>
      <c r="C7118" s="2">
        <f>YEAR('Data SPY'!$D7118)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hidden="1" customHeight="1" x14ac:dyDescent="0.3">
      <c r="A7119" s="2">
        <v>7118</v>
      </c>
      <c r="B7119" s="2" t="s">
        <v>9294</v>
      </c>
      <c r="C7119" s="2">
        <f>YEAR('Data SPY'!$D7119)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hidden="1" customHeight="1" x14ac:dyDescent="0.3">
      <c r="A7120" s="2">
        <v>7119</v>
      </c>
      <c r="B7120" s="2" t="s">
        <v>9295</v>
      </c>
      <c r="C7120" s="2">
        <f>YEAR('Data SPY'!$D7120)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hidden="1" customHeight="1" x14ac:dyDescent="0.3">
      <c r="A7121" s="2">
        <v>7120</v>
      </c>
      <c r="B7121" s="2" t="s">
        <v>9296</v>
      </c>
      <c r="C7121" s="2">
        <f>YEAR('Data SPY'!$D7121)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hidden="1" customHeight="1" x14ac:dyDescent="0.3">
      <c r="A7122" s="2">
        <v>7121</v>
      </c>
      <c r="B7122" s="2" t="s">
        <v>9297</v>
      </c>
      <c r="C7122" s="2">
        <f>YEAR('Data SPY'!$D7122)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hidden="1" customHeight="1" x14ac:dyDescent="0.3">
      <c r="A7123" s="2">
        <v>7122</v>
      </c>
      <c r="B7123" s="2" t="s">
        <v>9298</v>
      </c>
      <c r="C7123" s="2">
        <f>YEAR('Data SPY'!$D7123)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hidden="1" customHeight="1" x14ac:dyDescent="0.3">
      <c r="A7124" s="2">
        <v>7123</v>
      </c>
      <c r="B7124" s="2" t="s">
        <v>9298</v>
      </c>
      <c r="C7124" s="2">
        <f>YEAR('Data SPY'!$D7124)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hidden="1" customHeight="1" x14ac:dyDescent="0.3">
      <c r="A7125" s="2">
        <v>7124</v>
      </c>
      <c r="B7125" s="2" t="s">
        <v>9299</v>
      </c>
      <c r="C7125" s="2">
        <f>YEAR('Data SPY'!$D7125)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hidden="1" customHeight="1" x14ac:dyDescent="0.3">
      <c r="A7126" s="2">
        <v>7125</v>
      </c>
      <c r="B7126" s="2" t="s">
        <v>9299</v>
      </c>
      <c r="C7126" s="2">
        <f>YEAR('Data SPY'!$D7126)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 SPY'!$D7127)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 SPY'!$D7128)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 SPY'!$D7129)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 SPY'!$D7130)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 SPY'!$D7131)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 SPY'!$D7132)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hidden="1" customHeight="1" x14ac:dyDescent="0.3">
      <c r="A7133" s="2">
        <v>7132</v>
      </c>
      <c r="B7133" s="2" t="s">
        <v>9303</v>
      </c>
      <c r="C7133" s="2">
        <f>YEAR('Data SPY'!$D7133)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hidden="1" customHeight="1" x14ac:dyDescent="0.3">
      <c r="A7134" s="2">
        <v>7133</v>
      </c>
      <c r="B7134" s="2" t="s">
        <v>9303</v>
      </c>
      <c r="C7134" s="2">
        <f>YEAR('Data SPY'!$D7134)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hidden="1" customHeight="1" x14ac:dyDescent="0.3">
      <c r="A7135" s="2">
        <v>7134</v>
      </c>
      <c r="B7135" s="2" t="s">
        <v>9303</v>
      </c>
      <c r="C7135" s="2">
        <f>YEAR('Data SPY'!$D7135)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hidden="1" customHeight="1" x14ac:dyDescent="0.3">
      <c r="A7136" s="2">
        <v>7135</v>
      </c>
      <c r="B7136" s="2" t="s">
        <v>9303</v>
      </c>
      <c r="C7136" s="2">
        <f>YEAR('Data SPY'!$D7136)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hidden="1" customHeight="1" x14ac:dyDescent="0.3">
      <c r="A7137" s="2">
        <v>7136</v>
      </c>
      <c r="B7137" s="2" t="s">
        <v>9303</v>
      </c>
      <c r="C7137" s="2">
        <f>YEAR('Data SPY'!$D7137)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hidden="1" customHeight="1" x14ac:dyDescent="0.3">
      <c r="A7138" s="2">
        <v>7137</v>
      </c>
      <c r="B7138" s="2" t="s">
        <v>9304</v>
      </c>
      <c r="C7138" s="2">
        <f>YEAR('Data SPY'!$D7138)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hidden="1" customHeight="1" x14ac:dyDescent="0.3">
      <c r="A7139" s="2">
        <v>7138</v>
      </c>
      <c r="B7139" s="2" t="s">
        <v>9304</v>
      </c>
      <c r="C7139" s="2">
        <f>YEAR('Data SPY'!$D7139)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hidden="1" customHeight="1" x14ac:dyDescent="0.3">
      <c r="A7140" s="2">
        <v>7139</v>
      </c>
      <c r="B7140" s="2" t="s">
        <v>9304</v>
      </c>
      <c r="C7140" s="2">
        <f>YEAR('Data SPY'!$D7140)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hidden="1" customHeight="1" x14ac:dyDescent="0.3">
      <c r="A7141" s="2">
        <v>7140</v>
      </c>
      <c r="B7141" s="2" t="s">
        <v>9304</v>
      </c>
      <c r="C7141" s="2">
        <f>YEAR('Data SPY'!$D7141)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hidden="1" customHeight="1" x14ac:dyDescent="0.3">
      <c r="A7142" s="2">
        <v>7141</v>
      </c>
      <c r="B7142" s="2" t="s">
        <v>9305</v>
      </c>
      <c r="C7142" s="2">
        <f>YEAR('Data SPY'!$D7142)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hidden="1" customHeight="1" x14ac:dyDescent="0.3">
      <c r="A7143" s="2">
        <v>7142</v>
      </c>
      <c r="B7143" s="2" t="s">
        <v>9305</v>
      </c>
      <c r="C7143" s="2">
        <f>YEAR('Data SPY'!$D7143)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hidden="1" customHeight="1" x14ac:dyDescent="0.3">
      <c r="A7144" s="2">
        <v>7143</v>
      </c>
      <c r="B7144" s="2" t="s">
        <v>9307</v>
      </c>
      <c r="C7144" s="2">
        <f>YEAR('Data SPY'!$D7144)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hidden="1" customHeight="1" x14ac:dyDescent="0.3">
      <c r="A7145" s="2">
        <v>7144</v>
      </c>
      <c r="B7145" s="2" t="s">
        <v>9308</v>
      </c>
      <c r="C7145" s="2">
        <f>YEAR('Data SPY'!$D7145)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hidden="1" customHeight="1" x14ac:dyDescent="0.3">
      <c r="A7146" s="2">
        <v>7145</v>
      </c>
      <c r="B7146" s="2" t="s">
        <v>9308</v>
      </c>
      <c r="C7146" s="2">
        <f>YEAR('Data SPY'!$D7146)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hidden="1" customHeight="1" x14ac:dyDescent="0.3">
      <c r="A7147" s="2">
        <v>7146</v>
      </c>
      <c r="B7147" s="2" t="s">
        <v>9308</v>
      </c>
      <c r="C7147" s="2">
        <f>YEAR('Data SPY'!$D7147)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hidden="1" customHeight="1" x14ac:dyDescent="0.3">
      <c r="A7148" s="2">
        <v>7147</v>
      </c>
      <c r="B7148" s="2" t="s">
        <v>9308</v>
      </c>
      <c r="C7148" s="2">
        <f>YEAR('Data SPY'!$D7148)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 SPY'!$D7149)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 SPY'!$D7150)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hidden="1" customHeight="1" x14ac:dyDescent="0.3">
      <c r="A7151" s="2">
        <v>7150</v>
      </c>
      <c r="B7151" s="2" t="s">
        <v>9310</v>
      </c>
      <c r="C7151" s="2">
        <f>YEAR('Data SPY'!$D7151)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hidden="1" customHeight="1" x14ac:dyDescent="0.3">
      <c r="A7152" s="2">
        <v>7151</v>
      </c>
      <c r="B7152" s="2" t="s">
        <v>9311</v>
      </c>
      <c r="C7152" s="2">
        <f>YEAR('Data SPY'!$D7152)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hidden="1" customHeight="1" x14ac:dyDescent="0.3">
      <c r="A7153" s="2">
        <v>7152</v>
      </c>
      <c r="B7153" s="2" t="s">
        <v>9312</v>
      </c>
      <c r="C7153" s="2">
        <f>YEAR('Data SPY'!$D7153)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hidden="1" customHeight="1" x14ac:dyDescent="0.3">
      <c r="A7154" s="2">
        <v>7153</v>
      </c>
      <c r="B7154" s="2" t="s">
        <v>9313</v>
      </c>
      <c r="C7154" s="2">
        <f>YEAR('Data SPY'!$D7154)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hidden="1" customHeight="1" x14ac:dyDescent="0.3">
      <c r="A7155" s="2">
        <v>7154</v>
      </c>
      <c r="B7155" s="2" t="s">
        <v>9314</v>
      </c>
      <c r="C7155" s="2">
        <f>YEAR('Data SPY'!$D7155)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hidden="1" customHeight="1" x14ac:dyDescent="0.3">
      <c r="A7156" s="2">
        <v>7155</v>
      </c>
      <c r="B7156" s="2" t="s">
        <v>9315</v>
      </c>
      <c r="C7156" s="2">
        <f>YEAR('Data SPY'!$D7156)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hidden="1" customHeight="1" x14ac:dyDescent="0.3">
      <c r="A7157" s="2">
        <v>7156</v>
      </c>
      <c r="B7157" s="2" t="s">
        <v>9315</v>
      </c>
      <c r="C7157" s="2">
        <f>YEAR('Data SPY'!$D7157)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hidden="1" customHeight="1" x14ac:dyDescent="0.3">
      <c r="A7158" s="2">
        <v>7157</v>
      </c>
      <c r="B7158" s="2" t="s">
        <v>9316</v>
      </c>
      <c r="C7158" s="2">
        <f>YEAR('Data SPY'!$D7158)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 SPY'!$D7159)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 SPY'!$D7160)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hidden="1" customHeight="1" x14ac:dyDescent="0.3">
      <c r="A7161" s="2">
        <v>7160</v>
      </c>
      <c r="B7161" s="2" t="s">
        <v>9320</v>
      </c>
      <c r="C7161" s="2">
        <f>YEAR('Data SPY'!$D7161)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hidden="1" customHeight="1" x14ac:dyDescent="0.3">
      <c r="A7162" s="2">
        <v>7161</v>
      </c>
      <c r="B7162" s="2" t="s">
        <v>9320</v>
      </c>
      <c r="C7162" s="2">
        <f>YEAR('Data SPY'!$D7162)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hidden="1" customHeight="1" x14ac:dyDescent="0.3">
      <c r="A7163" s="2">
        <v>7162</v>
      </c>
      <c r="B7163" s="2" t="s">
        <v>9321</v>
      </c>
      <c r="C7163" s="2">
        <f>YEAR('Data SPY'!$D7163)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hidden="1" customHeight="1" x14ac:dyDescent="0.3">
      <c r="A7164" s="2">
        <v>7163</v>
      </c>
      <c r="B7164" s="2" t="s">
        <v>9321</v>
      </c>
      <c r="C7164" s="2">
        <f>YEAR('Data SPY'!$D7164)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hidden="1" customHeight="1" x14ac:dyDescent="0.3">
      <c r="A7165" s="2">
        <v>7164</v>
      </c>
      <c r="B7165" s="2" t="s">
        <v>9322</v>
      </c>
      <c r="C7165" s="2">
        <f>YEAR('Data SPY'!$D7165)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hidden="1" customHeight="1" x14ac:dyDescent="0.3">
      <c r="A7166" s="2">
        <v>7165</v>
      </c>
      <c r="B7166" s="2" t="s">
        <v>9322</v>
      </c>
      <c r="C7166" s="2">
        <f>YEAR('Data SPY'!$D7166)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 SPY'!$D7167)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hidden="1" customHeight="1" x14ac:dyDescent="0.3">
      <c r="A7168" s="2">
        <v>7167</v>
      </c>
      <c r="B7168" s="2" t="s">
        <v>9324</v>
      </c>
      <c r="C7168" s="2">
        <f>YEAR('Data SPY'!$D7168)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hidden="1" customHeight="1" x14ac:dyDescent="0.3">
      <c r="A7169" s="2">
        <v>7168</v>
      </c>
      <c r="B7169" s="2" t="s">
        <v>9324</v>
      </c>
      <c r="C7169" s="2">
        <f>YEAR('Data SPY'!$D7169)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hidden="1" customHeight="1" x14ac:dyDescent="0.3">
      <c r="A7170" s="2">
        <v>7169</v>
      </c>
      <c r="B7170" s="2" t="s">
        <v>9324</v>
      </c>
      <c r="C7170" s="2">
        <f>YEAR('Data SPY'!$D7170)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hidden="1" customHeight="1" x14ac:dyDescent="0.3">
      <c r="A7171" s="2">
        <v>7170</v>
      </c>
      <c r="B7171" s="2" t="s">
        <v>9324</v>
      </c>
      <c r="C7171" s="2">
        <f>YEAR('Data SPY'!$D7171)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hidden="1" customHeight="1" x14ac:dyDescent="0.3">
      <c r="A7172" s="2">
        <v>7171</v>
      </c>
      <c r="B7172" s="2" t="s">
        <v>9325</v>
      </c>
      <c r="C7172" s="2">
        <f>YEAR('Data SPY'!$D7172)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hidden="1" customHeight="1" x14ac:dyDescent="0.3">
      <c r="A7173" s="2">
        <v>7172</v>
      </c>
      <c r="B7173" s="2" t="s">
        <v>9326</v>
      </c>
      <c r="C7173" s="2">
        <f>YEAR('Data SPY'!$D7173)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hidden="1" customHeight="1" x14ac:dyDescent="0.3">
      <c r="A7174" s="2">
        <v>7173</v>
      </c>
      <c r="B7174" s="2" t="s">
        <v>9327</v>
      </c>
      <c r="C7174" s="2">
        <f>YEAR('Data SPY'!$D7174)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hidden="1" customHeight="1" x14ac:dyDescent="0.3">
      <c r="A7175" s="2">
        <v>7174</v>
      </c>
      <c r="B7175" s="2" t="s">
        <v>9327</v>
      </c>
      <c r="C7175" s="2">
        <f>YEAR('Data SPY'!$D7175)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hidden="1" customHeight="1" x14ac:dyDescent="0.3">
      <c r="A7176" s="2">
        <v>7175</v>
      </c>
      <c r="B7176" s="2" t="s">
        <v>9327</v>
      </c>
      <c r="C7176" s="2">
        <f>YEAR('Data SPY'!$D7176)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hidden="1" customHeight="1" x14ac:dyDescent="0.3">
      <c r="A7177" s="2">
        <v>7176</v>
      </c>
      <c r="B7177" s="2" t="s">
        <v>9327</v>
      </c>
      <c r="C7177" s="2">
        <f>YEAR('Data SPY'!$D7177)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hidden="1" customHeight="1" x14ac:dyDescent="0.3">
      <c r="A7178" s="2">
        <v>7177</v>
      </c>
      <c r="B7178" s="2" t="s">
        <v>9327</v>
      </c>
      <c r="C7178" s="2">
        <f>YEAR('Data SPY'!$D7178)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hidden="1" customHeight="1" x14ac:dyDescent="0.3">
      <c r="A7179" s="2">
        <v>7178</v>
      </c>
      <c r="B7179" s="2" t="s">
        <v>9328</v>
      </c>
      <c r="C7179" s="2">
        <f>YEAR('Data SPY'!$D7179)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hidden="1" customHeight="1" x14ac:dyDescent="0.3">
      <c r="A7180" s="2">
        <v>7179</v>
      </c>
      <c r="B7180" s="2" t="s">
        <v>9328</v>
      </c>
      <c r="C7180" s="2">
        <f>YEAR('Data SPY'!$D7180)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 SPY'!$D7181)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hidden="1" customHeight="1" x14ac:dyDescent="0.3">
      <c r="A7182" s="2">
        <v>7181</v>
      </c>
      <c r="B7182" s="2" t="s">
        <v>9330</v>
      </c>
      <c r="C7182" s="2">
        <f>YEAR('Data SPY'!$D7182)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 SPY'!$D7183)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hidden="1" customHeight="1" x14ac:dyDescent="0.3">
      <c r="A7184" s="2">
        <v>7183</v>
      </c>
      <c r="B7184" s="2" t="s">
        <v>9332</v>
      </c>
      <c r="C7184" s="2">
        <f>YEAR('Data SPY'!$D7184)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hidden="1" customHeight="1" x14ac:dyDescent="0.3">
      <c r="A7185" s="2">
        <v>7184</v>
      </c>
      <c r="B7185" s="2" t="s">
        <v>9333</v>
      </c>
      <c r="C7185" s="2">
        <f>YEAR('Data SPY'!$D7185)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hidden="1" customHeight="1" x14ac:dyDescent="0.3">
      <c r="A7186" s="2">
        <v>7185</v>
      </c>
      <c r="B7186" s="2" t="s">
        <v>9334</v>
      </c>
      <c r="C7186" s="2">
        <f>YEAR('Data SPY'!$D7186)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hidden="1" customHeight="1" x14ac:dyDescent="0.3">
      <c r="A7187" s="2">
        <v>7186</v>
      </c>
      <c r="B7187" s="2" t="s">
        <v>9334</v>
      </c>
      <c r="C7187" s="2">
        <f>YEAR('Data SPY'!$D7187)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hidden="1" customHeight="1" x14ac:dyDescent="0.3">
      <c r="A7188" s="2">
        <v>7187</v>
      </c>
      <c r="B7188" s="2" t="s">
        <v>9334</v>
      </c>
      <c r="C7188" s="2">
        <f>YEAR('Data SPY'!$D7188)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hidden="1" customHeight="1" x14ac:dyDescent="0.3">
      <c r="A7189" s="2">
        <v>7188</v>
      </c>
      <c r="B7189" s="2" t="s">
        <v>9334</v>
      </c>
      <c r="C7189" s="2">
        <f>YEAR('Data SPY'!$D7189)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hidden="1" customHeight="1" x14ac:dyDescent="0.3">
      <c r="A7190" s="2">
        <v>7189</v>
      </c>
      <c r="B7190" s="2" t="s">
        <v>9334</v>
      </c>
      <c r="C7190" s="2">
        <f>YEAR('Data SPY'!$D7190)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 SPY'!$D7191)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 SPY'!$D7192)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 SPY'!$D7193)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 SPY'!$D7194)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 SPY'!$D7195)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 SPY'!$D7196)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 SPY'!$D7197)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hidden="1" customHeight="1" x14ac:dyDescent="0.3">
      <c r="A7198" s="2">
        <v>7197</v>
      </c>
      <c r="B7198" s="2" t="s">
        <v>9339</v>
      </c>
      <c r="C7198" s="2">
        <f>YEAR('Data SPY'!$D7198)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hidden="1" customHeight="1" x14ac:dyDescent="0.3">
      <c r="A7199" s="2">
        <v>7198</v>
      </c>
      <c r="B7199" s="2" t="s">
        <v>9339</v>
      </c>
      <c r="C7199" s="2">
        <f>YEAR('Data SPY'!$D7199)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hidden="1" customHeight="1" x14ac:dyDescent="0.3">
      <c r="A7200" s="2">
        <v>7199</v>
      </c>
      <c r="B7200" s="2" t="s">
        <v>9340</v>
      </c>
      <c r="C7200" s="2">
        <f>YEAR('Data SPY'!$D7200)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hidden="1" customHeight="1" x14ac:dyDescent="0.3">
      <c r="A7201" s="2">
        <v>7200</v>
      </c>
      <c r="B7201" s="2" t="s">
        <v>9340</v>
      </c>
      <c r="C7201" s="2">
        <f>YEAR('Data SPY'!$D7201)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 SPY'!$D7202)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 SPY'!$D7203)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 SPY'!$D7204)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hidden="1" customHeight="1" x14ac:dyDescent="0.3">
      <c r="A7205" s="2">
        <v>7204</v>
      </c>
      <c r="B7205" s="2" t="s">
        <v>9345</v>
      </c>
      <c r="C7205" s="2">
        <f>YEAR('Data SPY'!$D7205)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hidden="1" customHeight="1" x14ac:dyDescent="0.3">
      <c r="A7206" s="2">
        <v>7205</v>
      </c>
      <c r="B7206" s="2" t="s">
        <v>9346</v>
      </c>
      <c r="C7206" s="2">
        <f>YEAR('Data SPY'!$D7206)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hidden="1" customHeight="1" x14ac:dyDescent="0.3">
      <c r="A7207" s="2">
        <v>7206</v>
      </c>
      <c r="B7207" s="2" t="s">
        <v>9347</v>
      </c>
      <c r="C7207" s="2">
        <f>YEAR('Data SPY'!$D7207)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hidden="1" customHeight="1" x14ac:dyDescent="0.3">
      <c r="A7208" s="2">
        <v>7207</v>
      </c>
      <c r="B7208" s="2" t="s">
        <v>9347</v>
      </c>
      <c r="C7208" s="2">
        <f>YEAR('Data SPY'!$D7208)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 SPY'!$D7209)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 SPY'!$D7210)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 SPY'!$D7211)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 SPY'!$D7212)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 SPY'!$D7213)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 SPY'!$D7214)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hidden="1" customHeight="1" x14ac:dyDescent="0.3">
      <c r="A7215" s="2">
        <v>7214</v>
      </c>
      <c r="B7215" s="2" t="s">
        <v>9350</v>
      </c>
      <c r="C7215" s="2">
        <f>YEAR('Data SPY'!$D7215)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hidden="1" customHeight="1" x14ac:dyDescent="0.3">
      <c r="A7216" s="2">
        <v>7215</v>
      </c>
      <c r="B7216" s="2" t="s">
        <v>9352</v>
      </c>
      <c r="C7216" s="2">
        <f>YEAR('Data SPY'!$D7216)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hidden="1" customHeight="1" x14ac:dyDescent="0.3">
      <c r="A7217" s="2">
        <v>7216</v>
      </c>
      <c r="B7217" s="2" t="s">
        <v>9352</v>
      </c>
      <c r="C7217" s="2">
        <f>YEAR('Data SPY'!$D7217)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hidden="1" customHeight="1" x14ac:dyDescent="0.3">
      <c r="A7218" s="2">
        <v>7217</v>
      </c>
      <c r="B7218" s="2" t="s">
        <v>9353</v>
      </c>
      <c r="C7218" s="2">
        <f>YEAR('Data SPY'!$D7218)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hidden="1" customHeight="1" x14ac:dyDescent="0.3">
      <c r="A7219" s="2">
        <v>7218</v>
      </c>
      <c r="B7219" s="2" t="s">
        <v>9353</v>
      </c>
      <c r="C7219" s="2">
        <f>YEAR('Data SPY'!$D7219)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hidden="1" customHeight="1" x14ac:dyDescent="0.3">
      <c r="A7220" s="2">
        <v>7219</v>
      </c>
      <c r="B7220" s="2" t="s">
        <v>9353</v>
      </c>
      <c r="C7220" s="2">
        <f>YEAR('Data SPY'!$D7220)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hidden="1" customHeight="1" x14ac:dyDescent="0.3">
      <c r="A7221" s="2">
        <v>7220</v>
      </c>
      <c r="B7221" s="2" t="s">
        <v>9353</v>
      </c>
      <c r="C7221" s="2">
        <f>YEAR('Data SPY'!$D7221)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hidden="1" customHeight="1" x14ac:dyDescent="0.3">
      <c r="A7222" s="2">
        <v>7221</v>
      </c>
      <c r="B7222" s="2" t="s">
        <v>9354</v>
      </c>
      <c r="C7222" s="2">
        <f>YEAR('Data SPY'!$D7222)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hidden="1" customHeight="1" x14ac:dyDescent="0.3">
      <c r="A7223" s="2">
        <v>7222</v>
      </c>
      <c r="B7223" s="2" t="s">
        <v>9355</v>
      </c>
      <c r="C7223" s="2">
        <f>YEAR('Data SPY'!$D7223)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hidden="1" customHeight="1" x14ac:dyDescent="0.3">
      <c r="A7224" s="2">
        <v>7223</v>
      </c>
      <c r="B7224" s="2" t="s">
        <v>9356</v>
      </c>
      <c r="C7224" s="2">
        <f>YEAR('Data SPY'!$D7224)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 SPY'!$D7225)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 SPY'!$D7226)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 SPY'!$D7227)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hidden="1" customHeight="1" x14ac:dyDescent="0.3">
      <c r="A7228" s="2">
        <v>7227</v>
      </c>
      <c r="B7228" s="2" t="s">
        <v>9358</v>
      </c>
      <c r="C7228" s="2">
        <f>YEAR('Data SPY'!$D7228)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hidden="1" customHeight="1" x14ac:dyDescent="0.3">
      <c r="A7229" s="2">
        <v>7228</v>
      </c>
      <c r="B7229" s="2" t="s">
        <v>9358</v>
      </c>
      <c r="C7229" s="2">
        <f>YEAR('Data SPY'!$D7229)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hidden="1" customHeight="1" x14ac:dyDescent="0.3">
      <c r="A7230" s="2">
        <v>7229</v>
      </c>
      <c r="B7230" s="2" t="s">
        <v>9359</v>
      </c>
      <c r="C7230" s="2">
        <f>YEAR('Data SPY'!$D7230)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hidden="1" customHeight="1" x14ac:dyDescent="0.3">
      <c r="A7231" s="2">
        <v>7230</v>
      </c>
      <c r="B7231" s="2" t="s">
        <v>9359</v>
      </c>
      <c r="C7231" s="2">
        <f>YEAR('Data SPY'!$D7231)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hidden="1" customHeight="1" x14ac:dyDescent="0.3">
      <c r="A7232" s="2">
        <v>7231</v>
      </c>
      <c r="B7232" s="2" t="s">
        <v>9360</v>
      </c>
      <c r="C7232" s="2">
        <f>YEAR('Data SPY'!$D7232)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hidden="1" customHeight="1" x14ac:dyDescent="0.3">
      <c r="A7233" s="2">
        <v>7232</v>
      </c>
      <c r="B7233" s="2" t="s">
        <v>9360</v>
      </c>
      <c r="C7233" s="2">
        <f>YEAR('Data SPY'!$D7233)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hidden="1" customHeight="1" x14ac:dyDescent="0.3">
      <c r="A7234" s="2">
        <v>7233</v>
      </c>
      <c r="B7234" s="2" t="s">
        <v>9360</v>
      </c>
      <c r="C7234" s="2">
        <f>YEAR('Data SPY'!$D7234)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 SPY'!$D7235)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 SPY'!$D7236)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 SPY'!$D7237)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hidden="1" customHeight="1" x14ac:dyDescent="0.3">
      <c r="A7238" s="2">
        <v>7237</v>
      </c>
      <c r="B7238" s="2" t="s">
        <v>9362</v>
      </c>
      <c r="C7238" s="2">
        <f>YEAR('Data SPY'!$D7238)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 SPY'!$D7239)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 SPY'!$D7240)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 SPY'!$D7241)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hidden="1" customHeight="1" x14ac:dyDescent="0.3">
      <c r="A7242" s="2">
        <v>7241</v>
      </c>
      <c r="B7242" s="2" t="s">
        <v>9367</v>
      </c>
      <c r="C7242" s="2">
        <f>YEAR('Data SPY'!$D7242)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hidden="1" customHeight="1" x14ac:dyDescent="0.3">
      <c r="A7243" s="2">
        <v>7242</v>
      </c>
      <c r="B7243" s="2" t="s">
        <v>9367</v>
      </c>
      <c r="C7243" s="2">
        <f>YEAR('Data SPY'!$D7243)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hidden="1" customHeight="1" x14ac:dyDescent="0.3">
      <c r="A7244" s="2">
        <v>7243</v>
      </c>
      <c r="B7244" s="2" t="s">
        <v>9367</v>
      </c>
      <c r="C7244" s="2">
        <f>YEAR('Data SPY'!$D7244)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hidden="1" customHeight="1" x14ac:dyDescent="0.3">
      <c r="A7245" s="2">
        <v>7244</v>
      </c>
      <c r="B7245" s="2" t="s">
        <v>9368</v>
      </c>
      <c r="C7245" s="2">
        <f>YEAR('Data SPY'!$D7245)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hidden="1" customHeight="1" x14ac:dyDescent="0.3">
      <c r="A7246" s="2">
        <v>7245</v>
      </c>
      <c r="B7246" s="2" t="s">
        <v>9369</v>
      </c>
      <c r="C7246" s="2">
        <f>YEAR('Data SPY'!$D7246)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hidden="1" customHeight="1" x14ac:dyDescent="0.3">
      <c r="A7247" s="2">
        <v>7246</v>
      </c>
      <c r="B7247" s="2" t="s">
        <v>9370</v>
      </c>
      <c r="C7247" s="2">
        <f>YEAR('Data SPY'!$D7247)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hidden="1" customHeight="1" x14ac:dyDescent="0.3">
      <c r="A7248" s="2">
        <v>7247</v>
      </c>
      <c r="B7248" s="2" t="s">
        <v>9371</v>
      </c>
      <c r="C7248" s="2">
        <f>YEAR('Data SPY'!$D7248)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hidden="1" customHeight="1" x14ac:dyDescent="0.3">
      <c r="A7249" s="2">
        <v>7248</v>
      </c>
      <c r="B7249" s="2" t="s">
        <v>9371</v>
      </c>
      <c r="C7249" s="2">
        <f>YEAR('Data SPY'!$D7249)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hidden="1" customHeight="1" x14ac:dyDescent="0.3">
      <c r="A7250" s="2">
        <v>7249</v>
      </c>
      <c r="B7250" s="2" t="s">
        <v>9371</v>
      </c>
      <c r="C7250" s="2">
        <f>YEAR('Data SPY'!$D7250)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hidden="1" customHeight="1" x14ac:dyDescent="0.3">
      <c r="A7251" s="2">
        <v>7250</v>
      </c>
      <c r="B7251" s="2" t="s">
        <v>9372</v>
      </c>
      <c r="C7251" s="2">
        <f>YEAR('Data SPY'!$D7251)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hidden="1" customHeight="1" x14ac:dyDescent="0.3">
      <c r="A7252" s="2">
        <v>7251</v>
      </c>
      <c r="B7252" s="2" t="s">
        <v>9372</v>
      </c>
      <c r="C7252" s="2">
        <f>YEAR('Data SPY'!$D7252)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 SPY'!$D7253)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 SPY'!$D7254)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 SPY'!$D7255)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 SPY'!$D7256)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 SPY'!$D7257)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 SPY'!$D7258)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 SPY'!$D7259)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 SPY'!$D7260)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 SPY'!$D7261)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 SPY'!$D7262)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hidden="1" customHeight="1" x14ac:dyDescent="0.3">
      <c r="A7263" s="2">
        <v>7262</v>
      </c>
      <c r="B7263" s="2" t="s">
        <v>9378</v>
      </c>
      <c r="C7263" s="2">
        <f>YEAR('Data SPY'!$D7263)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hidden="1" customHeight="1" x14ac:dyDescent="0.3">
      <c r="A7264" s="2">
        <v>7263</v>
      </c>
      <c r="B7264" s="2" t="s">
        <v>9379</v>
      </c>
      <c r="C7264" s="2">
        <f>YEAR('Data SPY'!$D7264)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hidden="1" customHeight="1" x14ac:dyDescent="0.3">
      <c r="A7265" s="2">
        <v>7264</v>
      </c>
      <c r="B7265" s="2" t="s">
        <v>9379</v>
      </c>
      <c r="C7265" s="2">
        <f>YEAR('Data SPY'!$D7265)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hidden="1" customHeight="1" x14ac:dyDescent="0.3">
      <c r="A7266" s="2">
        <v>7265</v>
      </c>
      <c r="B7266" s="2" t="s">
        <v>9380</v>
      </c>
      <c r="C7266" s="2">
        <f>YEAR('Data SPY'!$D7266)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hidden="1" customHeight="1" x14ac:dyDescent="0.3">
      <c r="A7267" s="2">
        <v>7266</v>
      </c>
      <c r="B7267" s="2" t="s">
        <v>9381</v>
      </c>
      <c r="C7267" s="2">
        <f>YEAR('Data SPY'!$D7267)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hidden="1" customHeight="1" x14ac:dyDescent="0.3">
      <c r="A7268" s="2">
        <v>7267</v>
      </c>
      <c r="B7268" s="2" t="s">
        <v>9382</v>
      </c>
      <c r="C7268" s="2">
        <f>YEAR('Data SPY'!$D7268)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hidden="1" customHeight="1" x14ac:dyDescent="0.3">
      <c r="A7269" s="2">
        <v>7268</v>
      </c>
      <c r="B7269" s="2" t="s">
        <v>9382</v>
      </c>
      <c r="C7269" s="2">
        <f>YEAR('Data SPY'!$D7269)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 SPY'!$D7270)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 SPY'!$D7271)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 SPY'!$D7272)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 SPY'!$D7273)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 SPY'!$D7274)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 SPY'!$D7275)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hidden="1" customHeight="1" x14ac:dyDescent="0.3">
      <c r="A7276" s="2">
        <v>7275</v>
      </c>
      <c r="B7276" s="2" t="s">
        <v>9388</v>
      </c>
      <c r="C7276" s="2">
        <f>YEAR('Data SPY'!$D7276)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hidden="1" customHeight="1" x14ac:dyDescent="0.3">
      <c r="A7277" s="2">
        <v>7276</v>
      </c>
      <c r="B7277" s="2" t="s">
        <v>9388</v>
      </c>
      <c r="C7277" s="2">
        <f>YEAR('Data SPY'!$D7277)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hidden="1" customHeight="1" x14ac:dyDescent="0.3">
      <c r="A7278" s="2">
        <v>7277</v>
      </c>
      <c r="B7278" s="2" t="s">
        <v>9389</v>
      </c>
      <c r="C7278" s="2">
        <f>YEAR('Data SPY'!$D7278)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 SPY'!$D7279)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 SPY'!$D7280)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 SPY'!$D7281)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hidden="1" customHeight="1" x14ac:dyDescent="0.3">
      <c r="A7282" s="2">
        <v>7281</v>
      </c>
      <c r="B7282" s="2" t="s">
        <v>9392</v>
      </c>
      <c r="C7282" s="2">
        <f>YEAR('Data SPY'!$D7282)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hidden="1" customHeight="1" x14ac:dyDescent="0.3">
      <c r="A7283" s="2">
        <v>7282</v>
      </c>
      <c r="B7283" s="2" t="s">
        <v>9393</v>
      </c>
      <c r="C7283" s="2">
        <f>YEAR('Data SPY'!$D7283)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hidden="1" customHeight="1" x14ac:dyDescent="0.3">
      <c r="A7284" s="2">
        <v>7283</v>
      </c>
      <c r="B7284" s="2" t="s">
        <v>9394</v>
      </c>
      <c r="C7284" s="2">
        <f>YEAR('Data SPY'!$D7284)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hidden="1" customHeight="1" x14ac:dyDescent="0.3">
      <c r="A7285" s="2">
        <v>7284</v>
      </c>
      <c r="B7285" s="2" t="s">
        <v>9395</v>
      </c>
      <c r="C7285" s="2">
        <f>YEAR('Data SPY'!$D7285)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hidden="1" customHeight="1" x14ac:dyDescent="0.3">
      <c r="A7286" s="2">
        <v>7285</v>
      </c>
      <c r="B7286" s="2" t="s">
        <v>9395</v>
      </c>
      <c r="C7286" s="2">
        <f>YEAR('Data SPY'!$D7286)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hidden="1" customHeight="1" x14ac:dyDescent="0.3">
      <c r="A7287" s="2">
        <v>7286</v>
      </c>
      <c r="B7287" s="2" t="s">
        <v>9396</v>
      </c>
      <c r="C7287" s="2">
        <f>YEAR('Data SPY'!$D7287)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 SPY'!$D7288)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 SPY'!$D7289)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hidden="1" customHeight="1" x14ac:dyDescent="0.3">
      <c r="A7290" s="2">
        <v>7289</v>
      </c>
      <c r="B7290" s="2" t="s">
        <v>9398</v>
      </c>
      <c r="C7290" s="2">
        <f>YEAR('Data SPY'!$D7290)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 SPY'!$D7291)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 SPY'!$D7292)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 SPY'!$D7293)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hidden="1" customHeight="1" x14ac:dyDescent="0.3">
      <c r="A7294" s="2">
        <v>7293</v>
      </c>
      <c r="B7294" s="2" t="s">
        <v>9400</v>
      </c>
      <c r="C7294" s="2">
        <f>YEAR('Data SPY'!$D7294)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 SPY'!$D7295)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hidden="1" customHeight="1" x14ac:dyDescent="0.3">
      <c r="A7296" s="2">
        <v>7295</v>
      </c>
      <c r="B7296" s="2" t="s">
        <v>9403</v>
      </c>
      <c r="C7296" s="2">
        <f>YEAR('Data SPY'!$D7296)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hidden="1" customHeight="1" x14ac:dyDescent="0.3">
      <c r="A7297" s="2">
        <v>7296</v>
      </c>
      <c r="B7297" s="2" t="s">
        <v>9404</v>
      </c>
      <c r="C7297" s="2">
        <f>YEAR('Data SPY'!$D7297)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hidden="1" customHeight="1" x14ac:dyDescent="0.3">
      <c r="A7298" s="2">
        <v>7297</v>
      </c>
      <c r="B7298" s="2" t="s">
        <v>9404</v>
      </c>
      <c r="C7298" s="2">
        <f>YEAR('Data SPY'!$D7298)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hidden="1" customHeight="1" x14ac:dyDescent="0.3">
      <c r="A7299" s="2">
        <v>7298</v>
      </c>
      <c r="B7299" s="2" t="s">
        <v>9405</v>
      </c>
      <c r="C7299" s="2">
        <f>YEAR('Data SPY'!$D7299)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hidden="1" customHeight="1" x14ac:dyDescent="0.3">
      <c r="A7300" s="2">
        <v>7299</v>
      </c>
      <c r="B7300" s="2" t="s">
        <v>9406</v>
      </c>
      <c r="C7300" s="2">
        <f>YEAR('Data SPY'!$D7300)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hidden="1" customHeight="1" x14ac:dyDescent="0.3">
      <c r="A7301" s="2">
        <v>7300</v>
      </c>
      <c r="B7301" s="2" t="s">
        <v>9406</v>
      </c>
      <c r="C7301" s="2">
        <f>YEAR('Data SPY'!$D7301)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hidden="1" customHeight="1" x14ac:dyDescent="0.3">
      <c r="A7302" s="2">
        <v>7301</v>
      </c>
      <c r="B7302" s="2" t="s">
        <v>9406</v>
      </c>
      <c r="C7302" s="2">
        <f>YEAR('Data SPY'!$D7302)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hidden="1" customHeight="1" x14ac:dyDescent="0.3">
      <c r="A7303" s="2">
        <v>7302</v>
      </c>
      <c r="B7303" s="2" t="s">
        <v>9406</v>
      </c>
      <c r="C7303" s="2">
        <f>YEAR('Data SPY'!$D7303)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hidden="1" customHeight="1" x14ac:dyDescent="0.3">
      <c r="A7304" s="2">
        <v>7303</v>
      </c>
      <c r="B7304" s="2" t="s">
        <v>9406</v>
      </c>
      <c r="C7304" s="2">
        <f>YEAR('Data SPY'!$D7304)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hidden="1" customHeight="1" x14ac:dyDescent="0.3">
      <c r="A7305" s="2">
        <v>7304</v>
      </c>
      <c r="B7305" s="2" t="s">
        <v>9407</v>
      </c>
      <c r="C7305" s="2">
        <f>YEAR('Data SPY'!$D7305)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hidden="1" customHeight="1" x14ac:dyDescent="0.3">
      <c r="A7306" s="2">
        <v>7305</v>
      </c>
      <c r="B7306" s="2" t="s">
        <v>9407</v>
      </c>
      <c r="C7306" s="2">
        <f>YEAR('Data SPY'!$D7306)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hidden="1" customHeight="1" x14ac:dyDescent="0.3">
      <c r="A7307" s="2">
        <v>7306</v>
      </c>
      <c r="B7307" s="2" t="s">
        <v>9408</v>
      </c>
      <c r="C7307" s="2">
        <f>YEAR('Data SPY'!$D7307)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 SPY'!$D7308)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 SPY'!$D7309)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 SPY'!$D7310)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hidden="1" customHeight="1" x14ac:dyDescent="0.3">
      <c r="A7311" s="2">
        <v>7310</v>
      </c>
      <c r="B7311" s="2" t="s">
        <v>9410</v>
      </c>
      <c r="C7311" s="2">
        <f>YEAR('Data SPY'!$D7311)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hidden="1" customHeight="1" x14ac:dyDescent="0.3">
      <c r="A7312" s="2">
        <v>7311</v>
      </c>
      <c r="B7312" s="2" t="s">
        <v>9411</v>
      </c>
      <c r="C7312" s="2">
        <f>YEAR('Data SPY'!$D7312)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hidden="1" customHeight="1" x14ac:dyDescent="0.3">
      <c r="A7313" s="2">
        <v>7312</v>
      </c>
      <c r="B7313" s="2" t="s">
        <v>9412</v>
      </c>
      <c r="C7313" s="2">
        <f>YEAR('Data SPY'!$D7313)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hidden="1" customHeight="1" x14ac:dyDescent="0.3">
      <c r="A7314" s="2">
        <v>7313</v>
      </c>
      <c r="B7314" s="2" t="s">
        <v>9412</v>
      </c>
      <c r="C7314" s="2">
        <f>YEAR('Data SPY'!$D7314)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hidden="1" customHeight="1" x14ac:dyDescent="0.3">
      <c r="A7315" s="2">
        <v>7314</v>
      </c>
      <c r="B7315" s="2" t="s">
        <v>9412</v>
      </c>
      <c r="C7315" s="2">
        <f>YEAR('Data SPY'!$D7315)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 SPY'!$D7316)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hidden="1" customHeight="1" x14ac:dyDescent="0.3">
      <c r="A7317" s="2">
        <v>7316</v>
      </c>
      <c r="B7317" s="2" t="s">
        <v>9414</v>
      </c>
      <c r="C7317" s="2">
        <f>YEAR('Data SPY'!$D7317)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 SPY'!$D7318)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hidden="1" customHeight="1" x14ac:dyDescent="0.3">
      <c r="A7319" s="2">
        <v>7318</v>
      </c>
      <c r="B7319" s="2" t="s">
        <v>9416</v>
      </c>
      <c r="C7319" s="2">
        <f>YEAR('Data SPY'!$D7319)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hidden="1" customHeight="1" x14ac:dyDescent="0.3">
      <c r="A7320" s="2">
        <v>7319</v>
      </c>
      <c r="B7320" s="2" t="s">
        <v>9416</v>
      </c>
      <c r="C7320" s="2">
        <f>YEAR('Data SPY'!$D7320)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hidden="1" customHeight="1" x14ac:dyDescent="0.3">
      <c r="A7321" s="2">
        <v>7320</v>
      </c>
      <c r="B7321" s="2" t="s">
        <v>9418</v>
      </c>
      <c r="C7321" s="2">
        <f>YEAR('Data SPY'!$D7321)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hidden="1" customHeight="1" x14ac:dyDescent="0.3">
      <c r="A7322" s="2">
        <v>7321</v>
      </c>
      <c r="B7322" s="2" t="s">
        <v>9418</v>
      </c>
      <c r="C7322" s="2">
        <f>YEAR('Data SPY'!$D7322)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hidden="1" customHeight="1" x14ac:dyDescent="0.3">
      <c r="A7323" s="2">
        <v>7322</v>
      </c>
      <c r="B7323" s="2" t="s">
        <v>9419</v>
      </c>
      <c r="C7323" s="2">
        <f>YEAR('Data SPY'!$D7323)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hidden="1" customHeight="1" x14ac:dyDescent="0.3">
      <c r="A7324" s="2">
        <v>7323</v>
      </c>
      <c r="B7324" s="2" t="s">
        <v>9419</v>
      </c>
      <c r="C7324" s="2">
        <f>YEAR('Data SPY'!$D7324)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hidden="1" customHeight="1" x14ac:dyDescent="0.3">
      <c r="A7325" s="2">
        <v>7324</v>
      </c>
      <c r="B7325" s="2" t="s">
        <v>9420</v>
      </c>
      <c r="C7325" s="2">
        <f>YEAR('Data SPY'!$D7325)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hidden="1" customHeight="1" x14ac:dyDescent="0.3">
      <c r="A7326" s="2">
        <v>7325</v>
      </c>
      <c r="B7326" s="2" t="s">
        <v>9420</v>
      </c>
      <c r="C7326" s="2">
        <f>YEAR('Data SPY'!$D7326)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hidden="1" customHeight="1" x14ac:dyDescent="0.3">
      <c r="A7327" s="2">
        <v>7326</v>
      </c>
      <c r="B7327" s="2" t="s">
        <v>9421</v>
      </c>
      <c r="C7327" s="2">
        <f>YEAR('Data SPY'!$D7327)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hidden="1" customHeight="1" x14ac:dyDescent="0.3">
      <c r="A7328" s="2">
        <v>7327</v>
      </c>
      <c r="B7328" s="2" t="s">
        <v>9421</v>
      </c>
      <c r="C7328" s="2">
        <f>YEAR('Data SPY'!$D7328)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hidden="1" customHeight="1" x14ac:dyDescent="0.3">
      <c r="A7329" s="2">
        <v>7328</v>
      </c>
      <c r="B7329" s="2" t="s">
        <v>9422</v>
      </c>
      <c r="C7329" s="2">
        <f>YEAR('Data SPY'!$D7329)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hidden="1" customHeight="1" x14ac:dyDescent="0.3">
      <c r="A7330" s="2">
        <v>7329</v>
      </c>
      <c r="B7330" s="2" t="s">
        <v>9422</v>
      </c>
      <c r="C7330" s="2">
        <f>YEAR('Data SPY'!$D7330)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hidden="1" customHeight="1" x14ac:dyDescent="0.3">
      <c r="A7331" s="2">
        <v>7330</v>
      </c>
      <c r="B7331" s="2" t="s">
        <v>9422</v>
      </c>
      <c r="C7331" s="2">
        <f>YEAR('Data SPY'!$D7331)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 SPY'!$D7332)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hidden="1" customHeight="1" x14ac:dyDescent="0.3">
      <c r="A7333" s="2">
        <v>7332</v>
      </c>
      <c r="B7333" s="2" t="s">
        <v>9425</v>
      </c>
      <c r="C7333" s="2">
        <f>YEAR('Data SPY'!$D7333)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hidden="1" customHeight="1" x14ac:dyDescent="0.3">
      <c r="A7334" s="2">
        <v>7333</v>
      </c>
      <c r="B7334" s="2" t="s">
        <v>9425</v>
      </c>
      <c r="C7334" s="2">
        <f>YEAR('Data SPY'!$D7334)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hidden="1" customHeight="1" x14ac:dyDescent="0.3">
      <c r="A7335" s="2">
        <v>7334</v>
      </c>
      <c r="B7335" s="2" t="s">
        <v>9426</v>
      </c>
      <c r="C7335" s="2">
        <f>YEAR('Data SPY'!$D7335)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hidden="1" customHeight="1" x14ac:dyDescent="0.3">
      <c r="A7336" s="2">
        <v>7335</v>
      </c>
      <c r="B7336" s="2" t="s">
        <v>9426</v>
      </c>
      <c r="C7336" s="2">
        <f>YEAR('Data SPY'!$D7336)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hidden="1" customHeight="1" x14ac:dyDescent="0.3">
      <c r="A7337" s="2">
        <v>7336</v>
      </c>
      <c r="B7337" s="2" t="s">
        <v>9427</v>
      </c>
      <c r="C7337" s="2">
        <f>YEAR('Data SPY'!$D7337)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hidden="1" customHeight="1" x14ac:dyDescent="0.3">
      <c r="A7338" s="2">
        <v>7337</v>
      </c>
      <c r="B7338" s="2" t="s">
        <v>9427</v>
      </c>
      <c r="C7338" s="2">
        <f>YEAR('Data SPY'!$D7338)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hidden="1" customHeight="1" x14ac:dyDescent="0.3">
      <c r="A7339" s="2">
        <v>7338</v>
      </c>
      <c r="B7339" s="2" t="s">
        <v>9428</v>
      </c>
      <c r="C7339" s="2">
        <f>YEAR('Data SPY'!$D7339)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hidden="1" customHeight="1" x14ac:dyDescent="0.3">
      <c r="A7340" s="2">
        <v>7339</v>
      </c>
      <c r="B7340" s="2" t="s">
        <v>9429</v>
      </c>
      <c r="C7340" s="2">
        <f>YEAR('Data SPY'!$D7340)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hidden="1" customHeight="1" x14ac:dyDescent="0.3">
      <c r="A7341" s="2">
        <v>7340</v>
      </c>
      <c r="B7341" s="2" t="s">
        <v>9430</v>
      </c>
      <c r="C7341" s="2">
        <f>YEAR('Data SPY'!$D7341)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hidden="1" customHeight="1" x14ac:dyDescent="0.3">
      <c r="A7342" s="2">
        <v>7341</v>
      </c>
      <c r="B7342" s="2" t="s">
        <v>9431</v>
      </c>
      <c r="C7342" s="2">
        <f>YEAR('Data SPY'!$D7342)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hidden="1" customHeight="1" x14ac:dyDescent="0.3">
      <c r="A7343" s="2">
        <v>7342</v>
      </c>
      <c r="B7343" s="2" t="s">
        <v>9431</v>
      </c>
      <c r="C7343" s="2">
        <f>YEAR('Data SPY'!$D7343)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hidden="1" customHeight="1" x14ac:dyDescent="0.3">
      <c r="A7344" s="2">
        <v>7343</v>
      </c>
      <c r="B7344" s="2" t="s">
        <v>9431</v>
      </c>
      <c r="C7344" s="2">
        <f>YEAR('Data SPY'!$D7344)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hidden="1" customHeight="1" x14ac:dyDescent="0.3">
      <c r="A7345" s="2">
        <v>7344</v>
      </c>
      <c r="B7345" s="2" t="s">
        <v>9432</v>
      </c>
      <c r="C7345" s="2">
        <f>YEAR('Data SPY'!$D7345)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hidden="1" customHeight="1" x14ac:dyDescent="0.3">
      <c r="A7346" s="2">
        <v>7345</v>
      </c>
      <c r="B7346" s="2" t="s">
        <v>9433</v>
      </c>
      <c r="C7346" s="2">
        <f>YEAR('Data SPY'!$D7346)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hidden="1" customHeight="1" x14ac:dyDescent="0.3">
      <c r="A7347" s="2">
        <v>7346</v>
      </c>
      <c r="B7347" s="2" t="s">
        <v>9433</v>
      </c>
      <c r="C7347" s="2">
        <f>YEAR('Data SPY'!$D7347)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hidden="1" customHeight="1" x14ac:dyDescent="0.3">
      <c r="A7348" s="2">
        <v>7347</v>
      </c>
      <c r="B7348" s="2" t="s">
        <v>9433</v>
      </c>
      <c r="C7348" s="2">
        <f>YEAR('Data SPY'!$D7348)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hidden="1" customHeight="1" x14ac:dyDescent="0.3">
      <c r="A7349" s="2">
        <v>7348</v>
      </c>
      <c r="B7349" s="2" t="s">
        <v>9433</v>
      </c>
      <c r="C7349" s="2">
        <f>YEAR('Data SPY'!$D7349)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hidden="1" customHeight="1" x14ac:dyDescent="0.3">
      <c r="A7350" s="2">
        <v>7349</v>
      </c>
      <c r="B7350" s="2" t="s">
        <v>9434</v>
      </c>
      <c r="C7350" s="2">
        <f>YEAR('Data SPY'!$D7350)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hidden="1" customHeight="1" x14ac:dyDescent="0.3">
      <c r="A7351" s="2">
        <v>7350</v>
      </c>
      <c r="B7351" s="2" t="s">
        <v>9435</v>
      </c>
      <c r="C7351" s="2">
        <f>YEAR('Data SPY'!$D7351)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hidden="1" customHeight="1" x14ac:dyDescent="0.3">
      <c r="A7352" s="2">
        <v>7351</v>
      </c>
      <c r="B7352" s="2" t="s">
        <v>9435</v>
      </c>
      <c r="C7352" s="2">
        <f>YEAR('Data SPY'!$D7352)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hidden="1" customHeight="1" x14ac:dyDescent="0.3">
      <c r="A7353" s="2">
        <v>7352</v>
      </c>
      <c r="B7353" s="2" t="s">
        <v>9436</v>
      </c>
      <c r="C7353" s="2">
        <f>YEAR('Data SPY'!$D7353)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hidden="1" customHeight="1" x14ac:dyDescent="0.3">
      <c r="A7354" s="2">
        <v>7353</v>
      </c>
      <c r="B7354" s="2" t="s">
        <v>9438</v>
      </c>
      <c r="C7354" s="2">
        <f>YEAR('Data SPY'!$D7354)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 SPY'!$D7355)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hidden="1" customHeight="1" x14ac:dyDescent="0.3">
      <c r="A7356" s="2">
        <v>7355</v>
      </c>
      <c r="B7356" s="2" t="s">
        <v>9440</v>
      </c>
      <c r="C7356" s="2">
        <f>YEAR('Data SPY'!$D7356)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hidden="1" customHeight="1" x14ac:dyDescent="0.3">
      <c r="A7357" s="2">
        <v>7356</v>
      </c>
      <c r="B7357" s="2" t="s">
        <v>9441</v>
      </c>
      <c r="C7357" s="2">
        <f>YEAR('Data SPY'!$D7357)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 SPY'!$D7358)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 SPY'!$D7359)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hidden="1" customHeight="1" x14ac:dyDescent="0.3">
      <c r="A7360" s="2">
        <v>7359</v>
      </c>
      <c r="B7360" s="2" t="s">
        <v>9443</v>
      </c>
      <c r="C7360" s="2">
        <f>YEAR('Data SPY'!$D7360)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hidden="1" customHeight="1" x14ac:dyDescent="0.3">
      <c r="A7361" s="2">
        <v>7360</v>
      </c>
      <c r="B7361" s="2" t="s">
        <v>9443</v>
      </c>
      <c r="C7361" s="2">
        <f>YEAR('Data SPY'!$D7361)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 SPY'!$D7362)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 SPY'!$D7363)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 SPY'!$D7364)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 SPY'!$D7365)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 SPY'!$D7366)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 SPY'!$D7367)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 SPY'!$D7368)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 SPY'!$D7369)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hidden="1" customHeight="1" x14ac:dyDescent="0.3">
      <c r="A7370" s="2">
        <v>7369</v>
      </c>
      <c r="B7370" s="2" t="s">
        <v>9446</v>
      </c>
      <c r="C7370" s="2">
        <f>YEAR('Data SPY'!$D7370)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hidden="1" customHeight="1" x14ac:dyDescent="0.3">
      <c r="A7371" s="2">
        <v>7370</v>
      </c>
      <c r="B7371" s="2" t="s">
        <v>9447</v>
      </c>
      <c r="C7371" s="2">
        <f>YEAR('Data SPY'!$D7371)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hidden="1" customHeight="1" x14ac:dyDescent="0.3">
      <c r="A7372" s="2">
        <v>7371</v>
      </c>
      <c r="B7372" s="2" t="s">
        <v>9448</v>
      </c>
      <c r="C7372" s="2">
        <f>YEAR('Data SPY'!$D7372)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hidden="1" customHeight="1" x14ac:dyDescent="0.3">
      <c r="A7373" s="2">
        <v>7372</v>
      </c>
      <c r="B7373" s="2" t="s">
        <v>9450</v>
      </c>
      <c r="C7373" s="2">
        <f>YEAR('Data SPY'!$D7373)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hidden="1" customHeight="1" x14ac:dyDescent="0.3">
      <c r="A7374" s="2">
        <v>7373</v>
      </c>
      <c r="B7374" s="2" t="s">
        <v>9450</v>
      </c>
      <c r="C7374" s="2">
        <f>YEAR('Data SPY'!$D7374)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hidden="1" customHeight="1" x14ac:dyDescent="0.3">
      <c r="A7375" s="2">
        <v>7374</v>
      </c>
      <c r="B7375" s="2" t="s">
        <v>9450</v>
      </c>
      <c r="C7375" s="2">
        <f>YEAR('Data SPY'!$D7375)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hidden="1" customHeight="1" x14ac:dyDescent="0.3">
      <c r="A7376" s="2">
        <v>7375</v>
      </c>
      <c r="B7376" s="2" t="s">
        <v>9450</v>
      </c>
      <c r="C7376" s="2">
        <f>YEAR('Data SPY'!$D7376)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hidden="1" customHeight="1" x14ac:dyDescent="0.3">
      <c r="A7377" s="2">
        <v>7376</v>
      </c>
      <c r="B7377" s="2" t="s">
        <v>9451</v>
      </c>
      <c r="C7377" s="2">
        <f>YEAR('Data SPY'!$D7377)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hidden="1" customHeight="1" x14ac:dyDescent="0.3">
      <c r="A7378" s="2">
        <v>7377</v>
      </c>
      <c r="B7378" s="2" t="s">
        <v>9452</v>
      </c>
      <c r="C7378" s="2">
        <f>YEAR('Data SPY'!$D7378)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hidden="1" customHeight="1" x14ac:dyDescent="0.3">
      <c r="A7379" s="2">
        <v>7378</v>
      </c>
      <c r="B7379" s="2" t="s">
        <v>9453</v>
      </c>
      <c r="C7379" s="2">
        <f>YEAR('Data SPY'!$D7379)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hidden="1" customHeight="1" x14ac:dyDescent="0.3">
      <c r="A7380" s="2">
        <v>7379</v>
      </c>
      <c r="B7380" s="2" t="s">
        <v>9454</v>
      </c>
      <c r="C7380" s="2">
        <f>YEAR('Data SPY'!$D7380)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 SPY'!$D7381)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 SPY'!$D7382)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 SPY'!$D7383)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 SPY'!$D7384)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 SPY'!$D7385)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 SPY'!$D7386)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 SPY'!$D7387)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 SPY'!$D7388)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 SPY'!$D7389)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 SPY'!$D7390)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hidden="1" customHeight="1" x14ac:dyDescent="0.3">
      <c r="A7391" s="2">
        <v>7390</v>
      </c>
      <c r="B7391" s="2" t="s">
        <v>9456</v>
      </c>
      <c r="C7391" s="2">
        <f>YEAR('Data SPY'!$D7391)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hidden="1" customHeight="1" x14ac:dyDescent="0.3">
      <c r="A7392" s="2">
        <v>7391</v>
      </c>
      <c r="B7392" s="2" t="s">
        <v>9456</v>
      </c>
      <c r="C7392" s="2">
        <f>YEAR('Data SPY'!$D7392)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hidden="1" customHeight="1" x14ac:dyDescent="0.3">
      <c r="A7393" s="2">
        <v>7392</v>
      </c>
      <c r="B7393" s="2" t="s">
        <v>9457</v>
      </c>
      <c r="C7393" s="2">
        <f>YEAR('Data SPY'!$D7393)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hidden="1" customHeight="1" x14ac:dyDescent="0.3">
      <c r="A7394" s="2">
        <v>7393</v>
      </c>
      <c r="B7394" s="2" t="s">
        <v>9458</v>
      </c>
      <c r="C7394" s="2">
        <f>YEAR('Data SPY'!$D7394)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hidden="1" customHeight="1" x14ac:dyDescent="0.3">
      <c r="A7395" s="2">
        <v>7394</v>
      </c>
      <c r="B7395" s="2" t="s">
        <v>9458</v>
      </c>
      <c r="C7395" s="2">
        <f>YEAR('Data SPY'!$D7395)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hidden="1" customHeight="1" x14ac:dyDescent="0.3">
      <c r="A7396" s="2">
        <v>7395</v>
      </c>
      <c r="B7396" s="2" t="s">
        <v>9458</v>
      </c>
      <c r="C7396" s="2">
        <f>YEAR('Data SPY'!$D7396)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 SPY'!$D7397)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 SPY'!$D7398)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hidden="1" customHeight="1" x14ac:dyDescent="0.3">
      <c r="A7399" s="2">
        <v>7398</v>
      </c>
      <c r="B7399" s="2" t="s">
        <v>9460</v>
      </c>
      <c r="C7399" s="2">
        <f>YEAR('Data SPY'!$D7399)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hidden="1" customHeight="1" x14ac:dyDescent="0.3">
      <c r="A7400" s="2">
        <v>7399</v>
      </c>
      <c r="B7400" s="2" t="s">
        <v>9461</v>
      </c>
      <c r="C7400" s="2">
        <f>YEAR('Data SPY'!$D7400)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hidden="1" customHeight="1" x14ac:dyDescent="0.3">
      <c r="A7401" s="2">
        <v>7400</v>
      </c>
      <c r="B7401" s="2" t="s">
        <v>9461</v>
      </c>
      <c r="C7401" s="2">
        <f>YEAR('Data SPY'!$D7401)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 SPY'!$D7402)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 SPY'!$D7403)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hidden="1" customHeight="1" x14ac:dyDescent="0.3">
      <c r="A7404" s="2">
        <v>7403</v>
      </c>
      <c r="B7404" s="2" t="s">
        <v>9463</v>
      </c>
      <c r="C7404" s="2">
        <f>YEAR('Data SPY'!$D7404)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hidden="1" customHeight="1" x14ac:dyDescent="0.3">
      <c r="A7405" s="2">
        <v>7404</v>
      </c>
      <c r="B7405" s="2" t="s">
        <v>9464</v>
      </c>
      <c r="C7405" s="2">
        <f>YEAR('Data SPY'!$D7405)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hidden="1" customHeight="1" x14ac:dyDescent="0.3">
      <c r="A7406" s="2">
        <v>7405</v>
      </c>
      <c r="B7406" s="2" t="s">
        <v>9464</v>
      </c>
      <c r="C7406" s="2">
        <f>YEAR('Data SPY'!$D7406)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hidden="1" customHeight="1" x14ac:dyDescent="0.3">
      <c r="A7407" s="2">
        <v>7406</v>
      </c>
      <c r="B7407" s="2" t="s">
        <v>9464</v>
      </c>
      <c r="C7407" s="2">
        <f>YEAR('Data SPY'!$D7407)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hidden="1" customHeight="1" x14ac:dyDescent="0.3">
      <c r="A7408" s="2">
        <v>7407</v>
      </c>
      <c r="B7408" s="2" t="s">
        <v>9464</v>
      </c>
      <c r="C7408" s="2">
        <f>YEAR('Data SPY'!$D7408)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hidden="1" customHeight="1" x14ac:dyDescent="0.3">
      <c r="A7409" s="2">
        <v>7408</v>
      </c>
      <c r="B7409" s="2" t="s">
        <v>9465</v>
      </c>
      <c r="C7409" s="2">
        <f>YEAR('Data SPY'!$D7409)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 SPY'!$D7410)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hidden="1" customHeight="1" x14ac:dyDescent="0.3">
      <c r="A7411" s="2">
        <v>7410</v>
      </c>
      <c r="B7411" s="2" t="s">
        <v>9467</v>
      </c>
      <c r="C7411" s="2">
        <f>YEAR('Data SPY'!$D7411)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hidden="1" customHeight="1" x14ac:dyDescent="0.3">
      <c r="A7412" s="2">
        <v>7411</v>
      </c>
      <c r="B7412" s="2" t="s">
        <v>9468</v>
      </c>
      <c r="C7412" s="2">
        <f>YEAR('Data SPY'!$D7412)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hidden="1" customHeight="1" x14ac:dyDescent="0.3">
      <c r="A7413" s="2">
        <v>7412</v>
      </c>
      <c r="B7413" s="2" t="s">
        <v>9469</v>
      </c>
      <c r="C7413" s="2">
        <f>YEAR('Data SPY'!$D7413)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hidden="1" customHeight="1" x14ac:dyDescent="0.3">
      <c r="A7414" s="2">
        <v>7413</v>
      </c>
      <c r="B7414" s="2" t="s">
        <v>9469</v>
      </c>
      <c r="C7414" s="2">
        <f>YEAR('Data SPY'!$D7414)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hidden="1" customHeight="1" x14ac:dyDescent="0.3">
      <c r="A7415" s="2">
        <v>7414</v>
      </c>
      <c r="B7415" s="2" t="s">
        <v>9469</v>
      </c>
      <c r="C7415" s="2">
        <f>YEAR('Data SPY'!$D7415)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 SPY'!$D7416)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 SPY'!$D7417)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 SPY'!$D7418)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 SPY'!$D7419)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 SPY'!$D7420)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 SPY'!$D7421)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 SPY'!$D7422)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 SPY'!$D7423)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 SPY'!$D7424)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hidden="1" customHeight="1" x14ac:dyDescent="0.3">
      <c r="A7425" s="2">
        <v>7424</v>
      </c>
      <c r="B7425" s="2" t="s">
        <v>9473</v>
      </c>
      <c r="C7425" s="2">
        <f>YEAR('Data SPY'!$D7425)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hidden="1" customHeight="1" x14ac:dyDescent="0.3">
      <c r="A7426" s="2">
        <v>7425</v>
      </c>
      <c r="B7426" s="2" t="s">
        <v>9473</v>
      </c>
      <c r="C7426" s="2">
        <f>YEAR('Data SPY'!$D7426)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 SPY'!$D7427)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 SPY'!$D7428)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hidden="1" customHeight="1" x14ac:dyDescent="0.3">
      <c r="A7429" s="2">
        <v>7428</v>
      </c>
      <c r="B7429" s="2" t="s">
        <v>9475</v>
      </c>
      <c r="C7429" s="2">
        <f>YEAR('Data SPY'!$D7429)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hidden="1" customHeight="1" x14ac:dyDescent="0.3">
      <c r="A7430" s="2">
        <v>7429</v>
      </c>
      <c r="B7430" s="2" t="s">
        <v>9475</v>
      </c>
      <c r="C7430" s="2">
        <f>YEAR('Data SPY'!$D7430)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hidden="1" customHeight="1" x14ac:dyDescent="0.3">
      <c r="A7431" s="2">
        <v>7430</v>
      </c>
      <c r="B7431" s="2" t="s">
        <v>9475</v>
      </c>
      <c r="C7431" s="2">
        <f>YEAR('Data SPY'!$D7431)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hidden="1" customHeight="1" x14ac:dyDescent="0.3">
      <c r="A7432" s="2">
        <v>7431</v>
      </c>
      <c r="B7432" s="2" t="s">
        <v>9475</v>
      </c>
      <c r="C7432" s="2">
        <f>YEAR('Data SPY'!$D7432)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hidden="1" customHeight="1" x14ac:dyDescent="0.3">
      <c r="A7433" s="2">
        <v>7432</v>
      </c>
      <c r="B7433" s="2" t="s">
        <v>9475</v>
      </c>
      <c r="C7433" s="2">
        <f>YEAR('Data SPY'!$D7433)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hidden="1" customHeight="1" x14ac:dyDescent="0.3">
      <c r="A7434" s="2">
        <v>7433</v>
      </c>
      <c r="B7434" s="2" t="s">
        <v>9476</v>
      </c>
      <c r="C7434" s="2">
        <f>YEAR('Data SPY'!$D7434)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hidden="1" customHeight="1" x14ac:dyDescent="0.3">
      <c r="A7435" s="2">
        <v>7434</v>
      </c>
      <c r="B7435" s="2" t="s">
        <v>9476</v>
      </c>
      <c r="C7435" s="2">
        <f>YEAR('Data SPY'!$D7435)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hidden="1" customHeight="1" x14ac:dyDescent="0.3">
      <c r="A7436" s="2">
        <v>7435</v>
      </c>
      <c r="B7436" s="2" t="s">
        <v>9477</v>
      </c>
      <c r="C7436" s="2">
        <f>YEAR('Data SPY'!$D7436)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hidden="1" customHeight="1" x14ac:dyDescent="0.3">
      <c r="A7437" s="2">
        <v>7436</v>
      </c>
      <c r="B7437" s="2" t="s">
        <v>9477</v>
      </c>
      <c r="C7437" s="2">
        <f>YEAR('Data SPY'!$D7437)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hidden="1" customHeight="1" x14ac:dyDescent="0.3">
      <c r="A7438" s="2">
        <v>7437</v>
      </c>
      <c r="B7438" s="2" t="s">
        <v>9477</v>
      </c>
      <c r="C7438" s="2">
        <f>YEAR('Data SPY'!$D7438)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hidden="1" customHeight="1" x14ac:dyDescent="0.3">
      <c r="A7439" s="2">
        <v>7438</v>
      </c>
      <c r="B7439" s="2" t="s">
        <v>9478</v>
      </c>
      <c r="C7439" s="2">
        <f>YEAR('Data SPY'!$D7439)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hidden="1" customHeight="1" x14ac:dyDescent="0.3">
      <c r="A7440" s="2">
        <v>7439</v>
      </c>
      <c r="B7440" s="2" t="s">
        <v>9479</v>
      </c>
      <c r="C7440" s="2">
        <f>YEAR('Data SPY'!$D7440)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hidden="1" customHeight="1" x14ac:dyDescent="0.3">
      <c r="A7441" s="2">
        <v>7440</v>
      </c>
      <c r="B7441" s="2" t="s">
        <v>9480</v>
      </c>
      <c r="C7441" s="2">
        <f>YEAR('Data SPY'!$D7441)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hidden="1" customHeight="1" x14ac:dyDescent="0.3">
      <c r="A7442" s="2">
        <v>7441</v>
      </c>
      <c r="B7442" s="2" t="s">
        <v>9480</v>
      </c>
      <c r="C7442" s="2">
        <f>YEAR('Data SPY'!$D7442)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hidden="1" customHeight="1" x14ac:dyDescent="0.3">
      <c r="A7443" s="2">
        <v>7442</v>
      </c>
      <c r="B7443" s="2" t="s">
        <v>9481</v>
      </c>
      <c r="C7443" s="2">
        <f>YEAR('Data SPY'!$D7443)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hidden="1" customHeight="1" x14ac:dyDescent="0.3">
      <c r="A7444" s="2">
        <v>7443</v>
      </c>
      <c r="B7444" s="2" t="s">
        <v>9482</v>
      </c>
      <c r="C7444" s="2">
        <f>YEAR('Data SPY'!$D7444)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hidden="1" customHeight="1" x14ac:dyDescent="0.3">
      <c r="A7445" s="2">
        <v>7444</v>
      </c>
      <c r="B7445" s="2" t="s">
        <v>9482</v>
      </c>
      <c r="C7445" s="2">
        <f>YEAR('Data SPY'!$D7445)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hidden="1" customHeight="1" x14ac:dyDescent="0.3">
      <c r="A7446" s="2">
        <v>7445</v>
      </c>
      <c r="B7446" s="2" t="s">
        <v>9483</v>
      </c>
      <c r="C7446" s="2">
        <f>YEAR('Data SPY'!$D7446)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hidden="1" customHeight="1" x14ac:dyDescent="0.3">
      <c r="A7447" s="2">
        <v>7446</v>
      </c>
      <c r="B7447" s="2" t="s">
        <v>9483</v>
      </c>
      <c r="C7447" s="2">
        <f>YEAR('Data SPY'!$D7447)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hidden="1" customHeight="1" x14ac:dyDescent="0.3">
      <c r="A7448" s="2">
        <v>7447</v>
      </c>
      <c r="B7448" s="2" t="s">
        <v>9483</v>
      </c>
      <c r="C7448" s="2">
        <f>YEAR('Data SPY'!$D7448)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hidden="1" customHeight="1" x14ac:dyDescent="0.3">
      <c r="A7449" s="2">
        <v>7448</v>
      </c>
      <c r="B7449" s="2" t="s">
        <v>9483</v>
      </c>
      <c r="C7449" s="2">
        <f>YEAR('Data SPY'!$D7449)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hidden="1" customHeight="1" x14ac:dyDescent="0.3">
      <c r="A7450" s="2">
        <v>7449</v>
      </c>
      <c r="B7450" s="2" t="s">
        <v>9484</v>
      </c>
      <c r="C7450" s="2">
        <f>YEAR('Data SPY'!$D7450)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hidden="1" customHeight="1" x14ac:dyDescent="0.3">
      <c r="A7451" s="2">
        <v>7450</v>
      </c>
      <c r="B7451" s="2" t="s">
        <v>9485</v>
      </c>
      <c r="C7451" s="2">
        <f>YEAR('Data SPY'!$D7451)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hidden="1" customHeight="1" x14ac:dyDescent="0.3">
      <c r="A7452" s="2">
        <v>7451</v>
      </c>
      <c r="B7452" s="2" t="s">
        <v>9485</v>
      </c>
      <c r="C7452" s="2">
        <f>YEAR('Data SPY'!$D7452)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hidden="1" customHeight="1" x14ac:dyDescent="0.3">
      <c r="A7453" s="2">
        <v>7452</v>
      </c>
      <c r="B7453" s="2" t="s">
        <v>9485</v>
      </c>
      <c r="C7453" s="2">
        <f>YEAR('Data SPY'!$D7453)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hidden="1" customHeight="1" x14ac:dyDescent="0.3">
      <c r="A7454" s="2">
        <v>7453</v>
      </c>
      <c r="B7454" s="2" t="s">
        <v>9485</v>
      </c>
      <c r="C7454" s="2">
        <f>YEAR('Data SPY'!$D7454)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hidden="1" customHeight="1" x14ac:dyDescent="0.3">
      <c r="A7455" s="2">
        <v>7454</v>
      </c>
      <c r="B7455" s="2" t="s">
        <v>9486</v>
      </c>
      <c r="C7455" s="2">
        <f>YEAR('Data SPY'!$D7455)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 SPY'!$D7456)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 SPY'!$D7457)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hidden="1" customHeight="1" x14ac:dyDescent="0.3">
      <c r="A7458" s="2">
        <v>7457</v>
      </c>
      <c r="B7458" s="2" t="s">
        <v>9488</v>
      </c>
      <c r="C7458" s="2">
        <f>YEAR('Data SPY'!$D7458)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hidden="1" customHeight="1" x14ac:dyDescent="0.3">
      <c r="A7459" s="2">
        <v>7458</v>
      </c>
      <c r="B7459" s="2" t="s">
        <v>9488</v>
      </c>
      <c r="C7459" s="2">
        <f>YEAR('Data SPY'!$D7459)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hidden="1" customHeight="1" x14ac:dyDescent="0.3">
      <c r="A7460" s="2">
        <v>7459</v>
      </c>
      <c r="B7460" s="2" t="s">
        <v>9488</v>
      </c>
      <c r="C7460" s="2">
        <f>YEAR('Data SPY'!$D7460)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hidden="1" customHeight="1" x14ac:dyDescent="0.3">
      <c r="A7461" s="2">
        <v>7460</v>
      </c>
      <c r="B7461" s="2" t="s">
        <v>9488</v>
      </c>
      <c r="C7461" s="2">
        <f>YEAR('Data SPY'!$D7461)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hidden="1" customHeight="1" x14ac:dyDescent="0.3">
      <c r="A7462" s="2">
        <v>7461</v>
      </c>
      <c r="B7462" s="2" t="s">
        <v>9489</v>
      </c>
      <c r="C7462" s="2">
        <f>YEAR('Data SPY'!$D7462)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hidden="1" customHeight="1" x14ac:dyDescent="0.3">
      <c r="A7463" s="2">
        <v>7462</v>
      </c>
      <c r="B7463" s="2" t="s">
        <v>9489</v>
      </c>
      <c r="C7463" s="2">
        <f>YEAR('Data SPY'!$D7463)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hidden="1" customHeight="1" x14ac:dyDescent="0.3">
      <c r="A7464" s="2">
        <v>7463</v>
      </c>
      <c r="B7464" s="2" t="s">
        <v>9490</v>
      </c>
      <c r="C7464" s="2">
        <f>YEAR('Data SPY'!$D7464)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 SPY'!$D7465)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 SPY'!$D7466)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 SPY'!$D7467)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 SPY'!$D7468)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hidden="1" customHeight="1" x14ac:dyDescent="0.3">
      <c r="A7469" s="2">
        <v>7468</v>
      </c>
      <c r="B7469" s="2" t="s">
        <v>9493</v>
      </c>
      <c r="C7469" s="2">
        <f>YEAR('Data SPY'!$D7469)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hidden="1" customHeight="1" x14ac:dyDescent="0.3">
      <c r="A7470" s="2">
        <v>7469</v>
      </c>
      <c r="B7470" s="2" t="s">
        <v>9494</v>
      </c>
      <c r="C7470" s="2">
        <f>YEAR('Data SPY'!$D7470)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hidden="1" customHeight="1" x14ac:dyDescent="0.3">
      <c r="A7471" s="2">
        <v>7470</v>
      </c>
      <c r="B7471" s="2" t="s">
        <v>9494</v>
      </c>
      <c r="C7471" s="2">
        <f>YEAR('Data SPY'!$D7471)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hidden="1" customHeight="1" x14ac:dyDescent="0.3">
      <c r="A7472" s="2">
        <v>7471</v>
      </c>
      <c r="B7472" s="2" t="s">
        <v>9495</v>
      </c>
      <c r="C7472" s="2">
        <f>YEAR('Data SPY'!$D7472)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hidden="1" customHeight="1" x14ac:dyDescent="0.3">
      <c r="A7473" s="2">
        <v>7472</v>
      </c>
      <c r="B7473" s="2" t="s">
        <v>9495</v>
      </c>
      <c r="C7473" s="2">
        <f>YEAR('Data SPY'!$D7473)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 SPY'!$D7474)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 SPY'!$D7475)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hidden="1" customHeight="1" x14ac:dyDescent="0.3">
      <c r="A7476" s="2">
        <v>7475</v>
      </c>
      <c r="B7476" s="2" t="s">
        <v>9498</v>
      </c>
      <c r="C7476" s="2">
        <f>YEAR('Data SPY'!$D7476)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hidden="1" customHeight="1" x14ac:dyDescent="0.3">
      <c r="A7477" s="2">
        <v>7476</v>
      </c>
      <c r="B7477" s="2" t="s">
        <v>9498</v>
      </c>
      <c r="C7477" s="2">
        <f>YEAR('Data SPY'!$D7477)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hidden="1" customHeight="1" x14ac:dyDescent="0.3">
      <c r="A7478" s="2">
        <v>7477</v>
      </c>
      <c r="B7478" s="2" t="s">
        <v>9498</v>
      </c>
      <c r="C7478" s="2">
        <f>YEAR('Data SPY'!$D7478)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hidden="1" customHeight="1" x14ac:dyDescent="0.3">
      <c r="A7479" s="2">
        <v>7478</v>
      </c>
      <c r="B7479" s="2" t="s">
        <v>9498</v>
      </c>
      <c r="C7479" s="2">
        <f>YEAR('Data SPY'!$D7479)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hidden="1" customHeight="1" x14ac:dyDescent="0.3">
      <c r="A7480" s="2">
        <v>7479</v>
      </c>
      <c r="B7480" s="2" t="s">
        <v>9498</v>
      </c>
      <c r="C7480" s="2">
        <f>YEAR('Data SPY'!$D7480)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hidden="1" customHeight="1" x14ac:dyDescent="0.3">
      <c r="A7481" s="2">
        <v>7480</v>
      </c>
      <c r="B7481" s="2" t="s">
        <v>9498</v>
      </c>
      <c r="C7481" s="2">
        <f>YEAR('Data SPY'!$D7481)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hidden="1" customHeight="1" x14ac:dyDescent="0.3">
      <c r="A7482" s="2">
        <v>7481</v>
      </c>
      <c r="B7482" s="2" t="s">
        <v>9498</v>
      </c>
      <c r="C7482" s="2">
        <f>YEAR('Data SPY'!$D7482)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 SPY'!$D7483)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hidden="1" customHeight="1" x14ac:dyDescent="0.3">
      <c r="A7484" s="2">
        <v>7483</v>
      </c>
      <c r="B7484" s="2" t="s">
        <v>9500</v>
      </c>
      <c r="C7484" s="2">
        <f>YEAR('Data SPY'!$D7484)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hidden="1" customHeight="1" x14ac:dyDescent="0.3">
      <c r="A7485" s="2">
        <v>7484</v>
      </c>
      <c r="B7485" s="2" t="s">
        <v>9501</v>
      </c>
      <c r="C7485" s="2">
        <f>YEAR('Data SPY'!$D7485)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hidden="1" customHeight="1" x14ac:dyDescent="0.3">
      <c r="A7486" s="2">
        <v>7485</v>
      </c>
      <c r="B7486" s="2" t="s">
        <v>9502</v>
      </c>
      <c r="C7486" s="2">
        <f>YEAR('Data SPY'!$D7486)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hidden="1" customHeight="1" x14ac:dyDescent="0.3">
      <c r="A7487" s="2">
        <v>7486</v>
      </c>
      <c r="B7487" s="2" t="s">
        <v>9502</v>
      </c>
      <c r="C7487" s="2">
        <f>YEAR('Data SPY'!$D7487)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hidden="1" customHeight="1" x14ac:dyDescent="0.3">
      <c r="A7488" s="2">
        <v>7487</v>
      </c>
      <c r="B7488" s="2" t="s">
        <v>9504</v>
      </c>
      <c r="C7488" s="2">
        <f>YEAR('Data SPY'!$D7488)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hidden="1" customHeight="1" x14ac:dyDescent="0.3">
      <c r="A7489" s="2">
        <v>7488</v>
      </c>
      <c r="B7489" s="2" t="s">
        <v>9504</v>
      </c>
      <c r="C7489" s="2">
        <f>YEAR('Data SPY'!$D7489)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hidden="1" customHeight="1" x14ac:dyDescent="0.3">
      <c r="A7490" s="2">
        <v>7489</v>
      </c>
      <c r="B7490" s="2" t="s">
        <v>9504</v>
      </c>
      <c r="C7490" s="2">
        <f>YEAR('Data SPY'!$D7490)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hidden="1" customHeight="1" x14ac:dyDescent="0.3">
      <c r="A7491" s="2">
        <v>7490</v>
      </c>
      <c r="B7491" s="2" t="s">
        <v>9505</v>
      </c>
      <c r="C7491" s="2">
        <f>YEAR('Data SPY'!$D7491)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hidden="1" customHeight="1" x14ac:dyDescent="0.3">
      <c r="A7492" s="2">
        <v>7491</v>
      </c>
      <c r="B7492" s="2" t="s">
        <v>9506</v>
      </c>
      <c r="C7492" s="2">
        <f>YEAR('Data SPY'!$D7492)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hidden="1" customHeight="1" x14ac:dyDescent="0.3">
      <c r="A7493" s="2">
        <v>7492</v>
      </c>
      <c r="B7493" s="2" t="s">
        <v>9507</v>
      </c>
      <c r="C7493" s="2">
        <f>YEAR('Data SPY'!$D7493)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hidden="1" customHeight="1" x14ac:dyDescent="0.3">
      <c r="A7494" s="2">
        <v>7493</v>
      </c>
      <c r="B7494" s="2" t="s">
        <v>9508</v>
      </c>
      <c r="C7494" s="2">
        <f>YEAR('Data SPY'!$D7494)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hidden="1" customHeight="1" x14ac:dyDescent="0.3">
      <c r="A7495" s="2">
        <v>7494</v>
      </c>
      <c r="B7495" s="2" t="s">
        <v>9508</v>
      </c>
      <c r="C7495" s="2">
        <f>YEAR('Data SPY'!$D7495)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hidden="1" customHeight="1" x14ac:dyDescent="0.3">
      <c r="A7496" s="2">
        <v>7495</v>
      </c>
      <c r="B7496" s="2" t="s">
        <v>9508</v>
      </c>
      <c r="C7496" s="2">
        <f>YEAR('Data SPY'!$D7496)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hidden="1" customHeight="1" x14ac:dyDescent="0.3">
      <c r="A7497" s="2">
        <v>7496</v>
      </c>
      <c r="B7497" s="2" t="s">
        <v>9509</v>
      </c>
      <c r="C7497" s="2">
        <f>YEAR('Data SPY'!$D7497)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hidden="1" customHeight="1" x14ac:dyDescent="0.3">
      <c r="A7498" s="2">
        <v>7497</v>
      </c>
      <c r="B7498" s="2" t="s">
        <v>9509</v>
      </c>
      <c r="C7498" s="2">
        <f>YEAR('Data SPY'!$D7498)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hidden="1" customHeight="1" x14ac:dyDescent="0.3">
      <c r="A7499" s="2">
        <v>7498</v>
      </c>
      <c r="B7499" s="2" t="s">
        <v>9509</v>
      </c>
      <c r="C7499" s="2">
        <f>YEAR('Data SPY'!$D7499)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hidden="1" customHeight="1" x14ac:dyDescent="0.3">
      <c r="A7500" s="2">
        <v>7499</v>
      </c>
      <c r="B7500" s="2" t="s">
        <v>9509</v>
      </c>
      <c r="C7500" s="2">
        <f>YEAR('Data SPY'!$D7500)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hidden="1" customHeight="1" x14ac:dyDescent="0.3">
      <c r="A7501" s="2">
        <v>7500</v>
      </c>
      <c r="B7501" s="2" t="s">
        <v>9509</v>
      </c>
      <c r="C7501" s="2">
        <f>YEAR('Data SPY'!$D7501)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hidden="1" customHeight="1" x14ac:dyDescent="0.3">
      <c r="A7502" s="2">
        <v>7501</v>
      </c>
      <c r="B7502" s="2" t="s">
        <v>9509</v>
      </c>
      <c r="C7502" s="2">
        <f>YEAR('Data SPY'!$D7502)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hidden="1" customHeight="1" x14ac:dyDescent="0.3">
      <c r="A7503" s="2">
        <v>7502</v>
      </c>
      <c r="B7503" s="2" t="s">
        <v>9509</v>
      </c>
      <c r="C7503" s="2">
        <f>YEAR('Data SPY'!$D7503)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hidden="1" customHeight="1" x14ac:dyDescent="0.3">
      <c r="A7504" s="2">
        <v>7503</v>
      </c>
      <c r="B7504" s="2" t="s">
        <v>9510</v>
      </c>
      <c r="C7504" s="2">
        <f>YEAR('Data SPY'!$D7504)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hidden="1" customHeight="1" x14ac:dyDescent="0.3">
      <c r="A7505" s="2">
        <v>7504</v>
      </c>
      <c r="B7505" s="2" t="s">
        <v>9510</v>
      </c>
      <c r="C7505" s="2">
        <f>YEAR('Data SPY'!$D7505)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 SPY'!$D7506)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hidden="1" customHeight="1" x14ac:dyDescent="0.3">
      <c r="A7507" s="2">
        <v>7506</v>
      </c>
      <c r="B7507" s="2" t="s">
        <v>9513</v>
      </c>
      <c r="C7507" s="2">
        <f>YEAR('Data SPY'!$D7507)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hidden="1" customHeight="1" x14ac:dyDescent="0.3">
      <c r="A7508" s="2">
        <v>7507</v>
      </c>
      <c r="B7508" s="2" t="s">
        <v>9514</v>
      </c>
      <c r="C7508" s="2">
        <f>YEAR('Data SPY'!$D7508)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hidden="1" customHeight="1" x14ac:dyDescent="0.3">
      <c r="A7509" s="2">
        <v>7508</v>
      </c>
      <c r="B7509" s="2" t="s">
        <v>9514</v>
      </c>
      <c r="C7509" s="2">
        <f>YEAR('Data SPY'!$D7509)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hidden="1" customHeight="1" x14ac:dyDescent="0.3">
      <c r="A7510" s="2">
        <v>7509</v>
      </c>
      <c r="B7510" s="2" t="s">
        <v>9515</v>
      </c>
      <c r="C7510" s="2">
        <f>YEAR('Data SPY'!$D7510)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hidden="1" customHeight="1" x14ac:dyDescent="0.3">
      <c r="A7511" s="2">
        <v>7510</v>
      </c>
      <c r="B7511" s="2" t="s">
        <v>9515</v>
      </c>
      <c r="C7511" s="2">
        <f>YEAR('Data SPY'!$D7511)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hidden="1" customHeight="1" x14ac:dyDescent="0.3">
      <c r="A7512" s="2">
        <v>7511</v>
      </c>
      <c r="B7512" s="2" t="s">
        <v>9515</v>
      </c>
      <c r="C7512" s="2">
        <f>YEAR('Data SPY'!$D7512)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hidden="1" customHeight="1" x14ac:dyDescent="0.3">
      <c r="A7513" s="2">
        <v>7512</v>
      </c>
      <c r="B7513" s="2" t="s">
        <v>9515</v>
      </c>
      <c r="C7513" s="2">
        <f>YEAR('Data SPY'!$D7513)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hidden="1" customHeight="1" x14ac:dyDescent="0.3">
      <c r="A7514" s="2">
        <v>7513</v>
      </c>
      <c r="B7514" s="2" t="s">
        <v>9515</v>
      </c>
      <c r="C7514" s="2">
        <f>YEAR('Data SPY'!$D7514)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hidden="1" customHeight="1" x14ac:dyDescent="0.3">
      <c r="A7515" s="2">
        <v>7514</v>
      </c>
      <c r="B7515" s="2" t="s">
        <v>9515</v>
      </c>
      <c r="C7515" s="2">
        <f>YEAR('Data SPY'!$D7515)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hidden="1" customHeight="1" x14ac:dyDescent="0.3">
      <c r="A7516" s="2">
        <v>7515</v>
      </c>
      <c r="B7516" s="2" t="s">
        <v>9516</v>
      </c>
      <c r="C7516" s="2">
        <f>YEAR('Data SPY'!$D7516)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hidden="1" customHeight="1" x14ac:dyDescent="0.3">
      <c r="A7517" s="2">
        <v>7516</v>
      </c>
      <c r="B7517" s="2" t="s">
        <v>9516</v>
      </c>
      <c r="C7517" s="2">
        <f>YEAR('Data SPY'!$D7517)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hidden="1" customHeight="1" x14ac:dyDescent="0.3">
      <c r="A7518" s="2">
        <v>7517</v>
      </c>
      <c r="B7518" s="2" t="s">
        <v>9516</v>
      </c>
      <c r="C7518" s="2">
        <f>YEAR('Data SPY'!$D7518)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hidden="1" customHeight="1" x14ac:dyDescent="0.3">
      <c r="A7519" s="2">
        <v>7518</v>
      </c>
      <c r="B7519" s="2" t="s">
        <v>9516</v>
      </c>
      <c r="C7519" s="2">
        <f>YEAR('Data SPY'!$D7519)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hidden="1" customHeight="1" x14ac:dyDescent="0.3">
      <c r="A7520" s="2">
        <v>7519</v>
      </c>
      <c r="B7520" s="2" t="s">
        <v>9516</v>
      </c>
      <c r="C7520" s="2">
        <f>YEAR('Data SPY'!$D7520)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hidden="1" customHeight="1" x14ac:dyDescent="0.3">
      <c r="A7521" s="2">
        <v>7520</v>
      </c>
      <c r="B7521" s="2" t="s">
        <v>9516</v>
      </c>
      <c r="C7521" s="2">
        <f>YEAR('Data SPY'!$D7521)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hidden="1" customHeight="1" x14ac:dyDescent="0.3">
      <c r="A7522" s="2">
        <v>7521</v>
      </c>
      <c r="B7522" s="2" t="s">
        <v>9516</v>
      </c>
      <c r="C7522" s="2">
        <f>YEAR('Data SPY'!$D7522)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 SPY'!$D7523)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 SPY'!$D7524)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 SPY'!$D7525)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hidden="1" customHeight="1" x14ac:dyDescent="0.3">
      <c r="A7526" s="2">
        <v>7525</v>
      </c>
      <c r="B7526" s="2" t="s">
        <v>9518</v>
      </c>
      <c r="C7526" s="2">
        <f>YEAR('Data SPY'!$D7526)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hidden="1" customHeight="1" x14ac:dyDescent="0.3">
      <c r="A7527" s="2">
        <v>7526</v>
      </c>
      <c r="B7527" s="2" t="s">
        <v>9518</v>
      </c>
      <c r="C7527" s="2">
        <f>YEAR('Data SPY'!$D7527)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hidden="1" customHeight="1" x14ac:dyDescent="0.3">
      <c r="A7528" s="2">
        <v>7527</v>
      </c>
      <c r="B7528" s="2" t="s">
        <v>9519</v>
      </c>
      <c r="C7528" s="2">
        <f>YEAR('Data SPY'!$D7528)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hidden="1" customHeight="1" x14ac:dyDescent="0.3">
      <c r="A7529" s="2">
        <v>7528</v>
      </c>
      <c r="B7529" s="2" t="s">
        <v>9519</v>
      </c>
      <c r="C7529" s="2">
        <f>YEAR('Data SPY'!$D7529)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hidden="1" customHeight="1" x14ac:dyDescent="0.3">
      <c r="A7530" s="2">
        <v>7529</v>
      </c>
      <c r="B7530" s="2" t="s">
        <v>9519</v>
      </c>
      <c r="C7530" s="2">
        <f>YEAR('Data SPY'!$D7530)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hidden="1" customHeight="1" x14ac:dyDescent="0.3">
      <c r="A7531" s="2">
        <v>7530</v>
      </c>
      <c r="B7531" s="2" t="s">
        <v>9519</v>
      </c>
      <c r="C7531" s="2">
        <f>YEAR('Data SPY'!$D7531)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hidden="1" customHeight="1" x14ac:dyDescent="0.3">
      <c r="A7532" s="2">
        <v>7531</v>
      </c>
      <c r="B7532" s="2" t="s">
        <v>9519</v>
      </c>
      <c r="C7532" s="2">
        <f>YEAR('Data SPY'!$D7532)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 SPY'!$D7533)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 SPY'!$D7534)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hidden="1" customHeight="1" x14ac:dyDescent="0.3">
      <c r="A7535" s="2">
        <v>7534</v>
      </c>
      <c r="B7535" s="2" t="s">
        <v>9522</v>
      </c>
      <c r="C7535" s="2">
        <f>YEAR('Data SPY'!$D7535)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hidden="1" customHeight="1" x14ac:dyDescent="0.3">
      <c r="A7536" s="2">
        <v>7535</v>
      </c>
      <c r="B7536" s="2" t="s">
        <v>9522</v>
      </c>
      <c r="C7536" s="2">
        <f>YEAR('Data SPY'!$D7536)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hidden="1" customHeight="1" x14ac:dyDescent="0.3">
      <c r="A7537" s="2">
        <v>7536</v>
      </c>
      <c r="B7537" s="2" t="s">
        <v>9523</v>
      </c>
      <c r="C7537" s="2">
        <f>YEAR('Data SPY'!$D7537)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hidden="1" customHeight="1" x14ac:dyDescent="0.3">
      <c r="A7538" s="2">
        <v>7537</v>
      </c>
      <c r="B7538" s="2" t="s">
        <v>9524</v>
      </c>
      <c r="C7538" s="2">
        <f>YEAR('Data SPY'!$D7538)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 SPY'!$D7539)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hidden="1" customHeight="1" x14ac:dyDescent="0.3">
      <c r="A7540" s="2">
        <v>7539</v>
      </c>
      <c r="B7540" s="2" t="s">
        <v>9526</v>
      </c>
      <c r="C7540" s="2">
        <f>YEAR('Data SPY'!$D7540)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hidden="1" customHeight="1" x14ac:dyDescent="0.3">
      <c r="A7541" s="2">
        <v>7540</v>
      </c>
      <c r="B7541" s="2" t="s">
        <v>9526</v>
      </c>
      <c r="C7541" s="2">
        <f>YEAR('Data SPY'!$D7541)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hidden="1" customHeight="1" x14ac:dyDescent="0.3">
      <c r="A7542" s="2">
        <v>7541</v>
      </c>
      <c r="B7542" s="2" t="s">
        <v>9526</v>
      </c>
      <c r="C7542" s="2">
        <f>YEAR('Data SPY'!$D7542)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hidden="1" customHeight="1" x14ac:dyDescent="0.3">
      <c r="A7543" s="2">
        <v>7542</v>
      </c>
      <c r="B7543" s="2" t="s">
        <v>9526</v>
      </c>
      <c r="C7543" s="2">
        <f>YEAR('Data SPY'!$D7543)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hidden="1" customHeight="1" x14ac:dyDescent="0.3">
      <c r="A7544" s="2">
        <v>7543</v>
      </c>
      <c r="B7544" s="2" t="s">
        <v>9526</v>
      </c>
      <c r="C7544" s="2">
        <f>YEAR('Data SPY'!$D7544)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hidden="1" customHeight="1" x14ac:dyDescent="0.3">
      <c r="A7545" s="2">
        <v>7544</v>
      </c>
      <c r="B7545" s="2" t="s">
        <v>9526</v>
      </c>
      <c r="C7545" s="2">
        <f>YEAR('Data SPY'!$D7545)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hidden="1" customHeight="1" x14ac:dyDescent="0.3">
      <c r="A7546" s="2">
        <v>7545</v>
      </c>
      <c r="B7546" s="2" t="s">
        <v>9526</v>
      </c>
      <c r="C7546" s="2">
        <f>YEAR('Data SPY'!$D7546)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hidden="1" customHeight="1" x14ac:dyDescent="0.3">
      <c r="A7547" s="2">
        <v>7546</v>
      </c>
      <c r="B7547" s="2" t="s">
        <v>9527</v>
      </c>
      <c r="C7547" s="2">
        <f>YEAR('Data SPY'!$D7547)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hidden="1" customHeight="1" x14ac:dyDescent="0.3">
      <c r="A7548" s="2">
        <v>7547</v>
      </c>
      <c r="B7548" s="2" t="s">
        <v>9527</v>
      </c>
      <c r="C7548" s="2">
        <f>YEAR('Data SPY'!$D7548)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hidden="1" customHeight="1" x14ac:dyDescent="0.3">
      <c r="A7549" s="2">
        <v>7548</v>
      </c>
      <c r="B7549" s="2" t="s">
        <v>9527</v>
      </c>
      <c r="C7549" s="2">
        <f>YEAR('Data SPY'!$D7549)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hidden="1" customHeight="1" x14ac:dyDescent="0.3">
      <c r="A7550" s="2">
        <v>7549</v>
      </c>
      <c r="B7550" s="2" t="s">
        <v>9527</v>
      </c>
      <c r="C7550" s="2">
        <f>YEAR('Data SPY'!$D7550)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 SPY'!$D7551)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hidden="1" customHeight="1" x14ac:dyDescent="0.3">
      <c r="A7552" s="2">
        <v>7551</v>
      </c>
      <c r="B7552" s="2" t="s">
        <v>9531</v>
      </c>
      <c r="C7552" s="2">
        <f>YEAR('Data SPY'!$D7552)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hidden="1" customHeight="1" x14ac:dyDescent="0.3">
      <c r="A7553" s="2">
        <v>7552</v>
      </c>
      <c r="B7553" s="2" t="s">
        <v>9531</v>
      </c>
      <c r="C7553" s="2">
        <f>YEAR('Data SPY'!$D7553)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hidden="1" customHeight="1" x14ac:dyDescent="0.3">
      <c r="A7554" s="2">
        <v>7553</v>
      </c>
      <c r="B7554" s="2" t="s">
        <v>9531</v>
      </c>
      <c r="C7554" s="2">
        <f>YEAR('Data SPY'!$D7554)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hidden="1" customHeight="1" x14ac:dyDescent="0.3">
      <c r="A7555" s="2">
        <v>7554</v>
      </c>
      <c r="B7555" s="2" t="s">
        <v>9531</v>
      </c>
      <c r="C7555" s="2">
        <f>YEAR('Data SPY'!$D7555)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hidden="1" customHeight="1" x14ac:dyDescent="0.3">
      <c r="A7556" s="2">
        <v>7555</v>
      </c>
      <c r="B7556" s="2" t="s">
        <v>9532</v>
      </c>
      <c r="C7556" s="2">
        <f>YEAR('Data SPY'!$D7556)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hidden="1" customHeight="1" x14ac:dyDescent="0.3">
      <c r="A7557" s="2">
        <v>7556</v>
      </c>
      <c r="B7557" s="2" t="s">
        <v>9532</v>
      </c>
      <c r="C7557" s="2">
        <f>YEAR('Data SPY'!$D7557)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hidden="1" customHeight="1" x14ac:dyDescent="0.3">
      <c r="A7558" s="2">
        <v>7557</v>
      </c>
      <c r="B7558" s="2" t="s">
        <v>9533</v>
      </c>
      <c r="C7558" s="2">
        <f>YEAR('Data SPY'!$D7558)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hidden="1" customHeight="1" x14ac:dyDescent="0.3">
      <c r="A7559" s="2">
        <v>7558</v>
      </c>
      <c r="B7559" s="2" t="s">
        <v>9533</v>
      </c>
      <c r="C7559" s="2">
        <f>YEAR('Data SPY'!$D7559)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hidden="1" customHeight="1" x14ac:dyDescent="0.3">
      <c r="A7560" s="2">
        <v>7559</v>
      </c>
      <c r="B7560" s="2" t="s">
        <v>9534</v>
      </c>
      <c r="C7560" s="2">
        <f>YEAR('Data SPY'!$D7560)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hidden="1" customHeight="1" x14ac:dyDescent="0.3">
      <c r="A7561" s="2">
        <v>7560</v>
      </c>
      <c r="B7561" s="2" t="s">
        <v>9534</v>
      </c>
      <c r="C7561" s="2">
        <f>YEAR('Data SPY'!$D7561)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hidden="1" customHeight="1" x14ac:dyDescent="0.3">
      <c r="A7562" s="2">
        <v>7561</v>
      </c>
      <c r="B7562" s="2" t="s">
        <v>9534</v>
      </c>
      <c r="C7562" s="2">
        <f>YEAR('Data SPY'!$D7562)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 SPY'!$D7563)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 SPY'!$D7564)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hidden="1" customHeight="1" x14ac:dyDescent="0.3">
      <c r="A7565" s="2">
        <v>7564</v>
      </c>
      <c r="B7565" s="2" t="s">
        <v>9537</v>
      </c>
      <c r="C7565" s="2">
        <f>YEAR('Data SPY'!$D7565)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 SPY'!$D7566)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 SPY'!$D7567)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hidden="1" customHeight="1" x14ac:dyDescent="0.3">
      <c r="A7568" s="2">
        <v>7567</v>
      </c>
      <c r="B7568" s="2" t="s">
        <v>9539</v>
      </c>
      <c r="C7568" s="2">
        <f>YEAR('Data SPY'!$D7568)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hidden="1" customHeight="1" x14ac:dyDescent="0.3">
      <c r="A7569" s="2">
        <v>7568</v>
      </c>
      <c r="B7569" s="2" t="s">
        <v>9539</v>
      </c>
      <c r="C7569" s="2">
        <f>YEAR('Data SPY'!$D7569)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hidden="1" customHeight="1" x14ac:dyDescent="0.3">
      <c r="A7570" s="2">
        <v>7569</v>
      </c>
      <c r="B7570" s="2" t="s">
        <v>9540</v>
      </c>
      <c r="C7570" s="2">
        <f>YEAR('Data SPY'!$D7570)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hidden="1" customHeight="1" x14ac:dyDescent="0.3">
      <c r="A7571" s="2">
        <v>7570</v>
      </c>
      <c r="B7571" s="2" t="s">
        <v>9540</v>
      </c>
      <c r="C7571" s="2">
        <f>YEAR('Data SPY'!$D7571)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hidden="1" customHeight="1" x14ac:dyDescent="0.3">
      <c r="A7572" s="2">
        <v>7571</v>
      </c>
      <c r="B7572" s="2" t="s">
        <v>9540</v>
      </c>
      <c r="C7572" s="2">
        <f>YEAR('Data SPY'!$D7572)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hidden="1" customHeight="1" x14ac:dyDescent="0.3">
      <c r="A7573" s="2">
        <v>7572</v>
      </c>
      <c r="B7573" s="2" t="s">
        <v>9541</v>
      </c>
      <c r="C7573" s="2">
        <f>YEAR('Data SPY'!$D7573)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hidden="1" customHeight="1" x14ac:dyDescent="0.3">
      <c r="A7574" s="2">
        <v>7573</v>
      </c>
      <c r="B7574" s="2" t="s">
        <v>9541</v>
      </c>
      <c r="C7574" s="2">
        <f>YEAR('Data SPY'!$D7574)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hidden="1" customHeight="1" x14ac:dyDescent="0.3">
      <c r="A7575" s="2">
        <v>7574</v>
      </c>
      <c r="B7575" s="2" t="s">
        <v>9541</v>
      </c>
      <c r="C7575" s="2">
        <f>YEAR('Data SPY'!$D7575)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hidden="1" customHeight="1" x14ac:dyDescent="0.3">
      <c r="A7576" s="2">
        <v>7575</v>
      </c>
      <c r="B7576" s="2" t="s">
        <v>9542</v>
      </c>
      <c r="C7576" s="2">
        <f>YEAR('Data SPY'!$D7576)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hidden="1" customHeight="1" x14ac:dyDescent="0.3">
      <c r="A7577" s="2">
        <v>7576</v>
      </c>
      <c r="B7577" s="2" t="s">
        <v>9542</v>
      </c>
      <c r="C7577" s="2">
        <f>YEAR('Data SPY'!$D7577)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hidden="1" customHeight="1" x14ac:dyDescent="0.3">
      <c r="A7578" s="2">
        <v>7577</v>
      </c>
      <c r="B7578" s="2" t="s">
        <v>9543</v>
      </c>
      <c r="C7578" s="2">
        <f>YEAR('Data SPY'!$D7578)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hidden="1" customHeight="1" x14ac:dyDescent="0.3">
      <c r="A7579" s="2">
        <v>7578</v>
      </c>
      <c r="B7579" s="2" t="s">
        <v>9543</v>
      </c>
      <c r="C7579" s="2">
        <f>YEAR('Data SPY'!$D7579)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 SPY'!$D7580)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hidden="1" customHeight="1" x14ac:dyDescent="0.3">
      <c r="A7581" s="2">
        <v>7580</v>
      </c>
      <c r="B7581" s="2" t="s">
        <v>9545</v>
      </c>
      <c r="C7581" s="2">
        <f>YEAR('Data SPY'!$D7581)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hidden="1" customHeight="1" x14ac:dyDescent="0.3">
      <c r="A7582" s="2">
        <v>7581</v>
      </c>
      <c r="B7582" s="2" t="s">
        <v>9545</v>
      </c>
      <c r="C7582" s="2">
        <f>YEAR('Data SPY'!$D7582)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hidden="1" customHeight="1" x14ac:dyDescent="0.3">
      <c r="A7583" s="2">
        <v>7582</v>
      </c>
      <c r="B7583" s="2" t="s">
        <v>9546</v>
      </c>
      <c r="C7583" s="2">
        <f>YEAR('Data SPY'!$D7583)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hidden="1" customHeight="1" x14ac:dyDescent="0.3">
      <c r="A7584" s="2">
        <v>7583</v>
      </c>
      <c r="B7584" s="2" t="s">
        <v>9547</v>
      </c>
      <c r="C7584" s="2">
        <f>YEAR('Data SPY'!$D7584)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hidden="1" customHeight="1" x14ac:dyDescent="0.3">
      <c r="A7585" s="2">
        <v>7584</v>
      </c>
      <c r="B7585" s="2" t="s">
        <v>9548</v>
      </c>
      <c r="C7585" s="2">
        <f>YEAR('Data SPY'!$D7585)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hidden="1" customHeight="1" x14ac:dyDescent="0.3">
      <c r="A7586" s="2">
        <v>7585</v>
      </c>
      <c r="B7586" s="2" t="s">
        <v>9548</v>
      </c>
      <c r="C7586" s="2">
        <f>YEAR('Data SPY'!$D7586)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hidden="1" customHeight="1" x14ac:dyDescent="0.3">
      <c r="A7587" s="2">
        <v>7586</v>
      </c>
      <c r="B7587" s="2" t="s">
        <v>9548</v>
      </c>
      <c r="C7587" s="2">
        <f>YEAR('Data SPY'!$D7587)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hidden="1" customHeight="1" x14ac:dyDescent="0.3">
      <c r="A7588" s="2">
        <v>7587</v>
      </c>
      <c r="B7588" s="2" t="s">
        <v>9548</v>
      </c>
      <c r="C7588" s="2">
        <f>YEAR('Data SPY'!$D7588)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hidden="1" customHeight="1" x14ac:dyDescent="0.3">
      <c r="A7589" s="2">
        <v>7588</v>
      </c>
      <c r="B7589" s="2" t="s">
        <v>9548</v>
      </c>
      <c r="C7589" s="2">
        <f>YEAR('Data SPY'!$D7589)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hidden="1" customHeight="1" x14ac:dyDescent="0.3">
      <c r="A7590" s="2">
        <v>7589</v>
      </c>
      <c r="B7590" s="2" t="s">
        <v>9549</v>
      </c>
      <c r="C7590" s="2">
        <f>YEAR('Data SPY'!$D7590)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hidden="1" customHeight="1" x14ac:dyDescent="0.3">
      <c r="A7591" s="2">
        <v>7590</v>
      </c>
      <c r="B7591" s="2" t="s">
        <v>9550</v>
      </c>
      <c r="C7591" s="2">
        <f>YEAR('Data SPY'!$D7591)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 SPY'!$D7592)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 SPY'!$D7593)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 SPY'!$D7594)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 SPY'!$D7595)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hidden="1" customHeight="1" x14ac:dyDescent="0.3">
      <c r="A7596" s="2">
        <v>7595</v>
      </c>
      <c r="B7596" s="2" t="s">
        <v>9552</v>
      </c>
      <c r="C7596" s="2">
        <f>YEAR('Data SPY'!$D7596)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hidden="1" customHeight="1" x14ac:dyDescent="0.3">
      <c r="A7597" s="2">
        <v>7596</v>
      </c>
      <c r="B7597" s="2" t="s">
        <v>9552</v>
      </c>
      <c r="C7597" s="2">
        <f>YEAR('Data SPY'!$D7597)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hidden="1" customHeight="1" x14ac:dyDescent="0.3">
      <c r="A7598" s="2">
        <v>7597</v>
      </c>
      <c r="B7598" s="2" t="s">
        <v>9553</v>
      </c>
      <c r="C7598" s="2">
        <f>YEAR('Data SPY'!$D7598)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hidden="1" customHeight="1" x14ac:dyDescent="0.3">
      <c r="A7599" s="2">
        <v>7598</v>
      </c>
      <c r="B7599" s="2" t="s">
        <v>9554</v>
      </c>
      <c r="C7599" s="2">
        <f>YEAR('Data SPY'!$D7599)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hidden="1" customHeight="1" x14ac:dyDescent="0.3">
      <c r="A7600" s="2">
        <v>7599</v>
      </c>
      <c r="B7600" s="2" t="s">
        <v>9554</v>
      </c>
      <c r="C7600" s="2">
        <f>YEAR('Data SPY'!$D7600)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hidden="1" customHeight="1" x14ac:dyDescent="0.3">
      <c r="A7601" s="2">
        <v>7600</v>
      </c>
      <c r="B7601" s="2" t="s">
        <v>9554</v>
      </c>
      <c r="C7601" s="2">
        <f>YEAR('Data SPY'!$D7601)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hidden="1" customHeight="1" x14ac:dyDescent="0.3">
      <c r="A7602" s="2">
        <v>7601</v>
      </c>
      <c r="B7602" s="2" t="s">
        <v>9554</v>
      </c>
      <c r="C7602" s="2">
        <f>YEAR('Data SPY'!$D7602)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hidden="1" customHeight="1" x14ac:dyDescent="0.3">
      <c r="A7603" s="2">
        <v>7602</v>
      </c>
      <c r="B7603" s="2" t="s">
        <v>9554</v>
      </c>
      <c r="C7603" s="2">
        <f>YEAR('Data SPY'!$D7603)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hidden="1" customHeight="1" x14ac:dyDescent="0.3">
      <c r="A7604" s="2">
        <v>7603</v>
      </c>
      <c r="B7604" s="2" t="s">
        <v>9554</v>
      </c>
      <c r="C7604" s="2">
        <f>YEAR('Data SPY'!$D7604)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 SPY'!$D7605)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 SPY'!$D7606)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 SPY'!$D7607)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 SPY'!$D7608)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hidden="1" customHeight="1" x14ac:dyDescent="0.3">
      <c r="A7609" s="2">
        <v>7608</v>
      </c>
      <c r="B7609" s="2" t="s">
        <v>9559</v>
      </c>
      <c r="C7609" s="2">
        <f>YEAR('Data SPY'!$D7609)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hidden="1" customHeight="1" x14ac:dyDescent="0.3">
      <c r="A7610" s="2">
        <v>7609</v>
      </c>
      <c r="B7610" s="2" t="s">
        <v>9560</v>
      </c>
      <c r="C7610" s="2">
        <f>YEAR('Data SPY'!$D7610)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hidden="1" customHeight="1" x14ac:dyDescent="0.3">
      <c r="A7611" s="2">
        <v>7610</v>
      </c>
      <c r="B7611" s="2" t="s">
        <v>9560</v>
      </c>
      <c r="C7611" s="2">
        <f>YEAR('Data SPY'!$D7611)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hidden="1" customHeight="1" x14ac:dyDescent="0.3">
      <c r="A7612" s="2">
        <v>7611</v>
      </c>
      <c r="B7612" s="2" t="s">
        <v>9561</v>
      </c>
      <c r="C7612" s="2">
        <f>YEAR('Data SPY'!$D7612)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hidden="1" customHeight="1" x14ac:dyDescent="0.3">
      <c r="A7613" s="2">
        <v>7612</v>
      </c>
      <c r="B7613" s="2" t="s">
        <v>9562</v>
      </c>
      <c r="C7613" s="2">
        <f>YEAR('Data SPY'!$D7613)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hidden="1" customHeight="1" x14ac:dyDescent="0.3">
      <c r="A7614" s="2">
        <v>7613</v>
      </c>
      <c r="B7614" s="2" t="s">
        <v>9562</v>
      </c>
      <c r="C7614" s="2">
        <f>YEAR('Data SPY'!$D7614)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hidden="1" customHeight="1" x14ac:dyDescent="0.3">
      <c r="A7615" s="2">
        <v>7614</v>
      </c>
      <c r="B7615" s="2" t="s">
        <v>9562</v>
      </c>
      <c r="C7615" s="2">
        <f>YEAR('Data SPY'!$D7615)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hidden="1" customHeight="1" x14ac:dyDescent="0.3">
      <c r="A7616" s="2">
        <v>7615</v>
      </c>
      <c r="B7616" s="2" t="s">
        <v>9563</v>
      </c>
      <c r="C7616" s="2">
        <f>YEAR('Data SPY'!$D7616)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hidden="1" customHeight="1" x14ac:dyDescent="0.3">
      <c r="A7617" s="2">
        <v>7616</v>
      </c>
      <c r="B7617" s="2" t="s">
        <v>9564</v>
      </c>
      <c r="C7617" s="2">
        <f>YEAR('Data SPY'!$D7617)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 SPY'!$D7618)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 SPY'!$D7619)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hidden="1" customHeight="1" x14ac:dyDescent="0.3">
      <c r="A7620" s="2">
        <v>7619</v>
      </c>
      <c r="B7620" s="2" t="s">
        <v>9566</v>
      </c>
      <c r="C7620" s="2">
        <f>YEAR('Data SPY'!$D7620)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hidden="1" customHeight="1" x14ac:dyDescent="0.3">
      <c r="A7621" s="2">
        <v>7620</v>
      </c>
      <c r="B7621" s="2" t="s">
        <v>9566</v>
      </c>
      <c r="C7621" s="2">
        <f>YEAR('Data SPY'!$D7621)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hidden="1" customHeight="1" x14ac:dyDescent="0.3">
      <c r="A7622" s="2">
        <v>7621</v>
      </c>
      <c r="B7622" s="2" t="s">
        <v>9567</v>
      </c>
      <c r="C7622" s="2">
        <f>YEAR('Data SPY'!$D7622)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hidden="1" customHeight="1" x14ac:dyDescent="0.3">
      <c r="A7623" s="2">
        <v>7622</v>
      </c>
      <c r="B7623" s="2" t="s">
        <v>9567</v>
      </c>
      <c r="C7623" s="2">
        <f>YEAR('Data SPY'!$D7623)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hidden="1" customHeight="1" x14ac:dyDescent="0.3">
      <c r="A7624" s="2">
        <v>7623</v>
      </c>
      <c r="B7624" s="2" t="s">
        <v>9567</v>
      </c>
      <c r="C7624" s="2">
        <f>YEAR('Data SPY'!$D7624)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hidden="1" customHeight="1" x14ac:dyDescent="0.3">
      <c r="A7625" s="2">
        <v>7624</v>
      </c>
      <c r="B7625" s="2" t="s">
        <v>9568</v>
      </c>
      <c r="C7625" s="2">
        <f>YEAR('Data SPY'!$D7625)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hidden="1" customHeight="1" x14ac:dyDescent="0.3">
      <c r="A7626" s="2">
        <v>7625</v>
      </c>
      <c r="B7626" s="2" t="s">
        <v>9569</v>
      </c>
      <c r="C7626" s="2">
        <f>YEAR('Data SPY'!$D7626)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hidden="1" customHeight="1" x14ac:dyDescent="0.3">
      <c r="A7627" s="2">
        <v>7626</v>
      </c>
      <c r="B7627" s="2" t="s">
        <v>9569</v>
      </c>
      <c r="C7627" s="2">
        <f>YEAR('Data SPY'!$D7627)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hidden="1" customHeight="1" x14ac:dyDescent="0.3">
      <c r="A7628" s="2">
        <v>7627</v>
      </c>
      <c r="B7628" s="2" t="s">
        <v>9570</v>
      </c>
      <c r="C7628" s="2">
        <f>YEAR('Data SPY'!$D7628)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hidden="1" customHeight="1" x14ac:dyDescent="0.3">
      <c r="A7629" s="2">
        <v>7628</v>
      </c>
      <c r="B7629" s="2" t="s">
        <v>9570</v>
      </c>
      <c r="C7629" s="2">
        <f>YEAR('Data SPY'!$D7629)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hidden="1" customHeight="1" x14ac:dyDescent="0.3">
      <c r="A7630" s="2">
        <v>7629</v>
      </c>
      <c r="B7630" s="2" t="s">
        <v>9570</v>
      </c>
      <c r="C7630" s="2">
        <f>YEAR('Data SPY'!$D7630)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hidden="1" customHeight="1" x14ac:dyDescent="0.3">
      <c r="A7631" s="2">
        <v>7630</v>
      </c>
      <c r="B7631" s="2" t="s">
        <v>9571</v>
      </c>
      <c r="C7631" s="2">
        <f>YEAR('Data SPY'!$D7631)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hidden="1" customHeight="1" x14ac:dyDescent="0.3">
      <c r="A7632" s="2">
        <v>7631</v>
      </c>
      <c r="B7632" s="2" t="s">
        <v>9571</v>
      </c>
      <c r="C7632" s="2">
        <f>YEAR('Data SPY'!$D7632)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hidden="1" customHeight="1" x14ac:dyDescent="0.3">
      <c r="A7633" s="2">
        <v>7632</v>
      </c>
      <c r="B7633" s="2" t="s">
        <v>9571</v>
      </c>
      <c r="C7633" s="2">
        <f>YEAR('Data SPY'!$D7633)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hidden="1" customHeight="1" x14ac:dyDescent="0.3">
      <c r="A7634" s="2">
        <v>7633</v>
      </c>
      <c r="B7634" s="2" t="s">
        <v>9572</v>
      </c>
      <c r="C7634" s="2">
        <f>YEAR('Data SPY'!$D7634)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hidden="1" customHeight="1" x14ac:dyDescent="0.3">
      <c r="A7635" s="2">
        <v>7634</v>
      </c>
      <c r="B7635" s="2" t="s">
        <v>9572</v>
      </c>
      <c r="C7635" s="2">
        <f>YEAR('Data SPY'!$D7635)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hidden="1" customHeight="1" x14ac:dyDescent="0.3">
      <c r="A7636" s="2">
        <v>7635</v>
      </c>
      <c r="B7636" s="2" t="s">
        <v>9572</v>
      </c>
      <c r="C7636" s="2">
        <f>YEAR('Data SPY'!$D7636)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hidden="1" customHeight="1" x14ac:dyDescent="0.3">
      <c r="A7637" s="2">
        <v>7636</v>
      </c>
      <c r="B7637" s="2" t="s">
        <v>9572</v>
      </c>
      <c r="C7637" s="2">
        <f>YEAR('Data SPY'!$D7637)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hidden="1" customHeight="1" x14ac:dyDescent="0.3">
      <c r="A7638" s="2">
        <v>7637</v>
      </c>
      <c r="B7638" s="2" t="s">
        <v>9572</v>
      </c>
      <c r="C7638" s="2">
        <f>YEAR('Data SPY'!$D7638)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hidden="1" customHeight="1" x14ac:dyDescent="0.3">
      <c r="A7639" s="2">
        <v>7638</v>
      </c>
      <c r="B7639" s="2" t="s">
        <v>9573</v>
      </c>
      <c r="C7639" s="2">
        <f>YEAR('Data SPY'!$D7639)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hidden="1" customHeight="1" x14ac:dyDescent="0.3">
      <c r="A7640" s="2">
        <v>7639</v>
      </c>
      <c r="B7640" s="2" t="s">
        <v>9573</v>
      </c>
      <c r="C7640" s="2">
        <f>YEAR('Data SPY'!$D7640)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hidden="1" customHeight="1" x14ac:dyDescent="0.3">
      <c r="A7641" s="2">
        <v>7640</v>
      </c>
      <c r="B7641" s="2" t="s">
        <v>9573</v>
      </c>
      <c r="C7641" s="2">
        <f>YEAR('Data SPY'!$D7641)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hidden="1" customHeight="1" x14ac:dyDescent="0.3">
      <c r="A7642" s="2">
        <v>7641</v>
      </c>
      <c r="B7642" s="2" t="s">
        <v>9573</v>
      </c>
      <c r="C7642" s="2">
        <f>YEAR('Data SPY'!$D7642)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 SPY'!$D7643)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 SPY'!$D7644)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 SPY'!$D7645)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 SPY'!$D7646)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hidden="1" customHeight="1" x14ac:dyDescent="0.3">
      <c r="A7647" s="2">
        <v>7646</v>
      </c>
      <c r="B7647" s="2" t="s">
        <v>9577</v>
      </c>
      <c r="C7647" s="2">
        <f>YEAR('Data SPY'!$D7647)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hidden="1" customHeight="1" x14ac:dyDescent="0.3">
      <c r="A7648" s="2">
        <v>7647</v>
      </c>
      <c r="B7648" s="2" t="s">
        <v>9578</v>
      </c>
      <c r="C7648" s="2">
        <f>YEAR('Data SPY'!$D7648)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 SPY'!$D7649)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 SPY'!$D7650)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hidden="1" customHeight="1" x14ac:dyDescent="0.3">
      <c r="A7651" s="2">
        <v>7650</v>
      </c>
      <c r="B7651" s="2" t="s">
        <v>9580</v>
      </c>
      <c r="C7651" s="2">
        <f>YEAR('Data SPY'!$D7651)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hidden="1" customHeight="1" x14ac:dyDescent="0.3">
      <c r="A7652" s="2">
        <v>7651</v>
      </c>
      <c r="B7652" s="2" t="s">
        <v>9580</v>
      </c>
      <c r="C7652" s="2">
        <f>YEAR('Data SPY'!$D7652)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hidden="1" customHeight="1" x14ac:dyDescent="0.3">
      <c r="A7653" s="2">
        <v>7652</v>
      </c>
      <c r="B7653" s="2" t="s">
        <v>9581</v>
      </c>
      <c r="C7653" s="2">
        <f>YEAR('Data SPY'!$D7653)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hidden="1" customHeight="1" x14ac:dyDescent="0.3">
      <c r="A7654" s="2">
        <v>7653</v>
      </c>
      <c r="B7654" s="2" t="s">
        <v>9581</v>
      </c>
      <c r="C7654" s="2">
        <f>YEAR('Data SPY'!$D7654)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hidden="1" customHeight="1" x14ac:dyDescent="0.3">
      <c r="A7655" s="2">
        <v>7654</v>
      </c>
      <c r="B7655" s="2" t="s">
        <v>9582</v>
      </c>
      <c r="C7655" s="2">
        <f>YEAR('Data SPY'!$D7655)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hidden="1" customHeight="1" x14ac:dyDescent="0.3">
      <c r="A7656" s="2">
        <v>7655</v>
      </c>
      <c r="B7656" s="2" t="s">
        <v>9585</v>
      </c>
      <c r="C7656" s="2">
        <f>YEAR('Data SPY'!$D7656)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hidden="1" customHeight="1" x14ac:dyDescent="0.3">
      <c r="A7657" s="2">
        <v>7656</v>
      </c>
      <c r="B7657" s="2" t="s">
        <v>9585</v>
      </c>
      <c r="C7657" s="2">
        <f>YEAR('Data SPY'!$D7657)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hidden="1" customHeight="1" x14ac:dyDescent="0.3">
      <c r="A7658" s="2">
        <v>7657</v>
      </c>
      <c r="B7658" s="2" t="s">
        <v>9586</v>
      </c>
      <c r="C7658" s="2">
        <f>YEAR('Data SPY'!$D7658)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hidden="1" customHeight="1" x14ac:dyDescent="0.3">
      <c r="A7659" s="2">
        <v>7658</v>
      </c>
      <c r="B7659" s="2" t="s">
        <v>9586</v>
      </c>
      <c r="C7659" s="2">
        <f>YEAR('Data SPY'!$D7659)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hidden="1" customHeight="1" x14ac:dyDescent="0.3">
      <c r="A7660" s="2">
        <v>7659</v>
      </c>
      <c r="B7660" s="2" t="s">
        <v>9587</v>
      </c>
      <c r="C7660" s="2">
        <f>YEAR('Data SPY'!$D7660)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hidden="1" customHeight="1" x14ac:dyDescent="0.3">
      <c r="A7661" s="2">
        <v>7660</v>
      </c>
      <c r="B7661" s="2" t="s">
        <v>9588</v>
      </c>
      <c r="C7661" s="2">
        <f>YEAR('Data SPY'!$D7661)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hidden="1" customHeight="1" x14ac:dyDescent="0.3">
      <c r="A7662" s="2">
        <v>7661</v>
      </c>
      <c r="B7662" s="2" t="s">
        <v>9589</v>
      </c>
      <c r="C7662" s="2">
        <f>YEAR('Data SPY'!$D7662)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hidden="1" customHeight="1" x14ac:dyDescent="0.3">
      <c r="A7663" s="2">
        <v>7662</v>
      </c>
      <c r="B7663" s="2" t="s">
        <v>9589</v>
      </c>
      <c r="C7663" s="2">
        <f>YEAR('Data SPY'!$D7663)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hidden="1" customHeight="1" x14ac:dyDescent="0.3">
      <c r="A7664" s="2">
        <v>7663</v>
      </c>
      <c r="B7664" s="2" t="s">
        <v>9590</v>
      </c>
      <c r="C7664" s="2">
        <f>YEAR('Data SPY'!$D7664)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hidden="1" customHeight="1" x14ac:dyDescent="0.3">
      <c r="A7665" s="2">
        <v>7664</v>
      </c>
      <c r="B7665" s="2" t="s">
        <v>9591</v>
      </c>
      <c r="C7665" s="2">
        <f>YEAR('Data SPY'!$D7665)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hidden="1" customHeight="1" x14ac:dyDescent="0.3">
      <c r="A7666" s="2">
        <v>7665</v>
      </c>
      <c r="B7666" s="2" t="s">
        <v>9592</v>
      </c>
      <c r="C7666" s="2">
        <f>YEAR('Data SPY'!$D7666)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 SPY'!$D7667)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 SPY'!$D7668)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 SPY'!$D7669)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hidden="1" customHeight="1" x14ac:dyDescent="0.3">
      <c r="A7670" s="2">
        <v>7669</v>
      </c>
      <c r="B7670" s="2" t="s">
        <v>9594</v>
      </c>
      <c r="C7670" s="2">
        <f>YEAR('Data SPY'!$D7670)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hidden="1" customHeight="1" x14ac:dyDescent="0.3">
      <c r="A7671" s="2">
        <v>7670</v>
      </c>
      <c r="B7671" s="2" t="s">
        <v>9594</v>
      </c>
      <c r="C7671" s="2">
        <f>YEAR('Data SPY'!$D7671)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hidden="1" customHeight="1" x14ac:dyDescent="0.3">
      <c r="A7672" s="2">
        <v>7671</v>
      </c>
      <c r="B7672" s="2" t="s">
        <v>9594</v>
      </c>
      <c r="C7672" s="2">
        <f>YEAR('Data SPY'!$D7672)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hidden="1" customHeight="1" x14ac:dyDescent="0.3">
      <c r="A7673" s="2">
        <v>7672</v>
      </c>
      <c r="B7673" s="2" t="s">
        <v>9594</v>
      </c>
      <c r="C7673" s="2">
        <f>YEAR('Data SPY'!$D7673)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hidden="1" customHeight="1" x14ac:dyDescent="0.3">
      <c r="A7674" s="2">
        <v>7673</v>
      </c>
      <c r="B7674" s="2" t="s">
        <v>9594</v>
      </c>
      <c r="C7674" s="2">
        <f>YEAR('Data SPY'!$D7674)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hidden="1" customHeight="1" x14ac:dyDescent="0.3">
      <c r="A7675" s="2">
        <v>7674</v>
      </c>
      <c r="B7675" s="2" t="s">
        <v>9594</v>
      </c>
      <c r="C7675" s="2">
        <f>YEAR('Data SPY'!$D7675)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hidden="1" customHeight="1" x14ac:dyDescent="0.3">
      <c r="A7676" s="2">
        <v>7675</v>
      </c>
      <c r="B7676" s="2" t="s">
        <v>9594</v>
      </c>
      <c r="C7676" s="2">
        <f>YEAR('Data SPY'!$D7676)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hidden="1" customHeight="1" x14ac:dyDescent="0.3">
      <c r="A7677" s="2">
        <v>7676</v>
      </c>
      <c r="B7677" s="2" t="s">
        <v>9597</v>
      </c>
      <c r="C7677" s="2">
        <f>YEAR('Data SPY'!$D7677)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hidden="1" customHeight="1" x14ac:dyDescent="0.3">
      <c r="A7678" s="2">
        <v>7677</v>
      </c>
      <c r="B7678" s="2" t="s">
        <v>9598</v>
      </c>
      <c r="C7678" s="2">
        <f>YEAR('Data SPY'!$D7678)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hidden="1" customHeight="1" x14ac:dyDescent="0.3">
      <c r="A7679" s="2">
        <v>7678</v>
      </c>
      <c r="B7679" s="2" t="s">
        <v>9599</v>
      </c>
      <c r="C7679" s="2">
        <f>YEAR('Data SPY'!$D7679)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hidden="1" customHeight="1" x14ac:dyDescent="0.3">
      <c r="A7680" s="2">
        <v>7679</v>
      </c>
      <c r="B7680" s="2" t="s">
        <v>9599</v>
      </c>
      <c r="C7680" s="2">
        <f>YEAR('Data SPY'!$D7680)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hidden="1" customHeight="1" x14ac:dyDescent="0.3">
      <c r="A7681" s="2">
        <v>7680</v>
      </c>
      <c r="B7681" s="2" t="s">
        <v>9599</v>
      </c>
      <c r="C7681" s="2">
        <f>YEAR('Data SPY'!$D7681)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hidden="1" customHeight="1" x14ac:dyDescent="0.3">
      <c r="A7682" s="2">
        <v>7681</v>
      </c>
      <c r="B7682" s="2" t="s">
        <v>9599</v>
      </c>
      <c r="C7682" s="2">
        <f>YEAR('Data SPY'!$D7682)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hidden="1" customHeight="1" x14ac:dyDescent="0.3">
      <c r="A7683" s="2">
        <v>7682</v>
      </c>
      <c r="B7683" s="2" t="s">
        <v>9599</v>
      </c>
      <c r="C7683" s="2">
        <f>YEAR('Data SPY'!$D7683)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hidden="1" customHeight="1" x14ac:dyDescent="0.3">
      <c r="A7684" s="2">
        <v>7683</v>
      </c>
      <c r="B7684" s="2" t="s">
        <v>9600</v>
      </c>
      <c r="C7684" s="2">
        <f>YEAR('Data SPY'!$D7684)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hidden="1" customHeight="1" x14ac:dyDescent="0.3">
      <c r="A7685" s="2">
        <v>7684</v>
      </c>
      <c r="B7685" s="2" t="s">
        <v>9600</v>
      </c>
      <c r="C7685" s="2">
        <f>YEAR('Data SPY'!$D7685)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hidden="1" customHeight="1" x14ac:dyDescent="0.3">
      <c r="A7686" s="2">
        <v>7685</v>
      </c>
      <c r="B7686" s="2" t="s">
        <v>9601</v>
      </c>
      <c r="C7686" s="2">
        <f>YEAR('Data SPY'!$D7686)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hidden="1" customHeight="1" x14ac:dyDescent="0.3">
      <c r="A7687" s="2">
        <v>7686</v>
      </c>
      <c r="B7687" s="2" t="s">
        <v>9601</v>
      </c>
      <c r="C7687" s="2">
        <f>YEAR('Data SPY'!$D7687)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 SPY'!$D7688)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 SPY'!$D7689)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 SPY'!$D7690)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hidden="1" customHeight="1" x14ac:dyDescent="0.3">
      <c r="A7691" s="2">
        <v>7690</v>
      </c>
      <c r="B7691" s="2" t="s">
        <v>9605</v>
      </c>
      <c r="C7691" s="2">
        <f>YEAR('Data SPY'!$D7691)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hidden="1" customHeight="1" x14ac:dyDescent="0.3">
      <c r="A7692" s="2">
        <v>7691</v>
      </c>
      <c r="B7692" s="2" t="s">
        <v>9605</v>
      </c>
      <c r="C7692" s="2">
        <f>YEAR('Data SPY'!$D7692)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hidden="1" customHeight="1" x14ac:dyDescent="0.3">
      <c r="A7693" s="2">
        <v>7692</v>
      </c>
      <c r="B7693" s="2" t="s">
        <v>9605</v>
      </c>
      <c r="C7693" s="2">
        <f>YEAR('Data SPY'!$D7693)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hidden="1" customHeight="1" x14ac:dyDescent="0.3">
      <c r="A7694" s="2">
        <v>7693</v>
      </c>
      <c r="B7694" s="2" t="s">
        <v>9606</v>
      </c>
      <c r="C7694" s="2">
        <f>YEAR('Data SPY'!$D7694)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hidden="1" customHeight="1" x14ac:dyDescent="0.3">
      <c r="A7695" s="2">
        <v>7694</v>
      </c>
      <c r="B7695" s="2" t="s">
        <v>9606</v>
      </c>
      <c r="C7695" s="2">
        <f>YEAR('Data SPY'!$D7695)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 SPY'!$D7696)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hidden="1" customHeight="1" x14ac:dyDescent="0.3">
      <c r="A7697" s="2">
        <v>7696</v>
      </c>
      <c r="B7697" s="2" t="s">
        <v>9608</v>
      </c>
      <c r="C7697" s="2">
        <f>YEAR('Data SPY'!$D7697)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hidden="1" customHeight="1" x14ac:dyDescent="0.3">
      <c r="A7698" s="2">
        <v>7697</v>
      </c>
      <c r="B7698" s="2" t="s">
        <v>9608</v>
      </c>
      <c r="C7698" s="2">
        <f>YEAR('Data SPY'!$D7698)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hidden="1" customHeight="1" x14ac:dyDescent="0.3">
      <c r="A7699" s="2">
        <v>7698</v>
      </c>
      <c r="B7699" s="2" t="s">
        <v>9609</v>
      </c>
      <c r="C7699" s="2">
        <f>YEAR('Data SPY'!$D7699)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hidden="1" customHeight="1" x14ac:dyDescent="0.3">
      <c r="A7700" s="2">
        <v>7699</v>
      </c>
      <c r="B7700" s="2" t="s">
        <v>9609</v>
      </c>
      <c r="C7700" s="2">
        <f>YEAR('Data SPY'!$D7700)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hidden="1" customHeight="1" x14ac:dyDescent="0.3">
      <c r="A7701" s="2">
        <v>7700</v>
      </c>
      <c r="B7701" s="2" t="s">
        <v>9609</v>
      </c>
      <c r="C7701" s="2">
        <f>YEAR('Data SPY'!$D7701)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hidden="1" customHeight="1" x14ac:dyDescent="0.3">
      <c r="A7702" s="2">
        <v>7701</v>
      </c>
      <c r="B7702" s="2" t="s">
        <v>9609</v>
      </c>
      <c r="C7702" s="2">
        <f>YEAR('Data SPY'!$D7702)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hidden="1" customHeight="1" x14ac:dyDescent="0.3">
      <c r="A7703" s="2">
        <v>7702</v>
      </c>
      <c r="B7703" s="2" t="s">
        <v>9609</v>
      </c>
      <c r="C7703" s="2">
        <f>YEAR('Data SPY'!$D7703)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 SPY'!$D7704)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 SPY'!$D7705)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 SPY'!$D7706)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 SPY'!$D7707)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 SPY'!$D7708)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hidden="1" customHeight="1" x14ac:dyDescent="0.3">
      <c r="A7709" s="2">
        <v>7708</v>
      </c>
      <c r="B7709" s="2" t="s">
        <v>9611</v>
      </c>
      <c r="C7709" s="2">
        <f>YEAR('Data SPY'!$D7709)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hidden="1" customHeight="1" x14ac:dyDescent="0.3">
      <c r="A7710" s="2">
        <v>7709</v>
      </c>
      <c r="B7710" s="2" t="s">
        <v>9612</v>
      </c>
      <c r="C7710" s="2">
        <f>YEAR('Data SPY'!$D7710)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hidden="1" customHeight="1" x14ac:dyDescent="0.3">
      <c r="A7711" s="2">
        <v>7710</v>
      </c>
      <c r="B7711" s="2" t="s">
        <v>9612</v>
      </c>
      <c r="C7711" s="2">
        <f>YEAR('Data SPY'!$D7711)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hidden="1" customHeight="1" x14ac:dyDescent="0.3">
      <c r="A7712" s="2">
        <v>7711</v>
      </c>
      <c r="B7712" s="2" t="s">
        <v>9613</v>
      </c>
      <c r="C7712" s="2">
        <f>YEAR('Data SPY'!$D7712)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hidden="1" customHeight="1" x14ac:dyDescent="0.3">
      <c r="A7713" s="2">
        <v>7712</v>
      </c>
      <c r="B7713" s="2" t="s">
        <v>9614</v>
      </c>
      <c r="C7713" s="2">
        <f>YEAR('Data SPY'!$D7713)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hidden="1" customHeight="1" x14ac:dyDescent="0.3">
      <c r="A7714" s="2">
        <v>7713</v>
      </c>
      <c r="B7714" s="2" t="s">
        <v>9614</v>
      </c>
      <c r="C7714" s="2">
        <f>YEAR('Data SPY'!$D7714)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hidden="1" customHeight="1" x14ac:dyDescent="0.3">
      <c r="A7715" s="2">
        <v>7714</v>
      </c>
      <c r="B7715" s="2" t="s">
        <v>9614</v>
      </c>
      <c r="C7715" s="2">
        <f>YEAR('Data SPY'!$D7715)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hidden="1" customHeight="1" x14ac:dyDescent="0.3">
      <c r="A7716" s="2">
        <v>7715</v>
      </c>
      <c r="B7716" s="2" t="s">
        <v>9615</v>
      </c>
      <c r="C7716" s="2">
        <f>YEAR('Data SPY'!$D7716)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hidden="1" customHeight="1" x14ac:dyDescent="0.3">
      <c r="A7717" s="2">
        <v>7716</v>
      </c>
      <c r="B7717" s="2" t="s">
        <v>9616</v>
      </c>
      <c r="C7717" s="2">
        <f>YEAR('Data SPY'!$D7717)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hidden="1" customHeight="1" x14ac:dyDescent="0.3">
      <c r="A7718" s="2">
        <v>7717</v>
      </c>
      <c r="B7718" s="2" t="s">
        <v>9617</v>
      </c>
      <c r="C7718" s="2">
        <f>YEAR('Data SPY'!$D7718)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hidden="1" customHeight="1" x14ac:dyDescent="0.3">
      <c r="A7719" s="2">
        <v>7718</v>
      </c>
      <c r="B7719" s="2" t="s">
        <v>9617</v>
      </c>
      <c r="C7719" s="2">
        <f>YEAR('Data SPY'!$D7719)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hidden="1" customHeight="1" x14ac:dyDescent="0.3">
      <c r="A7720" s="2">
        <v>7719</v>
      </c>
      <c r="B7720" s="2" t="s">
        <v>9618</v>
      </c>
      <c r="C7720" s="2">
        <f>YEAR('Data SPY'!$D7720)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hidden="1" customHeight="1" x14ac:dyDescent="0.3">
      <c r="A7721" s="2">
        <v>7720</v>
      </c>
      <c r="B7721" s="2" t="s">
        <v>9619</v>
      </c>
      <c r="C7721" s="2">
        <f>YEAR('Data SPY'!$D7721)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hidden="1" customHeight="1" x14ac:dyDescent="0.3">
      <c r="A7722" s="2">
        <v>7721</v>
      </c>
      <c r="B7722" s="2" t="s">
        <v>9619</v>
      </c>
      <c r="C7722" s="2">
        <f>YEAR('Data SPY'!$D7722)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hidden="1" customHeight="1" x14ac:dyDescent="0.3">
      <c r="A7723" s="2">
        <v>7722</v>
      </c>
      <c r="B7723" s="2" t="s">
        <v>9619</v>
      </c>
      <c r="C7723" s="2">
        <f>YEAR('Data SPY'!$D7723)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hidden="1" customHeight="1" x14ac:dyDescent="0.3">
      <c r="A7724" s="2">
        <v>7723</v>
      </c>
      <c r="B7724" s="2" t="s">
        <v>9620</v>
      </c>
      <c r="C7724" s="2">
        <f>YEAR('Data SPY'!$D7724)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hidden="1" customHeight="1" x14ac:dyDescent="0.3">
      <c r="A7725" s="2">
        <v>7724</v>
      </c>
      <c r="B7725" s="2" t="s">
        <v>9623</v>
      </c>
      <c r="C7725" s="2">
        <f>YEAR('Data SPY'!$D7725)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 SPY'!$D7726)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 SPY'!$D7727)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 SPY'!$D7728)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hidden="1" customHeight="1" x14ac:dyDescent="0.3">
      <c r="A7729" s="2">
        <v>7728</v>
      </c>
      <c r="B7729" s="2" t="s">
        <v>9625</v>
      </c>
      <c r="C7729" s="2">
        <f>YEAR('Data SPY'!$D7729)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 SPY'!$D7730)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 SPY'!$D7731)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hidden="1" customHeight="1" x14ac:dyDescent="0.3">
      <c r="A7732" s="2">
        <v>7731</v>
      </c>
      <c r="B7732" s="2" t="s">
        <v>9628</v>
      </c>
      <c r="C7732" s="2">
        <f>YEAR('Data SPY'!$D7732)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hidden="1" customHeight="1" x14ac:dyDescent="0.3">
      <c r="A7733" s="2">
        <v>7732</v>
      </c>
      <c r="B7733" s="2" t="s">
        <v>9629</v>
      </c>
      <c r="C7733" s="2">
        <f>YEAR('Data SPY'!$D7733)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hidden="1" customHeight="1" x14ac:dyDescent="0.3">
      <c r="A7734" s="2">
        <v>7733</v>
      </c>
      <c r="B7734" s="2" t="s">
        <v>9630</v>
      </c>
      <c r="C7734" s="2">
        <f>YEAR('Data SPY'!$D7734)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 SPY'!$D7735)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hidden="1" customHeight="1" x14ac:dyDescent="0.3">
      <c r="A7736" s="2">
        <v>7735</v>
      </c>
      <c r="B7736" s="2" t="s">
        <v>9632</v>
      </c>
      <c r="C7736" s="2">
        <f>YEAR('Data SPY'!$D7736)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 SPY'!$D7737)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hidden="1" customHeight="1" x14ac:dyDescent="0.3">
      <c r="A7738" s="2">
        <v>7737</v>
      </c>
      <c r="B7738" s="2" t="s">
        <v>9634</v>
      </c>
      <c r="C7738" s="2">
        <f>YEAR('Data SPY'!$D7738)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hidden="1" customHeight="1" x14ac:dyDescent="0.3">
      <c r="A7739" s="2">
        <v>7738</v>
      </c>
      <c r="B7739" s="2" t="s">
        <v>9635</v>
      </c>
      <c r="C7739" s="2">
        <f>YEAR('Data SPY'!$D7739)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hidden="1" customHeight="1" x14ac:dyDescent="0.3">
      <c r="A7740" s="2">
        <v>7739</v>
      </c>
      <c r="B7740" s="2" t="s">
        <v>9636</v>
      </c>
      <c r="C7740" s="2">
        <f>YEAR('Data SPY'!$D7740)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hidden="1" customHeight="1" x14ac:dyDescent="0.3">
      <c r="A7741" s="2">
        <v>7740</v>
      </c>
      <c r="B7741" s="2" t="s">
        <v>9637</v>
      </c>
      <c r="C7741" s="2">
        <f>YEAR('Data SPY'!$D7741)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hidden="1" customHeight="1" x14ac:dyDescent="0.3">
      <c r="A7742" s="2">
        <v>7741</v>
      </c>
      <c r="B7742" s="2" t="s">
        <v>9637</v>
      </c>
      <c r="C7742" s="2">
        <f>YEAR('Data SPY'!$D7742)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hidden="1" customHeight="1" x14ac:dyDescent="0.3">
      <c r="A7743" s="2">
        <v>7742</v>
      </c>
      <c r="B7743" s="2" t="s">
        <v>9638</v>
      </c>
      <c r="C7743" s="2">
        <f>YEAR('Data SPY'!$D7743)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hidden="1" customHeight="1" x14ac:dyDescent="0.3">
      <c r="A7744" s="2">
        <v>7743</v>
      </c>
      <c r="B7744" s="2" t="s">
        <v>9639</v>
      </c>
      <c r="C7744" s="2">
        <f>YEAR('Data SPY'!$D7744)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 SPY'!$D7745)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 SPY'!$D7746)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 SPY'!$D7747)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hidden="1" customHeight="1" x14ac:dyDescent="0.3">
      <c r="A7748" s="2">
        <v>7747</v>
      </c>
      <c r="B7748" s="2" t="s">
        <v>9641</v>
      </c>
      <c r="C7748" s="2">
        <f>YEAR('Data SPY'!$D7748)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hidden="1" customHeight="1" x14ac:dyDescent="0.3">
      <c r="A7749" s="2">
        <v>7748</v>
      </c>
      <c r="B7749" s="2" t="s">
        <v>9642</v>
      </c>
      <c r="C7749" s="2">
        <f>YEAR('Data SPY'!$D7749)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hidden="1" customHeight="1" x14ac:dyDescent="0.3">
      <c r="A7750" s="2">
        <v>7749</v>
      </c>
      <c r="B7750" s="2" t="s">
        <v>9643</v>
      </c>
      <c r="C7750" s="2">
        <f>YEAR('Data SPY'!$D7750)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hidden="1" customHeight="1" x14ac:dyDescent="0.3">
      <c r="A7751" s="2">
        <v>7750</v>
      </c>
      <c r="B7751" s="2" t="s">
        <v>9643</v>
      </c>
      <c r="C7751" s="2">
        <f>YEAR('Data SPY'!$D7751)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hidden="1" customHeight="1" x14ac:dyDescent="0.3">
      <c r="A7752" s="2">
        <v>7751</v>
      </c>
      <c r="B7752" s="2" t="s">
        <v>9643</v>
      </c>
      <c r="C7752" s="2">
        <f>YEAR('Data SPY'!$D7752)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hidden="1" customHeight="1" x14ac:dyDescent="0.3">
      <c r="A7753" s="2">
        <v>7752</v>
      </c>
      <c r="B7753" s="2" t="s">
        <v>9643</v>
      </c>
      <c r="C7753" s="2">
        <f>YEAR('Data SPY'!$D7753)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hidden="1" customHeight="1" x14ac:dyDescent="0.3">
      <c r="A7754" s="2">
        <v>7753</v>
      </c>
      <c r="B7754" s="2" t="s">
        <v>9643</v>
      </c>
      <c r="C7754" s="2">
        <f>YEAR('Data SPY'!$D7754)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hidden="1" customHeight="1" x14ac:dyDescent="0.3">
      <c r="A7755" s="2">
        <v>7754</v>
      </c>
      <c r="B7755" s="2" t="s">
        <v>9644</v>
      </c>
      <c r="C7755" s="2">
        <f>YEAR('Data SPY'!$D7755)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hidden="1" customHeight="1" x14ac:dyDescent="0.3">
      <c r="A7756" s="2">
        <v>7755</v>
      </c>
      <c r="B7756" s="2" t="s">
        <v>9645</v>
      </c>
      <c r="C7756" s="2">
        <f>YEAR('Data SPY'!$D7756)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hidden="1" customHeight="1" x14ac:dyDescent="0.3">
      <c r="A7757" s="2">
        <v>7756</v>
      </c>
      <c r="B7757" s="2" t="s">
        <v>9646</v>
      </c>
      <c r="C7757" s="2">
        <f>YEAR('Data SPY'!$D7757)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hidden="1" customHeight="1" x14ac:dyDescent="0.3">
      <c r="A7758" s="2">
        <v>7757</v>
      </c>
      <c r="B7758" s="2" t="s">
        <v>9646</v>
      </c>
      <c r="C7758" s="2">
        <f>YEAR('Data SPY'!$D7758)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hidden="1" customHeight="1" x14ac:dyDescent="0.3">
      <c r="A7759" s="2">
        <v>7758</v>
      </c>
      <c r="B7759" s="2" t="s">
        <v>9649</v>
      </c>
      <c r="C7759" s="2">
        <f>YEAR('Data SPY'!$D7759)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hidden="1" customHeight="1" x14ac:dyDescent="0.3">
      <c r="A7760" s="2">
        <v>7759</v>
      </c>
      <c r="B7760" s="2" t="s">
        <v>9649</v>
      </c>
      <c r="C7760" s="2">
        <f>YEAR('Data SPY'!$D7760)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 SPY'!$D7761)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hidden="1" customHeight="1" x14ac:dyDescent="0.3">
      <c r="A7762" s="2">
        <v>7761</v>
      </c>
      <c r="B7762" s="2" t="s">
        <v>9651</v>
      </c>
      <c r="C7762" s="2">
        <f>YEAR('Data SPY'!$D7762)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hidden="1" customHeight="1" x14ac:dyDescent="0.3">
      <c r="A7763" s="2">
        <v>7762</v>
      </c>
      <c r="B7763" s="2" t="s">
        <v>9652</v>
      </c>
      <c r="C7763" s="2">
        <f>YEAR('Data SPY'!$D7763)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hidden="1" customHeight="1" x14ac:dyDescent="0.3">
      <c r="A7764" s="2">
        <v>7763</v>
      </c>
      <c r="B7764" s="2" t="s">
        <v>9653</v>
      </c>
      <c r="C7764" s="2">
        <f>YEAR('Data SPY'!$D7764)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hidden="1" customHeight="1" x14ac:dyDescent="0.3">
      <c r="A7765" s="2">
        <v>7764</v>
      </c>
      <c r="B7765" s="2" t="s">
        <v>9654</v>
      </c>
      <c r="C7765" s="2">
        <f>YEAR('Data SPY'!$D7765)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hidden="1" customHeight="1" x14ac:dyDescent="0.3">
      <c r="A7766" s="2">
        <v>7765</v>
      </c>
      <c r="B7766" s="2" t="s">
        <v>9655</v>
      </c>
      <c r="C7766" s="2">
        <f>YEAR('Data SPY'!$D7766)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hidden="1" customHeight="1" x14ac:dyDescent="0.3">
      <c r="A7767" s="2">
        <v>7766</v>
      </c>
      <c r="B7767" s="2" t="s">
        <v>9655</v>
      </c>
      <c r="C7767" s="2">
        <f>YEAR('Data SPY'!$D7767)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hidden="1" customHeight="1" x14ac:dyDescent="0.3">
      <c r="A7768" s="2">
        <v>7767</v>
      </c>
      <c r="B7768" s="2" t="s">
        <v>9655</v>
      </c>
      <c r="C7768" s="2">
        <f>YEAR('Data SPY'!$D7768)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hidden="1" customHeight="1" x14ac:dyDescent="0.3">
      <c r="A7769" s="2">
        <v>7768</v>
      </c>
      <c r="B7769" s="2" t="s">
        <v>9656</v>
      </c>
      <c r="C7769" s="2">
        <f>YEAR('Data SPY'!$D7769)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hidden="1" customHeight="1" x14ac:dyDescent="0.3">
      <c r="A7770" s="2">
        <v>7769</v>
      </c>
      <c r="B7770" s="2" t="s">
        <v>9657</v>
      </c>
      <c r="C7770" s="2">
        <f>YEAR('Data SPY'!$D7770)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 SPY'!$D7771)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 SPY'!$D7772)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 SPY'!$D7773)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 SPY'!$D7774)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 SPY'!$D7775)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 SPY'!$D7776)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hidden="1" customHeight="1" x14ac:dyDescent="0.3">
      <c r="A7777" s="2">
        <v>7776</v>
      </c>
      <c r="B7777" s="2" t="s">
        <v>9663</v>
      </c>
      <c r="C7777" s="2">
        <f>YEAR('Data SPY'!$D7777)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hidden="1" customHeight="1" x14ac:dyDescent="0.3">
      <c r="A7778" s="2">
        <v>7777</v>
      </c>
      <c r="B7778" s="2" t="s">
        <v>9663</v>
      </c>
      <c r="C7778" s="2">
        <f>YEAR('Data SPY'!$D7778)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hidden="1" customHeight="1" x14ac:dyDescent="0.3">
      <c r="A7779" s="2">
        <v>7778</v>
      </c>
      <c r="B7779" s="2" t="s">
        <v>9663</v>
      </c>
      <c r="C7779" s="2">
        <f>YEAR('Data SPY'!$D7779)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hidden="1" customHeight="1" x14ac:dyDescent="0.3">
      <c r="A7780" s="2">
        <v>7779</v>
      </c>
      <c r="B7780" s="2" t="s">
        <v>9663</v>
      </c>
      <c r="C7780" s="2">
        <f>YEAR('Data SPY'!$D7780)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 SPY'!$D7781)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 SPY'!$D7782)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hidden="1" customHeight="1" x14ac:dyDescent="0.3">
      <c r="A7783" s="2">
        <v>7782</v>
      </c>
      <c r="B7783" s="2" t="s">
        <v>9665</v>
      </c>
      <c r="C7783" s="2">
        <f>YEAR('Data SPY'!$D7783)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 SPY'!$D7784)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 SPY'!$D7785)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 SPY'!$D7786)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hidden="1" customHeight="1" x14ac:dyDescent="0.3">
      <c r="A7787" s="2">
        <v>7786</v>
      </c>
      <c r="B7787" s="2" t="s">
        <v>9667</v>
      </c>
      <c r="C7787" s="2">
        <f>YEAR('Data SPY'!$D7787)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 SPY'!$D7788)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 SPY'!$D7789)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 SPY'!$D7790)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 SPY'!$D7791)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hidden="1" customHeight="1" x14ac:dyDescent="0.3">
      <c r="A7792" s="2">
        <v>7791</v>
      </c>
      <c r="B7792" s="2" t="s">
        <v>9669</v>
      </c>
      <c r="C7792" s="2">
        <f>YEAR('Data SPY'!$D7792)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 SPY'!$D7793)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hidden="1" customHeight="1" x14ac:dyDescent="0.3">
      <c r="A7794" s="2">
        <v>7793</v>
      </c>
      <c r="B7794" s="2" t="s">
        <v>9671</v>
      </c>
      <c r="C7794" s="2">
        <f>YEAR('Data SPY'!$D7794)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hidden="1" customHeight="1" x14ac:dyDescent="0.3">
      <c r="A7795" s="2">
        <v>7794</v>
      </c>
      <c r="B7795" s="2" t="s">
        <v>9672</v>
      </c>
      <c r="C7795" s="2">
        <f>YEAR('Data SPY'!$D7795)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hidden="1" customHeight="1" x14ac:dyDescent="0.3">
      <c r="A7796" s="2">
        <v>7795</v>
      </c>
      <c r="B7796" s="2" t="s">
        <v>9672</v>
      </c>
      <c r="C7796" s="2">
        <f>YEAR('Data SPY'!$D7796)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hidden="1" customHeight="1" x14ac:dyDescent="0.3">
      <c r="A7797" s="2">
        <v>7796</v>
      </c>
      <c r="B7797" s="2" t="s">
        <v>9673</v>
      </c>
      <c r="C7797" s="2">
        <f>YEAR('Data SPY'!$D7797)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hidden="1" customHeight="1" x14ac:dyDescent="0.3">
      <c r="A7798" s="2">
        <v>7797</v>
      </c>
      <c r="B7798" s="2" t="s">
        <v>9674</v>
      </c>
      <c r="C7798" s="2">
        <f>YEAR('Data SPY'!$D7798)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hidden="1" customHeight="1" x14ac:dyDescent="0.3">
      <c r="A7799" s="2">
        <v>7798</v>
      </c>
      <c r="B7799" s="2" t="s">
        <v>9675</v>
      </c>
      <c r="C7799" s="2">
        <f>YEAR('Data SPY'!$D7799)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hidden="1" customHeight="1" x14ac:dyDescent="0.3">
      <c r="A7800" s="2">
        <v>7799</v>
      </c>
      <c r="B7800" s="2" t="s">
        <v>9675</v>
      </c>
      <c r="C7800" s="2">
        <f>YEAR('Data SPY'!$D7800)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hidden="1" customHeight="1" x14ac:dyDescent="0.3">
      <c r="A7801" s="2">
        <v>7800</v>
      </c>
      <c r="B7801" s="2" t="s">
        <v>9675</v>
      </c>
      <c r="C7801" s="2">
        <f>YEAR('Data SPY'!$D7801)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hidden="1" customHeight="1" x14ac:dyDescent="0.3">
      <c r="A7802" s="2">
        <v>7801</v>
      </c>
      <c r="B7802" s="2" t="s">
        <v>9676</v>
      </c>
      <c r="C7802" s="2">
        <f>YEAR('Data SPY'!$D7802)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hidden="1" customHeight="1" x14ac:dyDescent="0.3">
      <c r="A7803" s="2">
        <v>7802</v>
      </c>
      <c r="B7803" s="2" t="s">
        <v>9677</v>
      </c>
      <c r="C7803" s="2">
        <f>YEAR('Data SPY'!$D7803)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hidden="1" customHeight="1" x14ac:dyDescent="0.3">
      <c r="A7804" s="2">
        <v>7803</v>
      </c>
      <c r="B7804" s="2" t="s">
        <v>9678</v>
      </c>
      <c r="C7804" s="2">
        <f>YEAR('Data SPY'!$D7804)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hidden="1" customHeight="1" x14ac:dyDescent="0.3">
      <c r="A7805" s="2">
        <v>7804</v>
      </c>
      <c r="B7805" s="2" t="s">
        <v>9678</v>
      </c>
      <c r="C7805" s="2">
        <f>YEAR('Data SPY'!$D7805)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hidden="1" customHeight="1" x14ac:dyDescent="0.3">
      <c r="A7806" s="2">
        <v>7805</v>
      </c>
      <c r="B7806" s="2" t="s">
        <v>9678</v>
      </c>
      <c r="C7806" s="2">
        <f>YEAR('Data SPY'!$D7806)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hidden="1" customHeight="1" x14ac:dyDescent="0.3">
      <c r="A7807" s="2">
        <v>7806</v>
      </c>
      <c r="B7807" s="2" t="s">
        <v>9678</v>
      </c>
      <c r="C7807" s="2">
        <f>YEAR('Data SPY'!$D7807)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hidden="1" customHeight="1" x14ac:dyDescent="0.3">
      <c r="A7808" s="2">
        <v>7807</v>
      </c>
      <c r="B7808" s="2" t="s">
        <v>9678</v>
      </c>
      <c r="C7808" s="2">
        <f>YEAR('Data SPY'!$D7808)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 SPY'!$D7809)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 SPY'!$D7810)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 SPY'!$D7811)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 SPY'!$D7812)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 SPY'!$D7813)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 SPY'!$D7814)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 SPY'!$D7815)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hidden="1" customHeight="1" x14ac:dyDescent="0.3">
      <c r="A7816" s="2">
        <v>7815</v>
      </c>
      <c r="B7816" s="2" t="s">
        <v>9681</v>
      </c>
      <c r="C7816" s="2">
        <f>YEAR('Data SPY'!$D7816)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hidden="1" customHeight="1" x14ac:dyDescent="0.3">
      <c r="A7817" s="2">
        <v>7816</v>
      </c>
      <c r="B7817" s="2" t="s">
        <v>9681</v>
      </c>
      <c r="C7817" s="2">
        <f>YEAR('Data SPY'!$D7817)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 SPY'!$D7818)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 SPY'!$D7819)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 SPY'!$D7820)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hidden="1" customHeight="1" x14ac:dyDescent="0.3">
      <c r="A7821" s="2">
        <v>7820</v>
      </c>
      <c r="B7821" s="2" t="s">
        <v>9683</v>
      </c>
      <c r="C7821" s="2">
        <f>YEAR('Data SPY'!$D7821)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hidden="1" customHeight="1" x14ac:dyDescent="0.3">
      <c r="A7822" s="2">
        <v>7821</v>
      </c>
      <c r="B7822" s="2" t="s">
        <v>9684</v>
      </c>
      <c r="C7822" s="2">
        <f>YEAR('Data SPY'!$D7822)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 SPY'!$D7823)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hidden="1" customHeight="1" x14ac:dyDescent="0.3">
      <c r="A7824" s="2">
        <v>7823</v>
      </c>
      <c r="B7824" s="2" t="s">
        <v>9686</v>
      </c>
      <c r="C7824" s="2">
        <f>YEAR('Data SPY'!$D7824)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hidden="1" customHeight="1" x14ac:dyDescent="0.3">
      <c r="A7825" s="2">
        <v>7824</v>
      </c>
      <c r="B7825" s="2" t="s">
        <v>9686</v>
      </c>
      <c r="C7825" s="2">
        <f>YEAR('Data SPY'!$D7825)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hidden="1" customHeight="1" x14ac:dyDescent="0.3">
      <c r="A7826" s="2">
        <v>7825</v>
      </c>
      <c r="B7826" s="2" t="s">
        <v>9687</v>
      </c>
      <c r="C7826" s="2">
        <f>YEAR('Data SPY'!$D7826)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hidden="1" customHeight="1" x14ac:dyDescent="0.3">
      <c r="A7827" s="2">
        <v>7826</v>
      </c>
      <c r="B7827" s="2" t="s">
        <v>9688</v>
      </c>
      <c r="C7827" s="2">
        <f>YEAR('Data SPY'!$D7827)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hidden="1" customHeight="1" x14ac:dyDescent="0.3">
      <c r="A7828" s="2">
        <v>7827</v>
      </c>
      <c r="B7828" s="2" t="s">
        <v>9689</v>
      </c>
      <c r="C7828" s="2">
        <f>YEAR('Data SPY'!$D7828)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hidden="1" customHeight="1" x14ac:dyDescent="0.3">
      <c r="A7829" s="2">
        <v>7828</v>
      </c>
      <c r="B7829" s="2" t="s">
        <v>9689</v>
      </c>
      <c r="C7829" s="2">
        <f>YEAR('Data SPY'!$D7829)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hidden="1" customHeight="1" x14ac:dyDescent="0.3">
      <c r="A7830" s="2">
        <v>7829</v>
      </c>
      <c r="B7830" s="2" t="s">
        <v>9690</v>
      </c>
      <c r="C7830" s="2">
        <f>YEAR('Data SPY'!$D7830)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hidden="1" customHeight="1" x14ac:dyDescent="0.3">
      <c r="A7831" s="2">
        <v>7830</v>
      </c>
      <c r="B7831" s="2" t="s">
        <v>9690</v>
      </c>
      <c r="C7831" s="2">
        <f>YEAR('Data SPY'!$D7831)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hidden="1" customHeight="1" x14ac:dyDescent="0.3">
      <c r="A7832" s="2">
        <v>7831</v>
      </c>
      <c r="B7832" s="2" t="s">
        <v>9690</v>
      </c>
      <c r="C7832" s="2">
        <f>YEAR('Data SPY'!$D7832)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hidden="1" customHeight="1" x14ac:dyDescent="0.3">
      <c r="A7833" s="2">
        <v>7832</v>
      </c>
      <c r="B7833" s="2" t="s">
        <v>9690</v>
      </c>
      <c r="C7833" s="2">
        <f>YEAR('Data SPY'!$D7833)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 SPY'!$D7834)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hidden="1" customHeight="1" x14ac:dyDescent="0.3">
      <c r="A7835" s="2">
        <v>7834</v>
      </c>
      <c r="B7835" s="2" t="s">
        <v>9692</v>
      </c>
      <c r="C7835" s="2">
        <f>YEAR('Data SPY'!$D7835)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hidden="1" customHeight="1" x14ac:dyDescent="0.3">
      <c r="A7836" s="2">
        <v>7835</v>
      </c>
      <c r="B7836" s="2" t="s">
        <v>9693</v>
      </c>
      <c r="C7836" s="2">
        <f>YEAR('Data SPY'!$D7836)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hidden="1" customHeight="1" x14ac:dyDescent="0.3">
      <c r="A7837" s="2">
        <v>7836</v>
      </c>
      <c r="B7837" s="2" t="s">
        <v>9693</v>
      </c>
      <c r="C7837" s="2">
        <f>YEAR('Data SPY'!$D7837)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hidden="1" customHeight="1" x14ac:dyDescent="0.3">
      <c r="A7838" s="2">
        <v>7837</v>
      </c>
      <c r="B7838" s="2" t="s">
        <v>9694</v>
      </c>
      <c r="C7838" s="2">
        <f>YEAR('Data SPY'!$D7838)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hidden="1" customHeight="1" x14ac:dyDescent="0.3">
      <c r="A7839" s="2">
        <v>7838</v>
      </c>
      <c r="B7839" s="2" t="s">
        <v>9694</v>
      </c>
      <c r="C7839" s="2">
        <f>YEAR('Data SPY'!$D7839)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hidden="1" customHeight="1" x14ac:dyDescent="0.3">
      <c r="A7840" s="2">
        <v>7839</v>
      </c>
      <c r="B7840" s="2" t="s">
        <v>9694</v>
      </c>
      <c r="C7840" s="2">
        <f>YEAR('Data SPY'!$D7840)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hidden="1" customHeight="1" x14ac:dyDescent="0.3">
      <c r="A7841" s="2">
        <v>7840</v>
      </c>
      <c r="B7841" s="2" t="s">
        <v>9695</v>
      </c>
      <c r="C7841" s="2">
        <f>YEAR('Data SPY'!$D7841)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hidden="1" customHeight="1" x14ac:dyDescent="0.3">
      <c r="A7842" s="2">
        <v>7841</v>
      </c>
      <c r="B7842" s="2" t="s">
        <v>9695</v>
      </c>
      <c r="C7842" s="2">
        <f>YEAR('Data SPY'!$D7842)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 SPY'!$D7843)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hidden="1" customHeight="1" x14ac:dyDescent="0.3">
      <c r="A7844" s="2">
        <v>7843</v>
      </c>
      <c r="B7844" s="2" t="s">
        <v>9697</v>
      </c>
      <c r="C7844" s="2">
        <f>YEAR('Data SPY'!$D7844)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hidden="1" customHeight="1" x14ac:dyDescent="0.3">
      <c r="A7845" s="2">
        <v>7844</v>
      </c>
      <c r="B7845" s="2" t="s">
        <v>9697</v>
      </c>
      <c r="C7845" s="2">
        <f>YEAR('Data SPY'!$D7845)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hidden="1" customHeight="1" x14ac:dyDescent="0.3">
      <c r="A7846" s="2">
        <v>7845</v>
      </c>
      <c r="B7846" s="2" t="s">
        <v>9698</v>
      </c>
      <c r="C7846" s="2">
        <f>YEAR('Data SPY'!$D7846)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hidden="1" customHeight="1" x14ac:dyDescent="0.3">
      <c r="A7847" s="2">
        <v>7846</v>
      </c>
      <c r="B7847" s="2" t="s">
        <v>9699</v>
      </c>
      <c r="C7847" s="2">
        <f>YEAR('Data SPY'!$D7847)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hidden="1" customHeight="1" x14ac:dyDescent="0.3">
      <c r="A7848" s="2">
        <v>7847</v>
      </c>
      <c r="B7848" s="2" t="s">
        <v>9699</v>
      </c>
      <c r="C7848" s="2">
        <f>YEAR('Data SPY'!$D7848)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 SPY'!$D7849)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 SPY'!$D7850)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 SPY'!$D7851)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 SPY'!$D7852)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hidden="1" customHeight="1" x14ac:dyDescent="0.3">
      <c r="A7853" s="2">
        <v>7852</v>
      </c>
      <c r="B7853" s="2" t="s">
        <v>9702</v>
      </c>
      <c r="C7853" s="2">
        <f>YEAR('Data SPY'!$D7853)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hidden="1" customHeight="1" x14ac:dyDescent="0.3">
      <c r="A7854" s="2">
        <v>7853</v>
      </c>
      <c r="B7854" s="2" t="s">
        <v>9702</v>
      </c>
      <c r="C7854" s="2">
        <f>YEAR('Data SPY'!$D7854)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hidden="1" customHeight="1" x14ac:dyDescent="0.3">
      <c r="A7855" s="2">
        <v>7854</v>
      </c>
      <c r="B7855" s="2" t="s">
        <v>9703</v>
      </c>
      <c r="C7855" s="2">
        <f>YEAR('Data SPY'!$D7855)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hidden="1" customHeight="1" x14ac:dyDescent="0.3">
      <c r="A7856" s="2">
        <v>7855</v>
      </c>
      <c r="B7856" s="2" t="s">
        <v>9704</v>
      </c>
      <c r="C7856" s="2">
        <f>YEAR('Data SPY'!$D7856)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hidden="1" customHeight="1" x14ac:dyDescent="0.3">
      <c r="A7857" s="2">
        <v>7856</v>
      </c>
      <c r="B7857" s="2" t="s">
        <v>9704</v>
      </c>
      <c r="C7857" s="2">
        <f>YEAR('Data SPY'!$D7857)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hidden="1" customHeight="1" x14ac:dyDescent="0.3">
      <c r="A7858" s="2">
        <v>7857</v>
      </c>
      <c r="B7858" s="2" t="s">
        <v>9705</v>
      </c>
      <c r="C7858" s="2">
        <f>YEAR('Data SPY'!$D7858)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hidden="1" customHeight="1" x14ac:dyDescent="0.3">
      <c r="A7859" s="2">
        <v>7858</v>
      </c>
      <c r="B7859" s="2" t="s">
        <v>9705</v>
      </c>
      <c r="C7859" s="2">
        <f>YEAR('Data SPY'!$D7859)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hidden="1" customHeight="1" x14ac:dyDescent="0.3">
      <c r="A7860" s="2">
        <v>7859</v>
      </c>
      <c r="B7860" s="2" t="s">
        <v>9705</v>
      </c>
      <c r="C7860" s="2">
        <f>YEAR('Data SPY'!$D7860)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hidden="1" customHeight="1" x14ac:dyDescent="0.3">
      <c r="A7861" s="2">
        <v>7860</v>
      </c>
      <c r="B7861" s="2" t="s">
        <v>9705</v>
      </c>
      <c r="C7861" s="2">
        <f>YEAR('Data SPY'!$D7861)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hidden="1" customHeight="1" x14ac:dyDescent="0.3">
      <c r="A7862" s="2">
        <v>7861</v>
      </c>
      <c r="B7862" s="2" t="s">
        <v>9706</v>
      </c>
      <c r="C7862" s="2">
        <f>YEAR('Data SPY'!$D7862)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hidden="1" customHeight="1" x14ac:dyDescent="0.3">
      <c r="A7863" s="2">
        <v>7862</v>
      </c>
      <c r="B7863" s="2" t="s">
        <v>9707</v>
      </c>
      <c r="C7863" s="2">
        <f>YEAR('Data SPY'!$D7863)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hidden="1" customHeight="1" x14ac:dyDescent="0.3">
      <c r="A7864" s="2">
        <v>7863</v>
      </c>
      <c r="B7864" s="2" t="s">
        <v>9707</v>
      </c>
      <c r="C7864" s="2">
        <f>YEAR('Data SPY'!$D7864)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hidden="1" customHeight="1" x14ac:dyDescent="0.3">
      <c r="A7865" s="2">
        <v>7864</v>
      </c>
      <c r="B7865" s="2" t="s">
        <v>9708</v>
      </c>
      <c r="C7865" s="2">
        <f>YEAR('Data SPY'!$D7865)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hidden="1" customHeight="1" x14ac:dyDescent="0.3">
      <c r="A7866" s="2">
        <v>7865</v>
      </c>
      <c r="B7866" s="2" t="s">
        <v>9708</v>
      </c>
      <c r="C7866" s="2">
        <f>YEAR('Data SPY'!$D7866)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hidden="1" customHeight="1" x14ac:dyDescent="0.3">
      <c r="A7867" s="2">
        <v>7866</v>
      </c>
      <c r="B7867" s="2" t="s">
        <v>9708</v>
      </c>
      <c r="C7867" s="2">
        <f>YEAR('Data SPY'!$D7867)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hidden="1" customHeight="1" x14ac:dyDescent="0.3">
      <c r="A7868" s="2">
        <v>7867</v>
      </c>
      <c r="B7868" s="2" t="s">
        <v>9708</v>
      </c>
      <c r="C7868" s="2">
        <f>YEAR('Data SPY'!$D7868)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hidden="1" customHeight="1" x14ac:dyDescent="0.3">
      <c r="A7869" s="2">
        <v>7868</v>
      </c>
      <c r="B7869" s="2" t="s">
        <v>9711</v>
      </c>
      <c r="C7869" s="2">
        <f>YEAR('Data SPY'!$D7869)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 SPY'!$D7870)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hidden="1" customHeight="1" x14ac:dyDescent="0.3">
      <c r="A7871" s="2">
        <v>7870</v>
      </c>
      <c r="B7871" s="2" t="s">
        <v>9713</v>
      </c>
      <c r="C7871" s="2">
        <f>YEAR('Data SPY'!$D7871)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hidden="1" customHeight="1" x14ac:dyDescent="0.3">
      <c r="A7872" s="2">
        <v>7871</v>
      </c>
      <c r="B7872" s="2" t="s">
        <v>9714</v>
      </c>
      <c r="C7872" s="2">
        <f>YEAR('Data SPY'!$D7872)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 SPY'!$D7873)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 SPY'!$D7874)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 SPY'!$D7875)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 SPY'!$D7876)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hidden="1" customHeight="1" x14ac:dyDescent="0.3">
      <c r="A7877" s="2">
        <v>7876</v>
      </c>
      <c r="B7877" s="2" t="s">
        <v>9716</v>
      </c>
      <c r="C7877" s="2">
        <f>YEAR('Data SPY'!$D7877)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hidden="1" customHeight="1" x14ac:dyDescent="0.3">
      <c r="A7878" s="2">
        <v>7877</v>
      </c>
      <c r="B7878" s="2" t="s">
        <v>9716</v>
      </c>
      <c r="C7878" s="2">
        <f>YEAR('Data SPY'!$D7878)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hidden="1" customHeight="1" x14ac:dyDescent="0.3">
      <c r="A7879" s="2">
        <v>7878</v>
      </c>
      <c r="B7879" s="2" t="s">
        <v>9717</v>
      </c>
      <c r="C7879" s="2">
        <f>YEAR('Data SPY'!$D7879)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 SPY'!$D7880)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 SPY'!$D7881)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hidden="1" customHeight="1" x14ac:dyDescent="0.3">
      <c r="A7882" s="2">
        <v>7881</v>
      </c>
      <c r="B7882" s="2" t="s">
        <v>9720</v>
      </c>
      <c r="C7882" s="2">
        <f>YEAR('Data SPY'!$D7882)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hidden="1" customHeight="1" x14ac:dyDescent="0.3">
      <c r="A7883" s="2">
        <v>7882</v>
      </c>
      <c r="B7883" s="2" t="s">
        <v>9720</v>
      </c>
      <c r="C7883" s="2">
        <f>YEAR('Data SPY'!$D7883)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hidden="1" customHeight="1" x14ac:dyDescent="0.3">
      <c r="A7884" s="2">
        <v>7883</v>
      </c>
      <c r="B7884" s="2" t="s">
        <v>9720</v>
      </c>
      <c r="C7884" s="2">
        <f>YEAR('Data SPY'!$D7884)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hidden="1" customHeight="1" x14ac:dyDescent="0.3">
      <c r="A7885" s="2">
        <v>7884</v>
      </c>
      <c r="B7885" s="2" t="s">
        <v>9720</v>
      </c>
      <c r="C7885" s="2">
        <f>YEAR('Data SPY'!$D7885)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hidden="1" customHeight="1" x14ac:dyDescent="0.3">
      <c r="A7886" s="2">
        <v>7885</v>
      </c>
      <c r="B7886" s="2" t="s">
        <v>9720</v>
      </c>
      <c r="C7886" s="2">
        <f>YEAR('Data SPY'!$D7886)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hidden="1" customHeight="1" x14ac:dyDescent="0.3">
      <c r="A7887" s="2">
        <v>7886</v>
      </c>
      <c r="B7887" s="2" t="s">
        <v>9720</v>
      </c>
      <c r="C7887" s="2">
        <f>YEAR('Data SPY'!$D7887)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hidden="1" customHeight="1" x14ac:dyDescent="0.3">
      <c r="A7888" s="2">
        <v>7887</v>
      </c>
      <c r="B7888" s="2" t="s">
        <v>9720</v>
      </c>
      <c r="C7888" s="2">
        <f>YEAR('Data SPY'!$D7888)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hidden="1" customHeight="1" x14ac:dyDescent="0.3">
      <c r="A7889" s="2">
        <v>7888</v>
      </c>
      <c r="B7889" s="2" t="s">
        <v>9720</v>
      </c>
      <c r="C7889" s="2">
        <f>YEAR('Data SPY'!$D7889)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 SPY'!$D7890)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 SPY'!$D7891)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 SPY'!$D7892)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 SPY'!$D7893)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 SPY'!$D7894)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hidden="1" customHeight="1" x14ac:dyDescent="0.3">
      <c r="A7895" s="2">
        <v>7894</v>
      </c>
      <c r="B7895" s="2" t="s">
        <v>9724</v>
      </c>
      <c r="C7895" s="2">
        <f>YEAR('Data SPY'!$D7895)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hidden="1" customHeight="1" x14ac:dyDescent="0.3">
      <c r="A7896" s="2">
        <v>7895</v>
      </c>
      <c r="B7896" s="2" t="s">
        <v>9725</v>
      </c>
      <c r="C7896" s="2">
        <f>YEAR('Data SPY'!$D7896)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hidden="1" customHeight="1" x14ac:dyDescent="0.3">
      <c r="A7897" s="2">
        <v>7896</v>
      </c>
      <c r="B7897" s="2" t="s">
        <v>9725</v>
      </c>
      <c r="C7897" s="2">
        <f>YEAR('Data SPY'!$D7897)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hidden="1" customHeight="1" x14ac:dyDescent="0.3">
      <c r="A7898" s="2">
        <v>7897</v>
      </c>
      <c r="B7898" s="2" t="s">
        <v>9725</v>
      </c>
      <c r="C7898" s="2">
        <f>YEAR('Data SPY'!$D7898)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hidden="1" customHeight="1" x14ac:dyDescent="0.3">
      <c r="A7899" s="2">
        <v>7898</v>
      </c>
      <c r="B7899" s="2" t="s">
        <v>9727</v>
      </c>
      <c r="C7899" s="2">
        <f>YEAR('Data SPY'!$D7899)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hidden="1" customHeight="1" x14ac:dyDescent="0.3">
      <c r="A7900" s="2">
        <v>7899</v>
      </c>
      <c r="B7900" s="2" t="s">
        <v>9727</v>
      </c>
      <c r="C7900" s="2">
        <f>YEAR('Data SPY'!$D7900)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hidden="1" customHeight="1" x14ac:dyDescent="0.3">
      <c r="A7901" s="2">
        <v>7900</v>
      </c>
      <c r="B7901" s="2" t="s">
        <v>9727</v>
      </c>
      <c r="C7901" s="2">
        <f>YEAR('Data SPY'!$D7901)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hidden="1" customHeight="1" x14ac:dyDescent="0.3">
      <c r="A7902" s="2">
        <v>7901</v>
      </c>
      <c r="B7902" s="2" t="s">
        <v>9727</v>
      </c>
      <c r="C7902" s="2">
        <f>YEAR('Data SPY'!$D7902)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hidden="1" customHeight="1" x14ac:dyDescent="0.3">
      <c r="A7903" s="2">
        <v>7902</v>
      </c>
      <c r="B7903" s="2" t="s">
        <v>9727</v>
      </c>
      <c r="C7903" s="2">
        <f>YEAR('Data SPY'!$D7903)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hidden="1" customHeight="1" x14ac:dyDescent="0.3">
      <c r="A7904" s="2">
        <v>7903</v>
      </c>
      <c r="B7904" s="2" t="s">
        <v>9727</v>
      </c>
      <c r="C7904" s="2">
        <f>YEAR('Data SPY'!$D7904)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hidden="1" customHeight="1" x14ac:dyDescent="0.3">
      <c r="A7905" s="2">
        <v>7904</v>
      </c>
      <c r="B7905" s="2" t="s">
        <v>9727</v>
      </c>
      <c r="C7905" s="2">
        <f>YEAR('Data SPY'!$D7905)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hidden="1" customHeight="1" x14ac:dyDescent="0.3">
      <c r="A7906" s="2">
        <v>7905</v>
      </c>
      <c r="B7906" s="2" t="s">
        <v>9728</v>
      </c>
      <c r="C7906" s="2">
        <f>YEAR('Data SPY'!$D7906)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hidden="1" customHeight="1" x14ac:dyDescent="0.3">
      <c r="A7907" s="2">
        <v>7906</v>
      </c>
      <c r="B7907" s="2" t="s">
        <v>9729</v>
      </c>
      <c r="C7907" s="2">
        <f>YEAR('Data SPY'!$D7907)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hidden="1" customHeight="1" x14ac:dyDescent="0.3">
      <c r="A7908" s="2">
        <v>7907</v>
      </c>
      <c r="B7908" s="2" t="s">
        <v>9729</v>
      </c>
      <c r="C7908" s="2">
        <f>YEAR('Data SPY'!$D7908)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 SPY'!$D7909)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 SPY'!$D7910)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 SPY'!$D7911)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 SPY'!$D7912)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 SPY'!$D7913)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 SPY'!$D7914)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hidden="1" customHeight="1" x14ac:dyDescent="0.3">
      <c r="A7915" s="2">
        <v>7914</v>
      </c>
      <c r="B7915" s="2" t="s">
        <v>9734</v>
      </c>
      <c r="C7915" s="2">
        <f>YEAR('Data SPY'!$D7915)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hidden="1" customHeight="1" x14ac:dyDescent="0.3">
      <c r="A7916" s="2">
        <v>7915</v>
      </c>
      <c r="B7916" s="2" t="s">
        <v>9735</v>
      </c>
      <c r="C7916" s="2">
        <f>YEAR('Data SPY'!$D7916)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hidden="1" customHeight="1" x14ac:dyDescent="0.3">
      <c r="A7917" s="2">
        <v>7916</v>
      </c>
      <c r="B7917" s="2" t="s">
        <v>9735</v>
      </c>
      <c r="C7917" s="2">
        <f>YEAR('Data SPY'!$D7917)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hidden="1" customHeight="1" x14ac:dyDescent="0.3">
      <c r="A7918" s="2">
        <v>7917</v>
      </c>
      <c r="B7918" s="2" t="s">
        <v>9738</v>
      </c>
      <c r="C7918" s="2">
        <f>YEAR('Data SPY'!$D7918)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hidden="1" customHeight="1" x14ac:dyDescent="0.3">
      <c r="A7919" s="2">
        <v>7918</v>
      </c>
      <c r="B7919" s="2" t="s">
        <v>9739</v>
      </c>
      <c r="C7919" s="2">
        <f>YEAR('Data SPY'!$D7919)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hidden="1" customHeight="1" x14ac:dyDescent="0.3">
      <c r="A7920" s="2">
        <v>7919</v>
      </c>
      <c r="B7920" s="2" t="s">
        <v>9740</v>
      </c>
      <c r="C7920" s="2">
        <f>YEAR('Data SPY'!$D7920)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hidden="1" customHeight="1" x14ac:dyDescent="0.3">
      <c r="A7921" s="2">
        <v>7920</v>
      </c>
      <c r="B7921" s="2" t="s">
        <v>9741</v>
      </c>
      <c r="C7921" s="2">
        <f>YEAR('Data SPY'!$D7921)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hidden="1" customHeight="1" x14ac:dyDescent="0.3">
      <c r="A7922" s="2">
        <v>7921</v>
      </c>
      <c r="B7922" s="2" t="s">
        <v>9741</v>
      </c>
      <c r="C7922" s="2">
        <f>YEAR('Data SPY'!$D7922)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hidden="1" customHeight="1" x14ac:dyDescent="0.3">
      <c r="A7923" s="2">
        <v>7922</v>
      </c>
      <c r="B7923" s="2" t="s">
        <v>9742</v>
      </c>
      <c r="C7923" s="2">
        <f>YEAR('Data SPY'!$D7923)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hidden="1" customHeight="1" x14ac:dyDescent="0.3">
      <c r="A7924" s="2">
        <v>7923</v>
      </c>
      <c r="B7924" s="2" t="s">
        <v>9743</v>
      </c>
      <c r="C7924" s="2">
        <f>YEAR('Data SPY'!$D7924)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hidden="1" customHeight="1" x14ac:dyDescent="0.3">
      <c r="A7925" s="2">
        <v>7924</v>
      </c>
      <c r="B7925" s="2" t="s">
        <v>9743</v>
      </c>
      <c r="C7925" s="2">
        <f>YEAR('Data SPY'!$D7925)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 SPY'!$D7926)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 SPY'!$D7927)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hidden="1" customHeight="1" x14ac:dyDescent="0.3">
      <c r="A7928" s="2">
        <v>7927</v>
      </c>
      <c r="B7928" s="2" t="s">
        <v>9745</v>
      </c>
      <c r="C7928" s="2">
        <f>YEAR('Data SPY'!$D7928)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hidden="1" customHeight="1" x14ac:dyDescent="0.3">
      <c r="A7929" s="2">
        <v>7928</v>
      </c>
      <c r="B7929" s="2" t="s">
        <v>9745</v>
      </c>
      <c r="C7929" s="2">
        <f>YEAR('Data SPY'!$D7929)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hidden="1" customHeight="1" x14ac:dyDescent="0.3">
      <c r="A7930" s="2">
        <v>7929</v>
      </c>
      <c r="B7930" s="2" t="s">
        <v>9745</v>
      </c>
      <c r="C7930" s="2">
        <f>YEAR('Data SPY'!$D7930)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hidden="1" customHeight="1" x14ac:dyDescent="0.3">
      <c r="A7931" s="2">
        <v>7930</v>
      </c>
      <c r="B7931" s="2" t="s">
        <v>9746</v>
      </c>
      <c r="C7931" s="2">
        <f>YEAR('Data SPY'!$D7931)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 SPY'!$D7932)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 SPY'!$D7933)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 SPY'!$D7934)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hidden="1" customHeight="1" x14ac:dyDescent="0.3">
      <c r="A7935" s="2">
        <v>7934</v>
      </c>
      <c r="B7935" s="2" t="s">
        <v>9749</v>
      </c>
      <c r="C7935" s="2">
        <f>YEAR('Data SPY'!$D7935)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hidden="1" customHeight="1" x14ac:dyDescent="0.3">
      <c r="A7936" s="2">
        <v>7935</v>
      </c>
      <c r="B7936" s="2" t="s">
        <v>9749</v>
      </c>
      <c r="C7936" s="2">
        <f>YEAR('Data SPY'!$D7936)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hidden="1" customHeight="1" x14ac:dyDescent="0.3">
      <c r="A7937" s="2">
        <v>7936</v>
      </c>
      <c r="B7937" s="2" t="s">
        <v>9749</v>
      </c>
      <c r="C7937" s="2">
        <f>YEAR('Data SPY'!$D7937)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hidden="1" customHeight="1" x14ac:dyDescent="0.3">
      <c r="A7938" s="2">
        <v>7937</v>
      </c>
      <c r="B7938" s="2" t="s">
        <v>9749</v>
      </c>
      <c r="C7938" s="2">
        <f>YEAR('Data SPY'!$D7938)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hidden="1" customHeight="1" x14ac:dyDescent="0.3">
      <c r="A7939" s="2">
        <v>7938</v>
      </c>
      <c r="B7939" s="2" t="s">
        <v>9749</v>
      </c>
      <c r="C7939" s="2">
        <f>YEAR('Data SPY'!$D7939)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hidden="1" customHeight="1" x14ac:dyDescent="0.3">
      <c r="A7940" s="2">
        <v>7939</v>
      </c>
      <c r="B7940" s="2" t="s">
        <v>9749</v>
      </c>
      <c r="C7940" s="2">
        <f>YEAR('Data SPY'!$D7940)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hidden="1" customHeight="1" x14ac:dyDescent="0.3">
      <c r="A7941" s="2">
        <v>7940</v>
      </c>
      <c r="B7941" s="2" t="s">
        <v>9749</v>
      </c>
      <c r="C7941" s="2">
        <f>YEAR('Data SPY'!$D7941)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 SPY'!$D7942)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 SPY'!$D7943)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hidden="1" customHeight="1" x14ac:dyDescent="0.3">
      <c r="A7944" s="2">
        <v>7943</v>
      </c>
      <c r="B7944" s="2" t="s">
        <v>9751</v>
      </c>
      <c r="C7944" s="2">
        <f>YEAR('Data SPY'!$D7944)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hidden="1" customHeight="1" x14ac:dyDescent="0.3">
      <c r="A7945" s="2">
        <v>7944</v>
      </c>
      <c r="B7945" s="2" t="s">
        <v>9751</v>
      </c>
      <c r="C7945" s="2">
        <f>YEAR('Data SPY'!$D7945)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hidden="1" customHeight="1" x14ac:dyDescent="0.3">
      <c r="A7946" s="2">
        <v>7945</v>
      </c>
      <c r="B7946" s="2" t="s">
        <v>9751</v>
      </c>
      <c r="C7946" s="2">
        <f>YEAR('Data SPY'!$D7946)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hidden="1" customHeight="1" x14ac:dyDescent="0.3">
      <c r="A7947" s="2">
        <v>7946</v>
      </c>
      <c r="B7947" s="2" t="s">
        <v>9751</v>
      </c>
      <c r="C7947" s="2">
        <f>YEAR('Data SPY'!$D7947)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hidden="1" customHeight="1" x14ac:dyDescent="0.3">
      <c r="A7948" s="2">
        <v>7947</v>
      </c>
      <c r="B7948" s="2" t="s">
        <v>9751</v>
      </c>
      <c r="C7948" s="2">
        <f>YEAR('Data SPY'!$D7948)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hidden="1" customHeight="1" x14ac:dyDescent="0.3">
      <c r="A7949" s="2">
        <v>7948</v>
      </c>
      <c r="B7949" s="2" t="s">
        <v>9752</v>
      </c>
      <c r="C7949" s="2">
        <f>YEAR('Data SPY'!$D7949)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hidden="1" customHeight="1" x14ac:dyDescent="0.3">
      <c r="A7950" s="2">
        <v>7949</v>
      </c>
      <c r="B7950" s="2" t="s">
        <v>9752</v>
      </c>
      <c r="C7950" s="2">
        <f>YEAR('Data SPY'!$D7950)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hidden="1" customHeight="1" x14ac:dyDescent="0.3">
      <c r="A7951" s="2">
        <v>7950</v>
      </c>
      <c r="B7951" s="2" t="s">
        <v>9752</v>
      </c>
      <c r="C7951" s="2">
        <f>YEAR('Data SPY'!$D7951)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hidden="1" customHeight="1" x14ac:dyDescent="0.3">
      <c r="A7952" s="2">
        <v>7951</v>
      </c>
      <c r="B7952" s="2" t="s">
        <v>9752</v>
      </c>
      <c r="C7952" s="2">
        <f>YEAR('Data SPY'!$D7952)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hidden="1" customHeight="1" x14ac:dyDescent="0.3">
      <c r="A7953" s="2">
        <v>7952</v>
      </c>
      <c r="B7953" s="2" t="s">
        <v>9753</v>
      </c>
      <c r="C7953" s="2">
        <f>YEAR('Data SPY'!$D7953)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hidden="1" customHeight="1" x14ac:dyDescent="0.3">
      <c r="A7954" s="2">
        <v>7953</v>
      </c>
      <c r="B7954" s="2" t="s">
        <v>9753</v>
      </c>
      <c r="C7954" s="2">
        <f>YEAR('Data SPY'!$D7954)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hidden="1" customHeight="1" x14ac:dyDescent="0.3">
      <c r="A7955" s="2">
        <v>7954</v>
      </c>
      <c r="B7955" s="2" t="s">
        <v>9754</v>
      </c>
      <c r="C7955" s="2">
        <f>YEAR('Data SPY'!$D7955)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hidden="1" customHeight="1" x14ac:dyDescent="0.3">
      <c r="A7956" s="2">
        <v>7955</v>
      </c>
      <c r="B7956" s="2" t="s">
        <v>9754</v>
      </c>
      <c r="C7956" s="2">
        <f>YEAR('Data SPY'!$D7956)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hidden="1" customHeight="1" x14ac:dyDescent="0.3">
      <c r="A7957" s="2">
        <v>7956</v>
      </c>
      <c r="B7957" s="2" t="s">
        <v>9755</v>
      </c>
      <c r="C7957" s="2">
        <f>YEAR('Data SPY'!$D7957)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hidden="1" customHeight="1" x14ac:dyDescent="0.3">
      <c r="A7958" s="2">
        <v>7957</v>
      </c>
      <c r="B7958" s="2" t="s">
        <v>9755</v>
      </c>
      <c r="C7958" s="2">
        <f>YEAR('Data SPY'!$D7958)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hidden="1" customHeight="1" x14ac:dyDescent="0.3">
      <c r="A7959" s="2">
        <v>7958</v>
      </c>
      <c r="B7959" s="2" t="s">
        <v>9755</v>
      </c>
      <c r="C7959" s="2">
        <f>YEAR('Data SPY'!$D7959)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hidden="1" customHeight="1" x14ac:dyDescent="0.3">
      <c r="A7960" s="2">
        <v>7959</v>
      </c>
      <c r="B7960" s="2" t="s">
        <v>9755</v>
      </c>
      <c r="C7960" s="2">
        <f>YEAR('Data SPY'!$D7960)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hidden="1" customHeight="1" x14ac:dyDescent="0.3">
      <c r="A7961" s="2">
        <v>7960</v>
      </c>
      <c r="B7961" s="2" t="s">
        <v>9755</v>
      </c>
      <c r="C7961" s="2">
        <f>YEAR('Data SPY'!$D7961)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hidden="1" customHeight="1" x14ac:dyDescent="0.3">
      <c r="A7962" s="2">
        <v>7961</v>
      </c>
      <c r="B7962" s="2" t="s">
        <v>9755</v>
      </c>
      <c r="C7962" s="2">
        <f>YEAR('Data SPY'!$D7962)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hidden="1" customHeight="1" x14ac:dyDescent="0.3">
      <c r="A7963" s="2">
        <v>7962</v>
      </c>
      <c r="B7963" s="2" t="s">
        <v>9756</v>
      </c>
      <c r="C7963" s="2">
        <f>YEAR('Data SPY'!$D7963)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hidden="1" customHeight="1" x14ac:dyDescent="0.3">
      <c r="A7964" s="2">
        <v>7963</v>
      </c>
      <c r="B7964" s="2" t="s">
        <v>9756</v>
      </c>
      <c r="C7964" s="2">
        <f>YEAR('Data SPY'!$D7964)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hidden="1" customHeight="1" x14ac:dyDescent="0.3">
      <c r="A7965" s="2">
        <v>7964</v>
      </c>
      <c r="B7965" s="2" t="s">
        <v>9756</v>
      </c>
      <c r="C7965" s="2">
        <f>YEAR('Data SPY'!$D7965)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hidden="1" customHeight="1" x14ac:dyDescent="0.3">
      <c r="A7966" s="2">
        <v>7965</v>
      </c>
      <c r="B7966" s="2" t="s">
        <v>9756</v>
      </c>
      <c r="C7966" s="2">
        <f>YEAR('Data SPY'!$D7966)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hidden="1" customHeight="1" x14ac:dyDescent="0.3">
      <c r="A7967" s="2">
        <v>7966</v>
      </c>
      <c r="B7967" s="2" t="s">
        <v>9756</v>
      </c>
      <c r="C7967" s="2">
        <f>YEAR('Data SPY'!$D7967)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hidden="1" customHeight="1" x14ac:dyDescent="0.3">
      <c r="A7968" s="2">
        <v>7967</v>
      </c>
      <c r="B7968" s="2" t="s">
        <v>9757</v>
      </c>
      <c r="C7968" s="2">
        <f>YEAR('Data SPY'!$D7968)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 SPY'!$D7969)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 SPY'!$D7970)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 SPY'!$D7971)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hidden="1" customHeight="1" x14ac:dyDescent="0.3">
      <c r="A7972" s="2">
        <v>7971</v>
      </c>
      <c r="B7972" s="2" t="s">
        <v>9761</v>
      </c>
      <c r="C7972" s="2">
        <f>YEAR('Data SPY'!$D7972)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hidden="1" customHeight="1" x14ac:dyDescent="0.3">
      <c r="A7973" s="2">
        <v>7972</v>
      </c>
      <c r="B7973" s="2" t="s">
        <v>9761</v>
      </c>
      <c r="C7973" s="2">
        <f>YEAR('Data SPY'!$D7973)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hidden="1" customHeight="1" x14ac:dyDescent="0.3">
      <c r="A7974" s="2">
        <v>7973</v>
      </c>
      <c r="B7974" s="2" t="s">
        <v>9761</v>
      </c>
      <c r="C7974" s="2">
        <f>YEAR('Data SPY'!$D7974)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hidden="1" customHeight="1" x14ac:dyDescent="0.3">
      <c r="A7975" s="2">
        <v>7974</v>
      </c>
      <c r="B7975" s="2" t="s">
        <v>9761</v>
      </c>
      <c r="C7975" s="2">
        <f>YEAR('Data SPY'!$D7975)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hidden="1" customHeight="1" x14ac:dyDescent="0.3">
      <c r="A7976" s="2">
        <v>7975</v>
      </c>
      <c r="B7976" s="2" t="s">
        <v>9761</v>
      </c>
      <c r="C7976" s="2">
        <f>YEAR('Data SPY'!$D7976)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hidden="1" customHeight="1" x14ac:dyDescent="0.3">
      <c r="A7977" s="2">
        <v>7976</v>
      </c>
      <c r="B7977" s="2" t="s">
        <v>9761</v>
      </c>
      <c r="C7977" s="2">
        <f>YEAR('Data SPY'!$D7977)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hidden="1" customHeight="1" x14ac:dyDescent="0.3">
      <c r="A7978" s="2">
        <v>7977</v>
      </c>
      <c r="B7978" s="2" t="s">
        <v>9761</v>
      </c>
      <c r="C7978" s="2">
        <f>YEAR('Data SPY'!$D7978)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hidden="1" customHeight="1" x14ac:dyDescent="0.3">
      <c r="A7979" s="2">
        <v>7978</v>
      </c>
      <c r="B7979" s="2" t="s">
        <v>9762</v>
      </c>
      <c r="C7979" s="2">
        <f>YEAR('Data SPY'!$D7979)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hidden="1" customHeight="1" x14ac:dyDescent="0.3">
      <c r="A7980" s="2">
        <v>7979</v>
      </c>
      <c r="B7980" s="2" t="s">
        <v>9762</v>
      </c>
      <c r="C7980" s="2">
        <f>YEAR('Data SPY'!$D7980)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hidden="1" customHeight="1" x14ac:dyDescent="0.3">
      <c r="A7981" s="2">
        <v>7980</v>
      </c>
      <c r="B7981" s="2" t="s">
        <v>9763</v>
      </c>
      <c r="C7981" s="2">
        <f>YEAR('Data SPY'!$D7981)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hidden="1" customHeight="1" x14ac:dyDescent="0.3">
      <c r="A7982" s="2">
        <v>7981</v>
      </c>
      <c r="B7982" s="2" t="s">
        <v>9764</v>
      </c>
      <c r="C7982" s="2">
        <f>YEAR('Data SPY'!$D7982)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hidden="1" customHeight="1" x14ac:dyDescent="0.3">
      <c r="A7983" s="2">
        <v>7982</v>
      </c>
      <c r="B7983" s="2" t="s">
        <v>9765</v>
      </c>
      <c r="C7983" s="2">
        <f>YEAR('Data SPY'!$D7983)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hidden="1" customHeight="1" x14ac:dyDescent="0.3">
      <c r="A7984" s="2">
        <v>7983</v>
      </c>
      <c r="B7984" s="2" t="s">
        <v>9765</v>
      </c>
      <c r="C7984" s="2">
        <f>YEAR('Data SPY'!$D7984)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hidden="1" customHeight="1" x14ac:dyDescent="0.3">
      <c r="A7985" s="2">
        <v>7984</v>
      </c>
      <c r="B7985" s="2" t="s">
        <v>9767</v>
      </c>
      <c r="C7985" s="2">
        <f>YEAR('Data SPY'!$D7985)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hidden="1" customHeight="1" x14ac:dyDescent="0.3">
      <c r="A7986" s="2">
        <v>7985</v>
      </c>
      <c r="B7986" s="2" t="s">
        <v>9767</v>
      </c>
      <c r="C7986" s="2">
        <f>YEAR('Data SPY'!$D7986)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 SPY'!$D7987)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 SPY'!$D7988)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 SPY'!$D7989)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 SPY'!$D7990)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 SPY'!$D7991)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 SPY'!$D7992)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 SPY'!$D7993)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 SPY'!$D7994)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hidden="1" customHeight="1" x14ac:dyDescent="0.3">
      <c r="A7995" s="2">
        <v>7994</v>
      </c>
      <c r="B7995" s="2" t="s">
        <v>9773</v>
      </c>
      <c r="C7995" s="2">
        <f>YEAR('Data SPY'!$D7995)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hidden="1" customHeight="1" x14ac:dyDescent="0.3">
      <c r="A7996" s="2">
        <v>7995</v>
      </c>
      <c r="B7996" s="2" t="s">
        <v>9773</v>
      </c>
      <c r="C7996" s="2">
        <f>YEAR('Data SPY'!$D7996)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hidden="1" customHeight="1" x14ac:dyDescent="0.3">
      <c r="A7997" s="2">
        <v>7996</v>
      </c>
      <c r="B7997" s="2" t="s">
        <v>9773</v>
      </c>
      <c r="C7997" s="2">
        <f>YEAR('Data SPY'!$D7997)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hidden="1" customHeight="1" x14ac:dyDescent="0.3">
      <c r="A7998" s="2">
        <v>7997</v>
      </c>
      <c r="B7998" s="2" t="s">
        <v>9774</v>
      </c>
      <c r="C7998" s="2">
        <f>YEAR('Data SPY'!$D7998)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hidden="1" customHeight="1" x14ac:dyDescent="0.3">
      <c r="A7999" s="2">
        <v>7998</v>
      </c>
      <c r="B7999" s="2" t="s">
        <v>9774</v>
      </c>
      <c r="C7999" s="2">
        <f>YEAR('Data SPY'!$D7999)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hidden="1" customHeight="1" x14ac:dyDescent="0.3">
      <c r="A8000" s="2">
        <v>7999</v>
      </c>
      <c r="B8000" s="2" t="s">
        <v>9775</v>
      </c>
      <c r="C8000" s="2">
        <f>YEAR('Data SPY'!$D8000)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hidden="1" customHeight="1" x14ac:dyDescent="0.3">
      <c r="A8001" s="2">
        <v>8000</v>
      </c>
      <c r="B8001" s="2" t="s">
        <v>9775</v>
      </c>
      <c r="C8001" s="2">
        <f>YEAR('Data SPY'!$D8001)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hidden="1" customHeight="1" x14ac:dyDescent="0.3">
      <c r="A8002" s="2">
        <v>8001</v>
      </c>
      <c r="B8002" s="2" t="s">
        <v>9776</v>
      </c>
      <c r="C8002" s="2">
        <f>YEAR('Data SPY'!$D8002)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hidden="1" customHeight="1" x14ac:dyDescent="0.3">
      <c r="A8003" s="2">
        <v>8002</v>
      </c>
      <c r="B8003" s="2" t="s">
        <v>9777</v>
      </c>
      <c r="C8003" s="2">
        <f>YEAR('Data SPY'!$D8003)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hidden="1" customHeight="1" x14ac:dyDescent="0.3">
      <c r="A8004" s="2">
        <v>8003</v>
      </c>
      <c r="B8004" s="2" t="s">
        <v>9777</v>
      </c>
      <c r="C8004" s="2">
        <f>YEAR('Data SPY'!$D8004)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hidden="1" customHeight="1" x14ac:dyDescent="0.3">
      <c r="A8005" s="2">
        <v>8004</v>
      </c>
      <c r="B8005" s="2" t="s">
        <v>9778</v>
      </c>
      <c r="C8005" s="2">
        <f>YEAR('Data SPY'!$D8005)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hidden="1" customHeight="1" x14ac:dyDescent="0.3">
      <c r="A8006" s="2">
        <v>8005</v>
      </c>
      <c r="B8006" s="2" t="s">
        <v>9778</v>
      </c>
      <c r="C8006" s="2">
        <f>YEAR('Data SPY'!$D8006)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hidden="1" customHeight="1" x14ac:dyDescent="0.3">
      <c r="A8007" s="2">
        <v>8006</v>
      </c>
      <c r="B8007" s="2" t="s">
        <v>9778</v>
      </c>
      <c r="C8007" s="2">
        <f>YEAR('Data SPY'!$D8007)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 SPY'!$D8008)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hidden="1" customHeight="1" x14ac:dyDescent="0.3">
      <c r="A8009" s="2">
        <v>8008</v>
      </c>
      <c r="B8009" s="2" t="s">
        <v>9780</v>
      </c>
      <c r="C8009" s="2">
        <f>YEAR('Data SPY'!$D8009)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hidden="1" customHeight="1" x14ac:dyDescent="0.3">
      <c r="A8010" s="2">
        <v>8009</v>
      </c>
      <c r="B8010" s="2" t="s">
        <v>9780</v>
      </c>
      <c r="C8010" s="2">
        <f>YEAR('Data SPY'!$D8010)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hidden="1" customHeight="1" x14ac:dyDescent="0.3">
      <c r="A8011" s="2">
        <v>8010</v>
      </c>
      <c r="B8011" s="2" t="s">
        <v>9780</v>
      </c>
      <c r="C8011" s="2">
        <f>YEAR('Data SPY'!$D8011)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hidden="1" customHeight="1" x14ac:dyDescent="0.3">
      <c r="A8012" s="2">
        <v>8011</v>
      </c>
      <c r="B8012" s="2" t="s">
        <v>9781</v>
      </c>
      <c r="C8012" s="2">
        <f>YEAR('Data SPY'!$D8012)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hidden="1" customHeight="1" x14ac:dyDescent="0.3">
      <c r="A8013" s="2">
        <v>8012</v>
      </c>
      <c r="B8013" s="2" t="s">
        <v>9782</v>
      </c>
      <c r="C8013" s="2">
        <f>YEAR('Data SPY'!$D8013)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hidden="1" customHeight="1" x14ac:dyDescent="0.3">
      <c r="A8014" s="2">
        <v>8013</v>
      </c>
      <c r="B8014" s="2" t="s">
        <v>9783</v>
      </c>
      <c r="C8014" s="2">
        <f>YEAR('Data SPY'!$D8014)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hidden="1" customHeight="1" x14ac:dyDescent="0.3">
      <c r="A8015" s="2">
        <v>8014</v>
      </c>
      <c r="B8015" s="2" t="s">
        <v>9783</v>
      </c>
      <c r="C8015" s="2">
        <f>YEAR('Data SPY'!$D8015)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hidden="1" customHeight="1" x14ac:dyDescent="0.3">
      <c r="A8016" s="2">
        <v>8015</v>
      </c>
      <c r="B8016" s="2" t="s">
        <v>9783</v>
      </c>
      <c r="C8016" s="2">
        <f>YEAR('Data SPY'!$D8016)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hidden="1" customHeight="1" x14ac:dyDescent="0.3">
      <c r="A8017" s="2">
        <v>8016</v>
      </c>
      <c r="B8017" s="2" t="s">
        <v>9783</v>
      </c>
      <c r="C8017" s="2">
        <f>YEAR('Data SPY'!$D8017)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hidden="1" customHeight="1" x14ac:dyDescent="0.3">
      <c r="A8018" s="2">
        <v>8017</v>
      </c>
      <c r="B8018" s="2" t="s">
        <v>9784</v>
      </c>
      <c r="C8018" s="2">
        <f>YEAR('Data SPY'!$D8018)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hidden="1" customHeight="1" x14ac:dyDescent="0.3">
      <c r="A8019" s="2">
        <v>8018</v>
      </c>
      <c r="B8019" s="2" t="s">
        <v>9784</v>
      </c>
      <c r="C8019" s="2">
        <f>YEAR('Data SPY'!$D8019)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hidden="1" customHeight="1" x14ac:dyDescent="0.3">
      <c r="A8020" s="2">
        <v>8019</v>
      </c>
      <c r="B8020" s="2" t="s">
        <v>9785</v>
      </c>
      <c r="C8020" s="2">
        <f>YEAR('Data SPY'!$D8020)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hidden="1" customHeight="1" x14ac:dyDescent="0.3">
      <c r="A8021" s="2">
        <v>8020</v>
      </c>
      <c r="B8021" s="2" t="s">
        <v>9786</v>
      </c>
      <c r="C8021" s="2">
        <f>YEAR('Data SPY'!$D8021)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hidden="1" customHeight="1" x14ac:dyDescent="0.3">
      <c r="A8022" s="2">
        <v>8021</v>
      </c>
      <c r="B8022" s="2" t="s">
        <v>9786</v>
      </c>
      <c r="C8022" s="2">
        <f>YEAR('Data SPY'!$D8022)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hidden="1" customHeight="1" x14ac:dyDescent="0.3">
      <c r="A8023" s="2">
        <v>8022</v>
      </c>
      <c r="B8023" s="2" t="s">
        <v>9787</v>
      </c>
      <c r="C8023" s="2">
        <f>YEAR('Data SPY'!$D8023)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hidden="1" customHeight="1" x14ac:dyDescent="0.3">
      <c r="A8024" s="2">
        <v>8023</v>
      </c>
      <c r="B8024" s="2" t="s">
        <v>9787</v>
      </c>
      <c r="C8024" s="2">
        <f>YEAR('Data SPY'!$D8024)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hidden="1" customHeight="1" x14ac:dyDescent="0.3">
      <c r="A8025" s="2">
        <v>8024</v>
      </c>
      <c r="B8025" s="2" t="s">
        <v>9787</v>
      </c>
      <c r="C8025" s="2">
        <f>YEAR('Data SPY'!$D8025)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hidden="1" customHeight="1" x14ac:dyDescent="0.3">
      <c r="A8026" s="2">
        <v>8025</v>
      </c>
      <c r="B8026" s="2" t="s">
        <v>9787</v>
      </c>
      <c r="C8026" s="2">
        <f>YEAR('Data SPY'!$D8026)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hidden="1" customHeight="1" x14ac:dyDescent="0.3">
      <c r="A8027" s="2">
        <v>8026</v>
      </c>
      <c r="B8027" s="2" t="s">
        <v>9788</v>
      </c>
      <c r="C8027" s="2">
        <f>YEAR('Data SPY'!$D8027)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hidden="1" customHeight="1" x14ac:dyDescent="0.3">
      <c r="A8028" s="2">
        <v>8027</v>
      </c>
      <c r="B8028" s="2" t="s">
        <v>9788</v>
      </c>
      <c r="C8028" s="2">
        <f>YEAR('Data SPY'!$D8028)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hidden="1" customHeight="1" x14ac:dyDescent="0.3">
      <c r="A8029" s="2">
        <v>8028</v>
      </c>
      <c r="B8029" s="2" t="s">
        <v>9788</v>
      </c>
      <c r="C8029" s="2">
        <f>YEAR('Data SPY'!$D8029)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hidden="1" customHeight="1" x14ac:dyDescent="0.3">
      <c r="A8030" s="2">
        <v>8029</v>
      </c>
      <c r="B8030" s="2" t="s">
        <v>9788</v>
      </c>
      <c r="C8030" s="2">
        <f>YEAR('Data SPY'!$D8030)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 SPY'!$D8031)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 SPY'!$D8032)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 SPY'!$D8033)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hidden="1" customHeight="1" x14ac:dyDescent="0.3">
      <c r="A8034" s="2">
        <v>8033</v>
      </c>
      <c r="B8034" s="2" t="s">
        <v>9791</v>
      </c>
      <c r="C8034" s="2">
        <f>YEAR('Data SPY'!$D8034)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hidden="1" customHeight="1" x14ac:dyDescent="0.3">
      <c r="A8035" s="2">
        <v>8034</v>
      </c>
      <c r="B8035" s="2" t="s">
        <v>9791</v>
      </c>
      <c r="C8035" s="2">
        <f>YEAR('Data SPY'!$D8035)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hidden="1" customHeight="1" x14ac:dyDescent="0.3">
      <c r="A8036" s="2">
        <v>8035</v>
      </c>
      <c r="B8036" s="2" t="s">
        <v>9791</v>
      </c>
      <c r="C8036" s="2">
        <f>YEAR('Data SPY'!$D8036)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hidden="1" customHeight="1" x14ac:dyDescent="0.3">
      <c r="A8037" s="2">
        <v>8036</v>
      </c>
      <c r="B8037" s="2" t="s">
        <v>9791</v>
      </c>
      <c r="C8037" s="2">
        <f>YEAR('Data SPY'!$D8037)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hidden="1" customHeight="1" x14ac:dyDescent="0.3">
      <c r="A8038" s="2">
        <v>8037</v>
      </c>
      <c r="B8038" s="2" t="s">
        <v>9792</v>
      </c>
      <c r="C8038" s="2">
        <f>YEAR('Data SPY'!$D8038)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hidden="1" customHeight="1" x14ac:dyDescent="0.3">
      <c r="A8039" s="2">
        <v>8038</v>
      </c>
      <c r="B8039" s="2" t="s">
        <v>9793</v>
      </c>
      <c r="C8039" s="2">
        <f>YEAR('Data SPY'!$D8039)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hidden="1" customHeight="1" x14ac:dyDescent="0.3">
      <c r="A8040" s="2">
        <v>8039</v>
      </c>
      <c r="B8040" s="2" t="s">
        <v>9794</v>
      </c>
      <c r="C8040" s="2">
        <f>YEAR('Data SPY'!$D8040)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hidden="1" customHeight="1" x14ac:dyDescent="0.3">
      <c r="A8041" s="2">
        <v>8040</v>
      </c>
      <c r="B8041" s="2" t="s">
        <v>9795</v>
      </c>
      <c r="C8041" s="2">
        <f>YEAR('Data SPY'!$D8041)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hidden="1" customHeight="1" x14ac:dyDescent="0.3">
      <c r="A8042" s="2">
        <v>8041</v>
      </c>
      <c r="B8042" s="2" t="s">
        <v>9795</v>
      </c>
      <c r="C8042" s="2">
        <f>YEAR('Data SPY'!$D8042)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hidden="1" customHeight="1" x14ac:dyDescent="0.3">
      <c r="A8043" s="2">
        <v>8042</v>
      </c>
      <c r="B8043" s="2" t="s">
        <v>9795</v>
      </c>
      <c r="C8043" s="2">
        <f>YEAR('Data SPY'!$D8043)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hidden="1" customHeight="1" x14ac:dyDescent="0.3">
      <c r="A8044" s="2">
        <v>8043</v>
      </c>
      <c r="B8044" s="2" t="s">
        <v>9796</v>
      </c>
      <c r="C8044" s="2">
        <f>YEAR('Data SPY'!$D8044)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hidden="1" customHeight="1" x14ac:dyDescent="0.3">
      <c r="A8045" s="2">
        <v>8044</v>
      </c>
      <c r="B8045" s="2" t="s">
        <v>9796</v>
      </c>
      <c r="C8045" s="2">
        <f>YEAR('Data SPY'!$D8045)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hidden="1" customHeight="1" x14ac:dyDescent="0.3">
      <c r="A8046" s="2">
        <v>8045</v>
      </c>
      <c r="B8046" s="2" t="s">
        <v>9799</v>
      </c>
      <c r="C8046" s="2">
        <f>YEAR('Data SPY'!$D8046)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 SPY'!$D8047)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 SPY'!$D8048)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hidden="1" customHeight="1" x14ac:dyDescent="0.3">
      <c r="A8049" s="2">
        <v>8048</v>
      </c>
      <c r="B8049" s="2" t="s">
        <v>9802</v>
      </c>
      <c r="C8049" s="2">
        <f>YEAR('Data SPY'!$D8049)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 SPY'!$D8050)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hidden="1" customHeight="1" x14ac:dyDescent="0.3">
      <c r="A8051" s="2">
        <v>8050</v>
      </c>
      <c r="B8051" s="2" t="s">
        <v>9804</v>
      </c>
      <c r="C8051" s="2">
        <f>YEAR('Data SPY'!$D8051)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hidden="1" customHeight="1" x14ac:dyDescent="0.3">
      <c r="A8052" s="2">
        <v>8051</v>
      </c>
      <c r="B8052" s="2" t="s">
        <v>9804</v>
      </c>
      <c r="C8052" s="2">
        <f>YEAR('Data SPY'!$D8052)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hidden="1" customHeight="1" x14ac:dyDescent="0.3">
      <c r="A8053" s="2">
        <v>8052</v>
      </c>
      <c r="B8053" s="2" t="s">
        <v>9804</v>
      </c>
      <c r="C8053" s="2">
        <f>YEAR('Data SPY'!$D8053)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hidden="1" customHeight="1" x14ac:dyDescent="0.3">
      <c r="A8054" s="2">
        <v>8053</v>
      </c>
      <c r="B8054" s="2" t="s">
        <v>9805</v>
      </c>
      <c r="C8054" s="2">
        <f>YEAR('Data SPY'!$D8054)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hidden="1" customHeight="1" x14ac:dyDescent="0.3">
      <c r="A8055" s="2">
        <v>8054</v>
      </c>
      <c r="B8055" s="2" t="s">
        <v>9806</v>
      </c>
      <c r="C8055" s="2">
        <f>YEAR('Data SPY'!$D8055)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hidden="1" customHeight="1" x14ac:dyDescent="0.3">
      <c r="A8056" s="2">
        <v>8055</v>
      </c>
      <c r="B8056" s="2" t="s">
        <v>9807</v>
      </c>
      <c r="C8056" s="2">
        <f>YEAR('Data SPY'!$D8056)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hidden="1" customHeight="1" x14ac:dyDescent="0.3">
      <c r="A8057" s="2">
        <v>8056</v>
      </c>
      <c r="B8057" s="2" t="s">
        <v>9807</v>
      </c>
      <c r="C8057" s="2">
        <f>YEAR('Data SPY'!$D8057)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hidden="1" customHeight="1" x14ac:dyDescent="0.3">
      <c r="A8058" s="2">
        <v>8057</v>
      </c>
      <c r="B8058" s="2" t="s">
        <v>9807</v>
      </c>
      <c r="C8058" s="2">
        <f>YEAR('Data SPY'!$D8058)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hidden="1" customHeight="1" x14ac:dyDescent="0.3">
      <c r="A8059" s="2">
        <v>8058</v>
      </c>
      <c r="B8059" s="2" t="s">
        <v>9807</v>
      </c>
      <c r="C8059" s="2">
        <f>YEAR('Data SPY'!$D8059)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hidden="1" customHeight="1" x14ac:dyDescent="0.3">
      <c r="A8060" s="2">
        <v>8059</v>
      </c>
      <c r="B8060" s="2" t="s">
        <v>9807</v>
      </c>
      <c r="C8060" s="2">
        <f>YEAR('Data SPY'!$D8060)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hidden="1" customHeight="1" x14ac:dyDescent="0.3">
      <c r="A8061" s="2">
        <v>8060</v>
      </c>
      <c r="B8061" s="2" t="s">
        <v>9807</v>
      </c>
      <c r="C8061" s="2">
        <f>YEAR('Data SPY'!$D8061)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hidden="1" customHeight="1" x14ac:dyDescent="0.3">
      <c r="A8062" s="2">
        <v>8061</v>
      </c>
      <c r="B8062" s="2" t="s">
        <v>9808</v>
      </c>
      <c r="C8062" s="2">
        <f>YEAR('Data SPY'!$D8062)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hidden="1" customHeight="1" x14ac:dyDescent="0.3">
      <c r="A8063" s="2">
        <v>8062</v>
      </c>
      <c r="B8063" s="2" t="s">
        <v>9808</v>
      </c>
      <c r="C8063" s="2">
        <f>YEAR('Data SPY'!$D8063)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 SPY'!$D8064)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 SPY'!$D8065)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 SPY'!$D8066)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 SPY'!$D8067)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 SPY'!$D8068)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hidden="1" customHeight="1" x14ac:dyDescent="0.3">
      <c r="A8069" s="2">
        <v>8068</v>
      </c>
      <c r="B8069" s="2" t="s">
        <v>9810</v>
      </c>
      <c r="C8069" s="2">
        <f>YEAR('Data SPY'!$D8069)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hidden="1" customHeight="1" x14ac:dyDescent="0.3">
      <c r="A8070" s="2">
        <v>8069</v>
      </c>
      <c r="B8070" s="2" t="s">
        <v>9810</v>
      </c>
      <c r="C8070" s="2">
        <f>YEAR('Data SPY'!$D8070)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hidden="1" customHeight="1" x14ac:dyDescent="0.3">
      <c r="A8071" s="2">
        <v>8070</v>
      </c>
      <c r="B8071" s="2" t="s">
        <v>9811</v>
      </c>
      <c r="C8071" s="2">
        <f>YEAR('Data SPY'!$D8071)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hidden="1" customHeight="1" x14ac:dyDescent="0.3">
      <c r="A8072" s="2">
        <v>8071</v>
      </c>
      <c r="B8072" s="2" t="s">
        <v>9811</v>
      </c>
      <c r="C8072" s="2">
        <f>YEAR('Data SPY'!$D8072)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hidden="1" customHeight="1" x14ac:dyDescent="0.3">
      <c r="A8073" s="2">
        <v>8072</v>
      </c>
      <c r="B8073" s="2" t="s">
        <v>9811</v>
      </c>
      <c r="C8073" s="2">
        <f>YEAR('Data SPY'!$D8073)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hidden="1" customHeight="1" x14ac:dyDescent="0.3">
      <c r="A8074" s="2">
        <v>8073</v>
      </c>
      <c r="B8074" s="2" t="s">
        <v>9811</v>
      </c>
      <c r="C8074" s="2">
        <f>YEAR('Data SPY'!$D8074)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hidden="1" customHeight="1" x14ac:dyDescent="0.3">
      <c r="A8075" s="2">
        <v>8074</v>
      </c>
      <c r="B8075" s="2" t="s">
        <v>9811</v>
      </c>
      <c r="C8075" s="2">
        <f>YEAR('Data SPY'!$D8075)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hidden="1" customHeight="1" x14ac:dyDescent="0.3">
      <c r="A8076" s="2">
        <v>8075</v>
      </c>
      <c r="B8076" s="2" t="s">
        <v>9811</v>
      </c>
      <c r="C8076" s="2">
        <f>YEAR('Data SPY'!$D8076)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hidden="1" customHeight="1" x14ac:dyDescent="0.3">
      <c r="A8077" s="2">
        <v>8076</v>
      </c>
      <c r="B8077" s="2" t="s">
        <v>9811</v>
      </c>
      <c r="C8077" s="2">
        <f>YEAR('Data SPY'!$D8077)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hidden="1" customHeight="1" x14ac:dyDescent="0.3">
      <c r="A8078" s="2">
        <v>8077</v>
      </c>
      <c r="B8078" s="2" t="s">
        <v>9812</v>
      </c>
      <c r="C8078" s="2">
        <f>YEAR('Data SPY'!$D8078)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hidden="1" customHeight="1" x14ac:dyDescent="0.3">
      <c r="A8079" s="2">
        <v>8078</v>
      </c>
      <c r="B8079" s="2" t="s">
        <v>9812</v>
      </c>
      <c r="C8079" s="2">
        <f>YEAR('Data SPY'!$D8079)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hidden="1" customHeight="1" x14ac:dyDescent="0.3">
      <c r="A8080" s="2">
        <v>8079</v>
      </c>
      <c r="B8080" s="2" t="s">
        <v>9812</v>
      </c>
      <c r="C8080" s="2">
        <f>YEAR('Data SPY'!$D8080)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 SPY'!$D8081)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hidden="1" customHeight="1" x14ac:dyDescent="0.3">
      <c r="A8082" s="2">
        <v>8081</v>
      </c>
      <c r="B8082" s="2" t="s">
        <v>9815</v>
      </c>
      <c r="C8082" s="2">
        <f>YEAR('Data SPY'!$D8082)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hidden="1" customHeight="1" x14ac:dyDescent="0.3">
      <c r="A8083" s="2">
        <v>8082</v>
      </c>
      <c r="B8083" s="2" t="s">
        <v>9815</v>
      </c>
      <c r="C8083" s="2">
        <f>YEAR('Data SPY'!$D8083)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hidden="1" customHeight="1" x14ac:dyDescent="0.3">
      <c r="A8084" s="2">
        <v>8083</v>
      </c>
      <c r="B8084" s="2" t="s">
        <v>9815</v>
      </c>
      <c r="C8084" s="2">
        <f>YEAR('Data SPY'!$D8084)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hidden="1" customHeight="1" x14ac:dyDescent="0.3">
      <c r="A8085" s="2">
        <v>8084</v>
      </c>
      <c r="B8085" s="2" t="s">
        <v>9815</v>
      </c>
      <c r="C8085" s="2">
        <f>YEAR('Data SPY'!$D8085)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hidden="1" customHeight="1" x14ac:dyDescent="0.3">
      <c r="A8086" s="2">
        <v>8085</v>
      </c>
      <c r="B8086" s="2" t="s">
        <v>9815</v>
      </c>
      <c r="C8086" s="2">
        <f>YEAR('Data SPY'!$D8086)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 SPY'!$D8087)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hidden="1" customHeight="1" x14ac:dyDescent="0.3">
      <c r="A8088" s="2">
        <v>8087</v>
      </c>
      <c r="B8088" s="2" t="s">
        <v>9819</v>
      </c>
      <c r="C8088" s="2">
        <f>YEAR('Data SPY'!$D8088)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 SPY'!$D8089)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hidden="1" customHeight="1" x14ac:dyDescent="0.3">
      <c r="A8090" s="2">
        <v>8089</v>
      </c>
      <c r="B8090" s="2" t="s">
        <v>9821</v>
      </c>
      <c r="C8090" s="2">
        <f>YEAR('Data SPY'!$D8090)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hidden="1" customHeight="1" x14ac:dyDescent="0.3">
      <c r="A8091" s="2">
        <v>8090</v>
      </c>
      <c r="B8091" s="2" t="s">
        <v>9822</v>
      </c>
      <c r="C8091" s="2">
        <f>YEAR('Data SPY'!$D8091)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hidden="1" customHeight="1" x14ac:dyDescent="0.3">
      <c r="A8092" s="2">
        <v>8091</v>
      </c>
      <c r="B8092" s="2" t="s">
        <v>9823</v>
      </c>
      <c r="C8092" s="2">
        <f>YEAR('Data SPY'!$D8092)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hidden="1" customHeight="1" x14ac:dyDescent="0.3">
      <c r="A8093" s="2">
        <v>8092</v>
      </c>
      <c r="B8093" s="2" t="s">
        <v>9824</v>
      </c>
      <c r="C8093" s="2">
        <f>YEAR('Data SPY'!$D8093)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hidden="1" customHeight="1" x14ac:dyDescent="0.3">
      <c r="A8094" s="2">
        <v>8093</v>
      </c>
      <c r="B8094" s="2" t="s">
        <v>9825</v>
      </c>
      <c r="C8094" s="2">
        <f>YEAR('Data SPY'!$D8094)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hidden="1" customHeight="1" x14ac:dyDescent="0.3">
      <c r="A8095" s="2">
        <v>8094</v>
      </c>
      <c r="B8095" s="2" t="s">
        <v>9826</v>
      </c>
      <c r="C8095" s="2">
        <f>YEAR('Data SPY'!$D8095)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hidden="1" customHeight="1" x14ac:dyDescent="0.3">
      <c r="A8096" s="2">
        <v>8095</v>
      </c>
      <c r="B8096" s="2" t="s">
        <v>9826</v>
      </c>
      <c r="C8096" s="2">
        <f>YEAR('Data SPY'!$D8096)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hidden="1" customHeight="1" x14ac:dyDescent="0.3">
      <c r="A8097" s="2">
        <v>8096</v>
      </c>
      <c r="B8097" s="2" t="s">
        <v>9826</v>
      </c>
      <c r="C8097" s="2">
        <f>YEAR('Data SPY'!$D8097)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hidden="1" customHeight="1" x14ac:dyDescent="0.3">
      <c r="A8098" s="2">
        <v>8097</v>
      </c>
      <c r="B8098" s="2" t="s">
        <v>9826</v>
      </c>
      <c r="C8098" s="2">
        <f>YEAR('Data SPY'!$D8098)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hidden="1" customHeight="1" x14ac:dyDescent="0.3">
      <c r="A8099" s="2">
        <v>8098</v>
      </c>
      <c r="B8099" s="2" t="s">
        <v>9827</v>
      </c>
      <c r="C8099" s="2">
        <f>YEAR('Data SPY'!$D8099)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hidden="1" customHeight="1" x14ac:dyDescent="0.3">
      <c r="A8100" s="2">
        <v>8099</v>
      </c>
      <c r="B8100" s="2" t="s">
        <v>9827</v>
      </c>
      <c r="C8100" s="2">
        <f>YEAR('Data SPY'!$D8100)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 SPY'!$D8101)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 SPY'!$D8102)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hidden="1" customHeight="1" x14ac:dyDescent="0.3">
      <c r="A8103" s="2">
        <v>8102</v>
      </c>
      <c r="B8103" s="2" t="s">
        <v>9831</v>
      </c>
      <c r="C8103" s="2">
        <f>YEAR('Data SPY'!$D8103)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hidden="1" customHeight="1" x14ac:dyDescent="0.3">
      <c r="A8104" s="2">
        <v>8103</v>
      </c>
      <c r="B8104" s="2" t="s">
        <v>9831</v>
      </c>
      <c r="C8104" s="2">
        <f>YEAR('Data SPY'!$D8104)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hidden="1" customHeight="1" x14ac:dyDescent="0.3">
      <c r="A8105" s="2">
        <v>8104</v>
      </c>
      <c r="B8105" s="2" t="s">
        <v>9831</v>
      </c>
      <c r="C8105" s="2">
        <f>YEAR('Data SPY'!$D8105)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hidden="1" customHeight="1" x14ac:dyDescent="0.3">
      <c r="A8106" s="2">
        <v>8105</v>
      </c>
      <c r="B8106" s="2" t="s">
        <v>9831</v>
      </c>
      <c r="C8106" s="2">
        <f>YEAR('Data SPY'!$D8106)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hidden="1" customHeight="1" x14ac:dyDescent="0.3">
      <c r="A8107" s="2">
        <v>8106</v>
      </c>
      <c r="B8107" s="2" t="s">
        <v>9832</v>
      </c>
      <c r="C8107" s="2">
        <f>YEAR('Data SPY'!$D8107)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hidden="1" customHeight="1" x14ac:dyDescent="0.3">
      <c r="A8108" s="2">
        <v>8107</v>
      </c>
      <c r="B8108" s="2" t="s">
        <v>9832</v>
      </c>
      <c r="C8108" s="2">
        <f>YEAR('Data SPY'!$D8108)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hidden="1" customHeight="1" x14ac:dyDescent="0.3">
      <c r="A8109" s="2">
        <v>8108</v>
      </c>
      <c r="B8109" s="2" t="s">
        <v>9832</v>
      </c>
      <c r="C8109" s="2">
        <f>YEAR('Data SPY'!$D8109)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hidden="1" customHeight="1" x14ac:dyDescent="0.3">
      <c r="A8110" s="2">
        <v>8109</v>
      </c>
      <c r="B8110" s="2" t="s">
        <v>9835</v>
      </c>
      <c r="C8110" s="2">
        <f>YEAR('Data SPY'!$D8110)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hidden="1" customHeight="1" x14ac:dyDescent="0.3">
      <c r="A8111" s="2">
        <v>8110</v>
      </c>
      <c r="B8111" s="2" t="s">
        <v>9836</v>
      </c>
      <c r="C8111" s="2">
        <f>YEAR('Data SPY'!$D8111)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hidden="1" customHeight="1" x14ac:dyDescent="0.3">
      <c r="A8112" s="2">
        <v>8111</v>
      </c>
      <c r="B8112" s="2" t="s">
        <v>9836</v>
      </c>
      <c r="C8112" s="2">
        <f>YEAR('Data SPY'!$D8112)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 SPY'!$D8113)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 SPY'!$D8114)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 SPY'!$D8115)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hidden="1" customHeight="1" x14ac:dyDescent="0.3">
      <c r="A8116" s="2">
        <v>8115</v>
      </c>
      <c r="B8116" s="2" t="s">
        <v>9838</v>
      </c>
      <c r="C8116" s="2">
        <f>YEAR('Data SPY'!$D8116)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hidden="1" customHeight="1" x14ac:dyDescent="0.3">
      <c r="A8117" s="2">
        <v>8116</v>
      </c>
      <c r="B8117" s="2" t="s">
        <v>9839</v>
      </c>
      <c r="C8117" s="2">
        <f>YEAR('Data SPY'!$D8117)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hidden="1" customHeight="1" x14ac:dyDescent="0.3">
      <c r="A8118" s="2">
        <v>8117</v>
      </c>
      <c r="B8118" s="2" t="s">
        <v>9840</v>
      </c>
      <c r="C8118" s="2">
        <f>YEAR('Data SPY'!$D8118)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hidden="1" customHeight="1" x14ac:dyDescent="0.3">
      <c r="A8119" s="2">
        <v>8118</v>
      </c>
      <c r="B8119" s="2" t="s">
        <v>9841</v>
      </c>
      <c r="C8119" s="2">
        <f>YEAR('Data SPY'!$D8119)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hidden="1" customHeight="1" x14ac:dyDescent="0.3">
      <c r="A8120" s="2">
        <v>8119</v>
      </c>
      <c r="B8120" s="2" t="s">
        <v>9842</v>
      </c>
      <c r="C8120" s="2">
        <f>YEAR('Data SPY'!$D8120)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 SPY'!$D8121)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 SPY'!$D8122)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 SPY'!$D8123)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hidden="1" customHeight="1" x14ac:dyDescent="0.3">
      <c r="A8124" s="2">
        <v>8123</v>
      </c>
      <c r="B8124" s="2" t="s">
        <v>9844</v>
      </c>
      <c r="C8124" s="2">
        <f>YEAR('Data SPY'!$D8124)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hidden="1" customHeight="1" x14ac:dyDescent="0.3">
      <c r="A8125" s="2">
        <v>8124</v>
      </c>
      <c r="B8125" s="2" t="s">
        <v>9844</v>
      </c>
      <c r="C8125" s="2">
        <f>YEAR('Data SPY'!$D8125)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hidden="1" customHeight="1" x14ac:dyDescent="0.3">
      <c r="A8126" s="2">
        <v>8125</v>
      </c>
      <c r="B8126" s="2" t="s">
        <v>9845</v>
      </c>
      <c r="C8126" s="2">
        <f>YEAR('Data SPY'!$D8126)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hidden="1" customHeight="1" x14ac:dyDescent="0.3">
      <c r="A8127" s="2">
        <v>8126</v>
      </c>
      <c r="B8127" s="2" t="s">
        <v>9846</v>
      </c>
      <c r="C8127" s="2">
        <f>YEAR('Data SPY'!$D8127)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hidden="1" customHeight="1" x14ac:dyDescent="0.3">
      <c r="A8128" s="2">
        <v>8127</v>
      </c>
      <c r="B8128" s="2" t="s">
        <v>9846</v>
      </c>
      <c r="C8128" s="2">
        <f>YEAR('Data SPY'!$D8128)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hidden="1" customHeight="1" x14ac:dyDescent="0.3">
      <c r="A8129" s="2">
        <v>8128</v>
      </c>
      <c r="B8129" s="2" t="s">
        <v>9846</v>
      </c>
      <c r="C8129" s="2">
        <f>YEAR('Data SPY'!$D8129)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hidden="1" customHeight="1" x14ac:dyDescent="0.3">
      <c r="A8130" s="2">
        <v>8129</v>
      </c>
      <c r="B8130" s="2" t="s">
        <v>9847</v>
      </c>
      <c r="C8130" s="2">
        <f>YEAR('Data SPY'!$D8130)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hidden="1" customHeight="1" x14ac:dyDescent="0.3">
      <c r="A8131" s="2">
        <v>8130</v>
      </c>
      <c r="B8131" s="2" t="s">
        <v>9848</v>
      </c>
      <c r="C8131" s="2">
        <f>YEAR('Data SPY'!$D8131)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hidden="1" customHeight="1" x14ac:dyDescent="0.3">
      <c r="A8132" s="2">
        <v>8131</v>
      </c>
      <c r="B8132" s="2" t="s">
        <v>9848</v>
      </c>
      <c r="C8132" s="2">
        <f>YEAR('Data SPY'!$D8132)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hidden="1" customHeight="1" x14ac:dyDescent="0.3">
      <c r="A8133" s="2">
        <v>8132</v>
      </c>
      <c r="B8133" s="2" t="s">
        <v>9848</v>
      </c>
      <c r="C8133" s="2">
        <f>YEAR('Data SPY'!$D8133)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hidden="1" customHeight="1" x14ac:dyDescent="0.3">
      <c r="A8134" s="2">
        <v>8133</v>
      </c>
      <c r="B8134" s="2" t="s">
        <v>9848</v>
      </c>
      <c r="C8134" s="2">
        <f>YEAR('Data SPY'!$D8134)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hidden="1" customHeight="1" x14ac:dyDescent="0.3">
      <c r="A8135" s="2">
        <v>8134</v>
      </c>
      <c r="B8135" s="2" t="s">
        <v>9849</v>
      </c>
      <c r="C8135" s="2">
        <f>YEAR('Data SPY'!$D8135)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hidden="1" customHeight="1" x14ac:dyDescent="0.3">
      <c r="A8136" s="2">
        <v>8135</v>
      </c>
      <c r="B8136" s="2" t="s">
        <v>9850</v>
      </c>
      <c r="C8136" s="2">
        <f>YEAR('Data SPY'!$D8136)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hidden="1" customHeight="1" x14ac:dyDescent="0.3">
      <c r="A8137" s="2">
        <v>8136</v>
      </c>
      <c r="B8137" s="2" t="s">
        <v>9850</v>
      </c>
      <c r="C8137" s="2">
        <f>YEAR('Data SPY'!$D8137)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 SPY'!$D8138)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hidden="1" customHeight="1" x14ac:dyDescent="0.3">
      <c r="A8139" s="2">
        <v>8138</v>
      </c>
      <c r="B8139" s="2" t="s">
        <v>9852</v>
      </c>
      <c r="C8139" s="2">
        <f>YEAR('Data SPY'!$D8139)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 SPY'!$D8140)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 SPY'!$D8141)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 SPY'!$D8142)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 SPY'!$D8143)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 SPY'!$D8144)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 SPY'!$D8145)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 SPY'!$D8146)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hidden="1" customHeight="1" x14ac:dyDescent="0.3">
      <c r="A8147" s="2">
        <v>8146</v>
      </c>
      <c r="B8147" s="2" t="s">
        <v>9855</v>
      </c>
      <c r="C8147" s="2">
        <f>YEAR('Data SPY'!$D8147)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hidden="1" customHeight="1" x14ac:dyDescent="0.3">
      <c r="A8148" s="2">
        <v>8147</v>
      </c>
      <c r="B8148" s="2" t="s">
        <v>9855</v>
      </c>
      <c r="C8148" s="2">
        <f>YEAR('Data SPY'!$D8148)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hidden="1" customHeight="1" x14ac:dyDescent="0.3">
      <c r="A8149" s="2">
        <v>8148</v>
      </c>
      <c r="B8149" s="2" t="s">
        <v>9856</v>
      </c>
      <c r="C8149" s="2">
        <f>YEAR('Data SPY'!$D8149)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 SPY'!$D8150)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hidden="1" customHeight="1" x14ac:dyDescent="0.3">
      <c r="A8151" s="2">
        <v>8150</v>
      </c>
      <c r="B8151" s="2" t="s">
        <v>9858</v>
      </c>
      <c r="C8151" s="2">
        <f>YEAR('Data SPY'!$D8151)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hidden="1" customHeight="1" x14ac:dyDescent="0.3">
      <c r="A8152" s="2">
        <v>8151</v>
      </c>
      <c r="B8152" s="2" t="s">
        <v>9858</v>
      </c>
      <c r="C8152" s="2">
        <f>YEAR('Data SPY'!$D8152)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hidden="1" customHeight="1" x14ac:dyDescent="0.3">
      <c r="A8153" s="2">
        <v>8152</v>
      </c>
      <c r="B8153" s="2" t="s">
        <v>9860</v>
      </c>
      <c r="C8153" s="2">
        <f>YEAR('Data SPY'!$D8153)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hidden="1" customHeight="1" x14ac:dyDescent="0.3">
      <c r="A8154" s="2">
        <v>8153</v>
      </c>
      <c r="B8154" s="2" t="s">
        <v>9860</v>
      </c>
      <c r="C8154" s="2">
        <f>YEAR('Data SPY'!$D8154)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hidden="1" customHeight="1" x14ac:dyDescent="0.3">
      <c r="A8155" s="2">
        <v>8154</v>
      </c>
      <c r="B8155" s="2" t="s">
        <v>9860</v>
      </c>
      <c r="C8155" s="2">
        <f>YEAR('Data SPY'!$D8155)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hidden="1" customHeight="1" x14ac:dyDescent="0.3">
      <c r="A8156" s="2">
        <v>8155</v>
      </c>
      <c r="B8156" s="2" t="s">
        <v>9861</v>
      </c>
      <c r="C8156" s="2">
        <f>YEAR('Data SPY'!$D8156)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hidden="1" customHeight="1" x14ac:dyDescent="0.3">
      <c r="A8157" s="2">
        <v>8156</v>
      </c>
      <c r="B8157" s="2" t="s">
        <v>9861</v>
      </c>
      <c r="C8157" s="2">
        <f>YEAR('Data SPY'!$D8157)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 SPY'!$D8158)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 SPY'!$D8159)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hidden="1" customHeight="1" x14ac:dyDescent="0.3">
      <c r="A8160" s="2">
        <v>8159</v>
      </c>
      <c r="B8160" s="2" t="s">
        <v>9864</v>
      </c>
      <c r="C8160" s="2">
        <f>YEAR('Data SPY'!$D8160)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 SPY'!$D8161)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 SPY'!$D8162)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hidden="1" customHeight="1" x14ac:dyDescent="0.3">
      <c r="A8163" s="2">
        <v>8162</v>
      </c>
      <c r="B8163" s="2" t="s">
        <v>9867</v>
      </c>
      <c r="C8163" s="2">
        <f>YEAR('Data SPY'!$D8163)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hidden="1" customHeight="1" x14ac:dyDescent="0.3">
      <c r="A8164" s="2">
        <v>8163</v>
      </c>
      <c r="B8164" s="2" t="s">
        <v>9867</v>
      </c>
      <c r="C8164" s="2">
        <f>YEAR('Data SPY'!$D8164)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hidden="1" customHeight="1" x14ac:dyDescent="0.3">
      <c r="A8165" s="2">
        <v>8164</v>
      </c>
      <c r="B8165" s="2" t="s">
        <v>9868</v>
      </c>
      <c r="C8165" s="2">
        <f>YEAR('Data SPY'!$D8165)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hidden="1" customHeight="1" x14ac:dyDescent="0.3">
      <c r="A8166" s="2">
        <v>8165</v>
      </c>
      <c r="B8166" s="2" t="s">
        <v>9868</v>
      </c>
      <c r="C8166" s="2">
        <f>YEAR('Data SPY'!$D8166)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hidden="1" customHeight="1" x14ac:dyDescent="0.3">
      <c r="A8167" s="2">
        <v>8166</v>
      </c>
      <c r="B8167" s="2" t="s">
        <v>9868</v>
      </c>
      <c r="C8167" s="2">
        <f>YEAR('Data SPY'!$D8167)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hidden="1" customHeight="1" x14ac:dyDescent="0.3">
      <c r="A8168" s="2">
        <v>8167</v>
      </c>
      <c r="B8168" s="2" t="s">
        <v>9868</v>
      </c>
      <c r="C8168" s="2">
        <f>YEAR('Data SPY'!$D8168)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 SPY'!$D8169)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hidden="1" customHeight="1" x14ac:dyDescent="0.3">
      <c r="A8170" s="2">
        <v>8169</v>
      </c>
      <c r="B8170" s="2" t="s">
        <v>9870</v>
      </c>
      <c r="C8170" s="2">
        <f>YEAR('Data SPY'!$D8170)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hidden="1" customHeight="1" x14ac:dyDescent="0.3">
      <c r="A8171" s="2">
        <v>8170</v>
      </c>
      <c r="B8171" s="2" t="s">
        <v>9870</v>
      </c>
      <c r="C8171" s="2">
        <f>YEAR('Data SPY'!$D8171)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hidden="1" customHeight="1" x14ac:dyDescent="0.3">
      <c r="A8172" s="2">
        <v>8171</v>
      </c>
      <c r="B8172" s="2" t="s">
        <v>9870</v>
      </c>
      <c r="C8172" s="2">
        <f>YEAR('Data SPY'!$D8172)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 SPY'!$D8173)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hidden="1" customHeight="1" x14ac:dyDescent="0.3">
      <c r="A8174" s="2">
        <v>8173</v>
      </c>
      <c r="B8174" s="2" t="s">
        <v>9872</v>
      </c>
      <c r="C8174" s="2">
        <f>YEAR('Data SPY'!$D8174)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hidden="1" customHeight="1" x14ac:dyDescent="0.3">
      <c r="A8175" s="2">
        <v>8174</v>
      </c>
      <c r="B8175" s="2" t="s">
        <v>9872</v>
      </c>
      <c r="C8175" s="2">
        <f>YEAR('Data SPY'!$D8175)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hidden="1" customHeight="1" x14ac:dyDescent="0.3">
      <c r="A8176" s="2">
        <v>8175</v>
      </c>
      <c r="B8176" s="2" t="s">
        <v>9872</v>
      </c>
      <c r="C8176" s="2">
        <f>YEAR('Data SPY'!$D8176)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 SPY'!$D8177)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 SPY'!$D8178)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hidden="1" customHeight="1" x14ac:dyDescent="0.3">
      <c r="A8179" s="2">
        <v>8178</v>
      </c>
      <c r="B8179" s="2" t="s">
        <v>9877</v>
      </c>
      <c r="C8179" s="2">
        <f>YEAR('Data SPY'!$D8179)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 SPY'!$D8180)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hidden="1" customHeight="1" x14ac:dyDescent="0.3">
      <c r="A8181" s="2">
        <v>8180</v>
      </c>
      <c r="B8181" s="2" t="s">
        <v>9879</v>
      </c>
      <c r="C8181" s="2">
        <f>YEAR('Data SPY'!$D8181)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hidden="1" customHeight="1" x14ac:dyDescent="0.3">
      <c r="A8182" s="2">
        <v>8181</v>
      </c>
      <c r="B8182" s="2" t="s">
        <v>9880</v>
      </c>
      <c r="C8182" s="2">
        <f>YEAR('Data SPY'!$D8182)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hidden="1" customHeight="1" x14ac:dyDescent="0.3">
      <c r="A8183" s="2">
        <v>8182</v>
      </c>
      <c r="B8183" s="2" t="s">
        <v>9880</v>
      </c>
      <c r="C8183" s="2">
        <f>YEAR('Data SPY'!$D8183)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hidden="1" customHeight="1" x14ac:dyDescent="0.3">
      <c r="A8184" s="2">
        <v>8183</v>
      </c>
      <c r="B8184" s="2" t="s">
        <v>9881</v>
      </c>
      <c r="C8184" s="2">
        <f>YEAR('Data SPY'!$D8184)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hidden="1" customHeight="1" x14ac:dyDescent="0.3">
      <c r="A8185" s="2">
        <v>8184</v>
      </c>
      <c r="B8185" s="2" t="s">
        <v>9881</v>
      </c>
      <c r="C8185" s="2">
        <f>YEAR('Data SPY'!$D8185)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hidden="1" customHeight="1" x14ac:dyDescent="0.3">
      <c r="A8186" s="2">
        <v>8185</v>
      </c>
      <c r="B8186" s="2" t="s">
        <v>9882</v>
      </c>
      <c r="C8186" s="2">
        <f>YEAR('Data SPY'!$D8186)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hidden="1" customHeight="1" x14ac:dyDescent="0.3">
      <c r="A8187" s="2">
        <v>8186</v>
      </c>
      <c r="B8187" s="2" t="s">
        <v>9883</v>
      </c>
      <c r="C8187" s="2">
        <f>YEAR('Data SPY'!$D8187)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hidden="1" customHeight="1" x14ac:dyDescent="0.3">
      <c r="A8188" s="2">
        <v>8187</v>
      </c>
      <c r="B8188" s="2" t="s">
        <v>9883</v>
      </c>
      <c r="C8188" s="2">
        <f>YEAR('Data SPY'!$D8188)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 SPY'!$D8189)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hidden="1" customHeight="1" x14ac:dyDescent="0.3">
      <c r="A8190" s="2">
        <v>8189</v>
      </c>
      <c r="B8190" s="2" t="s">
        <v>9885</v>
      </c>
      <c r="C8190" s="2">
        <f>YEAR('Data SPY'!$D8190)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hidden="1" customHeight="1" x14ac:dyDescent="0.3">
      <c r="A8191" s="2">
        <v>8190</v>
      </c>
      <c r="B8191" s="2" t="s">
        <v>9885</v>
      </c>
      <c r="C8191" s="2">
        <f>YEAR('Data SPY'!$D8191)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hidden="1" customHeight="1" x14ac:dyDescent="0.3">
      <c r="A8192" s="2">
        <v>8191</v>
      </c>
      <c r="B8192" s="2" t="s">
        <v>9886</v>
      </c>
      <c r="C8192" s="2">
        <f>YEAR('Data SPY'!$D8192)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hidden="1" customHeight="1" x14ac:dyDescent="0.3">
      <c r="A8193" s="2">
        <v>8192</v>
      </c>
      <c r="B8193" s="2" t="s">
        <v>9886</v>
      </c>
      <c r="C8193" s="2">
        <f>YEAR('Data SPY'!$D8193)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hidden="1" customHeight="1" x14ac:dyDescent="0.3">
      <c r="A8194" s="2">
        <v>8193</v>
      </c>
      <c r="B8194" s="2" t="s">
        <v>9887</v>
      </c>
      <c r="C8194" s="2">
        <f>YEAR('Data SPY'!$D8194)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hidden="1" customHeight="1" x14ac:dyDescent="0.3">
      <c r="A8195" s="2">
        <v>8194</v>
      </c>
      <c r="B8195" s="2" t="s">
        <v>9887</v>
      </c>
      <c r="C8195" s="2">
        <f>YEAR('Data SPY'!$D8195)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hidden="1" customHeight="1" x14ac:dyDescent="0.3">
      <c r="A8196" s="2">
        <v>8195</v>
      </c>
      <c r="B8196" s="2" t="s">
        <v>9887</v>
      </c>
      <c r="C8196" s="2">
        <f>YEAR('Data SPY'!$D8196)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hidden="1" customHeight="1" x14ac:dyDescent="0.3">
      <c r="A8197" s="2">
        <v>8196</v>
      </c>
      <c r="B8197" s="2" t="s">
        <v>9888</v>
      </c>
      <c r="C8197" s="2">
        <f>YEAR('Data SPY'!$D8197)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hidden="1" customHeight="1" x14ac:dyDescent="0.3">
      <c r="A8198" s="2">
        <v>8197</v>
      </c>
      <c r="B8198" s="2" t="s">
        <v>9889</v>
      </c>
      <c r="C8198" s="2">
        <f>YEAR('Data SPY'!$D8198)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hidden="1" customHeight="1" x14ac:dyDescent="0.3">
      <c r="A8199" s="2">
        <v>8198</v>
      </c>
      <c r="B8199" s="2" t="s">
        <v>9889</v>
      </c>
      <c r="C8199" s="2">
        <f>YEAR('Data SPY'!$D8199)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hidden="1" customHeight="1" x14ac:dyDescent="0.3">
      <c r="A8200" s="2">
        <v>8199</v>
      </c>
      <c r="B8200" s="2" t="s">
        <v>9889</v>
      </c>
      <c r="C8200" s="2">
        <f>YEAR('Data SPY'!$D8200)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hidden="1" customHeight="1" x14ac:dyDescent="0.3">
      <c r="A8201" s="2">
        <v>8200</v>
      </c>
      <c r="B8201" s="2" t="s">
        <v>9890</v>
      </c>
      <c r="C8201" s="2">
        <f>YEAR('Data SPY'!$D8201)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hidden="1" customHeight="1" x14ac:dyDescent="0.3">
      <c r="A8202" s="2">
        <v>8201</v>
      </c>
      <c r="B8202" s="2" t="s">
        <v>9890</v>
      </c>
      <c r="C8202" s="2">
        <f>YEAR('Data SPY'!$D8202)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hidden="1" customHeight="1" x14ac:dyDescent="0.3">
      <c r="A8203" s="2">
        <v>8202</v>
      </c>
      <c r="B8203" s="2" t="s">
        <v>9891</v>
      </c>
      <c r="C8203" s="2">
        <f>YEAR('Data SPY'!$D8203)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hidden="1" customHeight="1" x14ac:dyDescent="0.3">
      <c r="A8204" s="2">
        <v>8203</v>
      </c>
      <c r="B8204" s="2" t="s">
        <v>9891</v>
      </c>
      <c r="C8204" s="2">
        <f>YEAR('Data SPY'!$D8204)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hidden="1" customHeight="1" x14ac:dyDescent="0.3">
      <c r="A8205" s="2">
        <v>8204</v>
      </c>
      <c r="B8205" s="2" t="s">
        <v>9891</v>
      </c>
      <c r="C8205" s="2">
        <f>YEAR('Data SPY'!$D8205)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hidden="1" customHeight="1" x14ac:dyDescent="0.3">
      <c r="A8206" s="2">
        <v>8205</v>
      </c>
      <c r="B8206" s="2" t="s">
        <v>9891</v>
      </c>
      <c r="C8206" s="2">
        <f>YEAR('Data SPY'!$D8206)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hidden="1" customHeight="1" x14ac:dyDescent="0.3">
      <c r="A8207" s="2">
        <v>8206</v>
      </c>
      <c r="B8207" s="2" t="s">
        <v>9891</v>
      </c>
      <c r="C8207" s="2">
        <f>YEAR('Data SPY'!$D8207)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hidden="1" customHeight="1" x14ac:dyDescent="0.3">
      <c r="A8208" s="2">
        <v>8207</v>
      </c>
      <c r="B8208" s="2" t="s">
        <v>9892</v>
      </c>
      <c r="C8208" s="2">
        <f>YEAR('Data SPY'!$D8208)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hidden="1" customHeight="1" x14ac:dyDescent="0.3">
      <c r="A8209" s="2">
        <v>8208</v>
      </c>
      <c r="B8209" s="2" t="s">
        <v>9892</v>
      </c>
      <c r="C8209" s="2">
        <f>YEAR('Data SPY'!$D8209)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hidden="1" customHeight="1" x14ac:dyDescent="0.3">
      <c r="A8210" s="2">
        <v>8209</v>
      </c>
      <c r="B8210" s="2" t="s">
        <v>9893</v>
      </c>
      <c r="C8210" s="2">
        <f>YEAR('Data SPY'!$D8210)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hidden="1" customHeight="1" x14ac:dyDescent="0.3">
      <c r="A8211" s="2">
        <v>8210</v>
      </c>
      <c r="B8211" s="2" t="s">
        <v>9893</v>
      </c>
      <c r="C8211" s="2">
        <f>YEAR('Data SPY'!$D8211)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hidden="1" customHeight="1" x14ac:dyDescent="0.3">
      <c r="A8212" s="2">
        <v>8211</v>
      </c>
      <c r="B8212" s="2" t="s">
        <v>9894</v>
      </c>
      <c r="C8212" s="2">
        <f>YEAR('Data SPY'!$D8212)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 SPY'!$D8213)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 SPY'!$D8214)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hidden="1" customHeight="1" x14ac:dyDescent="0.3">
      <c r="A8215" s="2">
        <v>8214</v>
      </c>
      <c r="B8215" s="2" t="s">
        <v>9898</v>
      </c>
      <c r="C8215" s="2">
        <f>YEAR('Data SPY'!$D8215)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hidden="1" customHeight="1" x14ac:dyDescent="0.3">
      <c r="A8216" s="2">
        <v>8215</v>
      </c>
      <c r="B8216" s="2" t="s">
        <v>9898</v>
      </c>
      <c r="C8216" s="2">
        <f>YEAR('Data SPY'!$D8216)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hidden="1" customHeight="1" x14ac:dyDescent="0.3">
      <c r="A8217" s="2">
        <v>8216</v>
      </c>
      <c r="B8217" s="2" t="s">
        <v>9898</v>
      </c>
      <c r="C8217" s="2">
        <f>YEAR('Data SPY'!$D8217)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hidden="1" customHeight="1" x14ac:dyDescent="0.3">
      <c r="A8218" s="2">
        <v>8217</v>
      </c>
      <c r="B8218" s="2" t="s">
        <v>9898</v>
      </c>
      <c r="C8218" s="2">
        <f>YEAR('Data SPY'!$D8218)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hidden="1" customHeight="1" x14ac:dyDescent="0.3">
      <c r="A8219" s="2">
        <v>8218</v>
      </c>
      <c r="B8219" s="2" t="s">
        <v>9899</v>
      </c>
      <c r="C8219" s="2">
        <f>YEAR('Data SPY'!$D8219)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hidden="1" customHeight="1" x14ac:dyDescent="0.3">
      <c r="A8220" s="2">
        <v>8219</v>
      </c>
      <c r="B8220" s="2" t="s">
        <v>9899</v>
      </c>
      <c r="C8220" s="2">
        <f>YEAR('Data SPY'!$D8220)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hidden="1" customHeight="1" x14ac:dyDescent="0.3">
      <c r="A8221" s="2">
        <v>8220</v>
      </c>
      <c r="B8221" s="2" t="s">
        <v>9899</v>
      </c>
      <c r="C8221" s="2">
        <f>YEAR('Data SPY'!$D8221)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hidden="1" customHeight="1" x14ac:dyDescent="0.3">
      <c r="A8222" s="2">
        <v>8221</v>
      </c>
      <c r="B8222" s="2" t="s">
        <v>9899</v>
      </c>
      <c r="C8222" s="2">
        <f>YEAR('Data SPY'!$D8222)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hidden="1" customHeight="1" x14ac:dyDescent="0.3">
      <c r="A8223" s="2">
        <v>8222</v>
      </c>
      <c r="B8223" s="2" t="s">
        <v>9899</v>
      </c>
      <c r="C8223" s="2">
        <f>YEAR('Data SPY'!$D8223)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hidden="1" customHeight="1" x14ac:dyDescent="0.3">
      <c r="A8224" s="2">
        <v>8223</v>
      </c>
      <c r="B8224" s="2" t="s">
        <v>9902</v>
      </c>
      <c r="C8224" s="2">
        <f>YEAR('Data SPY'!$D8224)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 SPY'!$D8225)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 SPY'!$D8226)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hidden="1" customHeight="1" x14ac:dyDescent="0.3">
      <c r="A8227" s="2">
        <v>8226</v>
      </c>
      <c r="B8227" s="2" t="s">
        <v>9904</v>
      </c>
      <c r="C8227" s="2">
        <f>YEAR('Data SPY'!$D8227)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hidden="1" customHeight="1" x14ac:dyDescent="0.3">
      <c r="A8228" s="2">
        <v>8227</v>
      </c>
      <c r="B8228" s="2" t="s">
        <v>9904</v>
      </c>
      <c r="C8228" s="2">
        <f>YEAR('Data SPY'!$D8228)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 SPY'!$D8229)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 SPY'!$D8230)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 SPY'!$D8231)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 SPY'!$D8232)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 SPY'!$D8233)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hidden="1" customHeight="1" x14ac:dyDescent="0.3">
      <c r="A8234" s="2">
        <v>8233</v>
      </c>
      <c r="B8234" s="2" t="s">
        <v>9907</v>
      </c>
      <c r="C8234" s="2">
        <f>YEAR('Data SPY'!$D8234)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hidden="1" customHeight="1" x14ac:dyDescent="0.3">
      <c r="A8235" s="2">
        <v>8234</v>
      </c>
      <c r="B8235" s="2" t="s">
        <v>9907</v>
      </c>
      <c r="C8235" s="2">
        <f>YEAR('Data SPY'!$D8235)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hidden="1" customHeight="1" x14ac:dyDescent="0.3">
      <c r="A8236" s="2">
        <v>8235</v>
      </c>
      <c r="B8236" s="2" t="s">
        <v>9908</v>
      </c>
      <c r="C8236" s="2">
        <f>YEAR('Data SPY'!$D8236)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hidden="1" customHeight="1" x14ac:dyDescent="0.3">
      <c r="A8237" s="2">
        <v>8236</v>
      </c>
      <c r="B8237" s="2" t="s">
        <v>9908</v>
      </c>
      <c r="C8237" s="2">
        <f>YEAR('Data SPY'!$D8237)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hidden="1" customHeight="1" x14ac:dyDescent="0.3">
      <c r="A8238" s="2">
        <v>8237</v>
      </c>
      <c r="B8238" s="2" t="s">
        <v>9908</v>
      </c>
      <c r="C8238" s="2">
        <f>YEAR('Data SPY'!$D8238)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hidden="1" customHeight="1" x14ac:dyDescent="0.3">
      <c r="A8239" s="2">
        <v>8238</v>
      </c>
      <c r="B8239" s="2" t="s">
        <v>9909</v>
      </c>
      <c r="C8239" s="2">
        <f>YEAR('Data SPY'!$D8239)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hidden="1" customHeight="1" x14ac:dyDescent="0.3">
      <c r="A8240" s="2">
        <v>8239</v>
      </c>
      <c r="B8240" s="2" t="s">
        <v>9909</v>
      </c>
      <c r="C8240" s="2">
        <f>YEAR('Data SPY'!$D8240)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hidden="1" customHeight="1" x14ac:dyDescent="0.3">
      <c r="A8241" s="2">
        <v>8240</v>
      </c>
      <c r="B8241" s="2" t="s">
        <v>9909</v>
      </c>
      <c r="C8241" s="2">
        <f>YEAR('Data SPY'!$D8241)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hidden="1" customHeight="1" x14ac:dyDescent="0.3">
      <c r="A8242" s="2">
        <v>8241</v>
      </c>
      <c r="B8242" s="2" t="s">
        <v>9909</v>
      </c>
      <c r="C8242" s="2">
        <f>YEAR('Data SPY'!$D8242)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hidden="1" customHeight="1" x14ac:dyDescent="0.3">
      <c r="A8243" s="2">
        <v>8242</v>
      </c>
      <c r="B8243" s="2" t="s">
        <v>9910</v>
      </c>
      <c r="C8243" s="2">
        <f>YEAR('Data SPY'!$D8243)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hidden="1" customHeight="1" x14ac:dyDescent="0.3">
      <c r="A8244" s="2">
        <v>8243</v>
      </c>
      <c r="B8244" s="2" t="s">
        <v>9910</v>
      </c>
      <c r="C8244" s="2">
        <f>YEAR('Data SPY'!$D8244)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hidden="1" customHeight="1" x14ac:dyDescent="0.3">
      <c r="A8245" s="2">
        <v>8244</v>
      </c>
      <c r="B8245" s="2" t="s">
        <v>9911</v>
      </c>
      <c r="C8245" s="2">
        <f>YEAR('Data SPY'!$D8245)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hidden="1" customHeight="1" x14ac:dyDescent="0.3">
      <c r="A8246" s="2">
        <v>8245</v>
      </c>
      <c r="B8246" s="2" t="s">
        <v>9911</v>
      </c>
      <c r="C8246" s="2">
        <f>YEAR('Data SPY'!$D8246)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hidden="1" customHeight="1" x14ac:dyDescent="0.3">
      <c r="A8247" s="2">
        <v>8246</v>
      </c>
      <c r="B8247" s="2" t="s">
        <v>9912</v>
      </c>
      <c r="C8247" s="2">
        <f>YEAR('Data SPY'!$D8247)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hidden="1" customHeight="1" x14ac:dyDescent="0.3">
      <c r="A8248" s="2">
        <v>8247</v>
      </c>
      <c r="B8248" s="2" t="s">
        <v>9913</v>
      </c>
      <c r="C8248" s="2">
        <f>YEAR('Data SPY'!$D8248)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hidden="1" customHeight="1" x14ac:dyDescent="0.3">
      <c r="A8249" s="2">
        <v>8248</v>
      </c>
      <c r="B8249" s="2" t="s">
        <v>9913</v>
      </c>
      <c r="C8249" s="2">
        <f>YEAR('Data SPY'!$D8249)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 SPY'!$D8250)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hidden="1" customHeight="1" x14ac:dyDescent="0.3">
      <c r="A8251" s="2">
        <v>8250</v>
      </c>
      <c r="B8251" s="2" t="s">
        <v>9915</v>
      </c>
      <c r="C8251" s="2">
        <f>YEAR('Data SPY'!$D8251)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hidden="1" customHeight="1" x14ac:dyDescent="0.3">
      <c r="A8252" s="2">
        <v>8251</v>
      </c>
      <c r="B8252" s="2" t="s">
        <v>9915</v>
      </c>
      <c r="C8252" s="2">
        <f>YEAR('Data SPY'!$D8252)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hidden="1" customHeight="1" x14ac:dyDescent="0.3">
      <c r="A8253" s="2">
        <v>8252</v>
      </c>
      <c r="B8253" s="2" t="s">
        <v>9915</v>
      </c>
      <c r="C8253" s="2">
        <f>YEAR('Data SPY'!$D8253)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hidden="1" customHeight="1" x14ac:dyDescent="0.3">
      <c r="A8254" s="2">
        <v>8253</v>
      </c>
      <c r="B8254" s="2" t="s">
        <v>9915</v>
      </c>
      <c r="C8254" s="2">
        <f>YEAR('Data SPY'!$D8254)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hidden="1" customHeight="1" x14ac:dyDescent="0.3">
      <c r="A8255" s="2">
        <v>8254</v>
      </c>
      <c r="B8255" s="2" t="s">
        <v>9916</v>
      </c>
      <c r="C8255" s="2">
        <f>YEAR('Data SPY'!$D8255)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hidden="1" customHeight="1" x14ac:dyDescent="0.3">
      <c r="A8256" s="2">
        <v>8255</v>
      </c>
      <c r="B8256" s="2" t="s">
        <v>9916</v>
      </c>
      <c r="C8256" s="2">
        <f>YEAR('Data SPY'!$D8256)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hidden="1" customHeight="1" x14ac:dyDescent="0.3">
      <c r="A8257" s="2">
        <v>8256</v>
      </c>
      <c r="B8257" s="2" t="s">
        <v>9916</v>
      </c>
      <c r="C8257" s="2">
        <f>YEAR('Data SPY'!$D8257)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hidden="1" customHeight="1" x14ac:dyDescent="0.3">
      <c r="A8258" s="2">
        <v>8257</v>
      </c>
      <c r="B8258" s="2" t="s">
        <v>9916</v>
      </c>
      <c r="C8258" s="2">
        <f>YEAR('Data SPY'!$D8258)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hidden="1" customHeight="1" x14ac:dyDescent="0.3">
      <c r="A8259" s="2">
        <v>8258</v>
      </c>
      <c r="B8259" s="2" t="s">
        <v>9916</v>
      </c>
      <c r="C8259" s="2">
        <f>YEAR('Data SPY'!$D8259)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hidden="1" customHeight="1" x14ac:dyDescent="0.3">
      <c r="A8260" s="2">
        <v>8259</v>
      </c>
      <c r="B8260" s="2" t="s">
        <v>9916</v>
      </c>
      <c r="C8260" s="2">
        <f>YEAR('Data SPY'!$D8260)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 SPY'!$D8261)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 SPY'!$D8262)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 SPY'!$D8263)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 SPY'!$D8264)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hidden="1" customHeight="1" x14ac:dyDescent="0.3">
      <c r="A8265" s="2">
        <v>8264</v>
      </c>
      <c r="B8265" s="2" t="s">
        <v>9919</v>
      </c>
      <c r="C8265" s="2">
        <f>YEAR('Data SPY'!$D8265)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hidden="1" customHeight="1" x14ac:dyDescent="0.3">
      <c r="A8266" s="2">
        <v>8265</v>
      </c>
      <c r="B8266" s="2" t="s">
        <v>9920</v>
      </c>
      <c r="C8266" s="2">
        <f>YEAR('Data SPY'!$D8266)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hidden="1" customHeight="1" x14ac:dyDescent="0.3">
      <c r="A8267" s="2">
        <v>8266</v>
      </c>
      <c r="B8267" s="2" t="s">
        <v>9920</v>
      </c>
      <c r="C8267" s="2">
        <f>YEAR('Data SPY'!$D8267)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hidden="1" customHeight="1" x14ac:dyDescent="0.3">
      <c r="A8268" s="2">
        <v>8267</v>
      </c>
      <c r="B8268" s="2" t="s">
        <v>9923</v>
      </c>
      <c r="C8268" s="2">
        <f>YEAR('Data SPY'!$D8268)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hidden="1" customHeight="1" x14ac:dyDescent="0.3">
      <c r="A8269" s="2">
        <v>8268</v>
      </c>
      <c r="B8269" s="2" t="s">
        <v>9924</v>
      </c>
      <c r="C8269" s="2">
        <f>YEAR('Data SPY'!$D8269)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hidden="1" customHeight="1" x14ac:dyDescent="0.3">
      <c r="A8270" s="2">
        <v>8269</v>
      </c>
      <c r="B8270" s="2" t="s">
        <v>9924</v>
      </c>
      <c r="C8270" s="2">
        <f>YEAR('Data SPY'!$D8270)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hidden="1" customHeight="1" x14ac:dyDescent="0.3">
      <c r="A8271" s="2">
        <v>8270</v>
      </c>
      <c r="B8271" s="2" t="s">
        <v>9924</v>
      </c>
      <c r="C8271" s="2">
        <f>YEAR('Data SPY'!$D8271)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hidden="1" customHeight="1" x14ac:dyDescent="0.3">
      <c r="A8272" s="2">
        <v>8271</v>
      </c>
      <c r="B8272" s="2" t="s">
        <v>9924</v>
      </c>
      <c r="C8272" s="2">
        <f>YEAR('Data SPY'!$D8272)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 SPY'!$D8273)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 SPY'!$D8274)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hidden="1" customHeight="1" x14ac:dyDescent="0.3">
      <c r="A8275" s="2">
        <v>8274</v>
      </c>
      <c r="B8275" s="2" t="s">
        <v>9927</v>
      </c>
      <c r="C8275" s="2">
        <f>YEAR('Data SPY'!$D8275)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hidden="1" customHeight="1" x14ac:dyDescent="0.3">
      <c r="A8276" s="2">
        <v>8275</v>
      </c>
      <c r="B8276" s="2" t="s">
        <v>9928</v>
      </c>
      <c r="C8276" s="2">
        <f>YEAR('Data SPY'!$D8276)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hidden="1" customHeight="1" x14ac:dyDescent="0.3">
      <c r="A8277" s="2">
        <v>8276</v>
      </c>
      <c r="B8277" s="2" t="s">
        <v>9929</v>
      </c>
      <c r="C8277" s="2">
        <f>YEAR('Data SPY'!$D8277)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 SPY'!$D8278)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 SPY'!$D8279)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 SPY'!$D8280)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hidden="1" customHeight="1" x14ac:dyDescent="0.3">
      <c r="A8281" s="2">
        <v>8280</v>
      </c>
      <c r="B8281" s="2" t="s">
        <v>9931</v>
      </c>
      <c r="C8281" s="2">
        <f>YEAR('Data SPY'!$D8281)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hidden="1" customHeight="1" x14ac:dyDescent="0.3">
      <c r="A8282" s="2">
        <v>8281</v>
      </c>
      <c r="B8282" s="2" t="s">
        <v>9932</v>
      </c>
      <c r="C8282" s="2">
        <f>YEAR('Data SPY'!$D8282)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hidden="1" customHeight="1" x14ac:dyDescent="0.3">
      <c r="A8283" s="2">
        <v>8282</v>
      </c>
      <c r="B8283" s="2" t="s">
        <v>9932</v>
      </c>
      <c r="C8283" s="2">
        <f>YEAR('Data SPY'!$D8283)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hidden="1" customHeight="1" x14ac:dyDescent="0.3">
      <c r="A8284" s="2">
        <v>8283</v>
      </c>
      <c r="B8284" s="2" t="s">
        <v>9933</v>
      </c>
      <c r="C8284" s="2">
        <f>YEAR('Data SPY'!$D8284)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hidden="1" customHeight="1" x14ac:dyDescent="0.3">
      <c r="A8285" s="2">
        <v>8284</v>
      </c>
      <c r="B8285" s="2" t="s">
        <v>9933</v>
      </c>
      <c r="C8285" s="2">
        <f>YEAR('Data SPY'!$D8285)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hidden="1" customHeight="1" x14ac:dyDescent="0.3">
      <c r="A8286" s="2">
        <v>8285</v>
      </c>
      <c r="B8286" s="2" t="s">
        <v>9933</v>
      </c>
      <c r="C8286" s="2">
        <f>YEAR('Data SPY'!$D8286)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hidden="1" customHeight="1" x14ac:dyDescent="0.3">
      <c r="A8287" s="2">
        <v>8286</v>
      </c>
      <c r="B8287" s="2" t="s">
        <v>9933</v>
      </c>
      <c r="C8287" s="2">
        <f>YEAR('Data SPY'!$D8287)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hidden="1" customHeight="1" x14ac:dyDescent="0.3">
      <c r="A8288" s="2">
        <v>8287</v>
      </c>
      <c r="B8288" s="2" t="s">
        <v>9934</v>
      </c>
      <c r="C8288" s="2">
        <f>YEAR('Data SPY'!$D8288)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hidden="1" customHeight="1" x14ac:dyDescent="0.3">
      <c r="A8289" s="2">
        <v>8288</v>
      </c>
      <c r="B8289" s="2" t="s">
        <v>9934</v>
      </c>
      <c r="C8289" s="2">
        <f>YEAR('Data SPY'!$D8289)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hidden="1" customHeight="1" x14ac:dyDescent="0.3">
      <c r="A8290" s="2">
        <v>8289</v>
      </c>
      <c r="B8290" s="2" t="s">
        <v>9934</v>
      </c>
      <c r="C8290" s="2">
        <f>YEAR('Data SPY'!$D8290)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hidden="1" customHeight="1" x14ac:dyDescent="0.3">
      <c r="A8291" s="2">
        <v>8290</v>
      </c>
      <c r="B8291" s="2" t="s">
        <v>9934</v>
      </c>
      <c r="C8291" s="2">
        <f>YEAR('Data SPY'!$D8291)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hidden="1" customHeight="1" x14ac:dyDescent="0.3">
      <c r="A8292" s="2">
        <v>8291</v>
      </c>
      <c r="B8292" s="2" t="s">
        <v>9934</v>
      </c>
      <c r="C8292" s="2">
        <f>YEAR('Data SPY'!$D8292)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hidden="1" customHeight="1" x14ac:dyDescent="0.3">
      <c r="A8293" s="2">
        <v>8292</v>
      </c>
      <c r="B8293" s="2" t="s">
        <v>9934</v>
      </c>
      <c r="C8293" s="2">
        <f>YEAR('Data SPY'!$D8293)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hidden="1" customHeight="1" x14ac:dyDescent="0.3">
      <c r="A8294" s="2">
        <v>8293</v>
      </c>
      <c r="B8294" s="2" t="s">
        <v>9935</v>
      </c>
      <c r="C8294" s="2">
        <f>YEAR('Data SPY'!$D8294)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hidden="1" customHeight="1" x14ac:dyDescent="0.3">
      <c r="A8295" s="2">
        <v>8294</v>
      </c>
      <c r="B8295" s="2" t="s">
        <v>9936</v>
      </c>
      <c r="C8295" s="2">
        <f>YEAR('Data SPY'!$D8295)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hidden="1" customHeight="1" x14ac:dyDescent="0.3">
      <c r="A8296" s="2">
        <v>8295</v>
      </c>
      <c r="B8296" s="2" t="s">
        <v>9937</v>
      </c>
      <c r="C8296" s="2">
        <f>YEAR('Data SPY'!$D8296)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 SPY'!$D8297)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 SPY'!$D8298)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hidden="1" customHeight="1" x14ac:dyDescent="0.3">
      <c r="A8299" s="2">
        <v>8298</v>
      </c>
      <c r="B8299" s="2" t="s">
        <v>9939</v>
      </c>
      <c r="C8299" s="2">
        <f>YEAR('Data SPY'!$D8299)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hidden="1" customHeight="1" x14ac:dyDescent="0.3">
      <c r="A8300" s="2">
        <v>8299</v>
      </c>
      <c r="B8300" s="2" t="s">
        <v>9939</v>
      </c>
      <c r="C8300" s="2">
        <f>YEAR('Data SPY'!$D8300)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hidden="1" customHeight="1" x14ac:dyDescent="0.3">
      <c r="A8301" s="2">
        <v>8300</v>
      </c>
      <c r="B8301" s="2" t="s">
        <v>9940</v>
      </c>
      <c r="C8301" s="2">
        <f>YEAR('Data SPY'!$D8301)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hidden="1" customHeight="1" x14ac:dyDescent="0.3">
      <c r="A8302" s="2">
        <v>8301</v>
      </c>
      <c r="B8302" s="2" t="s">
        <v>9941</v>
      </c>
      <c r="C8302" s="2">
        <f>YEAR('Data SPY'!$D8302)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hidden="1" customHeight="1" x14ac:dyDescent="0.3">
      <c r="A8303" s="2">
        <v>8302</v>
      </c>
      <c r="B8303" s="2" t="s">
        <v>9942</v>
      </c>
      <c r="C8303" s="2">
        <f>YEAR('Data SPY'!$D8303)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hidden="1" customHeight="1" x14ac:dyDescent="0.3">
      <c r="A8304" s="2">
        <v>8303</v>
      </c>
      <c r="B8304" s="2" t="s">
        <v>9942</v>
      </c>
      <c r="C8304" s="2">
        <f>YEAR('Data SPY'!$D8304)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hidden="1" customHeight="1" x14ac:dyDescent="0.3">
      <c r="A8305" s="2">
        <v>8304</v>
      </c>
      <c r="B8305" s="2" t="s">
        <v>9943</v>
      </c>
      <c r="C8305" s="2">
        <f>YEAR('Data SPY'!$D8305)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hidden="1" customHeight="1" x14ac:dyDescent="0.3">
      <c r="A8306" s="2">
        <v>8305</v>
      </c>
      <c r="B8306" s="2" t="s">
        <v>9944</v>
      </c>
      <c r="C8306" s="2">
        <f>YEAR('Data SPY'!$D8306)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 SPY'!$D8307)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 SPY'!$D8308)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 SPY'!$D8309)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 SPY'!$D8310)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hidden="1" customHeight="1" x14ac:dyDescent="0.3">
      <c r="A8311" s="2">
        <v>8310</v>
      </c>
      <c r="B8311" s="2" t="s">
        <v>9947</v>
      </c>
      <c r="C8311" s="2">
        <f>YEAR('Data SPY'!$D8311)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hidden="1" customHeight="1" x14ac:dyDescent="0.3">
      <c r="A8312" s="2">
        <v>8311</v>
      </c>
      <c r="B8312" s="2" t="s">
        <v>9947</v>
      </c>
      <c r="C8312" s="2">
        <f>YEAR('Data SPY'!$D8312)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hidden="1" customHeight="1" x14ac:dyDescent="0.3">
      <c r="A8313" s="2">
        <v>8312</v>
      </c>
      <c r="B8313" s="2" t="s">
        <v>9948</v>
      </c>
      <c r="C8313" s="2">
        <f>YEAR('Data SPY'!$D8313)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hidden="1" customHeight="1" x14ac:dyDescent="0.3">
      <c r="A8314" s="2">
        <v>8313</v>
      </c>
      <c r="B8314" s="2" t="s">
        <v>9948</v>
      </c>
      <c r="C8314" s="2">
        <f>YEAR('Data SPY'!$D8314)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hidden="1" customHeight="1" x14ac:dyDescent="0.3">
      <c r="A8315" s="2">
        <v>8314</v>
      </c>
      <c r="B8315" s="2" t="s">
        <v>9949</v>
      </c>
      <c r="C8315" s="2">
        <f>YEAR('Data SPY'!$D8315)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hidden="1" customHeight="1" x14ac:dyDescent="0.3">
      <c r="A8316" s="2">
        <v>8315</v>
      </c>
      <c r="B8316" s="2" t="s">
        <v>9949</v>
      </c>
      <c r="C8316" s="2">
        <f>YEAR('Data SPY'!$D8316)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hidden="1" customHeight="1" x14ac:dyDescent="0.3">
      <c r="A8317" s="2">
        <v>8316</v>
      </c>
      <c r="B8317" s="2" t="s">
        <v>9949</v>
      </c>
      <c r="C8317" s="2">
        <f>YEAR('Data SPY'!$D8317)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hidden="1" customHeight="1" x14ac:dyDescent="0.3">
      <c r="A8318" s="2">
        <v>8317</v>
      </c>
      <c r="B8318" s="2" t="s">
        <v>9949</v>
      </c>
      <c r="C8318" s="2">
        <f>YEAR('Data SPY'!$D8318)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hidden="1" customHeight="1" x14ac:dyDescent="0.3">
      <c r="A8319" s="2">
        <v>8318</v>
      </c>
      <c r="B8319" s="2" t="s">
        <v>9950</v>
      </c>
      <c r="C8319" s="2">
        <f>YEAR('Data SPY'!$D8319)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hidden="1" customHeight="1" x14ac:dyDescent="0.3">
      <c r="A8320" s="2">
        <v>8319</v>
      </c>
      <c r="B8320" s="2" t="s">
        <v>9950</v>
      </c>
      <c r="C8320" s="2">
        <f>YEAR('Data SPY'!$D8320)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hidden="1" customHeight="1" x14ac:dyDescent="0.3">
      <c r="A8321" s="2">
        <v>8320</v>
      </c>
      <c r="B8321" s="2" t="s">
        <v>9951</v>
      </c>
      <c r="C8321" s="2">
        <f>YEAR('Data SPY'!$D8321)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hidden="1" customHeight="1" x14ac:dyDescent="0.3">
      <c r="A8322" s="2">
        <v>8321</v>
      </c>
      <c r="B8322" s="2" t="s">
        <v>9952</v>
      </c>
      <c r="C8322" s="2">
        <f>YEAR('Data SPY'!$D8322)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 SPY'!$D8323)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 SPY'!$D8324)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 SPY'!$D8325)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hidden="1" customHeight="1" x14ac:dyDescent="0.3">
      <c r="A8326" s="2">
        <v>8325</v>
      </c>
      <c r="B8326" s="2" t="s">
        <v>9955</v>
      </c>
      <c r="C8326" s="2">
        <f>YEAR('Data SPY'!$D8326)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hidden="1" customHeight="1" x14ac:dyDescent="0.3">
      <c r="A8327" s="2">
        <v>8326</v>
      </c>
      <c r="B8327" s="2" t="s">
        <v>9955</v>
      </c>
      <c r="C8327" s="2">
        <f>YEAR('Data SPY'!$D8327)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hidden="1" customHeight="1" x14ac:dyDescent="0.3">
      <c r="A8328" s="2">
        <v>8327</v>
      </c>
      <c r="B8328" s="2" t="s">
        <v>9956</v>
      </c>
      <c r="C8328" s="2">
        <f>YEAR('Data SPY'!$D8328)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hidden="1" customHeight="1" x14ac:dyDescent="0.3">
      <c r="A8329" s="2">
        <v>8328</v>
      </c>
      <c r="B8329" s="2" t="s">
        <v>9956</v>
      </c>
      <c r="C8329" s="2">
        <f>YEAR('Data SPY'!$D8329)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hidden="1" customHeight="1" x14ac:dyDescent="0.3">
      <c r="A8330" s="2">
        <v>8329</v>
      </c>
      <c r="B8330" s="2" t="s">
        <v>9957</v>
      </c>
      <c r="C8330" s="2">
        <f>YEAR('Data SPY'!$D8330)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hidden="1" customHeight="1" x14ac:dyDescent="0.3">
      <c r="A8331" s="2">
        <v>8330</v>
      </c>
      <c r="B8331" s="2" t="s">
        <v>9957</v>
      </c>
      <c r="C8331" s="2">
        <f>YEAR('Data SPY'!$D8331)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hidden="1" customHeight="1" x14ac:dyDescent="0.3">
      <c r="A8332" s="2">
        <v>8331</v>
      </c>
      <c r="B8332" s="2" t="s">
        <v>9958</v>
      </c>
      <c r="C8332" s="2">
        <f>YEAR('Data SPY'!$D8332)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 SPY'!$D8333)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 SPY'!$D8334)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 SPY'!$D8335)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 SPY'!$D8336)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hidden="1" customHeight="1" x14ac:dyDescent="0.3">
      <c r="A8337" s="2">
        <v>8336</v>
      </c>
      <c r="B8337" s="2" t="s">
        <v>9963</v>
      </c>
      <c r="C8337" s="2">
        <f>YEAR('Data SPY'!$D8337)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 SPY'!$D8338)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hidden="1" customHeight="1" x14ac:dyDescent="0.3">
      <c r="A8339" s="2">
        <v>8338</v>
      </c>
      <c r="B8339" s="2" t="s">
        <v>9967</v>
      </c>
      <c r="C8339" s="2">
        <f>YEAR('Data SPY'!$D8339)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hidden="1" customHeight="1" x14ac:dyDescent="0.3">
      <c r="A8340" s="2">
        <v>8339</v>
      </c>
      <c r="B8340" s="2" t="s">
        <v>9967</v>
      </c>
      <c r="C8340" s="2">
        <f>YEAR('Data SPY'!$D8340)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hidden="1" customHeight="1" x14ac:dyDescent="0.3">
      <c r="A8341" s="2">
        <v>8340</v>
      </c>
      <c r="B8341" s="2" t="s">
        <v>9968</v>
      </c>
      <c r="C8341" s="2">
        <f>YEAR('Data SPY'!$D8341)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hidden="1" customHeight="1" x14ac:dyDescent="0.3">
      <c r="A8342" s="2">
        <v>8341</v>
      </c>
      <c r="B8342" s="2" t="s">
        <v>9969</v>
      </c>
      <c r="C8342" s="2">
        <f>YEAR('Data SPY'!$D8342)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hidden="1" customHeight="1" x14ac:dyDescent="0.3">
      <c r="A8343" s="2">
        <v>8342</v>
      </c>
      <c r="B8343" s="2" t="s">
        <v>9970</v>
      </c>
      <c r="C8343" s="2">
        <f>YEAR('Data SPY'!$D8343)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 SPY'!$D8344)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hidden="1" customHeight="1" x14ac:dyDescent="0.3">
      <c r="A8345" s="2">
        <v>8344</v>
      </c>
      <c r="B8345" s="2" t="s">
        <v>9972</v>
      </c>
      <c r="C8345" s="2">
        <f>YEAR('Data SPY'!$D8345)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hidden="1" customHeight="1" x14ac:dyDescent="0.3">
      <c r="A8346" s="2">
        <v>8345</v>
      </c>
      <c r="B8346" s="2" t="s">
        <v>9972</v>
      </c>
      <c r="C8346" s="2">
        <f>YEAR('Data SPY'!$D8346)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hidden="1" customHeight="1" x14ac:dyDescent="0.3">
      <c r="A8347" s="2">
        <v>8346</v>
      </c>
      <c r="B8347" s="2" t="s">
        <v>9972</v>
      </c>
      <c r="C8347" s="2">
        <f>YEAR('Data SPY'!$D8347)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hidden="1" customHeight="1" x14ac:dyDescent="0.3">
      <c r="A8348" s="2">
        <v>8347</v>
      </c>
      <c r="B8348" s="2" t="s">
        <v>9973</v>
      </c>
      <c r="C8348" s="2">
        <f>YEAR('Data SPY'!$D8348)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hidden="1" customHeight="1" x14ac:dyDescent="0.3">
      <c r="A8349" s="2">
        <v>8348</v>
      </c>
      <c r="B8349" s="2" t="s">
        <v>9973</v>
      </c>
      <c r="C8349" s="2">
        <f>YEAR('Data SPY'!$D8349)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hidden="1" customHeight="1" x14ac:dyDescent="0.3">
      <c r="A8350" s="2">
        <v>8349</v>
      </c>
      <c r="B8350" s="2" t="s">
        <v>9973</v>
      </c>
      <c r="C8350" s="2">
        <f>YEAR('Data SPY'!$D8350)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hidden="1" customHeight="1" x14ac:dyDescent="0.3">
      <c r="A8351" s="2">
        <v>8350</v>
      </c>
      <c r="B8351" s="2" t="s">
        <v>9973</v>
      </c>
      <c r="C8351" s="2">
        <f>YEAR('Data SPY'!$D8351)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hidden="1" customHeight="1" x14ac:dyDescent="0.3">
      <c r="A8352" s="2">
        <v>8351</v>
      </c>
      <c r="B8352" s="2" t="s">
        <v>9973</v>
      </c>
      <c r="C8352" s="2">
        <f>YEAR('Data SPY'!$D8352)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hidden="1" customHeight="1" x14ac:dyDescent="0.3">
      <c r="A8353" s="2">
        <v>8352</v>
      </c>
      <c r="B8353" s="2" t="s">
        <v>9974</v>
      </c>
      <c r="C8353" s="2">
        <f>YEAR('Data SPY'!$D8353)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hidden="1" customHeight="1" x14ac:dyDescent="0.3">
      <c r="A8354" s="2">
        <v>8353</v>
      </c>
      <c r="B8354" s="2" t="s">
        <v>9974</v>
      </c>
      <c r="C8354" s="2">
        <f>YEAR('Data SPY'!$D8354)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hidden="1" customHeight="1" x14ac:dyDescent="0.3">
      <c r="A8355" s="2">
        <v>8354</v>
      </c>
      <c r="B8355" s="2" t="s">
        <v>9974</v>
      </c>
      <c r="C8355" s="2">
        <f>YEAR('Data SPY'!$D8355)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hidden="1" customHeight="1" x14ac:dyDescent="0.3">
      <c r="A8356" s="2">
        <v>8355</v>
      </c>
      <c r="B8356" s="2" t="s">
        <v>9974</v>
      </c>
      <c r="C8356" s="2">
        <f>YEAR('Data SPY'!$D8356)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hidden="1" customHeight="1" x14ac:dyDescent="0.3">
      <c r="A8357" s="2">
        <v>8356</v>
      </c>
      <c r="B8357" s="2" t="s">
        <v>9974</v>
      </c>
      <c r="C8357" s="2">
        <f>YEAR('Data SPY'!$D8357)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 SPY'!$D8358)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hidden="1" customHeight="1" x14ac:dyDescent="0.3">
      <c r="A8359" s="2">
        <v>8358</v>
      </c>
      <c r="B8359" s="2" t="s">
        <v>9976</v>
      </c>
      <c r="C8359" s="2">
        <f>YEAR('Data SPY'!$D8359)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hidden="1" customHeight="1" x14ac:dyDescent="0.3">
      <c r="A8360" s="2">
        <v>8359</v>
      </c>
      <c r="B8360" s="2" t="s">
        <v>9976</v>
      </c>
      <c r="C8360" s="2">
        <f>YEAR('Data SPY'!$D8360)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hidden="1" customHeight="1" x14ac:dyDescent="0.3">
      <c r="A8361" s="2">
        <v>8360</v>
      </c>
      <c r="B8361" s="2" t="s">
        <v>9976</v>
      </c>
      <c r="C8361" s="2">
        <f>YEAR('Data SPY'!$D8361)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hidden="1" customHeight="1" x14ac:dyDescent="0.3">
      <c r="A8362" s="2">
        <v>8361</v>
      </c>
      <c r="B8362" s="2" t="s">
        <v>9977</v>
      </c>
      <c r="C8362" s="2">
        <f>YEAR('Data SPY'!$D8362)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hidden="1" customHeight="1" x14ac:dyDescent="0.3">
      <c r="A8363" s="2">
        <v>8362</v>
      </c>
      <c r="B8363" s="2" t="s">
        <v>9977</v>
      </c>
      <c r="C8363" s="2">
        <f>YEAR('Data SPY'!$D8363)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hidden="1" customHeight="1" x14ac:dyDescent="0.3">
      <c r="A8364" s="2">
        <v>8363</v>
      </c>
      <c r="B8364" s="2" t="s">
        <v>9977</v>
      </c>
      <c r="C8364" s="2">
        <f>YEAR('Data SPY'!$D8364)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hidden="1" customHeight="1" x14ac:dyDescent="0.3">
      <c r="A8365" s="2">
        <v>8364</v>
      </c>
      <c r="B8365" s="2" t="s">
        <v>9977</v>
      </c>
      <c r="C8365" s="2">
        <f>YEAR('Data SPY'!$D8365)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hidden="1" customHeight="1" x14ac:dyDescent="0.3">
      <c r="A8366" s="2">
        <v>8365</v>
      </c>
      <c r="B8366" s="2" t="s">
        <v>9978</v>
      </c>
      <c r="C8366" s="2">
        <f>YEAR('Data SPY'!$D8366)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hidden="1" customHeight="1" x14ac:dyDescent="0.3">
      <c r="A8367" s="2">
        <v>8366</v>
      </c>
      <c r="B8367" s="2" t="s">
        <v>9980</v>
      </c>
      <c r="C8367" s="2">
        <f>YEAR('Data SPY'!$D8367)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hidden="1" customHeight="1" x14ac:dyDescent="0.3">
      <c r="A8368" s="2">
        <v>8367</v>
      </c>
      <c r="B8368" s="2" t="s">
        <v>9981</v>
      </c>
      <c r="C8368" s="2">
        <f>YEAR('Data SPY'!$D8368)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hidden="1" customHeight="1" x14ac:dyDescent="0.3">
      <c r="A8369" s="2">
        <v>8368</v>
      </c>
      <c r="B8369" s="2" t="s">
        <v>9981</v>
      </c>
      <c r="C8369" s="2">
        <f>YEAR('Data SPY'!$D8369)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hidden="1" customHeight="1" x14ac:dyDescent="0.3">
      <c r="A8370" s="2">
        <v>8369</v>
      </c>
      <c r="B8370" s="2" t="s">
        <v>9981</v>
      </c>
      <c r="C8370" s="2">
        <f>YEAR('Data SPY'!$D8370)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 SPY'!$D8371)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 SPY'!$D8372)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hidden="1" customHeight="1" x14ac:dyDescent="0.3">
      <c r="A8373" s="2">
        <v>8372</v>
      </c>
      <c r="B8373" s="2" t="s">
        <v>9986</v>
      </c>
      <c r="C8373" s="2">
        <f>YEAR('Data SPY'!$D8373)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 SPY'!$D8374)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 SPY'!$D8375)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hidden="1" customHeight="1" x14ac:dyDescent="0.3">
      <c r="A8376" s="2">
        <v>8375</v>
      </c>
      <c r="B8376" s="2" t="s">
        <v>9989</v>
      </c>
      <c r="C8376" s="2">
        <f>YEAR('Data SPY'!$D8376)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hidden="1" customHeight="1" x14ac:dyDescent="0.3">
      <c r="A8377" s="2">
        <v>8376</v>
      </c>
      <c r="B8377" s="2" t="s">
        <v>9989</v>
      </c>
      <c r="C8377" s="2">
        <f>YEAR('Data SPY'!$D8377)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hidden="1" customHeight="1" x14ac:dyDescent="0.3">
      <c r="A8378" s="2">
        <v>8377</v>
      </c>
      <c r="B8378" s="2" t="s">
        <v>9990</v>
      </c>
      <c r="C8378" s="2">
        <f>YEAR('Data SPY'!$D8378)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hidden="1" customHeight="1" x14ac:dyDescent="0.3">
      <c r="A8379" s="2">
        <v>8378</v>
      </c>
      <c r="B8379" s="2" t="s">
        <v>9991</v>
      </c>
      <c r="C8379" s="2">
        <f>YEAR('Data SPY'!$D8379)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hidden="1" customHeight="1" x14ac:dyDescent="0.3">
      <c r="A8380" s="2">
        <v>8379</v>
      </c>
      <c r="B8380" s="2" t="s">
        <v>9991</v>
      </c>
      <c r="C8380" s="2">
        <f>YEAR('Data SPY'!$D8380)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hidden="1" customHeight="1" x14ac:dyDescent="0.3">
      <c r="A8381" s="2">
        <v>8380</v>
      </c>
      <c r="B8381" s="2" t="s">
        <v>9991</v>
      </c>
      <c r="C8381" s="2">
        <f>YEAR('Data SPY'!$D8381)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hidden="1" customHeight="1" x14ac:dyDescent="0.3">
      <c r="A8382" s="2">
        <v>8381</v>
      </c>
      <c r="B8382" s="2" t="s">
        <v>9992</v>
      </c>
      <c r="C8382" s="2">
        <f>YEAR('Data SPY'!$D8382)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 SPY'!$D8383)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 SPY'!$D8384)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 SPY'!$D8385)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 SPY'!$D8386)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hidden="1" customHeight="1" x14ac:dyDescent="0.3">
      <c r="A8387" s="2">
        <v>8386</v>
      </c>
      <c r="B8387" s="2" t="s">
        <v>9997</v>
      </c>
      <c r="C8387" s="2">
        <f>YEAR('Data SPY'!$D8387)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hidden="1" customHeight="1" x14ac:dyDescent="0.3">
      <c r="A8388" s="2">
        <v>8387</v>
      </c>
      <c r="B8388" s="2" t="s">
        <v>9998</v>
      </c>
      <c r="C8388" s="2">
        <f>YEAR('Data SPY'!$D8388)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hidden="1" customHeight="1" x14ac:dyDescent="0.3">
      <c r="A8389" s="2">
        <v>8388</v>
      </c>
      <c r="B8389" s="2" t="s">
        <v>9998</v>
      </c>
      <c r="C8389" s="2">
        <f>YEAR('Data SPY'!$D8389)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hidden="1" customHeight="1" x14ac:dyDescent="0.3">
      <c r="A8390" s="2">
        <v>8389</v>
      </c>
      <c r="B8390" s="2" t="s">
        <v>9999</v>
      </c>
      <c r="C8390" s="2">
        <f>YEAR('Data SPY'!$D8390)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 SPY'!$D8391)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hidden="1" customHeight="1" x14ac:dyDescent="0.3">
      <c r="A8392" s="2">
        <v>8391</v>
      </c>
      <c r="B8392" s="2" t="s">
        <v>10001</v>
      </c>
      <c r="C8392" s="2">
        <f>YEAR('Data SPY'!$D8392)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hidden="1" customHeight="1" x14ac:dyDescent="0.3">
      <c r="A8393" s="2">
        <v>8392</v>
      </c>
      <c r="B8393" s="2" t="s">
        <v>10002</v>
      </c>
      <c r="C8393" s="2">
        <f>YEAR('Data SPY'!$D8393)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 SPY'!$D8394)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 SPY'!$D8395)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 SPY'!$D8396)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 SPY'!$D8397)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hidden="1" customHeight="1" x14ac:dyDescent="0.3">
      <c r="A8398" s="2">
        <v>8397</v>
      </c>
      <c r="B8398" s="2" t="s">
        <v>10005</v>
      </c>
      <c r="C8398" s="2">
        <f>YEAR('Data SPY'!$D8398)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hidden="1" customHeight="1" x14ac:dyDescent="0.3">
      <c r="A8399" s="2">
        <v>8398</v>
      </c>
      <c r="B8399" s="2" t="s">
        <v>10006</v>
      </c>
      <c r="C8399" s="2">
        <f>YEAR('Data SPY'!$D8399)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hidden="1" customHeight="1" x14ac:dyDescent="0.3">
      <c r="A8400" s="2">
        <v>8399</v>
      </c>
      <c r="B8400" s="2" t="s">
        <v>10007</v>
      </c>
      <c r="C8400" s="2">
        <f>YEAR('Data SPY'!$D8400)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hidden="1" customHeight="1" x14ac:dyDescent="0.3">
      <c r="A8401" s="2">
        <v>8400</v>
      </c>
      <c r="B8401" s="2" t="s">
        <v>10008</v>
      </c>
      <c r="C8401" s="2">
        <f>YEAR('Data SPY'!$D8401)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hidden="1" customHeight="1" x14ac:dyDescent="0.3">
      <c r="A8402" s="2">
        <v>8401</v>
      </c>
      <c r="B8402" s="2" t="s">
        <v>10009</v>
      </c>
      <c r="C8402" s="2">
        <f>YEAR('Data SPY'!$D8402)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hidden="1" customHeight="1" x14ac:dyDescent="0.3">
      <c r="A8403" s="2">
        <v>8402</v>
      </c>
      <c r="B8403" s="2" t="s">
        <v>10009</v>
      </c>
      <c r="C8403" s="2">
        <f>YEAR('Data SPY'!$D8403)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hidden="1" customHeight="1" x14ac:dyDescent="0.3">
      <c r="A8404" s="2">
        <v>8403</v>
      </c>
      <c r="B8404" s="2" t="s">
        <v>10009</v>
      </c>
      <c r="C8404" s="2">
        <f>YEAR('Data SPY'!$D8404)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 SPY'!$D8405)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hidden="1" customHeight="1" x14ac:dyDescent="0.3">
      <c r="A8406" s="2">
        <v>8405</v>
      </c>
      <c r="B8406" s="2" t="s">
        <v>10011</v>
      </c>
      <c r="C8406" s="2">
        <f>YEAR('Data SPY'!$D8406)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hidden="1" customHeight="1" x14ac:dyDescent="0.3">
      <c r="A8407" s="2">
        <v>8406</v>
      </c>
      <c r="B8407" s="2" t="s">
        <v>10011</v>
      </c>
      <c r="C8407" s="2">
        <f>YEAR('Data SPY'!$D8407)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hidden="1" customHeight="1" x14ac:dyDescent="0.3">
      <c r="A8408" s="2">
        <v>8407</v>
      </c>
      <c r="B8408" s="2" t="s">
        <v>10011</v>
      </c>
      <c r="C8408" s="2">
        <f>YEAR('Data SPY'!$D8408)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hidden="1" customHeight="1" x14ac:dyDescent="0.3">
      <c r="A8409" s="2">
        <v>8408</v>
      </c>
      <c r="B8409" s="2" t="s">
        <v>10011</v>
      </c>
      <c r="C8409" s="2">
        <f>YEAR('Data SPY'!$D8409)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hidden="1" customHeight="1" x14ac:dyDescent="0.3">
      <c r="A8410" s="2">
        <v>8409</v>
      </c>
      <c r="B8410" s="2" t="s">
        <v>10011</v>
      </c>
      <c r="C8410" s="2">
        <f>YEAR('Data SPY'!$D8410)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hidden="1" customHeight="1" x14ac:dyDescent="0.3">
      <c r="A8411" s="2">
        <v>8410</v>
      </c>
      <c r="B8411" s="2" t="s">
        <v>10012</v>
      </c>
      <c r="C8411" s="2">
        <f>YEAR('Data SPY'!$D8411)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 SPY'!$D8412)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 SPY'!$D8413)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hidden="1" customHeight="1" x14ac:dyDescent="0.3">
      <c r="A8414" s="2">
        <v>8413</v>
      </c>
      <c r="B8414" s="2" t="s">
        <v>10015</v>
      </c>
      <c r="C8414" s="2">
        <f>YEAR('Data SPY'!$D8414)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 SPY'!$D8415)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 SPY'!$D8416)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hidden="1" customHeight="1" x14ac:dyDescent="0.3">
      <c r="A8417" s="2">
        <v>8416</v>
      </c>
      <c r="B8417" s="2" t="s">
        <v>10017</v>
      </c>
      <c r="C8417" s="2">
        <f>YEAR('Data SPY'!$D8417)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hidden="1" customHeight="1" x14ac:dyDescent="0.3">
      <c r="A8418" s="2">
        <v>8417</v>
      </c>
      <c r="B8418" s="2" t="s">
        <v>10018</v>
      </c>
      <c r="C8418" s="2">
        <f>YEAR('Data SPY'!$D8418)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hidden="1" customHeight="1" x14ac:dyDescent="0.3">
      <c r="A8419" s="2">
        <v>8418</v>
      </c>
      <c r="B8419" s="2" t="s">
        <v>10018</v>
      </c>
      <c r="C8419" s="2">
        <f>YEAR('Data SPY'!$D8419)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hidden="1" customHeight="1" x14ac:dyDescent="0.3">
      <c r="A8420" s="2">
        <v>8419</v>
      </c>
      <c r="B8420" s="2" t="s">
        <v>10018</v>
      </c>
      <c r="C8420" s="2">
        <f>YEAR('Data SPY'!$D8420)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hidden="1" customHeight="1" x14ac:dyDescent="0.3">
      <c r="A8421" s="2">
        <v>8420</v>
      </c>
      <c r="B8421" s="2" t="s">
        <v>10018</v>
      </c>
      <c r="C8421" s="2">
        <f>YEAR('Data SPY'!$D8421)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hidden="1" customHeight="1" x14ac:dyDescent="0.3">
      <c r="A8422" s="2">
        <v>8421</v>
      </c>
      <c r="B8422" s="2" t="s">
        <v>10018</v>
      </c>
      <c r="C8422" s="2">
        <f>YEAR('Data SPY'!$D8422)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hidden="1" customHeight="1" x14ac:dyDescent="0.3">
      <c r="A8423" s="2">
        <v>8422</v>
      </c>
      <c r="B8423" s="2" t="s">
        <v>10019</v>
      </c>
      <c r="C8423" s="2">
        <f>YEAR('Data SPY'!$D8423)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hidden="1" customHeight="1" x14ac:dyDescent="0.3">
      <c r="A8424" s="2">
        <v>8423</v>
      </c>
      <c r="B8424" s="2" t="s">
        <v>10019</v>
      </c>
      <c r="C8424" s="2">
        <f>YEAR('Data SPY'!$D8424)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hidden="1" customHeight="1" x14ac:dyDescent="0.3">
      <c r="A8425" s="2">
        <v>8424</v>
      </c>
      <c r="B8425" s="2" t="s">
        <v>10019</v>
      </c>
      <c r="C8425" s="2">
        <f>YEAR('Data SPY'!$D8425)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hidden="1" customHeight="1" x14ac:dyDescent="0.3">
      <c r="A8426" s="2">
        <v>8425</v>
      </c>
      <c r="B8426" s="2" t="s">
        <v>10019</v>
      </c>
      <c r="C8426" s="2">
        <f>YEAR('Data SPY'!$D8426)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 SPY'!$D8427)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hidden="1" customHeight="1" x14ac:dyDescent="0.3">
      <c r="A8428" s="2">
        <v>8427</v>
      </c>
      <c r="B8428" s="2" t="s">
        <v>10021</v>
      </c>
      <c r="C8428" s="2">
        <f>YEAR('Data SPY'!$D8428)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hidden="1" customHeight="1" x14ac:dyDescent="0.3">
      <c r="A8429" s="2">
        <v>8428</v>
      </c>
      <c r="B8429" s="2" t="s">
        <v>10022</v>
      </c>
      <c r="C8429" s="2">
        <f>YEAR('Data SPY'!$D8429)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hidden="1" customHeight="1" x14ac:dyDescent="0.3">
      <c r="A8430" s="2">
        <v>8429</v>
      </c>
      <c r="B8430" s="2" t="s">
        <v>10023</v>
      </c>
      <c r="C8430" s="2">
        <f>YEAR('Data SPY'!$D8430)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 SPY'!$D8431)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hidden="1" customHeight="1" x14ac:dyDescent="0.3">
      <c r="A8432" s="2">
        <v>8431</v>
      </c>
      <c r="B8432" s="2" t="s">
        <v>10025</v>
      </c>
      <c r="C8432" s="2">
        <f>YEAR('Data SPY'!$D8432)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hidden="1" customHeight="1" x14ac:dyDescent="0.3">
      <c r="A8433" s="2">
        <v>8432</v>
      </c>
      <c r="B8433" s="2" t="s">
        <v>10026</v>
      </c>
      <c r="C8433" s="2">
        <f>YEAR('Data SPY'!$D8433)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hidden="1" customHeight="1" x14ac:dyDescent="0.3">
      <c r="A8434" s="2">
        <v>8433</v>
      </c>
      <c r="B8434" s="2" t="s">
        <v>10027</v>
      </c>
      <c r="C8434" s="2">
        <f>YEAR('Data SPY'!$D8434)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hidden="1" customHeight="1" x14ac:dyDescent="0.3">
      <c r="A8435" s="2">
        <v>8434</v>
      </c>
      <c r="B8435" s="2" t="s">
        <v>10027</v>
      </c>
      <c r="C8435" s="2">
        <f>YEAR('Data SPY'!$D8435)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hidden="1" customHeight="1" x14ac:dyDescent="0.3">
      <c r="A8436" s="2">
        <v>8435</v>
      </c>
      <c r="B8436" s="2" t="s">
        <v>10027</v>
      </c>
      <c r="C8436" s="2">
        <f>YEAR('Data SPY'!$D8436)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hidden="1" customHeight="1" x14ac:dyDescent="0.3">
      <c r="A8437" s="2">
        <v>8436</v>
      </c>
      <c r="B8437" s="2" t="s">
        <v>10027</v>
      </c>
      <c r="C8437" s="2">
        <f>YEAR('Data SPY'!$D8437)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hidden="1" customHeight="1" x14ac:dyDescent="0.3">
      <c r="A8438" s="2">
        <v>8437</v>
      </c>
      <c r="B8438" s="2" t="s">
        <v>10028</v>
      </c>
      <c r="C8438" s="2">
        <f>YEAR('Data SPY'!$D8438)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hidden="1" customHeight="1" x14ac:dyDescent="0.3">
      <c r="A8439" s="2">
        <v>8438</v>
      </c>
      <c r="B8439" s="2" t="s">
        <v>10029</v>
      </c>
      <c r="C8439" s="2">
        <f>YEAR('Data SPY'!$D8439)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hidden="1" customHeight="1" x14ac:dyDescent="0.3">
      <c r="A8440" s="2">
        <v>8439</v>
      </c>
      <c r="B8440" s="2" t="s">
        <v>10030</v>
      </c>
      <c r="C8440" s="2">
        <f>YEAR('Data SPY'!$D8440)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hidden="1" customHeight="1" x14ac:dyDescent="0.3">
      <c r="A8441" s="2">
        <v>8440</v>
      </c>
      <c r="B8441" s="2" t="s">
        <v>10031</v>
      </c>
      <c r="C8441" s="2">
        <f>YEAR('Data SPY'!$D8441)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 SPY'!$D8442)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hidden="1" customHeight="1" x14ac:dyDescent="0.3">
      <c r="A8443" s="2">
        <v>8442</v>
      </c>
      <c r="B8443" s="2" t="s">
        <v>10033</v>
      </c>
      <c r="C8443" s="2">
        <f>YEAR('Data SPY'!$D8443)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 SPY'!$D8444)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 SPY'!$D8445)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 SPY'!$D8446)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hidden="1" customHeight="1" x14ac:dyDescent="0.3">
      <c r="A8447" s="2">
        <v>8446</v>
      </c>
      <c r="B8447" s="2" t="s">
        <v>10035</v>
      </c>
      <c r="C8447" s="2">
        <f>YEAR('Data SPY'!$D8447)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hidden="1" customHeight="1" x14ac:dyDescent="0.3">
      <c r="A8448" s="2">
        <v>8447</v>
      </c>
      <c r="B8448" s="2" t="s">
        <v>10035</v>
      </c>
      <c r="C8448" s="2">
        <f>YEAR('Data SPY'!$D8448)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hidden="1" customHeight="1" x14ac:dyDescent="0.3">
      <c r="A8449" s="2">
        <v>8448</v>
      </c>
      <c r="B8449" s="2" t="s">
        <v>10035</v>
      </c>
      <c r="C8449" s="2">
        <f>YEAR('Data SPY'!$D8449)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hidden="1" customHeight="1" x14ac:dyDescent="0.3">
      <c r="A8450" s="2">
        <v>8449</v>
      </c>
      <c r="B8450" s="2" t="s">
        <v>10035</v>
      </c>
      <c r="C8450" s="2">
        <f>YEAR('Data SPY'!$D8450)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hidden="1" customHeight="1" x14ac:dyDescent="0.3">
      <c r="A8451" s="2">
        <v>8450</v>
      </c>
      <c r="B8451" s="2" t="s">
        <v>10035</v>
      </c>
      <c r="C8451" s="2">
        <f>YEAR('Data SPY'!$D8451)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hidden="1" customHeight="1" x14ac:dyDescent="0.3">
      <c r="A8452" s="2">
        <v>8451</v>
      </c>
      <c r="B8452" s="2" t="s">
        <v>10035</v>
      </c>
      <c r="C8452" s="2">
        <f>YEAR('Data SPY'!$D8452)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hidden="1" customHeight="1" x14ac:dyDescent="0.3">
      <c r="A8453" s="2">
        <v>8452</v>
      </c>
      <c r="B8453" s="2" t="s">
        <v>10036</v>
      </c>
      <c r="C8453" s="2">
        <f>YEAR('Data SPY'!$D8453)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 SPY'!$D8454)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 SPY'!$D8455)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 SPY'!$D8456)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 SPY'!$D8457)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hidden="1" customHeight="1" x14ac:dyDescent="0.3">
      <c r="A8458" s="2">
        <v>8457</v>
      </c>
      <c r="B8458" s="2" t="s">
        <v>10039</v>
      </c>
      <c r="C8458" s="2">
        <f>YEAR('Data SPY'!$D8458)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hidden="1" customHeight="1" x14ac:dyDescent="0.3">
      <c r="A8459" s="2">
        <v>8458</v>
      </c>
      <c r="B8459" s="2" t="s">
        <v>10039</v>
      </c>
      <c r="C8459" s="2">
        <f>YEAR('Data SPY'!$D8459)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hidden="1" customHeight="1" x14ac:dyDescent="0.3">
      <c r="A8460" s="2">
        <v>8459</v>
      </c>
      <c r="B8460" s="2" t="s">
        <v>10040</v>
      </c>
      <c r="C8460" s="2">
        <f>YEAR('Data SPY'!$D8460)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hidden="1" customHeight="1" x14ac:dyDescent="0.3">
      <c r="A8461" s="2">
        <v>8460</v>
      </c>
      <c r="B8461" s="2" t="s">
        <v>10040</v>
      </c>
      <c r="C8461" s="2">
        <f>YEAR('Data SPY'!$D8461)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hidden="1" customHeight="1" x14ac:dyDescent="0.3">
      <c r="A8462" s="2">
        <v>8461</v>
      </c>
      <c r="B8462" s="2" t="s">
        <v>10041</v>
      </c>
      <c r="C8462" s="2">
        <f>YEAR('Data SPY'!$D8462)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hidden="1" customHeight="1" x14ac:dyDescent="0.3">
      <c r="A8463" s="2">
        <v>8462</v>
      </c>
      <c r="B8463" s="2" t="s">
        <v>10041</v>
      </c>
      <c r="C8463" s="2">
        <f>YEAR('Data SPY'!$D8463)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hidden="1" customHeight="1" x14ac:dyDescent="0.3">
      <c r="A8464" s="2">
        <v>8463</v>
      </c>
      <c r="B8464" s="2" t="s">
        <v>10042</v>
      </c>
      <c r="C8464" s="2">
        <f>YEAR('Data SPY'!$D8464)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hidden="1" customHeight="1" x14ac:dyDescent="0.3">
      <c r="A8465" s="2">
        <v>8464</v>
      </c>
      <c r="B8465" s="2" t="s">
        <v>10043</v>
      </c>
      <c r="C8465" s="2">
        <f>YEAR('Data SPY'!$D8465)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hidden="1" customHeight="1" x14ac:dyDescent="0.3">
      <c r="A8466" s="2">
        <v>8465</v>
      </c>
      <c r="B8466" s="2" t="s">
        <v>10044</v>
      </c>
      <c r="C8466" s="2">
        <f>YEAR('Data SPY'!$D8466)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hidden="1" customHeight="1" x14ac:dyDescent="0.3">
      <c r="A8467" s="2">
        <v>8466</v>
      </c>
      <c r="B8467" s="2" t="s">
        <v>10045</v>
      </c>
      <c r="C8467" s="2">
        <f>YEAR('Data SPY'!$D8467)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hidden="1" customHeight="1" x14ac:dyDescent="0.3">
      <c r="A8468" s="2">
        <v>8467</v>
      </c>
      <c r="B8468" s="2" t="s">
        <v>10046</v>
      </c>
      <c r="C8468" s="2">
        <f>YEAR('Data SPY'!$D8468)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 SPY'!$D8469)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 SPY'!$D8470)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hidden="1" customHeight="1" x14ac:dyDescent="0.3">
      <c r="A8471" s="2">
        <v>8470</v>
      </c>
      <c r="B8471" s="2" t="s">
        <v>10049</v>
      </c>
      <c r="C8471" s="2">
        <f>YEAR('Data SPY'!$D8471)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hidden="1" customHeight="1" x14ac:dyDescent="0.3">
      <c r="A8472" s="2">
        <v>8471</v>
      </c>
      <c r="B8472" s="2" t="s">
        <v>10049</v>
      </c>
      <c r="C8472" s="2">
        <f>YEAR('Data SPY'!$D8472)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hidden="1" customHeight="1" x14ac:dyDescent="0.3">
      <c r="A8473" s="2">
        <v>8472</v>
      </c>
      <c r="B8473" s="2" t="s">
        <v>10049</v>
      </c>
      <c r="C8473" s="2">
        <f>YEAR('Data SPY'!$D8473)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hidden="1" customHeight="1" x14ac:dyDescent="0.3">
      <c r="A8474" s="2">
        <v>8473</v>
      </c>
      <c r="B8474" s="2" t="s">
        <v>10049</v>
      </c>
      <c r="C8474" s="2">
        <f>YEAR('Data SPY'!$D8474)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hidden="1" customHeight="1" x14ac:dyDescent="0.3">
      <c r="A8475" s="2">
        <v>8474</v>
      </c>
      <c r="B8475" s="2" t="s">
        <v>10050</v>
      </c>
      <c r="C8475" s="2">
        <f>YEAR('Data SPY'!$D8475)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hidden="1" customHeight="1" x14ac:dyDescent="0.3">
      <c r="A8476" s="2">
        <v>8475</v>
      </c>
      <c r="B8476" s="2" t="s">
        <v>10051</v>
      </c>
      <c r="C8476" s="2">
        <f>YEAR('Data SPY'!$D8476)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hidden="1" customHeight="1" x14ac:dyDescent="0.3">
      <c r="A8477" s="2">
        <v>8476</v>
      </c>
      <c r="B8477" s="2" t="s">
        <v>10051</v>
      </c>
      <c r="C8477" s="2">
        <f>YEAR('Data SPY'!$D8477)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hidden="1" customHeight="1" x14ac:dyDescent="0.3">
      <c r="A8478" s="2">
        <v>8477</v>
      </c>
      <c r="B8478" s="2" t="s">
        <v>10052</v>
      </c>
      <c r="C8478" s="2">
        <f>YEAR('Data SPY'!$D8478)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hidden="1" customHeight="1" x14ac:dyDescent="0.3">
      <c r="A8479" s="2">
        <v>8478</v>
      </c>
      <c r="B8479" s="2" t="s">
        <v>10053</v>
      </c>
      <c r="C8479" s="2">
        <f>YEAR('Data SPY'!$D8479)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hidden="1" customHeight="1" x14ac:dyDescent="0.3">
      <c r="A8480" s="2">
        <v>8479</v>
      </c>
      <c r="B8480" s="2" t="s">
        <v>10056</v>
      </c>
      <c r="C8480" s="2">
        <f>YEAR('Data SPY'!$D8480)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 SPY'!$D8481)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hidden="1" customHeight="1" x14ac:dyDescent="0.3">
      <c r="A8482" s="2">
        <v>8481</v>
      </c>
      <c r="B8482" s="2" t="s">
        <v>10058</v>
      </c>
      <c r="C8482" s="2">
        <f>YEAR('Data SPY'!$D8482)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 SPY'!$D8483)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hidden="1" customHeight="1" x14ac:dyDescent="0.3">
      <c r="A8484" s="2">
        <v>8483</v>
      </c>
      <c r="B8484" s="2" t="s">
        <v>10060</v>
      </c>
      <c r="C8484" s="2">
        <f>YEAR('Data SPY'!$D8484)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 SPY'!$D8485)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hidden="1" customHeight="1" x14ac:dyDescent="0.3">
      <c r="A8486" s="2">
        <v>8485</v>
      </c>
      <c r="B8486" s="2" t="s">
        <v>10062</v>
      </c>
      <c r="C8486" s="2">
        <f>YEAR('Data SPY'!$D8486)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hidden="1" customHeight="1" x14ac:dyDescent="0.3">
      <c r="A8487" s="2">
        <v>8486</v>
      </c>
      <c r="B8487" s="2" t="s">
        <v>10063</v>
      </c>
      <c r="C8487" s="2">
        <f>YEAR('Data SPY'!$D8487)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hidden="1" customHeight="1" x14ac:dyDescent="0.3">
      <c r="A8488" s="2">
        <v>8487</v>
      </c>
      <c r="B8488" s="2" t="s">
        <v>10063</v>
      </c>
      <c r="C8488" s="2">
        <f>YEAR('Data SPY'!$D8488)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hidden="1" customHeight="1" x14ac:dyDescent="0.3">
      <c r="A8489" s="2">
        <v>8488</v>
      </c>
      <c r="B8489" s="2" t="s">
        <v>10063</v>
      </c>
      <c r="C8489" s="2">
        <f>YEAR('Data SPY'!$D8489)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 SPY'!$D8490)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 SPY'!$D8491)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 SPY'!$D8492)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hidden="1" customHeight="1" x14ac:dyDescent="0.3">
      <c r="A8493" s="2">
        <v>8492</v>
      </c>
      <c r="B8493" s="2" t="s">
        <v>10067</v>
      </c>
      <c r="C8493" s="2">
        <f>YEAR('Data SPY'!$D8493)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hidden="1" customHeight="1" x14ac:dyDescent="0.3">
      <c r="A8494" s="2">
        <v>8493</v>
      </c>
      <c r="B8494" s="2" t="s">
        <v>10068</v>
      </c>
      <c r="C8494" s="2">
        <f>YEAR('Data SPY'!$D8494)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hidden="1" customHeight="1" x14ac:dyDescent="0.3">
      <c r="A8495" s="2">
        <v>8494</v>
      </c>
      <c r="B8495" s="2" t="s">
        <v>10068</v>
      </c>
      <c r="C8495" s="2">
        <f>YEAR('Data SPY'!$D8495)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hidden="1" customHeight="1" x14ac:dyDescent="0.3">
      <c r="A8496" s="2">
        <v>8495</v>
      </c>
      <c r="B8496" s="2" t="s">
        <v>10068</v>
      </c>
      <c r="C8496" s="2">
        <f>YEAR('Data SPY'!$D8496)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 SPY'!$D8497)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hidden="1" customHeight="1" x14ac:dyDescent="0.3">
      <c r="A8498" s="2">
        <v>8497</v>
      </c>
      <c r="B8498" s="2" t="s">
        <v>10070</v>
      </c>
      <c r="C8498" s="2">
        <f>YEAR('Data SPY'!$D8498)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hidden="1" customHeight="1" x14ac:dyDescent="0.3">
      <c r="A8499" s="2">
        <v>8498</v>
      </c>
      <c r="B8499" s="2" t="s">
        <v>10070</v>
      </c>
      <c r="C8499" s="2">
        <f>YEAR('Data SPY'!$D8499)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hidden="1" customHeight="1" x14ac:dyDescent="0.3">
      <c r="A8500" s="2">
        <v>8499</v>
      </c>
      <c r="B8500" s="2" t="s">
        <v>10070</v>
      </c>
      <c r="C8500" s="2">
        <f>YEAR('Data SPY'!$D8500)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hidden="1" customHeight="1" x14ac:dyDescent="0.3">
      <c r="A8501" s="2">
        <v>8500</v>
      </c>
      <c r="B8501" s="2" t="s">
        <v>10070</v>
      </c>
      <c r="C8501" s="2">
        <f>YEAR('Data SPY'!$D8501)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hidden="1" customHeight="1" x14ac:dyDescent="0.3">
      <c r="A8502" s="2">
        <v>8501</v>
      </c>
      <c r="B8502" s="2" t="s">
        <v>10070</v>
      </c>
      <c r="C8502" s="2">
        <f>YEAR('Data SPY'!$D8502)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hidden="1" customHeight="1" x14ac:dyDescent="0.3">
      <c r="A8503" s="2">
        <v>8502</v>
      </c>
      <c r="B8503" s="2" t="s">
        <v>10071</v>
      </c>
      <c r="C8503" s="2">
        <f>YEAR('Data SPY'!$D8503)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hidden="1" customHeight="1" x14ac:dyDescent="0.3">
      <c r="A8504" s="2">
        <v>8503</v>
      </c>
      <c r="B8504" s="2" t="s">
        <v>10071</v>
      </c>
      <c r="C8504" s="2">
        <f>YEAR('Data SPY'!$D8504)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hidden="1" customHeight="1" x14ac:dyDescent="0.3">
      <c r="A8505" s="2">
        <v>8504</v>
      </c>
      <c r="B8505" s="2" t="s">
        <v>10072</v>
      </c>
      <c r="C8505" s="2">
        <f>YEAR('Data SPY'!$D8505)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 SPY'!$D8506)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 SPY'!$D8507)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 SPY'!$D8508)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 SPY'!$D8509)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hidden="1" customHeight="1" x14ac:dyDescent="0.3">
      <c r="A8510" s="2">
        <v>8509</v>
      </c>
      <c r="B8510" s="2" t="s">
        <v>10075</v>
      </c>
      <c r="C8510" s="2">
        <f>YEAR('Data SPY'!$D8510)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hidden="1" customHeight="1" x14ac:dyDescent="0.3">
      <c r="A8511" s="2">
        <v>8510</v>
      </c>
      <c r="B8511" s="2" t="s">
        <v>10075</v>
      </c>
      <c r="C8511" s="2">
        <f>YEAR('Data SPY'!$D8511)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hidden="1" customHeight="1" x14ac:dyDescent="0.3">
      <c r="A8512" s="2">
        <v>8511</v>
      </c>
      <c r="B8512" s="2" t="s">
        <v>10075</v>
      </c>
      <c r="C8512" s="2">
        <f>YEAR('Data SPY'!$D8512)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 SPY'!$D8513)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 SPY'!$D8514)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hidden="1" customHeight="1" x14ac:dyDescent="0.3">
      <c r="A8515" s="2">
        <v>8514</v>
      </c>
      <c r="B8515" s="2" t="s">
        <v>10078</v>
      </c>
      <c r="C8515" s="2">
        <f>YEAR('Data SPY'!$D8515)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hidden="1" customHeight="1" x14ac:dyDescent="0.3">
      <c r="A8516" s="2">
        <v>8515</v>
      </c>
      <c r="B8516" s="2" t="s">
        <v>10079</v>
      </c>
      <c r="C8516" s="2">
        <f>YEAR('Data SPY'!$D8516)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hidden="1" customHeight="1" x14ac:dyDescent="0.3">
      <c r="A8517" s="2">
        <v>8516</v>
      </c>
      <c r="B8517" s="2" t="s">
        <v>10079</v>
      </c>
      <c r="C8517" s="2">
        <f>YEAR('Data SPY'!$D8517)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 SPY'!$D8518)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hidden="1" customHeight="1" x14ac:dyDescent="0.3">
      <c r="A8519" s="2">
        <v>8518</v>
      </c>
      <c r="B8519" s="2" t="s">
        <v>10081</v>
      </c>
      <c r="C8519" s="2">
        <f>YEAR('Data SPY'!$D8519)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hidden="1" customHeight="1" x14ac:dyDescent="0.3">
      <c r="A8520" s="2">
        <v>8519</v>
      </c>
      <c r="B8520" s="2" t="s">
        <v>10082</v>
      </c>
      <c r="C8520" s="2">
        <f>YEAR('Data SPY'!$D8520)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hidden="1" customHeight="1" x14ac:dyDescent="0.3">
      <c r="A8521" s="2">
        <v>8520</v>
      </c>
      <c r="B8521" s="2" t="s">
        <v>10082</v>
      </c>
      <c r="C8521" s="2">
        <f>YEAR('Data SPY'!$D8521)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hidden="1" customHeight="1" x14ac:dyDescent="0.3">
      <c r="A8522" s="2">
        <v>8521</v>
      </c>
      <c r="B8522" s="2" t="s">
        <v>10082</v>
      </c>
      <c r="C8522" s="2">
        <f>YEAR('Data SPY'!$D8522)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 SPY'!$D8523)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 SPY'!$D8524)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hidden="1" customHeight="1" x14ac:dyDescent="0.3">
      <c r="A8525" s="2">
        <v>8524</v>
      </c>
      <c r="B8525" s="2" t="s">
        <v>10085</v>
      </c>
      <c r="C8525" s="2">
        <f>YEAR('Data SPY'!$D8525)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hidden="1" customHeight="1" x14ac:dyDescent="0.3">
      <c r="A8526" s="2">
        <v>8525</v>
      </c>
      <c r="B8526" s="2" t="s">
        <v>10086</v>
      </c>
      <c r="C8526" s="2">
        <f>YEAR('Data SPY'!$D8526)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hidden="1" customHeight="1" x14ac:dyDescent="0.3">
      <c r="A8527" s="2">
        <v>8526</v>
      </c>
      <c r="B8527" s="2" t="s">
        <v>10086</v>
      </c>
      <c r="C8527" s="2">
        <f>YEAR('Data SPY'!$D8527)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hidden="1" customHeight="1" x14ac:dyDescent="0.3">
      <c r="A8528" s="2">
        <v>8527</v>
      </c>
      <c r="B8528" s="2" t="s">
        <v>10086</v>
      </c>
      <c r="C8528" s="2">
        <f>YEAR('Data SPY'!$D8528)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hidden="1" customHeight="1" x14ac:dyDescent="0.3">
      <c r="A8529" s="2">
        <v>8528</v>
      </c>
      <c r="B8529" s="2" t="s">
        <v>10086</v>
      </c>
      <c r="C8529" s="2">
        <f>YEAR('Data SPY'!$D8529)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hidden="1" customHeight="1" x14ac:dyDescent="0.3">
      <c r="A8530" s="2">
        <v>8529</v>
      </c>
      <c r="B8530" s="2" t="s">
        <v>10086</v>
      </c>
      <c r="C8530" s="2">
        <f>YEAR('Data SPY'!$D8530)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hidden="1" customHeight="1" x14ac:dyDescent="0.3">
      <c r="A8531" s="2">
        <v>8530</v>
      </c>
      <c r="B8531" s="2" t="s">
        <v>10087</v>
      </c>
      <c r="C8531" s="2">
        <f>YEAR('Data SPY'!$D8531)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 SPY'!$D8532)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 SPY'!$D8533)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 SPY'!$D8534)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 SPY'!$D8535)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hidden="1" customHeight="1" x14ac:dyDescent="0.3">
      <c r="A8536" s="2">
        <v>8535</v>
      </c>
      <c r="B8536" s="2" t="s">
        <v>10089</v>
      </c>
      <c r="C8536" s="2">
        <f>YEAR('Data SPY'!$D8536)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hidden="1" customHeight="1" x14ac:dyDescent="0.3">
      <c r="A8537" s="2">
        <v>8536</v>
      </c>
      <c r="B8537" s="2" t="s">
        <v>10090</v>
      </c>
      <c r="C8537" s="2">
        <f>YEAR('Data SPY'!$D8537)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hidden="1" customHeight="1" x14ac:dyDescent="0.3">
      <c r="A8538" s="2">
        <v>8537</v>
      </c>
      <c r="B8538" s="2" t="s">
        <v>10091</v>
      </c>
      <c r="C8538" s="2">
        <f>YEAR('Data SPY'!$D8538)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hidden="1" customHeight="1" x14ac:dyDescent="0.3">
      <c r="A8539" s="2">
        <v>8538</v>
      </c>
      <c r="B8539" s="2" t="s">
        <v>10091</v>
      </c>
      <c r="C8539" s="2">
        <f>YEAR('Data SPY'!$D8539)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hidden="1" customHeight="1" x14ac:dyDescent="0.3">
      <c r="A8540" s="2">
        <v>8539</v>
      </c>
      <c r="B8540" s="2" t="s">
        <v>10091</v>
      </c>
      <c r="C8540" s="2">
        <f>YEAR('Data SPY'!$D8540)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hidden="1" customHeight="1" x14ac:dyDescent="0.3">
      <c r="A8541" s="2">
        <v>8540</v>
      </c>
      <c r="B8541" s="2" t="s">
        <v>10094</v>
      </c>
      <c r="C8541" s="2">
        <f>YEAR('Data SPY'!$D8541)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hidden="1" customHeight="1" x14ac:dyDescent="0.3">
      <c r="A8542" s="2">
        <v>8541</v>
      </c>
      <c r="B8542" s="2" t="s">
        <v>10094</v>
      </c>
      <c r="C8542" s="2">
        <f>YEAR('Data SPY'!$D8542)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hidden="1" customHeight="1" x14ac:dyDescent="0.3">
      <c r="A8543" s="2">
        <v>8542</v>
      </c>
      <c r="B8543" s="2" t="s">
        <v>10095</v>
      </c>
      <c r="C8543" s="2">
        <f>YEAR('Data SPY'!$D8543)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hidden="1" customHeight="1" x14ac:dyDescent="0.3">
      <c r="A8544" s="2">
        <v>8543</v>
      </c>
      <c r="B8544" s="2" t="s">
        <v>10095</v>
      </c>
      <c r="C8544" s="2">
        <f>YEAR('Data SPY'!$D8544)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hidden="1" customHeight="1" x14ac:dyDescent="0.3">
      <c r="A8545" s="2">
        <v>8544</v>
      </c>
      <c r="B8545" s="2" t="s">
        <v>10096</v>
      </c>
      <c r="C8545" s="2">
        <f>YEAR('Data SPY'!$D8545)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 SPY'!$D8546)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 SPY'!$D8547)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 SPY'!$D8548)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hidden="1" customHeight="1" x14ac:dyDescent="0.3">
      <c r="A8549" s="2">
        <v>8548</v>
      </c>
      <c r="B8549" s="2" t="s">
        <v>10098</v>
      </c>
      <c r="C8549" s="2">
        <f>YEAR('Data SPY'!$D8549)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hidden="1" customHeight="1" x14ac:dyDescent="0.3">
      <c r="A8550" s="2">
        <v>8549</v>
      </c>
      <c r="B8550" s="2" t="s">
        <v>10098</v>
      </c>
      <c r="C8550" s="2">
        <f>YEAR('Data SPY'!$D8550)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hidden="1" customHeight="1" x14ac:dyDescent="0.3">
      <c r="A8551" s="2">
        <v>8550</v>
      </c>
      <c r="B8551" s="2" t="s">
        <v>10099</v>
      </c>
      <c r="C8551" s="2">
        <f>YEAR('Data SPY'!$D8551)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hidden="1" customHeight="1" x14ac:dyDescent="0.3">
      <c r="A8552" s="2">
        <v>8551</v>
      </c>
      <c r="B8552" s="2" t="s">
        <v>10100</v>
      </c>
      <c r="C8552" s="2">
        <f>YEAR('Data SPY'!$D8552)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hidden="1" customHeight="1" x14ac:dyDescent="0.3">
      <c r="A8553" s="2">
        <v>8552</v>
      </c>
      <c r="B8553" s="2" t="s">
        <v>10100</v>
      </c>
      <c r="C8553" s="2">
        <f>YEAR('Data SPY'!$D8553)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hidden="1" customHeight="1" x14ac:dyDescent="0.3">
      <c r="A8554" s="2">
        <v>8553</v>
      </c>
      <c r="B8554" s="2" t="s">
        <v>10101</v>
      </c>
      <c r="C8554" s="2">
        <f>YEAR('Data SPY'!$D8554)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hidden="1" customHeight="1" x14ac:dyDescent="0.3">
      <c r="A8555" s="2">
        <v>8554</v>
      </c>
      <c r="B8555" s="2" t="s">
        <v>10102</v>
      </c>
      <c r="C8555" s="2">
        <f>YEAR('Data SPY'!$D8555)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 SPY'!$D8556)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hidden="1" customHeight="1" x14ac:dyDescent="0.3">
      <c r="A8557" s="2">
        <v>8556</v>
      </c>
      <c r="B8557" s="2" t="s">
        <v>10104</v>
      </c>
      <c r="C8557" s="2">
        <f>YEAR('Data SPY'!$D8557)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hidden="1" customHeight="1" x14ac:dyDescent="0.3">
      <c r="A8558" s="2">
        <v>8557</v>
      </c>
      <c r="B8558" s="2" t="s">
        <v>10104</v>
      </c>
      <c r="C8558" s="2">
        <f>YEAR('Data SPY'!$D8558)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 SPY'!$D8559)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 SPY'!$D8560)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 SPY'!$D8561)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 SPY'!$D8562)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 SPY'!$D8563)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 SPY'!$D8564)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hidden="1" customHeight="1" x14ac:dyDescent="0.3">
      <c r="A8565" s="2">
        <v>8564</v>
      </c>
      <c r="B8565" s="2" t="s">
        <v>10107</v>
      </c>
      <c r="C8565" s="2">
        <f>YEAR('Data SPY'!$D8565)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hidden="1" customHeight="1" x14ac:dyDescent="0.3">
      <c r="A8566" s="2">
        <v>8565</v>
      </c>
      <c r="B8566" s="2" t="s">
        <v>10107</v>
      </c>
      <c r="C8566" s="2">
        <f>YEAR('Data SPY'!$D8566)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 SPY'!$D8567)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 SPY'!$D8568)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 SPY'!$D8569)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 SPY'!$D8570)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 SPY'!$D8571)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 SPY'!$D8572)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 SPY'!$D8573)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hidden="1" customHeight="1" x14ac:dyDescent="0.3">
      <c r="A8574" s="2">
        <v>8573</v>
      </c>
      <c r="B8574" s="2" t="s">
        <v>10113</v>
      </c>
      <c r="C8574" s="2">
        <f>YEAR('Data SPY'!$D8574)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hidden="1" customHeight="1" x14ac:dyDescent="0.3">
      <c r="A8575" s="2">
        <v>8574</v>
      </c>
      <c r="B8575" s="2" t="s">
        <v>10114</v>
      </c>
      <c r="C8575" s="2">
        <f>YEAR('Data SPY'!$D8575)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hidden="1" customHeight="1" x14ac:dyDescent="0.3">
      <c r="A8576" s="2">
        <v>8575</v>
      </c>
      <c r="B8576" s="2" t="s">
        <v>10115</v>
      </c>
      <c r="C8576" s="2">
        <f>YEAR('Data SPY'!$D8576)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hidden="1" customHeight="1" x14ac:dyDescent="0.3">
      <c r="A8577" s="2">
        <v>8576</v>
      </c>
      <c r="B8577" s="2" t="s">
        <v>10116</v>
      </c>
      <c r="C8577" s="2">
        <f>YEAR('Data SPY'!$D8577)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hidden="1" customHeight="1" x14ac:dyDescent="0.3">
      <c r="A8578" s="2">
        <v>8577</v>
      </c>
      <c r="B8578" s="2" t="s">
        <v>10117</v>
      </c>
      <c r="C8578" s="2">
        <f>YEAR('Data SPY'!$D8578)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hidden="1" customHeight="1" x14ac:dyDescent="0.3">
      <c r="A8579" s="2">
        <v>8578</v>
      </c>
      <c r="B8579" s="2" t="s">
        <v>10118</v>
      </c>
      <c r="C8579" s="2">
        <f>YEAR('Data SPY'!$D8579)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hidden="1" customHeight="1" x14ac:dyDescent="0.3">
      <c r="A8580" s="2">
        <v>8579</v>
      </c>
      <c r="B8580" s="2" t="s">
        <v>10118</v>
      </c>
      <c r="C8580" s="2">
        <f>YEAR('Data SPY'!$D8580)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 SPY'!$D8581)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hidden="1" customHeight="1" x14ac:dyDescent="0.3">
      <c r="A8582" s="2">
        <v>8581</v>
      </c>
      <c r="B8582" s="2" t="s">
        <v>10120</v>
      </c>
      <c r="C8582" s="2">
        <f>YEAR('Data SPY'!$D8582)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hidden="1" customHeight="1" x14ac:dyDescent="0.3">
      <c r="A8583" s="2">
        <v>8582</v>
      </c>
      <c r="B8583" s="2" t="s">
        <v>10120</v>
      </c>
      <c r="C8583" s="2">
        <f>YEAR('Data SPY'!$D8583)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hidden="1" customHeight="1" x14ac:dyDescent="0.3">
      <c r="A8584" s="2">
        <v>8583</v>
      </c>
      <c r="B8584" s="2" t="s">
        <v>10120</v>
      </c>
      <c r="C8584" s="2">
        <f>YEAR('Data SPY'!$D8584)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hidden="1" customHeight="1" x14ac:dyDescent="0.3">
      <c r="A8585" s="2">
        <v>8584</v>
      </c>
      <c r="B8585" s="2" t="s">
        <v>10120</v>
      </c>
      <c r="C8585" s="2">
        <f>YEAR('Data SPY'!$D8585)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hidden="1" customHeight="1" x14ac:dyDescent="0.3">
      <c r="A8586" s="2">
        <v>8585</v>
      </c>
      <c r="B8586" s="2" t="s">
        <v>10122</v>
      </c>
      <c r="C8586" s="2">
        <f>YEAR('Data SPY'!$D8586)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hidden="1" customHeight="1" x14ac:dyDescent="0.3">
      <c r="A8587" s="2">
        <v>8586</v>
      </c>
      <c r="B8587" s="2" t="s">
        <v>10123</v>
      </c>
      <c r="C8587" s="2">
        <f>YEAR('Data SPY'!$D8587)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hidden="1" customHeight="1" x14ac:dyDescent="0.3">
      <c r="A8588" s="2">
        <v>8587</v>
      </c>
      <c r="B8588" s="2" t="s">
        <v>10124</v>
      </c>
      <c r="C8588" s="2">
        <f>YEAR('Data SPY'!$D8588)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hidden="1" customHeight="1" x14ac:dyDescent="0.3">
      <c r="A8589" s="2">
        <v>8588</v>
      </c>
      <c r="B8589" s="2" t="s">
        <v>10124</v>
      </c>
      <c r="C8589" s="2">
        <f>YEAR('Data SPY'!$D8589)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hidden="1" customHeight="1" x14ac:dyDescent="0.3">
      <c r="A8590" s="2">
        <v>8589</v>
      </c>
      <c r="B8590" s="2" t="s">
        <v>10125</v>
      </c>
      <c r="C8590" s="2">
        <f>YEAR('Data SPY'!$D8590)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hidden="1" customHeight="1" x14ac:dyDescent="0.3">
      <c r="A8591" s="2">
        <v>8590</v>
      </c>
      <c r="B8591" s="2" t="s">
        <v>10126</v>
      </c>
      <c r="C8591" s="2">
        <f>YEAR('Data SPY'!$D8591)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hidden="1" customHeight="1" x14ac:dyDescent="0.3">
      <c r="A8592" s="2">
        <v>8591</v>
      </c>
      <c r="B8592" s="2" t="s">
        <v>10127</v>
      </c>
      <c r="C8592" s="2">
        <f>YEAR('Data SPY'!$D8592)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hidden="1" customHeight="1" x14ac:dyDescent="0.3">
      <c r="A8593" s="2">
        <v>8592</v>
      </c>
      <c r="B8593" s="2" t="s">
        <v>10128</v>
      </c>
      <c r="C8593" s="2">
        <f>YEAR('Data SPY'!$D8593)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hidden="1" customHeight="1" x14ac:dyDescent="0.3">
      <c r="A8594" s="2">
        <v>8593</v>
      </c>
      <c r="B8594" s="2" t="s">
        <v>10128</v>
      </c>
      <c r="C8594" s="2">
        <f>YEAR('Data SPY'!$D8594)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hidden="1" customHeight="1" x14ac:dyDescent="0.3">
      <c r="A8595" s="2">
        <v>8594</v>
      </c>
      <c r="B8595" s="2" t="s">
        <v>10130</v>
      </c>
      <c r="C8595" s="2">
        <f>YEAR('Data SPY'!$D8595)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hidden="1" customHeight="1" x14ac:dyDescent="0.3">
      <c r="A8596" s="2">
        <v>8595</v>
      </c>
      <c r="B8596" s="2" t="s">
        <v>10130</v>
      </c>
      <c r="C8596" s="2">
        <f>YEAR('Data SPY'!$D8596)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hidden="1" customHeight="1" x14ac:dyDescent="0.3">
      <c r="A8597" s="2">
        <v>8596</v>
      </c>
      <c r="B8597" s="2" t="s">
        <v>10131</v>
      </c>
      <c r="C8597" s="2">
        <f>YEAR('Data SPY'!$D8597)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hidden="1" customHeight="1" x14ac:dyDescent="0.3">
      <c r="A8598" s="2">
        <v>8597</v>
      </c>
      <c r="B8598" s="2" t="s">
        <v>10131</v>
      </c>
      <c r="C8598" s="2">
        <f>YEAR('Data SPY'!$D8598)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 SPY'!$D8599)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hidden="1" customHeight="1" x14ac:dyDescent="0.3">
      <c r="A8600" s="2">
        <v>8599</v>
      </c>
      <c r="B8600" s="2" t="s">
        <v>10133</v>
      </c>
      <c r="C8600" s="2">
        <f>YEAR('Data SPY'!$D8600)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hidden="1" customHeight="1" x14ac:dyDescent="0.3">
      <c r="A8601" s="2">
        <v>8600</v>
      </c>
      <c r="B8601" s="2" t="s">
        <v>10133</v>
      </c>
      <c r="C8601" s="2">
        <f>YEAR('Data SPY'!$D8601)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hidden="1" customHeight="1" x14ac:dyDescent="0.3">
      <c r="A8602" s="2">
        <v>8601</v>
      </c>
      <c r="B8602" s="2" t="s">
        <v>10133</v>
      </c>
      <c r="C8602" s="2">
        <f>YEAR('Data SPY'!$D8602)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hidden="1" customHeight="1" x14ac:dyDescent="0.3">
      <c r="A8603" s="2">
        <v>8602</v>
      </c>
      <c r="B8603" s="2" t="s">
        <v>10133</v>
      </c>
      <c r="C8603" s="2">
        <f>YEAR('Data SPY'!$D8603)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hidden="1" customHeight="1" x14ac:dyDescent="0.3">
      <c r="A8604" s="2">
        <v>8603</v>
      </c>
      <c r="B8604" s="2" t="s">
        <v>10134</v>
      </c>
      <c r="C8604" s="2">
        <f>YEAR('Data SPY'!$D8604)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 SPY'!$D8605)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 SPY'!$D8606)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 SPY'!$D8607)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hidden="1" customHeight="1" x14ac:dyDescent="0.3">
      <c r="A8608" s="2">
        <v>8607</v>
      </c>
      <c r="B8608" s="2" t="s">
        <v>10136</v>
      </c>
      <c r="C8608" s="2">
        <f>YEAR('Data SPY'!$D8608)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hidden="1" customHeight="1" x14ac:dyDescent="0.3">
      <c r="A8609" s="2">
        <v>8608</v>
      </c>
      <c r="B8609" s="2" t="s">
        <v>10137</v>
      </c>
      <c r="C8609" s="2">
        <f>YEAR('Data SPY'!$D8609)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hidden="1" customHeight="1" x14ac:dyDescent="0.3">
      <c r="A8610" s="2">
        <v>8609</v>
      </c>
      <c r="B8610" s="2" t="s">
        <v>10137</v>
      </c>
      <c r="C8610" s="2">
        <f>YEAR('Data SPY'!$D8610)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hidden="1" customHeight="1" x14ac:dyDescent="0.3">
      <c r="A8611" s="2">
        <v>8610</v>
      </c>
      <c r="B8611" s="2" t="s">
        <v>10137</v>
      </c>
      <c r="C8611" s="2">
        <f>YEAR('Data SPY'!$D8611)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hidden="1" customHeight="1" x14ac:dyDescent="0.3">
      <c r="A8612" s="2">
        <v>8611</v>
      </c>
      <c r="B8612" s="2" t="s">
        <v>10137</v>
      </c>
      <c r="C8612" s="2">
        <f>YEAR('Data SPY'!$D8612)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hidden="1" customHeight="1" x14ac:dyDescent="0.3">
      <c r="A8613" s="2">
        <v>8612</v>
      </c>
      <c r="B8613" s="2" t="s">
        <v>10138</v>
      </c>
      <c r="C8613" s="2">
        <f>YEAR('Data SPY'!$D8613)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 SPY'!$D8614)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 SPY'!$D8615)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 SPY'!$D8616)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 SPY'!$D8617)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 SPY'!$D8618)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 SPY'!$D8619)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hidden="1" customHeight="1" x14ac:dyDescent="0.3">
      <c r="A8620" s="2">
        <v>8619</v>
      </c>
      <c r="B8620" s="2" t="s">
        <v>10142</v>
      </c>
      <c r="C8620" s="2">
        <f>YEAR('Data SPY'!$D8620)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hidden="1" customHeight="1" x14ac:dyDescent="0.3">
      <c r="A8621" s="2">
        <v>8620</v>
      </c>
      <c r="B8621" s="2" t="s">
        <v>10143</v>
      </c>
      <c r="C8621" s="2">
        <f>YEAR('Data SPY'!$D8621)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hidden="1" customHeight="1" x14ac:dyDescent="0.3">
      <c r="A8622" s="2">
        <v>8621</v>
      </c>
      <c r="B8622" s="2" t="s">
        <v>10144</v>
      </c>
      <c r="C8622" s="2">
        <f>YEAR('Data SPY'!$D8622)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hidden="1" customHeight="1" x14ac:dyDescent="0.3">
      <c r="A8623" s="2">
        <v>8622</v>
      </c>
      <c r="B8623" s="2" t="s">
        <v>10145</v>
      </c>
      <c r="C8623" s="2">
        <f>YEAR('Data SPY'!$D8623)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 SPY'!$D8624)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hidden="1" customHeight="1" x14ac:dyDescent="0.3">
      <c r="A8625" s="2">
        <v>8624</v>
      </c>
      <c r="B8625" s="2" t="s">
        <v>10147</v>
      </c>
      <c r="C8625" s="2">
        <f>YEAR('Data SPY'!$D8625)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hidden="1" customHeight="1" x14ac:dyDescent="0.3">
      <c r="A8626" s="2">
        <v>8625</v>
      </c>
      <c r="B8626" s="2" t="s">
        <v>10147</v>
      </c>
      <c r="C8626" s="2">
        <f>YEAR('Data SPY'!$D8626)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hidden="1" customHeight="1" x14ac:dyDescent="0.3">
      <c r="A8627" s="2">
        <v>8626</v>
      </c>
      <c r="B8627" s="2" t="s">
        <v>10148</v>
      </c>
      <c r="C8627" s="2">
        <f>YEAR('Data SPY'!$D8627)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hidden="1" customHeight="1" x14ac:dyDescent="0.3">
      <c r="A8628" s="2">
        <v>8627</v>
      </c>
      <c r="B8628" s="2" t="s">
        <v>10149</v>
      </c>
      <c r="C8628" s="2">
        <f>YEAR('Data SPY'!$D8628)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hidden="1" customHeight="1" x14ac:dyDescent="0.3">
      <c r="A8629" s="2">
        <v>8628</v>
      </c>
      <c r="B8629" s="2" t="s">
        <v>10149</v>
      </c>
      <c r="C8629" s="2">
        <f>YEAR('Data SPY'!$D8629)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hidden="1" customHeight="1" x14ac:dyDescent="0.3">
      <c r="A8630" s="2">
        <v>8629</v>
      </c>
      <c r="B8630" s="2" t="s">
        <v>10149</v>
      </c>
      <c r="C8630" s="2">
        <f>YEAR('Data SPY'!$D8630)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hidden="1" customHeight="1" x14ac:dyDescent="0.3">
      <c r="A8631" s="2">
        <v>8630</v>
      </c>
      <c r="B8631" s="2" t="s">
        <v>10149</v>
      </c>
      <c r="C8631" s="2">
        <f>YEAR('Data SPY'!$D8631)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hidden="1" customHeight="1" x14ac:dyDescent="0.3">
      <c r="A8632" s="2">
        <v>8631</v>
      </c>
      <c r="B8632" s="2" t="s">
        <v>10149</v>
      </c>
      <c r="C8632" s="2">
        <f>YEAR('Data SPY'!$D8632)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 SPY'!$D8633)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 SPY'!$D8634)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 SPY'!$D8635)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hidden="1" customHeight="1" x14ac:dyDescent="0.3">
      <c r="A8636" s="2">
        <v>8635</v>
      </c>
      <c r="B8636" s="2" t="s">
        <v>10151</v>
      </c>
      <c r="C8636" s="2">
        <f>YEAR('Data SPY'!$D8636)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hidden="1" customHeight="1" x14ac:dyDescent="0.3">
      <c r="A8637" s="2">
        <v>8636</v>
      </c>
      <c r="B8637" s="2" t="s">
        <v>10152</v>
      </c>
      <c r="C8637" s="2">
        <f>YEAR('Data SPY'!$D8637)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hidden="1" customHeight="1" x14ac:dyDescent="0.3">
      <c r="A8638" s="2">
        <v>8637</v>
      </c>
      <c r="B8638" s="2" t="s">
        <v>10152</v>
      </c>
      <c r="C8638" s="2">
        <f>YEAR('Data SPY'!$D8638)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hidden="1" customHeight="1" x14ac:dyDescent="0.3">
      <c r="A8639" s="2">
        <v>8638</v>
      </c>
      <c r="B8639" s="2" t="s">
        <v>10153</v>
      </c>
      <c r="C8639" s="2">
        <f>YEAR('Data SPY'!$D8639)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hidden="1" customHeight="1" x14ac:dyDescent="0.3">
      <c r="A8640" s="2">
        <v>8639</v>
      </c>
      <c r="B8640" s="2" t="s">
        <v>10154</v>
      </c>
      <c r="C8640" s="2">
        <f>YEAR('Data SPY'!$D8640)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hidden="1" customHeight="1" x14ac:dyDescent="0.3">
      <c r="A8641" s="2">
        <v>8640</v>
      </c>
      <c r="B8641" s="2" t="s">
        <v>10155</v>
      </c>
      <c r="C8641" s="2">
        <f>YEAR('Data SPY'!$D8641)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hidden="1" customHeight="1" x14ac:dyDescent="0.3">
      <c r="A8642" s="2">
        <v>8641</v>
      </c>
      <c r="B8642" s="2" t="s">
        <v>10156</v>
      </c>
      <c r="C8642" s="2">
        <f>YEAR('Data SPY'!$D8642)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hidden="1" customHeight="1" x14ac:dyDescent="0.3">
      <c r="A8643" s="2">
        <v>8642</v>
      </c>
      <c r="B8643" s="2" t="s">
        <v>10157</v>
      </c>
      <c r="C8643" s="2">
        <f>YEAR('Data SPY'!$D8643)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hidden="1" customHeight="1" x14ac:dyDescent="0.3">
      <c r="A8644" s="2">
        <v>8643</v>
      </c>
      <c r="B8644" s="2" t="s">
        <v>10158</v>
      </c>
      <c r="C8644" s="2">
        <f>YEAR('Data SPY'!$D8644)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hidden="1" customHeight="1" x14ac:dyDescent="0.3">
      <c r="A8645" s="2">
        <v>8644</v>
      </c>
      <c r="B8645" s="2" t="s">
        <v>10158</v>
      </c>
      <c r="C8645" s="2">
        <f>YEAR('Data SPY'!$D8645)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hidden="1" customHeight="1" x14ac:dyDescent="0.3">
      <c r="A8646" s="2">
        <v>8645</v>
      </c>
      <c r="B8646" s="2" t="s">
        <v>10158</v>
      </c>
      <c r="C8646" s="2">
        <f>YEAR('Data SPY'!$D8646)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hidden="1" customHeight="1" x14ac:dyDescent="0.3">
      <c r="A8647" s="2">
        <v>8646</v>
      </c>
      <c r="B8647" s="2" t="s">
        <v>10158</v>
      </c>
      <c r="C8647" s="2">
        <f>YEAR('Data SPY'!$D8647)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 SPY'!$D8648)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hidden="1" customHeight="1" x14ac:dyDescent="0.3">
      <c r="A8649" s="2">
        <v>8648</v>
      </c>
      <c r="B8649" s="2" t="s">
        <v>10160</v>
      </c>
      <c r="C8649" s="2">
        <f>YEAR('Data SPY'!$D8649)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 SPY'!$D8650)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 SPY'!$D8651)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hidden="1" customHeight="1" x14ac:dyDescent="0.3">
      <c r="A8652" s="2">
        <v>8651</v>
      </c>
      <c r="B8652" s="2" t="s">
        <v>10162</v>
      </c>
      <c r="C8652" s="2">
        <f>YEAR('Data SPY'!$D8652)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hidden="1" customHeight="1" x14ac:dyDescent="0.3">
      <c r="A8653" s="2">
        <v>8652</v>
      </c>
      <c r="B8653" s="2" t="s">
        <v>10162</v>
      </c>
      <c r="C8653" s="2">
        <f>YEAR('Data SPY'!$D8653)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hidden="1" customHeight="1" x14ac:dyDescent="0.3">
      <c r="A8654" s="2">
        <v>8653</v>
      </c>
      <c r="B8654" s="2" t="s">
        <v>10162</v>
      </c>
      <c r="C8654" s="2">
        <f>YEAR('Data SPY'!$D8654)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hidden="1" customHeight="1" x14ac:dyDescent="0.3">
      <c r="A8655" s="2">
        <v>8654</v>
      </c>
      <c r="B8655" s="2" t="s">
        <v>10162</v>
      </c>
      <c r="C8655" s="2">
        <f>YEAR('Data SPY'!$D8655)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hidden="1" customHeight="1" x14ac:dyDescent="0.3">
      <c r="A8656" s="2">
        <v>8655</v>
      </c>
      <c r="B8656" s="2" t="s">
        <v>10162</v>
      </c>
      <c r="C8656" s="2">
        <f>YEAR('Data SPY'!$D8656)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hidden="1" customHeight="1" x14ac:dyDescent="0.3">
      <c r="A8657" s="2">
        <v>8656</v>
      </c>
      <c r="B8657" s="2" t="s">
        <v>10162</v>
      </c>
      <c r="C8657" s="2">
        <f>YEAR('Data SPY'!$D8657)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hidden="1" customHeight="1" x14ac:dyDescent="0.3">
      <c r="A8658" s="2">
        <v>8657</v>
      </c>
      <c r="B8658" s="2" t="s">
        <v>10162</v>
      </c>
      <c r="C8658" s="2">
        <f>YEAR('Data SPY'!$D8658)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hidden="1" customHeight="1" x14ac:dyDescent="0.3">
      <c r="A8659" s="2">
        <v>8658</v>
      </c>
      <c r="B8659" s="2" t="s">
        <v>10162</v>
      </c>
      <c r="C8659" s="2">
        <f>YEAR('Data SPY'!$D8659)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 SPY'!$D8660)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 SPY'!$D8661)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hidden="1" customHeight="1" x14ac:dyDescent="0.3">
      <c r="A8662" s="2">
        <v>8661</v>
      </c>
      <c r="B8662" s="2" t="s">
        <v>10165</v>
      </c>
      <c r="C8662" s="2">
        <f>YEAR('Data SPY'!$D8662)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hidden="1" customHeight="1" x14ac:dyDescent="0.3">
      <c r="A8663" s="2">
        <v>8662</v>
      </c>
      <c r="B8663" s="2" t="s">
        <v>10166</v>
      </c>
      <c r="C8663" s="2">
        <f>YEAR('Data SPY'!$D8663)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hidden="1" customHeight="1" x14ac:dyDescent="0.3">
      <c r="A8664" s="2">
        <v>8663</v>
      </c>
      <c r="B8664" s="2" t="s">
        <v>10166</v>
      </c>
      <c r="C8664" s="2">
        <f>YEAR('Data SPY'!$D8664)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hidden="1" customHeight="1" x14ac:dyDescent="0.3">
      <c r="A8665" s="2">
        <v>8664</v>
      </c>
      <c r="B8665" s="2" t="s">
        <v>10166</v>
      </c>
      <c r="C8665" s="2">
        <f>YEAR('Data SPY'!$D8665)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hidden="1" customHeight="1" x14ac:dyDescent="0.3">
      <c r="A8666" s="2">
        <v>8665</v>
      </c>
      <c r="B8666" s="2" t="s">
        <v>10167</v>
      </c>
      <c r="C8666" s="2">
        <f>YEAR('Data SPY'!$D8666)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 SPY'!$D8667)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 SPY'!$D8668)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 SPY'!$D8669)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 SPY'!$D8670)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hidden="1" customHeight="1" x14ac:dyDescent="0.3">
      <c r="A8671" s="2">
        <v>8670</v>
      </c>
      <c r="B8671" s="2" t="s">
        <v>10173</v>
      </c>
      <c r="C8671" s="2">
        <f>YEAR('Data SPY'!$D8671)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hidden="1" customHeight="1" x14ac:dyDescent="0.3">
      <c r="A8672" s="2">
        <v>8671</v>
      </c>
      <c r="B8672" s="2" t="s">
        <v>10174</v>
      </c>
      <c r="C8672" s="2">
        <f>YEAR('Data SPY'!$D8672)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hidden="1" customHeight="1" x14ac:dyDescent="0.3">
      <c r="A8673" s="2">
        <v>8672</v>
      </c>
      <c r="B8673" s="2" t="s">
        <v>10174</v>
      </c>
      <c r="C8673" s="2">
        <f>YEAR('Data SPY'!$D8673)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hidden="1" customHeight="1" x14ac:dyDescent="0.3">
      <c r="A8674" s="2">
        <v>8673</v>
      </c>
      <c r="B8674" s="2" t="s">
        <v>10175</v>
      </c>
      <c r="C8674" s="2">
        <f>YEAR('Data SPY'!$D8674)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hidden="1" customHeight="1" x14ac:dyDescent="0.3">
      <c r="A8675" s="2">
        <v>8674</v>
      </c>
      <c r="B8675" s="2" t="s">
        <v>10175</v>
      </c>
      <c r="C8675" s="2">
        <f>YEAR('Data SPY'!$D8675)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hidden="1" customHeight="1" x14ac:dyDescent="0.3">
      <c r="A8676" s="2">
        <v>8675</v>
      </c>
      <c r="B8676" s="2" t="s">
        <v>10175</v>
      </c>
      <c r="C8676" s="2">
        <f>YEAR('Data SPY'!$D8676)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hidden="1" customHeight="1" x14ac:dyDescent="0.3">
      <c r="A8677" s="2">
        <v>8676</v>
      </c>
      <c r="B8677" s="2" t="s">
        <v>10175</v>
      </c>
      <c r="C8677" s="2">
        <f>YEAR('Data SPY'!$D8677)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hidden="1" customHeight="1" x14ac:dyDescent="0.3">
      <c r="A8678" s="2">
        <v>8677</v>
      </c>
      <c r="B8678" s="2" t="s">
        <v>10175</v>
      </c>
      <c r="C8678" s="2">
        <f>YEAR('Data SPY'!$D8678)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hidden="1" customHeight="1" x14ac:dyDescent="0.3">
      <c r="A8679" s="2">
        <v>8678</v>
      </c>
      <c r="B8679" s="2" t="s">
        <v>10176</v>
      </c>
      <c r="C8679" s="2">
        <f>YEAR('Data SPY'!$D8679)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 SPY'!$D8680)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 SPY'!$D8681)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 SPY'!$D8682)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 SPY'!$D8683)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hidden="1" customHeight="1" x14ac:dyDescent="0.3">
      <c r="A8684" s="2">
        <v>8683</v>
      </c>
      <c r="B8684" s="2" t="s">
        <v>10180</v>
      </c>
      <c r="C8684" s="2">
        <f>YEAR('Data SPY'!$D8684)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hidden="1" customHeight="1" x14ac:dyDescent="0.3">
      <c r="A8685" s="2">
        <v>8684</v>
      </c>
      <c r="B8685" s="2" t="s">
        <v>10181</v>
      </c>
      <c r="C8685" s="2">
        <f>YEAR('Data SPY'!$D8685)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 SPY'!$D8686)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hidden="1" customHeight="1" x14ac:dyDescent="0.3">
      <c r="A8687" s="2">
        <v>8686</v>
      </c>
      <c r="B8687" s="2" t="s">
        <v>10183</v>
      </c>
      <c r="C8687" s="2">
        <f>YEAR('Data SPY'!$D8687)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 SPY'!$D8688)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 SPY'!$D8689)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 SPY'!$D8690)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hidden="1" customHeight="1" x14ac:dyDescent="0.3">
      <c r="A8691" s="2">
        <v>8690</v>
      </c>
      <c r="B8691" s="2" t="s">
        <v>10185</v>
      </c>
      <c r="C8691" s="2">
        <f>YEAR('Data SPY'!$D8691)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 SPY'!$D8692)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 SPY'!$D8693)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 SPY'!$D8694)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 SPY'!$D8695)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hidden="1" customHeight="1" x14ac:dyDescent="0.3">
      <c r="A8696" s="2">
        <v>8695</v>
      </c>
      <c r="B8696" s="2" t="s">
        <v>10188</v>
      </c>
      <c r="C8696" s="2">
        <f>YEAR('Data SPY'!$D8696)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hidden="1" customHeight="1" x14ac:dyDescent="0.3">
      <c r="A8697" s="2">
        <v>8696</v>
      </c>
      <c r="B8697" s="2" t="s">
        <v>10189</v>
      </c>
      <c r="C8697" s="2">
        <f>YEAR('Data SPY'!$D8697)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hidden="1" customHeight="1" x14ac:dyDescent="0.3">
      <c r="A8698" s="2">
        <v>8697</v>
      </c>
      <c r="B8698" s="2" t="s">
        <v>10190</v>
      </c>
      <c r="C8698" s="2">
        <f>YEAR('Data SPY'!$D8698)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hidden="1" customHeight="1" x14ac:dyDescent="0.3">
      <c r="A8699" s="2">
        <v>8698</v>
      </c>
      <c r="B8699" s="2" t="s">
        <v>10190</v>
      </c>
      <c r="C8699" s="2">
        <f>YEAR('Data SPY'!$D8699)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hidden="1" customHeight="1" x14ac:dyDescent="0.3">
      <c r="A8700" s="2">
        <v>8699</v>
      </c>
      <c r="B8700" s="2" t="s">
        <v>10190</v>
      </c>
      <c r="C8700" s="2">
        <f>YEAR('Data SPY'!$D8700)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hidden="1" customHeight="1" x14ac:dyDescent="0.3">
      <c r="A8701" s="2">
        <v>8700</v>
      </c>
      <c r="B8701" s="2" t="s">
        <v>10190</v>
      </c>
      <c r="C8701" s="2">
        <f>YEAR('Data SPY'!$D8701)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hidden="1" customHeight="1" x14ac:dyDescent="0.3">
      <c r="A8702" s="2">
        <v>8701</v>
      </c>
      <c r="B8702" s="2" t="s">
        <v>10190</v>
      </c>
      <c r="C8702" s="2">
        <f>YEAR('Data SPY'!$D8702)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hidden="1" customHeight="1" x14ac:dyDescent="0.3">
      <c r="A8703" s="2">
        <v>8702</v>
      </c>
      <c r="B8703" s="2" t="s">
        <v>10190</v>
      </c>
      <c r="C8703" s="2">
        <f>YEAR('Data SPY'!$D8703)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hidden="1" customHeight="1" x14ac:dyDescent="0.3">
      <c r="A8704" s="2">
        <v>8703</v>
      </c>
      <c r="B8704" s="2" t="s">
        <v>10190</v>
      </c>
      <c r="C8704" s="2">
        <f>YEAR('Data SPY'!$D8704)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hidden="1" customHeight="1" x14ac:dyDescent="0.3">
      <c r="A8705" s="2">
        <v>8704</v>
      </c>
      <c r="B8705" s="2" t="s">
        <v>10193</v>
      </c>
      <c r="C8705" s="2">
        <f>YEAR('Data SPY'!$D8705)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 SPY'!$D8706)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hidden="1" customHeight="1" x14ac:dyDescent="0.3">
      <c r="A8707" s="2">
        <v>8706</v>
      </c>
      <c r="B8707" s="2" t="s">
        <v>10195</v>
      </c>
      <c r="C8707" s="2">
        <f>YEAR('Data SPY'!$D8707)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hidden="1" customHeight="1" x14ac:dyDescent="0.3">
      <c r="A8708" s="2">
        <v>8707</v>
      </c>
      <c r="B8708" s="2" t="s">
        <v>10196</v>
      </c>
      <c r="C8708" s="2">
        <f>YEAR('Data SPY'!$D8708)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hidden="1" customHeight="1" x14ac:dyDescent="0.3">
      <c r="A8709" s="2">
        <v>8708</v>
      </c>
      <c r="B8709" s="2" t="s">
        <v>10196</v>
      </c>
      <c r="C8709" s="2">
        <f>YEAR('Data SPY'!$D8709)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hidden="1" customHeight="1" x14ac:dyDescent="0.3">
      <c r="A8710" s="2">
        <v>8709</v>
      </c>
      <c r="B8710" s="2" t="s">
        <v>10197</v>
      </c>
      <c r="C8710" s="2">
        <f>YEAR('Data SPY'!$D8710)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hidden="1" customHeight="1" x14ac:dyDescent="0.3">
      <c r="A8711" s="2">
        <v>8710</v>
      </c>
      <c r="B8711" s="2" t="s">
        <v>10197</v>
      </c>
      <c r="C8711" s="2">
        <f>YEAR('Data SPY'!$D8711)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hidden="1" customHeight="1" x14ac:dyDescent="0.3">
      <c r="A8712" s="2">
        <v>8711</v>
      </c>
      <c r="B8712" s="2" t="s">
        <v>10197</v>
      </c>
      <c r="C8712" s="2">
        <f>YEAR('Data SPY'!$D8712)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hidden="1" customHeight="1" x14ac:dyDescent="0.3">
      <c r="A8713" s="2">
        <v>8712</v>
      </c>
      <c r="B8713" s="2" t="s">
        <v>10198</v>
      </c>
      <c r="C8713" s="2">
        <f>YEAR('Data SPY'!$D8713)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hidden="1" customHeight="1" x14ac:dyDescent="0.3">
      <c r="A8714" s="2">
        <v>8713</v>
      </c>
      <c r="B8714" s="2" t="s">
        <v>10199</v>
      </c>
      <c r="C8714" s="2">
        <f>YEAR('Data SPY'!$D8714)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hidden="1" customHeight="1" x14ac:dyDescent="0.3">
      <c r="A8715" s="2">
        <v>8714</v>
      </c>
      <c r="B8715" s="2" t="s">
        <v>10200</v>
      </c>
      <c r="C8715" s="2">
        <f>YEAR('Data SPY'!$D8715)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hidden="1" customHeight="1" x14ac:dyDescent="0.3">
      <c r="A8716" s="2">
        <v>8715</v>
      </c>
      <c r="B8716" s="2" t="s">
        <v>10200</v>
      </c>
      <c r="C8716" s="2">
        <f>YEAR('Data SPY'!$D8716)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hidden="1" customHeight="1" x14ac:dyDescent="0.3">
      <c r="A8717" s="2">
        <v>8716</v>
      </c>
      <c r="B8717" s="2" t="s">
        <v>10201</v>
      </c>
      <c r="C8717" s="2">
        <f>YEAR('Data SPY'!$D8717)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 SPY'!$D8718)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 SPY'!$D8719)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 SPY'!$D8720)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 SPY'!$D8721)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 SPY'!$D8722)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 SPY'!$D8723)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 SPY'!$D8724)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 SPY'!$D8725)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 SPY'!$D8726)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hidden="1" customHeight="1" x14ac:dyDescent="0.3">
      <c r="A8727" s="2">
        <v>8726</v>
      </c>
      <c r="B8727" s="2" t="s">
        <v>10205</v>
      </c>
      <c r="C8727" s="2">
        <f>YEAR('Data SPY'!$D8727)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hidden="1" customHeight="1" x14ac:dyDescent="0.3">
      <c r="A8728" s="2">
        <v>8727</v>
      </c>
      <c r="B8728" s="2" t="s">
        <v>10206</v>
      </c>
      <c r="C8728" s="2">
        <f>YEAR('Data SPY'!$D8728)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hidden="1" customHeight="1" x14ac:dyDescent="0.3">
      <c r="A8729" s="2">
        <v>8728</v>
      </c>
      <c r="B8729" s="2" t="s">
        <v>10206</v>
      </c>
      <c r="C8729" s="2">
        <f>YEAR('Data SPY'!$D8729)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hidden="1" customHeight="1" x14ac:dyDescent="0.3">
      <c r="A8730" s="2">
        <v>8729</v>
      </c>
      <c r="B8730" s="2" t="s">
        <v>10206</v>
      </c>
      <c r="C8730" s="2">
        <f>YEAR('Data SPY'!$D8730)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hidden="1" customHeight="1" x14ac:dyDescent="0.3">
      <c r="A8731" s="2">
        <v>8730</v>
      </c>
      <c r="B8731" s="2" t="s">
        <v>10206</v>
      </c>
      <c r="C8731" s="2">
        <f>YEAR('Data SPY'!$D8731)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hidden="1" customHeight="1" x14ac:dyDescent="0.3">
      <c r="A8732" s="2">
        <v>8731</v>
      </c>
      <c r="B8732" s="2" t="s">
        <v>10206</v>
      </c>
      <c r="C8732" s="2">
        <f>YEAR('Data SPY'!$D8732)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hidden="1" customHeight="1" x14ac:dyDescent="0.3">
      <c r="A8733" s="2">
        <v>8732</v>
      </c>
      <c r="B8733" s="2" t="s">
        <v>10207</v>
      </c>
      <c r="C8733" s="2">
        <f>YEAR('Data SPY'!$D8733)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hidden="1" customHeight="1" x14ac:dyDescent="0.3">
      <c r="A8734" s="2">
        <v>8733</v>
      </c>
      <c r="B8734" s="2" t="s">
        <v>10208</v>
      </c>
      <c r="C8734" s="2">
        <f>YEAR('Data SPY'!$D8734)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hidden="1" customHeight="1" x14ac:dyDescent="0.3">
      <c r="A8735" s="2">
        <v>8734</v>
      </c>
      <c r="B8735" s="2" t="s">
        <v>10208</v>
      </c>
      <c r="C8735" s="2">
        <f>YEAR('Data SPY'!$D8735)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hidden="1" customHeight="1" x14ac:dyDescent="0.3">
      <c r="A8736" s="2">
        <v>8735</v>
      </c>
      <c r="B8736" s="2" t="s">
        <v>10208</v>
      </c>
      <c r="C8736" s="2">
        <f>YEAR('Data SPY'!$D8736)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hidden="1" customHeight="1" x14ac:dyDescent="0.3">
      <c r="A8737" s="2">
        <v>8736</v>
      </c>
      <c r="B8737" s="2" t="s">
        <v>10209</v>
      </c>
      <c r="C8737" s="2">
        <f>YEAR('Data SPY'!$D8737)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 SPY'!$D8738)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hidden="1" customHeight="1" x14ac:dyDescent="0.3">
      <c r="A8739" s="2">
        <v>8738</v>
      </c>
      <c r="B8739" s="2" t="s">
        <v>10211</v>
      </c>
      <c r="C8739" s="2">
        <f>YEAR('Data SPY'!$D8739)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hidden="1" customHeight="1" x14ac:dyDescent="0.3">
      <c r="A8740" s="2">
        <v>8739</v>
      </c>
      <c r="B8740" s="2" t="s">
        <v>10212</v>
      </c>
      <c r="C8740" s="2">
        <f>YEAR('Data SPY'!$D8740)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hidden="1" customHeight="1" x14ac:dyDescent="0.3">
      <c r="A8741" s="2">
        <v>8740</v>
      </c>
      <c r="B8741" s="2" t="s">
        <v>10212</v>
      </c>
      <c r="C8741" s="2">
        <f>YEAR('Data SPY'!$D8741)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 SPY'!$D8742)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hidden="1" customHeight="1" x14ac:dyDescent="0.3">
      <c r="A8743" s="2">
        <v>8742</v>
      </c>
      <c r="B8743" s="2" t="s">
        <v>10214</v>
      </c>
      <c r="C8743" s="2">
        <f>YEAR('Data SPY'!$D8743)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hidden="1" customHeight="1" x14ac:dyDescent="0.3">
      <c r="A8744" s="2">
        <v>8743</v>
      </c>
      <c r="B8744" s="2" t="s">
        <v>10215</v>
      </c>
      <c r="C8744" s="2">
        <f>YEAR('Data SPY'!$D8744)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hidden="1" customHeight="1" x14ac:dyDescent="0.3">
      <c r="A8745" s="2">
        <v>8744</v>
      </c>
      <c r="B8745" s="2" t="s">
        <v>10215</v>
      </c>
      <c r="C8745" s="2">
        <f>YEAR('Data SPY'!$D8745)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hidden="1" customHeight="1" x14ac:dyDescent="0.3">
      <c r="A8746" s="2">
        <v>8745</v>
      </c>
      <c r="B8746" s="2" t="s">
        <v>10216</v>
      </c>
      <c r="C8746" s="2">
        <f>YEAR('Data SPY'!$D8746)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hidden="1" customHeight="1" x14ac:dyDescent="0.3">
      <c r="A8747" s="2">
        <v>8746</v>
      </c>
      <c r="B8747" s="2" t="s">
        <v>10216</v>
      </c>
      <c r="C8747" s="2">
        <f>YEAR('Data SPY'!$D8747)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hidden="1" customHeight="1" x14ac:dyDescent="0.3">
      <c r="A8748" s="2">
        <v>8747</v>
      </c>
      <c r="B8748" s="2" t="s">
        <v>10217</v>
      </c>
      <c r="C8748" s="2">
        <f>YEAR('Data SPY'!$D8748)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hidden="1" customHeight="1" x14ac:dyDescent="0.3">
      <c r="A8749" s="2">
        <v>8748</v>
      </c>
      <c r="B8749" s="2" t="s">
        <v>10217</v>
      </c>
      <c r="C8749" s="2">
        <f>YEAR('Data SPY'!$D8749)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hidden="1" customHeight="1" x14ac:dyDescent="0.3">
      <c r="A8750" s="2">
        <v>8749</v>
      </c>
      <c r="B8750" s="2" t="s">
        <v>10217</v>
      </c>
      <c r="C8750" s="2">
        <f>YEAR('Data SPY'!$D8750)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hidden="1" customHeight="1" x14ac:dyDescent="0.3">
      <c r="A8751" s="2">
        <v>8750</v>
      </c>
      <c r="B8751" s="2" t="s">
        <v>10218</v>
      </c>
      <c r="C8751" s="2">
        <f>YEAR('Data SPY'!$D8751)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hidden="1" customHeight="1" x14ac:dyDescent="0.3">
      <c r="A8752" s="2">
        <v>8751</v>
      </c>
      <c r="B8752" s="2" t="s">
        <v>10218</v>
      </c>
      <c r="C8752" s="2">
        <f>YEAR('Data SPY'!$D8752)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 SPY'!$D8753)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 SPY'!$D8754)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hidden="1" customHeight="1" x14ac:dyDescent="0.3">
      <c r="A8755" s="2">
        <v>8754</v>
      </c>
      <c r="B8755" s="2" t="s">
        <v>10222</v>
      </c>
      <c r="C8755" s="2">
        <f>YEAR('Data SPY'!$D8755)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hidden="1" customHeight="1" x14ac:dyDescent="0.3">
      <c r="A8756" s="2">
        <v>8755</v>
      </c>
      <c r="B8756" s="2" t="s">
        <v>10222</v>
      </c>
      <c r="C8756" s="2">
        <f>YEAR('Data SPY'!$D8756)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hidden="1" customHeight="1" x14ac:dyDescent="0.3">
      <c r="A8757" s="2">
        <v>8756</v>
      </c>
      <c r="B8757" s="2" t="s">
        <v>10222</v>
      </c>
      <c r="C8757" s="2">
        <f>YEAR('Data SPY'!$D8757)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 SPY'!$D8758)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 SPY'!$D8759)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 SPY'!$D8760)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 SPY'!$D8761)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 SPY'!$D8762)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 SPY'!$D8763)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 SPY'!$D8764)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 SPY'!$D8765)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hidden="1" customHeight="1" x14ac:dyDescent="0.3">
      <c r="A8766" s="2">
        <v>8765</v>
      </c>
      <c r="B8766" s="2" t="s">
        <v>10226</v>
      </c>
      <c r="C8766" s="2">
        <f>YEAR('Data SPY'!$D8766)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hidden="1" customHeight="1" x14ac:dyDescent="0.3">
      <c r="A8767" s="2">
        <v>8766</v>
      </c>
      <c r="B8767" s="2" t="s">
        <v>10226</v>
      </c>
      <c r="C8767" s="2">
        <f>YEAR('Data SPY'!$D8767)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hidden="1" customHeight="1" x14ac:dyDescent="0.3">
      <c r="A8768" s="2">
        <v>8767</v>
      </c>
      <c r="B8768" s="2" t="s">
        <v>10226</v>
      </c>
      <c r="C8768" s="2">
        <f>YEAR('Data SPY'!$D8768)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hidden="1" customHeight="1" x14ac:dyDescent="0.3">
      <c r="A8769" s="2">
        <v>8768</v>
      </c>
      <c r="B8769" s="2" t="s">
        <v>10226</v>
      </c>
      <c r="C8769" s="2">
        <f>YEAR('Data SPY'!$D8769)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hidden="1" customHeight="1" x14ac:dyDescent="0.3">
      <c r="A8770" s="2">
        <v>8769</v>
      </c>
      <c r="B8770" s="2" t="s">
        <v>10227</v>
      </c>
      <c r="C8770" s="2">
        <f>YEAR('Data SPY'!$D8770)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 SPY'!$D8771)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 SPY'!$D8772)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hidden="1" customHeight="1" x14ac:dyDescent="0.3">
      <c r="A8773" s="2">
        <v>8772</v>
      </c>
      <c r="B8773" s="2" t="s">
        <v>10229</v>
      </c>
      <c r="C8773" s="2">
        <f>YEAR('Data SPY'!$D8773)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hidden="1" customHeight="1" x14ac:dyDescent="0.3">
      <c r="A8774" s="2">
        <v>8773</v>
      </c>
      <c r="B8774" s="2" t="s">
        <v>10229</v>
      </c>
      <c r="C8774" s="2">
        <f>YEAR('Data SPY'!$D8774)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hidden="1" customHeight="1" x14ac:dyDescent="0.3">
      <c r="A8775" s="2">
        <v>8774</v>
      </c>
      <c r="B8775" s="2" t="s">
        <v>10230</v>
      </c>
      <c r="C8775" s="2">
        <f>YEAR('Data SPY'!$D8775)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hidden="1" customHeight="1" x14ac:dyDescent="0.3">
      <c r="A8776" s="2">
        <v>8775</v>
      </c>
      <c r="B8776" s="2" t="s">
        <v>10230</v>
      </c>
      <c r="C8776" s="2">
        <f>YEAR('Data SPY'!$D8776)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 SPY'!$D8777)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 SPY'!$D8778)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 SPY'!$D8779)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hidden="1" customHeight="1" x14ac:dyDescent="0.3">
      <c r="A8780" s="2">
        <v>8779</v>
      </c>
      <c r="B8780" s="2" t="s">
        <v>10233</v>
      </c>
      <c r="C8780" s="2">
        <f>YEAR('Data SPY'!$D8780)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hidden="1" customHeight="1" x14ac:dyDescent="0.3">
      <c r="A8781" s="2">
        <v>8780</v>
      </c>
      <c r="B8781" s="2" t="s">
        <v>10234</v>
      </c>
      <c r="C8781" s="2">
        <f>YEAR('Data SPY'!$D8781)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hidden="1" customHeight="1" x14ac:dyDescent="0.3">
      <c r="A8782" s="2">
        <v>8781</v>
      </c>
      <c r="B8782" s="2" t="s">
        <v>10235</v>
      </c>
      <c r="C8782" s="2">
        <f>YEAR('Data SPY'!$D8782)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hidden="1" customHeight="1" x14ac:dyDescent="0.3">
      <c r="A8783" s="2">
        <v>8782</v>
      </c>
      <c r="B8783" s="2" t="s">
        <v>10235</v>
      </c>
      <c r="C8783" s="2">
        <f>YEAR('Data SPY'!$D8783)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 SPY'!$D8784)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 SPY'!$D8785)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hidden="1" customHeight="1" x14ac:dyDescent="0.3">
      <c r="A8786" s="2">
        <v>8785</v>
      </c>
      <c r="B8786" s="2" t="s">
        <v>10238</v>
      </c>
      <c r="C8786" s="2">
        <f>YEAR('Data SPY'!$D8786)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hidden="1" customHeight="1" x14ac:dyDescent="0.3">
      <c r="A8787" s="2">
        <v>8786</v>
      </c>
      <c r="B8787" s="2" t="s">
        <v>10239</v>
      </c>
      <c r="C8787" s="2">
        <f>YEAR('Data SPY'!$D8787)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hidden="1" customHeight="1" x14ac:dyDescent="0.3">
      <c r="A8788" s="2">
        <v>8787</v>
      </c>
      <c r="B8788" s="2" t="s">
        <v>10239</v>
      </c>
      <c r="C8788" s="2">
        <f>YEAR('Data SPY'!$D8788)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hidden="1" customHeight="1" x14ac:dyDescent="0.3">
      <c r="A8789" s="2">
        <v>8788</v>
      </c>
      <c r="B8789" s="2" t="s">
        <v>10239</v>
      </c>
      <c r="C8789" s="2">
        <f>YEAR('Data SPY'!$D8789)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hidden="1" customHeight="1" x14ac:dyDescent="0.3">
      <c r="A8790" s="2">
        <v>8789</v>
      </c>
      <c r="B8790" s="2" t="s">
        <v>10240</v>
      </c>
      <c r="C8790" s="2">
        <f>YEAR('Data SPY'!$D8790)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hidden="1" customHeight="1" x14ac:dyDescent="0.3">
      <c r="A8791" s="2">
        <v>8790</v>
      </c>
      <c r="B8791" s="2" t="s">
        <v>10240</v>
      </c>
      <c r="C8791" s="2">
        <f>YEAR('Data SPY'!$D8791)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hidden="1" customHeight="1" x14ac:dyDescent="0.3">
      <c r="A8792" s="2">
        <v>8791</v>
      </c>
      <c r="B8792" s="2" t="s">
        <v>10241</v>
      </c>
      <c r="C8792" s="2">
        <f>YEAR('Data SPY'!$D8792)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hidden="1" customHeight="1" x14ac:dyDescent="0.3">
      <c r="A8793" s="2">
        <v>8792</v>
      </c>
      <c r="B8793" s="2" t="s">
        <v>10242</v>
      </c>
      <c r="C8793" s="2">
        <f>YEAR('Data SPY'!$D8793)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hidden="1" customHeight="1" x14ac:dyDescent="0.3">
      <c r="A8794" s="2">
        <v>8793</v>
      </c>
      <c r="B8794" s="2" t="s">
        <v>10243</v>
      </c>
      <c r="C8794" s="2">
        <f>YEAR('Data SPY'!$D8794)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hidden="1" customHeight="1" x14ac:dyDescent="0.3">
      <c r="A8795" s="2">
        <v>8794</v>
      </c>
      <c r="B8795" s="2" t="s">
        <v>10243</v>
      </c>
      <c r="C8795" s="2">
        <f>YEAR('Data SPY'!$D8795)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hidden="1" customHeight="1" x14ac:dyDescent="0.3">
      <c r="A8796" s="2">
        <v>8795</v>
      </c>
      <c r="B8796" s="2" t="s">
        <v>10243</v>
      </c>
      <c r="C8796" s="2">
        <f>YEAR('Data SPY'!$D8796)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hidden="1" customHeight="1" x14ac:dyDescent="0.3">
      <c r="A8797" s="2">
        <v>8796</v>
      </c>
      <c r="B8797" s="2" t="s">
        <v>10243</v>
      </c>
      <c r="C8797" s="2">
        <f>YEAR('Data SPY'!$D8797)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 SPY'!$D8798)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 SPY'!$D8799)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 SPY'!$D8800)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hidden="1" customHeight="1" x14ac:dyDescent="0.3">
      <c r="A8801" s="2">
        <v>8800</v>
      </c>
      <c r="B8801" s="2" t="s">
        <v>10246</v>
      </c>
      <c r="C8801" s="2">
        <f>YEAR('Data SPY'!$D8801)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hidden="1" customHeight="1" x14ac:dyDescent="0.3">
      <c r="A8802" s="2">
        <v>8801</v>
      </c>
      <c r="B8802" s="2" t="s">
        <v>10247</v>
      </c>
      <c r="C8802" s="2">
        <f>YEAR('Data SPY'!$D8802)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 SPY'!$D8803)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 SPY'!$D8804)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hidden="1" customHeight="1" x14ac:dyDescent="0.3">
      <c r="A8805" s="2">
        <v>8804</v>
      </c>
      <c r="B8805" s="2" t="s">
        <v>10249</v>
      </c>
      <c r="C8805" s="2">
        <f>YEAR('Data SPY'!$D8805)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hidden="1" customHeight="1" x14ac:dyDescent="0.3">
      <c r="A8806" s="2">
        <v>8805</v>
      </c>
      <c r="B8806" s="2" t="s">
        <v>10249</v>
      </c>
      <c r="C8806" s="2">
        <f>YEAR('Data SPY'!$D8806)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hidden="1" customHeight="1" x14ac:dyDescent="0.3">
      <c r="A8807" s="2">
        <v>8806</v>
      </c>
      <c r="B8807" s="2" t="s">
        <v>10250</v>
      </c>
      <c r="C8807" s="2">
        <f>YEAR('Data SPY'!$D8807)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 SPY'!$D8808)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hidden="1" customHeight="1" x14ac:dyDescent="0.3">
      <c r="A8809" s="2">
        <v>8808</v>
      </c>
      <c r="B8809" s="2" t="s">
        <v>10252</v>
      </c>
      <c r="C8809" s="2">
        <f>YEAR('Data SPY'!$D8809)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hidden="1" customHeight="1" x14ac:dyDescent="0.3">
      <c r="A8810" s="2">
        <v>8809</v>
      </c>
      <c r="B8810" s="2" t="s">
        <v>10252</v>
      </c>
      <c r="C8810" s="2">
        <f>YEAR('Data SPY'!$D8810)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hidden="1" customHeight="1" x14ac:dyDescent="0.3">
      <c r="A8811" s="2">
        <v>8810</v>
      </c>
      <c r="B8811" s="2" t="s">
        <v>10252</v>
      </c>
      <c r="C8811" s="2">
        <f>YEAR('Data SPY'!$D8811)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hidden="1" customHeight="1" x14ac:dyDescent="0.3">
      <c r="A8812" s="2">
        <v>8811</v>
      </c>
      <c r="B8812" s="2" t="s">
        <v>10253</v>
      </c>
      <c r="C8812" s="2">
        <f>YEAR('Data SPY'!$D8812)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 SPY'!$D8813)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 SPY'!$D8814)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hidden="1" customHeight="1" x14ac:dyDescent="0.3">
      <c r="A8815" s="2">
        <v>8814</v>
      </c>
      <c r="B8815" s="2" t="s">
        <v>10255</v>
      </c>
      <c r="C8815" s="2">
        <f>YEAR('Data SPY'!$D8815)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hidden="1" customHeight="1" x14ac:dyDescent="0.3">
      <c r="A8816" s="2">
        <v>8815</v>
      </c>
      <c r="B8816" s="2" t="s">
        <v>10256</v>
      </c>
      <c r="C8816" s="2">
        <f>YEAR('Data SPY'!$D8816)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hidden="1" customHeight="1" x14ac:dyDescent="0.3">
      <c r="A8817" s="2">
        <v>8816</v>
      </c>
      <c r="B8817" s="2" t="s">
        <v>10256</v>
      </c>
      <c r="C8817" s="2">
        <f>YEAR('Data SPY'!$D8817)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hidden="1" customHeight="1" x14ac:dyDescent="0.3">
      <c r="A8818" s="2">
        <v>8817</v>
      </c>
      <c r="B8818" s="2" t="s">
        <v>10256</v>
      </c>
      <c r="C8818" s="2">
        <f>YEAR('Data SPY'!$D8818)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hidden="1" customHeight="1" x14ac:dyDescent="0.3">
      <c r="A8819" s="2">
        <v>8818</v>
      </c>
      <c r="B8819" s="2" t="s">
        <v>10256</v>
      </c>
      <c r="C8819" s="2">
        <f>YEAR('Data SPY'!$D8819)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hidden="1" customHeight="1" x14ac:dyDescent="0.3">
      <c r="A8820" s="2">
        <v>8819</v>
      </c>
      <c r="B8820" s="2" t="s">
        <v>10256</v>
      </c>
      <c r="C8820" s="2">
        <f>YEAR('Data SPY'!$D8820)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hidden="1" customHeight="1" x14ac:dyDescent="0.3">
      <c r="A8821" s="2">
        <v>8820</v>
      </c>
      <c r="B8821" s="2" t="s">
        <v>10259</v>
      </c>
      <c r="C8821" s="2">
        <f>YEAR('Data SPY'!$D8821)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hidden="1" customHeight="1" x14ac:dyDescent="0.3">
      <c r="A8822" s="2">
        <v>8821</v>
      </c>
      <c r="B8822" s="2" t="s">
        <v>10260</v>
      </c>
      <c r="C8822" s="2">
        <f>YEAR('Data SPY'!$D8822)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hidden="1" customHeight="1" x14ac:dyDescent="0.3">
      <c r="A8823" s="2">
        <v>8822</v>
      </c>
      <c r="B8823" s="2" t="s">
        <v>10260</v>
      </c>
      <c r="C8823" s="2">
        <f>YEAR('Data SPY'!$D8823)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hidden="1" customHeight="1" x14ac:dyDescent="0.3">
      <c r="A8824" s="2">
        <v>8823</v>
      </c>
      <c r="B8824" s="2" t="s">
        <v>10260</v>
      </c>
      <c r="C8824" s="2">
        <f>YEAR('Data SPY'!$D8824)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hidden="1" customHeight="1" x14ac:dyDescent="0.3">
      <c r="A8825" s="2">
        <v>8824</v>
      </c>
      <c r="B8825" s="2" t="s">
        <v>10260</v>
      </c>
      <c r="C8825" s="2">
        <f>YEAR('Data SPY'!$D8825)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hidden="1" customHeight="1" x14ac:dyDescent="0.3">
      <c r="A8826" s="2">
        <v>8825</v>
      </c>
      <c r="B8826" s="2" t="s">
        <v>10261</v>
      </c>
      <c r="C8826" s="2">
        <f>YEAR('Data SPY'!$D8826)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hidden="1" customHeight="1" x14ac:dyDescent="0.3">
      <c r="A8827" s="2">
        <v>8826</v>
      </c>
      <c r="B8827" s="2" t="s">
        <v>10262</v>
      </c>
      <c r="C8827" s="2">
        <f>YEAR('Data SPY'!$D8827)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hidden="1" customHeight="1" x14ac:dyDescent="0.3">
      <c r="A8828" s="2">
        <v>8827</v>
      </c>
      <c r="B8828" s="2" t="s">
        <v>10263</v>
      </c>
      <c r="C8828" s="2">
        <f>YEAR('Data SPY'!$D8828)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hidden="1" customHeight="1" x14ac:dyDescent="0.3">
      <c r="A8829" s="2">
        <v>8828</v>
      </c>
      <c r="B8829" s="2" t="s">
        <v>10263</v>
      </c>
      <c r="C8829" s="2">
        <f>YEAR('Data SPY'!$D8829)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hidden="1" customHeight="1" x14ac:dyDescent="0.3">
      <c r="A8830" s="2">
        <v>8829</v>
      </c>
      <c r="B8830" s="2" t="s">
        <v>10264</v>
      </c>
      <c r="C8830" s="2">
        <f>YEAR('Data SPY'!$D8830)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hidden="1" customHeight="1" x14ac:dyDescent="0.3">
      <c r="A8831" s="2">
        <v>8830</v>
      </c>
      <c r="B8831" s="2" t="s">
        <v>10265</v>
      </c>
      <c r="C8831" s="2">
        <f>YEAR('Data SPY'!$D8831)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 SPY'!$D8832)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hidden="1" customHeight="1" x14ac:dyDescent="0.3">
      <c r="A8833" s="2">
        <v>8832</v>
      </c>
      <c r="B8833" s="2" t="s">
        <v>10267</v>
      </c>
      <c r="C8833" s="2">
        <f>YEAR('Data SPY'!$D8833)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hidden="1" customHeight="1" x14ac:dyDescent="0.3">
      <c r="A8834" s="2">
        <v>8833</v>
      </c>
      <c r="B8834" s="2" t="s">
        <v>10268</v>
      </c>
      <c r="C8834" s="2">
        <f>YEAR('Data SPY'!$D8834)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hidden="1" customHeight="1" x14ac:dyDescent="0.3">
      <c r="A8835" s="2">
        <v>8834</v>
      </c>
      <c r="B8835" s="2" t="s">
        <v>10269</v>
      </c>
      <c r="C8835" s="2">
        <f>YEAR('Data SPY'!$D8835)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hidden="1" customHeight="1" x14ac:dyDescent="0.3">
      <c r="A8836" s="2">
        <v>8835</v>
      </c>
      <c r="B8836" s="2" t="s">
        <v>10269</v>
      </c>
      <c r="C8836" s="2">
        <f>YEAR('Data SPY'!$D8836)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hidden="1" customHeight="1" x14ac:dyDescent="0.3">
      <c r="A8837" s="2">
        <v>8836</v>
      </c>
      <c r="B8837" s="2" t="s">
        <v>10269</v>
      </c>
      <c r="C8837" s="2">
        <f>YEAR('Data SPY'!$D8837)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hidden="1" customHeight="1" x14ac:dyDescent="0.3">
      <c r="A8838" s="2">
        <v>8837</v>
      </c>
      <c r="B8838" s="2" t="s">
        <v>10269</v>
      </c>
      <c r="C8838" s="2">
        <f>YEAR('Data SPY'!$D8838)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hidden="1" customHeight="1" x14ac:dyDescent="0.3">
      <c r="A8839" s="2">
        <v>8838</v>
      </c>
      <c r="B8839" s="2" t="s">
        <v>10269</v>
      </c>
      <c r="C8839" s="2">
        <f>YEAR('Data SPY'!$D8839)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hidden="1" customHeight="1" x14ac:dyDescent="0.3">
      <c r="A8840" s="2">
        <v>8839</v>
      </c>
      <c r="B8840" s="2" t="s">
        <v>10270</v>
      </c>
      <c r="C8840" s="2">
        <f>YEAR('Data SPY'!$D8840)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hidden="1" customHeight="1" x14ac:dyDescent="0.3">
      <c r="A8841" s="2">
        <v>8840</v>
      </c>
      <c r="B8841" s="2" t="s">
        <v>10270</v>
      </c>
      <c r="C8841" s="2">
        <f>YEAR('Data SPY'!$D8841)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hidden="1" customHeight="1" x14ac:dyDescent="0.3">
      <c r="A8842" s="2">
        <v>8841</v>
      </c>
      <c r="B8842" s="2" t="s">
        <v>10270</v>
      </c>
      <c r="C8842" s="2">
        <f>YEAR('Data SPY'!$D8842)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 SPY'!$D8843)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 SPY'!$D8844)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hidden="1" customHeight="1" x14ac:dyDescent="0.3">
      <c r="A8845" s="2">
        <v>8844</v>
      </c>
      <c r="B8845" s="2" t="s">
        <v>10272</v>
      </c>
      <c r="C8845" s="2">
        <f>YEAR('Data SPY'!$D8845)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hidden="1" customHeight="1" x14ac:dyDescent="0.3">
      <c r="A8846" s="2">
        <v>8845</v>
      </c>
      <c r="B8846" s="2" t="s">
        <v>10273</v>
      </c>
      <c r="C8846" s="2">
        <f>YEAR('Data SPY'!$D8846)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hidden="1" customHeight="1" x14ac:dyDescent="0.3">
      <c r="A8847" s="2">
        <v>8846</v>
      </c>
      <c r="B8847" s="2" t="s">
        <v>10273</v>
      </c>
      <c r="C8847" s="2">
        <f>YEAR('Data SPY'!$D8847)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hidden="1" customHeight="1" x14ac:dyDescent="0.3">
      <c r="A8848" s="2">
        <v>8847</v>
      </c>
      <c r="B8848" s="2" t="s">
        <v>10273</v>
      </c>
      <c r="C8848" s="2">
        <f>YEAR('Data SPY'!$D8848)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hidden="1" customHeight="1" x14ac:dyDescent="0.3">
      <c r="A8849" s="2">
        <v>8848</v>
      </c>
      <c r="B8849" s="2" t="s">
        <v>10273</v>
      </c>
      <c r="C8849" s="2">
        <f>YEAR('Data SPY'!$D8849)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hidden="1" customHeight="1" x14ac:dyDescent="0.3">
      <c r="A8850" s="2">
        <v>8849</v>
      </c>
      <c r="B8850" s="2" t="s">
        <v>10274</v>
      </c>
      <c r="C8850" s="2">
        <f>YEAR('Data SPY'!$D8850)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hidden="1" customHeight="1" x14ac:dyDescent="0.3">
      <c r="A8851" s="2">
        <v>8850</v>
      </c>
      <c r="B8851" s="2" t="s">
        <v>10274</v>
      </c>
      <c r="C8851" s="2">
        <f>YEAR('Data SPY'!$D8851)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hidden="1" customHeight="1" x14ac:dyDescent="0.3">
      <c r="A8852" s="2">
        <v>8851</v>
      </c>
      <c r="B8852" s="2" t="s">
        <v>10274</v>
      </c>
      <c r="C8852" s="2">
        <f>YEAR('Data SPY'!$D8852)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hidden="1" customHeight="1" x14ac:dyDescent="0.3">
      <c r="A8853" s="2">
        <v>8852</v>
      </c>
      <c r="B8853" s="2" t="s">
        <v>10274</v>
      </c>
      <c r="C8853" s="2">
        <f>YEAR('Data SPY'!$D8853)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hidden="1" customHeight="1" x14ac:dyDescent="0.3">
      <c r="A8854" s="2">
        <v>8853</v>
      </c>
      <c r="B8854" s="2" t="s">
        <v>10275</v>
      </c>
      <c r="C8854" s="2">
        <f>YEAR('Data SPY'!$D8854)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hidden="1" customHeight="1" x14ac:dyDescent="0.3">
      <c r="A8855" s="2">
        <v>8854</v>
      </c>
      <c r="B8855" s="2" t="s">
        <v>10276</v>
      </c>
      <c r="C8855" s="2">
        <f>YEAR('Data SPY'!$D8855)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hidden="1" customHeight="1" x14ac:dyDescent="0.3">
      <c r="A8856" s="2">
        <v>8855</v>
      </c>
      <c r="B8856" s="2" t="s">
        <v>10276</v>
      </c>
      <c r="C8856" s="2">
        <f>YEAR('Data SPY'!$D8856)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hidden="1" customHeight="1" x14ac:dyDescent="0.3">
      <c r="A8857" s="2">
        <v>8856</v>
      </c>
      <c r="B8857" s="2" t="s">
        <v>10277</v>
      </c>
      <c r="C8857" s="2">
        <f>YEAR('Data SPY'!$D8857)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hidden="1" customHeight="1" x14ac:dyDescent="0.3">
      <c r="A8858" s="2">
        <v>8857</v>
      </c>
      <c r="B8858" s="2" t="s">
        <v>10278</v>
      </c>
      <c r="C8858" s="2">
        <f>YEAR('Data SPY'!$D8858)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hidden="1" customHeight="1" x14ac:dyDescent="0.3">
      <c r="A8859" s="2">
        <v>8858</v>
      </c>
      <c r="B8859" s="2" t="s">
        <v>10278</v>
      </c>
      <c r="C8859" s="2">
        <f>YEAR('Data SPY'!$D8859)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hidden="1" customHeight="1" x14ac:dyDescent="0.3">
      <c r="A8860" s="2">
        <v>8859</v>
      </c>
      <c r="B8860" s="2" t="s">
        <v>10278</v>
      </c>
      <c r="C8860" s="2">
        <f>YEAR('Data SPY'!$D8860)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hidden="1" customHeight="1" x14ac:dyDescent="0.3">
      <c r="A8861" s="2">
        <v>8860</v>
      </c>
      <c r="B8861" s="2" t="s">
        <v>10279</v>
      </c>
      <c r="C8861" s="2">
        <f>YEAR('Data SPY'!$D8861)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hidden="1" customHeight="1" x14ac:dyDescent="0.3">
      <c r="A8862" s="2">
        <v>8861</v>
      </c>
      <c r="B8862" s="2" t="s">
        <v>10280</v>
      </c>
      <c r="C8862" s="2">
        <f>YEAR('Data SPY'!$D8862)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hidden="1" customHeight="1" x14ac:dyDescent="0.3">
      <c r="A8863" s="2">
        <v>8862</v>
      </c>
      <c r="B8863" s="2" t="s">
        <v>10280</v>
      </c>
      <c r="C8863" s="2">
        <f>YEAR('Data SPY'!$D8863)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hidden="1" customHeight="1" x14ac:dyDescent="0.3">
      <c r="A8864" s="2">
        <v>8863</v>
      </c>
      <c r="B8864" s="2" t="s">
        <v>10280</v>
      </c>
      <c r="C8864" s="2">
        <f>YEAR('Data SPY'!$D8864)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hidden="1" customHeight="1" x14ac:dyDescent="0.3">
      <c r="A8865" s="2">
        <v>8864</v>
      </c>
      <c r="B8865" s="2" t="s">
        <v>10280</v>
      </c>
      <c r="C8865" s="2">
        <f>YEAR('Data SPY'!$D8865)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hidden="1" customHeight="1" x14ac:dyDescent="0.3">
      <c r="A8866" s="2">
        <v>8865</v>
      </c>
      <c r="B8866" s="2" t="s">
        <v>10280</v>
      </c>
      <c r="C8866" s="2">
        <f>YEAR('Data SPY'!$D8866)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hidden="1" customHeight="1" x14ac:dyDescent="0.3">
      <c r="A8867" s="2">
        <v>8866</v>
      </c>
      <c r="B8867" s="2" t="s">
        <v>10281</v>
      </c>
      <c r="C8867" s="2">
        <f>YEAR('Data SPY'!$D8867)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hidden="1" customHeight="1" x14ac:dyDescent="0.3">
      <c r="A8868" s="2">
        <v>8867</v>
      </c>
      <c r="B8868" s="2" t="s">
        <v>10282</v>
      </c>
      <c r="C8868" s="2">
        <f>YEAR('Data SPY'!$D8868)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hidden="1" customHeight="1" x14ac:dyDescent="0.3">
      <c r="A8869" s="2">
        <v>8868</v>
      </c>
      <c r="B8869" s="2" t="s">
        <v>10282</v>
      </c>
      <c r="C8869" s="2">
        <f>YEAR('Data SPY'!$D8869)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 SPY'!$D8870)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hidden="1" customHeight="1" x14ac:dyDescent="0.3">
      <c r="A8871" s="2">
        <v>8870</v>
      </c>
      <c r="B8871" s="2" t="s">
        <v>10284</v>
      </c>
      <c r="C8871" s="2">
        <f>YEAR('Data SPY'!$D8871)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hidden="1" customHeight="1" x14ac:dyDescent="0.3">
      <c r="A8872" s="2">
        <v>8871</v>
      </c>
      <c r="B8872" s="2" t="s">
        <v>10284</v>
      </c>
      <c r="C8872" s="2">
        <f>YEAR('Data SPY'!$D8872)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hidden="1" customHeight="1" x14ac:dyDescent="0.3">
      <c r="A8873" s="2">
        <v>8872</v>
      </c>
      <c r="B8873" s="2" t="s">
        <v>10284</v>
      </c>
      <c r="C8873" s="2">
        <f>YEAR('Data SPY'!$D8873)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hidden="1" customHeight="1" x14ac:dyDescent="0.3">
      <c r="A8874" s="2">
        <v>8873</v>
      </c>
      <c r="B8874" s="2" t="s">
        <v>10285</v>
      </c>
      <c r="C8874" s="2">
        <f>YEAR('Data SPY'!$D8874)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hidden="1" customHeight="1" x14ac:dyDescent="0.3">
      <c r="A8875" s="2">
        <v>8874</v>
      </c>
      <c r="B8875" s="2" t="s">
        <v>10285</v>
      </c>
      <c r="C8875" s="2">
        <f>YEAR('Data SPY'!$D8875)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hidden="1" customHeight="1" x14ac:dyDescent="0.3">
      <c r="A8876" s="2">
        <v>8875</v>
      </c>
      <c r="B8876" s="2" t="s">
        <v>10288</v>
      </c>
      <c r="C8876" s="2">
        <f>YEAR('Data SPY'!$D8876)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 SPY'!$D8877)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 SPY'!$D8878)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hidden="1" customHeight="1" x14ac:dyDescent="0.3">
      <c r="A8879" s="2">
        <v>8878</v>
      </c>
      <c r="B8879" s="2" t="s">
        <v>10290</v>
      </c>
      <c r="C8879" s="2">
        <f>YEAR('Data SPY'!$D8879)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hidden="1" customHeight="1" x14ac:dyDescent="0.3">
      <c r="A8880" s="2">
        <v>8879</v>
      </c>
      <c r="B8880" s="2" t="s">
        <v>10290</v>
      </c>
      <c r="C8880" s="2">
        <f>YEAR('Data SPY'!$D8880)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hidden="1" customHeight="1" x14ac:dyDescent="0.3">
      <c r="A8881" s="2">
        <v>8880</v>
      </c>
      <c r="B8881" s="2" t="s">
        <v>10293</v>
      </c>
      <c r="C8881" s="2">
        <f>YEAR('Data SPY'!$D8881)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hidden="1" customHeight="1" x14ac:dyDescent="0.3">
      <c r="A8882" s="2">
        <v>8881</v>
      </c>
      <c r="B8882" s="2" t="s">
        <v>10293</v>
      </c>
      <c r="C8882" s="2">
        <f>YEAR('Data SPY'!$D8882)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 SPY'!$D8883)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hidden="1" customHeight="1" x14ac:dyDescent="0.3">
      <c r="A8884" s="2">
        <v>8883</v>
      </c>
      <c r="B8884" s="2" t="s">
        <v>10295</v>
      </c>
      <c r="C8884" s="2">
        <f>YEAR('Data SPY'!$D8884)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hidden="1" customHeight="1" x14ac:dyDescent="0.3">
      <c r="A8885" s="2">
        <v>8884</v>
      </c>
      <c r="B8885" s="2" t="s">
        <v>10295</v>
      </c>
      <c r="C8885" s="2">
        <f>YEAR('Data SPY'!$D8885)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hidden="1" customHeight="1" x14ac:dyDescent="0.3">
      <c r="A8886" s="2">
        <v>8885</v>
      </c>
      <c r="B8886" s="2" t="s">
        <v>10296</v>
      </c>
      <c r="C8886" s="2">
        <f>YEAR('Data SPY'!$D8886)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hidden="1" customHeight="1" x14ac:dyDescent="0.3">
      <c r="A8887" s="2">
        <v>8886</v>
      </c>
      <c r="B8887" s="2" t="s">
        <v>10296</v>
      </c>
      <c r="C8887" s="2">
        <f>YEAR('Data SPY'!$D8887)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hidden="1" customHeight="1" x14ac:dyDescent="0.3">
      <c r="A8888" s="2">
        <v>8887</v>
      </c>
      <c r="B8888" s="2" t="s">
        <v>10296</v>
      </c>
      <c r="C8888" s="2">
        <f>YEAR('Data SPY'!$D8888)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hidden="1" customHeight="1" x14ac:dyDescent="0.3">
      <c r="A8889" s="2">
        <v>8888</v>
      </c>
      <c r="B8889" s="2" t="s">
        <v>10297</v>
      </c>
      <c r="C8889" s="2">
        <f>YEAR('Data SPY'!$D8889)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hidden="1" customHeight="1" x14ac:dyDescent="0.3">
      <c r="A8890" s="2">
        <v>8889</v>
      </c>
      <c r="B8890" s="2" t="s">
        <v>10298</v>
      </c>
      <c r="C8890" s="2">
        <f>YEAR('Data SPY'!$D8890)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 SPY'!$D8891)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 SPY'!$D8892)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 SPY'!$D8893)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hidden="1" customHeight="1" x14ac:dyDescent="0.3">
      <c r="A8894" s="2">
        <v>8893</v>
      </c>
      <c r="B8894" s="2" t="s">
        <v>10301</v>
      </c>
      <c r="C8894" s="2">
        <f>YEAR('Data SPY'!$D8894)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hidden="1" customHeight="1" x14ac:dyDescent="0.3">
      <c r="A8895" s="2">
        <v>8894</v>
      </c>
      <c r="B8895" s="2" t="s">
        <v>10302</v>
      </c>
      <c r="C8895" s="2">
        <f>YEAR('Data SPY'!$D8895)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 SPY'!$D8896)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 SPY'!$D8897)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 SPY'!$D8898)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 SPY'!$D8899)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hidden="1" customHeight="1" x14ac:dyDescent="0.3">
      <c r="A8900" s="2">
        <v>8899</v>
      </c>
      <c r="B8900" s="2" t="s">
        <v>10304</v>
      </c>
      <c r="C8900" s="2">
        <f>YEAR('Data SPY'!$D8900)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hidden="1" customHeight="1" x14ac:dyDescent="0.3">
      <c r="A8901" s="2">
        <v>8900</v>
      </c>
      <c r="B8901" s="2" t="s">
        <v>10304</v>
      </c>
      <c r="C8901" s="2">
        <f>YEAR('Data SPY'!$D8901)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 SPY'!$D8902)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 SPY'!$D8903)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 SPY'!$D8904)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 SPY'!$D8905)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 SPY'!$D8906)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 SPY'!$D8907)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 SPY'!$D8908)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 SPY'!$D8909)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hidden="1" customHeight="1" x14ac:dyDescent="0.3">
      <c r="A8910" s="2">
        <v>8909</v>
      </c>
      <c r="B8910" s="2" t="s">
        <v>10308</v>
      </c>
      <c r="C8910" s="2">
        <f>YEAR('Data SPY'!$D8910)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hidden="1" customHeight="1" x14ac:dyDescent="0.3">
      <c r="A8911" s="2">
        <v>8910</v>
      </c>
      <c r="B8911" s="2" t="s">
        <v>10309</v>
      </c>
      <c r="C8911" s="2">
        <f>YEAR('Data SPY'!$D8911)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hidden="1" customHeight="1" x14ac:dyDescent="0.3">
      <c r="A8912" s="2">
        <v>8911</v>
      </c>
      <c r="B8912" s="2" t="s">
        <v>10310</v>
      </c>
      <c r="C8912" s="2">
        <f>YEAR('Data SPY'!$D8912)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hidden="1" customHeight="1" x14ac:dyDescent="0.3">
      <c r="A8913" s="2">
        <v>8912</v>
      </c>
      <c r="B8913" s="2" t="s">
        <v>10310</v>
      </c>
      <c r="C8913" s="2">
        <f>YEAR('Data SPY'!$D8913)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hidden="1" customHeight="1" x14ac:dyDescent="0.3">
      <c r="A8914" s="2">
        <v>8913</v>
      </c>
      <c r="B8914" s="2" t="s">
        <v>10310</v>
      </c>
      <c r="C8914" s="2">
        <f>YEAR('Data SPY'!$D8914)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hidden="1" customHeight="1" x14ac:dyDescent="0.3">
      <c r="A8915" s="2">
        <v>8914</v>
      </c>
      <c r="B8915" s="2" t="s">
        <v>10310</v>
      </c>
      <c r="C8915" s="2">
        <f>YEAR('Data SPY'!$D8915)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 SPY'!$D8916)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 SPY'!$D8917)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 SPY'!$D8918)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 SPY'!$D8919)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 SPY'!$D8920)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hidden="1" customHeight="1" x14ac:dyDescent="0.3">
      <c r="A8921" s="2">
        <v>8920</v>
      </c>
      <c r="B8921" s="2" t="s">
        <v>10312</v>
      </c>
      <c r="C8921" s="2">
        <f>YEAR('Data SPY'!$D8921)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hidden="1" customHeight="1" x14ac:dyDescent="0.3">
      <c r="A8922" s="2">
        <v>8921</v>
      </c>
      <c r="B8922" s="2" t="s">
        <v>10313</v>
      </c>
      <c r="C8922" s="2">
        <f>YEAR('Data SPY'!$D8922)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 SPY'!$D8923)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 SPY'!$D8924)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hidden="1" customHeight="1" x14ac:dyDescent="0.3">
      <c r="A8925" s="2">
        <v>8924</v>
      </c>
      <c r="B8925" s="2" t="s">
        <v>10316</v>
      </c>
      <c r="C8925" s="2">
        <f>YEAR('Data SPY'!$D8925)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 SPY'!$D8926)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 SPY'!$D8927)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 SPY'!$D8928)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hidden="1" customHeight="1" x14ac:dyDescent="0.3">
      <c r="A8929" s="2">
        <v>8928</v>
      </c>
      <c r="B8929" s="2" t="s">
        <v>10320</v>
      </c>
      <c r="C8929" s="2">
        <f>YEAR('Data SPY'!$D8929)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hidden="1" customHeight="1" x14ac:dyDescent="0.3">
      <c r="A8930" s="2">
        <v>8929</v>
      </c>
      <c r="B8930" s="2" t="s">
        <v>10321</v>
      </c>
      <c r="C8930" s="2">
        <f>YEAR('Data SPY'!$D8930)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hidden="1" customHeight="1" x14ac:dyDescent="0.3">
      <c r="A8931" s="2">
        <v>8930</v>
      </c>
      <c r="B8931" s="2" t="s">
        <v>10321</v>
      </c>
      <c r="C8931" s="2">
        <f>YEAR('Data SPY'!$D8931)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hidden="1" customHeight="1" x14ac:dyDescent="0.3">
      <c r="A8932" s="2">
        <v>8931</v>
      </c>
      <c r="B8932" s="2" t="s">
        <v>10321</v>
      </c>
      <c r="C8932" s="2">
        <f>YEAR('Data SPY'!$D8932)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hidden="1" customHeight="1" x14ac:dyDescent="0.3">
      <c r="A8933" s="2">
        <v>8932</v>
      </c>
      <c r="B8933" s="2" t="s">
        <v>10322</v>
      </c>
      <c r="C8933" s="2">
        <f>YEAR('Data SPY'!$D8933)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hidden="1" customHeight="1" x14ac:dyDescent="0.3">
      <c r="A8934" s="2">
        <v>8933</v>
      </c>
      <c r="B8934" s="2" t="s">
        <v>10322</v>
      </c>
      <c r="C8934" s="2">
        <f>YEAR('Data SPY'!$D8934)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 SPY'!$D8935)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hidden="1" customHeight="1" x14ac:dyDescent="0.3">
      <c r="A8936" s="2">
        <v>8935</v>
      </c>
      <c r="B8936" s="2" t="s">
        <v>10324</v>
      </c>
      <c r="C8936" s="2">
        <f>YEAR('Data SPY'!$D8936)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hidden="1" customHeight="1" x14ac:dyDescent="0.3">
      <c r="A8937" s="2">
        <v>8936</v>
      </c>
      <c r="B8937" s="2" t="s">
        <v>10324</v>
      </c>
      <c r="C8937" s="2">
        <f>YEAR('Data SPY'!$D8937)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hidden="1" customHeight="1" x14ac:dyDescent="0.3">
      <c r="A8938" s="2">
        <v>8937</v>
      </c>
      <c r="B8938" s="2" t="s">
        <v>10325</v>
      </c>
      <c r="C8938" s="2">
        <f>YEAR('Data SPY'!$D8938)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hidden="1" customHeight="1" x14ac:dyDescent="0.3">
      <c r="A8939" s="2">
        <v>8938</v>
      </c>
      <c r="B8939" s="2" t="s">
        <v>10325</v>
      </c>
      <c r="C8939" s="2">
        <f>YEAR('Data SPY'!$D8939)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hidden="1" customHeight="1" x14ac:dyDescent="0.3">
      <c r="A8940" s="2">
        <v>8939</v>
      </c>
      <c r="B8940" s="2" t="s">
        <v>10325</v>
      </c>
      <c r="C8940" s="2">
        <f>YEAR('Data SPY'!$D8940)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hidden="1" customHeight="1" x14ac:dyDescent="0.3">
      <c r="A8941" s="2">
        <v>8940</v>
      </c>
      <c r="B8941" s="2" t="s">
        <v>10325</v>
      </c>
      <c r="C8941" s="2">
        <f>YEAR('Data SPY'!$D8941)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hidden="1" customHeight="1" x14ac:dyDescent="0.3">
      <c r="A8942" s="2">
        <v>8941</v>
      </c>
      <c r="B8942" s="2" t="s">
        <v>10326</v>
      </c>
      <c r="C8942" s="2">
        <f>YEAR('Data SPY'!$D8942)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 SPY'!$D8943)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 SPY'!$D8944)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hidden="1" customHeight="1" x14ac:dyDescent="0.3">
      <c r="A8945" s="2">
        <v>8944</v>
      </c>
      <c r="B8945" s="2" t="s">
        <v>10332</v>
      </c>
      <c r="C8945" s="2">
        <f>YEAR('Data SPY'!$D8945)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hidden="1" customHeight="1" x14ac:dyDescent="0.3">
      <c r="A8946" s="2">
        <v>8945</v>
      </c>
      <c r="B8946" s="2" t="s">
        <v>10333</v>
      </c>
      <c r="C8946" s="2">
        <f>YEAR('Data SPY'!$D8946)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hidden="1" customHeight="1" x14ac:dyDescent="0.3">
      <c r="A8947" s="2">
        <v>8946</v>
      </c>
      <c r="B8947" s="2" t="s">
        <v>10334</v>
      </c>
      <c r="C8947" s="2">
        <f>YEAR('Data SPY'!$D8947)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hidden="1" customHeight="1" x14ac:dyDescent="0.3">
      <c r="A8948" s="2">
        <v>8947</v>
      </c>
      <c r="B8948" s="2" t="s">
        <v>10335</v>
      </c>
      <c r="C8948" s="2">
        <f>YEAR('Data SPY'!$D8948)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hidden="1" customHeight="1" x14ac:dyDescent="0.3">
      <c r="A8949" s="2">
        <v>8948</v>
      </c>
      <c r="B8949" s="2" t="s">
        <v>10335</v>
      </c>
      <c r="C8949" s="2">
        <f>YEAR('Data SPY'!$D8949)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hidden="1" customHeight="1" x14ac:dyDescent="0.3">
      <c r="A8950" s="2">
        <v>8949</v>
      </c>
      <c r="B8950" s="2" t="s">
        <v>10336</v>
      </c>
      <c r="C8950" s="2">
        <f>YEAR('Data SPY'!$D8950)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hidden="1" customHeight="1" x14ac:dyDescent="0.3">
      <c r="A8951" s="2">
        <v>8950</v>
      </c>
      <c r="B8951" s="2" t="s">
        <v>10337</v>
      </c>
      <c r="C8951" s="2">
        <f>YEAR('Data SPY'!$D8951)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hidden="1" customHeight="1" x14ac:dyDescent="0.3">
      <c r="A8952" s="2">
        <v>8951</v>
      </c>
      <c r="B8952" s="2" t="s">
        <v>10337</v>
      </c>
      <c r="C8952" s="2">
        <f>YEAR('Data SPY'!$D8952)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hidden="1" customHeight="1" x14ac:dyDescent="0.3">
      <c r="A8953" s="2">
        <v>8952</v>
      </c>
      <c r="B8953" s="2" t="s">
        <v>10337</v>
      </c>
      <c r="C8953" s="2">
        <f>YEAR('Data SPY'!$D8953)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hidden="1" customHeight="1" x14ac:dyDescent="0.3">
      <c r="A8954" s="2">
        <v>8953</v>
      </c>
      <c r="B8954" s="2" t="s">
        <v>10337</v>
      </c>
      <c r="C8954" s="2">
        <f>YEAR('Data SPY'!$D8954)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hidden="1" customHeight="1" x14ac:dyDescent="0.3">
      <c r="A8955" s="2">
        <v>8954</v>
      </c>
      <c r="B8955" s="2" t="s">
        <v>10337</v>
      </c>
      <c r="C8955" s="2">
        <f>YEAR('Data SPY'!$D8955)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hidden="1" customHeight="1" x14ac:dyDescent="0.3">
      <c r="A8956" s="2">
        <v>8955</v>
      </c>
      <c r="B8956" s="2" t="s">
        <v>10338</v>
      </c>
      <c r="C8956" s="2">
        <f>YEAR('Data SPY'!$D8956)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hidden="1" customHeight="1" x14ac:dyDescent="0.3">
      <c r="A8957" s="2">
        <v>8956</v>
      </c>
      <c r="B8957" s="2" t="s">
        <v>10339</v>
      </c>
      <c r="C8957" s="2">
        <f>YEAR('Data SPY'!$D8957)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hidden="1" customHeight="1" x14ac:dyDescent="0.3">
      <c r="A8958" s="2">
        <v>8957</v>
      </c>
      <c r="B8958" s="2" t="s">
        <v>10340</v>
      </c>
      <c r="C8958" s="2">
        <f>YEAR('Data SPY'!$D8958)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hidden="1" customHeight="1" x14ac:dyDescent="0.3">
      <c r="A8959" s="2">
        <v>8958</v>
      </c>
      <c r="B8959" s="2" t="s">
        <v>10340</v>
      </c>
      <c r="C8959" s="2">
        <f>YEAR('Data SPY'!$D8959)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hidden="1" customHeight="1" x14ac:dyDescent="0.3">
      <c r="A8960" s="2">
        <v>8959</v>
      </c>
      <c r="B8960" s="2" t="s">
        <v>10341</v>
      </c>
      <c r="C8960" s="2">
        <f>YEAR('Data SPY'!$D8960)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hidden="1" customHeight="1" x14ac:dyDescent="0.3">
      <c r="A8961" s="2">
        <v>8960</v>
      </c>
      <c r="B8961" s="2" t="s">
        <v>10341</v>
      </c>
      <c r="C8961" s="2">
        <f>YEAR('Data SPY'!$D8961)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hidden="1" customHeight="1" x14ac:dyDescent="0.3">
      <c r="A8962" s="2">
        <v>8961</v>
      </c>
      <c r="B8962" s="2" t="s">
        <v>10341</v>
      </c>
      <c r="C8962" s="2">
        <f>YEAR('Data SPY'!$D8962)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hidden="1" customHeight="1" x14ac:dyDescent="0.3">
      <c r="A8963" s="2">
        <v>8962</v>
      </c>
      <c r="B8963" s="2" t="s">
        <v>10341</v>
      </c>
      <c r="C8963" s="2">
        <f>YEAR('Data SPY'!$D8963)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 SPY'!$D8964)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 SPY'!$D8965)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 SPY'!$D8966)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hidden="1" customHeight="1" x14ac:dyDescent="0.3">
      <c r="A8967" s="2">
        <v>8966</v>
      </c>
      <c r="B8967" s="2" t="s">
        <v>10343</v>
      </c>
      <c r="C8967" s="2">
        <f>YEAR('Data SPY'!$D8967)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 SPY'!$D8968)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 SPY'!$D8969)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hidden="1" customHeight="1" x14ac:dyDescent="0.3">
      <c r="A8970" s="2">
        <v>8969</v>
      </c>
      <c r="B8970" s="2" t="s">
        <v>10345</v>
      </c>
      <c r="C8970" s="2">
        <f>YEAR('Data SPY'!$D8970)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hidden="1" customHeight="1" x14ac:dyDescent="0.3">
      <c r="A8971" s="2">
        <v>8970</v>
      </c>
      <c r="B8971" s="2" t="s">
        <v>10346</v>
      </c>
      <c r="C8971" s="2">
        <f>YEAR('Data SPY'!$D8971)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hidden="1" customHeight="1" x14ac:dyDescent="0.3">
      <c r="A8972" s="2">
        <v>8971</v>
      </c>
      <c r="B8972" s="2" t="s">
        <v>10346</v>
      </c>
      <c r="C8972" s="2">
        <f>YEAR('Data SPY'!$D8972)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hidden="1" customHeight="1" x14ac:dyDescent="0.3">
      <c r="A8973" s="2">
        <v>8972</v>
      </c>
      <c r="B8973" s="2" t="s">
        <v>10347</v>
      </c>
      <c r="C8973" s="2">
        <f>YEAR('Data SPY'!$D8973)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hidden="1" customHeight="1" x14ac:dyDescent="0.3">
      <c r="A8974" s="2">
        <v>8973</v>
      </c>
      <c r="B8974" s="2" t="s">
        <v>10348</v>
      </c>
      <c r="C8974" s="2">
        <f>YEAR('Data SPY'!$D8974)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hidden="1" customHeight="1" x14ac:dyDescent="0.3">
      <c r="A8975" s="2">
        <v>8974</v>
      </c>
      <c r="B8975" s="2" t="s">
        <v>10349</v>
      </c>
      <c r="C8975" s="2">
        <f>YEAR('Data SPY'!$D8975)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hidden="1" customHeight="1" x14ac:dyDescent="0.3">
      <c r="A8976" s="2">
        <v>8975</v>
      </c>
      <c r="B8976" s="2" t="s">
        <v>10350</v>
      </c>
      <c r="C8976" s="2">
        <f>YEAR('Data SPY'!$D8976)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hidden="1" customHeight="1" x14ac:dyDescent="0.3">
      <c r="A8977" s="2">
        <v>8976</v>
      </c>
      <c r="B8977" s="2" t="s">
        <v>10350</v>
      </c>
      <c r="C8977" s="2">
        <f>YEAR('Data SPY'!$D8977)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hidden="1" customHeight="1" x14ac:dyDescent="0.3">
      <c r="A8978" s="2">
        <v>8977</v>
      </c>
      <c r="B8978" s="2" t="s">
        <v>10350</v>
      </c>
      <c r="C8978" s="2">
        <f>YEAR('Data SPY'!$D8978)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hidden="1" customHeight="1" x14ac:dyDescent="0.3">
      <c r="A8979" s="2">
        <v>8978</v>
      </c>
      <c r="B8979" s="2" t="s">
        <v>10350</v>
      </c>
      <c r="C8979" s="2">
        <f>YEAR('Data SPY'!$D8979)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hidden="1" customHeight="1" x14ac:dyDescent="0.3">
      <c r="A8980" s="2">
        <v>8979</v>
      </c>
      <c r="B8980" s="2" t="s">
        <v>10351</v>
      </c>
      <c r="C8980" s="2">
        <f>YEAR('Data SPY'!$D8980)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hidden="1" customHeight="1" x14ac:dyDescent="0.3">
      <c r="A8981" s="2">
        <v>8980</v>
      </c>
      <c r="B8981" s="2" t="s">
        <v>10352</v>
      </c>
      <c r="C8981" s="2">
        <f>YEAR('Data SPY'!$D8981)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hidden="1" customHeight="1" x14ac:dyDescent="0.3">
      <c r="A8982" s="2">
        <v>8981</v>
      </c>
      <c r="B8982" s="2" t="s">
        <v>10353</v>
      </c>
      <c r="C8982" s="2">
        <f>YEAR('Data SPY'!$D8982)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 SPY'!$D8983)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 SPY'!$D8984)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 SPY'!$D8985)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 SPY'!$D8986)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hidden="1" customHeight="1" x14ac:dyDescent="0.3">
      <c r="A8987" s="2">
        <v>8986</v>
      </c>
      <c r="B8987" s="2" t="s">
        <v>10356</v>
      </c>
      <c r="C8987" s="2">
        <f>YEAR('Data SPY'!$D8987)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hidden="1" customHeight="1" x14ac:dyDescent="0.3">
      <c r="A8988" s="2">
        <v>8987</v>
      </c>
      <c r="B8988" s="2" t="s">
        <v>10356</v>
      </c>
      <c r="C8988" s="2">
        <f>YEAR('Data SPY'!$D8988)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hidden="1" customHeight="1" x14ac:dyDescent="0.3">
      <c r="A8989" s="2">
        <v>8988</v>
      </c>
      <c r="B8989" s="2" t="s">
        <v>10356</v>
      </c>
      <c r="C8989" s="2">
        <f>YEAR('Data SPY'!$D8989)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hidden="1" customHeight="1" x14ac:dyDescent="0.3">
      <c r="A8990" s="2">
        <v>8989</v>
      </c>
      <c r="B8990" s="2" t="s">
        <v>10356</v>
      </c>
      <c r="C8990" s="2">
        <f>YEAR('Data SPY'!$D8990)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hidden="1" customHeight="1" x14ac:dyDescent="0.3">
      <c r="A8991" s="2">
        <v>8990</v>
      </c>
      <c r="B8991" s="2" t="s">
        <v>10357</v>
      </c>
      <c r="C8991" s="2">
        <f>YEAR('Data SPY'!$D8991)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hidden="1" customHeight="1" x14ac:dyDescent="0.3">
      <c r="A8992" s="2">
        <v>8991</v>
      </c>
      <c r="B8992" s="2" t="s">
        <v>10357</v>
      </c>
      <c r="C8992" s="2">
        <f>YEAR('Data SPY'!$D8992)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hidden="1" customHeight="1" x14ac:dyDescent="0.3">
      <c r="A8993" s="2">
        <v>8992</v>
      </c>
      <c r="B8993" s="2" t="s">
        <v>10358</v>
      </c>
      <c r="C8993" s="2">
        <f>YEAR('Data SPY'!$D8993)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hidden="1" customHeight="1" x14ac:dyDescent="0.3">
      <c r="A8994" s="2">
        <v>8993</v>
      </c>
      <c r="B8994" s="2" t="s">
        <v>10359</v>
      </c>
      <c r="C8994" s="2">
        <f>YEAR('Data SPY'!$D8994)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hidden="1" customHeight="1" x14ac:dyDescent="0.3">
      <c r="A8995" s="2">
        <v>8994</v>
      </c>
      <c r="B8995" s="2" t="s">
        <v>10359</v>
      </c>
      <c r="C8995" s="2">
        <f>YEAR('Data SPY'!$D8995)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hidden="1" customHeight="1" x14ac:dyDescent="0.3">
      <c r="A8996" s="2">
        <v>8995</v>
      </c>
      <c r="B8996" s="2" t="s">
        <v>10360</v>
      </c>
      <c r="C8996" s="2">
        <f>YEAR('Data SPY'!$D8996)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hidden="1" customHeight="1" x14ac:dyDescent="0.3">
      <c r="A8997" s="2">
        <v>8996</v>
      </c>
      <c r="B8997" s="2" t="s">
        <v>10360</v>
      </c>
      <c r="C8997" s="2">
        <f>YEAR('Data SPY'!$D8997)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hidden="1" customHeight="1" x14ac:dyDescent="0.3">
      <c r="A8998" s="2">
        <v>8997</v>
      </c>
      <c r="B8998" s="2" t="s">
        <v>10361</v>
      </c>
      <c r="C8998" s="2">
        <f>YEAR('Data SPY'!$D8998)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hidden="1" customHeight="1" x14ac:dyDescent="0.3">
      <c r="A8999" s="2">
        <v>8998</v>
      </c>
      <c r="B8999" s="2" t="s">
        <v>10362</v>
      </c>
      <c r="C8999" s="2">
        <f>YEAR('Data SPY'!$D8999)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hidden="1" customHeight="1" x14ac:dyDescent="0.3">
      <c r="A9000" s="2">
        <v>8999</v>
      </c>
      <c r="B9000" s="2" t="s">
        <v>10362</v>
      </c>
      <c r="C9000" s="2">
        <f>YEAR('Data SPY'!$D9000)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hidden="1" customHeight="1" x14ac:dyDescent="0.3">
      <c r="A9001" s="2">
        <v>9000</v>
      </c>
      <c r="B9001" s="2" t="s">
        <v>10363</v>
      </c>
      <c r="C9001" s="2">
        <f>YEAR('Data SPY'!$D9001)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hidden="1" customHeight="1" x14ac:dyDescent="0.3">
      <c r="A9002" s="2">
        <v>9001</v>
      </c>
      <c r="B9002" s="2" t="s">
        <v>10364</v>
      </c>
      <c r="C9002" s="2">
        <f>YEAR('Data SPY'!$D9002)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hidden="1" customHeight="1" x14ac:dyDescent="0.3">
      <c r="A9003" s="2">
        <v>9002</v>
      </c>
      <c r="B9003" s="2" t="s">
        <v>10365</v>
      </c>
      <c r="C9003" s="2">
        <f>YEAR('Data SPY'!$D9003)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hidden="1" customHeight="1" x14ac:dyDescent="0.3">
      <c r="A9004" s="2">
        <v>9003</v>
      </c>
      <c r="B9004" s="2" t="s">
        <v>10365</v>
      </c>
      <c r="C9004" s="2">
        <f>YEAR('Data SPY'!$D9004)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hidden="1" customHeight="1" x14ac:dyDescent="0.3">
      <c r="A9005" s="2">
        <v>9004</v>
      </c>
      <c r="B9005" s="2" t="s">
        <v>10366</v>
      </c>
      <c r="C9005" s="2">
        <f>YEAR('Data SPY'!$D9005)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hidden="1" customHeight="1" x14ac:dyDescent="0.3">
      <c r="A9006" s="2">
        <v>9005</v>
      </c>
      <c r="B9006" s="2" t="s">
        <v>10366</v>
      </c>
      <c r="C9006" s="2">
        <f>YEAR('Data SPY'!$D9006)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hidden="1" customHeight="1" x14ac:dyDescent="0.3">
      <c r="A9007" s="2">
        <v>9006</v>
      </c>
      <c r="B9007" s="2" t="s">
        <v>10367</v>
      </c>
      <c r="C9007" s="2">
        <f>YEAR('Data SPY'!$D9007)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hidden="1" customHeight="1" x14ac:dyDescent="0.3">
      <c r="A9008" s="2">
        <v>9007</v>
      </c>
      <c r="B9008" s="2" t="s">
        <v>10367</v>
      </c>
      <c r="C9008" s="2">
        <f>YEAR('Data SPY'!$D9008)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hidden="1" customHeight="1" x14ac:dyDescent="0.3">
      <c r="A9009" s="2">
        <v>9008</v>
      </c>
      <c r="B9009" s="2" t="s">
        <v>10367</v>
      </c>
      <c r="C9009" s="2">
        <f>YEAR('Data SPY'!$D9009)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hidden="1" customHeight="1" x14ac:dyDescent="0.3">
      <c r="A9010" s="2">
        <v>9009</v>
      </c>
      <c r="B9010" s="2" t="s">
        <v>10367</v>
      </c>
      <c r="C9010" s="2">
        <f>YEAR('Data SPY'!$D9010)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hidden="1" customHeight="1" x14ac:dyDescent="0.3">
      <c r="A9011" s="2">
        <v>9010</v>
      </c>
      <c r="B9011" s="2" t="s">
        <v>10368</v>
      </c>
      <c r="C9011" s="2">
        <f>YEAR('Data SPY'!$D9011)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hidden="1" customHeight="1" x14ac:dyDescent="0.3">
      <c r="A9012" s="2">
        <v>9011</v>
      </c>
      <c r="B9012" s="2" t="s">
        <v>10369</v>
      </c>
      <c r="C9012" s="2">
        <f>YEAR('Data SPY'!$D9012)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hidden="1" customHeight="1" x14ac:dyDescent="0.3">
      <c r="A9013" s="2">
        <v>9012</v>
      </c>
      <c r="B9013" s="2" t="s">
        <v>10370</v>
      </c>
      <c r="C9013" s="2">
        <f>YEAR('Data SPY'!$D9013)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 SPY'!$D9014)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hidden="1" customHeight="1" x14ac:dyDescent="0.3">
      <c r="A9015" s="2">
        <v>9014</v>
      </c>
      <c r="B9015" s="2" t="s">
        <v>10372</v>
      </c>
      <c r="C9015" s="2">
        <f>YEAR('Data SPY'!$D9015)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hidden="1" customHeight="1" x14ac:dyDescent="0.3">
      <c r="A9016" s="2">
        <v>9015</v>
      </c>
      <c r="B9016" s="2" t="s">
        <v>10372</v>
      </c>
      <c r="C9016" s="2">
        <f>YEAR('Data SPY'!$D9016)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 SPY'!$D9017)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 SPY'!$D9018)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 SPY'!$D9019)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 SPY'!$D9020)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hidden="1" customHeight="1" x14ac:dyDescent="0.3">
      <c r="A9021" s="2">
        <v>9020</v>
      </c>
      <c r="B9021" s="2" t="s">
        <v>10375</v>
      </c>
      <c r="C9021" s="2">
        <f>YEAR('Data SPY'!$D9021)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hidden="1" customHeight="1" x14ac:dyDescent="0.3">
      <c r="A9022" s="2">
        <v>9021</v>
      </c>
      <c r="B9022" s="2" t="s">
        <v>10375</v>
      </c>
      <c r="C9022" s="2">
        <f>YEAR('Data SPY'!$D9022)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hidden="1" customHeight="1" x14ac:dyDescent="0.3">
      <c r="A9023" s="2">
        <v>9022</v>
      </c>
      <c r="B9023" s="2" t="s">
        <v>10376</v>
      </c>
      <c r="C9023" s="2">
        <f>YEAR('Data SPY'!$D9023)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 SPY'!$D9024)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hidden="1" customHeight="1" x14ac:dyDescent="0.3">
      <c r="A9025" s="2">
        <v>9024</v>
      </c>
      <c r="B9025" s="2" t="s">
        <v>10378</v>
      </c>
      <c r="C9025" s="2">
        <f>YEAR('Data SPY'!$D9025)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 SPY'!$D9026)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 SPY'!$D9027)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 SPY'!$D9028)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 SPY'!$D9029)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 SPY'!$D9030)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hidden="1" customHeight="1" x14ac:dyDescent="0.3">
      <c r="A9031" s="2">
        <v>9030</v>
      </c>
      <c r="B9031" s="2" t="s">
        <v>10382</v>
      </c>
      <c r="C9031" s="2">
        <f>YEAR('Data SPY'!$D9031)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hidden="1" customHeight="1" x14ac:dyDescent="0.3">
      <c r="A9032" s="2">
        <v>9031</v>
      </c>
      <c r="B9032" s="2" t="s">
        <v>10383</v>
      </c>
      <c r="C9032" s="2">
        <f>YEAR('Data SPY'!$D9032)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hidden="1" customHeight="1" x14ac:dyDescent="0.3">
      <c r="A9033" s="2">
        <v>9032</v>
      </c>
      <c r="B9033" s="2" t="s">
        <v>10383</v>
      </c>
      <c r="C9033" s="2">
        <f>YEAR('Data SPY'!$D9033)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hidden="1" customHeight="1" x14ac:dyDescent="0.3">
      <c r="A9034" s="2">
        <v>9033</v>
      </c>
      <c r="B9034" s="2" t="s">
        <v>10384</v>
      </c>
      <c r="C9034" s="2">
        <f>YEAR('Data SPY'!$D9034)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hidden="1" customHeight="1" x14ac:dyDescent="0.3">
      <c r="A9035" s="2">
        <v>9034</v>
      </c>
      <c r="B9035" s="2" t="s">
        <v>10385</v>
      </c>
      <c r="C9035" s="2">
        <f>YEAR('Data SPY'!$D9035)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hidden="1" customHeight="1" x14ac:dyDescent="0.3">
      <c r="A9036" s="2">
        <v>9035</v>
      </c>
      <c r="B9036" s="2" t="s">
        <v>10386</v>
      </c>
      <c r="C9036" s="2">
        <f>YEAR('Data SPY'!$D9036)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hidden="1" customHeight="1" x14ac:dyDescent="0.3">
      <c r="A9037" s="2">
        <v>9036</v>
      </c>
      <c r="B9037" s="2" t="s">
        <v>10386</v>
      </c>
      <c r="C9037" s="2">
        <f>YEAR('Data SPY'!$D9037)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hidden="1" customHeight="1" x14ac:dyDescent="0.3">
      <c r="A9038" s="2">
        <v>9037</v>
      </c>
      <c r="B9038" s="2" t="s">
        <v>10387</v>
      </c>
      <c r="C9038" s="2">
        <f>YEAR('Data SPY'!$D9038)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hidden="1" customHeight="1" x14ac:dyDescent="0.3">
      <c r="A9039" s="2">
        <v>9038</v>
      </c>
      <c r="B9039" s="2" t="s">
        <v>10387</v>
      </c>
      <c r="C9039" s="2">
        <f>YEAR('Data SPY'!$D9039)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hidden="1" customHeight="1" x14ac:dyDescent="0.3">
      <c r="A9040" s="2">
        <v>9039</v>
      </c>
      <c r="B9040" s="2" t="s">
        <v>10388</v>
      </c>
      <c r="C9040" s="2">
        <f>YEAR('Data SPY'!$D9040)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 SPY'!$D9041)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hidden="1" customHeight="1" x14ac:dyDescent="0.3">
      <c r="A9042" s="2">
        <v>9041</v>
      </c>
      <c r="B9042" s="2" t="s">
        <v>10390</v>
      </c>
      <c r="C9042" s="2">
        <f>YEAR('Data SPY'!$D9042)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hidden="1" customHeight="1" x14ac:dyDescent="0.3">
      <c r="A9043" s="2">
        <v>9042</v>
      </c>
      <c r="B9043" s="2" t="s">
        <v>10391</v>
      </c>
      <c r="C9043" s="2">
        <f>YEAR('Data SPY'!$D9043)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hidden="1" customHeight="1" x14ac:dyDescent="0.3">
      <c r="A9044" s="2">
        <v>9043</v>
      </c>
      <c r="B9044" s="2" t="s">
        <v>10392</v>
      </c>
      <c r="C9044" s="2">
        <f>YEAR('Data SPY'!$D9044)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 SPY'!$D9045)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hidden="1" customHeight="1" x14ac:dyDescent="0.3">
      <c r="A9046" s="2">
        <v>9045</v>
      </c>
      <c r="B9046" s="2" t="s">
        <v>10394</v>
      </c>
      <c r="C9046" s="2">
        <f>YEAR('Data SPY'!$D9046)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hidden="1" customHeight="1" x14ac:dyDescent="0.3">
      <c r="A9047" s="2">
        <v>9046</v>
      </c>
      <c r="B9047" s="2" t="s">
        <v>10394</v>
      </c>
      <c r="C9047" s="2">
        <f>YEAR('Data SPY'!$D9047)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hidden="1" customHeight="1" x14ac:dyDescent="0.3">
      <c r="A9048" s="2">
        <v>9047</v>
      </c>
      <c r="B9048" s="2" t="s">
        <v>10394</v>
      </c>
      <c r="C9048" s="2">
        <f>YEAR('Data SPY'!$D9048)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hidden="1" customHeight="1" x14ac:dyDescent="0.3">
      <c r="A9049" s="2">
        <v>9048</v>
      </c>
      <c r="B9049" s="2" t="s">
        <v>10394</v>
      </c>
      <c r="C9049" s="2">
        <f>YEAR('Data SPY'!$D9049)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hidden="1" customHeight="1" x14ac:dyDescent="0.3">
      <c r="A9050" s="2">
        <v>9049</v>
      </c>
      <c r="B9050" s="2" t="s">
        <v>10394</v>
      </c>
      <c r="C9050" s="2">
        <f>YEAR('Data SPY'!$D9050)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hidden="1" customHeight="1" x14ac:dyDescent="0.3">
      <c r="A9051" s="2">
        <v>9050</v>
      </c>
      <c r="B9051" s="2" t="s">
        <v>10395</v>
      </c>
      <c r="C9051" s="2">
        <f>YEAR('Data SPY'!$D9051)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hidden="1" customHeight="1" x14ac:dyDescent="0.3">
      <c r="A9052" s="2">
        <v>9051</v>
      </c>
      <c r="B9052" s="2" t="s">
        <v>10396</v>
      </c>
      <c r="C9052" s="2">
        <f>YEAR('Data SPY'!$D9052)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hidden="1" customHeight="1" x14ac:dyDescent="0.3">
      <c r="A9053" s="2">
        <v>9052</v>
      </c>
      <c r="B9053" s="2" t="s">
        <v>10397</v>
      </c>
      <c r="C9053" s="2">
        <f>YEAR('Data SPY'!$D9053)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hidden="1" customHeight="1" x14ac:dyDescent="0.3">
      <c r="A9054" s="2">
        <v>9053</v>
      </c>
      <c r="B9054" s="2" t="s">
        <v>10397</v>
      </c>
      <c r="C9054" s="2">
        <f>YEAR('Data SPY'!$D9054)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hidden="1" customHeight="1" x14ac:dyDescent="0.3">
      <c r="A9055" s="2">
        <v>9054</v>
      </c>
      <c r="B9055" s="2" t="s">
        <v>10397</v>
      </c>
      <c r="C9055" s="2">
        <f>YEAR('Data SPY'!$D9055)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hidden="1" customHeight="1" x14ac:dyDescent="0.3">
      <c r="A9056" s="2">
        <v>9055</v>
      </c>
      <c r="B9056" s="2" t="s">
        <v>10398</v>
      </c>
      <c r="C9056" s="2">
        <f>YEAR('Data SPY'!$D9056)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hidden="1" customHeight="1" x14ac:dyDescent="0.3">
      <c r="A9057" s="2">
        <v>9056</v>
      </c>
      <c r="B9057" s="2" t="s">
        <v>10399</v>
      </c>
      <c r="C9057" s="2">
        <f>YEAR('Data SPY'!$D9057)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hidden="1" customHeight="1" x14ac:dyDescent="0.3">
      <c r="A9058" s="2">
        <v>9057</v>
      </c>
      <c r="B9058" s="2" t="s">
        <v>10400</v>
      </c>
      <c r="C9058" s="2">
        <f>YEAR('Data SPY'!$D9058)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hidden="1" customHeight="1" x14ac:dyDescent="0.3">
      <c r="A9059" s="2">
        <v>9058</v>
      </c>
      <c r="B9059" s="2" t="s">
        <v>10401</v>
      </c>
      <c r="C9059" s="2">
        <f>YEAR('Data SPY'!$D9059)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hidden="1" customHeight="1" x14ac:dyDescent="0.3">
      <c r="A9060" s="2">
        <v>9059</v>
      </c>
      <c r="B9060" s="2" t="s">
        <v>10401</v>
      </c>
      <c r="C9060" s="2">
        <f>YEAR('Data SPY'!$D9060)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 SPY'!$D9061)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hidden="1" customHeight="1" x14ac:dyDescent="0.3">
      <c r="A9062" s="2">
        <v>9061</v>
      </c>
      <c r="B9062" s="2" t="s">
        <v>10403</v>
      </c>
      <c r="C9062" s="2">
        <f>YEAR('Data SPY'!$D9062)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hidden="1" customHeight="1" x14ac:dyDescent="0.3">
      <c r="A9063" s="2">
        <v>9062</v>
      </c>
      <c r="B9063" s="2" t="s">
        <v>10403</v>
      </c>
      <c r="C9063" s="2">
        <f>YEAR('Data SPY'!$D9063)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 SPY'!$D9064)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hidden="1" customHeight="1" x14ac:dyDescent="0.3">
      <c r="A9065" s="2">
        <v>9064</v>
      </c>
      <c r="B9065" s="2" t="s">
        <v>10405</v>
      </c>
      <c r="C9065" s="2">
        <f>YEAR('Data SPY'!$D9065)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hidden="1" customHeight="1" x14ac:dyDescent="0.3">
      <c r="A9066" s="2">
        <v>9065</v>
      </c>
      <c r="B9066" s="2" t="s">
        <v>10405</v>
      </c>
      <c r="C9066" s="2">
        <f>YEAR('Data SPY'!$D9066)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hidden="1" customHeight="1" x14ac:dyDescent="0.3">
      <c r="A9067" s="2">
        <v>9066</v>
      </c>
      <c r="B9067" s="2" t="s">
        <v>10405</v>
      </c>
      <c r="C9067" s="2">
        <f>YEAR('Data SPY'!$D9067)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hidden="1" customHeight="1" x14ac:dyDescent="0.3">
      <c r="A9068" s="2">
        <v>9067</v>
      </c>
      <c r="B9068" s="2" t="s">
        <v>10406</v>
      </c>
      <c r="C9068" s="2">
        <f>YEAR('Data SPY'!$D9068)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 SPY'!$D9069)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 SPY'!$D9070)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 SPY'!$D9071)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hidden="1" customHeight="1" x14ac:dyDescent="0.3">
      <c r="A9072" s="2">
        <v>9071</v>
      </c>
      <c r="B9072" s="2" t="s">
        <v>10409</v>
      </c>
      <c r="C9072" s="2">
        <f>YEAR('Data SPY'!$D9072)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hidden="1" customHeight="1" x14ac:dyDescent="0.3">
      <c r="A9073" s="2">
        <v>9072</v>
      </c>
      <c r="B9073" s="2" t="s">
        <v>10410</v>
      </c>
      <c r="C9073" s="2">
        <f>YEAR('Data SPY'!$D9073)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 SPY'!$D9074)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 SPY'!$D9075)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hidden="1" customHeight="1" x14ac:dyDescent="0.3">
      <c r="A9076" s="2">
        <v>9075</v>
      </c>
      <c r="B9076" s="2" t="s">
        <v>10412</v>
      </c>
      <c r="C9076" s="2">
        <f>YEAR('Data SPY'!$D9076)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hidden="1" customHeight="1" x14ac:dyDescent="0.3">
      <c r="A9077" s="2">
        <v>9076</v>
      </c>
      <c r="B9077" s="2" t="s">
        <v>10413</v>
      </c>
      <c r="C9077" s="2">
        <f>YEAR('Data SPY'!$D9077)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hidden="1" customHeight="1" x14ac:dyDescent="0.3">
      <c r="A9078" s="2">
        <v>9077</v>
      </c>
      <c r="B9078" s="2" t="s">
        <v>10413</v>
      </c>
      <c r="C9078" s="2">
        <f>YEAR('Data SPY'!$D9078)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hidden="1" customHeight="1" x14ac:dyDescent="0.3">
      <c r="A9079" s="2">
        <v>9078</v>
      </c>
      <c r="B9079" s="2" t="s">
        <v>10414</v>
      </c>
      <c r="C9079" s="2">
        <f>YEAR('Data SPY'!$D9079)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 SPY'!$D9080)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 SPY'!$D9081)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hidden="1" customHeight="1" x14ac:dyDescent="0.3">
      <c r="A9082" s="2">
        <v>9081</v>
      </c>
      <c r="B9082" s="2" t="s">
        <v>10416</v>
      </c>
      <c r="C9082" s="2">
        <f>YEAR('Data SPY'!$D9082)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hidden="1" customHeight="1" x14ac:dyDescent="0.3">
      <c r="A9083" s="2">
        <v>9082</v>
      </c>
      <c r="B9083" s="2" t="s">
        <v>10416</v>
      </c>
      <c r="C9083" s="2">
        <f>YEAR('Data SPY'!$D9083)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hidden="1" customHeight="1" x14ac:dyDescent="0.3">
      <c r="A9084" s="2">
        <v>9083</v>
      </c>
      <c r="B9084" s="2" t="s">
        <v>10417</v>
      </c>
      <c r="C9084" s="2">
        <f>YEAR('Data SPY'!$D9084)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hidden="1" customHeight="1" x14ac:dyDescent="0.3">
      <c r="A9085" s="2">
        <v>9084</v>
      </c>
      <c r="B9085" s="2" t="s">
        <v>10418</v>
      </c>
      <c r="C9085" s="2">
        <f>YEAR('Data SPY'!$D9085)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hidden="1" customHeight="1" x14ac:dyDescent="0.3">
      <c r="A9086" s="2">
        <v>9085</v>
      </c>
      <c r="B9086" s="2" t="s">
        <v>10418</v>
      </c>
      <c r="C9086" s="2">
        <f>YEAR('Data SPY'!$D9086)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 SPY'!$D9087)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 SPY'!$D9088)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 SPY'!$D9089)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hidden="1" customHeight="1" x14ac:dyDescent="0.3">
      <c r="A9090" s="2">
        <v>9089</v>
      </c>
      <c r="B9090" s="2" t="s">
        <v>10421</v>
      </c>
      <c r="C9090" s="2">
        <f>YEAR('Data SPY'!$D9090)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 SPY'!$D9091)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hidden="1" customHeight="1" x14ac:dyDescent="0.3">
      <c r="A9092" s="2">
        <v>9091</v>
      </c>
      <c r="B9092" s="2" t="s">
        <v>10423</v>
      </c>
      <c r="C9092" s="2">
        <f>YEAR('Data SPY'!$D9092)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hidden="1" customHeight="1" x14ac:dyDescent="0.3">
      <c r="A9093" s="2">
        <v>9092</v>
      </c>
      <c r="B9093" s="2" t="s">
        <v>10424</v>
      </c>
      <c r="C9093" s="2">
        <f>YEAR('Data SPY'!$D9093)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hidden="1" customHeight="1" x14ac:dyDescent="0.3">
      <c r="A9094" s="2">
        <v>9093</v>
      </c>
      <c r="B9094" s="2" t="s">
        <v>10424</v>
      </c>
      <c r="C9094" s="2">
        <f>YEAR('Data SPY'!$D9094)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hidden="1" customHeight="1" x14ac:dyDescent="0.3">
      <c r="A9095" s="2">
        <v>9094</v>
      </c>
      <c r="B9095" s="2" t="s">
        <v>10425</v>
      </c>
      <c r="C9095" s="2">
        <f>YEAR('Data SPY'!$D9095)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hidden="1" customHeight="1" x14ac:dyDescent="0.3">
      <c r="A9096" s="2">
        <v>9095</v>
      </c>
      <c r="B9096" s="2" t="s">
        <v>10425</v>
      </c>
      <c r="C9096" s="2">
        <f>YEAR('Data SPY'!$D9096)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hidden="1" customHeight="1" x14ac:dyDescent="0.3">
      <c r="A9097" s="2">
        <v>9096</v>
      </c>
      <c r="B9097" s="2" t="s">
        <v>10425</v>
      </c>
      <c r="C9097" s="2">
        <f>YEAR('Data SPY'!$D9097)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hidden="1" customHeight="1" x14ac:dyDescent="0.3">
      <c r="A9098" s="2">
        <v>9097</v>
      </c>
      <c r="B9098" s="2" t="s">
        <v>10425</v>
      </c>
      <c r="C9098" s="2">
        <f>YEAR('Data SPY'!$D9098)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hidden="1" customHeight="1" x14ac:dyDescent="0.3">
      <c r="A9099" s="2">
        <v>9098</v>
      </c>
      <c r="B9099" s="2" t="s">
        <v>10426</v>
      </c>
      <c r="C9099" s="2">
        <f>YEAR('Data SPY'!$D9099)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hidden="1" customHeight="1" x14ac:dyDescent="0.3">
      <c r="A9100" s="2">
        <v>9099</v>
      </c>
      <c r="B9100" s="2" t="s">
        <v>10427</v>
      </c>
      <c r="C9100" s="2">
        <f>YEAR('Data SPY'!$D9100)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hidden="1" customHeight="1" x14ac:dyDescent="0.3">
      <c r="A9101" s="2">
        <v>9100</v>
      </c>
      <c r="B9101" s="2" t="s">
        <v>10427</v>
      </c>
      <c r="C9101" s="2">
        <f>YEAR('Data SPY'!$D9101)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hidden="1" customHeight="1" x14ac:dyDescent="0.3">
      <c r="A9102" s="2">
        <v>9101</v>
      </c>
      <c r="B9102" s="2" t="s">
        <v>10427</v>
      </c>
      <c r="C9102" s="2">
        <f>YEAR('Data SPY'!$D9102)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hidden="1" customHeight="1" x14ac:dyDescent="0.3">
      <c r="A9103" s="2">
        <v>9102</v>
      </c>
      <c r="B9103" s="2" t="s">
        <v>10428</v>
      </c>
      <c r="C9103" s="2">
        <f>YEAR('Data SPY'!$D9103)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hidden="1" customHeight="1" x14ac:dyDescent="0.3">
      <c r="A9104" s="2">
        <v>9103</v>
      </c>
      <c r="B9104" s="2" t="s">
        <v>10428</v>
      </c>
      <c r="C9104" s="2">
        <f>YEAR('Data SPY'!$D9104)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hidden="1" customHeight="1" x14ac:dyDescent="0.3">
      <c r="A9105" s="2">
        <v>9104</v>
      </c>
      <c r="B9105" s="2" t="s">
        <v>10428</v>
      </c>
      <c r="C9105" s="2">
        <f>YEAR('Data SPY'!$D9105)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hidden="1" customHeight="1" x14ac:dyDescent="0.3">
      <c r="A9106" s="2">
        <v>9105</v>
      </c>
      <c r="B9106" s="2" t="s">
        <v>10428</v>
      </c>
      <c r="C9106" s="2">
        <f>YEAR('Data SPY'!$D9106)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hidden="1" customHeight="1" x14ac:dyDescent="0.3">
      <c r="A9107" s="2">
        <v>9106</v>
      </c>
      <c r="B9107" s="2" t="s">
        <v>10428</v>
      </c>
      <c r="C9107" s="2">
        <f>YEAR('Data SPY'!$D9107)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hidden="1" customHeight="1" x14ac:dyDescent="0.3">
      <c r="A9108" s="2">
        <v>9107</v>
      </c>
      <c r="B9108" s="2" t="s">
        <v>10428</v>
      </c>
      <c r="C9108" s="2">
        <f>YEAR('Data SPY'!$D9108)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hidden="1" customHeight="1" x14ac:dyDescent="0.3">
      <c r="A9109" s="2">
        <v>9108</v>
      </c>
      <c r="B9109" s="2" t="s">
        <v>10429</v>
      </c>
      <c r="C9109" s="2">
        <f>YEAR('Data SPY'!$D9109)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hidden="1" customHeight="1" x14ac:dyDescent="0.3">
      <c r="A9110" s="2">
        <v>9109</v>
      </c>
      <c r="B9110" s="2" t="s">
        <v>10429</v>
      </c>
      <c r="C9110" s="2">
        <f>YEAR('Data SPY'!$D9110)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hidden="1" customHeight="1" x14ac:dyDescent="0.3">
      <c r="A9111" s="2">
        <v>9110</v>
      </c>
      <c r="B9111" s="2" t="s">
        <v>10429</v>
      </c>
      <c r="C9111" s="2">
        <f>YEAR('Data SPY'!$D9111)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hidden="1" customHeight="1" x14ac:dyDescent="0.3">
      <c r="A9112" s="2">
        <v>9111</v>
      </c>
      <c r="B9112" s="2" t="s">
        <v>10430</v>
      </c>
      <c r="C9112" s="2">
        <f>YEAR('Data SPY'!$D9112)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hidden="1" customHeight="1" x14ac:dyDescent="0.3">
      <c r="A9113" s="2">
        <v>9112</v>
      </c>
      <c r="B9113" s="2" t="s">
        <v>10430</v>
      </c>
      <c r="C9113" s="2">
        <f>YEAR('Data SPY'!$D9113)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hidden="1" customHeight="1" x14ac:dyDescent="0.3">
      <c r="A9114" s="2">
        <v>9113</v>
      </c>
      <c r="B9114" s="2" t="s">
        <v>10430</v>
      </c>
      <c r="C9114" s="2">
        <f>YEAR('Data SPY'!$D9114)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hidden="1" customHeight="1" x14ac:dyDescent="0.3">
      <c r="A9115" s="2">
        <v>9114</v>
      </c>
      <c r="B9115" s="2" t="s">
        <v>10430</v>
      </c>
      <c r="C9115" s="2">
        <f>YEAR('Data SPY'!$D9115)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 SPY'!$D9116)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hidden="1" customHeight="1" x14ac:dyDescent="0.3">
      <c r="A9117" s="2">
        <v>9116</v>
      </c>
      <c r="B9117" s="2" t="s">
        <v>10432</v>
      </c>
      <c r="C9117" s="2">
        <f>YEAR('Data SPY'!$D9117)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hidden="1" customHeight="1" x14ac:dyDescent="0.3">
      <c r="A9118" s="2">
        <v>9117</v>
      </c>
      <c r="B9118" s="2" t="s">
        <v>10432</v>
      </c>
      <c r="C9118" s="2">
        <f>YEAR('Data SPY'!$D9118)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hidden="1" customHeight="1" x14ac:dyDescent="0.3">
      <c r="A9119" s="2">
        <v>9118</v>
      </c>
      <c r="B9119" s="2" t="s">
        <v>10432</v>
      </c>
      <c r="C9119" s="2">
        <f>YEAR('Data SPY'!$D9119)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hidden="1" customHeight="1" x14ac:dyDescent="0.3">
      <c r="A9120" s="2">
        <v>9119</v>
      </c>
      <c r="B9120" s="2" t="s">
        <v>10432</v>
      </c>
      <c r="C9120" s="2">
        <f>YEAR('Data SPY'!$D9120)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 SPY'!$D9121)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 SPY'!$D9122)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hidden="1" customHeight="1" x14ac:dyDescent="0.3">
      <c r="A9123" s="2">
        <v>9122</v>
      </c>
      <c r="B9123" s="2" t="s">
        <v>10436</v>
      </c>
      <c r="C9123" s="2">
        <f>YEAR('Data SPY'!$D9123)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hidden="1" customHeight="1" x14ac:dyDescent="0.3">
      <c r="A9124" s="2">
        <v>9123</v>
      </c>
      <c r="B9124" s="2" t="s">
        <v>10437</v>
      </c>
      <c r="C9124" s="2">
        <f>YEAR('Data SPY'!$D9124)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 SPY'!$D9125)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 SPY'!$D9126)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 SPY'!$D9127)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hidden="1" customHeight="1" x14ac:dyDescent="0.3">
      <c r="A9128" s="2">
        <v>9127</v>
      </c>
      <c r="B9128" s="2" t="s">
        <v>10440</v>
      </c>
      <c r="C9128" s="2">
        <f>YEAR('Data SPY'!$D9128)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hidden="1" customHeight="1" x14ac:dyDescent="0.3">
      <c r="A9129" s="2">
        <v>9128</v>
      </c>
      <c r="B9129" s="2" t="s">
        <v>10441</v>
      </c>
      <c r="C9129" s="2">
        <f>YEAR('Data SPY'!$D9129)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hidden="1" customHeight="1" x14ac:dyDescent="0.3">
      <c r="A9130" s="2">
        <v>9129</v>
      </c>
      <c r="B9130" s="2" t="s">
        <v>10442</v>
      </c>
      <c r="C9130" s="2">
        <f>YEAR('Data SPY'!$D9130)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 SPY'!$D9131)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 SPY'!$D9132)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hidden="1" customHeight="1" x14ac:dyDescent="0.3">
      <c r="A9133" s="2">
        <v>9132</v>
      </c>
      <c r="B9133" s="2" t="s">
        <v>10444</v>
      </c>
      <c r="C9133" s="2">
        <f>YEAR('Data SPY'!$D9133)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hidden="1" customHeight="1" x14ac:dyDescent="0.3">
      <c r="A9134" s="2">
        <v>9133</v>
      </c>
      <c r="B9134" s="2" t="s">
        <v>10444</v>
      </c>
      <c r="C9134" s="2">
        <f>YEAR('Data SPY'!$D9134)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hidden="1" customHeight="1" x14ac:dyDescent="0.3">
      <c r="A9135" s="2">
        <v>9134</v>
      </c>
      <c r="B9135" s="2" t="s">
        <v>10446</v>
      </c>
      <c r="C9135" s="2">
        <f>YEAR('Data SPY'!$D9135)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 SPY'!$D9136)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 SPY'!$D9137)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 SPY'!$D9138)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hidden="1" customHeight="1" x14ac:dyDescent="0.3">
      <c r="A9139" s="2">
        <v>9138</v>
      </c>
      <c r="B9139" s="2" t="s">
        <v>10448</v>
      </c>
      <c r="C9139" s="2">
        <f>YEAR('Data SPY'!$D9139)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hidden="1" customHeight="1" x14ac:dyDescent="0.3">
      <c r="A9140" s="2">
        <v>9139</v>
      </c>
      <c r="B9140" s="2" t="s">
        <v>10448</v>
      </c>
      <c r="C9140" s="2">
        <f>YEAR('Data SPY'!$D9140)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hidden="1" customHeight="1" x14ac:dyDescent="0.3">
      <c r="A9141" s="2">
        <v>9140</v>
      </c>
      <c r="B9141" s="2" t="s">
        <v>10449</v>
      </c>
      <c r="C9141" s="2">
        <f>YEAR('Data SPY'!$D9141)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hidden="1" customHeight="1" x14ac:dyDescent="0.3">
      <c r="A9142" s="2">
        <v>9141</v>
      </c>
      <c r="B9142" s="2" t="s">
        <v>10450</v>
      </c>
      <c r="C9142" s="2">
        <f>YEAR('Data SPY'!$D9142)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 SPY'!$D9143)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hidden="1" customHeight="1" x14ac:dyDescent="0.3">
      <c r="A9144" s="2">
        <v>9143</v>
      </c>
      <c r="B9144" s="2" t="s">
        <v>10452</v>
      </c>
      <c r="C9144" s="2">
        <f>YEAR('Data SPY'!$D9144)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hidden="1" customHeight="1" x14ac:dyDescent="0.3">
      <c r="A9145" s="2">
        <v>9144</v>
      </c>
      <c r="B9145" s="2" t="s">
        <v>10452</v>
      </c>
      <c r="C9145" s="2">
        <f>YEAR('Data SPY'!$D9145)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hidden="1" customHeight="1" x14ac:dyDescent="0.3">
      <c r="A9146" s="2">
        <v>9145</v>
      </c>
      <c r="B9146" s="2" t="s">
        <v>10452</v>
      </c>
      <c r="C9146" s="2">
        <f>YEAR('Data SPY'!$D9146)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hidden="1" customHeight="1" x14ac:dyDescent="0.3">
      <c r="A9147" s="2">
        <v>9146</v>
      </c>
      <c r="B9147" s="2" t="s">
        <v>10453</v>
      </c>
      <c r="C9147" s="2">
        <f>YEAR('Data SPY'!$D9147)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 SPY'!$D9148)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 SPY'!$D9149)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 SPY'!$D9150)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hidden="1" customHeight="1" x14ac:dyDescent="0.3">
      <c r="A9151" s="2">
        <v>9150</v>
      </c>
      <c r="B9151" s="2" t="s">
        <v>10457</v>
      </c>
      <c r="C9151" s="2">
        <f>YEAR('Data SPY'!$D9151)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hidden="1" customHeight="1" x14ac:dyDescent="0.3">
      <c r="A9152" s="2">
        <v>9151</v>
      </c>
      <c r="B9152" s="2" t="s">
        <v>10457</v>
      </c>
      <c r="C9152" s="2">
        <f>YEAR('Data SPY'!$D9152)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hidden="1" customHeight="1" x14ac:dyDescent="0.3">
      <c r="A9153" s="2">
        <v>9152</v>
      </c>
      <c r="B9153" s="2" t="s">
        <v>10458</v>
      </c>
      <c r="C9153" s="2">
        <f>YEAR('Data SPY'!$D9153)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hidden="1" customHeight="1" x14ac:dyDescent="0.3">
      <c r="A9154" s="2">
        <v>9153</v>
      </c>
      <c r="B9154" s="2" t="s">
        <v>10458</v>
      </c>
      <c r="C9154" s="2">
        <f>YEAR('Data SPY'!$D9154)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hidden="1" customHeight="1" x14ac:dyDescent="0.3">
      <c r="A9155" s="2">
        <v>9154</v>
      </c>
      <c r="B9155" s="2" t="s">
        <v>10458</v>
      </c>
      <c r="C9155" s="2">
        <f>YEAR('Data SPY'!$D9155)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 SPY'!$D9156)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hidden="1" customHeight="1" x14ac:dyDescent="0.3">
      <c r="A9157" s="2">
        <v>9156</v>
      </c>
      <c r="B9157" s="2" t="s">
        <v>10460</v>
      </c>
      <c r="C9157" s="2">
        <f>YEAR('Data SPY'!$D9157)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hidden="1" customHeight="1" x14ac:dyDescent="0.3">
      <c r="A9158" s="2">
        <v>9157</v>
      </c>
      <c r="B9158" s="2" t="s">
        <v>10461</v>
      </c>
      <c r="C9158" s="2">
        <f>YEAR('Data SPY'!$D9158)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hidden="1" customHeight="1" x14ac:dyDescent="0.3">
      <c r="A9159" s="2">
        <v>9158</v>
      </c>
      <c r="B9159" s="2" t="s">
        <v>10461</v>
      </c>
      <c r="C9159" s="2">
        <f>YEAR('Data SPY'!$D9159)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hidden="1" customHeight="1" x14ac:dyDescent="0.3">
      <c r="A9160" s="2">
        <v>9159</v>
      </c>
      <c r="B9160" s="2" t="s">
        <v>10461</v>
      </c>
      <c r="C9160" s="2">
        <f>YEAR('Data SPY'!$D9160)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 SPY'!$D9161)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 SPY'!$D9162)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 SPY'!$D9163)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 SPY'!$D9164)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hidden="1" customHeight="1" x14ac:dyDescent="0.3">
      <c r="A9165" s="2">
        <v>9164</v>
      </c>
      <c r="B9165" s="2" t="s">
        <v>10464</v>
      </c>
      <c r="C9165" s="2">
        <f>YEAR('Data SPY'!$D9165)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hidden="1" customHeight="1" x14ac:dyDescent="0.3">
      <c r="A9166" s="2">
        <v>9165</v>
      </c>
      <c r="B9166" s="2" t="s">
        <v>10464</v>
      </c>
      <c r="C9166" s="2">
        <f>YEAR('Data SPY'!$D9166)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 SPY'!$D9167)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 SPY'!$D9168)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 SPY'!$D9169)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 SPY'!$D9170)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 SPY'!$D9171)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 SPY'!$D9172)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 SPY'!$D9173)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 SPY'!$D9174)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 SPY'!$D9175)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hidden="1" customHeight="1" x14ac:dyDescent="0.3">
      <c r="A9176" s="2">
        <v>9175</v>
      </c>
      <c r="B9176" s="2" t="s">
        <v>10468</v>
      </c>
      <c r="C9176" s="2">
        <f>YEAR('Data SPY'!$D9176)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hidden="1" customHeight="1" x14ac:dyDescent="0.3">
      <c r="A9177" s="2">
        <v>9176</v>
      </c>
      <c r="B9177" s="2" t="s">
        <v>10468</v>
      </c>
      <c r="C9177" s="2">
        <f>YEAR('Data SPY'!$D9177)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 SPY'!$D9178)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 SPY'!$D9179)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 SPY'!$D9180)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hidden="1" customHeight="1" x14ac:dyDescent="0.3">
      <c r="A9181" s="2">
        <v>9180</v>
      </c>
      <c r="B9181" s="2" t="s">
        <v>10471</v>
      </c>
      <c r="C9181" s="2">
        <f>YEAR('Data SPY'!$D9181)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hidden="1" customHeight="1" x14ac:dyDescent="0.3">
      <c r="A9182" s="2">
        <v>9181</v>
      </c>
      <c r="B9182" s="2" t="s">
        <v>10471</v>
      </c>
      <c r="C9182" s="2">
        <f>YEAR('Data SPY'!$D9182)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hidden="1" customHeight="1" x14ac:dyDescent="0.3">
      <c r="A9183" s="2">
        <v>9182</v>
      </c>
      <c r="B9183" s="2" t="s">
        <v>10471</v>
      </c>
      <c r="C9183" s="2">
        <f>YEAR('Data SPY'!$D9183)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hidden="1" customHeight="1" x14ac:dyDescent="0.3">
      <c r="A9184" s="2">
        <v>9183</v>
      </c>
      <c r="B9184" s="2" t="s">
        <v>10471</v>
      </c>
      <c r="C9184" s="2">
        <f>YEAR('Data SPY'!$D9184)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hidden="1" customHeight="1" x14ac:dyDescent="0.3">
      <c r="A9185" s="2">
        <v>9184</v>
      </c>
      <c r="B9185" s="2" t="s">
        <v>10471</v>
      </c>
      <c r="C9185" s="2">
        <f>YEAR('Data SPY'!$D9185)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hidden="1" customHeight="1" x14ac:dyDescent="0.3">
      <c r="A9186" s="2">
        <v>9185</v>
      </c>
      <c r="B9186" s="2" t="s">
        <v>10471</v>
      </c>
      <c r="C9186" s="2">
        <f>YEAR('Data SPY'!$D9186)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hidden="1" customHeight="1" x14ac:dyDescent="0.3">
      <c r="A9187" s="2">
        <v>9186</v>
      </c>
      <c r="B9187" s="2" t="s">
        <v>10471</v>
      </c>
      <c r="C9187" s="2">
        <f>YEAR('Data SPY'!$D9187)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hidden="1" customHeight="1" x14ac:dyDescent="0.3">
      <c r="A9188" s="2">
        <v>9187</v>
      </c>
      <c r="B9188" s="2" t="s">
        <v>10471</v>
      </c>
      <c r="C9188" s="2">
        <f>YEAR('Data SPY'!$D9188)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hidden="1" customHeight="1" x14ac:dyDescent="0.3">
      <c r="A9189" s="2">
        <v>9188</v>
      </c>
      <c r="B9189" s="2" t="s">
        <v>10474</v>
      </c>
      <c r="C9189" s="2">
        <f>YEAR('Data SPY'!$D9189)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hidden="1" customHeight="1" x14ac:dyDescent="0.3">
      <c r="A9190" s="2">
        <v>9189</v>
      </c>
      <c r="B9190" s="2" t="s">
        <v>10474</v>
      </c>
      <c r="C9190" s="2">
        <f>YEAR('Data SPY'!$D9190)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hidden="1" customHeight="1" x14ac:dyDescent="0.3">
      <c r="A9191" s="2">
        <v>9190</v>
      </c>
      <c r="B9191" s="2" t="s">
        <v>10474</v>
      </c>
      <c r="C9191" s="2">
        <f>YEAR('Data SPY'!$D9191)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hidden="1" customHeight="1" x14ac:dyDescent="0.3">
      <c r="A9192" s="2">
        <v>9191</v>
      </c>
      <c r="B9192" s="2" t="s">
        <v>10474</v>
      </c>
      <c r="C9192" s="2">
        <f>YEAR('Data SPY'!$D9192)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hidden="1" customHeight="1" x14ac:dyDescent="0.3">
      <c r="A9193" s="2">
        <v>9192</v>
      </c>
      <c r="B9193" s="2" t="s">
        <v>10474</v>
      </c>
      <c r="C9193" s="2">
        <f>YEAR('Data SPY'!$D9193)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hidden="1" customHeight="1" x14ac:dyDescent="0.3">
      <c r="A9194" s="2">
        <v>9193</v>
      </c>
      <c r="B9194" s="2" t="s">
        <v>10475</v>
      </c>
      <c r="C9194" s="2">
        <f>YEAR('Data SPY'!$D9194)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hidden="1" customHeight="1" x14ac:dyDescent="0.3">
      <c r="A9195" s="2">
        <v>9194</v>
      </c>
      <c r="B9195" s="2" t="s">
        <v>10475</v>
      </c>
      <c r="C9195" s="2">
        <f>YEAR('Data SPY'!$D9195)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hidden="1" customHeight="1" x14ac:dyDescent="0.3">
      <c r="A9196" s="2">
        <v>9195</v>
      </c>
      <c r="B9196" s="2" t="s">
        <v>10476</v>
      </c>
      <c r="C9196" s="2">
        <f>YEAR('Data SPY'!$D9196)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hidden="1" customHeight="1" x14ac:dyDescent="0.3">
      <c r="A9197" s="2">
        <v>9196</v>
      </c>
      <c r="B9197" s="2" t="s">
        <v>10476</v>
      </c>
      <c r="C9197" s="2">
        <f>YEAR('Data SPY'!$D9197)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hidden="1" customHeight="1" x14ac:dyDescent="0.3">
      <c r="A9198" s="2">
        <v>9197</v>
      </c>
      <c r="B9198" s="2" t="s">
        <v>10477</v>
      </c>
      <c r="C9198" s="2">
        <f>YEAR('Data SPY'!$D9198)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hidden="1" customHeight="1" x14ac:dyDescent="0.3">
      <c r="A9199" s="2">
        <v>9198</v>
      </c>
      <c r="B9199" s="2" t="s">
        <v>10477</v>
      </c>
      <c r="C9199" s="2">
        <f>YEAR('Data SPY'!$D9199)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hidden="1" customHeight="1" x14ac:dyDescent="0.3">
      <c r="A9200" s="2">
        <v>9199</v>
      </c>
      <c r="B9200" s="2" t="s">
        <v>10477</v>
      </c>
      <c r="C9200" s="2">
        <f>YEAR('Data SPY'!$D9200)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hidden="1" customHeight="1" x14ac:dyDescent="0.3">
      <c r="A9201" s="2">
        <v>9200</v>
      </c>
      <c r="B9201" s="2" t="s">
        <v>10477</v>
      </c>
      <c r="C9201" s="2">
        <f>YEAR('Data SPY'!$D9201)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 SPY'!$D9202)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 SPY'!$D9203)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 SPY'!$D9204)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 SPY'!$D9205)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 SPY'!$D9206)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 SPY'!$D9207)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 SPY'!$D9208)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hidden="1" customHeight="1" x14ac:dyDescent="0.3">
      <c r="A9209" s="2">
        <v>9208</v>
      </c>
      <c r="B9209" s="2" t="s">
        <v>10482</v>
      </c>
      <c r="C9209" s="2">
        <f>YEAR('Data SPY'!$D9209)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hidden="1" customHeight="1" x14ac:dyDescent="0.3">
      <c r="A9210" s="2">
        <v>9209</v>
      </c>
      <c r="B9210" s="2" t="s">
        <v>10483</v>
      </c>
      <c r="C9210" s="2">
        <f>YEAR('Data SPY'!$D9210)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hidden="1" customHeight="1" x14ac:dyDescent="0.3">
      <c r="A9211" s="2">
        <v>9210</v>
      </c>
      <c r="B9211" s="2" t="s">
        <v>10484</v>
      </c>
      <c r="C9211" s="2">
        <f>YEAR('Data SPY'!$D9211)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hidden="1" customHeight="1" x14ac:dyDescent="0.3">
      <c r="A9212" s="2">
        <v>9211</v>
      </c>
      <c r="B9212" s="2" t="s">
        <v>10484</v>
      </c>
      <c r="C9212" s="2">
        <f>YEAR('Data SPY'!$D9212)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hidden="1" customHeight="1" x14ac:dyDescent="0.3">
      <c r="A9213" s="2">
        <v>9212</v>
      </c>
      <c r="B9213" s="2" t="s">
        <v>10487</v>
      </c>
      <c r="C9213" s="2">
        <f>YEAR('Data SPY'!$D9213)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hidden="1" customHeight="1" x14ac:dyDescent="0.3">
      <c r="A9214" s="2">
        <v>9213</v>
      </c>
      <c r="B9214" s="2" t="s">
        <v>10488</v>
      </c>
      <c r="C9214" s="2">
        <f>YEAR('Data SPY'!$D9214)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hidden="1" customHeight="1" x14ac:dyDescent="0.3">
      <c r="A9215" s="2">
        <v>9214</v>
      </c>
      <c r="B9215" s="2" t="s">
        <v>10488</v>
      </c>
      <c r="C9215" s="2">
        <f>YEAR('Data SPY'!$D9215)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hidden="1" customHeight="1" x14ac:dyDescent="0.3">
      <c r="A9216" s="2">
        <v>9215</v>
      </c>
      <c r="B9216" s="2" t="s">
        <v>10489</v>
      </c>
      <c r="C9216" s="2">
        <f>YEAR('Data SPY'!$D9216)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 SPY'!$D9217)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hidden="1" customHeight="1" x14ac:dyDescent="0.3">
      <c r="A9218" s="2">
        <v>9217</v>
      </c>
      <c r="B9218" s="2" t="s">
        <v>10493</v>
      </c>
      <c r="C9218" s="2">
        <f>YEAR('Data SPY'!$D9218)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hidden="1" customHeight="1" x14ac:dyDescent="0.3">
      <c r="A9219" s="2">
        <v>9218</v>
      </c>
      <c r="B9219" s="2" t="s">
        <v>10494</v>
      </c>
      <c r="C9219" s="2">
        <f>YEAR('Data SPY'!$D9219)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hidden="1" customHeight="1" x14ac:dyDescent="0.3">
      <c r="A9220" s="2">
        <v>9219</v>
      </c>
      <c r="B9220" s="2" t="s">
        <v>10495</v>
      </c>
      <c r="C9220" s="2">
        <f>YEAR('Data SPY'!$D9220)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hidden="1" customHeight="1" x14ac:dyDescent="0.3">
      <c r="A9221" s="2">
        <v>9220</v>
      </c>
      <c r="B9221" s="2" t="s">
        <v>10495</v>
      </c>
      <c r="C9221" s="2">
        <f>YEAR('Data SPY'!$D9221)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hidden="1" customHeight="1" x14ac:dyDescent="0.3">
      <c r="A9222" s="2">
        <v>9221</v>
      </c>
      <c r="B9222" s="2" t="s">
        <v>10496</v>
      </c>
      <c r="C9222" s="2">
        <f>YEAR('Data SPY'!$D9222)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hidden="1" customHeight="1" x14ac:dyDescent="0.3">
      <c r="A9223" s="2">
        <v>9222</v>
      </c>
      <c r="B9223" s="2" t="s">
        <v>10496</v>
      </c>
      <c r="C9223" s="2">
        <f>YEAR('Data SPY'!$D9223)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hidden="1" customHeight="1" x14ac:dyDescent="0.3">
      <c r="A9224" s="2">
        <v>9223</v>
      </c>
      <c r="B9224" s="2" t="s">
        <v>10496</v>
      </c>
      <c r="C9224" s="2">
        <f>YEAR('Data SPY'!$D9224)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hidden="1" customHeight="1" x14ac:dyDescent="0.3">
      <c r="A9225" s="2">
        <v>9224</v>
      </c>
      <c r="B9225" s="2" t="s">
        <v>10497</v>
      </c>
      <c r="C9225" s="2">
        <f>YEAR('Data SPY'!$D9225)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hidden="1" customHeight="1" x14ac:dyDescent="0.3">
      <c r="A9226" s="2">
        <v>9225</v>
      </c>
      <c r="B9226" s="2" t="s">
        <v>10497</v>
      </c>
      <c r="C9226" s="2">
        <f>YEAR('Data SPY'!$D9226)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hidden="1" customHeight="1" x14ac:dyDescent="0.3">
      <c r="A9227" s="2">
        <v>9226</v>
      </c>
      <c r="B9227" s="2" t="s">
        <v>10497</v>
      </c>
      <c r="C9227" s="2">
        <f>YEAR('Data SPY'!$D9227)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hidden="1" customHeight="1" x14ac:dyDescent="0.3">
      <c r="A9228" s="2">
        <v>9227</v>
      </c>
      <c r="B9228" s="2" t="s">
        <v>10497</v>
      </c>
      <c r="C9228" s="2">
        <f>YEAR('Data SPY'!$D9228)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hidden="1" customHeight="1" x14ac:dyDescent="0.3">
      <c r="A9229" s="2">
        <v>9228</v>
      </c>
      <c r="B9229" s="2" t="s">
        <v>10499</v>
      </c>
      <c r="C9229" s="2">
        <f>YEAR('Data SPY'!$D9229)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hidden="1" customHeight="1" x14ac:dyDescent="0.3">
      <c r="A9230" s="2">
        <v>9229</v>
      </c>
      <c r="B9230" s="2" t="s">
        <v>10500</v>
      </c>
      <c r="C9230" s="2">
        <f>YEAR('Data SPY'!$D9230)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hidden="1" customHeight="1" x14ac:dyDescent="0.3">
      <c r="A9231" s="2">
        <v>9230</v>
      </c>
      <c r="B9231" s="2" t="s">
        <v>10501</v>
      </c>
      <c r="C9231" s="2">
        <f>YEAR('Data SPY'!$D9231)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hidden="1" customHeight="1" x14ac:dyDescent="0.3">
      <c r="A9232" s="2">
        <v>9231</v>
      </c>
      <c r="B9232" s="2" t="s">
        <v>10501</v>
      </c>
      <c r="C9232" s="2">
        <f>YEAR('Data SPY'!$D9232)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hidden="1" customHeight="1" x14ac:dyDescent="0.3">
      <c r="A9233" s="2">
        <v>9232</v>
      </c>
      <c r="B9233" s="2" t="s">
        <v>10502</v>
      </c>
      <c r="C9233" s="2">
        <f>YEAR('Data SPY'!$D9233)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 SPY'!$D9234)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 SPY'!$D9235)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 SPY'!$D9236)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 SPY'!$D9237)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 SPY'!$D9238)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 SPY'!$D9239)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hidden="1" customHeight="1" x14ac:dyDescent="0.3">
      <c r="A9240" s="2">
        <v>9239</v>
      </c>
      <c r="B9240" s="2" t="s">
        <v>10504</v>
      </c>
      <c r="C9240" s="2">
        <f>YEAR('Data SPY'!$D9240)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hidden="1" customHeight="1" x14ac:dyDescent="0.3">
      <c r="A9241" s="2">
        <v>9240</v>
      </c>
      <c r="B9241" s="2" t="s">
        <v>10505</v>
      </c>
      <c r="C9241" s="2">
        <f>YEAR('Data SPY'!$D9241)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hidden="1" customHeight="1" x14ac:dyDescent="0.3">
      <c r="A9242" s="2">
        <v>9241</v>
      </c>
      <c r="B9242" s="2" t="s">
        <v>10505</v>
      </c>
      <c r="C9242" s="2">
        <f>YEAR('Data SPY'!$D9242)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hidden="1" customHeight="1" x14ac:dyDescent="0.3">
      <c r="A9243" s="2">
        <v>9242</v>
      </c>
      <c r="B9243" s="2" t="s">
        <v>10505</v>
      </c>
      <c r="C9243" s="2">
        <f>YEAR('Data SPY'!$D9243)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hidden="1" customHeight="1" x14ac:dyDescent="0.3">
      <c r="A9244" s="2">
        <v>9243</v>
      </c>
      <c r="B9244" s="2" t="s">
        <v>10506</v>
      </c>
      <c r="C9244" s="2">
        <f>YEAR('Data SPY'!$D9244)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hidden="1" customHeight="1" x14ac:dyDescent="0.3">
      <c r="A9245" s="2">
        <v>9244</v>
      </c>
      <c r="B9245" s="2" t="s">
        <v>10506</v>
      </c>
      <c r="C9245" s="2">
        <f>YEAR('Data SPY'!$D9245)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hidden="1" customHeight="1" x14ac:dyDescent="0.3">
      <c r="A9246" s="2">
        <v>9245</v>
      </c>
      <c r="B9246" s="2" t="s">
        <v>10506</v>
      </c>
      <c r="C9246" s="2">
        <f>YEAR('Data SPY'!$D9246)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hidden="1" customHeight="1" x14ac:dyDescent="0.3">
      <c r="A9247" s="2">
        <v>9246</v>
      </c>
      <c r="B9247" s="2" t="s">
        <v>10506</v>
      </c>
      <c r="C9247" s="2">
        <f>YEAR('Data SPY'!$D9247)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hidden="1" customHeight="1" x14ac:dyDescent="0.3">
      <c r="A9248" s="2">
        <v>9247</v>
      </c>
      <c r="B9248" s="2" t="s">
        <v>10507</v>
      </c>
      <c r="C9248" s="2">
        <f>YEAR('Data SPY'!$D9248)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hidden="1" customHeight="1" x14ac:dyDescent="0.3">
      <c r="A9249" s="2">
        <v>9248</v>
      </c>
      <c r="B9249" s="2" t="s">
        <v>10507</v>
      </c>
      <c r="C9249" s="2">
        <f>YEAR('Data SPY'!$D9249)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 SPY'!$D9250)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 SPY'!$D9251)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 SPY'!$D9252)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hidden="1" customHeight="1" x14ac:dyDescent="0.3">
      <c r="A9253" s="2">
        <v>9252</v>
      </c>
      <c r="B9253" s="2" t="s">
        <v>10510</v>
      </c>
      <c r="C9253" s="2">
        <f>YEAR('Data SPY'!$D9253)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hidden="1" customHeight="1" x14ac:dyDescent="0.3">
      <c r="A9254" s="2">
        <v>9253</v>
      </c>
      <c r="B9254" s="2" t="s">
        <v>10511</v>
      </c>
      <c r="C9254" s="2">
        <f>YEAR('Data SPY'!$D9254)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hidden="1" customHeight="1" x14ac:dyDescent="0.3">
      <c r="A9255" s="2">
        <v>9254</v>
      </c>
      <c r="B9255" s="2" t="s">
        <v>10511</v>
      </c>
      <c r="C9255" s="2">
        <f>YEAR('Data SPY'!$D9255)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hidden="1" customHeight="1" x14ac:dyDescent="0.3">
      <c r="A9256" s="2">
        <v>9255</v>
      </c>
      <c r="B9256" s="2" t="s">
        <v>10513</v>
      </c>
      <c r="C9256" s="2">
        <f>YEAR('Data SPY'!$D9256)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hidden="1" customHeight="1" x14ac:dyDescent="0.3">
      <c r="A9257" s="2">
        <v>9256</v>
      </c>
      <c r="B9257" s="2" t="s">
        <v>10513</v>
      </c>
      <c r="C9257" s="2">
        <f>YEAR('Data SPY'!$D9257)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hidden="1" customHeight="1" x14ac:dyDescent="0.3">
      <c r="A9258" s="2">
        <v>9257</v>
      </c>
      <c r="B9258" s="2" t="s">
        <v>10513</v>
      </c>
      <c r="C9258" s="2">
        <f>YEAR('Data SPY'!$D9258)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hidden="1" customHeight="1" x14ac:dyDescent="0.3">
      <c r="A9259" s="2">
        <v>9258</v>
      </c>
      <c r="B9259" s="2" t="s">
        <v>10513</v>
      </c>
      <c r="C9259" s="2">
        <f>YEAR('Data SPY'!$D9259)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hidden="1" customHeight="1" x14ac:dyDescent="0.3">
      <c r="A9260" s="2">
        <v>9259</v>
      </c>
      <c r="B9260" s="2" t="s">
        <v>10513</v>
      </c>
      <c r="C9260" s="2">
        <f>YEAR('Data SPY'!$D9260)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hidden="1" customHeight="1" x14ac:dyDescent="0.3">
      <c r="A9261" s="2">
        <v>9260</v>
      </c>
      <c r="B9261" s="2" t="s">
        <v>10513</v>
      </c>
      <c r="C9261" s="2">
        <f>YEAR('Data SPY'!$D9261)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hidden="1" customHeight="1" x14ac:dyDescent="0.3">
      <c r="A9262" s="2">
        <v>9261</v>
      </c>
      <c r="B9262" s="2" t="s">
        <v>10514</v>
      </c>
      <c r="C9262" s="2">
        <f>YEAR('Data SPY'!$D9262)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hidden="1" customHeight="1" x14ac:dyDescent="0.3">
      <c r="A9263" s="2">
        <v>9262</v>
      </c>
      <c r="B9263" s="2" t="s">
        <v>10516</v>
      </c>
      <c r="C9263" s="2">
        <f>YEAR('Data SPY'!$D9263)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hidden="1" customHeight="1" x14ac:dyDescent="0.3">
      <c r="A9264" s="2">
        <v>9263</v>
      </c>
      <c r="B9264" s="2" t="s">
        <v>10517</v>
      </c>
      <c r="C9264" s="2">
        <f>YEAR('Data SPY'!$D9264)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hidden="1" customHeight="1" x14ac:dyDescent="0.3">
      <c r="A9265" s="2">
        <v>9264</v>
      </c>
      <c r="B9265" s="2" t="s">
        <v>10517</v>
      </c>
      <c r="C9265" s="2">
        <f>YEAR('Data SPY'!$D9265)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hidden="1" customHeight="1" x14ac:dyDescent="0.3">
      <c r="A9266" s="2">
        <v>9265</v>
      </c>
      <c r="B9266" s="2" t="s">
        <v>10518</v>
      </c>
      <c r="C9266" s="2">
        <f>YEAR('Data SPY'!$D9266)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hidden="1" customHeight="1" x14ac:dyDescent="0.3">
      <c r="A9267" s="2">
        <v>9266</v>
      </c>
      <c r="B9267" s="2" t="s">
        <v>10518</v>
      </c>
      <c r="C9267" s="2">
        <f>YEAR('Data SPY'!$D9267)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hidden="1" customHeight="1" x14ac:dyDescent="0.3">
      <c r="A9268" s="2">
        <v>9267</v>
      </c>
      <c r="B9268" s="2" t="s">
        <v>10519</v>
      </c>
      <c r="C9268" s="2">
        <f>YEAR('Data SPY'!$D9268)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hidden="1" customHeight="1" x14ac:dyDescent="0.3">
      <c r="A9269" s="2">
        <v>9268</v>
      </c>
      <c r="B9269" s="2" t="s">
        <v>10520</v>
      </c>
      <c r="C9269" s="2">
        <f>YEAR('Data SPY'!$D9269)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hidden="1" customHeight="1" x14ac:dyDescent="0.3">
      <c r="A9270" s="2">
        <v>9269</v>
      </c>
      <c r="B9270" s="2" t="s">
        <v>10520</v>
      </c>
      <c r="C9270" s="2">
        <f>YEAR('Data SPY'!$D9270)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hidden="1" customHeight="1" x14ac:dyDescent="0.3">
      <c r="A9271" s="2">
        <v>9270</v>
      </c>
      <c r="B9271" s="2" t="s">
        <v>10521</v>
      </c>
      <c r="C9271" s="2">
        <f>YEAR('Data SPY'!$D9271)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hidden="1" customHeight="1" x14ac:dyDescent="0.3">
      <c r="A9272" s="2">
        <v>9271</v>
      </c>
      <c r="B9272" s="2" t="s">
        <v>10521</v>
      </c>
      <c r="C9272" s="2">
        <f>YEAR('Data SPY'!$D9272)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 SPY'!$D9273)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 SPY'!$D9274)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hidden="1" customHeight="1" x14ac:dyDescent="0.3">
      <c r="A9275" s="2">
        <v>9274</v>
      </c>
      <c r="B9275" s="2" t="s">
        <v>10523</v>
      </c>
      <c r="C9275" s="2">
        <f>YEAR('Data SPY'!$D9275)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hidden="1" customHeight="1" x14ac:dyDescent="0.3">
      <c r="A9276" s="2">
        <v>9275</v>
      </c>
      <c r="B9276" s="2" t="s">
        <v>10524</v>
      </c>
      <c r="C9276" s="2">
        <f>YEAR('Data SPY'!$D9276)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 SPY'!$D9277)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 SPY'!$D9278)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hidden="1" customHeight="1" x14ac:dyDescent="0.3">
      <c r="A9279" s="2">
        <v>9278</v>
      </c>
      <c r="B9279" s="2" t="s">
        <v>10526</v>
      </c>
      <c r="C9279" s="2">
        <f>YEAR('Data SPY'!$D9279)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hidden="1" customHeight="1" x14ac:dyDescent="0.3">
      <c r="A9280" s="2">
        <v>9279</v>
      </c>
      <c r="B9280" s="2" t="s">
        <v>10526</v>
      </c>
      <c r="C9280" s="2">
        <f>YEAR('Data SPY'!$D9280)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hidden="1" customHeight="1" x14ac:dyDescent="0.3">
      <c r="A9281" s="2">
        <v>9280</v>
      </c>
      <c r="B9281" s="2" t="s">
        <v>10526</v>
      </c>
      <c r="C9281" s="2">
        <f>YEAR('Data SPY'!$D9281)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 SPY'!$D9282)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hidden="1" customHeight="1" x14ac:dyDescent="0.3">
      <c r="A9283" s="2">
        <v>9282</v>
      </c>
      <c r="B9283" s="2" t="s">
        <v>10528</v>
      </c>
      <c r="C9283" s="2">
        <f>YEAR('Data SPY'!$D9283)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 SPY'!$D9284)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hidden="1" customHeight="1" x14ac:dyDescent="0.3">
      <c r="A9285" s="2">
        <v>9284</v>
      </c>
      <c r="B9285" s="2" t="s">
        <v>10530</v>
      </c>
      <c r="C9285" s="2">
        <f>YEAR('Data SPY'!$D9285)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hidden="1" customHeight="1" x14ac:dyDescent="0.3">
      <c r="A9286" s="2">
        <v>9285</v>
      </c>
      <c r="B9286" s="2" t="s">
        <v>10531</v>
      </c>
      <c r="C9286" s="2">
        <f>YEAR('Data SPY'!$D9286)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hidden="1" customHeight="1" x14ac:dyDescent="0.3">
      <c r="A9287" s="2">
        <v>9286</v>
      </c>
      <c r="B9287" s="2" t="s">
        <v>10532</v>
      </c>
      <c r="C9287" s="2">
        <f>YEAR('Data SPY'!$D9287)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hidden="1" customHeight="1" x14ac:dyDescent="0.3">
      <c r="A9288" s="2">
        <v>9287</v>
      </c>
      <c r="B9288" s="2" t="s">
        <v>10533</v>
      </c>
      <c r="C9288" s="2">
        <f>YEAR('Data SPY'!$D9288)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hidden="1" customHeight="1" x14ac:dyDescent="0.3">
      <c r="A9289" s="2">
        <v>9288</v>
      </c>
      <c r="B9289" s="2" t="s">
        <v>10533</v>
      </c>
      <c r="C9289" s="2">
        <f>YEAR('Data SPY'!$D9289)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hidden="1" customHeight="1" x14ac:dyDescent="0.3">
      <c r="A9290" s="2">
        <v>9289</v>
      </c>
      <c r="B9290" s="2" t="s">
        <v>10534</v>
      </c>
      <c r="C9290" s="2">
        <f>YEAR('Data SPY'!$D9290)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hidden="1" customHeight="1" x14ac:dyDescent="0.3">
      <c r="A9291" s="2">
        <v>9290</v>
      </c>
      <c r="B9291" s="2" t="s">
        <v>10535</v>
      </c>
      <c r="C9291" s="2">
        <f>YEAR('Data SPY'!$D9291)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hidden="1" customHeight="1" x14ac:dyDescent="0.3">
      <c r="A9292" s="2">
        <v>9291</v>
      </c>
      <c r="B9292" s="2" t="s">
        <v>10536</v>
      </c>
      <c r="C9292" s="2">
        <f>YEAR('Data SPY'!$D9292)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hidden="1" customHeight="1" x14ac:dyDescent="0.3">
      <c r="A9293" s="2">
        <v>9292</v>
      </c>
      <c r="B9293" s="2" t="s">
        <v>10536</v>
      </c>
      <c r="C9293" s="2">
        <f>YEAR('Data SPY'!$D9293)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hidden="1" customHeight="1" x14ac:dyDescent="0.3">
      <c r="A9294" s="2">
        <v>9293</v>
      </c>
      <c r="B9294" s="2" t="s">
        <v>10537</v>
      </c>
      <c r="C9294" s="2">
        <f>YEAR('Data SPY'!$D9294)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hidden="1" customHeight="1" x14ac:dyDescent="0.3">
      <c r="A9295" s="2">
        <v>9294</v>
      </c>
      <c r="B9295" s="2" t="s">
        <v>10538</v>
      </c>
      <c r="C9295" s="2">
        <f>YEAR('Data SPY'!$D9295)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hidden="1" customHeight="1" x14ac:dyDescent="0.3">
      <c r="A9296" s="2">
        <v>9295</v>
      </c>
      <c r="B9296" s="2" t="s">
        <v>10540</v>
      </c>
      <c r="C9296" s="2">
        <f>YEAR('Data SPY'!$D9296)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hidden="1" customHeight="1" x14ac:dyDescent="0.3">
      <c r="A9297" s="2">
        <v>9296</v>
      </c>
      <c r="B9297" s="2" t="s">
        <v>10540</v>
      </c>
      <c r="C9297" s="2">
        <f>YEAR('Data SPY'!$D9297)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hidden="1" customHeight="1" x14ac:dyDescent="0.3">
      <c r="A9298" s="2">
        <v>9297</v>
      </c>
      <c r="B9298" s="2" t="s">
        <v>10541</v>
      </c>
      <c r="C9298" s="2">
        <f>YEAR('Data SPY'!$D9298)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hidden="1" customHeight="1" x14ac:dyDescent="0.3">
      <c r="A9299" s="2">
        <v>9298</v>
      </c>
      <c r="B9299" s="2" t="s">
        <v>10541</v>
      </c>
      <c r="C9299" s="2">
        <f>YEAR('Data SPY'!$D9299)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hidden="1" customHeight="1" x14ac:dyDescent="0.3">
      <c r="A9300" s="2">
        <v>9299</v>
      </c>
      <c r="B9300" s="2" t="s">
        <v>10541</v>
      </c>
      <c r="C9300" s="2">
        <f>YEAR('Data SPY'!$D9300)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hidden="1" customHeight="1" x14ac:dyDescent="0.3">
      <c r="A9301" s="2">
        <v>9300</v>
      </c>
      <c r="B9301" s="2" t="s">
        <v>10541</v>
      </c>
      <c r="C9301" s="2">
        <f>YEAR('Data SPY'!$D9301)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hidden="1" customHeight="1" x14ac:dyDescent="0.3">
      <c r="A9302" s="2">
        <v>9301</v>
      </c>
      <c r="B9302" s="2" t="s">
        <v>10541</v>
      </c>
      <c r="C9302" s="2">
        <f>YEAR('Data SPY'!$D9302)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hidden="1" customHeight="1" x14ac:dyDescent="0.3">
      <c r="A9303" s="2">
        <v>9302</v>
      </c>
      <c r="B9303" s="2" t="s">
        <v>10541</v>
      </c>
      <c r="C9303" s="2">
        <f>YEAR('Data SPY'!$D9303)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hidden="1" customHeight="1" x14ac:dyDescent="0.3">
      <c r="A9304" s="2">
        <v>9303</v>
      </c>
      <c r="B9304" s="2" t="s">
        <v>10541</v>
      </c>
      <c r="C9304" s="2">
        <f>YEAR('Data SPY'!$D9304)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hidden="1" customHeight="1" x14ac:dyDescent="0.3">
      <c r="A9305" s="2">
        <v>9304</v>
      </c>
      <c r="B9305" s="2" t="s">
        <v>10541</v>
      </c>
      <c r="C9305" s="2">
        <f>YEAR('Data SPY'!$D9305)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hidden="1" customHeight="1" x14ac:dyDescent="0.3">
      <c r="A9306" s="2">
        <v>9305</v>
      </c>
      <c r="B9306" s="2" t="s">
        <v>10541</v>
      </c>
      <c r="C9306" s="2">
        <f>YEAR('Data SPY'!$D9306)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hidden="1" customHeight="1" x14ac:dyDescent="0.3">
      <c r="A9307" s="2">
        <v>9306</v>
      </c>
      <c r="B9307" s="2" t="s">
        <v>10542</v>
      </c>
      <c r="C9307" s="2">
        <f>YEAR('Data SPY'!$D9307)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hidden="1" customHeight="1" x14ac:dyDescent="0.3">
      <c r="A9308" s="2">
        <v>9307</v>
      </c>
      <c r="B9308" s="2" t="s">
        <v>10543</v>
      </c>
      <c r="C9308" s="2">
        <f>YEAR('Data SPY'!$D9308)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hidden="1" customHeight="1" x14ac:dyDescent="0.3">
      <c r="A9309" s="2">
        <v>9308</v>
      </c>
      <c r="B9309" s="2" t="s">
        <v>10543</v>
      </c>
      <c r="C9309" s="2">
        <f>YEAR('Data SPY'!$D9309)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hidden="1" customHeight="1" x14ac:dyDescent="0.3">
      <c r="A9310" s="2">
        <v>9309</v>
      </c>
      <c r="B9310" s="2" t="s">
        <v>10543</v>
      </c>
      <c r="C9310" s="2">
        <f>YEAR('Data SPY'!$D9310)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hidden="1" customHeight="1" x14ac:dyDescent="0.3">
      <c r="A9311" s="2">
        <v>9310</v>
      </c>
      <c r="B9311" s="2" t="s">
        <v>10543</v>
      </c>
      <c r="C9311" s="2">
        <f>YEAR('Data SPY'!$D9311)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 SPY'!$D9312)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hidden="1" customHeight="1" x14ac:dyDescent="0.3">
      <c r="A9313" s="2">
        <v>9312</v>
      </c>
      <c r="B9313" s="2" t="s">
        <v>10545</v>
      </c>
      <c r="C9313" s="2">
        <f>YEAR('Data SPY'!$D9313)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hidden="1" customHeight="1" x14ac:dyDescent="0.3">
      <c r="A9314" s="2">
        <v>9313</v>
      </c>
      <c r="B9314" s="2" t="s">
        <v>10545</v>
      </c>
      <c r="C9314" s="2">
        <f>YEAR('Data SPY'!$D9314)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hidden="1" customHeight="1" x14ac:dyDescent="0.3">
      <c r="A9315" s="2">
        <v>9314</v>
      </c>
      <c r="B9315" s="2" t="s">
        <v>10546</v>
      </c>
      <c r="C9315" s="2">
        <f>YEAR('Data SPY'!$D9315)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hidden="1" customHeight="1" x14ac:dyDescent="0.3">
      <c r="A9316" s="2">
        <v>9315</v>
      </c>
      <c r="B9316" s="2" t="s">
        <v>10546</v>
      </c>
      <c r="C9316" s="2">
        <f>YEAR('Data SPY'!$D9316)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 SPY'!$D9317)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 SPY'!$D9318)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hidden="1" customHeight="1" x14ac:dyDescent="0.3">
      <c r="A9319" s="2">
        <v>9318</v>
      </c>
      <c r="B9319" s="2" t="s">
        <v>10548</v>
      </c>
      <c r="C9319" s="2">
        <f>YEAR('Data SPY'!$D9319)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hidden="1" customHeight="1" x14ac:dyDescent="0.3">
      <c r="A9320" s="2">
        <v>9319</v>
      </c>
      <c r="B9320" s="2" t="s">
        <v>10549</v>
      </c>
      <c r="C9320" s="2">
        <f>YEAR('Data SPY'!$D9320)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hidden="1" customHeight="1" x14ac:dyDescent="0.3">
      <c r="A9321" s="2">
        <v>9320</v>
      </c>
      <c r="B9321" s="2" t="s">
        <v>10549</v>
      </c>
      <c r="C9321" s="2">
        <f>YEAR('Data SPY'!$D9321)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hidden="1" customHeight="1" x14ac:dyDescent="0.3">
      <c r="A9322" s="2">
        <v>9321</v>
      </c>
      <c r="B9322" s="2" t="s">
        <v>10549</v>
      </c>
      <c r="C9322" s="2">
        <f>YEAR('Data SPY'!$D9322)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 SPY'!$D9323)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 SPY'!$D9324)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hidden="1" customHeight="1" x14ac:dyDescent="0.3">
      <c r="A9325" s="2">
        <v>9324</v>
      </c>
      <c r="B9325" s="2" t="s">
        <v>10553</v>
      </c>
      <c r="C9325" s="2">
        <f>YEAR('Data SPY'!$D9325)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hidden="1" customHeight="1" x14ac:dyDescent="0.3">
      <c r="A9326" s="2">
        <v>9325</v>
      </c>
      <c r="B9326" s="2" t="s">
        <v>10553</v>
      </c>
      <c r="C9326" s="2">
        <f>YEAR('Data SPY'!$D9326)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hidden="1" customHeight="1" x14ac:dyDescent="0.3">
      <c r="A9327" s="2">
        <v>9326</v>
      </c>
      <c r="B9327" s="2" t="s">
        <v>10553</v>
      </c>
      <c r="C9327" s="2">
        <f>YEAR('Data SPY'!$D9327)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hidden="1" customHeight="1" x14ac:dyDescent="0.3">
      <c r="A9328" s="2">
        <v>9327</v>
      </c>
      <c r="B9328" s="2" t="s">
        <v>10554</v>
      </c>
      <c r="C9328" s="2">
        <f>YEAR('Data SPY'!$D9328)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hidden="1" customHeight="1" x14ac:dyDescent="0.3">
      <c r="A9329" s="2">
        <v>9328</v>
      </c>
      <c r="B9329" s="2" t="s">
        <v>10554</v>
      </c>
      <c r="C9329" s="2">
        <f>YEAR('Data SPY'!$D9329)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hidden="1" customHeight="1" x14ac:dyDescent="0.3">
      <c r="A9330" s="2">
        <v>9329</v>
      </c>
      <c r="B9330" s="2" t="s">
        <v>10554</v>
      </c>
      <c r="C9330" s="2">
        <f>YEAR('Data SPY'!$D9330)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hidden="1" customHeight="1" x14ac:dyDescent="0.3">
      <c r="A9331" s="2">
        <v>9330</v>
      </c>
      <c r="B9331" s="2" t="s">
        <v>10555</v>
      </c>
      <c r="C9331" s="2">
        <f>YEAR('Data SPY'!$D9331)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hidden="1" customHeight="1" x14ac:dyDescent="0.3">
      <c r="A9332" s="2">
        <v>9331</v>
      </c>
      <c r="B9332" s="2" t="s">
        <v>10556</v>
      </c>
      <c r="C9332" s="2">
        <f>YEAR('Data SPY'!$D9332)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 SPY'!$D9333)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hidden="1" customHeight="1" x14ac:dyDescent="0.3">
      <c r="A9334" s="2">
        <v>9333</v>
      </c>
      <c r="B9334" s="2" t="s">
        <v>10558</v>
      </c>
      <c r="C9334" s="2">
        <f>YEAR('Data SPY'!$D9334)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hidden="1" customHeight="1" x14ac:dyDescent="0.3">
      <c r="A9335" s="2">
        <v>9334</v>
      </c>
      <c r="B9335" s="2" t="s">
        <v>10558</v>
      </c>
      <c r="C9335" s="2">
        <f>YEAR('Data SPY'!$D9335)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hidden="1" customHeight="1" x14ac:dyDescent="0.3">
      <c r="A9336" s="2">
        <v>9335</v>
      </c>
      <c r="B9336" s="2" t="s">
        <v>10559</v>
      </c>
      <c r="C9336" s="2">
        <f>YEAR('Data SPY'!$D9336)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hidden="1" customHeight="1" x14ac:dyDescent="0.3">
      <c r="A9337" s="2">
        <v>9336</v>
      </c>
      <c r="B9337" s="2" t="s">
        <v>10559</v>
      </c>
      <c r="C9337" s="2">
        <f>YEAR('Data SPY'!$D9337)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hidden="1" customHeight="1" x14ac:dyDescent="0.3">
      <c r="A9338" s="2">
        <v>9337</v>
      </c>
      <c r="B9338" s="2" t="s">
        <v>10560</v>
      </c>
      <c r="C9338" s="2">
        <f>YEAR('Data SPY'!$D9338)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hidden="1" customHeight="1" x14ac:dyDescent="0.3">
      <c r="A9339" s="2">
        <v>9338</v>
      </c>
      <c r="B9339" s="2" t="s">
        <v>10561</v>
      </c>
      <c r="C9339" s="2">
        <f>YEAR('Data SPY'!$D9339)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hidden="1" customHeight="1" x14ac:dyDescent="0.3">
      <c r="A9340" s="2">
        <v>9339</v>
      </c>
      <c r="B9340" s="2" t="s">
        <v>10561</v>
      </c>
      <c r="C9340" s="2">
        <f>YEAR('Data SPY'!$D9340)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hidden="1" customHeight="1" x14ac:dyDescent="0.3">
      <c r="A9341" s="2">
        <v>9340</v>
      </c>
      <c r="B9341" s="2" t="s">
        <v>10561</v>
      </c>
      <c r="C9341" s="2">
        <f>YEAR('Data SPY'!$D9341)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hidden="1" customHeight="1" x14ac:dyDescent="0.3">
      <c r="A9342" s="2">
        <v>9341</v>
      </c>
      <c r="B9342" s="2" t="s">
        <v>10561</v>
      </c>
      <c r="C9342" s="2">
        <f>YEAR('Data SPY'!$D9342)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hidden="1" customHeight="1" x14ac:dyDescent="0.3">
      <c r="A9343" s="2">
        <v>9342</v>
      </c>
      <c r="B9343" s="2" t="s">
        <v>10561</v>
      </c>
      <c r="C9343" s="2">
        <f>YEAR('Data SPY'!$D9343)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 SPY'!$D9344)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hidden="1" customHeight="1" x14ac:dyDescent="0.3">
      <c r="A9345" s="2">
        <v>9344</v>
      </c>
      <c r="B9345" s="2" t="s">
        <v>10563</v>
      </c>
      <c r="C9345" s="2">
        <f>YEAR('Data SPY'!$D9345)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hidden="1" customHeight="1" x14ac:dyDescent="0.3">
      <c r="A9346" s="2">
        <v>9345</v>
      </c>
      <c r="B9346" s="2" t="s">
        <v>10563</v>
      </c>
      <c r="C9346" s="2">
        <f>YEAR('Data SPY'!$D9346)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hidden="1" customHeight="1" x14ac:dyDescent="0.3">
      <c r="A9347" s="2">
        <v>9346</v>
      </c>
      <c r="B9347" s="2" t="s">
        <v>10563</v>
      </c>
      <c r="C9347" s="2">
        <f>YEAR('Data SPY'!$D9347)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hidden="1" customHeight="1" x14ac:dyDescent="0.3">
      <c r="A9348" s="2">
        <v>9347</v>
      </c>
      <c r="B9348" s="2" t="s">
        <v>10563</v>
      </c>
      <c r="C9348" s="2">
        <f>YEAR('Data SPY'!$D9348)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hidden="1" customHeight="1" x14ac:dyDescent="0.3">
      <c r="A9349" s="2">
        <v>9348</v>
      </c>
      <c r="B9349" s="2" t="s">
        <v>10563</v>
      </c>
      <c r="C9349" s="2">
        <f>YEAR('Data SPY'!$D9349)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 SPY'!$D9350)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 SPY'!$D9351)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 SPY'!$D9352)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 SPY'!$D9353)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hidden="1" customHeight="1" x14ac:dyDescent="0.3">
      <c r="A9354" s="2">
        <v>9353</v>
      </c>
      <c r="B9354" s="2" t="s">
        <v>10566</v>
      </c>
      <c r="C9354" s="2">
        <f>YEAR('Data SPY'!$D9354)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hidden="1" customHeight="1" x14ac:dyDescent="0.3">
      <c r="A9355" s="2">
        <v>9354</v>
      </c>
      <c r="B9355" s="2" t="s">
        <v>10566</v>
      </c>
      <c r="C9355" s="2">
        <f>YEAR('Data SPY'!$D9355)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hidden="1" customHeight="1" x14ac:dyDescent="0.3">
      <c r="A9356" s="2">
        <v>9355</v>
      </c>
      <c r="B9356" s="2" t="s">
        <v>10567</v>
      </c>
      <c r="C9356" s="2">
        <f>YEAR('Data SPY'!$D9356)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hidden="1" customHeight="1" x14ac:dyDescent="0.3">
      <c r="A9357" s="2">
        <v>9356</v>
      </c>
      <c r="B9357" s="2" t="s">
        <v>10567</v>
      </c>
      <c r="C9357" s="2">
        <f>YEAR('Data SPY'!$D9357)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hidden="1" customHeight="1" x14ac:dyDescent="0.3">
      <c r="A9358" s="2">
        <v>9357</v>
      </c>
      <c r="B9358" s="2" t="s">
        <v>10567</v>
      </c>
      <c r="C9358" s="2">
        <f>YEAR('Data SPY'!$D9358)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 SPY'!$D9359)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 SPY'!$D9360)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 SPY'!$D9361)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 SPY'!$D9362)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hidden="1" customHeight="1" x14ac:dyDescent="0.3">
      <c r="A9363" s="2">
        <v>9362</v>
      </c>
      <c r="B9363" s="2" t="s">
        <v>10569</v>
      </c>
      <c r="C9363" s="2">
        <f>YEAR('Data SPY'!$D9363)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hidden="1" customHeight="1" x14ac:dyDescent="0.3">
      <c r="A9364" s="2">
        <v>9363</v>
      </c>
      <c r="B9364" s="2" t="s">
        <v>10569</v>
      </c>
      <c r="C9364" s="2">
        <f>YEAR('Data SPY'!$D9364)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hidden="1" customHeight="1" x14ac:dyDescent="0.3">
      <c r="A9365" s="2">
        <v>9364</v>
      </c>
      <c r="B9365" s="2" t="s">
        <v>10569</v>
      </c>
      <c r="C9365" s="2">
        <f>YEAR('Data SPY'!$D9365)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hidden="1" customHeight="1" x14ac:dyDescent="0.3">
      <c r="A9366" s="2">
        <v>9365</v>
      </c>
      <c r="B9366" s="2" t="s">
        <v>10569</v>
      </c>
      <c r="C9366" s="2">
        <f>YEAR('Data SPY'!$D9366)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hidden="1" customHeight="1" x14ac:dyDescent="0.3">
      <c r="A9367" s="2">
        <v>9366</v>
      </c>
      <c r="B9367" s="2" t="s">
        <v>10570</v>
      </c>
      <c r="C9367" s="2">
        <f>YEAR('Data SPY'!$D9367)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hidden="1" customHeight="1" x14ac:dyDescent="0.3">
      <c r="A9368" s="2">
        <v>9367</v>
      </c>
      <c r="B9368" s="2" t="s">
        <v>10571</v>
      </c>
      <c r="C9368" s="2">
        <f>YEAR('Data SPY'!$D9368)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hidden="1" customHeight="1" x14ac:dyDescent="0.3">
      <c r="A9369" s="2">
        <v>9368</v>
      </c>
      <c r="B9369" s="2" t="s">
        <v>10571</v>
      </c>
      <c r="C9369" s="2">
        <f>YEAR('Data SPY'!$D9369)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 SPY'!$D9370)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hidden="1" customHeight="1" x14ac:dyDescent="0.3">
      <c r="A9371" s="2">
        <v>9370</v>
      </c>
      <c r="B9371" s="2" t="s">
        <v>10573</v>
      </c>
      <c r="C9371" s="2">
        <f>YEAR('Data SPY'!$D9371)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hidden="1" customHeight="1" x14ac:dyDescent="0.3">
      <c r="A9372" s="2">
        <v>9371</v>
      </c>
      <c r="B9372" s="2" t="s">
        <v>10574</v>
      </c>
      <c r="C9372" s="2">
        <f>YEAR('Data SPY'!$D9372)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hidden="1" customHeight="1" x14ac:dyDescent="0.3">
      <c r="A9373" s="2">
        <v>9372</v>
      </c>
      <c r="B9373" s="2" t="s">
        <v>10574</v>
      </c>
      <c r="C9373" s="2">
        <f>YEAR('Data SPY'!$D9373)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hidden="1" customHeight="1" x14ac:dyDescent="0.3">
      <c r="A9374" s="2">
        <v>9373</v>
      </c>
      <c r="B9374" s="2" t="s">
        <v>10574</v>
      </c>
      <c r="C9374" s="2">
        <f>YEAR('Data SPY'!$D9374)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hidden="1" customHeight="1" x14ac:dyDescent="0.3">
      <c r="A9375" s="2">
        <v>9374</v>
      </c>
      <c r="B9375" s="2" t="s">
        <v>10575</v>
      </c>
      <c r="C9375" s="2">
        <f>YEAR('Data SPY'!$D9375)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 SPY'!$D9376)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hidden="1" customHeight="1" x14ac:dyDescent="0.3">
      <c r="A9377" s="2">
        <v>9376</v>
      </c>
      <c r="B9377" s="2" t="s">
        <v>10577</v>
      </c>
      <c r="C9377" s="2">
        <f>YEAR('Data SPY'!$D9377)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hidden="1" customHeight="1" x14ac:dyDescent="0.3">
      <c r="A9378" s="2">
        <v>9377</v>
      </c>
      <c r="B9378" s="2" t="s">
        <v>10578</v>
      </c>
      <c r="C9378" s="2">
        <f>YEAR('Data SPY'!$D9378)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hidden="1" customHeight="1" x14ac:dyDescent="0.3">
      <c r="A9379" s="2">
        <v>9378</v>
      </c>
      <c r="B9379" s="2" t="s">
        <v>10580</v>
      </c>
      <c r="C9379" s="2">
        <f>YEAR('Data SPY'!$D9379)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 SPY'!$D9380)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hidden="1" customHeight="1" x14ac:dyDescent="0.3">
      <c r="A9381" s="2">
        <v>9380</v>
      </c>
      <c r="B9381" s="2" t="s">
        <v>10584</v>
      </c>
      <c r="C9381" s="2">
        <f>YEAR('Data SPY'!$D9381)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hidden="1" customHeight="1" x14ac:dyDescent="0.3">
      <c r="A9382" s="2">
        <v>9381</v>
      </c>
      <c r="B9382" s="2" t="s">
        <v>10584</v>
      </c>
      <c r="C9382" s="2">
        <f>YEAR('Data SPY'!$D9382)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hidden="1" customHeight="1" x14ac:dyDescent="0.3">
      <c r="A9383" s="2">
        <v>9382</v>
      </c>
      <c r="B9383" s="2" t="s">
        <v>10584</v>
      </c>
      <c r="C9383" s="2">
        <f>YEAR('Data SPY'!$D9383)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hidden="1" customHeight="1" x14ac:dyDescent="0.3">
      <c r="A9384" s="2">
        <v>9383</v>
      </c>
      <c r="B9384" s="2" t="s">
        <v>10584</v>
      </c>
      <c r="C9384" s="2">
        <f>YEAR('Data SPY'!$D9384)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hidden="1" customHeight="1" x14ac:dyDescent="0.3">
      <c r="A9385" s="2">
        <v>9384</v>
      </c>
      <c r="B9385" s="2" t="s">
        <v>10584</v>
      </c>
      <c r="C9385" s="2">
        <f>YEAR('Data SPY'!$D9385)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hidden="1" customHeight="1" x14ac:dyDescent="0.3">
      <c r="A9386" s="2">
        <v>9385</v>
      </c>
      <c r="B9386" s="2" t="s">
        <v>10585</v>
      </c>
      <c r="C9386" s="2">
        <f>YEAR('Data SPY'!$D9386)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hidden="1" customHeight="1" x14ac:dyDescent="0.3">
      <c r="A9387" s="2">
        <v>9386</v>
      </c>
      <c r="B9387" s="2" t="s">
        <v>10586</v>
      </c>
      <c r="C9387" s="2">
        <f>YEAR('Data SPY'!$D9387)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hidden="1" customHeight="1" x14ac:dyDescent="0.3">
      <c r="A9388" s="2">
        <v>9387</v>
      </c>
      <c r="B9388" s="2" t="s">
        <v>10587</v>
      </c>
      <c r="C9388" s="2">
        <f>YEAR('Data SPY'!$D9388)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hidden="1" customHeight="1" x14ac:dyDescent="0.3">
      <c r="A9389" s="2">
        <v>9388</v>
      </c>
      <c r="B9389" s="2" t="s">
        <v>10587</v>
      </c>
      <c r="C9389" s="2">
        <f>YEAR('Data SPY'!$D9389)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hidden="1" customHeight="1" x14ac:dyDescent="0.3">
      <c r="A9390" s="2">
        <v>9389</v>
      </c>
      <c r="B9390" s="2" t="s">
        <v>10587</v>
      </c>
      <c r="C9390" s="2">
        <f>YEAR('Data SPY'!$D9390)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hidden="1" customHeight="1" x14ac:dyDescent="0.3">
      <c r="A9391" s="2">
        <v>9390</v>
      </c>
      <c r="B9391" s="2" t="s">
        <v>10587</v>
      </c>
      <c r="C9391" s="2">
        <f>YEAR('Data SPY'!$D9391)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hidden="1" customHeight="1" x14ac:dyDescent="0.3">
      <c r="A9392" s="2">
        <v>9391</v>
      </c>
      <c r="B9392" s="2" t="s">
        <v>10588</v>
      </c>
      <c r="C9392" s="2">
        <f>YEAR('Data SPY'!$D9392)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hidden="1" customHeight="1" x14ac:dyDescent="0.3">
      <c r="A9393" s="2">
        <v>9392</v>
      </c>
      <c r="B9393" s="2" t="s">
        <v>10589</v>
      </c>
      <c r="C9393" s="2">
        <f>YEAR('Data SPY'!$D9393)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hidden="1" customHeight="1" x14ac:dyDescent="0.3">
      <c r="A9394" s="2">
        <v>9393</v>
      </c>
      <c r="B9394" s="2" t="s">
        <v>10590</v>
      </c>
      <c r="C9394" s="2">
        <f>YEAR('Data SPY'!$D9394)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hidden="1" customHeight="1" x14ac:dyDescent="0.3">
      <c r="A9395" s="2">
        <v>9394</v>
      </c>
      <c r="B9395" s="2" t="s">
        <v>10591</v>
      </c>
      <c r="C9395" s="2">
        <f>YEAR('Data SPY'!$D9395)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hidden="1" customHeight="1" x14ac:dyDescent="0.3">
      <c r="A9396" s="2">
        <v>9395</v>
      </c>
      <c r="B9396" s="2" t="s">
        <v>10591</v>
      </c>
      <c r="C9396" s="2">
        <f>YEAR('Data SPY'!$D9396)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hidden="1" customHeight="1" x14ac:dyDescent="0.3">
      <c r="A9397" s="2">
        <v>9396</v>
      </c>
      <c r="B9397" s="2" t="s">
        <v>10591</v>
      </c>
      <c r="C9397" s="2">
        <f>YEAR('Data SPY'!$D9397)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hidden="1" customHeight="1" x14ac:dyDescent="0.3">
      <c r="A9398" s="2">
        <v>9397</v>
      </c>
      <c r="B9398" s="2" t="s">
        <v>10591</v>
      </c>
      <c r="C9398" s="2">
        <f>YEAR('Data SPY'!$D9398)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hidden="1" customHeight="1" x14ac:dyDescent="0.3">
      <c r="A9399" s="2">
        <v>9398</v>
      </c>
      <c r="B9399" s="2" t="s">
        <v>10591</v>
      </c>
      <c r="C9399" s="2">
        <f>YEAR('Data SPY'!$D9399)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hidden="1" customHeight="1" x14ac:dyDescent="0.3">
      <c r="A9400" s="2">
        <v>9399</v>
      </c>
      <c r="B9400" s="2" t="s">
        <v>10591</v>
      </c>
      <c r="C9400" s="2">
        <f>YEAR('Data SPY'!$D9400)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 SPY'!$D9401)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hidden="1" customHeight="1" x14ac:dyDescent="0.3">
      <c r="A9402" s="2">
        <v>9401</v>
      </c>
      <c r="B9402" s="2" t="s">
        <v>10596</v>
      </c>
      <c r="C9402" s="2">
        <f>YEAR('Data SPY'!$D9402)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hidden="1" customHeight="1" x14ac:dyDescent="0.3">
      <c r="A9403" s="2">
        <v>9402</v>
      </c>
      <c r="B9403" s="2" t="s">
        <v>10597</v>
      </c>
      <c r="C9403" s="2">
        <f>YEAR('Data SPY'!$D9403)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 SPY'!$D9404)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 SPY'!$D9405)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hidden="1" customHeight="1" x14ac:dyDescent="0.3">
      <c r="A9406" s="2">
        <v>9405</v>
      </c>
      <c r="B9406" s="2" t="s">
        <v>10599</v>
      </c>
      <c r="C9406" s="2">
        <f>YEAR('Data SPY'!$D9406)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hidden="1" customHeight="1" x14ac:dyDescent="0.3">
      <c r="A9407" s="2">
        <v>9406</v>
      </c>
      <c r="B9407" s="2" t="s">
        <v>10600</v>
      </c>
      <c r="C9407" s="2">
        <f>YEAR('Data SPY'!$D9407)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hidden="1" customHeight="1" x14ac:dyDescent="0.3">
      <c r="A9408" s="2">
        <v>9407</v>
      </c>
      <c r="B9408" s="2" t="s">
        <v>10600</v>
      </c>
      <c r="C9408" s="2">
        <f>YEAR('Data SPY'!$D9408)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hidden="1" customHeight="1" x14ac:dyDescent="0.3">
      <c r="A9409" s="2">
        <v>9408</v>
      </c>
      <c r="B9409" s="2" t="s">
        <v>10601</v>
      </c>
      <c r="C9409" s="2">
        <f>YEAR('Data SPY'!$D9409)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hidden="1" customHeight="1" x14ac:dyDescent="0.3">
      <c r="A9410" s="2">
        <v>9409</v>
      </c>
      <c r="B9410" s="2" t="s">
        <v>10601</v>
      </c>
      <c r="C9410" s="2">
        <f>YEAR('Data SPY'!$D9410)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hidden="1" customHeight="1" x14ac:dyDescent="0.3">
      <c r="A9411" s="2">
        <v>9410</v>
      </c>
      <c r="B9411" s="2" t="s">
        <v>10602</v>
      </c>
      <c r="C9411" s="2">
        <f>YEAR('Data SPY'!$D9411)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hidden="1" customHeight="1" x14ac:dyDescent="0.3">
      <c r="A9412" s="2">
        <v>9411</v>
      </c>
      <c r="B9412" s="2" t="s">
        <v>10602</v>
      </c>
      <c r="C9412" s="2">
        <f>YEAR('Data SPY'!$D9412)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 SPY'!$D9413)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hidden="1" customHeight="1" x14ac:dyDescent="0.3">
      <c r="A9414" s="2">
        <v>9413</v>
      </c>
      <c r="B9414" s="2" t="s">
        <v>10604</v>
      </c>
      <c r="C9414" s="2">
        <f>YEAR('Data SPY'!$D9414)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 SPY'!$D9415)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hidden="1" customHeight="1" x14ac:dyDescent="0.3">
      <c r="A9416" s="2">
        <v>9415</v>
      </c>
      <c r="B9416" s="2" t="s">
        <v>10606</v>
      </c>
      <c r="C9416" s="2">
        <f>YEAR('Data SPY'!$D9416)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hidden="1" customHeight="1" x14ac:dyDescent="0.3">
      <c r="A9417" s="2">
        <v>9416</v>
      </c>
      <c r="B9417" s="2" t="s">
        <v>10606</v>
      </c>
      <c r="C9417" s="2">
        <f>YEAR('Data SPY'!$D9417)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hidden="1" customHeight="1" x14ac:dyDescent="0.3">
      <c r="A9418" s="2">
        <v>9417</v>
      </c>
      <c r="B9418" s="2" t="s">
        <v>10606</v>
      </c>
      <c r="C9418" s="2">
        <f>YEAR('Data SPY'!$D9418)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hidden="1" customHeight="1" x14ac:dyDescent="0.3">
      <c r="A9419" s="2">
        <v>9418</v>
      </c>
      <c r="B9419" s="2" t="s">
        <v>10607</v>
      </c>
      <c r="C9419" s="2">
        <f>YEAR('Data SPY'!$D9419)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hidden="1" customHeight="1" x14ac:dyDescent="0.3">
      <c r="A9420" s="2">
        <v>9419</v>
      </c>
      <c r="B9420" s="2" t="s">
        <v>10607</v>
      </c>
      <c r="C9420" s="2">
        <f>YEAR('Data SPY'!$D9420)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hidden="1" customHeight="1" x14ac:dyDescent="0.3">
      <c r="A9421" s="2">
        <v>9420</v>
      </c>
      <c r="B9421" s="2" t="s">
        <v>10608</v>
      </c>
      <c r="C9421" s="2">
        <f>YEAR('Data SPY'!$D9421)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hidden="1" customHeight="1" x14ac:dyDescent="0.3">
      <c r="A9422" s="2">
        <v>9421</v>
      </c>
      <c r="B9422" s="2" t="s">
        <v>10608</v>
      </c>
      <c r="C9422" s="2">
        <f>YEAR('Data SPY'!$D9422)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hidden="1" customHeight="1" x14ac:dyDescent="0.3">
      <c r="A9423" s="2">
        <v>9422</v>
      </c>
      <c r="B9423" s="2" t="s">
        <v>10609</v>
      </c>
      <c r="C9423" s="2">
        <f>YEAR('Data SPY'!$D9423)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hidden="1" customHeight="1" x14ac:dyDescent="0.3">
      <c r="A9424" s="2">
        <v>9423</v>
      </c>
      <c r="B9424" s="2" t="s">
        <v>10609</v>
      </c>
      <c r="C9424" s="2">
        <f>YEAR('Data SPY'!$D9424)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hidden="1" customHeight="1" x14ac:dyDescent="0.3">
      <c r="A9425" s="2">
        <v>9424</v>
      </c>
      <c r="B9425" s="2" t="s">
        <v>10609</v>
      </c>
      <c r="C9425" s="2">
        <f>YEAR('Data SPY'!$D9425)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hidden="1" customHeight="1" x14ac:dyDescent="0.3">
      <c r="A9426" s="2">
        <v>9425</v>
      </c>
      <c r="B9426" s="2" t="s">
        <v>10609</v>
      </c>
      <c r="C9426" s="2">
        <f>YEAR('Data SPY'!$D9426)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hidden="1" customHeight="1" x14ac:dyDescent="0.3">
      <c r="A9427" s="2">
        <v>9426</v>
      </c>
      <c r="B9427" s="2" t="s">
        <v>10610</v>
      </c>
      <c r="C9427" s="2">
        <f>YEAR('Data SPY'!$D9427)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 SPY'!$D9428)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hidden="1" customHeight="1" x14ac:dyDescent="0.3">
      <c r="A9429" s="2">
        <v>9428</v>
      </c>
      <c r="B9429" s="2" t="s">
        <v>10612</v>
      </c>
      <c r="C9429" s="2">
        <f>YEAR('Data SPY'!$D9429)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hidden="1" customHeight="1" x14ac:dyDescent="0.3">
      <c r="A9430" s="2">
        <v>9429</v>
      </c>
      <c r="B9430" s="2" t="s">
        <v>10613</v>
      </c>
      <c r="C9430" s="2">
        <f>YEAR('Data SPY'!$D9430)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hidden="1" customHeight="1" x14ac:dyDescent="0.3">
      <c r="A9431" s="2">
        <v>9430</v>
      </c>
      <c r="B9431" s="2" t="s">
        <v>10614</v>
      </c>
      <c r="C9431" s="2">
        <f>YEAR('Data SPY'!$D9431)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hidden="1" customHeight="1" x14ac:dyDescent="0.3">
      <c r="A9432" s="2">
        <v>9431</v>
      </c>
      <c r="B9432" s="2" t="s">
        <v>10614</v>
      </c>
      <c r="C9432" s="2">
        <f>YEAR('Data SPY'!$D9432)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hidden="1" customHeight="1" x14ac:dyDescent="0.3">
      <c r="A9433" s="2">
        <v>9432</v>
      </c>
      <c r="B9433" s="2" t="s">
        <v>10615</v>
      </c>
      <c r="C9433" s="2">
        <f>YEAR('Data SPY'!$D9433)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hidden="1" customHeight="1" x14ac:dyDescent="0.3">
      <c r="A9434" s="2">
        <v>9433</v>
      </c>
      <c r="B9434" s="2" t="s">
        <v>10616</v>
      </c>
      <c r="C9434" s="2">
        <f>YEAR('Data SPY'!$D9434)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hidden="1" customHeight="1" x14ac:dyDescent="0.3">
      <c r="A9435" s="2">
        <v>9434</v>
      </c>
      <c r="B9435" s="2" t="s">
        <v>10616</v>
      </c>
      <c r="C9435" s="2">
        <f>YEAR('Data SPY'!$D9435)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hidden="1" customHeight="1" x14ac:dyDescent="0.3">
      <c r="A9436" s="2">
        <v>9435</v>
      </c>
      <c r="B9436" s="2" t="s">
        <v>10616</v>
      </c>
      <c r="C9436" s="2">
        <f>YEAR('Data SPY'!$D9436)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hidden="1" customHeight="1" x14ac:dyDescent="0.3">
      <c r="A9437" s="2">
        <v>9436</v>
      </c>
      <c r="B9437" s="2" t="s">
        <v>10616</v>
      </c>
      <c r="C9437" s="2">
        <f>YEAR('Data SPY'!$D9437)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hidden="1" customHeight="1" x14ac:dyDescent="0.3">
      <c r="A9438" s="2">
        <v>9437</v>
      </c>
      <c r="B9438" s="2" t="s">
        <v>10617</v>
      </c>
      <c r="C9438" s="2">
        <f>YEAR('Data SPY'!$D9438)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hidden="1" customHeight="1" x14ac:dyDescent="0.3">
      <c r="A9439" s="2">
        <v>9438</v>
      </c>
      <c r="B9439" s="2" t="s">
        <v>10618</v>
      </c>
      <c r="C9439" s="2">
        <f>YEAR('Data SPY'!$D9439)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hidden="1" customHeight="1" x14ac:dyDescent="0.3">
      <c r="A9440" s="2">
        <v>9439</v>
      </c>
      <c r="B9440" s="2" t="s">
        <v>10619</v>
      </c>
      <c r="C9440" s="2">
        <f>YEAR('Data SPY'!$D9440)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hidden="1" customHeight="1" x14ac:dyDescent="0.3">
      <c r="A9441" s="2">
        <v>9440</v>
      </c>
      <c r="B9441" s="2" t="s">
        <v>10620</v>
      </c>
      <c r="C9441" s="2">
        <f>YEAR('Data SPY'!$D9441)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hidden="1" customHeight="1" x14ac:dyDescent="0.3">
      <c r="A9442" s="2">
        <v>9441</v>
      </c>
      <c r="B9442" s="2" t="s">
        <v>10621</v>
      </c>
      <c r="C9442" s="2">
        <f>YEAR('Data SPY'!$D9442)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hidden="1" customHeight="1" x14ac:dyDescent="0.3">
      <c r="A9443" s="2">
        <v>9442</v>
      </c>
      <c r="B9443" s="2" t="s">
        <v>10622</v>
      </c>
      <c r="C9443" s="2">
        <f>YEAR('Data SPY'!$D9443)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hidden="1" customHeight="1" x14ac:dyDescent="0.3">
      <c r="A9444" s="2">
        <v>9443</v>
      </c>
      <c r="B9444" s="2" t="s">
        <v>10625</v>
      </c>
      <c r="C9444" s="2">
        <f>YEAR('Data SPY'!$D9444)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hidden="1" customHeight="1" x14ac:dyDescent="0.3">
      <c r="A9445" s="2">
        <v>9444</v>
      </c>
      <c r="B9445" s="2" t="s">
        <v>10625</v>
      </c>
      <c r="C9445" s="2">
        <f>YEAR('Data SPY'!$D9445)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hidden="1" customHeight="1" x14ac:dyDescent="0.3">
      <c r="A9446" s="2">
        <v>9445</v>
      </c>
      <c r="B9446" s="2" t="s">
        <v>10626</v>
      </c>
      <c r="C9446" s="2">
        <f>YEAR('Data SPY'!$D9446)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hidden="1" customHeight="1" x14ac:dyDescent="0.3">
      <c r="A9447" s="2">
        <v>9446</v>
      </c>
      <c r="B9447" s="2" t="s">
        <v>10627</v>
      </c>
      <c r="C9447" s="2">
        <f>YEAR('Data SPY'!$D9447)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 SPY'!$D9448)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hidden="1" customHeight="1" x14ac:dyDescent="0.3">
      <c r="A9449" s="2">
        <v>9448</v>
      </c>
      <c r="B9449" s="2" t="s">
        <v>10629</v>
      </c>
      <c r="C9449" s="2">
        <f>YEAR('Data SPY'!$D9449)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 SPY'!$D9450)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hidden="1" customHeight="1" x14ac:dyDescent="0.3">
      <c r="A9451" s="2">
        <v>9450</v>
      </c>
      <c r="B9451" s="2" t="s">
        <v>10631</v>
      </c>
      <c r="C9451" s="2">
        <f>YEAR('Data SPY'!$D9451)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hidden="1" customHeight="1" x14ac:dyDescent="0.3">
      <c r="A9452" s="2">
        <v>9451</v>
      </c>
      <c r="B9452" s="2" t="s">
        <v>10632</v>
      </c>
      <c r="C9452" s="2">
        <f>YEAR('Data SPY'!$D9452)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hidden="1" customHeight="1" x14ac:dyDescent="0.3">
      <c r="A9453" s="2">
        <v>9452</v>
      </c>
      <c r="B9453" s="2" t="s">
        <v>10633</v>
      </c>
      <c r="C9453" s="2">
        <f>YEAR('Data SPY'!$D9453)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hidden="1" customHeight="1" x14ac:dyDescent="0.3">
      <c r="A9454" s="2">
        <v>9453</v>
      </c>
      <c r="B9454" s="2" t="s">
        <v>10633</v>
      </c>
      <c r="C9454" s="2">
        <f>YEAR('Data SPY'!$D9454)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hidden="1" customHeight="1" x14ac:dyDescent="0.3">
      <c r="A9455" s="2">
        <v>9454</v>
      </c>
      <c r="B9455" s="2" t="s">
        <v>10633</v>
      </c>
      <c r="C9455" s="2">
        <f>YEAR('Data SPY'!$D9455)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hidden="1" customHeight="1" x14ac:dyDescent="0.3">
      <c r="A9456" s="2">
        <v>9455</v>
      </c>
      <c r="B9456" s="2" t="s">
        <v>10633</v>
      </c>
      <c r="C9456" s="2">
        <f>YEAR('Data SPY'!$D9456)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 SPY'!$D9457)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hidden="1" customHeight="1" x14ac:dyDescent="0.3">
      <c r="A9458" s="2">
        <v>9457</v>
      </c>
      <c r="B9458" s="2" t="s">
        <v>10637</v>
      </c>
      <c r="C9458" s="2">
        <f>YEAR('Data SPY'!$D9458)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hidden="1" customHeight="1" x14ac:dyDescent="0.3">
      <c r="A9459" s="2">
        <v>9458</v>
      </c>
      <c r="B9459" s="2" t="s">
        <v>10637</v>
      </c>
      <c r="C9459" s="2">
        <f>YEAR('Data SPY'!$D9459)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hidden="1" customHeight="1" x14ac:dyDescent="0.3">
      <c r="A9460" s="2">
        <v>9459</v>
      </c>
      <c r="B9460" s="2" t="s">
        <v>10640</v>
      </c>
      <c r="C9460" s="2">
        <f>YEAR('Data SPY'!$D9460)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hidden="1" customHeight="1" x14ac:dyDescent="0.3">
      <c r="A9461" s="2">
        <v>9460</v>
      </c>
      <c r="B9461" s="2" t="s">
        <v>10640</v>
      </c>
      <c r="C9461" s="2">
        <f>YEAR('Data SPY'!$D9461)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hidden="1" customHeight="1" x14ac:dyDescent="0.3">
      <c r="A9462" s="2">
        <v>9461</v>
      </c>
      <c r="B9462" s="2" t="s">
        <v>10641</v>
      </c>
      <c r="C9462" s="2">
        <f>YEAR('Data SPY'!$D9462)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hidden="1" customHeight="1" x14ac:dyDescent="0.3">
      <c r="A9463" s="2">
        <v>9462</v>
      </c>
      <c r="B9463" s="2" t="s">
        <v>10642</v>
      </c>
      <c r="C9463" s="2">
        <f>YEAR('Data SPY'!$D9463)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hidden="1" customHeight="1" x14ac:dyDescent="0.3">
      <c r="A9464" s="2">
        <v>9463</v>
      </c>
      <c r="B9464" s="2" t="s">
        <v>10643</v>
      </c>
      <c r="C9464" s="2">
        <f>YEAR('Data SPY'!$D9464)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hidden="1" customHeight="1" x14ac:dyDescent="0.3">
      <c r="A9465" s="2">
        <v>9464</v>
      </c>
      <c r="B9465" s="2" t="s">
        <v>10644</v>
      </c>
      <c r="C9465" s="2">
        <f>YEAR('Data SPY'!$D9465)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hidden="1" customHeight="1" x14ac:dyDescent="0.3">
      <c r="A9466" s="2">
        <v>9465</v>
      </c>
      <c r="B9466" s="2" t="s">
        <v>10645</v>
      </c>
      <c r="C9466" s="2">
        <f>YEAR('Data SPY'!$D9466)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 SPY'!$D9467)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hidden="1" customHeight="1" x14ac:dyDescent="0.3">
      <c r="A9468" s="2">
        <v>9467</v>
      </c>
      <c r="B9468" s="2" t="s">
        <v>10647</v>
      </c>
      <c r="C9468" s="2">
        <f>YEAR('Data SPY'!$D9468)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hidden="1" customHeight="1" x14ac:dyDescent="0.3">
      <c r="A9469" s="2">
        <v>9468</v>
      </c>
      <c r="B9469" s="2" t="s">
        <v>10647</v>
      </c>
      <c r="C9469" s="2">
        <f>YEAR('Data SPY'!$D9469)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hidden="1" customHeight="1" x14ac:dyDescent="0.3">
      <c r="A9470" s="2">
        <v>9469</v>
      </c>
      <c r="B9470" s="2" t="s">
        <v>10647</v>
      </c>
      <c r="C9470" s="2">
        <f>YEAR('Data SPY'!$D9470)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hidden="1" customHeight="1" x14ac:dyDescent="0.3">
      <c r="A9471" s="2">
        <v>9470</v>
      </c>
      <c r="B9471" s="2" t="s">
        <v>10647</v>
      </c>
      <c r="C9471" s="2">
        <f>YEAR('Data SPY'!$D9471)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hidden="1" customHeight="1" x14ac:dyDescent="0.3">
      <c r="A9472" s="2">
        <v>9471</v>
      </c>
      <c r="B9472" s="2" t="s">
        <v>10647</v>
      </c>
      <c r="C9472" s="2">
        <f>YEAR('Data SPY'!$D9472)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hidden="1" customHeight="1" x14ac:dyDescent="0.3">
      <c r="A9473" s="2">
        <v>9472</v>
      </c>
      <c r="B9473" s="2" t="s">
        <v>10647</v>
      </c>
      <c r="C9473" s="2">
        <f>YEAR('Data SPY'!$D9473)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hidden="1" customHeight="1" x14ac:dyDescent="0.3">
      <c r="A9474" s="2">
        <v>9473</v>
      </c>
      <c r="B9474" s="2" t="s">
        <v>10647</v>
      </c>
      <c r="C9474" s="2">
        <f>YEAR('Data SPY'!$D9474)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hidden="1" customHeight="1" x14ac:dyDescent="0.3">
      <c r="A9475" s="2">
        <v>9474</v>
      </c>
      <c r="B9475" s="2" t="s">
        <v>10647</v>
      </c>
      <c r="C9475" s="2">
        <f>YEAR('Data SPY'!$D9475)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hidden="1" customHeight="1" x14ac:dyDescent="0.3">
      <c r="A9476" s="2">
        <v>9475</v>
      </c>
      <c r="B9476" s="2" t="s">
        <v>10648</v>
      </c>
      <c r="C9476" s="2">
        <f>YEAR('Data SPY'!$D9476)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hidden="1" customHeight="1" x14ac:dyDescent="0.3">
      <c r="A9477" s="2">
        <v>9476</v>
      </c>
      <c r="B9477" s="2" t="s">
        <v>10648</v>
      </c>
      <c r="C9477" s="2">
        <f>YEAR('Data SPY'!$D9477)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hidden="1" customHeight="1" x14ac:dyDescent="0.3">
      <c r="A9478" s="2">
        <v>9477</v>
      </c>
      <c r="B9478" s="2" t="s">
        <v>10648</v>
      </c>
      <c r="C9478" s="2">
        <f>YEAR('Data SPY'!$D9478)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hidden="1" customHeight="1" x14ac:dyDescent="0.3">
      <c r="A9479" s="2">
        <v>9478</v>
      </c>
      <c r="B9479" s="2" t="s">
        <v>10648</v>
      </c>
      <c r="C9479" s="2">
        <f>YEAR('Data SPY'!$D9479)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hidden="1" customHeight="1" x14ac:dyDescent="0.3">
      <c r="A9480" s="2">
        <v>9479</v>
      </c>
      <c r="B9480" s="2" t="s">
        <v>10649</v>
      </c>
      <c r="C9480" s="2">
        <f>YEAR('Data SPY'!$D9480)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hidden="1" customHeight="1" x14ac:dyDescent="0.3">
      <c r="A9481" s="2">
        <v>9480</v>
      </c>
      <c r="B9481" s="2" t="s">
        <v>10649</v>
      </c>
      <c r="C9481" s="2">
        <f>YEAR('Data SPY'!$D9481)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hidden="1" customHeight="1" x14ac:dyDescent="0.3">
      <c r="A9482" s="2">
        <v>9481</v>
      </c>
      <c r="B9482" s="2" t="s">
        <v>10649</v>
      </c>
      <c r="C9482" s="2">
        <f>YEAR('Data SPY'!$D9482)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hidden="1" customHeight="1" x14ac:dyDescent="0.3">
      <c r="A9483" s="2">
        <v>9482</v>
      </c>
      <c r="B9483" s="2" t="s">
        <v>10651</v>
      </c>
      <c r="C9483" s="2">
        <f>YEAR('Data SPY'!$D9483)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hidden="1" customHeight="1" x14ac:dyDescent="0.3">
      <c r="A9484" s="2">
        <v>9483</v>
      </c>
      <c r="B9484" s="2" t="s">
        <v>10652</v>
      </c>
      <c r="C9484" s="2">
        <f>YEAR('Data SPY'!$D9484)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hidden="1" customHeight="1" x14ac:dyDescent="0.3">
      <c r="A9485" s="2">
        <v>9484</v>
      </c>
      <c r="B9485" s="2" t="s">
        <v>10653</v>
      </c>
      <c r="C9485" s="2">
        <f>YEAR('Data SPY'!$D9485)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 SPY'!$D9486)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 SPY'!$D9487)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hidden="1" customHeight="1" x14ac:dyDescent="0.3">
      <c r="A9488" s="2">
        <v>9487</v>
      </c>
      <c r="B9488" s="2" t="s">
        <v>10655</v>
      </c>
      <c r="C9488" s="2">
        <f>YEAR('Data SPY'!$D9488)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hidden="1" customHeight="1" x14ac:dyDescent="0.3">
      <c r="A9489" s="2">
        <v>9488</v>
      </c>
      <c r="B9489" s="2" t="s">
        <v>10656</v>
      </c>
      <c r="C9489" s="2">
        <f>YEAR('Data SPY'!$D9489)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hidden="1" customHeight="1" x14ac:dyDescent="0.3">
      <c r="A9490" s="2">
        <v>9489</v>
      </c>
      <c r="B9490" s="2" t="s">
        <v>10657</v>
      </c>
      <c r="C9490" s="2">
        <f>YEAR('Data SPY'!$D9490)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 SPY'!$D9491)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hidden="1" customHeight="1" x14ac:dyDescent="0.3">
      <c r="A9492" s="2">
        <v>9491</v>
      </c>
      <c r="B9492" s="2" t="s">
        <v>10659</v>
      </c>
      <c r="C9492" s="2">
        <f>YEAR('Data SPY'!$D9492)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hidden="1" customHeight="1" x14ac:dyDescent="0.3">
      <c r="A9493" s="2">
        <v>9492</v>
      </c>
      <c r="B9493" s="2" t="s">
        <v>10659</v>
      </c>
      <c r="C9493" s="2">
        <f>YEAR('Data SPY'!$D9493)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hidden="1" customHeight="1" x14ac:dyDescent="0.3">
      <c r="A9494" s="2">
        <v>9493</v>
      </c>
      <c r="B9494" s="2" t="s">
        <v>10660</v>
      </c>
      <c r="C9494" s="2">
        <f>YEAR('Data SPY'!$D9494)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 SPY'!$D9495)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 SPY'!$D9496)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 SPY'!$D9497)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 SPY'!$D9498)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hidden="1" customHeight="1" x14ac:dyDescent="0.3">
      <c r="A9499" s="2">
        <v>9498</v>
      </c>
      <c r="B9499" s="2" t="s">
        <v>10663</v>
      </c>
      <c r="C9499" s="2">
        <f>YEAR('Data SPY'!$D9499)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hidden="1" customHeight="1" x14ac:dyDescent="0.3">
      <c r="A9500" s="2">
        <v>9499</v>
      </c>
      <c r="B9500" s="2" t="s">
        <v>10663</v>
      </c>
      <c r="C9500" s="2">
        <f>YEAR('Data SPY'!$D9500)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hidden="1" customHeight="1" x14ac:dyDescent="0.3">
      <c r="A9501" s="2">
        <v>9500</v>
      </c>
      <c r="B9501" s="2" t="s">
        <v>10663</v>
      </c>
      <c r="C9501" s="2">
        <f>YEAR('Data SPY'!$D9501)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 SPY'!$D9502)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hidden="1" customHeight="1" x14ac:dyDescent="0.3">
      <c r="A9503" s="2">
        <v>9502</v>
      </c>
      <c r="B9503" s="2" t="s">
        <v>10665</v>
      </c>
      <c r="C9503" s="2">
        <f>YEAR('Data SPY'!$D9503)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 SPY'!$D9504)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 SPY'!$D9505)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 SPY'!$D9506)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 SPY'!$D9507)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hidden="1" customHeight="1" x14ac:dyDescent="0.3">
      <c r="A9508" s="2">
        <v>9507</v>
      </c>
      <c r="B9508" s="2" t="s">
        <v>10668</v>
      </c>
      <c r="C9508" s="2">
        <f>YEAR('Data SPY'!$D9508)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hidden="1" customHeight="1" x14ac:dyDescent="0.3">
      <c r="A9509" s="2">
        <v>9508</v>
      </c>
      <c r="B9509" s="2" t="s">
        <v>10668</v>
      </c>
      <c r="C9509" s="2">
        <f>YEAR('Data SPY'!$D9509)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hidden="1" customHeight="1" x14ac:dyDescent="0.3">
      <c r="A9510" s="2">
        <v>9509</v>
      </c>
      <c r="B9510" s="2" t="s">
        <v>10668</v>
      </c>
      <c r="C9510" s="2">
        <f>YEAR('Data SPY'!$D9510)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hidden="1" customHeight="1" x14ac:dyDescent="0.3">
      <c r="A9511" s="2">
        <v>9510</v>
      </c>
      <c r="B9511" s="2" t="s">
        <v>10668</v>
      </c>
      <c r="C9511" s="2">
        <f>YEAR('Data SPY'!$D9511)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 SPY'!$D9512)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hidden="1" customHeight="1" x14ac:dyDescent="0.3">
      <c r="A9513" s="2">
        <v>9512</v>
      </c>
      <c r="B9513" s="2" t="s">
        <v>10670</v>
      </c>
      <c r="C9513" s="2">
        <f>YEAR('Data SPY'!$D9513)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hidden="1" customHeight="1" x14ac:dyDescent="0.3">
      <c r="A9514" s="2">
        <v>9513</v>
      </c>
      <c r="B9514" s="2" t="s">
        <v>10671</v>
      </c>
      <c r="C9514" s="2">
        <f>YEAR('Data SPY'!$D9514)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 SPY'!$D9515)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hidden="1" customHeight="1" x14ac:dyDescent="0.3">
      <c r="A9516" s="2">
        <v>9515</v>
      </c>
      <c r="B9516" s="2" t="s">
        <v>10673</v>
      </c>
      <c r="C9516" s="2">
        <f>YEAR('Data SPY'!$D9516)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hidden="1" customHeight="1" x14ac:dyDescent="0.3">
      <c r="A9517" s="2">
        <v>9516</v>
      </c>
      <c r="B9517" s="2" t="s">
        <v>10674</v>
      </c>
      <c r="C9517" s="2">
        <f>YEAR('Data SPY'!$D9517)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hidden="1" customHeight="1" x14ac:dyDescent="0.3">
      <c r="A9518" s="2">
        <v>9517</v>
      </c>
      <c r="B9518" s="2" t="s">
        <v>10675</v>
      </c>
      <c r="C9518" s="2">
        <f>YEAR('Data SPY'!$D9518)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hidden="1" customHeight="1" x14ac:dyDescent="0.3">
      <c r="A9519" s="2">
        <v>9518</v>
      </c>
      <c r="B9519" s="2" t="s">
        <v>10675</v>
      </c>
      <c r="C9519" s="2">
        <f>YEAR('Data SPY'!$D9519)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hidden="1" customHeight="1" x14ac:dyDescent="0.3">
      <c r="A9520" s="2">
        <v>9519</v>
      </c>
      <c r="B9520" s="2" t="s">
        <v>10675</v>
      </c>
      <c r="C9520" s="2">
        <f>YEAR('Data SPY'!$D9520)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hidden="1" customHeight="1" x14ac:dyDescent="0.3">
      <c r="A9521" s="2">
        <v>9520</v>
      </c>
      <c r="B9521" s="2" t="s">
        <v>10676</v>
      </c>
      <c r="C9521" s="2">
        <f>YEAR('Data SPY'!$D9521)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 SPY'!$D9522)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hidden="1" customHeight="1" x14ac:dyDescent="0.3">
      <c r="A9523" s="2">
        <v>9522</v>
      </c>
      <c r="B9523" s="2" t="s">
        <v>10678</v>
      </c>
      <c r="C9523" s="2">
        <f>YEAR('Data SPY'!$D9523)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hidden="1" customHeight="1" x14ac:dyDescent="0.3">
      <c r="A9524" s="2">
        <v>9523</v>
      </c>
      <c r="B9524" s="2" t="s">
        <v>10678</v>
      </c>
      <c r="C9524" s="2">
        <f>YEAR('Data SPY'!$D9524)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hidden="1" customHeight="1" x14ac:dyDescent="0.3">
      <c r="A9525" s="2">
        <v>9524</v>
      </c>
      <c r="B9525" s="2" t="s">
        <v>10678</v>
      </c>
      <c r="C9525" s="2">
        <f>YEAR('Data SPY'!$D9525)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hidden="1" customHeight="1" x14ac:dyDescent="0.3">
      <c r="A9526" s="2">
        <v>9525</v>
      </c>
      <c r="B9526" s="2" t="s">
        <v>10681</v>
      </c>
      <c r="C9526" s="2">
        <f>YEAR('Data SPY'!$D9526)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hidden="1" customHeight="1" x14ac:dyDescent="0.3">
      <c r="A9527" s="2">
        <v>9526</v>
      </c>
      <c r="B9527" s="2" t="s">
        <v>10681</v>
      </c>
      <c r="C9527" s="2">
        <f>YEAR('Data SPY'!$D9527)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hidden="1" customHeight="1" x14ac:dyDescent="0.3">
      <c r="A9528" s="2">
        <v>9527</v>
      </c>
      <c r="B9528" s="2" t="s">
        <v>10681</v>
      </c>
      <c r="C9528" s="2">
        <f>YEAR('Data SPY'!$D9528)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hidden="1" customHeight="1" x14ac:dyDescent="0.3">
      <c r="A9529" s="2">
        <v>9528</v>
      </c>
      <c r="B9529" s="2" t="s">
        <v>10681</v>
      </c>
      <c r="C9529" s="2">
        <f>YEAR('Data SPY'!$D9529)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hidden="1" customHeight="1" x14ac:dyDescent="0.3">
      <c r="A9530" s="2">
        <v>9529</v>
      </c>
      <c r="B9530" s="2" t="s">
        <v>10681</v>
      </c>
      <c r="C9530" s="2">
        <f>YEAR('Data SPY'!$D9530)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hidden="1" customHeight="1" x14ac:dyDescent="0.3">
      <c r="A9531" s="2">
        <v>9530</v>
      </c>
      <c r="B9531" s="2" t="s">
        <v>10682</v>
      </c>
      <c r="C9531" s="2">
        <f>YEAR('Data SPY'!$D9531)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hidden="1" customHeight="1" x14ac:dyDescent="0.3">
      <c r="A9532" s="2">
        <v>9531</v>
      </c>
      <c r="B9532" s="2" t="s">
        <v>10683</v>
      </c>
      <c r="C9532" s="2">
        <f>YEAR('Data SPY'!$D9532)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hidden="1" customHeight="1" x14ac:dyDescent="0.3">
      <c r="A9533" s="2">
        <v>9532</v>
      </c>
      <c r="B9533" s="2" t="s">
        <v>10684</v>
      </c>
      <c r="C9533" s="2">
        <f>YEAR('Data SPY'!$D9533)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 SPY'!$D9534)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 SPY'!$D9535)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 SPY'!$D9536)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 SPY'!$D9537)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hidden="1" customHeight="1" x14ac:dyDescent="0.3">
      <c r="A9538" s="2">
        <v>9537</v>
      </c>
      <c r="B9538" s="2" t="s">
        <v>10686</v>
      </c>
      <c r="C9538" s="2">
        <f>YEAR('Data SPY'!$D9538)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 SPY'!$D9539)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hidden="1" customHeight="1" x14ac:dyDescent="0.3">
      <c r="A9540" s="2">
        <v>9539</v>
      </c>
      <c r="B9540" s="2" t="s">
        <v>10688</v>
      </c>
      <c r="C9540" s="2">
        <f>YEAR('Data SPY'!$D9540)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hidden="1" customHeight="1" x14ac:dyDescent="0.3">
      <c r="A9541" s="2">
        <v>9540</v>
      </c>
      <c r="B9541" s="2" t="s">
        <v>10688</v>
      </c>
      <c r="C9541" s="2">
        <f>YEAR('Data SPY'!$D9541)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hidden="1" customHeight="1" x14ac:dyDescent="0.3">
      <c r="A9542" s="2">
        <v>9541</v>
      </c>
      <c r="B9542" s="2" t="s">
        <v>10689</v>
      </c>
      <c r="C9542" s="2">
        <f>YEAR('Data SPY'!$D9542)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hidden="1" customHeight="1" x14ac:dyDescent="0.3">
      <c r="A9543" s="2">
        <v>9542</v>
      </c>
      <c r="B9543" s="2" t="s">
        <v>10690</v>
      </c>
      <c r="C9543" s="2">
        <f>YEAR('Data SPY'!$D9543)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hidden="1" customHeight="1" x14ac:dyDescent="0.3">
      <c r="A9544" s="2">
        <v>9543</v>
      </c>
      <c r="B9544" s="2" t="s">
        <v>10690</v>
      </c>
      <c r="C9544" s="2">
        <f>YEAR('Data SPY'!$D9544)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hidden="1" customHeight="1" x14ac:dyDescent="0.3">
      <c r="A9545" s="2">
        <v>9544</v>
      </c>
      <c r="B9545" s="2" t="s">
        <v>10690</v>
      </c>
      <c r="C9545" s="2">
        <f>YEAR('Data SPY'!$D9545)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hidden="1" customHeight="1" x14ac:dyDescent="0.3">
      <c r="A9546" s="2">
        <v>9545</v>
      </c>
      <c r="B9546" s="2" t="s">
        <v>10690</v>
      </c>
      <c r="C9546" s="2">
        <f>YEAR('Data SPY'!$D9546)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hidden="1" customHeight="1" x14ac:dyDescent="0.3">
      <c r="A9547" s="2">
        <v>9546</v>
      </c>
      <c r="B9547" s="2" t="s">
        <v>10691</v>
      </c>
      <c r="C9547" s="2">
        <f>YEAR('Data SPY'!$D9547)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hidden="1" customHeight="1" x14ac:dyDescent="0.3">
      <c r="A9548" s="2">
        <v>9547</v>
      </c>
      <c r="B9548" s="2" t="s">
        <v>10691</v>
      </c>
      <c r="C9548" s="2">
        <f>YEAR('Data SPY'!$D9548)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 SPY'!$D9549)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 SPY'!$D9550)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 SPY'!$D9551)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hidden="1" customHeight="1" x14ac:dyDescent="0.3">
      <c r="A9552" s="2">
        <v>9551</v>
      </c>
      <c r="B9552" s="2" t="s">
        <v>10693</v>
      </c>
      <c r="C9552" s="2">
        <f>YEAR('Data SPY'!$D9552)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hidden="1" customHeight="1" x14ac:dyDescent="0.3">
      <c r="A9553" s="2">
        <v>9552</v>
      </c>
      <c r="B9553" s="2" t="s">
        <v>10694</v>
      </c>
      <c r="C9553" s="2">
        <f>YEAR('Data SPY'!$D9553)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hidden="1" customHeight="1" x14ac:dyDescent="0.3">
      <c r="A9554" s="2">
        <v>9553</v>
      </c>
      <c r="B9554" s="2" t="s">
        <v>10695</v>
      </c>
      <c r="C9554" s="2">
        <f>YEAR('Data SPY'!$D9554)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 SPY'!$D9555)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hidden="1" customHeight="1" x14ac:dyDescent="0.3">
      <c r="A9556" s="2">
        <v>9555</v>
      </c>
      <c r="B9556" s="2" t="s">
        <v>10697</v>
      </c>
      <c r="C9556" s="2">
        <f>YEAR('Data SPY'!$D9556)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hidden="1" customHeight="1" x14ac:dyDescent="0.3">
      <c r="A9557" s="2">
        <v>9556</v>
      </c>
      <c r="B9557" s="2" t="s">
        <v>10697</v>
      </c>
      <c r="C9557" s="2">
        <f>YEAR('Data SPY'!$D9557)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hidden="1" customHeight="1" x14ac:dyDescent="0.3">
      <c r="A9558" s="2">
        <v>9557</v>
      </c>
      <c r="B9558" s="2" t="s">
        <v>10698</v>
      </c>
      <c r="C9558" s="2">
        <f>YEAR('Data SPY'!$D9558)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hidden="1" customHeight="1" x14ac:dyDescent="0.3">
      <c r="A9559" s="2">
        <v>9558</v>
      </c>
      <c r="B9559" s="2" t="s">
        <v>10699</v>
      </c>
      <c r="C9559" s="2">
        <f>YEAR('Data SPY'!$D9559)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 SPY'!$D9560)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 SPY'!$D9561)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 SPY'!$D9562)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 SPY'!$D9563)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 SPY'!$D9564)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 SPY'!$D9565)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hidden="1" customHeight="1" x14ac:dyDescent="0.3">
      <c r="A9566" s="2">
        <v>9565</v>
      </c>
      <c r="B9566" s="2" t="s">
        <v>10705</v>
      </c>
      <c r="C9566" s="2">
        <f>YEAR('Data SPY'!$D9566)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hidden="1" customHeight="1" x14ac:dyDescent="0.3">
      <c r="A9567" s="2">
        <v>9566</v>
      </c>
      <c r="B9567" s="2" t="s">
        <v>10706</v>
      </c>
      <c r="C9567" s="2">
        <f>YEAR('Data SPY'!$D9567)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hidden="1" customHeight="1" x14ac:dyDescent="0.3">
      <c r="A9568" s="2">
        <v>9567</v>
      </c>
      <c r="B9568" s="2" t="s">
        <v>10706</v>
      </c>
      <c r="C9568" s="2">
        <f>YEAR('Data SPY'!$D9568)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hidden="1" customHeight="1" x14ac:dyDescent="0.3">
      <c r="A9569" s="2">
        <v>9568</v>
      </c>
      <c r="B9569" s="2" t="s">
        <v>10706</v>
      </c>
      <c r="C9569" s="2">
        <f>YEAR('Data SPY'!$D9569)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hidden="1" customHeight="1" x14ac:dyDescent="0.3">
      <c r="A9570" s="2">
        <v>9569</v>
      </c>
      <c r="B9570" s="2" t="s">
        <v>10707</v>
      </c>
      <c r="C9570" s="2">
        <f>YEAR('Data SPY'!$D9570)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hidden="1" customHeight="1" x14ac:dyDescent="0.3">
      <c r="A9571" s="2">
        <v>9570</v>
      </c>
      <c r="B9571" s="2" t="s">
        <v>10708</v>
      </c>
      <c r="C9571" s="2">
        <f>YEAR('Data SPY'!$D9571)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hidden="1" customHeight="1" x14ac:dyDescent="0.3">
      <c r="A9572" s="2">
        <v>9571</v>
      </c>
      <c r="B9572" s="2" t="s">
        <v>10708</v>
      </c>
      <c r="C9572" s="2">
        <f>YEAR('Data SPY'!$D9572)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hidden="1" customHeight="1" x14ac:dyDescent="0.3">
      <c r="A9573" s="2">
        <v>9572</v>
      </c>
      <c r="B9573" s="2" t="s">
        <v>10708</v>
      </c>
      <c r="C9573" s="2">
        <f>YEAR('Data SPY'!$D9573)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hidden="1" customHeight="1" x14ac:dyDescent="0.3">
      <c r="A9574" s="2">
        <v>9573</v>
      </c>
      <c r="B9574" s="2" t="s">
        <v>10708</v>
      </c>
      <c r="C9574" s="2">
        <f>YEAR('Data SPY'!$D9574)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hidden="1" customHeight="1" x14ac:dyDescent="0.3">
      <c r="A9575" s="2">
        <v>9574</v>
      </c>
      <c r="B9575" s="2" t="s">
        <v>10708</v>
      </c>
      <c r="C9575" s="2">
        <f>YEAR('Data SPY'!$D9575)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hidden="1" customHeight="1" x14ac:dyDescent="0.3">
      <c r="A9576" s="2">
        <v>9575</v>
      </c>
      <c r="B9576" s="2" t="s">
        <v>10709</v>
      </c>
      <c r="C9576" s="2">
        <f>YEAR('Data SPY'!$D9576)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hidden="1" customHeight="1" x14ac:dyDescent="0.3">
      <c r="A9577" s="2">
        <v>9576</v>
      </c>
      <c r="B9577" s="2" t="s">
        <v>10710</v>
      </c>
      <c r="C9577" s="2">
        <f>YEAR('Data SPY'!$D9577)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hidden="1" customHeight="1" x14ac:dyDescent="0.3">
      <c r="A9578" s="2">
        <v>9577</v>
      </c>
      <c r="B9578" s="2" t="s">
        <v>10710</v>
      </c>
      <c r="C9578" s="2">
        <f>YEAR('Data SPY'!$D9578)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hidden="1" customHeight="1" x14ac:dyDescent="0.3">
      <c r="A9579" s="2">
        <v>9578</v>
      </c>
      <c r="B9579" s="2" t="s">
        <v>10710</v>
      </c>
      <c r="C9579" s="2">
        <f>YEAR('Data SPY'!$D9579)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hidden="1" customHeight="1" x14ac:dyDescent="0.3">
      <c r="A9580" s="2">
        <v>9579</v>
      </c>
      <c r="B9580" s="2" t="s">
        <v>10711</v>
      </c>
      <c r="C9580" s="2">
        <f>YEAR('Data SPY'!$D9580)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hidden="1" customHeight="1" x14ac:dyDescent="0.3">
      <c r="A9581" s="2">
        <v>9580</v>
      </c>
      <c r="B9581" s="2" t="s">
        <v>10711</v>
      </c>
      <c r="C9581" s="2">
        <f>YEAR('Data SPY'!$D9581)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hidden="1" customHeight="1" x14ac:dyDescent="0.3">
      <c r="A9582" s="2">
        <v>9581</v>
      </c>
      <c r="B9582" s="2" t="s">
        <v>10711</v>
      </c>
      <c r="C9582" s="2">
        <f>YEAR('Data SPY'!$D9582)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hidden="1" customHeight="1" x14ac:dyDescent="0.3">
      <c r="A9583" s="2">
        <v>9582</v>
      </c>
      <c r="B9583" s="2" t="s">
        <v>10711</v>
      </c>
      <c r="C9583" s="2">
        <f>YEAR('Data SPY'!$D9583)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 SPY'!$D9584)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hidden="1" customHeight="1" x14ac:dyDescent="0.3">
      <c r="A9585" s="2">
        <v>9584</v>
      </c>
      <c r="B9585" s="2" t="s">
        <v>10713</v>
      </c>
      <c r="C9585" s="2">
        <f>YEAR('Data SPY'!$D9585)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hidden="1" customHeight="1" x14ac:dyDescent="0.3">
      <c r="A9586" s="2">
        <v>9585</v>
      </c>
      <c r="B9586" s="2" t="s">
        <v>10714</v>
      </c>
      <c r="C9586" s="2">
        <f>YEAR('Data SPY'!$D9586)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 SPY'!$D9587)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 SPY'!$D9588)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hidden="1" customHeight="1" x14ac:dyDescent="0.3">
      <c r="A9589" s="2">
        <v>9588</v>
      </c>
      <c r="B9589" s="2" t="s">
        <v>10717</v>
      </c>
      <c r="C9589" s="2">
        <f>YEAR('Data SPY'!$D9589)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hidden="1" customHeight="1" x14ac:dyDescent="0.3">
      <c r="A9590" s="2">
        <v>9589</v>
      </c>
      <c r="B9590" s="2" t="s">
        <v>10718</v>
      </c>
      <c r="C9590" s="2">
        <f>YEAR('Data SPY'!$D9590)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hidden="1" customHeight="1" x14ac:dyDescent="0.3">
      <c r="A9591" s="2">
        <v>9590</v>
      </c>
      <c r="B9591" s="2" t="s">
        <v>10719</v>
      </c>
      <c r="C9591" s="2">
        <f>YEAR('Data SPY'!$D9591)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hidden="1" customHeight="1" x14ac:dyDescent="0.3">
      <c r="A9592" s="2">
        <v>9591</v>
      </c>
      <c r="B9592" s="2" t="s">
        <v>10719</v>
      </c>
      <c r="C9592" s="2">
        <f>YEAR('Data SPY'!$D9592)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 SPY'!$D9593)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 SPY'!$D9594)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hidden="1" customHeight="1" x14ac:dyDescent="0.3">
      <c r="A9595" s="2">
        <v>9594</v>
      </c>
      <c r="B9595" s="2" t="s">
        <v>10721</v>
      </c>
      <c r="C9595" s="2">
        <f>YEAR('Data SPY'!$D9595)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hidden="1" customHeight="1" x14ac:dyDescent="0.3">
      <c r="A9596" s="2">
        <v>9595</v>
      </c>
      <c r="B9596" s="2" t="s">
        <v>10721</v>
      </c>
      <c r="C9596" s="2">
        <f>YEAR('Data SPY'!$D9596)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hidden="1" customHeight="1" x14ac:dyDescent="0.3">
      <c r="A9597" s="2">
        <v>9596</v>
      </c>
      <c r="B9597" s="2" t="s">
        <v>10722</v>
      </c>
      <c r="C9597" s="2">
        <f>YEAR('Data SPY'!$D9597)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hidden="1" customHeight="1" x14ac:dyDescent="0.3">
      <c r="A9598" s="2">
        <v>9597</v>
      </c>
      <c r="B9598" s="2" t="s">
        <v>10722</v>
      </c>
      <c r="C9598" s="2">
        <f>YEAR('Data SPY'!$D9598)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hidden="1" customHeight="1" x14ac:dyDescent="0.3">
      <c r="A9599" s="2">
        <v>9598</v>
      </c>
      <c r="B9599" s="2" t="s">
        <v>10722</v>
      </c>
      <c r="C9599" s="2">
        <f>YEAR('Data SPY'!$D9599)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hidden="1" customHeight="1" x14ac:dyDescent="0.3">
      <c r="A9600" s="2">
        <v>9599</v>
      </c>
      <c r="B9600" s="2" t="s">
        <v>10723</v>
      </c>
      <c r="C9600" s="2">
        <f>YEAR('Data SPY'!$D9600)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hidden="1" customHeight="1" x14ac:dyDescent="0.3">
      <c r="A9601" s="2">
        <v>9600</v>
      </c>
      <c r="B9601" s="2" t="s">
        <v>10724</v>
      </c>
      <c r="C9601" s="2">
        <f>YEAR('Data SPY'!$D9601)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hidden="1" customHeight="1" x14ac:dyDescent="0.3">
      <c r="A9602" s="2">
        <v>9601</v>
      </c>
      <c r="B9602" s="2" t="s">
        <v>10725</v>
      </c>
      <c r="C9602" s="2">
        <f>YEAR('Data SPY'!$D9602)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 SPY'!$D9603)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hidden="1" customHeight="1" x14ac:dyDescent="0.3">
      <c r="A9604" s="2">
        <v>9603</v>
      </c>
      <c r="B9604" s="2" t="s">
        <v>10727</v>
      </c>
      <c r="C9604" s="2">
        <f>YEAR('Data SPY'!$D9604)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 SPY'!$D9605)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hidden="1" customHeight="1" x14ac:dyDescent="0.3">
      <c r="A9606" s="2">
        <v>9605</v>
      </c>
      <c r="B9606" s="2" t="s">
        <v>10729</v>
      </c>
      <c r="C9606" s="2">
        <f>YEAR('Data SPY'!$D9606)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hidden="1" customHeight="1" x14ac:dyDescent="0.3">
      <c r="A9607" s="2">
        <v>9606</v>
      </c>
      <c r="B9607" s="2" t="s">
        <v>10732</v>
      </c>
      <c r="C9607" s="2">
        <f>YEAR('Data SPY'!$D9607)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hidden="1" customHeight="1" x14ac:dyDescent="0.3">
      <c r="A9608" s="2">
        <v>9607</v>
      </c>
      <c r="B9608" s="2" t="s">
        <v>10732</v>
      </c>
      <c r="C9608" s="2">
        <f>YEAR('Data SPY'!$D9608)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hidden="1" customHeight="1" x14ac:dyDescent="0.3">
      <c r="A9609" s="2">
        <v>9608</v>
      </c>
      <c r="B9609" s="2" t="s">
        <v>10733</v>
      </c>
      <c r="C9609" s="2">
        <f>YEAR('Data SPY'!$D9609)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hidden="1" customHeight="1" x14ac:dyDescent="0.3">
      <c r="A9610" s="2">
        <v>9609</v>
      </c>
      <c r="B9610" s="2" t="s">
        <v>10733</v>
      </c>
      <c r="C9610" s="2">
        <f>YEAR('Data SPY'!$D9610)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 SPY'!$D9611)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 SPY'!$D9612)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hidden="1" customHeight="1" x14ac:dyDescent="0.3">
      <c r="A9613" s="2">
        <v>9612</v>
      </c>
      <c r="B9613" s="2" t="s">
        <v>10735</v>
      </c>
      <c r="C9613" s="2">
        <f>YEAR('Data SPY'!$D9613)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 SPY'!$D9614)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hidden="1" customHeight="1" x14ac:dyDescent="0.3">
      <c r="A9615" s="2">
        <v>9614</v>
      </c>
      <c r="B9615" s="2" t="s">
        <v>10737</v>
      </c>
      <c r="C9615" s="2">
        <f>YEAR('Data SPY'!$D9615)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hidden="1" customHeight="1" x14ac:dyDescent="0.3">
      <c r="A9616" s="2">
        <v>9615</v>
      </c>
      <c r="B9616" s="2" t="s">
        <v>10737</v>
      </c>
      <c r="C9616" s="2">
        <f>YEAR('Data SPY'!$D9616)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hidden="1" customHeight="1" x14ac:dyDescent="0.3">
      <c r="A9617" s="2">
        <v>9616</v>
      </c>
      <c r="B9617" s="2" t="s">
        <v>10737</v>
      </c>
      <c r="C9617" s="2">
        <f>YEAR('Data SPY'!$D9617)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 SPY'!$D9618)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hidden="1" customHeight="1" x14ac:dyDescent="0.3">
      <c r="A9619" s="2">
        <v>9618</v>
      </c>
      <c r="B9619" s="2" t="s">
        <v>10739</v>
      </c>
      <c r="C9619" s="2">
        <f>YEAR('Data SPY'!$D9619)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hidden="1" customHeight="1" x14ac:dyDescent="0.3">
      <c r="A9620" s="2">
        <v>9619</v>
      </c>
      <c r="B9620" s="2" t="s">
        <v>10739</v>
      </c>
      <c r="C9620" s="2">
        <f>YEAR('Data SPY'!$D9620)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hidden="1" customHeight="1" x14ac:dyDescent="0.3">
      <c r="A9621" s="2">
        <v>9620</v>
      </c>
      <c r="B9621" s="2" t="s">
        <v>10739</v>
      </c>
      <c r="C9621" s="2">
        <f>YEAR('Data SPY'!$D9621)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hidden="1" customHeight="1" x14ac:dyDescent="0.3">
      <c r="A9622" s="2">
        <v>9621</v>
      </c>
      <c r="B9622" s="2" t="s">
        <v>10740</v>
      </c>
      <c r="C9622" s="2">
        <f>YEAR('Data SPY'!$D9622)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hidden="1" customHeight="1" x14ac:dyDescent="0.3">
      <c r="A9623" s="2">
        <v>9622</v>
      </c>
      <c r="B9623" s="2" t="s">
        <v>10740</v>
      </c>
      <c r="C9623" s="2">
        <f>YEAR('Data SPY'!$D9623)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hidden="1" customHeight="1" x14ac:dyDescent="0.3">
      <c r="A9624" s="2">
        <v>9623</v>
      </c>
      <c r="B9624" s="2" t="s">
        <v>10740</v>
      </c>
      <c r="C9624" s="2">
        <f>YEAR('Data SPY'!$D9624)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hidden="1" customHeight="1" x14ac:dyDescent="0.3">
      <c r="A9625" s="2">
        <v>9624</v>
      </c>
      <c r="B9625" s="2" t="s">
        <v>10741</v>
      </c>
      <c r="C9625" s="2">
        <f>YEAR('Data SPY'!$D9625)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hidden="1" customHeight="1" x14ac:dyDescent="0.3">
      <c r="A9626" s="2">
        <v>9625</v>
      </c>
      <c r="B9626" s="2" t="s">
        <v>10741</v>
      </c>
      <c r="C9626" s="2">
        <f>YEAR('Data SPY'!$D9626)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hidden="1" customHeight="1" x14ac:dyDescent="0.3">
      <c r="A9627" s="2">
        <v>9626</v>
      </c>
      <c r="B9627" s="2" t="s">
        <v>10741</v>
      </c>
      <c r="C9627" s="2">
        <f>YEAR('Data SPY'!$D9627)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hidden="1" customHeight="1" x14ac:dyDescent="0.3">
      <c r="A9628" s="2">
        <v>9627</v>
      </c>
      <c r="B9628" s="2" t="s">
        <v>10742</v>
      </c>
      <c r="C9628" s="2">
        <f>YEAR('Data SPY'!$D9628)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hidden="1" customHeight="1" x14ac:dyDescent="0.3">
      <c r="A9629" s="2">
        <v>9628</v>
      </c>
      <c r="B9629" s="2" t="s">
        <v>10743</v>
      </c>
      <c r="C9629" s="2">
        <f>YEAR('Data SPY'!$D9629)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hidden="1" customHeight="1" x14ac:dyDescent="0.3">
      <c r="A9630" s="2">
        <v>9629</v>
      </c>
      <c r="B9630" s="2" t="s">
        <v>10744</v>
      </c>
      <c r="C9630" s="2">
        <f>YEAR('Data SPY'!$D9630)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hidden="1" customHeight="1" x14ac:dyDescent="0.3">
      <c r="A9631" s="2">
        <v>9630</v>
      </c>
      <c r="B9631" s="2" t="s">
        <v>10744</v>
      </c>
      <c r="C9631" s="2">
        <f>YEAR('Data SPY'!$D9631)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 SPY'!$D9632)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 SPY'!$D9633)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hidden="1" customHeight="1" x14ac:dyDescent="0.3">
      <c r="A9634" s="2">
        <v>9633</v>
      </c>
      <c r="B9634" s="2" t="s">
        <v>10746</v>
      </c>
      <c r="C9634" s="2">
        <f>YEAR('Data SPY'!$D9634)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hidden="1" customHeight="1" x14ac:dyDescent="0.3">
      <c r="A9635" s="2">
        <v>9634</v>
      </c>
      <c r="B9635" s="2" t="s">
        <v>10747</v>
      </c>
      <c r="C9635" s="2">
        <f>YEAR('Data SPY'!$D9635)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hidden="1" customHeight="1" x14ac:dyDescent="0.3">
      <c r="A9636" s="2">
        <v>9635</v>
      </c>
      <c r="B9636" s="2" t="s">
        <v>10747</v>
      </c>
      <c r="C9636" s="2">
        <f>YEAR('Data SPY'!$D9636)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hidden="1" customHeight="1" x14ac:dyDescent="0.3">
      <c r="A9637" s="2">
        <v>9636</v>
      </c>
      <c r="B9637" s="2" t="s">
        <v>10747</v>
      </c>
      <c r="C9637" s="2">
        <f>YEAR('Data SPY'!$D9637)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hidden="1" customHeight="1" x14ac:dyDescent="0.3">
      <c r="A9638" s="2">
        <v>9637</v>
      </c>
      <c r="B9638" s="2" t="s">
        <v>10748</v>
      </c>
      <c r="C9638" s="2">
        <f>YEAR('Data SPY'!$D9638)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hidden="1" customHeight="1" x14ac:dyDescent="0.3">
      <c r="A9639" s="2">
        <v>9638</v>
      </c>
      <c r="B9639" s="2" t="s">
        <v>10748</v>
      </c>
      <c r="C9639" s="2">
        <f>YEAR('Data SPY'!$D9639)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hidden="1" customHeight="1" x14ac:dyDescent="0.3">
      <c r="A9640" s="2">
        <v>9639</v>
      </c>
      <c r="B9640" s="2" t="s">
        <v>10749</v>
      </c>
      <c r="C9640" s="2">
        <f>YEAR('Data SPY'!$D9640)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hidden="1" customHeight="1" x14ac:dyDescent="0.3">
      <c r="A9641" s="2">
        <v>9640</v>
      </c>
      <c r="B9641" s="2" t="s">
        <v>10750</v>
      </c>
      <c r="C9641" s="2">
        <f>YEAR('Data SPY'!$D9641)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hidden="1" customHeight="1" x14ac:dyDescent="0.3">
      <c r="A9642" s="2">
        <v>9641</v>
      </c>
      <c r="B9642" s="2" t="s">
        <v>10751</v>
      </c>
      <c r="C9642" s="2">
        <f>YEAR('Data SPY'!$D9642)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hidden="1" customHeight="1" x14ac:dyDescent="0.3">
      <c r="A9643" s="2">
        <v>9642</v>
      </c>
      <c r="B9643" s="2" t="s">
        <v>10751</v>
      </c>
      <c r="C9643" s="2">
        <f>YEAR('Data SPY'!$D9643)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hidden="1" customHeight="1" x14ac:dyDescent="0.3">
      <c r="A9644" s="2">
        <v>9643</v>
      </c>
      <c r="B9644" s="2" t="s">
        <v>10751</v>
      </c>
      <c r="C9644" s="2">
        <f>YEAR('Data SPY'!$D9644)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hidden="1" customHeight="1" x14ac:dyDescent="0.3">
      <c r="A9645" s="2">
        <v>9644</v>
      </c>
      <c r="B9645" s="2" t="s">
        <v>10751</v>
      </c>
      <c r="C9645" s="2">
        <f>YEAR('Data SPY'!$D9645)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hidden="1" customHeight="1" x14ac:dyDescent="0.3">
      <c r="A9646" s="2">
        <v>9645</v>
      </c>
      <c r="B9646" s="2" t="s">
        <v>10752</v>
      </c>
      <c r="C9646" s="2">
        <f>YEAR('Data SPY'!$D9646)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hidden="1" customHeight="1" x14ac:dyDescent="0.3">
      <c r="A9647" s="2">
        <v>9646</v>
      </c>
      <c r="B9647" s="2" t="s">
        <v>10752</v>
      </c>
      <c r="C9647" s="2">
        <f>YEAR('Data SPY'!$D9647)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hidden="1" customHeight="1" x14ac:dyDescent="0.3">
      <c r="A9648" s="2">
        <v>9647</v>
      </c>
      <c r="B9648" s="2" t="s">
        <v>10752</v>
      </c>
      <c r="C9648" s="2">
        <f>YEAR('Data SPY'!$D9648)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hidden="1" customHeight="1" x14ac:dyDescent="0.3">
      <c r="A9649" s="2">
        <v>9648</v>
      </c>
      <c r="B9649" s="2" t="s">
        <v>10753</v>
      </c>
      <c r="C9649" s="2">
        <f>YEAR('Data SPY'!$D9649)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hidden="1" customHeight="1" x14ac:dyDescent="0.3">
      <c r="A9650" s="2">
        <v>9649</v>
      </c>
      <c r="B9650" s="2" t="s">
        <v>10753</v>
      </c>
      <c r="C9650" s="2">
        <f>YEAR('Data SPY'!$D9650)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 SPY'!$D9651)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 SPY'!$D9652)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 SPY'!$D9653)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 SPY'!$D9654)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hidden="1" customHeight="1" x14ac:dyDescent="0.3">
      <c r="A9655" s="2">
        <v>9654</v>
      </c>
      <c r="B9655" s="2" t="s">
        <v>10756</v>
      </c>
      <c r="C9655" s="2">
        <f>YEAR('Data SPY'!$D9655)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hidden="1" customHeight="1" x14ac:dyDescent="0.3">
      <c r="A9656" s="2">
        <v>9655</v>
      </c>
      <c r="B9656" s="2" t="s">
        <v>10756</v>
      </c>
      <c r="C9656" s="2">
        <f>YEAR('Data SPY'!$D9656)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hidden="1" customHeight="1" x14ac:dyDescent="0.3">
      <c r="A9657" s="2">
        <v>9656</v>
      </c>
      <c r="B9657" s="2" t="s">
        <v>10757</v>
      </c>
      <c r="C9657" s="2">
        <f>YEAR('Data SPY'!$D9657)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hidden="1" customHeight="1" x14ac:dyDescent="0.3">
      <c r="A9658" s="2">
        <v>9657</v>
      </c>
      <c r="B9658" s="2" t="s">
        <v>10757</v>
      </c>
      <c r="C9658" s="2">
        <f>YEAR('Data SPY'!$D9658)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hidden="1" customHeight="1" x14ac:dyDescent="0.3">
      <c r="A9659" s="2">
        <v>9658</v>
      </c>
      <c r="B9659" s="2" t="s">
        <v>10757</v>
      </c>
      <c r="C9659" s="2">
        <f>YEAR('Data SPY'!$D9659)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hidden="1" customHeight="1" x14ac:dyDescent="0.3">
      <c r="A9660" s="2">
        <v>9659</v>
      </c>
      <c r="B9660" s="2" t="s">
        <v>10757</v>
      </c>
      <c r="C9660" s="2">
        <f>YEAR('Data SPY'!$D9660)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hidden="1" customHeight="1" x14ac:dyDescent="0.3">
      <c r="A9661" s="2">
        <v>9660</v>
      </c>
      <c r="B9661" s="2" t="s">
        <v>10758</v>
      </c>
      <c r="C9661" s="2">
        <f>YEAR('Data SPY'!$D9661)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 SPY'!$D9662)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 SPY'!$D9663)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 SPY'!$D9664)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hidden="1" customHeight="1" x14ac:dyDescent="0.3">
      <c r="A9665" s="2">
        <v>9664</v>
      </c>
      <c r="B9665" s="2" t="s">
        <v>10760</v>
      </c>
      <c r="C9665" s="2">
        <f>YEAR('Data SPY'!$D9665)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hidden="1" customHeight="1" x14ac:dyDescent="0.3">
      <c r="A9666" s="2">
        <v>9665</v>
      </c>
      <c r="B9666" s="2" t="s">
        <v>10761</v>
      </c>
      <c r="C9666" s="2">
        <f>YEAR('Data SPY'!$D9666)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hidden="1" customHeight="1" x14ac:dyDescent="0.3">
      <c r="A9667" s="2">
        <v>9666</v>
      </c>
      <c r="B9667" s="2" t="s">
        <v>10762</v>
      </c>
      <c r="C9667" s="2">
        <f>YEAR('Data SPY'!$D9667)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hidden="1" customHeight="1" x14ac:dyDescent="0.3">
      <c r="A9668" s="2">
        <v>9667</v>
      </c>
      <c r="B9668" s="2" t="s">
        <v>10762</v>
      </c>
      <c r="C9668" s="2">
        <f>YEAR('Data SPY'!$D9668)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 SPY'!$D9669)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 SPY'!$D9670)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hidden="1" customHeight="1" x14ac:dyDescent="0.3">
      <c r="A9671" s="2">
        <v>9670</v>
      </c>
      <c r="B9671" s="2" t="s">
        <v>10765</v>
      </c>
      <c r="C9671" s="2">
        <f>YEAR('Data SPY'!$D9671)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hidden="1" customHeight="1" x14ac:dyDescent="0.3">
      <c r="A9672" s="2">
        <v>9671</v>
      </c>
      <c r="B9672" s="2" t="s">
        <v>10766</v>
      </c>
      <c r="C9672" s="2">
        <f>YEAR('Data SPY'!$D9672)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hidden="1" customHeight="1" x14ac:dyDescent="0.3">
      <c r="A9673" s="2">
        <v>9672</v>
      </c>
      <c r="B9673" s="2" t="s">
        <v>10767</v>
      </c>
      <c r="C9673" s="2">
        <f>YEAR('Data SPY'!$D9673)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 SPY'!$D9674)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 SPY'!$D9675)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hidden="1" customHeight="1" x14ac:dyDescent="0.3">
      <c r="A9676" s="2">
        <v>9675</v>
      </c>
      <c r="B9676" s="2" t="s">
        <v>10771</v>
      </c>
      <c r="C9676" s="2">
        <f>YEAR('Data SPY'!$D9676)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 SPY'!$D9677)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hidden="1" customHeight="1" x14ac:dyDescent="0.3">
      <c r="A9678" s="2">
        <v>9677</v>
      </c>
      <c r="B9678" s="2" t="s">
        <v>10773</v>
      </c>
      <c r="C9678" s="2">
        <f>YEAR('Data SPY'!$D9678)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 SPY'!$D9679)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 SPY'!$D9680)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hidden="1" customHeight="1" x14ac:dyDescent="0.3">
      <c r="A9681" s="2">
        <v>9680</v>
      </c>
      <c r="B9681" s="2" t="s">
        <v>10775</v>
      </c>
      <c r="C9681" s="2">
        <f>YEAR('Data SPY'!$D9681)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hidden="1" customHeight="1" x14ac:dyDescent="0.3">
      <c r="A9682" s="2">
        <v>9681</v>
      </c>
      <c r="B9682" s="2" t="s">
        <v>10775</v>
      </c>
      <c r="C9682" s="2">
        <f>YEAR('Data SPY'!$D9682)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hidden="1" customHeight="1" x14ac:dyDescent="0.3">
      <c r="A9683" s="2">
        <v>9682</v>
      </c>
      <c r="B9683" s="2" t="s">
        <v>10776</v>
      </c>
      <c r="C9683" s="2">
        <f>YEAR('Data SPY'!$D9683)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hidden="1" customHeight="1" x14ac:dyDescent="0.3">
      <c r="A9684" s="2">
        <v>9683</v>
      </c>
      <c r="B9684" s="2" t="s">
        <v>10776</v>
      </c>
      <c r="C9684" s="2">
        <f>YEAR('Data SPY'!$D9684)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hidden="1" customHeight="1" x14ac:dyDescent="0.3">
      <c r="A9685" s="2">
        <v>9684</v>
      </c>
      <c r="B9685" s="2" t="s">
        <v>10776</v>
      </c>
      <c r="C9685" s="2">
        <f>YEAR('Data SPY'!$D9685)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hidden="1" customHeight="1" x14ac:dyDescent="0.3">
      <c r="A9686" s="2">
        <v>9685</v>
      </c>
      <c r="B9686" s="2" t="s">
        <v>10776</v>
      </c>
      <c r="C9686" s="2">
        <f>YEAR('Data SPY'!$D9686)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hidden="1" customHeight="1" x14ac:dyDescent="0.3">
      <c r="A9687" s="2">
        <v>9686</v>
      </c>
      <c r="B9687" s="2" t="s">
        <v>10777</v>
      </c>
      <c r="C9687" s="2">
        <f>YEAR('Data SPY'!$D9687)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hidden="1" customHeight="1" x14ac:dyDescent="0.3">
      <c r="A9688" s="2">
        <v>9687</v>
      </c>
      <c r="B9688" s="2" t="s">
        <v>10778</v>
      </c>
      <c r="C9688" s="2">
        <f>YEAR('Data SPY'!$D9688)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hidden="1" customHeight="1" x14ac:dyDescent="0.3">
      <c r="A9689" s="2">
        <v>9688</v>
      </c>
      <c r="B9689" s="2" t="s">
        <v>10779</v>
      </c>
      <c r="C9689" s="2">
        <f>YEAR('Data SPY'!$D9689)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hidden="1" customHeight="1" x14ac:dyDescent="0.3">
      <c r="A9690" s="2">
        <v>9689</v>
      </c>
      <c r="B9690" s="2" t="s">
        <v>10780</v>
      </c>
      <c r="C9690" s="2">
        <f>YEAR('Data SPY'!$D9690)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hidden="1" customHeight="1" x14ac:dyDescent="0.3">
      <c r="A9691" s="2">
        <v>9690</v>
      </c>
      <c r="B9691" s="2" t="s">
        <v>10780</v>
      </c>
      <c r="C9691" s="2">
        <f>YEAR('Data SPY'!$D9691)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hidden="1" customHeight="1" x14ac:dyDescent="0.3">
      <c r="A9692" s="2">
        <v>9691</v>
      </c>
      <c r="B9692" s="2" t="s">
        <v>10781</v>
      </c>
      <c r="C9692" s="2">
        <f>YEAR('Data SPY'!$D9692)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hidden="1" customHeight="1" x14ac:dyDescent="0.3">
      <c r="A9693" s="2">
        <v>9692</v>
      </c>
      <c r="B9693" s="2" t="s">
        <v>10782</v>
      </c>
      <c r="C9693" s="2">
        <f>YEAR('Data SPY'!$D9693)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hidden="1" customHeight="1" x14ac:dyDescent="0.3">
      <c r="A9694" s="2">
        <v>9693</v>
      </c>
      <c r="B9694" s="2" t="s">
        <v>10783</v>
      </c>
      <c r="C9694" s="2">
        <f>YEAR('Data SPY'!$D9694)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hidden="1" customHeight="1" x14ac:dyDescent="0.3">
      <c r="A9695" s="2">
        <v>9694</v>
      </c>
      <c r="B9695" s="2" t="s">
        <v>10784</v>
      </c>
      <c r="C9695" s="2">
        <f>YEAR('Data SPY'!$D9695)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hidden="1" customHeight="1" x14ac:dyDescent="0.3">
      <c r="A9696" s="2">
        <v>9695</v>
      </c>
      <c r="B9696" s="2" t="s">
        <v>10784</v>
      </c>
      <c r="C9696" s="2">
        <f>YEAR('Data SPY'!$D9696)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 SPY'!$D9697)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hidden="1" customHeight="1" x14ac:dyDescent="0.3">
      <c r="A9698" s="2">
        <v>9697</v>
      </c>
      <c r="B9698" s="2" t="s">
        <v>10786</v>
      </c>
      <c r="C9698" s="2">
        <f>YEAR('Data SPY'!$D9698)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 SPY'!$D9699)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hidden="1" customHeight="1" x14ac:dyDescent="0.3">
      <c r="A9700" s="2">
        <v>9699</v>
      </c>
      <c r="B9700" s="2" t="s">
        <v>10788</v>
      </c>
      <c r="C9700" s="2">
        <f>YEAR('Data SPY'!$D9700)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hidden="1" customHeight="1" x14ac:dyDescent="0.3">
      <c r="A9701" s="2">
        <v>9700</v>
      </c>
      <c r="B9701" s="2" t="s">
        <v>10788</v>
      </c>
      <c r="C9701" s="2">
        <f>YEAR('Data SPY'!$D9701)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hidden="1" customHeight="1" x14ac:dyDescent="0.3">
      <c r="A9702" s="2">
        <v>9701</v>
      </c>
      <c r="B9702" s="2" t="s">
        <v>10788</v>
      </c>
      <c r="C9702" s="2">
        <f>YEAR('Data SPY'!$D9702)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 SPY'!$D9703)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hidden="1" customHeight="1" x14ac:dyDescent="0.3">
      <c r="A9704" s="2">
        <v>9703</v>
      </c>
      <c r="B9704" s="2" t="s">
        <v>10791</v>
      </c>
      <c r="C9704" s="2">
        <f>YEAR('Data SPY'!$D9704)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hidden="1" customHeight="1" x14ac:dyDescent="0.3">
      <c r="A9705" s="2">
        <v>9704</v>
      </c>
      <c r="B9705" s="2" t="s">
        <v>10791</v>
      </c>
      <c r="C9705" s="2">
        <f>YEAR('Data SPY'!$D9705)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hidden="1" customHeight="1" x14ac:dyDescent="0.3">
      <c r="A9706" s="2">
        <v>9705</v>
      </c>
      <c r="B9706" s="2" t="s">
        <v>10791</v>
      </c>
      <c r="C9706" s="2">
        <f>YEAR('Data SPY'!$D9706)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hidden="1" customHeight="1" x14ac:dyDescent="0.3">
      <c r="A9707" s="2">
        <v>9706</v>
      </c>
      <c r="B9707" s="2" t="s">
        <v>10792</v>
      </c>
      <c r="C9707" s="2">
        <f>YEAR('Data SPY'!$D9707)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 SPY'!$D9708)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 SPY'!$D9709)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 SPY'!$D9710)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 SPY'!$D9711)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hidden="1" customHeight="1" x14ac:dyDescent="0.3">
      <c r="A9712" s="2">
        <v>9711</v>
      </c>
      <c r="B9712" s="2" t="s">
        <v>10794</v>
      </c>
      <c r="C9712" s="2">
        <f>YEAR('Data SPY'!$D9712)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hidden="1" customHeight="1" x14ac:dyDescent="0.3">
      <c r="A9713" s="2">
        <v>9712</v>
      </c>
      <c r="B9713" s="2" t="s">
        <v>10794</v>
      </c>
      <c r="C9713" s="2">
        <f>YEAR('Data SPY'!$D9713)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hidden="1" customHeight="1" x14ac:dyDescent="0.3">
      <c r="A9714" s="2">
        <v>9713</v>
      </c>
      <c r="B9714" s="2" t="s">
        <v>10794</v>
      </c>
      <c r="C9714" s="2">
        <f>YEAR('Data SPY'!$D9714)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hidden="1" customHeight="1" x14ac:dyDescent="0.3">
      <c r="A9715" s="2">
        <v>9714</v>
      </c>
      <c r="B9715" s="2" t="s">
        <v>10794</v>
      </c>
      <c r="C9715" s="2">
        <f>YEAR('Data SPY'!$D9715)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hidden="1" customHeight="1" x14ac:dyDescent="0.3">
      <c r="A9716" s="2">
        <v>9715</v>
      </c>
      <c r="B9716" s="2" t="s">
        <v>10794</v>
      </c>
      <c r="C9716" s="2">
        <f>YEAR('Data SPY'!$D9716)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 SPY'!$D9717)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 SPY'!$D9718)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 SPY'!$D9719)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 SPY'!$D9720)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hidden="1" customHeight="1" x14ac:dyDescent="0.3">
      <c r="A9721" s="2">
        <v>9720</v>
      </c>
      <c r="B9721" s="2" t="s">
        <v>10798</v>
      </c>
      <c r="C9721" s="2">
        <f>YEAR('Data SPY'!$D9721)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 SPY'!$D9722)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 SPY'!$D9723)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 SPY'!$D9724)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hidden="1" customHeight="1" x14ac:dyDescent="0.3">
      <c r="A9725" s="2">
        <v>9724</v>
      </c>
      <c r="B9725" s="2" t="s">
        <v>10801</v>
      </c>
      <c r="C9725" s="2">
        <f>YEAR('Data SPY'!$D9725)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hidden="1" customHeight="1" x14ac:dyDescent="0.3">
      <c r="A9726" s="2">
        <v>9725</v>
      </c>
      <c r="B9726" s="2" t="s">
        <v>10802</v>
      </c>
      <c r="C9726" s="2">
        <f>YEAR('Data SPY'!$D9726)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hidden="1" customHeight="1" x14ac:dyDescent="0.3">
      <c r="A9727" s="2">
        <v>9726</v>
      </c>
      <c r="B9727" s="2" t="s">
        <v>10803</v>
      </c>
      <c r="C9727" s="2">
        <f>YEAR('Data SPY'!$D9727)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hidden="1" customHeight="1" x14ac:dyDescent="0.3">
      <c r="A9728" s="2">
        <v>9727</v>
      </c>
      <c r="B9728" s="2" t="s">
        <v>10804</v>
      </c>
      <c r="C9728" s="2">
        <f>YEAR('Data SPY'!$D9728)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hidden="1" customHeight="1" x14ac:dyDescent="0.3">
      <c r="A9729" s="2">
        <v>9728</v>
      </c>
      <c r="B9729" s="2" t="s">
        <v>10804</v>
      </c>
      <c r="C9729" s="2">
        <f>YEAR('Data SPY'!$D9729)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hidden="1" customHeight="1" x14ac:dyDescent="0.3">
      <c r="A9730" s="2">
        <v>9729</v>
      </c>
      <c r="B9730" s="2" t="s">
        <v>10804</v>
      </c>
      <c r="C9730" s="2">
        <f>YEAR('Data SPY'!$D9730)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hidden="1" customHeight="1" x14ac:dyDescent="0.3">
      <c r="A9731" s="2">
        <v>9730</v>
      </c>
      <c r="B9731" s="2" t="s">
        <v>10805</v>
      </c>
      <c r="C9731" s="2">
        <f>YEAR('Data SPY'!$D9731)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hidden="1" customHeight="1" x14ac:dyDescent="0.3">
      <c r="A9732" s="2">
        <v>9731</v>
      </c>
      <c r="B9732" s="2" t="s">
        <v>10805</v>
      </c>
      <c r="C9732" s="2">
        <f>YEAR('Data SPY'!$D9732)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hidden="1" customHeight="1" x14ac:dyDescent="0.3">
      <c r="A9733" s="2">
        <v>9732</v>
      </c>
      <c r="B9733" s="2" t="s">
        <v>10806</v>
      </c>
      <c r="C9733" s="2">
        <f>YEAR('Data SPY'!$D9733)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hidden="1" customHeight="1" x14ac:dyDescent="0.3">
      <c r="A9734" s="2">
        <v>9733</v>
      </c>
      <c r="B9734" s="2" t="s">
        <v>10807</v>
      </c>
      <c r="C9734" s="2">
        <f>YEAR('Data SPY'!$D9734)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hidden="1" customHeight="1" x14ac:dyDescent="0.3">
      <c r="A9735" s="2">
        <v>9734</v>
      </c>
      <c r="B9735" s="2" t="s">
        <v>10807</v>
      </c>
      <c r="C9735" s="2">
        <f>YEAR('Data SPY'!$D9735)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hidden="1" customHeight="1" x14ac:dyDescent="0.3">
      <c r="A9736" s="2">
        <v>9735</v>
      </c>
      <c r="B9736" s="2" t="s">
        <v>10807</v>
      </c>
      <c r="C9736" s="2">
        <f>YEAR('Data SPY'!$D9736)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hidden="1" customHeight="1" x14ac:dyDescent="0.3">
      <c r="A9737" s="2">
        <v>9736</v>
      </c>
      <c r="B9737" s="2" t="s">
        <v>10808</v>
      </c>
      <c r="C9737" s="2">
        <f>YEAR('Data SPY'!$D9737)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hidden="1" customHeight="1" x14ac:dyDescent="0.3">
      <c r="A9738" s="2">
        <v>9737</v>
      </c>
      <c r="B9738" s="2" t="s">
        <v>10809</v>
      </c>
      <c r="C9738" s="2">
        <f>YEAR('Data SPY'!$D9738)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hidden="1" customHeight="1" x14ac:dyDescent="0.3">
      <c r="A9739" s="2">
        <v>9738</v>
      </c>
      <c r="B9739" s="2" t="s">
        <v>10810</v>
      </c>
      <c r="C9739" s="2">
        <f>YEAR('Data SPY'!$D9739)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hidden="1" customHeight="1" x14ac:dyDescent="0.3">
      <c r="A9740" s="2">
        <v>9739</v>
      </c>
      <c r="B9740" s="2" t="s">
        <v>10810</v>
      </c>
      <c r="C9740" s="2">
        <f>YEAR('Data SPY'!$D9740)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hidden="1" customHeight="1" x14ac:dyDescent="0.3">
      <c r="A9741" s="2">
        <v>9740</v>
      </c>
      <c r="B9741" s="2" t="s">
        <v>10810</v>
      </c>
      <c r="C9741" s="2">
        <f>YEAR('Data SPY'!$D9741)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hidden="1" customHeight="1" x14ac:dyDescent="0.3">
      <c r="A9742" s="2">
        <v>9741</v>
      </c>
      <c r="B9742" s="2" t="s">
        <v>10810</v>
      </c>
      <c r="C9742" s="2">
        <f>YEAR('Data SPY'!$D9742)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hidden="1" customHeight="1" x14ac:dyDescent="0.3">
      <c r="A9743" s="2">
        <v>9742</v>
      </c>
      <c r="B9743" s="2" t="s">
        <v>10811</v>
      </c>
      <c r="C9743" s="2">
        <f>YEAR('Data SPY'!$D9743)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hidden="1" customHeight="1" x14ac:dyDescent="0.3">
      <c r="A9744" s="2">
        <v>9743</v>
      </c>
      <c r="B9744" s="2" t="s">
        <v>10812</v>
      </c>
      <c r="C9744" s="2">
        <f>YEAR('Data SPY'!$D9744)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 SPY'!$D9745)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hidden="1" customHeight="1" x14ac:dyDescent="0.3">
      <c r="A9746" s="2">
        <v>9745</v>
      </c>
      <c r="B9746" s="2" t="s">
        <v>10814</v>
      </c>
      <c r="C9746" s="2">
        <f>YEAR('Data SPY'!$D9746)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hidden="1" customHeight="1" x14ac:dyDescent="0.3">
      <c r="A9747" s="2">
        <v>9746</v>
      </c>
      <c r="B9747" s="2" t="s">
        <v>10815</v>
      </c>
      <c r="C9747" s="2">
        <f>YEAR('Data SPY'!$D9747)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hidden="1" customHeight="1" x14ac:dyDescent="0.3">
      <c r="A9748" s="2">
        <v>9747</v>
      </c>
      <c r="B9748" s="2" t="s">
        <v>10815</v>
      </c>
      <c r="C9748" s="2">
        <f>YEAR('Data SPY'!$D9748)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hidden="1" customHeight="1" x14ac:dyDescent="0.3">
      <c r="A9749" s="2">
        <v>9748</v>
      </c>
      <c r="B9749" s="2" t="s">
        <v>10816</v>
      </c>
      <c r="C9749" s="2">
        <f>YEAR('Data SPY'!$D9749)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hidden="1" customHeight="1" x14ac:dyDescent="0.3">
      <c r="A9750" s="2">
        <v>9749</v>
      </c>
      <c r="B9750" s="2" t="s">
        <v>10816</v>
      </c>
      <c r="C9750" s="2">
        <f>YEAR('Data SPY'!$D9750)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 SPY'!$D9751)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 SPY'!$D9752)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 SPY'!$D9753)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 SPY'!$D9754)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hidden="1" customHeight="1" x14ac:dyDescent="0.3">
      <c r="A9755" s="2">
        <v>9754</v>
      </c>
      <c r="B9755" s="2" t="s">
        <v>10820</v>
      </c>
      <c r="C9755" s="2">
        <f>YEAR('Data SPY'!$D9755)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hidden="1" customHeight="1" x14ac:dyDescent="0.3">
      <c r="A9756" s="2">
        <v>9755</v>
      </c>
      <c r="B9756" s="2" t="s">
        <v>10820</v>
      </c>
      <c r="C9756" s="2">
        <f>YEAR('Data SPY'!$D9756)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hidden="1" customHeight="1" x14ac:dyDescent="0.3">
      <c r="A9757" s="2">
        <v>9756</v>
      </c>
      <c r="B9757" s="2" t="s">
        <v>10820</v>
      </c>
      <c r="C9757" s="2">
        <f>YEAR('Data SPY'!$D9757)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hidden="1" customHeight="1" x14ac:dyDescent="0.3">
      <c r="A9758" s="2">
        <v>9757</v>
      </c>
      <c r="B9758" s="2" t="s">
        <v>10820</v>
      </c>
      <c r="C9758" s="2">
        <f>YEAR('Data SPY'!$D9758)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hidden="1" customHeight="1" x14ac:dyDescent="0.3">
      <c r="A9759" s="2">
        <v>9758</v>
      </c>
      <c r="B9759" s="2" t="s">
        <v>10820</v>
      </c>
      <c r="C9759" s="2">
        <f>YEAR('Data SPY'!$D9759)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hidden="1" customHeight="1" x14ac:dyDescent="0.3">
      <c r="A9760" s="2">
        <v>9759</v>
      </c>
      <c r="B9760" s="2" t="s">
        <v>10820</v>
      </c>
      <c r="C9760" s="2">
        <f>YEAR('Data SPY'!$D9760)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 SPY'!$D9761)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hidden="1" customHeight="1" x14ac:dyDescent="0.3">
      <c r="A9762" s="2">
        <v>9761</v>
      </c>
      <c r="B9762" s="2" t="s">
        <v>10822</v>
      </c>
      <c r="C9762" s="2">
        <f>YEAR('Data SPY'!$D9762)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hidden="1" customHeight="1" x14ac:dyDescent="0.3">
      <c r="A9763" s="2">
        <v>9762</v>
      </c>
      <c r="B9763" s="2" t="s">
        <v>10824</v>
      </c>
      <c r="C9763" s="2">
        <f>YEAR('Data SPY'!$D9763)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hidden="1" customHeight="1" x14ac:dyDescent="0.3">
      <c r="A9764" s="2">
        <v>9763</v>
      </c>
      <c r="B9764" s="2" t="s">
        <v>10824</v>
      </c>
      <c r="C9764" s="2">
        <f>YEAR('Data SPY'!$D9764)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hidden="1" customHeight="1" x14ac:dyDescent="0.3">
      <c r="A9765" s="2">
        <v>9764</v>
      </c>
      <c r="B9765" s="2" t="s">
        <v>10824</v>
      </c>
      <c r="C9765" s="2">
        <f>YEAR('Data SPY'!$D9765)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hidden="1" customHeight="1" x14ac:dyDescent="0.3">
      <c r="A9766" s="2">
        <v>9765</v>
      </c>
      <c r="B9766" s="2" t="s">
        <v>10825</v>
      </c>
      <c r="C9766" s="2">
        <f>YEAR('Data SPY'!$D9766)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hidden="1" customHeight="1" x14ac:dyDescent="0.3">
      <c r="A9767" s="2">
        <v>9766</v>
      </c>
      <c r="B9767" s="2" t="s">
        <v>10826</v>
      </c>
      <c r="C9767" s="2">
        <f>YEAR('Data SPY'!$D9767)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hidden="1" customHeight="1" x14ac:dyDescent="0.3">
      <c r="A9768" s="2">
        <v>9767</v>
      </c>
      <c r="B9768" s="2" t="s">
        <v>10826</v>
      </c>
      <c r="C9768" s="2">
        <f>YEAR('Data SPY'!$D9768)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hidden="1" customHeight="1" x14ac:dyDescent="0.3">
      <c r="A9769" s="2">
        <v>9768</v>
      </c>
      <c r="B9769" s="2" t="s">
        <v>10827</v>
      </c>
      <c r="C9769" s="2">
        <f>YEAR('Data SPY'!$D9769)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hidden="1" customHeight="1" x14ac:dyDescent="0.3">
      <c r="A9770" s="2">
        <v>9769</v>
      </c>
      <c r="B9770" s="2" t="s">
        <v>10828</v>
      </c>
      <c r="C9770" s="2">
        <f>YEAR('Data SPY'!$D9770)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 SPY'!$D9771)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 SPY'!$D9772)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 SPY'!$D9773)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 SPY'!$D9774)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 SPY'!$D9775)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hidden="1" customHeight="1" x14ac:dyDescent="0.3">
      <c r="A9776" s="2">
        <v>9775</v>
      </c>
      <c r="B9776" s="2" t="s">
        <v>10832</v>
      </c>
      <c r="C9776" s="2">
        <f>YEAR('Data SPY'!$D9776)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hidden="1" customHeight="1" x14ac:dyDescent="0.3">
      <c r="A9777" s="2">
        <v>9776</v>
      </c>
      <c r="B9777" s="2" t="s">
        <v>10832</v>
      </c>
      <c r="C9777" s="2">
        <f>YEAR('Data SPY'!$D9777)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hidden="1" customHeight="1" x14ac:dyDescent="0.3">
      <c r="A9778" s="2">
        <v>9777</v>
      </c>
      <c r="B9778" s="2" t="s">
        <v>10832</v>
      </c>
      <c r="C9778" s="2">
        <f>YEAR('Data SPY'!$D9778)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hidden="1" customHeight="1" x14ac:dyDescent="0.3">
      <c r="A9779" s="2">
        <v>9778</v>
      </c>
      <c r="B9779" s="2" t="s">
        <v>10832</v>
      </c>
      <c r="C9779" s="2">
        <f>YEAR('Data SPY'!$D9779)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hidden="1" customHeight="1" x14ac:dyDescent="0.3">
      <c r="A9780" s="2">
        <v>9779</v>
      </c>
      <c r="B9780" s="2" t="s">
        <v>10832</v>
      </c>
      <c r="C9780" s="2">
        <f>YEAR('Data SPY'!$D9780)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hidden="1" customHeight="1" x14ac:dyDescent="0.3">
      <c r="A9781" s="2">
        <v>9780</v>
      </c>
      <c r="B9781" s="2" t="s">
        <v>10832</v>
      </c>
      <c r="C9781" s="2">
        <f>YEAR('Data SPY'!$D9781)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 SPY'!$D9782)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 SPY'!$D9783)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hidden="1" customHeight="1" x14ac:dyDescent="0.3">
      <c r="A9784" s="2">
        <v>9783</v>
      </c>
      <c r="B9784" s="2" t="s">
        <v>10834</v>
      </c>
      <c r="C9784" s="2">
        <f>YEAR('Data SPY'!$D9784)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hidden="1" customHeight="1" x14ac:dyDescent="0.3">
      <c r="A9785" s="2">
        <v>9784</v>
      </c>
      <c r="B9785" s="2" t="s">
        <v>10834</v>
      </c>
      <c r="C9785" s="2">
        <f>YEAR('Data SPY'!$D9785)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hidden="1" customHeight="1" x14ac:dyDescent="0.3">
      <c r="A9786" s="2">
        <v>9785</v>
      </c>
      <c r="B9786" s="2" t="s">
        <v>10834</v>
      </c>
      <c r="C9786" s="2">
        <f>YEAR('Data SPY'!$D9786)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hidden="1" customHeight="1" x14ac:dyDescent="0.3">
      <c r="A9787" s="2">
        <v>9786</v>
      </c>
      <c r="B9787" s="2" t="s">
        <v>10835</v>
      </c>
      <c r="C9787" s="2">
        <f>YEAR('Data SPY'!$D9787)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hidden="1" customHeight="1" x14ac:dyDescent="0.3">
      <c r="A9788" s="2">
        <v>9787</v>
      </c>
      <c r="B9788" s="2" t="s">
        <v>10836</v>
      </c>
      <c r="C9788" s="2">
        <f>YEAR('Data SPY'!$D9788)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hidden="1" customHeight="1" x14ac:dyDescent="0.3">
      <c r="A9789" s="2">
        <v>9788</v>
      </c>
      <c r="B9789" s="2" t="s">
        <v>10837</v>
      </c>
      <c r="C9789" s="2">
        <f>YEAR('Data SPY'!$D9789)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hidden="1" customHeight="1" x14ac:dyDescent="0.3">
      <c r="A9790" s="2">
        <v>9789</v>
      </c>
      <c r="B9790" s="2" t="s">
        <v>10837</v>
      </c>
      <c r="C9790" s="2">
        <f>YEAR('Data SPY'!$D9790)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hidden="1" customHeight="1" x14ac:dyDescent="0.3">
      <c r="A9791" s="2">
        <v>9790</v>
      </c>
      <c r="B9791" s="2" t="s">
        <v>10837</v>
      </c>
      <c r="C9791" s="2">
        <f>YEAR('Data SPY'!$D9791)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hidden="1" customHeight="1" x14ac:dyDescent="0.3">
      <c r="A9792" s="2">
        <v>9791</v>
      </c>
      <c r="B9792" s="2" t="s">
        <v>10837</v>
      </c>
      <c r="C9792" s="2">
        <f>YEAR('Data SPY'!$D9792)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hidden="1" customHeight="1" x14ac:dyDescent="0.3">
      <c r="A9793" s="2">
        <v>9792</v>
      </c>
      <c r="B9793" s="2" t="s">
        <v>10838</v>
      </c>
      <c r="C9793" s="2">
        <f>YEAR('Data SPY'!$D9793)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hidden="1" customHeight="1" x14ac:dyDescent="0.3">
      <c r="A9794" s="2">
        <v>9793</v>
      </c>
      <c r="B9794" s="2" t="s">
        <v>10838</v>
      </c>
      <c r="C9794" s="2">
        <f>YEAR('Data SPY'!$D9794)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hidden="1" customHeight="1" x14ac:dyDescent="0.3">
      <c r="A9795" s="2">
        <v>9794</v>
      </c>
      <c r="B9795" s="2" t="s">
        <v>10838</v>
      </c>
      <c r="C9795" s="2">
        <f>YEAR('Data SPY'!$D9795)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hidden="1" customHeight="1" x14ac:dyDescent="0.3">
      <c r="A9796" s="2">
        <v>9795</v>
      </c>
      <c r="B9796" s="2" t="s">
        <v>10838</v>
      </c>
      <c r="C9796" s="2">
        <f>YEAR('Data SPY'!$D9796)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 SPY'!$D9797)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hidden="1" customHeight="1" x14ac:dyDescent="0.3">
      <c r="A9798" s="2">
        <v>9797</v>
      </c>
      <c r="B9798" s="2" t="s">
        <v>10840</v>
      </c>
      <c r="C9798" s="2">
        <f>YEAR('Data SPY'!$D9798)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hidden="1" customHeight="1" x14ac:dyDescent="0.3">
      <c r="A9799" s="2">
        <v>9798</v>
      </c>
      <c r="B9799" s="2" t="s">
        <v>10840</v>
      </c>
      <c r="C9799" s="2">
        <f>YEAR('Data SPY'!$D9799)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hidden="1" customHeight="1" x14ac:dyDescent="0.3">
      <c r="A9800" s="2">
        <v>9799</v>
      </c>
      <c r="B9800" s="2" t="s">
        <v>10840</v>
      </c>
      <c r="C9800" s="2">
        <f>YEAR('Data SPY'!$D9800)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hidden="1" customHeight="1" x14ac:dyDescent="0.3">
      <c r="A9801" s="2">
        <v>9800</v>
      </c>
      <c r="B9801" s="2" t="s">
        <v>10840</v>
      </c>
      <c r="C9801" s="2">
        <f>YEAR('Data SPY'!$D9801)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hidden="1" customHeight="1" x14ac:dyDescent="0.3">
      <c r="A9802" s="2">
        <v>9801</v>
      </c>
      <c r="B9802" s="2" t="s">
        <v>10840</v>
      </c>
      <c r="C9802" s="2">
        <f>YEAR('Data SPY'!$D9802)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hidden="1" customHeight="1" x14ac:dyDescent="0.3">
      <c r="A9803" s="2">
        <v>9802</v>
      </c>
      <c r="B9803" s="2" t="s">
        <v>10841</v>
      </c>
      <c r="C9803" s="2">
        <f>YEAR('Data SPY'!$D9803)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hidden="1" customHeight="1" x14ac:dyDescent="0.3">
      <c r="A9804" s="2">
        <v>9803</v>
      </c>
      <c r="B9804" s="2" t="s">
        <v>10843</v>
      </c>
      <c r="C9804" s="2">
        <f>YEAR('Data SPY'!$D9804)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hidden="1" customHeight="1" x14ac:dyDescent="0.3">
      <c r="A9805" s="2">
        <v>9804</v>
      </c>
      <c r="B9805" s="2" t="s">
        <v>10843</v>
      </c>
      <c r="C9805" s="2">
        <f>YEAR('Data SPY'!$D9805)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hidden="1" customHeight="1" x14ac:dyDescent="0.3">
      <c r="A9806" s="2">
        <v>9805</v>
      </c>
      <c r="B9806" s="2" t="s">
        <v>10843</v>
      </c>
      <c r="C9806" s="2">
        <f>YEAR('Data SPY'!$D9806)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 SPY'!$D9807)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 SPY'!$D9808)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hidden="1" customHeight="1" x14ac:dyDescent="0.3">
      <c r="A9809" s="2">
        <v>9808</v>
      </c>
      <c r="B9809" s="2" t="s">
        <v>10845</v>
      </c>
      <c r="C9809" s="2">
        <f>YEAR('Data SPY'!$D9809)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hidden="1" customHeight="1" x14ac:dyDescent="0.3">
      <c r="A9810" s="2">
        <v>9809</v>
      </c>
      <c r="B9810" s="2" t="s">
        <v>10846</v>
      </c>
      <c r="C9810" s="2">
        <f>YEAR('Data SPY'!$D9810)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hidden="1" customHeight="1" x14ac:dyDescent="0.3">
      <c r="A9811" s="2">
        <v>9810</v>
      </c>
      <c r="B9811" s="2" t="s">
        <v>10847</v>
      </c>
      <c r="C9811" s="2">
        <f>YEAR('Data SPY'!$D9811)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hidden="1" customHeight="1" x14ac:dyDescent="0.3">
      <c r="A9812" s="2">
        <v>9811</v>
      </c>
      <c r="B9812" s="2" t="s">
        <v>10847</v>
      </c>
      <c r="C9812" s="2">
        <f>YEAR('Data SPY'!$D9812)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 SPY'!$D9813)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 SPY'!$D9814)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 SPY'!$D9815)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 SPY'!$D9816)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hidden="1" customHeight="1" x14ac:dyDescent="0.3">
      <c r="A9817" s="2">
        <v>9816</v>
      </c>
      <c r="B9817" s="2" t="s">
        <v>10849</v>
      </c>
      <c r="C9817" s="2">
        <f>YEAR('Data SPY'!$D9817)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hidden="1" customHeight="1" x14ac:dyDescent="0.3">
      <c r="A9818" s="2">
        <v>9817</v>
      </c>
      <c r="B9818" s="2" t="s">
        <v>10849</v>
      </c>
      <c r="C9818" s="2">
        <f>YEAR('Data SPY'!$D9818)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hidden="1" customHeight="1" x14ac:dyDescent="0.3">
      <c r="A9819" s="2">
        <v>9818</v>
      </c>
      <c r="B9819" s="2" t="s">
        <v>10849</v>
      </c>
      <c r="C9819" s="2">
        <f>YEAR('Data SPY'!$D9819)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hidden="1" customHeight="1" x14ac:dyDescent="0.3">
      <c r="A9820" s="2">
        <v>9819</v>
      </c>
      <c r="B9820" s="2" t="s">
        <v>10849</v>
      </c>
      <c r="C9820" s="2">
        <f>YEAR('Data SPY'!$D9820)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hidden="1" customHeight="1" x14ac:dyDescent="0.3">
      <c r="A9821" s="2">
        <v>9820</v>
      </c>
      <c r="B9821" s="2" t="s">
        <v>10849</v>
      </c>
      <c r="C9821" s="2">
        <f>YEAR('Data SPY'!$D9821)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hidden="1" customHeight="1" x14ac:dyDescent="0.3">
      <c r="A9822" s="2">
        <v>9821</v>
      </c>
      <c r="B9822" s="2" t="s">
        <v>10849</v>
      </c>
      <c r="C9822" s="2">
        <f>YEAR('Data SPY'!$D9822)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hidden="1" customHeight="1" x14ac:dyDescent="0.3">
      <c r="A9823" s="2">
        <v>9822</v>
      </c>
      <c r="B9823" s="2" t="s">
        <v>10849</v>
      </c>
      <c r="C9823" s="2">
        <f>YEAR('Data SPY'!$D9823)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hidden="1" customHeight="1" x14ac:dyDescent="0.3">
      <c r="A9824" s="2">
        <v>9823</v>
      </c>
      <c r="B9824" s="2" t="s">
        <v>10850</v>
      </c>
      <c r="C9824" s="2">
        <f>YEAR('Data SPY'!$D9824)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hidden="1" customHeight="1" x14ac:dyDescent="0.3">
      <c r="A9825" s="2">
        <v>9824</v>
      </c>
      <c r="B9825" s="2" t="s">
        <v>10850</v>
      </c>
      <c r="C9825" s="2">
        <f>YEAR('Data SPY'!$D9825)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hidden="1" customHeight="1" x14ac:dyDescent="0.3">
      <c r="A9826" s="2">
        <v>9825</v>
      </c>
      <c r="B9826" s="2" t="s">
        <v>10850</v>
      </c>
      <c r="C9826" s="2">
        <f>YEAR('Data SPY'!$D9826)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hidden="1" customHeight="1" x14ac:dyDescent="0.3">
      <c r="A9827" s="2">
        <v>9826</v>
      </c>
      <c r="B9827" s="2" t="s">
        <v>10850</v>
      </c>
      <c r="C9827" s="2">
        <f>YEAR('Data SPY'!$D9827)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hidden="1" customHeight="1" x14ac:dyDescent="0.3">
      <c r="A9828" s="2">
        <v>9827</v>
      </c>
      <c r="B9828" s="2" t="s">
        <v>10850</v>
      </c>
      <c r="C9828" s="2">
        <f>YEAR('Data SPY'!$D9828)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hidden="1" customHeight="1" x14ac:dyDescent="0.3">
      <c r="A9829" s="2">
        <v>9828</v>
      </c>
      <c r="B9829" s="2" t="s">
        <v>10851</v>
      </c>
      <c r="C9829" s="2">
        <f>YEAR('Data SPY'!$D9829)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hidden="1" customHeight="1" x14ac:dyDescent="0.3">
      <c r="A9830" s="2">
        <v>9829</v>
      </c>
      <c r="B9830" s="2" t="s">
        <v>10851</v>
      </c>
      <c r="C9830" s="2">
        <f>YEAR('Data SPY'!$D9830)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hidden="1" customHeight="1" x14ac:dyDescent="0.3">
      <c r="A9831" s="2">
        <v>9830</v>
      </c>
      <c r="B9831" s="2" t="s">
        <v>10852</v>
      </c>
      <c r="C9831" s="2">
        <f>YEAR('Data SPY'!$D9831)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hidden="1" customHeight="1" x14ac:dyDescent="0.3">
      <c r="A9832" s="2">
        <v>9831</v>
      </c>
      <c r="B9832" s="2" t="s">
        <v>10853</v>
      </c>
      <c r="C9832" s="2">
        <f>YEAR('Data SPY'!$D9832)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hidden="1" customHeight="1" x14ac:dyDescent="0.3">
      <c r="A9833" s="2">
        <v>9832</v>
      </c>
      <c r="B9833" s="2" t="s">
        <v>10853</v>
      </c>
      <c r="C9833" s="2">
        <f>YEAR('Data SPY'!$D9833)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hidden="1" customHeight="1" x14ac:dyDescent="0.3">
      <c r="A9834" s="2">
        <v>9833</v>
      </c>
      <c r="B9834" s="2" t="s">
        <v>10854</v>
      </c>
      <c r="C9834" s="2">
        <f>YEAR('Data SPY'!$D9834)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hidden="1" customHeight="1" x14ac:dyDescent="0.3">
      <c r="A9835" s="2">
        <v>9834</v>
      </c>
      <c r="B9835" s="2" t="s">
        <v>10855</v>
      </c>
      <c r="C9835" s="2">
        <f>YEAR('Data SPY'!$D9835)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 SPY'!$D9836)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 SPY'!$D9837)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 SPY'!$D9838)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 SPY'!$D9839)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 SPY'!$D9840)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 SPY'!$D9841)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 SPY'!$D9842)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 SPY'!$D9843)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 SPY'!$D9844)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hidden="1" customHeight="1" x14ac:dyDescent="0.3">
      <c r="A9845" s="2">
        <v>9844</v>
      </c>
      <c r="B9845" s="2" t="s">
        <v>10858</v>
      </c>
      <c r="C9845" s="2">
        <f>YEAR('Data SPY'!$D9845)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hidden="1" customHeight="1" x14ac:dyDescent="0.3">
      <c r="A9846" s="2">
        <v>9845</v>
      </c>
      <c r="B9846" s="2" t="s">
        <v>10858</v>
      </c>
      <c r="C9846" s="2">
        <f>YEAR('Data SPY'!$D9846)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hidden="1" customHeight="1" x14ac:dyDescent="0.3">
      <c r="A9847" s="2">
        <v>9846</v>
      </c>
      <c r="B9847" s="2" t="s">
        <v>10858</v>
      </c>
      <c r="C9847" s="2">
        <f>YEAR('Data SPY'!$D9847)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hidden="1" customHeight="1" x14ac:dyDescent="0.3">
      <c r="A9848" s="2">
        <v>9847</v>
      </c>
      <c r="B9848" s="2" t="s">
        <v>10859</v>
      </c>
      <c r="C9848" s="2">
        <f>YEAR('Data SPY'!$D9848)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hidden="1" customHeight="1" x14ac:dyDescent="0.3">
      <c r="A9849" s="2">
        <v>9848</v>
      </c>
      <c r="B9849" s="2" t="s">
        <v>10859</v>
      </c>
      <c r="C9849" s="2">
        <f>YEAR('Data SPY'!$D9849)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hidden="1" customHeight="1" x14ac:dyDescent="0.3">
      <c r="A9850" s="2">
        <v>9849</v>
      </c>
      <c r="B9850" s="2" t="s">
        <v>10859</v>
      </c>
      <c r="C9850" s="2">
        <f>YEAR('Data SPY'!$D9850)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hidden="1" customHeight="1" x14ac:dyDescent="0.3">
      <c r="A9851" s="2">
        <v>9850</v>
      </c>
      <c r="B9851" s="2" t="s">
        <v>10860</v>
      </c>
      <c r="C9851" s="2">
        <f>YEAR('Data SPY'!$D9851)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 SPY'!$D9852)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 SPY'!$D9853)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 SPY'!$D9854)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 SPY'!$D9855)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hidden="1" customHeight="1" x14ac:dyDescent="0.3">
      <c r="A9856" s="2">
        <v>9855</v>
      </c>
      <c r="B9856" s="2" t="s">
        <v>10862</v>
      </c>
      <c r="C9856" s="2">
        <f>YEAR('Data SPY'!$D9856)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hidden="1" customHeight="1" x14ac:dyDescent="0.3">
      <c r="A9857" s="2">
        <v>9856</v>
      </c>
      <c r="B9857" s="2" t="s">
        <v>10862</v>
      </c>
      <c r="C9857" s="2">
        <f>YEAR('Data SPY'!$D9857)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hidden="1" customHeight="1" x14ac:dyDescent="0.3">
      <c r="A9858" s="2">
        <v>9857</v>
      </c>
      <c r="B9858" s="2" t="s">
        <v>10863</v>
      </c>
      <c r="C9858" s="2">
        <f>YEAR('Data SPY'!$D9858)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hidden="1" customHeight="1" x14ac:dyDescent="0.3">
      <c r="A9859" s="2">
        <v>9858</v>
      </c>
      <c r="B9859" s="2" t="s">
        <v>10864</v>
      </c>
      <c r="C9859" s="2">
        <f>YEAR('Data SPY'!$D9859)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hidden="1" customHeight="1" x14ac:dyDescent="0.3">
      <c r="A9860" s="2">
        <v>9859</v>
      </c>
      <c r="B9860" s="2" t="s">
        <v>10865</v>
      </c>
      <c r="C9860" s="2">
        <f>YEAR('Data SPY'!$D9860)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hidden="1" customHeight="1" x14ac:dyDescent="0.3">
      <c r="A9861" s="2">
        <v>9860</v>
      </c>
      <c r="B9861" s="2" t="s">
        <v>10865</v>
      </c>
      <c r="C9861" s="2">
        <f>YEAR('Data SPY'!$D9861)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hidden="1" customHeight="1" x14ac:dyDescent="0.3">
      <c r="A9862" s="2">
        <v>9861</v>
      </c>
      <c r="B9862" s="2" t="s">
        <v>10865</v>
      </c>
      <c r="C9862" s="2">
        <f>YEAR('Data SPY'!$D9862)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hidden="1" customHeight="1" x14ac:dyDescent="0.3">
      <c r="A9863" s="2">
        <v>9862</v>
      </c>
      <c r="B9863" s="2" t="s">
        <v>10865</v>
      </c>
      <c r="C9863" s="2">
        <f>YEAR('Data SPY'!$D9863)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hidden="1" customHeight="1" x14ac:dyDescent="0.3">
      <c r="A9864" s="2">
        <v>9863</v>
      </c>
      <c r="B9864" s="2" t="s">
        <v>10865</v>
      </c>
      <c r="C9864" s="2">
        <f>YEAR('Data SPY'!$D9864)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hidden="1" customHeight="1" x14ac:dyDescent="0.3">
      <c r="A9865" s="2">
        <v>9864</v>
      </c>
      <c r="B9865" s="2" t="s">
        <v>10865</v>
      </c>
      <c r="C9865" s="2">
        <f>YEAR('Data SPY'!$D9865)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hidden="1" customHeight="1" x14ac:dyDescent="0.3">
      <c r="A9866" s="2">
        <v>9865</v>
      </c>
      <c r="B9866" s="2" t="s">
        <v>10865</v>
      </c>
      <c r="C9866" s="2">
        <f>YEAR('Data SPY'!$D9866)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hidden="1" customHeight="1" x14ac:dyDescent="0.3">
      <c r="A9867" s="2">
        <v>9866</v>
      </c>
      <c r="B9867" s="2" t="s">
        <v>10865</v>
      </c>
      <c r="C9867" s="2">
        <f>YEAR('Data SPY'!$D9867)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hidden="1" customHeight="1" x14ac:dyDescent="0.3">
      <c r="A9868" s="2">
        <v>9867</v>
      </c>
      <c r="B9868" s="2" t="s">
        <v>10866</v>
      </c>
      <c r="C9868" s="2">
        <f>YEAR('Data SPY'!$D9868)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hidden="1" customHeight="1" x14ac:dyDescent="0.3">
      <c r="A9869" s="2">
        <v>9868</v>
      </c>
      <c r="B9869" s="2" t="s">
        <v>10866</v>
      </c>
      <c r="C9869" s="2">
        <f>YEAR('Data SPY'!$D9869)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hidden="1" customHeight="1" x14ac:dyDescent="0.3">
      <c r="A9870" s="2">
        <v>9869</v>
      </c>
      <c r="B9870" s="2" t="s">
        <v>10867</v>
      </c>
      <c r="C9870" s="2">
        <f>YEAR('Data SPY'!$D9870)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hidden="1" customHeight="1" x14ac:dyDescent="0.3">
      <c r="A9871" s="2">
        <v>9870</v>
      </c>
      <c r="B9871" s="2" t="s">
        <v>10867</v>
      </c>
      <c r="C9871" s="2">
        <f>YEAR('Data SPY'!$D9871)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hidden="1" customHeight="1" x14ac:dyDescent="0.3">
      <c r="A9872" s="2">
        <v>9871</v>
      </c>
      <c r="B9872" s="2" t="s">
        <v>10867</v>
      </c>
      <c r="C9872" s="2">
        <f>YEAR('Data SPY'!$D9872)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hidden="1" customHeight="1" x14ac:dyDescent="0.3">
      <c r="A9873" s="2">
        <v>9872</v>
      </c>
      <c r="B9873" s="2" t="s">
        <v>10869</v>
      </c>
      <c r="C9873" s="2">
        <f>YEAR('Data SPY'!$D9873)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hidden="1" customHeight="1" x14ac:dyDescent="0.3">
      <c r="A9874" s="2">
        <v>9873</v>
      </c>
      <c r="B9874" s="2" t="s">
        <v>10869</v>
      </c>
      <c r="C9874" s="2">
        <f>YEAR('Data SPY'!$D9874)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 SPY'!$D9875)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 SPY'!$D9876)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hidden="1" customHeight="1" x14ac:dyDescent="0.3">
      <c r="A9877" s="2">
        <v>9876</v>
      </c>
      <c r="B9877" s="2" t="s">
        <v>10872</v>
      </c>
      <c r="C9877" s="2">
        <f>YEAR('Data SPY'!$D9877)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hidden="1" customHeight="1" x14ac:dyDescent="0.3">
      <c r="A9878" s="2">
        <v>9877</v>
      </c>
      <c r="B9878" s="2" t="s">
        <v>10873</v>
      </c>
      <c r="C9878" s="2">
        <f>YEAR('Data SPY'!$D9878)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hidden="1" customHeight="1" x14ac:dyDescent="0.3">
      <c r="A9879" s="2">
        <v>9878</v>
      </c>
      <c r="B9879" s="2" t="s">
        <v>10873</v>
      </c>
      <c r="C9879" s="2">
        <f>YEAR('Data SPY'!$D9879)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hidden="1" customHeight="1" x14ac:dyDescent="0.3">
      <c r="A9880" s="2">
        <v>9879</v>
      </c>
      <c r="B9880" s="2" t="s">
        <v>10873</v>
      </c>
      <c r="C9880" s="2">
        <f>YEAR('Data SPY'!$D9880)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 SPY'!$D9881)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hidden="1" customHeight="1" x14ac:dyDescent="0.3">
      <c r="A9882" s="2">
        <v>9881</v>
      </c>
      <c r="B9882" s="2" t="s">
        <v>10875</v>
      </c>
      <c r="C9882" s="2">
        <f>YEAR('Data SPY'!$D9882)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hidden="1" customHeight="1" x14ac:dyDescent="0.3">
      <c r="A9883" s="2">
        <v>9882</v>
      </c>
      <c r="B9883" s="2" t="s">
        <v>10876</v>
      </c>
      <c r="C9883" s="2">
        <f>YEAR('Data SPY'!$D9883)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hidden="1" customHeight="1" x14ac:dyDescent="0.3">
      <c r="A9884" s="2">
        <v>9883</v>
      </c>
      <c r="B9884" s="2" t="s">
        <v>10876</v>
      </c>
      <c r="C9884" s="2">
        <f>YEAR('Data SPY'!$D9884)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hidden="1" customHeight="1" x14ac:dyDescent="0.3">
      <c r="A9885" s="2">
        <v>9884</v>
      </c>
      <c r="B9885" s="2" t="s">
        <v>10877</v>
      </c>
      <c r="C9885" s="2">
        <f>YEAR('Data SPY'!$D9885)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hidden="1" customHeight="1" x14ac:dyDescent="0.3">
      <c r="A9886" s="2">
        <v>9885</v>
      </c>
      <c r="B9886" s="2" t="s">
        <v>10877</v>
      </c>
      <c r="C9886" s="2">
        <f>YEAR('Data SPY'!$D9886)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hidden="1" customHeight="1" x14ac:dyDescent="0.3">
      <c r="A9887" s="2">
        <v>9886</v>
      </c>
      <c r="B9887" s="2" t="s">
        <v>10877</v>
      </c>
      <c r="C9887" s="2">
        <f>YEAR('Data SPY'!$D9887)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hidden="1" customHeight="1" x14ac:dyDescent="0.3">
      <c r="A9888" s="2">
        <v>9887</v>
      </c>
      <c r="B9888" s="2" t="s">
        <v>10878</v>
      </c>
      <c r="C9888" s="2">
        <f>YEAR('Data SPY'!$D9888)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hidden="1" customHeight="1" x14ac:dyDescent="0.3">
      <c r="A9889" s="2">
        <v>9888</v>
      </c>
      <c r="B9889" s="2" t="s">
        <v>10879</v>
      </c>
      <c r="C9889" s="2">
        <f>YEAR('Data SPY'!$D9889)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hidden="1" customHeight="1" x14ac:dyDescent="0.3">
      <c r="A9890" s="2">
        <v>9889</v>
      </c>
      <c r="B9890" s="2" t="s">
        <v>10880</v>
      </c>
      <c r="C9890" s="2">
        <f>YEAR('Data SPY'!$D9890)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hidden="1" customHeight="1" x14ac:dyDescent="0.3">
      <c r="A9891" s="2">
        <v>9890</v>
      </c>
      <c r="B9891" s="2" t="s">
        <v>10881</v>
      </c>
      <c r="C9891" s="2">
        <f>YEAR('Data SPY'!$D9891)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 SPY'!$D9892)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 SPY'!$D9893)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 SPY'!$D9894)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 SPY'!$D9895)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 SPY'!$D9896)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hidden="1" customHeight="1" x14ac:dyDescent="0.3">
      <c r="A9897" s="2">
        <v>9896</v>
      </c>
      <c r="B9897" s="2" t="s">
        <v>10883</v>
      </c>
      <c r="C9897" s="2">
        <f>YEAR('Data SPY'!$D9897)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hidden="1" customHeight="1" x14ac:dyDescent="0.3">
      <c r="A9898" s="2">
        <v>9897</v>
      </c>
      <c r="B9898" s="2" t="s">
        <v>10884</v>
      </c>
      <c r="C9898" s="2">
        <f>YEAR('Data SPY'!$D9898)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 SPY'!$D9899)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 SPY'!$D9900)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hidden="1" customHeight="1" x14ac:dyDescent="0.3">
      <c r="A9901" s="2">
        <v>9900</v>
      </c>
      <c r="B9901" s="2" t="s">
        <v>10886</v>
      </c>
      <c r="C9901" s="2">
        <f>YEAR('Data SPY'!$D9901)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hidden="1" customHeight="1" x14ac:dyDescent="0.3">
      <c r="A9902" s="2">
        <v>9901</v>
      </c>
      <c r="B9902" s="2" t="s">
        <v>10887</v>
      </c>
      <c r="C9902" s="2">
        <f>YEAR('Data SPY'!$D9902)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hidden="1" customHeight="1" x14ac:dyDescent="0.3">
      <c r="A9903" s="2">
        <v>9902</v>
      </c>
      <c r="B9903" s="2" t="s">
        <v>10887</v>
      </c>
      <c r="C9903" s="2">
        <f>YEAR('Data SPY'!$D9903)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hidden="1" customHeight="1" x14ac:dyDescent="0.3">
      <c r="A9904" s="2">
        <v>9903</v>
      </c>
      <c r="B9904" s="2" t="s">
        <v>10887</v>
      </c>
      <c r="C9904" s="2">
        <f>YEAR('Data SPY'!$D9904)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hidden="1" customHeight="1" x14ac:dyDescent="0.3">
      <c r="A9905" s="2">
        <v>9904</v>
      </c>
      <c r="B9905" s="2" t="s">
        <v>10888</v>
      </c>
      <c r="C9905" s="2">
        <f>YEAR('Data SPY'!$D9905)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hidden="1" customHeight="1" x14ac:dyDescent="0.3">
      <c r="A9906" s="2">
        <v>9905</v>
      </c>
      <c r="B9906" s="2" t="s">
        <v>10888</v>
      </c>
      <c r="C9906" s="2">
        <f>YEAR('Data SPY'!$D9906)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hidden="1" customHeight="1" x14ac:dyDescent="0.3">
      <c r="A9907" s="2">
        <v>9906</v>
      </c>
      <c r="B9907" s="2" t="s">
        <v>10889</v>
      </c>
      <c r="C9907" s="2">
        <f>YEAR('Data SPY'!$D9907)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hidden="1" customHeight="1" x14ac:dyDescent="0.3">
      <c r="A9908" s="2">
        <v>9907</v>
      </c>
      <c r="B9908" s="2" t="s">
        <v>10889</v>
      </c>
      <c r="C9908" s="2">
        <f>YEAR('Data SPY'!$D9908)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hidden="1" customHeight="1" x14ac:dyDescent="0.3">
      <c r="A9909" s="2">
        <v>9908</v>
      </c>
      <c r="B9909" s="2" t="s">
        <v>10889</v>
      </c>
      <c r="C9909" s="2">
        <f>YEAR('Data SPY'!$D9909)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hidden="1" customHeight="1" x14ac:dyDescent="0.3">
      <c r="A9910" s="2">
        <v>9909</v>
      </c>
      <c r="B9910" s="2" t="s">
        <v>10889</v>
      </c>
      <c r="C9910" s="2">
        <f>YEAR('Data SPY'!$D9910)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hidden="1" customHeight="1" x14ac:dyDescent="0.3">
      <c r="A9911" s="2">
        <v>9910</v>
      </c>
      <c r="B9911" s="2" t="s">
        <v>10889</v>
      </c>
      <c r="C9911" s="2">
        <f>YEAR('Data SPY'!$D9911)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hidden="1" customHeight="1" x14ac:dyDescent="0.3">
      <c r="A9912" s="2">
        <v>9911</v>
      </c>
      <c r="B9912" s="2" t="s">
        <v>10889</v>
      </c>
      <c r="C9912" s="2">
        <f>YEAR('Data SPY'!$D9912)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hidden="1" customHeight="1" x14ac:dyDescent="0.3">
      <c r="A9913" s="2">
        <v>9912</v>
      </c>
      <c r="B9913" s="2" t="s">
        <v>10890</v>
      </c>
      <c r="C9913" s="2">
        <f>YEAR('Data SPY'!$D9913)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hidden="1" customHeight="1" x14ac:dyDescent="0.3">
      <c r="A9914" s="2">
        <v>9913</v>
      </c>
      <c r="B9914" s="2" t="s">
        <v>10891</v>
      </c>
      <c r="C9914" s="2">
        <f>YEAR('Data SPY'!$D9914)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hidden="1" customHeight="1" x14ac:dyDescent="0.3">
      <c r="A9915" s="2">
        <v>9914</v>
      </c>
      <c r="B9915" s="2" t="s">
        <v>10891</v>
      </c>
      <c r="C9915" s="2">
        <f>YEAR('Data SPY'!$D9915)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hidden="1" customHeight="1" x14ac:dyDescent="0.3">
      <c r="A9916" s="2">
        <v>9915</v>
      </c>
      <c r="B9916" s="2" t="s">
        <v>10892</v>
      </c>
      <c r="C9916" s="2">
        <f>YEAR('Data SPY'!$D9916)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hidden="1" customHeight="1" x14ac:dyDescent="0.3">
      <c r="A9917" s="2">
        <v>9916</v>
      </c>
      <c r="B9917" s="2" t="s">
        <v>10892</v>
      </c>
      <c r="C9917" s="2">
        <f>YEAR('Data SPY'!$D9917)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hidden="1" customHeight="1" x14ac:dyDescent="0.3">
      <c r="A9918" s="2">
        <v>9917</v>
      </c>
      <c r="B9918" s="2" t="s">
        <v>10892</v>
      </c>
      <c r="C9918" s="2">
        <f>YEAR('Data SPY'!$D9918)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hidden="1" customHeight="1" x14ac:dyDescent="0.3">
      <c r="A9919" s="2">
        <v>9918</v>
      </c>
      <c r="B9919" s="2" t="s">
        <v>10892</v>
      </c>
      <c r="C9919" s="2">
        <f>YEAR('Data SPY'!$D9919)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hidden="1" customHeight="1" x14ac:dyDescent="0.3">
      <c r="A9920" s="2">
        <v>9919</v>
      </c>
      <c r="B9920" s="2" t="s">
        <v>10893</v>
      </c>
      <c r="C9920" s="2">
        <f>YEAR('Data SPY'!$D9920)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 SPY'!$D9921)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 SPY'!$D9922)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hidden="1" customHeight="1" x14ac:dyDescent="0.3">
      <c r="A9923" s="2">
        <v>9922</v>
      </c>
      <c r="B9923" s="2" t="s">
        <v>10895</v>
      </c>
      <c r="C9923" s="2">
        <f>YEAR('Data SPY'!$D9923)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hidden="1" customHeight="1" x14ac:dyDescent="0.3">
      <c r="A9924" s="2">
        <v>9923</v>
      </c>
      <c r="B9924" s="2" t="s">
        <v>10896</v>
      </c>
      <c r="C9924" s="2">
        <f>YEAR('Data SPY'!$D9924)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hidden="1" customHeight="1" x14ac:dyDescent="0.3">
      <c r="A9925" s="2">
        <v>9924</v>
      </c>
      <c r="B9925" s="2" t="s">
        <v>10897</v>
      </c>
      <c r="C9925" s="2">
        <f>YEAR('Data SPY'!$D9925)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hidden="1" customHeight="1" x14ac:dyDescent="0.3">
      <c r="A9926" s="2">
        <v>9925</v>
      </c>
      <c r="B9926" s="2" t="s">
        <v>10897</v>
      </c>
      <c r="C9926" s="2">
        <f>YEAR('Data SPY'!$D9926)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hidden="1" customHeight="1" x14ac:dyDescent="0.3">
      <c r="A9927" s="2">
        <v>9926</v>
      </c>
      <c r="B9927" s="2" t="s">
        <v>10897</v>
      </c>
      <c r="C9927" s="2">
        <f>YEAR('Data SPY'!$D9927)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hidden="1" customHeight="1" x14ac:dyDescent="0.3">
      <c r="A9928" s="2">
        <v>9927</v>
      </c>
      <c r="B9928" s="2" t="s">
        <v>10897</v>
      </c>
      <c r="C9928" s="2">
        <f>YEAR('Data SPY'!$D9928)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hidden="1" customHeight="1" x14ac:dyDescent="0.3">
      <c r="A9929" s="2">
        <v>9928</v>
      </c>
      <c r="B9929" s="2" t="s">
        <v>10897</v>
      </c>
      <c r="C9929" s="2">
        <f>YEAR('Data SPY'!$D9929)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 SPY'!$D9930)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 SPY'!$D9931)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hidden="1" customHeight="1" x14ac:dyDescent="0.3">
      <c r="A9932" s="2">
        <v>9931</v>
      </c>
      <c r="B9932" s="2" t="s">
        <v>10899</v>
      </c>
      <c r="C9932" s="2">
        <f>YEAR('Data SPY'!$D9932)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hidden="1" customHeight="1" x14ac:dyDescent="0.3">
      <c r="A9933" s="2">
        <v>9932</v>
      </c>
      <c r="B9933" s="2" t="s">
        <v>10899</v>
      </c>
      <c r="C9933" s="2">
        <f>YEAR('Data SPY'!$D9933)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hidden="1" customHeight="1" x14ac:dyDescent="0.3">
      <c r="A9934" s="2">
        <v>9933</v>
      </c>
      <c r="B9934" s="2" t="s">
        <v>10899</v>
      </c>
      <c r="C9934" s="2">
        <f>YEAR('Data SPY'!$D9934)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hidden="1" customHeight="1" x14ac:dyDescent="0.3">
      <c r="A9935" s="2">
        <v>9934</v>
      </c>
      <c r="B9935" s="2" t="s">
        <v>10900</v>
      </c>
      <c r="C9935" s="2">
        <f>YEAR('Data SPY'!$D9935)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 SPY'!$D9936)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 SPY'!$D9937)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hidden="1" customHeight="1" x14ac:dyDescent="0.3">
      <c r="A9938" s="2">
        <v>9937</v>
      </c>
      <c r="B9938" s="2" t="s">
        <v>10904</v>
      </c>
      <c r="C9938" s="2">
        <f>YEAR('Data SPY'!$D9938)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 SPY'!$D9939)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 SPY'!$D9940)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 SPY'!$D9941)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 SPY'!$D9942)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hidden="1" customHeight="1" x14ac:dyDescent="0.3">
      <c r="A9943" s="2">
        <v>9942</v>
      </c>
      <c r="B9943" s="2" t="s">
        <v>10907</v>
      </c>
      <c r="C9943" s="2">
        <f>YEAR('Data SPY'!$D9943)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hidden="1" customHeight="1" x14ac:dyDescent="0.3">
      <c r="A9944" s="2">
        <v>9943</v>
      </c>
      <c r="B9944" s="2" t="s">
        <v>10908</v>
      </c>
      <c r="C9944" s="2">
        <f>YEAR('Data SPY'!$D9944)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hidden="1" customHeight="1" x14ac:dyDescent="0.3">
      <c r="A9945" s="2">
        <v>9944</v>
      </c>
      <c r="B9945" s="2" t="s">
        <v>10908</v>
      </c>
      <c r="C9945" s="2">
        <f>YEAR('Data SPY'!$D9945)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hidden="1" customHeight="1" x14ac:dyDescent="0.3">
      <c r="A9946" s="2">
        <v>9945</v>
      </c>
      <c r="B9946" s="2" t="s">
        <v>10909</v>
      </c>
      <c r="C9946" s="2">
        <f>YEAR('Data SPY'!$D9946)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hidden="1" customHeight="1" x14ac:dyDescent="0.3">
      <c r="A9947" s="2">
        <v>9946</v>
      </c>
      <c r="B9947" s="2" t="s">
        <v>10910</v>
      </c>
      <c r="C9947" s="2">
        <f>YEAR('Data SPY'!$D9947)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hidden="1" customHeight="1" x14ac:dyDescent="0.3">
      <c r="A9948" s="2">
        <v>9947</v>
      </c>
      <c r="B9948" s="2" t="s">
        <v>10910</v>
      </c>
      <c r="C9948" s="2">
        <f>YEAR('Data SPY'!$D9948)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hidden="1" customHeight="1" x14ac:dyDescent="0.3">
      <c r="A9949" s="2">
        <v>9948</v>
      </c>
      <c r="B9949" s="2" t="s">
        <v>10911</v>
      </c>
      <c r="C9949" s="2">
        <f>YEAR('Data SPY'!$D9949)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hidden="1" customHeight="1" x14ac:dyDescent="0.3">
      <c r="A9950" s="2">
        <v>9949</v>
      </c>
      <c r="B9950" s="2" t="s">
        <v>10911</v>
      </c>
      <c r="C9950" s="2">
        <f>YEAR('Data SPY'!$D9950)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hidden="1" customHeight="1" x14ac:dyDescent="0.3">
      <c r="A9951" s="2">
        <v>9950</v>
      </c>
      <c r="B9951" s="2" t="s">
        <v>10911</v>
      </c>
      <c r="C9951" s="2">
        <f>YEAR('Data SPY'!$D9951)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hidden="1" customHeight="1" x14ac:dyDescent="0.3">
      <c r="A9952" s="2">
        <v>9951</v>
      </c>
      <c r="B9952" s="2" t="s">
        <v>10911</v>
      </c>
      <c r="C9952" s="2">
        <f>YEAR('Data SPY'!$D9952)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hidden="1" customHeight="1" x14ac:dyDescent="0.3">
      <c r="A9953" s="2">
        <v>9952</v>
      </c>
      <c r="B9953" s="2" t="s">
        <v>10911</v>
      </c>
      <c r="C9953" s="2">
        <f>YEAR('Data SPY'!$D9953)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hidden="1" customHeight="1" x14ac:dyDescent="0.3">
      <c r="A9954" s="2">
        <v>9953</v>
      </c>
      <c r="B9954" s="2" t="s">
        <v>10912</v>
      </c>
      <c r="C9954" s="2">
        <f>YEAR('Data SPY'!$D9954)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hidden="1" customHeight="1" x14ac:dyDescent="0.3">
      <c r="A9955" s="2">
        <v>9954</v>
      </c>
      <c r="B9955" s="2" t="s">
        <v>10912</v>
      </c>
      <c r="C9955" s="2">
        <f>YEAR('Data SPY'!$D9955)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hidden="1" customHeight="1" x14ac:dyDescent="0.3">
      <c r="A9956" s="2">
        <v>9955</v>
      </c>
      <c r="B9956" s="2" t="s">
        <v>10912</v>
      </c>
      <c r="C9956" s="2">
        <f>YEAR('Data SPY'!$D9956)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hidden="1" customHeight="1" x14ac:dyDescent="0.3">
      <c r="A9957" s="2">
        <v>9956</v>
      </c>
      <c r="B9957" s="2" t="s">
        <v>10912</v>
      </c>
      <c r="C9957" s="2">
        <f>YEAR('Data SPY'!$D9957)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hidden="1" customHeight="1" x14ac:dyDescent="0.3">
      <c r="A9958" s="2">
        <v>9957</v>
      </c>
      <c r="B9958" s="2" t="s">
        <v>10913</v>
      </c>
      <c r="C9958" s="2">
        <f>YEAR('Data SPY'!$D9958)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hidden="1" customHeight="1" x14ac:dyDescent="0.3">
      <c r="A9959" s="2">
        <v>9958</v>
      </c>
      <c r="B9959" s="2" t="s">
        <v>10913</v>
      </c>
      <c r="C9959" s="2">
        <f>YEAR('Data SPY'!$D9959)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hidden="1" customHeight="1" x14ac:dyDescent="0.3">
      <c r="A9960" s="2">
        <v>9959</v>
      </c>
      <c r="B9960" s="2" t="s">
        <v>10913</v>
      </c>
      <c r="C9960" s="2">
        <f>YEAR('Data SPY'!$D9960)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hidden="1" customHeight="1" x14ac:dyDescent="0.3">
      <c r="A9961" s="2">
        <v>9960</v>
      </c>
      <c r="B9961" s="2" t="s">
        <v>10914</v>
      </c>
      <c r="C9961" s="2">
        <f>YEAR('Data SPY'!$D9961)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hidden="1" customHeight="1" x14ac:dyDescent="0.3">
      <c r="A9962" s="2">
        <v>9961</v>
      </c>
      <c r="B9962" s="2" t="s">
        <v>10915</v>
      </c>
      <c r="C9962" s="2">
        <f>YEAR('Data SPY'!$D9962)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hidden="1" customHeight="1" x14ac:dyDescent="0.3">
      <c r="A9963" s="2">
        <v>9962</v>
      </c>
      <c r="B9963" s="2" t="s">
        <v>10916</v>
      </c>
      <c r="C9963" s="2">
        <f>YEAR('Data SPY'!$D9963)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hidden="1" customHeight="1" x14ac:dyDescent="0.3">
      <c r="A9964" s="2">
        <v>9963</v>
      </c>
      <c r="B9964" s="2" t="s">
        <v>10916</v>
      </c>
      <c r="C9964" s="2">
        <f>YEAR('Data SPY'!$D9964)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hidden="1" customHeight="1" x14ac:dyDescent="0.3">
      <c r="A9965" s="2">
        <v>9964</v>
      </c>
      <c r="B9965" s="2" t="s">
        <v>10917</v>
      </c>
      <c r="C9965" s="2">
        <f>YEAR('Data SPY'!$D9965)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 SPY'!$D9966)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 SPY'!$D9967)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 SPY'!$D9968)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hidden="1" customHeight="1" x14ac:dyDescent="0.3">
      <c r="A9969" s="2">
        <v>9968</v>
      </c>
      <c r="B9969" s="2" t="s">
        <v>10919</v>
      </c>
      <c r="C9969" s="2">
        <f>YEAR('Data SPY'!$D9969)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hidden="1" customHeight="1" x14ac:dyDescent="0.3">
      <c r="A9970" s="2">
        <v>9969</v>
      </c>
      <c r="B9970" s="2" t="s">
        <v>10919</v>
      </c>
      <c r="C9970" s="2">
        <f>YEAR('Data SPY'!$D9970)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hidden="1" customHeight="1" x14ac:dyDescent="0.3">
      <c r="A9971" s="2">
        <v>9970</v>
      </c>
      <c r="B9971" s="2" t="s">
        <v>10919</v>
      </c>
      <c r="C9971" s="2">
        <f>YEAR('Data SPY'!$D9971)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hidden="1" customHeight="1" x14ac:dyDescent="0.3">
      <c r="A9972" s="2">
        <v>9971</v>
      </c>
      <c r="B9972" s="2" t="s">
        <v>10920</v>
      </c>
      <c r="C9972" s="2">
        <f>YEAR('Data SPY'!$D9972)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hidden="1" customHeight="1" x14ac:dyDescent="0.3">
      <c r="A9973" s="2">
        <v>9972</v>
      </c>
      <c r="B9973" s="2" t="s">
        <v>10920</v>
      </c>
      <c r="C9973" s="2">
        <f>YEAR('Data SPY'!$D9973)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 SPY'!$D9974)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 SPY'!$D9975)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 SPY'!$D9976)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 SPY'!$D9977)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 SPY'!$D9978)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 SPY'!$D9979)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 SPY'!$D9980)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 SPY'!$D9981)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hidden="1" customHeight="1" x14ac:dyDescent="0.3">
      <c r="A9982" s="2">
        <v>9981</v>
      </c>
      <c r="B9982" s="2" t="s">
        <v>10923</v>
      </c>
      <c r="C9982" s="2">
        <f>YEAR('Data SPY'!$D9982)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hidden="1" customHeight="1" x14ac:dyDescent="0.3">
      <c r="A9983" s="2">
        <v>9982</v>
      </c>
      <c r="B9983" s="2" t="s">
        <v>10924</v>
      </c>
      <c r="C9983" s="2">
        <f>YEAR('Data SPY'!$D9983)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 SPY'!$D9984)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 SPY'!$D9985)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hidden="1" customHeight="1" x14ac:dyDescent="0.3">
      <c r="A9986" s="2">
        <v>9985</v>
      </c>
      <c r="B9986" s="2" t="s">
        <v>10926</v>
      </c>
      <c r="C9986" s="2">
        <f>YEAR('Data SPY'!$D9986)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hidden="1" customHeight="1" x14ac:dyDescent="0.3">
      <c r="A9987" s="2">
        <v>9986</v>
      </c>
      <c r="B9987" s="2" t="s">
        <v>10926</v>
      </c>
      <c r="C9987" s="2">
        <f>YEAR('Data SPY'!$D9987)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 SPY'!$D9988)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hidden="1" customHeight="1" x14ac:dyDescent="0.3">
      <c r="A9989" s="2">
        <v>9988</v>
      </c>
      <c r="B9989" s="2" t="s">
        <v>10928</v>
      </c>
      <c r="C9989" s="2">
        <f>YEAR('Data SPY'!$D9989)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hidden="1" customHeight="1" x14ac:dyDescent="0.3">
      <c r="A9990" s="2">
        <v>9989</v>
      </c>
      <c r="B9990" s="2" t="s">
        <v>10928</v>
      </c>
      <c r="C9990" s="2">
        <f>YEAR('Data SPY'!$D9990)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hidden="1" customHeight="1" x14ac:dyDescent="0.3">
      <c r="A9991" s="2">
        <v>9990</v>
      </c>
      <c r="B9991" s="2" t="s">
        <v>10929</v>
      </c>
      <c r="C9991" s="2">
        <f>YEAR('Data SPY'!$D9991)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hidden="1" customHeight="1" x14ac:dyDescent="0.3">
      <c r="A9992" s="2">
        <v>9991</v>
      </c>
      <c r="B9992" s="2" t="s">
        <v>10930</v>
      </c>
      <c r="C9992" s="2">
        <f>YEAR('Data SPY'!$D9992)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hidden="1" customHeight="1" x14ac:dyDescent="0.3">
      <c r="A9993" s="2">
        <v>9992</v>
      </c>
      <c r="B9993" s="2" t="s">
        <v>10930</v>
      </c>
      <c r="C9993" s="2">
        <f>YEAR('Data SPY'!$D9993)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hidden="1" customHeight="1" x14ac:dyDescent="0.3">
      <c r="A9994" s="2">
        <v>9993</v>
      </c>
      <c r="B9994" s="2" t="s">
        <v>10930</v>
      </c>
      <c r="C9994" s="2">
        <f>YEAR('Data SPY'!$D9994)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hidden="1" customHeight="1" x14ac:dyDescent="0.3">
      <c r="A9995" s="2">
        <v>9994</v>
      </c>
      <c r="B9995" s="2" t="s">
        <v>10931</v>
      </c>
      <c r="C9995" s="2">
        <f>YEAR('Data SPY'!$D9995)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mergeCells count="1">
    <mergeCell ref="X4:Y6"/>
  </mergeCells>
  <pageMargins left="0.7" right="0.7" top="0.75" bottom="0.75" header="0" footer="0"/>
  <pageSetup orientation="landscape"/>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DB80A674-5552-4F56-A1D8-3168DBBA2BE0}">
            <x14:iconSet iconSet="3Triangles">
              <x14:cfvo type="percent">
                <xm:f>0</xm:f>
              </x14:cfvo>
              <x14:cfvo type="percent">
                <xm:f>33</xm:f>
              </x14:cfvo>
              <x14:cfvo type="percent">
                <xm:f>67</xm:f>
              </x14:cfvo>
            </x14:iconSet>
          </x14:cfRule>
          <xm:sqref>Z19:Z20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A855A-87F1-45E3-90EF-976BEC11FC32}">
  <dimension ref="A3:C16"/>
  <sheetViews>
    <sheetView workbookViewId="0">
      <selection activeCell="K10" sqref="K10"/>
    </sheetView>
  </sheetViews>
  <sheetFormatPr defaultRowHeight="14.4" x14ac:dyDescent="0.3"/>
  <cols>
    <col min="1" max="1" width="12.5546875" bestFit="1" customWidth="1"/>
    <col min="2" max="2" width="11.6640625" bestFit="1" customWidth="1"/>
    <col min="3" max="3" width="12.109375" bestFit="1" customWidth="1"/>
    <col min="4" max="12" width="15" bestFit="1" customWidth="1"/>
    <col min="13" max="13" width="10.5546875" bestFit="1" customWidth="1"/>
    <col min="14" max="15" width="6.6640625" bestFit="1" customWidth="1"/>
    <col min="16" max="16" width="9.33203125" bestFit="1" customWidth="1"/>
    <col min="17" max="17" width="9.6640625" bestFit="1" customWidth="1"/>
    <col min="18" max="20" width="7" bestFit="1" customWidth="1"/>
    <col min="21" max="21" width="9.33203125" bestFit="1" customWidth="1"/>
    <col min="22" max="24" width="6.6640625" bestFit="1" customWidth="1"/>
    <col min="25" max="25" width="9.33203125" bestFit="1" customWidth="1"/>
    <col min="26" max="28" width="6.6640625" bestFit="1" customWidth="1"/>
    <col min="29" max="29" width="9.33203125" bestFit="1" customWidth="1"/>
    <col min="30" max="32" width="6.6640625" bestFit="1" customWidth="1"/>
    <col min="33" max="33" width="9.33203125" bestFit="1" customWidth="1"/>
    <col min="34" max="34" width="9.6640625" bestFit="1" customWidth="1"/>
    <col min="35" max="37" width="7" bestFit="1" customWidth="1"/>
    <col min="38" max="38" width="9.33203125" bestFit="1" customWidth="1"/>
    <col min="39" max="41" width="6.6640625" bestFit="1" customWidth="1"/>
    <col min="42" max="42" width="9.33203125" bestFit="1" customWidth="1"/>
    <col min="43" max="45" width="6.6640625" bestFit="1" customWidth="1"/>
    <col min="46" max="46" width="9.33203125" bestFit="1" customWidth="1"/>
    <col min="47" max="49" width="6.6640625" bestFit="1" customWidth="1"/>
    <col min="50" max="50" width="9.33203125" bestFit="1" customWidth="1"/>
    <col min="51" max="51" width="9.6640625" bestFit="1" customWidth="1"/>
    <col min="52" max="54" width="7" bestFit="1" customWidth="1"/>
    <col min="55" max="55" width="9.33203125" bestFit="1" customWidth="1"/>
    <col min="56" max="58" width="6.6640625" bestFit="1" customWidth="1"/>
    <col min="59" max="59" width="9.33203125" bestFit="1" customWidth="1"/>
    <col min="60" max="62" width="6.6640625" bestFit="1" customWidth="1"/>
    <col min="63" max="63" width="9.33203125" bestFit="1" customWidth="1"/>
    <col min="64" max="66" width="6.6640625" bestFit="1" customWidth="1"/>
    <col min="67" max="67" width="9.33203125" bestFit="1" customWidth="1"/>
    <col min="68" max="68" width="9.6640625" bestFit="1" customWidth="1"/>
    <col min="69" max="69" width="10.5546875" bestFit="1" customWidth="1"/>
    <col min="70" max="1238" width="15" bestFit="1" customWidth="1"/>
    <col min="1239" max="1239" width="10.5546875" bestFit="1" customWidth="1"/>
  </cols>
  <sheetData>
    <row r="3" spans="1:3" x14ac:dyDescent="0.3">
      <c r="A3" s="4" t="s">
        <v>10946</v>
      </c>
      <c r="B3" t="s">
        <v>10947</v>
      </c>
      <c r="C3" t="s">
        <v>10948</v>
      </c>
    </row>
    <row r="4" spans="1:3" x14ac:dyDescent="0.3">
      <c r="A4" s="5" t="s">
        <v>10934</v>
      </c>
      <c r="B4" s="6">
        <v>95365.937600000019</v>
      </c>
      <c r="C4" s="6">
        <v>9199.2699999999986</v>
      </c>
    </row>
    <row r="5" spans="1:3" x14ac:dyDescent="0.3">
      <c r="A5" s="5" t="s">
        <v>10935</v>
      </c>
      <c r="B5" s="6">
        <v>60172.649400000024</v>
      </c>
      <c r="C5" s="6">
        <v>10288.898699999991</v>
      </c>
    </row>
    <row r="6" spans="1:3" x14ac:dyDescent="0.3">
      <c r="A6" s="5" t="s">
        <v>10936</v>
      </c>
      <c r="B6" s="6">
        <v>199252.98399999991</v>
      </c>
      <c r="C6" s="6">
        <v>26806.573700000015</v>
      </c>
    </row>
    <row r="7" spans="1:3" x14ac:dyDescent="0.3">
      <c r="A7" s="5" t="s">
        <v>10937</v>
      </c>
      <c r="B7" s="6">
        <v>141851.5674</v>
      </c>
      <c r="C7" s="6">
        <v>13437.806799999998</v>
      </c>
    </row>
    <row r="8" spans="1:3" x14ac:dyDescent="0.3">
      <c r="A8" s="5" t="s">
        <v>10938</v>
      </c>
      <c r="B8" s="6">
        <v>156122.28669999994</v>
      </c>
      <c r="C8" s="6">
        <v>22308.51279999999</v>
      </c>
    </row>
    <row r="9" spans="1:3" x14ac:dyDescent="0.3">
      <c r="A9" s="5" t="s">
        <v>10939</v>
      </c>
      <c r="B9" s="6">
        <v>147082.61130000011</v>
      </c>
      <c r="C9" s="6">
        <v>20899.334500000012</v>
      </c>
    </row>
    <row r="10" spans="1:3" x14ac:dyDescent="0.3">
      <c r="A10" s="5" t="s">
        <v>10940</v>
      </c>
      <c r="B10" s="6">
        <v>149580.83800000031</v>
      </c>
      <c r="C10" s="6">
        <v>13535.38299999998</v>
      </c>
    </row>
    <row r="11" spans="1:3" x14ac:dyDescent="0.3">
      <c r="A11" s="5" t="s">
        <v>10941</v>
      </c>
      <c r="B11" s="6">
        <v>159589.45099999988</v>
      </c>
      <c r="C11" s="6">
        <v>21896.715399999972</v>
      </c>
    </row>
    <row r="12" spans="1:3" x14ac:dyDescent="0.3">
      <c r="A12" s="5" t="s">
        <v>10942</v>
      </c>
      <c r="B12" s="6">
        <v>309770.09970000025</v>
      </c>
      <c r="C12" s="6">
        <v>37293.192500000034</v>
      </c>
    </row>
    <row r="13" spans="1:3" x14ac:dyDescent="0.3">
      <c r="A13" s="5" t="s">
        <v>10943</v>
      </c>
      <c r="B13" s="6">
        <v>197115.20170000009</v>
      </c>
      <c r="C13" s="6">
        <v>31469.663800000035</v>
      </c>
    </row>
    <row r="14" spans="1:3" x14ac:dyDescent="0.3">
      <c r="A14" s="5" t="s">
        <v>10944</v>
      </c>
      <c r="B14" s="6">
        <v>349120.07400000008</v>
      </c>
      <c r="C14" s="6">
        <v>35825.536599999927</v>
      </c>
    </row>
    <row r="15" spans="1:3" x14ac:dyDescent="0.3">
      <c r="A15" s="5" t="s">
        <v>10945</v>
      </c>
      <c r="B15" s="6">
        <v>332177.15950000001</v>
      </c>
      <c r="C15" s="6">
        <v>43436.13390000003</v>
      </c>
    </row>
    <row r="16" spans="1:3" x14ac:dyDescent="0.3">
      <c r="A16" s="5" t="s">
        <v>10933</v>
      </c>
      <c r="B16" s="6">
        <v>2297200.8603000008</v>
      </c>
      <c r="C16" s="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F94E1-00A8-4885-8E23-5825ED785843}">
  <dimension ref="A3:E7"/>
  <sheetViews>
    <sheetView workbookViewId="0">
      <selection activeCell="B4" sqref="B4"/>
    </sheetView>
  </sheetViews>
  <sheetFormatPr defaultRowHeight="14.4" x14ac:dyDescent="0.3"/>
  <cols>
    <col min="1" max="1" width="13.109375" bestFit="1" customWidth="1"/>
    <col min="2" max="2" width="12" bestFit="1" customWidth="1"/>
    <col min="5" max="5" width="12.44140625" customWidth="1"/>
  </cols>
  <sheetData>
    <row r="3" spans="1:5" x14ac:dyDescent="0.3">
      <c r="A3" s="4" t="s">
        <v>10946</v>
      </c>
      <c r="B3" t="s">
        <v>10948</v>
      </c>
      <c r="D3" s="8" t="s">
        <v>10949</v>
      </c>
      <c r="E3" s="8" t="s">
        <v>10950</v>
      </c>
    </row>
    <row r="4" spans="1:5" x14ac:dyDescent="0.3">
      <c r="A4" s="7" t="s">
        <v>32</v>
      </c>
      <c r="B4" s="37">
        <v>18451.272799999992</v>
      </c>
      <c r="D4" t="str">
        <f>A4</f>
        <v>Furniture</v>
      </c>
      <c r="E4" s="6">
        <f>GETPIVOTDATA("Profit",$A$3,"Category",A4)</f>
        <v>18451.272799999992</v>
      </c>
    </row>
    <row r="5" spans="1:5" x14ac:dyDescent="0.3">
      <c r="A5" s="7" t="s">
        <v>46</v>
      </c>
      <c r="B5" s="37">
        <v>122490.8008000001</v>
      </c>
      <c r="D5" t="str">
        <f t="shared" ref="D5:D7" si="0">A5</f>
        <v>Office Supplies</v>
      </c>
      <c r="E5" s="6">
        <f t="shared" ref="E5:E6" si="1">GETPIVOTDATA("Profit",$A$3,"Category",A5)</f>
        <v>122490.8008000001</v>
      </c>
    </row>
    <row r="6" spans="1:5" x14ac:dyDescent="0.3">
      <c r="A6" s="7" t="s">
        <v>71</v>
      </c>
      <c r="B6" s="37">
        <v>145454.9480999998</v>
      </c>
      <c r="D6" t="str">
        <f t="shared" si="0"/>
        <v>Technology</v>
      </c>
      <c r="E6" s="6">
        <f t="shared" si="1"/>
        <v>145454.9480999998</v>
      </c>
    </row>
    <row r="7" spans="1:5" x14ac:dyDescent="0.3">
      <c r="A7" s="7" t="s">
        <v>10933</v>
      </c>
      <c r="B7" s="37">
        <v>286397.02169999992</v>
      </c>
      <c r="D7" t="str">
        <f t="shared" si="0"/>
        <v>Grand Total</v>
      </c>
      <c r="E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F674-8A06-40C8-A15A-5FEBF90C0984}">
  <dimension ref="A3:B7"/>
  <sheetViews>
    <sheetView workbookViewId="0">
      <selection activeCell="P14" sqref="P14"/>
    </sheetView>
  </sheetViews>
  <sheetFormatPr defaultRowHeight="14.4" x14ac:dyDescent="0.3"/>
  <cols>
    <col min="1" max="1" width="13.109375" bestFit="1" customWidth="1"/>
    <col min="2" max="2" width="11.21875" bestFit="1" customWidth="1"/>
  </cols>
  <sheetData>
    <row r="3" spans="1:2" x14ac:dyDescent="0.3">
      <c r="A3" s="4" t="s">
        <v>10946</v>
      </c>
      <c r="B3" t="s">
        <v>10947</v>
      </c>
    </row>
    <row r="4" spans="1:2" x14ac:dyDescent="0.3">
      <c r="A4" s="7" t="s">
        <v>32</v>
      </c>
      <c r="B4" s="9">
        <v>0.32300170530281774</v>
      </c>
    </row>
    <row r="5" spans="1:2" x14ac:dyDescent="0.3">
      <c r="A5" s="7" t="s">
        <v>46</v>
      </c>
      <c r="B5" s="9">
        <v>0.31301008302169103</v>
      </c>
    </row>
    <row r="6" spans="1:2" x14ac:dyDescent="0.3">
      <c r="A6" s="7" t="s">
        <v>71</v>
      </c>
      <c r="B6" s="9">
        <v>0.36398821167549117</v>
      </c>
    </row>
    <row r="7" spans="1:2" x14ac:dyDescent="0.3">
      <c r="A7" s="7" t="s">
        <v>10933</v>
      </c>
      <c r="B7" s="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F76F7-F0EC-4C97-ACBC-4087219B33EE}">
  <dimension ref="A3:E53"/>
  <sheetViews>
    <sheetView workbookViewId="0">
      <selection activeCell="G26" sqref="G26"/>
    </sheetView>
  </sheetViews>
  <sheetFormatPr defaultRowHeight="14.4" x14ac:dyDescent="0.3"/>
  <cols>
    <col min="1" max="1" width="17.33203125" bestFit="1" customWidth="1"/>
    <col min="2" max="2" width="12" bestFit="1" customWidth="1"/>
    <col min="5" max="5" width="12.88671875" customWidth="1"/>
  </cols>
  <sheetData>
    <row r="3" spans="1:5" x14ac:dyDescent="0.3">
      <c r="A3" s="4" t="s">
        <v>10946</v>
      </c>
      <c r="B3" t="s">
        <v>10947</v>
      </c>
      <c r="D3" s="10" t="s">
        <v>10951</v>
      </c>
      <c r="E3" s="10" t="s">
        <v>10952</v>
      </c>
    </row>
    <row r="4" spans="1:5" x14ac:dyDescent="0.3">
      <c r="A4" s="7" t="s">
        <v>358</v>
      </c>
      <c r="B4" s="37">
        <v>19510.639999999992</v>
      </c>
      <c r="D4" t="str">
        <f>A4</f>
        <v>Alabama</v>
      </c>
      <c r="E4" s="6">
        <f>GETPIVOTDATA("Sales",$A$3,"State",A4)</f>
        <v>19510.639999999992</v>
      </c>
    </row>
    <row r="5" spans="1:5" x14ac:dyDescent="0.3">
      <c r="A5" s="7" t="s">
        <v>310</v>
      </c>
      <c r="B5" s="37">
        <v>35282.000999999997</v>
      </c>
      <c r="D5" t="str">
        <f t="shared" ref="D5:D52" si="0">A5</f>
        <v>Arizona</v>
      </c>
      <c r="E5" s="6">
        <f t="shared" ref="E5:E52" si="1">GETPIVOTDATA("Sales",$A$3,"State",A5)</f>
        <v>35282.000999999997</v>
      </c>
    </row>
    <row r="6" spans="1:5" x14ac:dyDescent="0.3">
      <c r="A6" s="7" t="s">
        <v>1707</v>
      </c>
      <c r="B6" s="37">
        <v>11678.129999999997</v>
      </c>
      <c r="D6" t="str">
        <f t="shared" si="0"/>
        <v>Arkansas</v>
      </c>
      <c r="E6" s="6">
        <f t="shared" si="1"/>
        <v>11678.129999999997</v>
      </c>
    </row>
    <row r="7" spans="1:5" x14ac:dyDescent="0.3">
      <c r="A7" s="7" t="s">
        <v>43</v>
      </c>
      <c r="B7" s="37">
        <v>457687.63150000101</v>
      </c>
      <c r="D7" t="str">
        <f t="shared" si="0"/>
        <v>California</v>
      </c>
      <c r="E7" s="6">
        <f t="shared" si="1"/>
        <v>457687.63150000101</v>
      </c>
    </row>
    <row r="8" spans="1:5" x14ac:dyDescent="0.3">
      <c r="A8" s="7" t="s">
        <v>457</v>
      </c>
      <c r="B8" s="37">
        <v>32108.117999999995</v>
      </c>
      <c r="D8" t="str">
        <f t="shared" si="0"/>
        <v>Colorado</v>
      </c>
      <c r="E8" s="6">
        <f t="shared" si="1"/>
        <v>32108.117999999995</v>
      </c>
    </row>
    <row r="9" spans="1:5" x14ac:dyDescent="0.3">
      <c r="A9" s="7" t="s">
        <v>747</v>
      </c>
      <c r="B9" s="37">
        <v>13384.356999999996</v>
      </c>
      <c r="D9" t="str">
        <f t="shared" si="0"/>
        <v>Connecticut</v>
      </c>
      <c r="E9" s="6">
        <f t="shared" si="1"/>
        <v>13384.356999999996</v>
      </c>
    </row>
    <row r="10" spans="1:5" x14ac:dyDescent="0.3">
      <c r="A10" s="7" t="s">
        <v>245</v>
      </c>
      <c r="B10" s="37">
        <v>27451.068999999992</v>
      </c>
      <c r="D10" t="str">
        <f t="shared" si="0"/>
        <v>Delaware</v>
      </c>
      <c r="E10" s="6">
        <f t="shared" si="1"/>
        <v>27451.068999999992</v>
      </c>
    </row>
    <row r="11" spans="1:5" x14ac:dyDescent="0.3">
      <c r="A11" s="7" t="s">
        <v>3034</v>
      </c>
      <c r="B11" s="37">
        <v>2865.0199999999995</v>
      </c>
      <c r="D11" t="str">
        <f t="shared" si="0"/>
        <v>District of Columbia</v>
      </c>
      <c r="E11" s="6">
        <f t="shared" si="1"/>
        <v>2865.0199999999995</v>
      </c>
    </row>
    <row r="12" spans="1:5" x14ac:dyDescent="0.3">
      <c r="A12" s="7" t="s">
        <v>54</v>
      </c>
      <c r="B12" s="37">
        <v>89473.707999999999</v>
      </c>
      <c r="D12" t="str">
        <f t="shared" si="0"/>
        <v>Florida</v>
      </c>
      <c r="E12" s="6">
        <f t="shared" si="1"/>
        <v>89473.707999999999</v>
      </c>
    </row>
    <row r="13" spans="1:5" x14ac:dyDescent="0.3">
      <c r="A13" s="7" t="s">
        <v>1272</v>
      </c>
      <c r="B13" s="37">
        <v>49095.840000000004</v>
      </c>
      <c r="D13" t="str">
        <f t="shared" si="0"/>
        <v>Georgia</v>
      </c>
      <c r="E13" s="6">
        <f t="shared" si="1"/>
        <v>49095.840000000004</v>
      </c>
    </row>
    <row r="14" spans="1:5" x14ac:dyDescent="0.3">
      <c r="A14" s="7" t="s">
        <v>6260</v>
      </c>
      <c r="B14" s="37">
        <v>4382.4860000000017</v>
      </c>
      <c r="D14" t="str">
        <f t="shared" si="0"/>
        <v>Idaho</v>
      </c>
      <c r="E14" s="6">
        <f t="shared" si="1"/>
        <v>4382.4860000000017</v>
      </c>
    </row>
    <row r="15" spans="1:5" x14ac:dyDescent="0.3">
      <c r="A15" s="7" t="s">
        <v>211</v>
      </c>
      <c r="B15" s="37">
        <v>80166.10099999985</v>
      </c>
      <c r="D15" t="str">
        <f t="shared" si="0"/>
        <v>Illinois</v>
      </c>
      <c r="E15" s="6">
        <f t="shared" si="1"/>
        <v>80166.10099999985</v>
      </c>
    </row>
    <row r="16" spans="1:5" x14ac:dyDescent="0.3">
      <c r="A16" s="7" t="s">
        <v>254</v>
      </c>
      <c r="B16" s="37">
        <v>53555.360000000001</v>
      </c>
      <c r="D16" t="str">
        <f t="shared" si="0"/>
        <v>Indiana</v>
      </c>
      <c r="E16" s="6">
        <f t="shared" si="1"/>
        <v>53555.360000000001</v>
      </c>
    </row>
    <row r="17" spans="1:5" x14ac:dyDescent="0.3">
      <c r="A17" s="7" t="s">
        <v>489</v>
      </c>
      <c r="B17" s="37">
        <v>4579.7599999999993</v>
      </c>
      <c r="D17" t="str">
        <f t="shared" si="0"/>
        <v>Iowa</v>
      </c>
      <c r="E17" s="6">
        <f t="shared" si="1"/>
        <v>4579.7599999999993</v>
      </c>
    </row>
    <row r="18" spans="1:5" x14ac:dyDescent="0.3">
      <c r="A18" s="7" t="s">
        <v>4530</v>
      </c>
      <c r="B18" s="37">
        <v>2914.31</v>
      </c>
      <c r="D18" t="str">
        <f t="shared" si="0"/>
        <v>Kansas</v>
      </c>
      <c r="E18" s="6">
        <f t="shared" si="1"/>
        <v>2914.31</v>
      </c>
    </row>
    <row r="19" spans="1:5" x14ac:dyDescent="0.3">
      <c r="A19" s="7" t="s">
        <v>29</v>
      </c>
      <c r="B19" s="37">
        <v>36591.749999999971</v>
      </c>
      <c r="D19" t="str">
        <f t="shared" si="0"/>
        <v>Kentucky</v>
      </c>
      <c r="E19" s="6">
        <f t="shared" si="1"/>
        <v>36591.749999999971</v>
      </c>
    </row>
    <row r="20" spans="1:5" x14ac:dyDescent="0.3">
      <c r="A20" s="7" t="s">
        <v>736</v>
      </c>
      <c r="B20" s="37">
        <v>9217.0299999999988</v>
      </c>
      <c r="D20" t="str">
        <f t="shared" si="0"/>
        <v>Louisiana</v>
      </c>
      <c r="E20" s="6">
        <f t="shared" si="1"/>
        <v>9217.0299999999988</v>
      </c>
    </row>
    <row r="21" spans="1:5" x14ac:dyDescent="0.3">
      <c r="A21" s="7" t="s">
        <v>5235</v>
      </c>
      <c r="B21" s="37">
        <v>1270.53</v>
      </c>
      <c r="D21" t="str">
        <f t="shared" si="0"/>
        <v>Maine</v>
      </c>
      <c r="E21" s="6">
        <f t="shared" si="1"/>
        <v>1270.53</v>
      </c>
    </row>
    <row r="22" spans="1:5" x14ac:dyDescent="0.3">
      <c r="A22" s="7" t="s">
        <v>2735</v>
      </c>
      <c r="B22" s="37">
        <v>23705.523000000005</v>
      </c>
      <c r="D22" t="str">
        <f t="shared" si="0"/>
        <v>Maryland</v>
      </c>
      <c r="E22" s="6">
        <f t="shared" si="1"/>
        <v>23705.523000000005</v>
      </c>
    </row>
    <row r="23" spans="1:5" x14ac:dyDescent="0.3">
      <c r="A23" s="7" t="s">
        <v>1245</v>
      </c>
      <c r="B23" s="37">
        <v>28634.43399999999</v>
      </c>
      <c r="D23" t="str">
        <f t="shared" si="0"/>
        <v>Massachusetts</v>
      </c>
      <c r="E23" s="6">
        <f t="shared" si="1"/>
        <v>28634.43399999999</v>
      </c>
    </row>
    <row r="24" spans="1:5" x14ac:dyDescent="0.3">
      <c r="A24" s="7" t="s">
        <v>238</v>
      </c>
      <c r="B24" s="37">
        <v>76269.614000000016</v>
      </c>
      <c r="D24" t="str">
        <f t="shared" si="0"/>
        <v>Michigan</v>
      </c>
      <c r="E24" s="6">
        <f t="shared" si="1"/>
        <v>76269.614000000016</v>
      </c>
    </row>
    <row r="25" spans="1:5" x14ac:dyDescent="0.3">
      <c r="A25" s="7" t="s">
        <v>229</v>
      </c>
      <c r="B25" s="37">
        <v>29863.149999999994</v>
      </c>
      <c r="D25" t="str">
        <f t="shared" si="0"/>
        <v>Minnesota</v>
      </c>
      <c r="E25" s="6">
        <f t="shared" si="1"/>
        <v>29863.149999999994</v>
      </c>
    </row>
    <row r="26" spans="1:5" x14ac:dyDescent="0.3">
      <c r="A26" s="7" t="s">
        <v>1487</v>
      </c>
      <c r="B26" s="37">
        <v>10771.34</v>
      </c>
      <c r="D26" t="str">
        <f t="shared" si="0"/>
        <v>Mississippi</v>
      </c>
      <c r="E26" s="6">
        <f t="shared" si="1"/>
        <v>10771.34</v>
      </c>
    </row>
    <row r="27" spans="1:5" x14ac:dyDescent="0.3">
      <c r="A27" s="7" t="s">
        <v>596</v>
      </c>
      <c r="B27" s="37">
        <v>22205.149999999998</v>
      </c>
      <c r="D27" t="str">
        <f t="shared" si="0"/>
        <v>Missouri</v>
      </c>
      <c r="E27" s="6">
        <f t="shared" si="1"/>
        <v>22205.149999999998</v>
      </c>
    </row>
    <row r="28" spans="1:5" x14ac:dyDescent="0.3">
      <c r="A28" s="7" t="s">
        <v>1762</v>
      </c>
      <c r="B28" s="37">
        <v>5589.3519999999971</v>
      </c>
      <c r="D28" t="str">
        <f t="shared" si="0"/>
        <v>Montana</v>
      </c>
      <c r="E28" s="6">
        <f t="shared" si="1"/>
        <v>5589.3519999999971</v>
      </c>
    </row>
    <row r="29" spans="1:5" x14ac:dyDescent="0.3">
      <c r="A29" s="7" t="s">
        <v>138</v>
      </c>
      <c r="B29" s="37">
        <v>7464.9299999999985</v>
      </c>
      <c r="D29" t="str">
        <f t="shared" si="0"/>
        <v>Nebraska</v>
      </c>
      <c r="E29" s="6">
        <f t="shared" si="1"/>
        <v>7464.9299999999985</v>
      </c>
    </row>
    <row r="30" spans="1:5" x14ac:dyDescent="0.3">
      <c r="A30" s="7" t="s">
        <v>1392</v>
      </c>
      <c r="B30" s="37">
        <v>16729.101999999999</v>
      </c>
      <c r="D30" t="str">
        <f t="shared" si="0"/>
        <v>Nevada</v>
      </c>
      <c r="E30" s="6">
        <f t="shared" si="1"/>
        <v>16729.101999999999</v>
      </c>
    </row>
    <row r="31" spans="1:5" x14ac:dyDescent="0.3">
      <c r="A31" s="7" t="s">
        <v>2694</v>
      </c>
      <c r="B31" s="37">
        <v>7292.5239999999994</v>
      </c>
      <c r="D31" t="str">
        <f t="shared" si="0"/>
        <v>New Hampshire</v>
      </c>
      <c r="E31" s="6">
        <f t="shared" si="1"/>
        <v>7292.5239999999994</v>
      </c>
    </row>
    <row r="32" spans="1:5" x14ac:dyDescent="0.3">
      <c r="A32" s="7" t="s">
        <v>788</v>
      </c>
      <c r="B32" s="37">
        <v>35764.312000000013</v>
      </c>
      <c r="D32" t="str">
        <f t="shared" si="0"/>
        <v>New Jersey</v>
      </c>
      <c r="E32" s="6">
        <f t="shared" si="1"/>
        <v>35764.312000000013</v>
      </c>
    </row>
    <row r="33" spans="1:5" x14ac:dyDescent="0.3">
      <c r="A33" s="7" t="s">
        <v>668</v>
      </c>
      <c r="B33" s="37">
        <v>4783.5220000000008</v>
      </c>
      <c r="D33" t="str">
        <f t="shared" si="0"/>
        <v>New Mexico</v>
      </c>
      <c r="E33" s="6">
        <f t="shared" si="1"/>
        <v>4783.5220000000008</v>
      </c>
    </row>
    <row r="34" spans="1:5" x14ac:dyDescent="0.3">
      <c r="A34" s="7" t="s">
        <v>267</v>
      </c>
      <c r="B34" s="37">
        <v>310876.27099999978</v>
      </c>
      <c r="D34" t="str">
        <f t="shared" si="0"/>
        <v>New York</v>
      </c>
      <c r="E34" s="6">
        <f t="shared" si="1"/>
        <v>310876.27099999978</v>
      </c>
    </row>
    <row r="35" spans="1:5" x14ac:dyDescent="0.3">
      <c r="A35" s="7" t="s">
        <v>88</v>
      </c>
      <c r="B35" s="37">
        <v>55603.163999999968</v>
      </c>
      <c r="D35" t="str">
        <f t="shared" si="0"/>
        <v>North Carolina</v>
      </c>
      <c r="E35" s="6">
        <f t="shared" si="1"/>
        <v>55603.163999999968</v>
      </c>
    </row>
    <row r="36" spans="1:5" x14ac:dyDescent="0.3">
      <c r="A36" s="7" t="s">
        <v>7449</v>
      </c>
      <c r="B36" s="37">
        <v>919.91</v>
      </c>
      <c r="D36" t="str">
        <f t="shared" si="0"/>
        <v>North Dakota</v>
      </c>
      <c r="E36" s="6">
        <f t="shared" si="1"/>
        <v>919.91</v>
      </c>
    </row>
    <row r="37" spans="1:5" x14ac:dyDescent="0.3">
      <c r="A37" s="7" t="s">
        <v>498</v>
      </c>
      <c r="B37" s="37">
        <v>78258.135999999926</v>
      </c>
      <c r="D37" t="str">
        <f t="shared" si="0"/>
        <v>Ohio</v>
      </c>
      <c r="E37" s="6">
        <f t="shared" si="1"/>
        <v>78258.135999999926</v>
      </c>
    </row>
    <row r="38" spans="1:5" x14ac:dyDescent="0.3">
      <c r="A38" s="7" t="s">
        <v>649</v>
      </c>
      <c r="B38" s="37">
        <v>19683.390000000003</v>
      </c>
      <c r="D38" t="str">
        <f t="shared" si="0"/>
        <v>Oklahoma</v>
      </c>
      <c r="E38" s="6">
        <f t="shared" si="1"/>
        <v>19683.390000000003</v>
      </c>
    </row>
    <row r="39" spans="1:5" x14ac:dyDescent="0.3">
      <c r="A39" s="7" t="s">
        <v>420</v>
      </c>
      <c r="B39" s="37">
        <v>17431.149999999991</v>
      </c>
      <c r="D39" t="str">
        <f t="shared" si="0"/>
        <v>Oregon</v>
      </c>
      <c r="E39" s="6">
        <f t="shared" si="1"/>
        <v>17431.149999999991</v>
      </c>
    </row>
    <row r="40" spans="1:5" x14ac:dyDescent="0.3">
      <c r="A40" s="7" t="s">
        <v>147</v>
      </c>
      <c r="B40" s="37">
        <v>116511.91400000003</v>
      </c>
      <c r="D40" t="str">
        <f t="shared" si="0"/>
        <v>Pennsylvania</v>
      </c>
      <c r="E40" s="6">
        <f t="shared" si="1"/>
        <v>116511.91400000003</v>
      </c>
    </row>
    <row r="41" spans="1:5" x14ac:dyDescent="0.3">
      <c r="A41" s="7" t="s">
        <v>1399</v>
      </c>
      <c r="B41" s="37">
        <v>22627.955999999995</v>
      </c>
      <c r="D41" t="str">
        <f t="shared" si="0"/>
        <v>Rhode Island</v>
      </c>
      <c r="E41" s="6">
        <f t="shared" si="1"/>
        <v>22627.955999999995</v>
      </c>
    </row>
    <row r="42" spans="1:5" x14ac:dyDescent="0.3">
      <c r="A42" s="7" t="s">
        <v>383</v>
      </c>
      <c r="B42" s="37">
        <v>8481.7099999999991</v>
      </c>
      <c r="D42" t="str">
        <f t="shared" si="0"/>
        <v>South Carolina</v>
      </c>
      <c r="E42" s="6">
        <f t="shared" si="1"/>
        <v>8481.7099999999991</v>
      </c>
    </row>
    <row r="43" spans="1:5" x14ac:dyDescent="0.3">
      <c r="A43" s="7" t="s">
        <v>5326</v>
      </c>
      <c r="B43" s="37">
        <v>1315.5600000000002</v>
      </c>
      <c r="D43" t="str">
        <f t="shared" si="0"/>
        <v>South Dakota</v>
      </c>
      <c r="E43" s="6">
        <f t="shared" si="1"/>
        <v>1315.5600000000002</v>
      </c>
    </row>
    <row r="44" spans="1:5" x14ac:dyDescent="0.3">
      <c r="A44" s="7" t="s">
        <v>335</v>
      </c>
      <c r="B44" s="37">
        <v>30661.872999999981</v>
      </c>
      <c r="D44" t="str">
        <f t="shared" si="0"/>
        <v>Tennessee</v>
      </c>
      <c r="E44" s="6">
        <f t="shared" si="1"/>
        <v>30661.872999999981</v>
      </c>
    </row>
    <row r="45" spans="1:5" x14ac:dyDescent="0.3">
      <c r="A45" s="7" t="s">
        <v>104</v>
      </c>
      <c r="B45" s="37">
        <v>170188.04580000002</v>
      </c>
      <c r="D45" t="str">
        <f t="shared" si="0"/>
        <v>Texas</v>
      </c>
      <c r="E45" s="6">
        <f t="shared" si="1"/>
        <v>170188.04580000002</v>
      </c>
    </row>
    <row r="46" spans="1:5" x14ac:dyDescent="0.3">
      <c r="A46" s="7" t="s">
        <v>121</v>
      </c>
      <c r="B46" s="37">
        <v>11220.055999999999</v>
      </c>
      <c r="D46" t="str">
        <f t="shared" si="0"/>
        <v>Utah</v>
      </c>
      <c r="E46" s="6">
        <f t="shared" si="1"/>
        <v>11220.055999999999</v>
      </c>
    </row>
    <row r="47" spans="1:5" x14ac:dyDescent="0.3">
      <c r="A47" s="7" t="s">
        <v>5203</v>
      </c>
      <c r="B47" s="37">
        <v>8929.369999999999</v>
      </c>
      <c r="D47" t="str">
        <f t="shared" si="0"/>
        <v>Vermont</v>
      </c>
      <c r="E47" s="6">
        <f t="shared" si="1"/>
        <v>8929.369999999999</v>
      </c>
    </row>
    <row r="48" spans="1:5" x14ac:dyDescent="0.3">
      <c r="A48" s="7" t="s">
        <v>319</v>
      </c>
      <c r="B48" s="37">
        <v>70636.719999999987</v>
      </c>
      <c r="D48" t="str">
        <f t="shared" si="0"/>
        <v>Virginia</v>
      </c>
      <c r="E48" s="6">
        <f t="shared" si="1"/>
        <v>70636.719999999987</v>
      </c>
    </row>
    <row r="49" spans="1:5" x14ac:dyDescent="0.3">
      <c r="A49" s="7" t="s">
        <v>96</v>
      </c>
      <c r="B49" s="37">
        <v>138641.26999999993</v>
      </c>
      <c r="D49" t="str">
        <f t="shared" si="0"/>
        <v>Washington</v>
      </c>
      <c r="E49" s="6">
        <f t="shared" si="1"/>
        <v>138641.26999999993</v>
      </c>
    </row>
    <row r="50" spans="1:5" x14ac:dyDescent="0.3">
      <c r="A50" s="7" t="s">
        <v>9726</v>
      </c>
      <c r="B50" s="37">
        <v>1209.8240000000001</v>
      </c>
      <c r="D50" t="str">
        <f t="shared" si="0"/>
        <v>West Virginia</v>
      </c>
      <c r="E50" s="6">
        <f t="shared" si="1"/>
        <v>1209.8240000000001</v>
      </c>
    </row>
    <row r="51" spans="1:5" x14ac:dyDescent="0.3">
      <c r="A51" s="7" t="s">
        <v>114</v>
      </c>
      <c r="B51" s="37">
        <v>32114.610000000019</v>
      </c>
      <c r="D51" t="str">
        <f t="shared" si="0"/>
        <v>Wisconsin</v>
      </c>
      <c r="E51" s="6">
        <f t="shared" si="1"/>
        <v>32114.610000000019</v>
      </c>
    </row>
    <row r="52" spans="1:5" x14ac:dyDescent="0.3">
      <c r="A52" s="7" t="s">
        <v>8542</v>
      </c>
      <c r="B52" s="37">
        <v>1603.1360000000002</v>
      </c>
      <c r="D52" t="str">
        <f t="shared" si="0"/>
        <v>Wyoming</v>
      </c>
      <c r="E52" s="6">
        <f t="shared" si="1"/>
        <v>1603.1360000000002</v>
      </c>
    </row>
    <row r="53" spans="1:5" x14ac:dyDescent="0.3">
      <c r="A53" s="7" t="s">
        <v>10933</v>
      </c>
      <c r="B53" s="37">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60A7F-4DC6-45F4-A346-304F927FE6BC}">
  <dimension ref="A3:B9"/>
  <sheetViews>
    <sheetView workbookViewId="0">
      <selection activeCell="B8" sqref="B8"/>
    </sheetView>
  </sheetViews>
  <sheetFormatPr defaultRowHeight="14.4" x14ac:dyDescent="0.3"/>
  <cols>
    <col min="1" max="1" width="12.44140625" bestFit="1" customWidth="1"/>
    <col min="2" max="2" width="11.21875" bestFit="1" customWidth="1"/>
  </cols>
  <sheetData>
    <row r="3" spans="1:2" x14ac:dyDescent="0.3">
      <c r="A3" s="28" t="s">
        <v>10946</v>
      </c>
      <c r="B3" s="29" t="s">
        <v>10947</v>
      </c>
    </row>
    <row r="4" spans="1:2" x14ac:dyDescent="0.3">
      <c r="A4" s="33" t="s">
        <v>75</v>
      </c>
      <c r="B4" s="38">
        <v>203412.73300000009</v>
      </c>
    </row>
    <row r="5" spans="1:2" x14ac:dyDescent="0.3">
      <c r="A5" s="34" t="s">
        <v>56</v>
      </c>
      <c r="B5" s="39">
        <v>206965.53200000009</v>
      </c>
    </row>
    <row r="6" spans="1:2" x14ac:dyDescent="0.3">
      <c r="A6" s="34" t="s">
        <v>59</v>
      </c>
      <c r="B6" s="39">
        <v>223843.60800000012</v>
      </c>
    </row>
    <row r="7" spans="1:2" x14ac:dyDescent="0.3">
      <c r="A7" s="34" t="s">
        <v>36</v>
      </c>
      <c r="B7" s="39">
        <v>328449.1030000007</v>
      </c>
    </row>
    <row r="8" spans="1:2" x14ac:dyDescent="0.3">
      <c r="A8" s="34" t="s">
        <v>72</v>
      </c>
      <c r="B8" s="39">
        <v>330007.05400000012</v>
      </c>
    </row>
    <row r="9" spans="1:2" x14ac:dyDescent="0.3">
      <c r="A9" s="35" t="s">
        <v>10933</v>
      </c>
      <c r="B9" s="40">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27F14-522A-47FE-B5F1-9A8948FF1B56}">
  <dimension ref="A3:Q18"/>
  <sheetViews>
    <sheetView topLeftCell="F1" workbookViewId="0">
      <selection activeCell="R23" sqref="R23"/>
    </sheetView>
  </sheetViews>
  <sheetFormatPr defaultRowHeight="14.4" x14ac:dyDescent="0.3"/>
  <cols>
    <col min="1" max="1" width="12.44140625" bestFit="1" customWidth="1"/>
    <col min="2" max="2" width="12" bestFit="1" customWidth="1"/>
    <col min="5" max="5" width="12.44140625" bestFit="1" customWidth="1"/>
    <col min="6" max="6" width="12" bestFit="1" customWidth="1"/>
    <col min="9" max="9" width="12.44140625" bestFit="1" customWidth="1"/>
    <col min="10" max="10" width="14.21875" bestFit="1" customWidth="1"/>
    <col min="13" max="13" width="12.44140625" bestFit="1" customWidth="1"/>
    <col min="14" max="14" width="15.5546875" bestFit="1" customWidth="1"/>
    <col min="16" max="16" width="12.44140625" bestFit="1" customWidth="1"/>
    <col min="17" max="17" width="17.88671875" bestFit="1" customWidth="1"/>
  </cols>
  <sheetData>
    <row r="3" spans="1:17" x14ac:dyDescent="0.3">
      <c r="A3" s="28" t="s">
        <v>10946</v>
      </c>
      <c r="B3" s="29" t="s">
        <v>10947</v>
      </c>
      <c r="E3" s="28" t="s">
        <v>10946</v>
      </c>
      <c r="F3" s="29" t="s">
        <v>10948</v>
      </c>
      <c r="I3" s="28" t="s">
        <v>10946</v>
      </c>
      <c r="J3" s="29" t="s">
        <v>10953</v>
      </c>
      <c r="M3" s="28" t="s">
        <v>10946</v>
      </c>
      <c r="N3" s="29" t="s">
        <v>10954</v>
      </c>
      <c r="P3" s="28" t="s">
        <v>10946</v>
      </c>
      <c r="Q3" s="29" t="s">
        <v>10955</v>
      </c>
    </row>
    <row r="4" spans="1:17" x14ac:dyDescent="0.3">
      <c r="A4" s="30" t="s">
        <v>10934</v>
      </c>
      <c r="B4" s="38">
        <v>95365.937600000019</v>
      </c>
      <c r="E4" s="30" t="s">
        <v>10934</v>
      </c>
      <c r="F4" s="38">
        <v>9199.2699999999986</v>
      </c>
      <c r="I4" s="30" t="s">
        <v>10934</v>
      </c>
      <c r="J4" s="38">
        <v>1500</v>
      </c>
      <c r="M4" s="30" t="s">
        <v>10934</v>
      </c>
      <c r="N4" s="38">
        <v>387</v>
      </c>
      <c r="P4" s="30" t="s">
        <v>10934</v>
      </c>
      <c r="Q4" s="38">
        <v>9.6462848596792869E-2</v>
      </c>
    </row>
    <row r="5" spans="1:17" x14ac:dyDescent="0.3">
      <c r="A5" s="31" t="s">
        <v>10935</v>
      </c>
      <c r="B5" s="39">
        <v>60172.649400000024</v>
      </c>
      <c r="E5" s="31" t="s">
        <v>10935</v>
      </c>
      <c r="F5" s="39">
        <v>10288.898699999991</v>
      </c>
      <c r="I5" s="31" t="s">
        <v>10935</v>
      </c>
      <c r="J5" s="39">
        <v>1068</v>
      </c>
      <c r="M5" s="31" t="s">
        <v>10935</v>
      </c>
      <c r="N5" s="39">
        <v>301</v>
      </c>
      <c r="P5" s="31" t="s">
        <v>10935</v>
      </c>
      <c r="Q5" s="39">
        <v>0.17098962406664425</v>
      </c>
    </row>
    <row r="6" spans="1:17" x14ac:dyDescent="0.3">
      <c r="A6" s="31" t="s">
        <v>10936</v>
      </c>
      <c r="B6" s="39">
        <v>199252.98399999991</v>
      </c>
      <c r="E6" s="31" t="s">
        <v>10936</v>
      </c>
      <c r="F6" s="39">
        <v>26806.573700000015</v>
      </c>
      <c r="I6" s="31" t="s">
        <v>10936</v>
      </c>
      <c r="J6" s="39">
        <v>2491</v>
      </c>
      <c r="M6" s="31" t="s">
        <v>10936</v>
      </c>
      <c r="N6" s="39">
        <v>680</v>
      </c>
      <c r="P6" s="31" t="s">
        <v>10936</v>
      </c>
      <c r="Q6" s="39">
        <v>0.13453536886554246</v>
      </c>
    </row>
    <row r="7" spans="1:17" x14ac:dyDescent="0.3">
      <c r="A7" s="31" t="s">
        <v>10937</v>
      </c>
      <c r="B7" s="39">
        <v>141851.5674</v>
      </c>
      <c r="E7" s="31" t="s">
        <v>10937</v>
      </c>
      <c r="F7" s="39">
        <v>13437.806799999998</v>
      </c>
      <c r="I7" s="31" t="s">
        <v>10937</v>
      </c>
      <c r="J7" s="39">
        <v>2441</v>
      </c>
      <c r="M7" s="31" t="s">
        <v>10937</v>
      </c>
      <c r="N7" s="39">
        <v>663</v>
      </c>
      <c r="P7" s="31" t="s">
        <v>10937</v>
      </c>
      <c r="Q7" s="39">
        <v>9.4731465053942004E-2</v>
      </c>
    </row>
    <row r="8" spans="1:17" x14ac:dyDescent="0.3">
      <c r="A8" s="31" t="s">
        <v>10938</v>
      </c>
      <c r="B8" s="39">
        <v>156122.28669999994</v>
      </c>
      <c r="E8" s="31" t="s">
        <v>10938</v>
      </c>
      <c r="F8" s="39">
        <v>22308.51279999999</v>
      </c>
      <c r="I8" s="31" t="s">
        <v>10938</v>
      </c>
      <c r="J8" s="39">
        <v>2850</v>
      </c>
      <c r="M8" s="31" t="s">
        <v>10938</v>
      </c>
      <c r="N8" s="39">
        <v>750</v>
      </c>
      <c r="P8" s="31" t="s">
        <v>10938</v>
      </c>
      <c r="Q8" s="39">
        <v>0.14289127626517142</v>
      </c>
    </row>
    <row r="9" spans="1:17" x14ac:dyDescent="0.3">
      <c r="A9" s="31" t="s">
        <v>10939</v>
      </c>
      <c r="B9" s="39">
        <v>147082.61130000011</v>
      </c>
      <c r="E9" s="31" t="s">
        <v>10939</v>
      </c>
      <c r="F9" s="39">
        <v>20899.334500000012</v>
      </c>
      <c r="I9" s="31" t="s">
        <v>10939</v>
      </c>
      <c r="J9" s="39">
        <v>2644</v>
      </c>
      <c r="M9" s="31" t="s">
        <v>10939</v>
      </c>
      <c r="N9" s="39">
        <v>709</v>
      </c>
      <c r="P9" s="31" t="s">
        <v>10939</v>
      </c>
      <c r="Q9" s="39">
        <v>0.1420924901678027</v>
      </c>
    </row>
    <row r="10" spans="1:17" x14ac:dyDescent="0.3">
      <c r="A10" s="31" t="s">
        <v>10940</v>
      </c>
      <c r="B10" s="39">
        <v>149580.83800000031</v>
      </c>
      <c r="E10" s="31" t="s">
        <v>10940</v>
      </c>
      <c r="F10" s="39">
        <v>13535.38299999998</v>
      </c>
      <c r="I10" s="31" t="s">
        <v>10940</v>
      </c>
      <c r="J10" s="39">
        <v>2705</v>
      </c>
      <c r="M10" s="31" t="s">
        <v>10940</v>
      </c>
      <c r="N10" s="39">
        <v>708</v>
      </c>
      <c r="P10" s="31" t="s">
        <v>10940</v>
      </c>
      <c r="Q10" s="39">
        <v>9.0488749635163512E-2</v>
      </c>
    </row>
    <row r="11" spans="1:17" x14ac:dyDescent="0.3">
      <c r="A11" s="31" t="s">
        <v>10941</v>
      </c>
      <c r="B11" s="39">
        <v>159589.45099999988</v>
      </c>
      <c r="E11" s="31" t="s">
        <v>10941</v>
      </c>
      <c r="F11" s="39">
        <v>21896.715399999972</v>
      </c>
      <c r="I11" s="31" t="s">
        <v>10941</v>
      </c>
      <c r="J11" s="39">
        <v>2796</v>
      </c>
      <c r="M11" s="31" t="s">
        <v>10941</v>
      </c>
      <c r="N11" s="39">
        <v>710</v>
      </c>
      <c r="P11" s="31" t="s">
        <v>10941</v>
      </c>
      <c r="Q11" s="39">
        <v>0.13720653378273723</v>
      </c>
    </row>
    <row r="12" spans="1:17" x14ac:dyDescent="0.3">
      <c r="A12" s="31" t="s">
        <v>10942</v>
      </c>
      <c r="B12" s="39">
        <v>309770.09970000025</v>
      </c>
      <c r="E12" s="31" t="s">
        <v>10942</v>
      </c>
      <c r="F12" s="39">
        <v>37293.192500000034</v>
      </c>
      <c r="I12" s="31" t="s">
        <v>10942</v>
      </c>
      <c r="J12" s="39">
        <v>5073</v>
      </c>
      <c r="M12" s="31" t="s">
        <v>10942</v>
      </c>
      <c r="N12" s="39">
        <v>1386</v>
      </c>
      <c r="P12" s="31" t="s">
        <v>10942</v>
      </c>
      <c r="Q12" s="39">
        <v>0.12038990379031732</v>
      </c>
    </row>
    <row r="13" spans="1:17" x14ac:dyDescent="0.3">
      <c r="A13" s="31" t="s">
        <v>10943</v>
      </c>
      <c r="B13" s="39">
        <v>197115.20170000009</v>
      </c>
      <c r="E13" s="31" t="s">
        <v>10943</v>
      </c>
      <c r="F13" s="39">
        <v>31469.663800000035</v>
      </c>
      <c r="I13" s="31" t="s">
        <v>10943</v>
      </c>
      <c r="J13" s="39">
        <v>3095</v>
      </c>
      <c r="M13" s="31" t="s">
        <v>10943</v>
      </c>
      <c r="N13" s="39">
        <v>817</v>
      </c>
      <c r="P13" s="31" t="s">
        <v>10943</v>
      </c>
      <c r="Q13" s="39">
        <v>0.15965112547684351</v>
      </c>
    </row>
    <row r="14" spans="1:17" x14ac:dyDescent="0.3">
      <c r="A14" s="31" t="s">
        <v>10944</v>
      </c>
      <c r="B14" s="39">
        <v>349120.07400000008</v>
      </c>
      <c r="E14" s="31" t="s">
        <v>10944</v>
      </c>
      <c r="F14" s="39">
        <v>35825.536599999927</v>
      </c>
      <c r="I14" s="31" t="s">
        <v>10944</v>
      </c>
      <c r="J14" s="39">
        <v>5741</v>
      </c>
      <c r="M14" s="31" t="s">
        <v>10944</v>
      </c>
      <c r="N14" s="39">
        <v>1462</v>
      </c>
      <c r="P14" s="31" t="s">
        <v>10944</v>
      </c>
      <c r="Q14" s="39">
        <v>0.10261666191099604</v>
      </c>
    </row>
    <row r="15" spans="1:17" x14ac:dyDescent="0.3">
      <c r="A15" s="31" t="s">
        <v>10945</v>
      </c>
      <c r="B15" s="39">
        <v>332177.15950000001</v>
      </c>
      <c r="E15" s="31" t="s">
        <v>10945</v>
      </c>
      <c r="F15" s="39">
        <v>43436.13390000003</v>
      </c>
      <c r="I15" s="31" t="s">
        <v>10945</v>
      </c>
      <c r="J15" s="39">
        <v>5469</v>
      </c>
      <c r="M15" s="31" t="s">
        <v>10945</v>
      </c>
      <c r="N15" s="39">
        <v>1421</v>
      </c>
      <c r="P15" s="31" t="s">
        <v>10945</v>
      </c>
      <c r="Q15" s="39">
        <v>0.13076195234308405</v>
      </c>
    </row>
    <row r="16" spans="1:17" x14ac:dyDescent="0.3">
      <c r="A16" s="32" t="s">
        <v>10933</v>
      </c>
      <c r="B16" s="40">
        <v>2297200.8603000008</v>
      </c>
      <c r="E16" s="32" t="s">
        <v>10933</v>
      </c>
      <c r="F16" s="40">
        <v>286397.02169999998</v>
      </c>
      <c r="I16" s="32" t="s">
        <v>10933</v>
      </c>
      <c r="J16" s="40">
        <v>37873</v>
      </c>
      <c r="M16" s="32" t="s">
        <v>10933</v>
      </c>
      <c r="N16" s="40">
        <v>9994</v>
      </c>
      <c r="P16" s="32" t="s">
        <v>10933</v>
      </c>
      <c r="Q16" s="40">
        <v>0.12467217240315856</v>
      </c>
    </row>
    <row r="18" spans="2:17" x14ac:dyDescent="0.3">
      <c r="B18" s="11">
        <f>GETPIVOTDATA("Sales",$A$3)</f>
        <v>2297200.8603000008</v>
      </c>
      <c r="F18" s="11">
        <f>GETPIVOTDATA("Profit",$E$3)</f>
        <v>286397.02169999998</v>
      </c>
      <c r="J18" s="12">
        <f>GETPIVOTDATA("Quantity",$I$3)</f>
        <v>37873</v>
      </c>
      <c r="N18" s="13">
        <f>GETPIVOTDATA("Order ID",$M$3)</f>
        <v>9994</v>
      </c>
      <c r="Q18" s="14">
        <f>GETPIVOTDATA("profit margin",$P$3)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90581-D103-4DDC-AAF5-5C850E4F3F15}">
  <dimension ref="A1:V681"/>
  <sheetViews>
    <sheetView workbookViewId="0">
      <selection sqref="A1:V681"/>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9963</v>
      </c>
      <c r="B2" t="s">
        <v>10916</v>
      </c>
      <c r="C2">
        <v>2012</v>
      </c>
      <c r="D2" s="15">
        <v>40987</v>
      </c>
      <c r="E2" s="15">
        <v>40990</v>
      </c>
      <c r="F2" t="s">
        <v>188</v>
      </c>
      <c r="G2" t="s">
        <v>3991</v>
      </c>
      <c r="H2" t="s">
        <v>3992</v>
      </c>
      <c r="I2" t="s">
        <v>102</v>
      </c>
      <c r="J2" t="s">
        <v>27</v>
      </c>
      <c r="K2" t="s">
        <v>184</v>
      </c>
      <c r="L2" t="s">
        <v>104</v>
      </c>
      <c r="M2">
        <v>77041</v>
      </c>
      <c r="N2" t="s">
        <v>105</v>
      </c>
      <c r="O2" t="s">
        <v>7052</v>
      </c>
      <c r="P2" t="s">
        <v>32</v>
      </c>
      <c r="Q2" t="s">
        <v>33</v>
      </c>
      <c r="R2" t="s">
        <v>7053</v>
      </c>
      <c r="S2">
        <v>383.46559999999994</v>
      </c>
      <c r="T2">
        <v>4</v>
      </c>
      <c r="U2">
        <v>0.32</v>
      </c>
      <c r="V2">
        <v>-67.670400000000001</v>
      </c>
    </row>
    <row r="3" spans="1:22" x14ac:dyDescent="0.3">
      <c r="A3">
        <v>9962</v>
      </c>
      <c r="B3" t="s">
        <v>10916</v>
      </c>
      <c r="C3">
        <v>2012</v>
      </c>
      <c r="D3" s="15">
        <v>40987</v>
      </c>
      <c r="E3" s="15">
        <v>40990</v>
      </c>
      <c r="F3" t="s">
        <v>188</v>
      </c>
      <c r="G3" t="s">
        <v>3991</v>
      </c>
      <c r="H3" t="s">
        <v>3992</v>
      </c>
      <c r="I3" t="s">
        <v>102</v>
      </c>
      <c r="J3" t="s">
        <v>27</v>
      </c>
      <c r="K3" t="s">
        <v>184</v>
      </c>
      <c r="L3" t="s">
        <v>104</v>
      </c>
      <c r="M3">
        <v>77041</v>
      </c>
      <c r="N3" t="s">
        <v>105</v>
      </c>
      <c r="O3" t="s">
        <v>4500</v>
      </c>
      <c r="P3" t="s">
        <v>46</v>
      </c>
      <c r="Q3" t="s">
        <v>90</v>
      </c>
      <c r="R3" t="s">
        <v>4501</v>
      </c>
      <c r="S3">
        <v>65.584000000000003</v>
      </c>
      <c r="T3">
        <v>2</v>
      </c>
      <c r="U3">
        <v>0.2</v>
      </c>
      <c r="V3">
        <v>23.7742</v>
      </c>
    </row>
    <row r="4" spans="1:22" x14ac:dyDescent="0.3">
      <c r="A4">
        <v>9947</v>
      </c>
      <c r="B4" t="s">
        <v>10910</v>
      </c>
      <c r="C4">
        <v>2011</v>
      </c>
      <c r="D4" s="15">
        <v>40604</v>
      </c>
      <c r="E4" s="15">
        <v>40608</v>
      </c>
      <c r="F4" t="s">
        <v>50</v>
      </c>
      <c r="G4" t="s">
        <v>3924</v>
      </c>
      <c r="H4" t="s">
        <v>3925</v>
      </c>
      <c r="I4" t="s">
        <v>41</v>
      </c>
      <c r="J4" t="s">
        <v>27</v>
      </c>
      <c r="K4" t="s">
        <v>146</v>
      </c>
      <c r="L4" t="s">
        <v>147</v>
      </c>
      <c r="M4">
        <v>19120</v>
      </c>
      <c r="N4" t="s">
        <v>148</v>
      </c>
      <c r="O4" t="s">
        <v>2829</v>
      </c>
      <c r="P4" t="s">
        <v>71</v>
      </c>
      <c r="Q4" t="s">
        <v>161</v>
      </c>
      <c r="R4" t="s">
        <v>2830</v>
      </c>
      <c r="S4">
        <v>151.20000000000002</v>
      </c>
      <c r="T4">
        <v>3</v>
      </c>
      <c r="U4">
        <v>0.2</v>
      </c>
      <c r="V4">
        <v>32.130000000000003</v>
      </c>
    </row>
    <row r="5" spans="1:22" x14ac:dyDescent="0.3">
      <c r="A5">
        <v>9946</v>
      </c>
      <c r="B5" t="s">
        <v>10910</v>
      </c>
      <c r="C5">
        <v>2011</v>
      </c>
      <c r="D5" s="15">
        <v>40604</v>
      </c>
      <c r="E5" s="15">
        <v>40608</v>
      </c>
      <c r="F5" t="s">
        <v>50</v>
      </c>
      <c r="G5" t="s">
        <v>3924</v>
      </c>
      <c r="H5" t="s">
        <v>3925</v>
      </c>
      <c r="I5" t="s">
        <v>41</v>
      </c>
      <c r="J5" t="s">
        <v>27</v>
      </c>
      <c r="K5" t="s">
        <v>146</v>
      </c>
      <c r="L5" t="s">
        <v>147</v>
      </c>
      <c r="M5">
        <v>19120</v>
      </c>
      <c r="N5" t="s">
        <v>148</v>
      </c>
      <c r="O5" t="s">
        <v>6097</v>
      </c>
      <c r="P5" t="s">
        <v>46</v>
      </c>
      <c r="Q5" t="s">
        <v>90</v>
      </c>
      <c r="R5" t="s">
        <v>6098</v>
      </c>
      <c r="S5">
        <v>3.4240000000000004</v>
      </c>
      <c r="T5">
        <v>1</v>
      </c>
      <c r="U5">
        <v>0.2</v>
      </c>
      <c r="V5">
        <v>1.0699999999999996</v>
      </c>
    </row>
    <row r="6" spans="1:22" x14ac:dyDescent="0.3">
      <c r="A6">
        <v>9928</v>
      </c>
      <c r="B6" t="s">
        <v>10897</v>
      </c>
      <c r="C6">
        <v>2012</v>
      </c>
      <c r="D6" s="15">
        <v>40988</v>
      </c>
      <c r="E6" s="15">
        <v>40991</v>
      </c>
      <c r="F6" t="s">
        <v>188</v>
      </c>
      <c r="G6" t="s">
        <v>6604</v>
      </c>
      <c r="H6" t="s">
        <v>6605</v>
      </c>
      <c r="I6" t="s">
        <v>41</v>
      </c>
      <c r="J6" t="s">
        <v>27</v>
      </c>
      <c r="K6" t="s">
        <v>266</v>
      </c>
      <c r="L6" t="s">
        <v>267</v>
      </c>
      <c r="M6">
        <v>10035</v>
      </c>
      <c r="N6" t="s">
        <v>148</v>
      </c>
      <c r="O6" t="s">
        <v>4907</v>
      </c>
      <c r="P6" t="s">
        <v>46</v>
      </c>
      <c r="Q6" t="s">
        <v>59</v>
      </c>
      <c r="R6" t="s">
        <v>4908</v>
      </c>
      <c r="S6">
        <v>83.92</v>
      </c>
      <c r="T6">
        <v>4</v>
      </c>
      <c r="U6">
        <v>0</v>
      </c>
      <c r="V6">
        <v>20.140799999999999</v>
      </c>
    </row>
    <row r="7" spans="1:22" x14ac:dyDescent="0.3">
      <c r="A7">
        <v>9927</v>
      </c>
      <c r="B7" t="s">
        <v>10897</v>
      </c>
      <c r="C7">
        <v>2012</v>
      </c>
      <c r="D7" s="15">
        <v>40988</v>
      </c>
      <c r="E7" s="15">
        <v>40991</v>
      </c>
      <c r="F7" t="s">
        <v>188</v>
      </c>
      <c r="G7" t="s">
        <v>6604</v>
      </c>
      <c r="H7" t="s">
        <v>6605</v>
      </c>
      <c r="I7" t="s">
        <v>41</v>
      </c>
      <c r="J7" t="s">
        <v>27</v>
      </c>
      <c r="K7" t="s">
        <v>266</v>
      </c>
      <c r="L7" t="s">
        <v>267</v>
      </c>
      <c r="M7">
        <v>10035</v>
      </c>
      <c r="N7" t="s">
        <v>148</v>
      </c>
      <c r="O7" t="s">
        <v>3782</v>
      </c>
      <c r="P7" t="s">
        <v>71</v>
      </c>
      <c r="Q7" t="s">
        <v>72</v>
      </c>
      <c r="R7" t="s">
        <v>3783</v>
      </c>
      <c r="S7">
        <v>199.98</v>
      </c>
      <c r="T7">
        <v>2</v>
      </c>
      <c r="U7">
        <v>0</v>
      </c>
      <c r="V7">
        <v>53.994599999999991</v>
      </c>
    </row>
    <row r="8" spans="1:22" x14ac:dyDescent="0.3">
      <c r="A8">
        <v>9926</v>
      </c>
      <c r="B8" t="s">
        <v>10897</v>
      </c>
      <c r="C8">
        <v>2012</v>
      </c>
      <c r="D8" s="15">
        <v>40988</v>
      </c>
      <c r="E8" s="15">
        <v>40991</v>
      </c>
      <c r="F8" t="s">
        <v>188</v>
      </c>
      <c r="G8" t="s">
        <v>6604</v>
      </c>
      <c r="H8" t="s">
        <v>6605</v>
      </c>
      <c r="I8" t="s">
        <v>41</v>
      </c>
      <c r="J8" t="s">
        <v>27</v>
      </c>
      <c r="K8" t="s">
        <v>266</v>
      </c>
      <c r="L8" t="s">
        <v>267</v>
      </c>
      <c r="M8">
        <v>10035</v>
      </c>
      <c r="N8" t="s">
        <v>148</v>
      </c>
      <c r="O8" t="s">
        <v>97</v>
      </c>
      <c r="P8" t="s">
        <v>46</v>
      </c>
      <c r="Q8" t="s">
        <v>75</v>
      </c>
      <c r="R8" t="s">
        <v>98</v>
      </c>
      <c r="S8">
        <v>1087.9360000000001</v>
      </c>
      <c r="T8">
        <v>8</v>
      </c>
      <c r="U8">
        <v>0.2</v>
      </c>
      <c r="V8">
        <v>353.5791999999999</v>
      </c>
    </row>
    <row r="9" spans="1:22" x14ac:dyDescent="0.3">
      <c r="A9">
        <v>9925</v>
      </c>
      <c r="B9" t="s">
        <v>10897</v>
      </c>
      <c r="C9">
        <v>2012</v>
      </c>
      <c r="D9" s="15">
        <v>40988</v>
      </c>
      <c r="E9" s="15">
        <v>40991</v>
      </c>
      <c r="F9" t="s">
        <v>188</v>
      </c>
      <c r="G9" t="s">
        <v>6604</v>
      </c>
      <c r="H9" t="s">
        <v>6605</v>
      </c>
      <c r="I9" t="s">
        <v>41</v>
      </c>
      <c r="J9" t="s">
        <v>27</v>
      </c>
      <c r="K9" t="s">
        <v>266</v>
      </c>
      <c r="L9" t="s">
        <v>267</v>
      </c>
      <c r="M9">
        <v>10035</v>
      </c>
      <c r="N9" t="s">
        <v>148</v>
      </c>
      <c r="O9" t="s">
        <v>1010</v>
      </c>
      <c r="P9" t="s">
        <v>46</v>
      </c>
      <c r="Q9" t="s">
        <v>173</v>
      </c>
      <c r="R9" t="s">
        <v>1011</v>
      </c>
      <c r="S9">
        <v>23.99</v>
      </c>
      <c r="T9">
        <v>1</v>
      </c>
      <c r="U9">
        <v>0</v>
      </c>
      <c r="V9">
        <v>11.994999999999999</v>
      </c>
    </row>
    <row r="10" spans="1:22" x14ac:dyDescent="0.3">
      <c r="A10">
        <v>9924</v>
      </c>
      <c r="B10" t="s">
        <v>10897</v>
      </c>
      <c r="C10">
        <v>2012</v>
      </c>
      <c r="D10" s="15">
        <v>40988</v>
      </c>
      <c r="E10" s="15">
        <v>40991</v>
      </c>
      <c r="F10" t="s">
        <v>188</v>
      </c>
      <c r="G10" t="s">
        <v>6604</v>
      </c>
      <c r="H10" t="s">
        <v>6605</v>
      </c>
      <c r="I10" t="s">
        <v>41</v>
      </c>
      <c r="J10" t="s">
        <v>27</v>
      </c>
      <c r="K10" t="s">
        <v>266</v>
      </c>
      <c r="L10" t="s">
        <v>267</v>
      </c>
      <c r="M10">
        <v>10035</v>
      </c>
      <c r="N10" t="s">
        <v>148</v>
      </c>
      <c r="O10" t="s">
        <v>1386</v>
      </c>
      <c r="P10" t="s">
        <v>46</v>
      </c>
      <c r="Q10" t="s">
        <v>75</v>
      </c>
      <c r="R10" t="s">
        <v>1387</v>
      </c>
      <c r="S10">
        <v>49.847999999999999</v>
      </c>
      <c r="T10">
        <v>3</v>
      </c>
      <c r="U10">
        <v>0.2</v>
      </c>
      <c r="V10">
        <v>16.823699999999999</v>
      </c>
    </row>
    <row r="11" spans="1:22" x14ac:dyDescent="0.3">
      <c r="A11">
        <v>9921</v>
      </c>
      <c r="B11" t="s">
        <v>10894</v>
      </c>
      <c r="C11">
        <v>2013</v>
      </c>
      <c r="D11" s="15">
        <v>41349</v>
      </c>
      <c r="E11" s="15">
        <v>41353</v>
      </c>
      <c r="F11" t="s">
        <v>50</v>
      </c>
      <c r="G11" t="s">
        <v>4193</v>
      </c>
      <c r="H11" t="s">
        <v>4194</v>
      </c>
      <c r="I11" t="s">
        <v>41</v>
      </c>
      <c r="J11" t="s">
        <v>27</v>
      </c>
      <c r="K11" t="s">
        <v>10498</v>
      </c>
      <c r="L11" t="s">
        <v>104</v>
      </c>
      <c r="M11">
        <v>77803</v>
      </c>
      <c r="N11" t="s">
        <v>105</v>
      </c>
      <c r="O11" t="s">
        <v>5781</v>
      </c>
      <c r="P11" t="s">
        <v>46</v>
      </c>
      <c r="Q11" t="s">
        <v>75</v>
      </c>
      <c r="R11" t="s">
        <v>5782</v>
      </c>
      <c r="S11">
        <v>22.385999999999996</v>
      </c>
      <c r="T11">
        <v>7</v>
      </c>
      <c r="U11">
        <v>0.8</v>
      </c>
      <c r="V11">
        <v>-35.817600000000013</v>
      </c>
    </row>
    <row r="12" spans="1:22" x14ac:dyDescent="0.3">
      <c r="A12">
        <v>9920</v>
      </c>
      <c r="B12" t="s">
        <v>10894</v>
      </c>
      <c r="C12">
        <v>2013</v>
      </c>
      <c r="D12" s="15">
        <v>41349</v>
      </c>
      <c r="E12" s="15">
        <v>41353</v>
      </c>
      <c r="F12" t="s">
        <v>50</v>
      </c>
      <c r="G12" t="s">
        <v>4193</v>
      </c>
      <c r="H12" t="s">
        <v>4194</v>
      </c>
      <c r="I12" t="s">
        <v>41</v>
      </c>
      <c r="J12" t="s">
        <v>27</v>
      </c>
      <c r="K12" t="s">
        <v>10498</v>
      </c>
      <c r="L12" t="s">
        <v>104</v>
      </c>
      <c r="M12">
        <v>77803</v>
      </c>
      <c r="N12" t="s">
        <v>105</v>
      </c>
      <c r="O12" t="s">
        <v>384</v>
      </c>
      <c r="P12" t="s">
        <v>32</v>
      </c>
      <c r="Q12" t="s">
        <v>36</v>
      </c>
      <c r="R12" t="s">
        <v>385</v>
      </c>
      <c r="S12">
        <v>528.42999999999995</v>
      </c>
      <c r="T12">
        <v>5</v>
      </c>
      <c r="U12">
        <v>0.3</v>
      </c>
      <c r="V12">
        <v>-143.43099999999998</v>
      </c>
    </row>
    <row r="13" spans="1:22" x14ac:dyDescent="0.3">
      <c r="A13">
        <v>9900</v>
      </c>
      <c r="B13" t="s">
        <v>10886</v>
      </c>
      <c r="C13">
        <v>2011</v>
      </c>
      <c r="D13" s="15">
        <v>40630</v>
      </c>
      <c r="E13" s="15">
        <v>40636</v>
      </c>
      <c r="F13" t="s">
        <v>50</v>
      </c>
      <c r="G13" t="s">
        <v>4082</v>
      </c>
      <c r="H13" t="s">
        <v>4083</v>
      </c>
      <c r="I13" t="s">
        <v>102</v>
      </c>
      <c r="J13" t="s">
        <v>27</v>
      </c>
      <c r="K13" t="s">
        <v>318</v>
      </c>
      <c r="L13" t="s">
        <v>498</v>
      </c>
      <c r="M13">
        <v>45503</v>
      </c>
      <c r="N13" t="s">
        <v>148</v>
      </c>
      <c r="O13" t="s">
        <v>2318</v>
      </c>
      <c r="P13" t="s">
        <v>32</v>
      </c>
      <c r="Q13" t="s">
        <v>56</v>
      </c>
      <c r="R13" t="s">
        <v>2319</v>
      </c>
      <c r="S13">
        <v>330.58800000000002</v>
      </c>
      <c r="T13">
        <v>1</v>
      </c>
      <c r="U13">
        <v>0.4</v>
      </c>
      <c r="V13">
        <v>-143.25480000000002</v>
      </c>
    </row>
    <row r="14" spans="1:22" x14ac:dyDescent="0.3">
      <c r="A14">
        <v>9890</v>
      </c>
      <c r="B14" t="s">
        <v>10881</v>
      </c>
      <c r="C14">
        <v>2014</v>
      </c>
      <c r="D14" s="15">
        <v>41718</v>
      </c>
      <c r="E14" s="15">
        <v>41719</v>
      </c>
      <c r="F14" t="s">
        <v>188</v>
      </c>
      <c r="G14" t="s">
        <v>4190</v>
      </c>
      <c r="H14" t="s">
        <v>4191</v>
      </c>
      <c r="I14" t="s">
        <v>41</v>
      </c>
      <c r="J14" t="s">
        <v>27</v>
      </c>
      <c r="K14" t="s">
        <v>1119</v>
      </c>
      <c r="L14" t="s">
        <v>788</v>
      </c>
      <c r="M14">
        <v>8701</v>
      </c>
      <c r="N14" t="s">
        <v>148</v>
      </c>
      <c r="O14" t="s">
        <v>7785</v>
      </c>
      <c r="P14" t="s">
        <v>46</v>
      </c>
      <c r="Q14" t="s">
        <v>68</v>
      </c>
      <c r="R14" t="s">
        <v>7786</v>
      </c>
      <c r="S14">
        <v>8.94</v>
      </c>
      <c r="T14">
        <v>3</v>
      </c>
      <c r="U14">
        <v>0</v>
      </c>
      <c r="V14">
        <v>2.4138000000000006</v>
      </c>
    </row>
    <row r="15" spans="1:22" x14ac:dyDescent="0.3">
      <c r="A15">
        <v>9868</v>
      </c>
      <c r="B15" t="s">
        <v>10866</v>
      </c>
      <c r="C15">
        <v>2012</v>
      </c>
      <c r="D15" s="15">
        <v>40994</v>
      </c>
      <c r="E15" s="15">
        <v>40996</v>
      </c>
      <c r="F15" t="s">
        <v>23</v>
      </c>
      <c r="G15" t="s">
        <v>3518</v>
      </c>
      <c r="H15" t="s">
        <v>3519</v>
      </c>
      <c r="I15" t="s">
        <v>41</v>
      </c>
      <c r="J15" t="s">
        <v>27</v>
      </c>
      <c r="K15" t="s">
        <v>266</v>
      </c>
      <c r="L15" t="s">
        <v>267</v>
      </c>
      <c r="M15">
        <v>10009</v>
      </c>
      <c r="N15" t="s">
        <v>148</v>
      </c>
      <c r="O15" t="s">
        <v>6506</v>
      </c>
      <c r="P15" t="s">
        <v>46</v>
      </c>
      <c r="Q15" t="s">
        <v>78</v>
      </c>
      <c r="R15" t="s">
        <v>6507</v>
      </c>
      <c r="S15">
        <v>13.11</v>
      </c>
      <c r="T15">
        <v>3</v>
      </c>
      <c r="U15">
        <v>0</v>
      </c>
      <c r="V15">
        <v>3.4086000000000003</v>
      </c>
    </row>
    <row r="16" spans="1:22" x14ac:dyDescent="0.3">
      <c r="A16">
        <v>9867</v>
      </c>
      <c r="B16" t="s">
        <v>10866</v>
      </c>
      <c r="C16">
        <v>2012</v>
      </c>
      <c r="D16" s="15">
        <v>40994</v>
      </c>
      <c r="E16" s="15">
        <v>40996</v>
      </c>
      <c r="F16" t="s">
        <v>23</v>
      </c>
      <c r="G16" t="s">
        <v>3518</v>
      </c>
      <c r="H16" t="s">
        <v>3519</v>
      </c>
      <c r="I16" t="s">
        <v>41</v>
      </c>
      <c r="J16" t="s">
        <v>27</v>
      </c>
      <c r="K16" t="s">
        <v>266</v>
      </c>
      <c r="L16" t="s">
        <v>267</v>
      </c>
      <c r="M16">
        <v>10009</v>
      </c>
      <c r="N16" t="s">
        <v>148</v>
      </c>
      <c r="O16" t="s">
        <v>6094</v>
      </c>
      <c r="P16" t="s">
        <v>46</v>
      </c>
      <c r="Q16" t="s">
        <v>59</v>
      </c>
      <c r="R16" t="s">
        <v>6095</v>
      </c>
      <c r="S16">
        <v>1085.42</v>
      </c>
      <c r="T16">
        <v>7</v>
      </c>
      <c r="U16">
        <v>0</v>
      </c>
      <c r="V16">
        <v>282.20920000000001</v>
      </c>
    </row>
    <row r="17" spans="1:22" x14ac:dyDescent="0.3">
      <c r="A17">
        <v>9858</v>
      </c>
      <c r="B17" t="s">
        <v>10864</v>
      </c>
      <c r="C17">
        <v>2012</v>
      </c>
      <c r="D17" s="15">
        <v>40994</v>
      </c>
      <c r="E17" s="15">
        <v>40998</v>
      </c>
      <c r="F17" t="s">
        <v>50</v>
      </c>
      <c r="G17" t="s">
        <v>1923</v>
      </c>
      <c r="H17" t="s">
        <v>1924</v>
      </c>
      <c r="I17" t="s">
        <v>41</v>
      </c>
      <c r="J17" t="s">
        <v>27</v>
      </c>
      <c r="K17" t="s">
        <v>95</v>
      </c>
      <c r="L17" t="s">
        <v>96</v>
      </c>
      <c r="M17">
        <v>98103</v>
      </c>
      <c r="N17" t="s">
        <v>44</v>
      </c>
      <c r="O17" t="s">
        <v>1601</v>
      </c>
      <c r="P17" t="s">
        <v>32</v>
      </c>
      <c r="Q17" t="s">
        <v>56</v>
      </c>
      <c r="R17" t="s">
        <v>1602</v>
      </c>
      <c r="S17">
        <v>3393.68</v>
      </c>
      <c r="T17">
        <v>8</v>
      </c>
      <c r="U17">
        <v>0</v>
      </c>
      <c r="V17">
        <v>610.86239999999998</v>
      </c>
    </row>
    <row r="18" spans="1:22" x14ac:dyDescent="0.3">
      <c r="A18">
        <v>9791</v>
      </c>
      <c r="B18" t="s">
        <v>10837</v>
      </c>
      <c r="C18">
        <v>2014</v>
      </c>
      <c r="D18" s="15">
        <v>41726</v>
      </c>
      <c r="E18" s="15">
        <v>41731</v>
      </c>
      <c r="F18" t="s">
        <v>50</v>
      </c>
      <c r="G18" t="s">
        <v>1453</v>
      </c>
      <c r="H18" t="s">
        <v>1454</v>
      </c>
      <c r="I18" t="s">
        <v>26</v>
      </c>
      <c r="J18" t="s">
        <v>27</v>
      </c>
      <c r="K18" t="s">
        <v>184</v>
      </c>
      <c r="L18" t="s">
        <v>104</v>
      </c>
      <c r="M18">
        <v>77070</v>
      </c>
      <c r="N18" t="s">
        <v>105</v>
      </c>
      <c r="O18" t="s">
        <v>5396</v>
      </c>
      <c r="P18" t="s">
        <v>32</v>
      </c>
      <c r="Q18" t="s">
        <v>36</v>
      </c>
      <c r="R18" t="s">
        <v>5397</v>
      </c>
      <c r="S18">
        <v>211.24599999999998</v>
      </c>
      <c r="T18">
        <v>2</v>
      </c>
      <c r="U18">
        <v>0.3</v>
      </c>
      <c r="V18">
        <v>-66.391599999999983</v>
      </c>
    </row>
    <row r="19" spans="1:22" x14ac:dyDescent="0.3">
      <c r="A19">
        <v>9790</v>
      </c>
      <c r="B19" t="s">
        <v>10837</v>
      </c>
      <c r="C19">
        <v>2014</v>
      </c>
      <c r="D19" s="15">
        <v>41726</v>
      </c>
      <c r="E19" s="15">
        <v>41731</v>
      </c>
      <c r="F19" t="s">
        <v>50</v>
      </c>
      <c r="G19" t="s">
        <v>1453</v>
      </c>
      <c r="H19" t="s">
        <v>1454</v>
      </c>
      <c r="I19" t="s">
        <v>26</v>
      </c>
      <c r="J19" t="s">
        <v>27</v>
      </c>
      <c r="K19" t="s">
        <v>184</v>
      </c>
      <c r="L19" t="s">
        <v>104</v>
      </c>
      <c r="M19">
        <v>77070</v>
      </c>
      <c r="N19" t="s">
        <v>105</v>
      </c>
      <c r="O19" t="s">
        <v>2531</v>
      </c>
      <c r="P19" t="s">
        <v>71</v>
      </c>
      <c r="Q19" t="s">
        <v>161</v>
      </c>
      <c r="R19" t="s">
        <v>2532</v>
      </c>
      <c r="S19">
        <v>39.992000000000004</v>
      </c>
      <c r="T19">
        <v>1</v>
      </c>
      <c r="U19">
        <v>0.2</v>
      </c>
      <c r="V19">
        <v>6.9985999999999997</v>
      </c>
    </row>
    <row r="20" spans="1:22" x14ac:dyDescent="0.3">
      <c r="A20">
        <v>9789</v>
      </c>
      <c r="B20" t="s">
        <v>10837</v>
      </c>
      <c r="C20">
        <v>2014</v>
      </c>
      <c r="D20" s="15">
        <v>41726</v>
      </c>
      <c r="E20" s="15">
        <v>41731</v>
      </c>
      <c r="F20" t="s">
        <v>50</v>
      </c>
      <c r="G20" t="s">
        <v>1453</v>
      </c>
      <c r="H20" t="s">
        <v>1454</v>
      </c>
      <c r="I20" t="s">
        <v>26</v>
      </c>
      <c r="J20" t="s">
        <v>27</v>
      </c>
      <c r="K20" t="s">
        <v>184</v>
      </c>
      <c r="L20" t="s">
        <v>104</v>
      </c>
      <c r="M20">
        <v>77070</v>
      </c>
      <c r="N20" t="s">
        <v>105</v>
      </c>
      <c r="O20" t="s">
        <v>533</v>
      </c>
      <c r="P20" t="s">
        <v>32</v>
      </c>
      <c r="Q20" t="s">
        <v>36</v>
      </c>
      <c r="R20" t="s">
        <v>534</v>
      </c>
      <c r="S20">
        <v>600.55799999999999</v>
      </c>
      <c r="T20">
        <v>3</v>
      </c>
      <c r="U20">
        <v>0.3</v>
      </c>
      <c r="V20">
        <v>-8.5794000000000779</v>
      </c>
    </row>
    <row r="21" spans="1:22" x14ac:dyDescent="0.3">
      <c r="A21">
        <v>9788</v>
      </c>
      <c r="B21" t="s">
        <v>10837</v>
      </c>
      <c r="C21">
        <v>2014</v>
      </c>
      <c r="D21" s="15">
        <v>41726</v>
      </c>
      <c r="E21" s="15">
        <v>41731</v>
      </c>
      <c r="F21" t="s">
        <v>50</v>
      </c>
      <c r="G21" t="s">
        <v>1453</v>
      </c>
      <c r="H21" t="s">
        <v>1454</v>
      </c>
      <c r="I21" t="s">
        <v>26</v>
      </c>
      <c r="J21" t="s">
        <v>27</v>
      </c>
      <c r="K21" t="s">
        <v>184</v>
      </c>
      <c r="L21" t="s">
        <v>104</v>
      </c>
      <c r="M21">
        <v>77070</v>
      </c>
      <c r="N21" t="s">
        <v>105</v>
      </c>
      <c r="O21" t="s">
        <v>3091</v>
      </c>
      <c r="P21" t="s">
        <v>32</v>
      </c>
      <c r="Q21" t="s">
        <v>33</v>
      </c>
      <c r="R21" t="s">
        <v>3092</v>
      </c>
      <c r="S21">
        <v>1023.3319999999999</v>
      </c>
      <c r="T21">
        <v>5</v>
      </c>
      <c r="U21">
        <v>0.32</v>
      </c>
      <c r="V21">
        <v>-30.098000000000127</v>
      </c>
    </row>
    <row r="22" spans="1:22" x14ac:dyDescent="0.3">
      <c r="A22">
        <v>9767</v>
      </c>
      <c r="B22" t="s">
        <v>10826</v>
      </c>
      <c r="C22">
        <v>2014</v>
      </c>
      <c r="D22" s="15">
        <v>41699</v>
      </c>
      <c r="E22" s="15">
        <v>41705</v>
      </c>
      <c r="F22" t="s">
        <v>50</v>
      </c>
      <c r="G22" t="s">
        <v>4743</v>
      </c>
      <c r="H22" t="s">
        <v>4744</v>
      </c>
      <c r="I22" t="s">
        <v>26</v>
      </c>
      <c r="J22" t="s">
        <v>27</v>
      </c>
      <c r="K22" t="s">
        <v>3687</v>
      </c>
      <c r="L22" t="s">
        <v>747</v>
      </c>
      <c r="M22">
        <v>6457</v>
      </c>
      <c r="N22" t="s">
        <v>148</v>
      </c>
      <c r="O22" t="s">
        <v>2197</v>
      </c>
      <c r="P22" t="s">
        <v>46</v>
      </c>
      <c r="Q22" t="s">
        <v>90</v>
      </c>
      <c r="R22" t="s">
        <v>2198</v>
      </c>
      <c r="S22">
        <v>7.78</v>
      </c>
      <c r="T22">
        <v>1</v>
      </c>
      <c r="U22">
        <v>0</v>
      </c>
      <c r="V22">
        <v>3.5009999999999994</v>
      </c>
    </row>
    <row r="23" spans="1:22" x14ac:dyDescent="0.3">
      <c r="A23">
        <v>9766</v>
      </c>
      <c r="B23" t="s">
        <v>10826</v>
      </c>
      <c r="C23">
        <v>2014</v>
      </c>
      <c r="D23" s="15">
        <v>41699</v>
      </c>
      <c r="E23" s="15">
        <v>41705</v>
      </c>
      <c r="F23" t="s">
        <v>50</v>
      </c>
      <c r="G23" t="s">
        <v>4743</v>
      </c>
      <c r="H23" t="s">
        <v>4744</v>
      </c>
      <c r="I23" t="s">
        <v>26</v>
      </c>
      <c r="J23" t="s">
        <v>27</v>
      </c>
      <c r="K23" t="s">
        <v>3687</v>
      </c>
      <c r="L23" t="s">
        <v>747</v>
      </c>
      <c r="M23">
        <v>6457</v>
      </c>
      <c r="N23" t="s">
        <v>148</v>
      </c>
      <c r="O23" t="s">
        <v>4737</v>
      </c>
      <c r="P23" t="s">
        <v>46</v>
      </c>
      <c r="Q23" t="s">
        <v>75</v>
      </c>
      <c r="R23" t="s">
        <v>4738</v>
      </c>
      <c r="S23">
        <v>9.84</v>
      </c>
      <c r="T23">
        <v>2</v>
      </c>
      <c r="U23">
        <v>0</v>
      </c>
      <c r="V23">
        <v>4.7231999999999994</v>
      </c>
    </row>
    <row r="24" spans="1:22" x14ac:dyDescent="0.3">
      <c r="A24">
        <v>9759</v>
      </c>
      <c r="B24" t="s">
        <v>10820</v>
      </c>
      <c r="C24">
        <v>2014</v>
      </c>
      <c r="D24" s="15">
        <v>41726</v>
      </c>
      <c r="E24" s="15">
        <v>41728</v>
      </c>
      <c r="F24" t="s">
        <v>23</v>
      </c>
      <c r="G24" t="s">
        <v>454</v>
      </c>
      <c r="H24" t="s">
        <v>455</v>
      </c>
      <c r="I24" t="s">
        <v>26</v>
      </c>
      <c r="J24" t="s">
        <v>27</v>
      </c>
      <c r="K24" t="s">
        <v>1464</v>
      </c>
      <c r="L24" t="s">
        <v>319</v>
      </c>
      <c r="M24">
        <v>23223</v>
      </c>
      <c r="N24" t="s">
        <v>30</v>
      </c>
      <c r="O24" t="s">
        <v>1028</v>
      </c>
      <c r="P24" t="s">
        <v>46</v>
      </c>
      <c r="Q24" t="s">
        <v>90</v>
      </c>
      <c r="R24" t="s">
        <v>1029</v>
      </c>
      <c r="S24">
        <v>17.64</v>
      </c>
      <c r="T24">
        <v>4</v>
      </c>
      <c r="U24">
        <v>0</v>
      </c>
      <c r="V24">
        <v>8.1143999999999998</v>
      </c>
    </row>
    <row r="25" spans="1:22" x14ac:dyDescent="0.3">
      <c r="A25">
        <v>9758</v>
      </c>
      <c r="B25" t="s">
        <v>10820</v>
      </c>
      <c r="C25">
        <v>2014</v>
      </c>
      <c r="D25" s="15">
        <v>41726</v>
      </c>
      <c r="E25" s="15">
        <v>41728</v>
      </c>
      <c r="F25" t="s">
        <v>23</v>
      </c>
      <c r="G25" t="s">
        <v>454</v>
      </c>
      <c r="H25" t="s">
        <v>455</v>
      </c>
      <c r="I25" t="s">
        <v>26</v>
      </c>
      <c r="J25" t="s">
        <v>27</v>
      </c>
      <c r="K25" t="s">
        <v>1464</v>
      </c>
      <c r="L25" t="s">
        <v>319</v>
      </c>
      <c r="M25">
        <v>23223</v>
      </c>
      <c r="N25" t="s">
        <v>30</v>
      </c>
      <c r="O25" t="s">
        <v>8856</v>
      </c>
      <c r="P25" t="s">
        <v>71</v>
      </c>
      <c r="Q25" t="s">
        <v>72</v>
      </c>
      <c r="R25" t="s">
        <v>8857</v>
      </c>
      <c r="S25">
        <v>206.1</v>
      </c>
      <c r="T25">
        <v>5</v>
      </c>
      <c r="U25">
        <v>0</v>
      </c>
      <c r="V25">
        <v>55.647000000000006</v>
      </c>
    </row>
    <row r="26" spans="1:22" x14ac:dyDescent="0.3">
      <c r="A26">
        <v>9757</v>
      </c>
      <c r="B26" t="s">
        <v>10820</v>
      </c>
      <c r="C26">
        <v>2014</v>
      </c>
      <c r="D26" s="15">
        <v>41726</v>
      </c>
      <c r="E26" s="15">
        <v>41728</v>
      </c>
      <c r="F26" t="s">
        <v>23</v>
      </c>
      <c r="G26" t="s">
        <v>454</v>
      </c>
      <c r="H26" t="s">
        <v>455</v>
      </c>
      <c r="I26" t="s">
        <v>26</v>
      </c>
      <c r="J26" t="s">
        <v>27</v>
      </c>
      <c r="K26" t="s">
        <v>1464</v>
      </c>
      <c r="L26" t="s">
        <v>319</v>
      </c>
      <c r="M26">
        <v>23223</v>
      </c>
      <c r="N26" t="s">
        <v>30</v>
      </c>
      <c r="O26" t="s">
        <v>1105</v>
      </c>
      <c r="P26" t="s">
        <v>32</v>
      </c>
      <c r="Q26" t="s">
        <v>56</v>
      </c>
      <c r="R26" t="s">
        <v>1106</v>
      </c>
      <c r="S26">
        <v>292.10000000000002</v>
      </c>
      <c r="T26">
        <v>2</v>
      </c>
      <c r="U26">
        <v>0</v>
      </c>
      <c r="V26">
        <v>58.419999999999987</v>
      </c>
    </row>
    <row r="27" spans="1:22" x14ac:dyDescent="0.3">
      <c r="A27">
        <v>9756</v>
      </c>
      <c r="B27" t="s">
        <v>10820</v>
      </c>
      <c r="C27">
        <v>2014</v>
      </c>
      <c r="D27" s="15">
        <v>41726</v>
      </c>
      <c r="E27" s="15">
        <v>41728</v>
      </c>
      <c r="F27" t="s">
        <v>23</v>
      </c>
      <c r="G27" t="s">
        <v>454</v>
      </c>
      <c r="H27" t="s">
        <v>455</v>
      </c>
      <c r="I27" t="s">
        <v>26</v>
      </c>
      <c r="J27" t="s">
        <v>27</v>
      </c>
      <c r="K27" t="s">
        <v>1464</v>
      </c>
      <c r="L27" t="s">
        <v>319</v>
      </c>
      <c r="M27">
        <v>23223</v>
      </c>
      <c r="N27" t="s">
        <v>30</v>
      </c>
      <c r="O27" t="s">
        <v>6009</v>
      </c>
      <c r="P27" t="s">
        <v>46</v>
      </c>
      <c r="Q27" t="s">
        <v>59</v>
      </c>
      <c r="R27" t="s">
        <v>6010</v>
      </c>
      <c r="S27">
        <v>332.94</v>
      </c>
      <c r="T27">
        <v>3</v>
      </c>
      <c r="U27">
        <v>0</v>
      </c>
      <c r="V27">
        <v>9.9882000000000204</v>
      </c>
    </row>
    <row r="28" spans="1:22" x14ac:dyDescent="0.3">
      <c r="A28">
        <v>9755</v>
      </c>
      <c r="B28" t="s">
        <v>10820</v>
      </c>
      <c r="C28">
        <v>2014</v>
      </c>
      <c r="D28" s="15">
        <v>41726</v>
      </c>
      <c r="E28" s="15">
        <v>41728</v>
      </c>
      <c r="F28" t="s">
        <v>23</v>
      </c>
      <c r="G28" t="s">
        <v>454</v>
      </c>
      <c r="H28" t="s">
        <v>455</v>
      </c>
      <c r="I28" t="s">
        <v>26</v>
      </c>
      <c r="J28" t="s">
        <v>27</v>
      </c>
      <c r="K28" t="s">
        <v>1464</v>
      </c>
      <c r="L28" t="s">
        <v>319</v>
      </c>
      <c r="M28">
        <v>23223</v>
      </c>
      <c r="N28" t="s">
        <v>30</v>
      </c>
      <c r="O28" t="s">
        <v>897</v>
      </c>
      <c r="P28" t="s">
        <v>46</v>
      </c>
      <c r="Q28" t="s">
        <v>75</v>
      </c>
      <c r="R28" t="s">
        <v>898</v>
      </c>
      <c r="S28">
        <v>17.760000000000002</v>
      </c>
      <c r="T28">
        <v>2</v>
      </c>
      <c r="U28">
        <v>0</v>
      </c>
      <c r="V28">
        <v>8.8800000000000008</v>
      </c>
    </row>
    <row r="29" spans="1:22" x14ac:dyDescent="0.3">
      <c r="A29">
        <v>9754</v>
      </c>
      <c r="B29" t="s">
        <v>10820</v>
      </c>
      <c r="C29">
        <v>2014</v>
      </c>
      <c r="D29" s="15">
        <v>41726</v>
      </c>
      <c r="E29" s="15">
        <v>41728</v>
      </c>
      <c r="F29" t="s">
        <v>23</v>
      </c>
      <c r="G29" t="s">
        <v>454</v>
      </c>
      <c r="H29" t="s">
        <v>455</v>
      </c>
      <c r="I29" t="s">
        <v>26</v>
      </c>
      <c r="J29" t="s">
        <v>27</v>
      </c>
      <c r="K29" t="s">
        <v>1464</v>
      </c>
      <c r="L29" t="s">
        <v>319</v>
      </c>
      <c r="M29">
        <v>23223</v>
      </c>
      <c r="N29" t="s">
        <v>30</v>
      </c>
      <c r="O29" t="s">
        <v>6844</v>
      </c>
      <c r="P29" t="s">
        <v>46</v>
      </c>
      <c r="Q29" t="s">
        <v>47</v>
      </c>
      <c r="R29" t="s">
        <v>6845</v>
      </c>
      <c r="S29">
        <v>8.26</v>
      </c>
      <c r="T29">
        <v>2</v>
      </c>
      <c r="U29">
        <v>0</v>
      </c>
      <c r="V29">
        <v>3.7995999999999999</v>
      </c>
    </row>
    <row r="30" spans="1:22" x14ac:dyDescent="0.3">
      <c r="A30">
        <v>9750</v>
      </c>
      <c r="B30" t="s">
        <v>10817</v>
      </c>
      <c r="C30">
        <v>2013</v>
      </c>
      <c r="D30" s="15">
        <v>41338</v>
      </c>
      <c r="E30" s="15">
        <v>41342</v>
      </c>
      <c r="F30" t="s">
        <v>50</v>
      </c>
      <c r="G30" t="s">
        <v>5459</v>
      </c>
      <c r="H30" t="s">
        <v>5460</v>
      </c>
      <c r="I30" t="s">
        <v>41</v>
      </c>
      <c r="J30" t="s">
        <v>27</v>
      </c>
      <c r="K30" t="s">
        <v>244</v>
      </c>
      <c r="L30" t="s">
        <v>2694</v>
      </c>
      <c r="M30">
        <v>3820</v>
      </c>
      <c r="N30" t="s">
        <v>148</v>
      </c>
      <c r="O30" t="s">
        <v>1662</v>
      </c>
      <c r="P30" t="s">
        <v>71</v>
      </c>
      <c r="Q30" t="s">
        <v>161</v>
      </c>
      <c r="R30" t="s">
        <v>1663</v>
      </c>
      <c r="S30">
        <v>159.97999999999999</v>
      </c>
      <c r="T30">
        <v>2</v>
      </c>
      <c r="U30">
        <v>0</v>
      </c>
      <c r="V30">
        <v>57.592799999999997</v>
      </c>
    </row>
    <row r="31" spans="1:22" x14ac:dyDescent="0.3">
      <c r="A31">
        <v>9741</v>
      </c>
      <c r="B31" t="s">
        <v>10810</v>
      </c>
      <c r="C31">
        <v>2014</v>
      </c>
      <c r="D31" s="15">
        <v>41715</v>
      </c>
      <c r="E31" s="15">
        <v>41720</v>
      </c>
      <c r="F31" t="s">
        <v>50</v>
      </c>
      <c r="G31" t="s">
        <v>5632</v>
      </c>
      <c r="H31" t="s">
        <v>5633</v>
      </c>
      <c r="I31" t="s">
        <v>41</v>
      </c>
      <c r="J31" t="s">
        <v>27</v>
      </c>
      <c r="K31" t="s">
        <v>42</v>
      </c>
      <c r="L31" t="s">
        <v>43</v>
      </c>
      <c r="M31">
        <v>90032</v>
      </c>
      <c r="N31" t="s">
        <v>44</v>
      </c>
      <c r="O31" t="s">
        <v>2296</v>
      </c>
      <c r="P31" t="s">
        <v>46</v>
      </c>
      <c r="Q31" t="s">
        <v>78</v>
      </c>
      <c r="R31" t="s">
        <v>2297</v>
      </c>
      <c r="S31">
        <v>140.67000000000002</v>
      </c>
      <c r="T31">
        <v>3</v>
      </c>
      <c r="U31">
        <v>0</v>
      </c>
      <c r="V31">
        <v>54.861300000000007</v>
      </c>
    </row>
    <row r="32" spans="1:22" x14ac:dyDescent="0.3">
      <c r="A32">
        <v>9740</v>
      </c>
      <c r="B32" t="s">
        <v>10810</v>
      </c>
      <c r="C32">
        <v>2014</v>
      </c>
      <c r="D32" s="15">
        <v>41715</v>
      </c>
      <c r="E32" s="15">
        <v>41720</v>
      </c>
      <c r="F32" t="s">
        <v>50</v>
      </c>
      <c r="G32" t="s">
        <v>5632</v>
      </c>
      <c r="H32" t="s">
        <v>5633</v>
      </c>
      <c r="I32" t="s">
        <v>41</v>
      </c>
      <c r="J32" t="s">
        <v>27</v>
      </c>
      <c r="K32" t="s">
        <v>42</v>
      </c>
      <c r="L32" t="s">
        <v>43</v>
      </c>
      <c r="M32">
        <v>90032</v>
      </c>
      <c r="N32" t="s">
        <v>44</v>
      </c>
      <c r="O32" t="s">
        <v>4737</v>
      </c>
      <c r="P32" t="s">
        <v>46</v>
      </c>
      <c r="Q32" t="s">
        <v>75</v>
      </c>
      <c r="R32" t="s">
        <v>4738</v>
      </c>
      <c r="S32">
        <v>19.68</v>
      </c>
      <c r="T32">
        <v>5</v>
      </c>
      <c r="U32">
        <v>0.2</v>
      </c>
      <c r="V32">
        <v>6.8879999999999981</v>
      </c>
    </row>
    <row r="33" spans="1:22" x14ac:dyDescent="0.3">
      <c r="A33">
        <v>9739</v>
      </c>
      <c r="B33" t="s">
        <v>10810</v>
      </c>
      <c r="C33">
        <v>2014</v>
      </c>
      <c r="D33" s="15">
        <v>41715</v>
      </c>
      <c r="E33" s="15">
        <v>41720</v>
      </c>
      <c r="F33" t="s">
        <v>50</v>
      </c>
      <c r="G33" t="s">
        <v>5632</v>
      </c>
      <c r="H33" t="s">
        <v>5633</v>
      </c>
      <c r="I33" t="s">
        <v>41</v>
      </c>
      <c r="J33" t="s">
        <v>27</v>
      </c>
      <c r="K33" t="s">
        <v>42</v>
      </c>
      <c r="L33" t="s">
        <v>43</v>
      </c>
      <c r="M33">
        <v>90032</v>
      </c>
      <c r="N33" t="s">
        <v>44</v>
      </c>
      <c r="O33" t="s">
        <v>3521</v>
      </c>
      <c r="P33" t="s">
        <v>46</v>
      </c>
      <c r="Q33" t="s">
        <v>75</v>
      </c>
      <c r="R33" t="s">
        <v>3522</v>
      </c>
      <c r="S33">
        <v>70.463999999999999</v>
      </c>
      <c r="T33">
        <v>6</v>
      </c>
      <c r="U33">
        <v>0.2</v>
      </c>
      <c r="V33">
        <v>22.900799999999997</v>
      </c>
    </row>
    <row r="34" spans="1:22" x14ac:dyDescent="0.3">
      <c r="A34">
        <v>9738</v>
      </c>
      <c r="B34" t="s">
        <v>10810</v>
      </c>
      <c r="C34">
        <v>2014</v>
      </c>
      <c r="D34" s="15">
        <v>41715</v>
      </c>
      <c r="E34" s="15">
        <v>41720</v>
      </c>
      <c r="F34" t="s">
        <v>50</v>
      </c>
      <c r="G34" t="s">
        <v>5632</v>
      </c>
      <c r="H34" t="s">
        <v>5633</v>
      </c>
      <c r="I34" t="s">
        <v>41</v>
      </c>
      <c r="J34" t="s">
        <v>27</v>
      </c>
      <c r="K34" t="s">
        <v>42</v>
      </c>
      <c r="L34" t="s">
        <v>43</v>
      </c>
      <c r="M34">
        <v>90032</v>
      </c>
      <c r="N34" t="s">
        <v>44</v>
      </c>
      <c r="O34" t="s">
        <v>6094</v>
      </c>
      <c r="P34" t="s">
        <v>46</v>
      </c>
      <c r="Q34" t="s">
        <v>59</v>
      </c>
      <c r="R34" t="s">
        <v>6095</v>
      </c>
      <c r="S34">
        <v>310.12</v>
      </c>
      <c r="T34">
        <v>2</v>
      </c>
      <c r="U34">
        <v>0</v>
      </c>
      <c r="V34">
        <v>80.631200000000007</v>
      </c>
    </row>
    <row r="35" spans="1:22" x14ac:dyDescent="0.3">
      <c r="A35">
        <v>9698</v>
      </c>
      <c r="B35" t="s">
        <v>10787</v>
      </c>
      <c r="C35">
        <v>2013</v>
      </c>
      <c r="D35" s="15">
        <v>41345</v>
      </c>
      <c r="E35" s="15">
        <v>41345</v>
      </c>
      <c r="F35" t="s">
        <v>1290</v>
      </c>
      <c r="G35" t="s">
        <v>3211</v>
      </c>
      <c r="H35" t="s">
        <v>3212</v>
      </c>
      <c r="I35" t="s">
        <v>102</v>
      </c>
      <c r="J35" t="s">
        <v>27</v>
      </c>
      <c r="K35" t="s">
        <v>146</v>
      </c>
      <c r="L35" t="s">
        <v>147</v>
      </c>
      <c r="M35">
        <v>19140</v>
      </c>
      <c r="N35" t="s">
        <v>148</v>
      </c>
      <c r="O35" t="s">
        <v>4745</v>
      </c>
      <c r="P35" t="s">
        <v>32</v>
      </c>
      <c r="Q35" t="s">
        <v>65</v>
      </c>
      <c r="R35" t="s">
        <v>4746</v>
      </c>
      <c r="S35">
        <v>30.336000000000002</v>
      </c>
      <c r="T35">
        <v>4</v>
      </c>
      <c r="U35">
        <v>0.2</v>
      </c>
      <c r="V35">
        <v>9.48</v>
      </c>
    </row>
    <row r="36" spans="1:22" x14ac:dyDescent="0.3">
      <c r="A36">
        <v>9660</v>
      </c>
      <c r="B36" t="s">
        <v>10758</v>
      </c>
      <c r="C36">
        <v>2011</v>
      </c>
      <c r="D36" s="15">
        <v>40628</v>
      </c>
      <c r="E36" s="15">
        <v>40632</v>
      </c>
      <c r="F36" t="s">
        <v>23</v>
      </c>
      <c r="G36" t="s">
        <v>3968</v>
      </c>
      <c r="H36" t="s">
        <v>3969</v>
      </c>
      <c r="I36" t="s">
        <v>26</v>
      </c>
      <c r="J36" t="s">
        <v>27</v>
      </c>
      <c r="K36" t="s">
        <v>4039</v>
      </c>
      <c r="L36" t="s">
        <v>43</v>
      </c>
      <c r="M36">
        <v>91767</v>
      </c>
      <c r="N36" t="s">
        <v>44</v>
      </c>
      <c r="O36" t="s">
        <v>6731</v>
      </c>
      <c r="P36" t="s">
        <v>46</v>
      </c>
      <c r="Q36" t="s">
        <v>47</v>
      </c>
      <c r="R36" t="s">
        <v>6732</v>
      </c>
      <c r="S36">
        <v>18.75</v>
      </c>
      <c r="T36">
        <v>5</v>
      </c>
      <c r="U36">
        <v>0</v>
      </c>
      <c r="V36">
        <v>9</v>
      </c>
    </row>
    <row r="37" spans="1:22" x14ac:dyDescent="0.3">
      <c r="A37">
        <v>9644</v>
      </c>
      <c r="B37" t="s">
        <v>10751</v>
      </c>
      <c r="C37">
        <v>2011</v>
      </c>
      <c r="D37" s="15">
        <v>40609</v>
      </c>
      <c r="E37" s="15">
        <v>40614</v>
      </c>
      <c r="F37" t="s">
        <v>50</v>
      </c>
      <c r="G37" t="s">
        <v>9528</v>
      </c>
      <c r="H37" t="s">
        <v>9529</v>
      </c>
      <c r="I37" t="s">
        <v>41</v>
      </c>
      <c r="J37" t="s">
        <v>27</v>
      </c>
      <c r="K37" t="s">
        <v>95</v>
      </c>
      <c r="L37" t="s">
        <v>96</v>
      </c>
      <c r="M37">
        <v>98103</v>
      </c>
      <c r="N37" t="s">
        <v>44</v>
      </c>
      <c r="O37" t="s">
        <v>6357</v>
      </c>
      <c r="P37" t="s">
        <v>32</v>
      </c>
      <c r="Q37" t="s">
        <v>36</v>
      </c>
      <c r="R37" t="s">
        <v>6358</v>
      </c>
      <c r="S37">
        <v>481.56800000000004</v>
      </c>
      <c r="T37">
        <v>2</v>
      </c>
      <c r="U37">
        <v>0.2</v>
      </c>
      <c r="V37">
        <v>54.17639999999993</v>
      </c>
    </row>
    <row r="38" spans="1:22" x14ac:dyDescent="0.3">
      <c r="A38">
        <v>9643</v>
      </c>
      <c r="B38" t="s">
        <v>10751</v>
      </c>
      <c r="C38">
        <v>2011</v>
      </c>
      <c r="D38" s="15">
        <v>40609</v>
      </c>
      <c r="E38" s="15">
        <v>40614</v>
      </c>
      <c r="F38" t="s">
        <v>50</v>
      </c>
      <c r="G38" t="s">
        <v>9528</v>
      </c>
      <c r="H38" t="s">
        <v>9529</v>
      </c>
      <c r="I38" t="s">
        <v>41</v>
      </c>
      <c r="J38" t="s">
        <v>27</v>
      </c>
      <c r="K38" t="s">
        <v>95</v>
      </c>
      <c r="L38" t="s">
        <v>96</v>
      </c>
      <c r="M38">
        <v>98103</v>
      </c>
      <c r="N38" t="s">
        <v>44</v>
      </c>
      <c r="O38" t="s">
        <v>10550</v>
      </c>
      <c r="P38" t="s">
        <v>32</v>
      </c>
      <c r="Q38" t="s">
        <v>36</v>
      </c>
      <c r="R38" t="s">
        <v>10551</v>
      </c>
      <c r="S38">
        <v>436.70400000000006</v>
      </c>
      <c r="T38">
        <v>6</v>
      </c>
      <c r="U38">
        <v>0.2</v>
      </c>
      <c r="V38">
        <v>21.835199999999986</v>
      </c>
    </row>
    <row r="39" spans="1:22" x14ac:dyDescent="0.3">
      <c r="A39">
        <v>9642</v>
      </c>
      <c r="B39" t="s">
        <v>10751</v>
      </c>
      <c r="C39">
        <v>2011</v>
      </c>
      <c r="D39" s="15">
        <v>40609</v>
      </c>
      <c r="E39" s="15">
        <v>40614</v>
      </c>
      <c r="F39" t="s">
        <v>50</v>
      </c>
      <c r="G39" t="s">
        <v>9528</v>
      </c>
      <c r="H39" t="s">
        <v>9529</v>
      </c>
      <c r="I39" t="s">
        <v>41</v>
      </c>
      <c r="J39" t="s">
        <v>27</v>
      </c>
      <c r="K39" t="s">
        <v>95</v>
      </c>
      <c r="L39" t="s">
        <v>96</v>
      </c>
      <c r="M39">
        <v>98103</v>
      </c>
      <c r="N39" t="s">
        <v>44</v>
      </c>
      <c r="O39" t="s">
        <v>1412</v>
      </c>
      <c r="P39" t="s">
        <v>46</v>
      </c>
      <c r="Q39" t="s">
        <v>59</v>
      </c>
      <c r="R39" t="s">
        <v>1413</v>
      </c>
      <c r="S39">
        <v>204.89999999999998</v>
      </c>
      <c r="T39">
        <v>5</v>
      </c>
      <c r="U39">
        <v>0</v>
      </c>
      <c r="V39">
        <v>0</v>
      </c>
    </row>
    <row r="40" spans="1:22" x14ac:dyDescent="0.3">
      <c r="A40">
        <v>9641</v>
      </c>
      <c r="B40" t="s">
        <v>10751</v>
      </c>
      <c r="C40">
        <v>2011</v>
      </c>
      <c r="D40" s="15">
        <v>40609</v>
      </c>
      <c r="E40" s="15">
        <v>40614</v>
      </c>
      <c r="F40" t="s">
        <v>50</v>
      </c>
      <c r="G40" t="s">
        <v>9528</v>
      </c>
      <c r="H40" t="s">
        <v>9529</v>
      </c>
      <c r="I40" t="s">
        <v>41</v>
      </c>
      <c r="J40" t="s">
        <v>27</v>
      </c>
      <c r="K40" t="s">
        <v>95</v>
      </c>
      <c r="L40" t="s">
        <v>96</v>
      </c>
      <c r="M40">
        <v>98103</v>
      </c>
      <c r="N40" t="s">
        <v>44</v>
      </c>
      <c r="O40" t="s">
        <v>472</v>
      </c>
      <c r="P40" t="s">
        <v>46</v>
      </c>
      <c r="Q40" t="s">
        <v>68</v>
      </c>
      <c r="R40" t="s">
        <v>473</v>
      </c>
      <c r="S40">
        <v>20.65</v>
      </c>
      <c r="T40">
        <v>5</v>
      </c>
      <c r="U40">
        <v>0</v>
      </c>
      <c r="V40">
        <v>9.4989999999999988</v>
      </c>
    </row>
    <row r="41" spans="1:22" x14ac:dyDescent="0.3">
      <c r="A41">
        <v>9568</v>
      </c>
      <c r="B41" t="s">
        <v>10706</v>
      </c>
      <c r="C41">
        <v>2011</v>
      </c>
      <c r="D41" s="15">
        <v>40633</v>
      </c>
      <c r="E41" s="15">
        <v>40633</v>
      </c>
      <c r="F41" t="s">
        <v>1290</v>
      </c>
      <c r="G41" t="s">
        <v>1945</v>
      </c>
      <c r="H41" t="s">
        <v>1946</v>
      </c>
      <c r="I41" t="s">
        <v>26</v>
      </c>
      <c r="J41" t="s">
        <v>27</v>
      </c>
      <c r="K41" t="s">
        <v>900</v>
      </c>
      <c r="L41" t="s">
        <v>54</v>
      </c>
      <c r="M41">
        <v>33614</v>
      </c>
      <c r="N41" t="s">
        <v>30</v>
      </c>
      <c r="O41" t="s">
        <v>782</v>
      </c>
      <c r="P41" t="s">
        <v>46</v>
      </c>
      <c r="Q41" t="s">
        <v>68</v>
      </c>
      <c r="R41" t="s">
        <v>783</v>
      </c>
      <c r="S41">
        <v>4.032</v>
      </c>
      <c r="T41">
        <v>2</v>
      </c>
      <c r="U41">
        <v>0.2</v>
      </c>
      <c r="V41">
        <v>1.0584000000000002</v>
      </c>
    </row>
    <row r="42" spans="1:22" x14ac:dyDescent="0.3">
      <c r="A42">
        <v>9567</v>
      </c>
      <c r="B42" t="s">
        <v>10706</v>
      </c>
      <c r="C42">
        <v>2011</v>
      </c>
      <c r="D42" s="15">
        <v>40633</v>
      </c>
      <c r="E42" s="15">
        <v>40633</v>
      </c>
      <c r="F42" t="s">
        <v>1290</v>
      </c>
      <c r="G42" t="s">
        <v>1945</v>
      </c>
      <c r="H42" t="s">
        <v>1946</v>
      </c>
      <c r="I42" t="s">
        <v>26</v>
      </c>
      <c r="J42" t="s">
        <v>27</v>
      </c>
      <c r="K42" t="s">
        <v>900</v>
      </c>
      <c r="L42" t="s">
        <v>54</v>
      </c>
      <c r="M42">
        <v>33614</v>
      </c>
      <c r="N42" t="s">
        <v>30</v>
      </c>
      <c r="O42" t="s">
        <v>2616</v>
      </c>
      <c r="P42" t="s">
        <v>46</v>
      </c>
      <c r="Q42" t="s">
        <v>75</v>
      </c>
      <c r="R42" t="s">
        <v>2617</v>
      </c>
      <c r="S42">
        <v>12.645000000000001</v>
      </c>
      <c r="T42">
        <v>5</v>
      </c>
      <c r="U42">
        <v>0.7</v>
      </c>
      <c r="V42">
        <v>-10.116</v>
      </c>
    </row>
    <row r="43" spans="1:22" x14ac:dyDescent="0.3">
      <c r="A43">
        <v>9566</v>
      </c>
      <c r="B43" t="s">
        <v>10706</v>
      </c>
      <c r="C43">
        <v>2011</v>
      </c>
      <c r="D43" s="15">
        <v>40633</v>
      </c>
      <c r="E43" s="15">
        <v>40633</v>
      </c>
      <c r="F43" t="s">
        <v>1290</v>
      </c>
      <c r="G43" t="s">
        <v>1945</v>
      </c>
      <c r="H43" t="s">
        <v>1946</v>
      </c>
      <c r="I43" t="s">
        <v>26</v>
      </c>
      <c r="J43" t="s">
        <v>27</v>
      </c>
      <c r="K43" t="s">
        <v>900</v>
      </c>
      <c r="L43" t="s">
        <v>54</v>
      </c>
      <c r="M43">
        <v>33614</v>
      </c>
      <c r="N43" t="s">
        <v>30</v>
      </c>
      <c r="O43" t="s">
        <v>942</v>
      </c>
      <c r="P43" t="s">
        <v>32</v>
      </c>
      <c r="Q43" t="s">
        <v>36</v>
      </c>
      <c r="R43" t="s">
        <v>943</v>
      </c>
      <c r="S43">
        <v>1125.4879999999998</v>
      </c>
      <c r="T43">
        <v>7</v>
      </c>
      <c r="U43">
        <v>0.2</v>
      </c>
      <c r="V43">
        <v>98.480200000000082</v>
      </c>
    </row>
    <row r="44" spans="1:22" x14ac:dyDescent="0.3">
      <c r="A44">
        <v>9530</v>
      </c>
      <c r="B44" t="s">
        <v>10682</v>
      </c>
      <c r="C44">
        <v>2014</v>
      </c>
      <c r="D44" s="15">
        <v>41723</v>
      </c>
      <c r="E44" s="15">
        <v>41724</v>
      </c>
      <c r="F44" t="s">
        <v>1290</v>
      </c>
      <c r="G44" t="s">
        <v>4808</v>
      </c>
      <c r="H44" t="s">
        <v>4809</v>
      </c>
      <c r="I44" t="s">
        <v>41</v>
      </c>
      <c r="J44" t="s">
        <v>27</v>
      </c>
      <c r="K44" t="s">
        <v>9147</v>
      </c>
      <c r="L44" t="s">
        <v>104</v>
      </c>
      <c r="M44">
        <v>77705</v>
      </c>
      <c r="N44" t="s">
        <v>105</v>
      </c>
      <c r="O44" t="s">
        <v>3355</v>
      </c>
      <c r="P44" t="s">
        <v>46</v>
      </c>
      <c r="Q44" t="s">
        <v>59</v>
      </c>
      <c r="R44" t="s">
        <v>3356</v>
      </c>
      <c r="S44">
        <v>12.768000000000001</v>
      </c>
      <c r="T44">
        <v>2</v>
      </c>
      <c r="U44">
        <v>0.2</v>
      </c>
      <c r="V44">
        <v>0.95759999999999934</v>
      </c>
    </row>
    <row r="45" spans="1:22" x14ac:dyDescent="0.3">
      <c r="A45">
        <v>9515</v>
      </c>
      <c r="B45" t="s">
        <v>10673</v>
      </c>
      <c r="C45">
        <v>2011</v>
      </c>
      <c r="D45" s="15">
        <v>40616</v>
      </c>
      <c r="E45" s="15">
        <v>40620</v>
      </c>
      <c r="F45" t="s">
        <v>50</v>
      </c>
      <c r="G45" t="s">
        <v>7338</v>
      </c>
      <c r="H45" t="s">
        <v>7339</v>
      </c>
      <c r="I45" t="s">
        <v>102</v>
      </c>
      <c r="J45" t="s">
        <v>27</v>
      </c>
      <c r="K45" t="s">
        <v>1521</v>
      </c>
      <c r="L45" t="s">
        <v>54</v>
      </c>
      <c r="M45">
        <v>32216</v>
      </c>
      <c r="N45" t="s">
        <v>30</v>
      </c>
      <c r="O45" t="s">
        <v>2498</v>
      </c>
      <c r="P45" t="s">
        <v>46</v>
      </c>
      <c r="Q45" t="s">
        <v>90</v>
      </c>
      <c r="R45" t="s">
        <v>2499</v>
      </c>
      <c r="S45">
        <v>91.055999999999997</v>
      </c>
      <c r="T45">
        <v>6</v>
      </c>
      <c r="U45">
        <v>0.2</v>
      </c>
      <c r="V45">
        <v>31.869599999999995</v>
      </c>
    </row>
    <row r="46" spans="1:22" x14ac:dyDescent="0.3">
      <c r="A46">
        <v>45</v>
      </c>
      <c r="B46" t="s">
        <v>225</v>
      </c>
      <c r="C46">
        <v>2013</v>
      </c>
      <c r="D46" s="15">
        <v>41345</v>
      </c>
      <c r="E46" s="15">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5">
        <v>41345</v>
      </c>
      <c r="E47" s="15">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9445</v>
      </c>
      <c r="B48" t="s">
        <v>10626</v>
      </c>
      <c r="C48">
        <v>2012</v>
      </c>
      <c r="D48" s="15">
        <v>40969</v>
      </c>
      <c r="E48" s="15">
        <v>40970</v>
      </c>
      <c r="F48" t="s">
        <v>188</v>
      </c>
      <c r="G48" t="s">
        <v>7263</v>
      </c>
      <c r="H48" t="s">
        <v>7264</v>
      </c>
      <c r="I48" t="s">
        <v>41</v>
      </c>
      <c r="J48" t="s">
        <v>27</v>
      </c>
      <c r="K48" t="s">
        <v>4013</v>
      </c>
      <c r="L48" t="s">
        <v>104</v>
      </c>
      <c r="M48">
        <v>75019</v>
      </c>
      <c r="N48" t="s">
        <v>105</v>
      </c>
      <c r="O48" t="s">
        <v>7161</v>
      </c>
      <c r="P48" t="s">
        <v>71</v>
      </c>
      <c r="Q48" t="s">
        <v>72</v>
      </c>
      <c r="R48" t="s">
        <v>7162</v>
      </c>
      <c r="S48">
        <v>95.84</v>
      </c>
      <c r="T48">
        <v>4</v>
      </c>
      <c r="U48">
        <v>0.2</v>
      </c>
      <c r="V48">
        <v>34.741999999999997</v>
      </c>
    </row>
    <row r="49" spans="1:22" x14ac:dyDescent="0.3">
      <c r="A49">
        <v>9412</v>
      </c>
      <c r="B49" t="s">
        <v>10603</v>
      </c>
      <c r="C49">
        <v>2013</v>
      </c>
      <c r="D49" s="15">
        <v>41344</v>
      </c>
      <c r="E49" s="15">
        <v>41348</v>
      </c>
      <c r="F49" t="s">
        <v>23</v>
      </c>
      <c r="G49" t="s">
        <v>1621</v>
      </c>
      <c r="H49" t="s">
        <v>1622</v>
      </c>
      <c r="I49" t="s">
        <v>41</v>
      </c>
      <c r="J49" t="s">
        <v>27</v>
      </c>
      <c r="K49" t="s">
        <v>3942</v>
      </c>
      <c r="L49" t="s">
        <v>310</v>
      </c>
      <c r="M49">
        <v>85301</v>
      </c>
      <c r="N49" t="s">
        <v>44</v>
      </c>
      <c r="O49" t="s">
        <v>2064</v>
      </c>
      <c r="P49" t="s">
        <v>46</v>
      </c>
      <c r="Q49" t="s">
        <v>59</v>
      </c>
      <c r="R49" t="s">
        <v>2065</v>
      </c>
      <c r="S49">
        <v>104.69600000000001</v>
      </c>
      <c r="T49">
        <v>1</v>
      </c>
      <c r="U49">
        <v>0.2</v>
      </c>
      <c r="V49">
        <v>6.5434999999999981</v>
      </c>
    </row>
    <row r="50" spans="1:22" x14ac:dyDescent="0.3">
      <c r="A50">
        <v>9407</v>
      </c>
      <c r="B50" t="s">
        <v>10600</v>
      </c>
      <c r="C50">
        <v>2011</v>
      </c>
      <c r="D50" s="15">
        <v>40616</v>
      </c>
      <c r="E50" s="15">
        <v>40619</v>
      </c>
      <c r="F50" t="s">
        <v>188</v>
      </c>
      <c r="G50" t="s">
        <v>440</v>
      </c>
      <c r="H50" t="s">
        <v>441</v>
      </c>
      <c r="I50" t="s">
        <v>102</v>
      </c>
      <c r="J50" t="s">
        <v>27</v>
      </c>
      <c r="K50" t="s">
        <v>303</v>
      </c>
      <c r="L50" t="s">
        <v>211</v>
      </c>
      <c r="M50">
        <v>60653</v>
      </c>
      <c r="N50" t="s">
        <v>105</v>
      </c>
      <c r="O50" t="s">
        <v>8221</v>
      </c>
      <c r="P50" t="s">
        <v>46</v>
      </c>
      <c r="Q50" t="s">
        <v>90</v>
      </c>
      <c r="R50" t="s">
        <v>8222</v>
      </c>
      <c r="S50">
        <v>8.4480000000000004</v>
      </c>
      <c r="T50">
        <v>2</v>
      </c>
      <c r="U50">
        <v>0.2</v>
      </c>
      <c r="V50">
        <v>2.6399999999999997</v>
      </c>
    </row>
    <row r="51" spans="1:22" x14ac:dyDescent="0.3">
      <c r="A51">
        <v>9406</v>
      </c>
      <c r="B51" t="s">
        <v>10600</v>
      </c>
      <c r="C51">
        <v>2011</v>
      </c>
      <c r="D51" s="15">
        <v>40616</v>
      </c>
      <c r="E51" s="15">
        <v>40619</v>
      </c>
      <c r="F51" t="s">
        <v>188</v>
      </c>
      <c r="G51" t="s">
        <v>440</v>
      </c>
      <c r="H51" t="s">
        <v>441</v>
      </c>
      <c r="I51" t="s">
        <v>102</v>
      </c>
      <c r="J51" t="s">
        <v>27</v>
      </c>
      <c r="K51" t="s">
        <v>303</v>
      </c>
      <c r="L51" t="s">
        <v>211</v>
      </c>
      <c r="M51">
        <v>60653</v>
      </c>
      <c r="N51" t="s">
        <v>105</v>
      </c>
      <c r="O51" t="s">
        <v>5841</v>
      </c>
      <c r="P51" t="s">
        <v>71</v>
      </c>
      <c r="Q51" t="s">
        <v>682</v>
      </c>
      <c r="R51" t="s">
        <v>5842</v>
      </c>
      <c r="S51">
        <v>574.91</v>
      </c>
      <c r="T51">
        <v>2</v>
      </c>
      <c r="U51">
        <v>0.3</v>
      </c>
      <c r="V51">
        <v>156.04699999999997</v>
      </c>
    </row>
    <row r="52" spans="1:22" x14ac:dyDescent="0.3">
      <c r="A52">
        <v>9392</v>
      </c>
      <c r="B52" t="s">
        <v>10589</v>
      </c>
      <c r="C52">
        <v>2014</v>
      </c>
      <c r="D52" s="15">
        <v>41712</v>
      </c>
      <c r="E52" s="15">
        <v>41715</v>
      </c>
      <c r="F52" t="s">
        <v>188</v>
      </c>
      <c r="G52" t="s">
        <v>3287</v>
      </c>
      <c r="H52" t="s">
        <v>3288</v>
      </c>
      <c r="I52" t="s">
        <v>41</v>
      </c>
      <c r="J52" t="s">
        <v>27</v>
      </c>
      <c r="K52" t="s">
        <v>456</v>
      </c>
      <c r="L52" t="s">
        <v>211</v>
      </c>
      <c r="M52">
        <v>60505</v>
      </c>
      <c r="N52" t="s">
        <v>105</v>
      </c>
      <c r="O52" t="s">
        <v>3342</v>
      </c>
      <c r="P52" t="s">
        <v>71</v>
      </c>
      <c r="Q52" t="s">
        <v>72</v>
      </c>
      <c r="R52" t="s">
        <v>3343</v>
      </c>
      <c r="S52">
        <v>7.9920000000000009</v>
      </c>
      <c r="T52">
        <v>1</v>
      </c>
      <c r="U52">
        <v>0.2</v>
      </c>
      <c r="V52">
        <v>2.5973999999999995</v>
      </c>
    </row>
    <row r="53" spans="1:22" x14ac:dyDescent="0.3">
      <c r="A53">
        <v>9365</v>
      </c>
      <c r="B53" t="s">
        <v>10569</v>
      </c>
      <c r="C53">
        <v>2014</v>
      </c>
      <c r="D53" s="15">
        <v>41720</v>
      </c>
      <c r="E53" s="15">
        <v>41724</v>
      </c>
      <c r="F53" t="s">
        <v>50</v>
      </c>
      <c r="G53" t="s">
        <v>301</v>
      </c>
      <c r="H53" t="s">
        <v>302</v>
      </c>
      <c r="I53" t="s">
        <v>102</v>
      </c>
      <c r="J53" t="s">
        <v>27</v>
      </c>
      <c r="K53" t="s">
        <v>95</v>
      </c>
      <c r="L53" t="s">
        <v>96</v>
      </c>
      <c r="M53">
        <v>98105</v>
      </c>
      <c r="N53" t="s">
        <v>44</v>
      </c>
      <c r="O53" t="s">
        <v>1689</v>
      </c>
      <c r="P53" t="s">
        <v>46</v>
      </c>
      <c r="Q53" t="s">
        <v>59</v>
      </c>
      <c r="R53" t="s">
        <v>1690</v>
      </c>
      <c r="S53">
        <v>359.32</v>
      </c>
      <c r="T53">
        <v>4</v>
      </c>
      <c r="U53">
        <v>0</v>
      </c>
      <c r="V53">
        <v>7.1863999999999919</v>
      </c>
    </row>
    <row r="54" spans="1:22" x14ac:dyDescent="0.3">
      <c r="A54">
        <v>9364</v>
      </c>
      <c r="B54" t="s">
        <v>10569</v>
      </c>
      <c r="C54">
        <v>2014</v>
      </c>
      <c r="D54" s="15">
        <v>41720</v>
      </c>
      <c r="E54" s="15">
        <v>41724</v>
      </c>
      <c r="F54" t="s">
        <v>50</v>
      </c>
      <c r="G54" t="s">
        <v>301</v>
      </c>
      <c r="H54" t="s">
        <v>302</v>
      </c>
      <c r="I54" t="s">
        <v>102</v>
      </c>
      <c r="J54" t="s">
        <v>27</v>
      </c>
      <c r="K54" t="s">
        <v>95</v>
      </c>
      <c r="L54" t="s">
        <v>96</v>
      </c>
      <c r="M54">
        <v>98105</v>
      </c>
      <c r="N54" t="s">
        <v>44</v>
      </c>
      <c r="O54" t="s">
        <v>5061</v>
      </c>
      <c r="P54" t="s">
        <v>32</v>
      </c>
      <c r="Q54" t="s">
        <v>65</v>
      </c>
      <c r="R54" t="s">
        <v>5062</v>
      </c>
      <c r="S54">
        <v>22.14</v>
      </c>
      <c r="T54">
        <v>3</v>
      </c>
      <c r="U54">
        <v>0</v>
      </c>
      <c r="V54">
        <v>6.4205999999999976</v>
      </c>
    </row>
    <row r="55" spans="1:22" x14ac:dyDescent="0.3">
      <c r="A55">
        <v>9363</v>
      </c>
      <c r="B55" t="s">
        <v>10569</v>
      </c>
      <c r="C55">
        <v>2014</v>
      </c>
      <c r="D55" s="15">
        <v>41720</v>
      </c>
      <c r="E55" s="15">
        <v>41724</v>
      </c>
      <c r="F55" t="s">
        <v>50</v>
      </c>
      <c r="G55" t="s">
        <v>301</v>
      </c>
      <c r="H55" t="s">
        <v>302</v>
      </c>
      <c r="I55" t="s">
        <v>102</v>
      </c>
      <c r="J55" t="s">
        <v>27</v>
      </c>
      <c r="K55" t="s">
        <v>95</v>
      </c>
      <c r="L55" t="s">
        <v>96</v>
      </c>
      <c r="M55">
        <v>98105</v>
      </c>
      <c r="N55" t="s">
        <v>44</v>
      </c>
      <c r="O55" t="s">
        <v>3138</v>
      </c>
      <c r="P55" t="s">
        <v>46</v>
      </c>
      <c r="Q55" t="s">
        <v>269</v>
      </c>
      <c r="R55" t="s">
        <v>3139</v>
      </c>
      <c r="S55">
        <v>13.020000000000001</v>
      </c>
      <c r="T55">
        <v>7</v>
      </c>
      <c r="U55">
        <v>0</v>
      </c>
      <c r="V55">
        <v>0.3906000000000005</v>
      </c>
    </row>
    <row r="56" spans="1:22" x14ac:dyDescent="0.3">
      <c r="A56">
        <v>9362</v>
      </c>
      <c r="B56" t="s">
        <v>10569</v>
      </c>
      <c r="C56">
        <v>2014</v>
      </c>
      <c r="D56" s="15">
        <v>41720</v>
      </c>
      <c r="E56" s="15">
        <v>41724</v>
      </c>
      <c r="F56" t="s">
        <v>50</v>
      </c>
      <c r="G56" t="s">
        <v>301</v>
      </c>
      <c r="H56" t="s">
        <v>302</v>
      </c>
      <c r="I56" t="s">
        <v>102</v>
      </c>
      <c r="J56" t="s">
        <v>27</v>
      </c>
      <c r="K56" t="s">
        <v>95</v>
      </c>
      <c r="L56" t="s">
        <v>96</v>
      </c>
      <c r="M56">
        <v>98105</v>
      </c>
      <c r="N56" t="s">
        <v>44</v>
      </c>
      <c r="O56" t="s">
        <v>255</v>
      </c>
      <c r="P56" t="s">
        <v>46</v>
      </c>
      <c r="Q56" t="s">
        <v>75</v>
      </c>
      <c r="R56" t="s">
        <v>256</v>
      </c>
      <c r="S56">
        <v>30.576000000000001</v>
      </c>
      <c r="T56">
        <v>6</v>
      </c>
      <c r="U56">
        <v>0.2</v>
      </c>
      <c r="V56">
        <v>10.3194</v>
      </c>
    </row>
    <row r="57" spans="1:22" x14ac:dyDescent="0.3">
      <c r="A57">
        <v>9343</v>
      </c>
      <c r="B57" t="s">
        <v>10562</v>
      </c>
      <c r="C57">
        <v>2013</v>
      </c>
      <c r="D57" s="15">
        <v>41347</v>
      </c>
      <c r="E57" s="15">
        <v>41352</v>
      </c>
      <c r="F57" t="s">
        <v>50</v>
      </c>
      <c r="G57" t="s">
        <v>7672</v>
      </c>
      <c r="H57" t="s">
        <v>7673</v>
      </c>
      <c r="I57" t="s">
        <v>102</v>
      </c>
      <c r="J57" t="s">
        <v>27</v>
      </c>
      <c r="K57" t="s">
        <v>2855</v>
      </c>
      <c r="L57" t="s">
        <v>43</v>
      </c>
      <c r="M57">
        <v>92503</v>
      </c>
      <c r="N57" t="s">
        <v>44</v>
      </c>
      <c r="O57" t="s">
        <v>2441</v>
      </c>
      <c r="P57" t="s">
        <v>46</v>
      </c>
      <c r="Q57" t="s">
        <v>75</v>
      </c>
      <c r="R57" t="s">
        <v>2442</v>
      </c>
      <c r="S57">
        <v>51.184000000000012</v>
      </c>
      <c r="T57">
        <v>7</v>
      </c>
      <c r="U57">
        <v>0.2</v>
      </c>
      <c r="V57">
        <v>19.193999999999999</v>
      </c>
    </row>
    <row r="58" spans="1:22" x14ac:dyDescent="0.3">
      <c r="A58">
        <v>9313</v>
      </c>
      <c r="B58" t="s">
        <v>10545</v>
      </c>
      <c r="C58">
        <v>2014</v>
      </c>
      <c r="D58" s="15">
        <v>41705</v>
      </c>
      <c r="E58" s="15">
        <v>41711</v>
      </c>
      <c r="F58" t="s">
        <v>50</v>
      </c>
      <c r="G58" t="s">
        <v>3178</v>
      </c>
      <c r="H58" t="s">
        <v>3179</v>
      </c>
      <c r="I58" t="s">
        <v>26</v>
      </c>
      <c r="J58" t="s">
        <v>27</v>
      </c>
      <c r="K58" t="s">
        <v>815</v>
      </c>
      <c r="L58" t="s">
        <v>104</v>
      </c>
      <c r="M58">
        <v>75220</v>
      </c>
      <c r="N58" t="s">
        <v>105</v>
      </c>
      <c r="O58" t="s">
        <v>1561</v>
      </c>
      <c r="P58" t="s">
        <v>46</v>
      </c>
      <c r="Q58" t="s">
        <v>68</v>
      </c>
      <c r="R58" t="s">
        <v>1562</v>
      </c>
      <c r="S58">
        <v>63.488</v>
      </c>
      <c r="T58">
        <v>4</v>
      </c>
      <c r="U58">
        <v>0.2</v>
      </c>
      <c r="V58">
        <v>4.7616000000000014</v>
      </c>
    </row>
    <row r="59" spans="1:22" x14ac:dyDescent="0.3">
      <c r="A59">
        <v>9312</v>
      </c>
      <c r="B59" t="s">
        <v>10545</v>
      </c>
      <c r="C59">
        <v>2014</v>
      </c>
      <c r="D59" s="15">
        <v>41705</v>
      </c>
      <c r="E59" s="15">
        <v>41711</v>
      </c>
      <c r="F59" t="s">
        <v>50</v>
      </c>
      <c r="G59" t="s">
        <v>3178</v>
      </c>
      <c r="H59" t="s">
        <v>3179</v>
      </c>
      <c r="I59" t="s">
        <v>26</v>
      </c>
      <c r="J59" t="s">
        <v>27</v>
      </c>
      <c r="K59" t="s">
        <v>815</v>
      </c>
      <c r="L59" t="s">
        <v>104</v>
      </c>
      <c r="M59">
        <v>75220</v>
      </c>
      <c r="N59" t="s">
        <v>105</v>
      </c>
      <c r="O59" t="s">
        <v>392</v>
      </c>
      <c r="P59" t="s">
        <v>46</v>
      </c>
      <c r="Q59" t="s">
        <v>47</v>
      </c>
      <c r="R59" t="s">
        <v>393</v>
      </c>
      <c r="S59">
        <v>4.9280000000000008</v>
      </c>
      <c r="T59">
        <v>2</v>
      </c>
      <c r="U59">
        <v>0.2</v>
      </c>
      <c r="V59">
        <v>1.7247999999999997</v>
      </c>
    </row>
    <row r="60" spans="1:22" x14ac:dyDescent="0.3">
      <c r="A60">
        <v>9310</v>
      </c>
      <c r="B60" t="s">
        <v>10543</v>
      </c>
      <c r="C60">
        <v>2011</v>
      </c>
      <c r="D60" s="15">
        <v>40627</v>
      </c>
      <c r="E60" s="15">
        <v>40632</v>
      </c>
      <c r="F60" t="s">
        <v>50</v>
      </c>
      <c r="G60" t="s">
        <v>2052</v>
      </c>
      <c r="H60" t="s">
        <v>2053</v>
      </c>
      <c r="I60" t="s">
        <v>26</v>
      </c>
      <c r="J60" t="s">
        <v>27</v>
      </c>
      <c r="K60" t="s">
        <v>127</v>
      </c>
      <c r="L60" t="s">
        <v>43</v>
      </c>
      <c r="M60">
        <v>94110</v>
      </c>
      <c r="N60" t="s">
        <v>44</v>
      </c>
      <c r="O60" t="s">
        <v>2949</v>
      </c>
      <c r="P60" t="s">
        <v>46</v>
      </c>
      <c r="Q60" t="s">
        <v>68</v>
      </c>
      <c r="R60" t="s">
        <v>2950</v>
      </c>
      <c r="S60">
        <v>25.44</v>
      </c>
      <c r="T60">
        <v>6</v>
      </c>
      <c r="U60">
        <v>0</v>
      </c>
      <c r="V60">
        <v>9.9215999999999998</v>
      </c>
    </row>
    <row r="61" spans="1:22" x14ac:dyDescent="0.3">
      <c r="A61">
        <v>9309</v>
      </c>
      <c r="B61" t="s">
        <v>10543</v>
      </c>
      <c r="C61">
        <v>2011</v>
      </c>
      <c r="D61" s="15">
        <v>40627</v>
      </c>
      <c r="E61" s="15">
        <v>40632</v>
      </c>
      <c r="F61" t="s">
        <v>50</v>
      </c>
      <c r="G61" t="s">
        <v>2052</v>
      </c>
      <c r="H61" t="s">
        <v>2053</v>
      </c>
      <c r="I61" t="s">
        <v>26</v>
      </c>
      <c r="J61" t="s">
        <v>27</v>
      </c>
      <c r="K61" t="s">
        <v>127</v>
      </c>
      <c r="L61" t="s">
        <v>43</v>
      </c>
      <c r="M61">
        <v>94110</v>
      </c>
      <c r="N61" t="s">
        <v>44</v>
      </c>
      <c r="O61" t="s">
        <v>6822</v>
      </c>
      <c r="P61" t="s">
        <v>71</v>
      </c>
      <c r="Q61" t="s">
        <v>161</v>
      </c>
      <c r="R61" t="s">
        <v>6823</v>
      </c>
      <c r="S61">
        <v>45.48</v>
      </c>
      <c r="T61">
        <v>4</v>
      </c>
      <c r="U61">
        <v>0</v>
      </c>
      <c r="V61">
        <v>15.917999999999999</v>
      </c>
    </row>
    <row r="62" spans="1:22" x14ac:dyDescent="0.3">
      <c r="A62">
        <v>9308</v>
      </c>
      <c r="B62" t="s">
        <v>10543</v>
      </c>
      <c r="C62">
        <v>2011</v>
      </c>
      <c r="D62" s="15">
        <v>40627</v>
      </c>
      <c r="E62" s="15">
        <v>40632</v>
      </c>
      <c r="F62" t="s">
        <v>50</v>
      </c>
      <c r="G62" t="s">
        <v>2052</v>
      </c>
      <c r="H62" t="s">
        <v>2053</v>
      </c>
      <c r="I62" t="s">
        <v>26</v>
      </c>
      <c r="J62" t="s">
        <v>27</v>
      </c>
      <c r="K62" t="s">
        <v>127</v>
      </c>
      <c r="L62" t="s">
        <v>43</v>
      </c>
      <c r="M62">
        <v>94110</v>
      </c>
      <c r="N62" t="s">
        <v>44</v>
      </c>
      <c r="O62" t="s">
        <v>6109</v>
      </c>
      <c r="P62" t="s">
        <v>46</v>
      </c>
      <c r="Q62" t="s">
        <v>68</v>
      </c>
      <c r="R62" t="s">
        <v>6110</v>
      </c>
      <c r="S62">
        <v>14.88</v>
      </c>
      <c r="T62">
        <v>2</v>
      </c>
      <c r="U62">
        <v>0</v>
      </c>
      <c r="V62">
        <v>3.7200000000000006</v>
      </c>
    </row>
    <row r="63" spans="1:22" x14ac:dyDescent="0.3">
      <c r="A63">
        <v>9307</v>
      </c>
      <c r="B63" t="s">
        <v>10543</v>
      </c>
      <c r="C63">
        <v>2011</v>
      </c>
      <c r="D63" s="15">
        <v>40627</v>
      </c>
      <c r="E63" s="15">
        <v>40632</v>
      </c>
      <c r="F63" t="s">
        <v>50</v>
      </c>
      <c r="G63" t="s">
        <v>2052</v>
      </c>
      <c r="H63" t="s">
        <v>2053</v>
      </c>
      <c r="I63" t="s">
        <v>26</v>
      </c>
      <c r="J63" t="s">
        <v>27</v>
      </c>
      <c r="K63" t="s">
        <v>127</v>
      </c>
      <c r="L63" t="s">
        <v>43</v>
      </c>
      <c r="M63">
        <v>94110</v>
      </c>
      <c r="N63" t="s">
        <v>44</v>
      </c>
      <c r="O63" t="s">
        <v>3716</v>
      </c>
      <c r="P63" t="s">
        <v>46</v>
      </c>
      <c r="Q63" t="s">
        <v>68</v>
      </c>
      <c r="R63" t="s">
        <v>3717</v>
      </c>
      <c r="S63">
        <v>6.56</v>
      </c>
      <c r="T63">
        <v>2</v>
      </c>
      <c r="U63">
        <v>0</v>
      </c>
      <c r="V63">
        <v>1.9023999999999992</v>
      </c>
    </row>
    <row r="64" spans="1:22" x14ac:dyDescent="0.3">
      <c r="A64">
        <v>9293</v>
      </c>
      <c r="B64" t="s">
        <v>10537</v>
      </c>
      <c r="C64">
        <v>2014</v>
      </c>
      <c r="D64" s="15">
        <v>41701</v>
      </c>
      <c r="E64" s="15">
        <v>41701</v>
      </c>
      <c r="F64" t="s">
        <v>1290</v>
      </c>
      <c r="G64" t="s">
        <v>2293</v>
      </c>
      <c r="H64" t="s">
        <v>2294</v>
      </c>
      <c r="I64" t="s">
        <v>41</v>
      </c>
      <c r="J64" t="s">
        <v>27</v>
      </c>
      <c r="K64" t="s">
        <v>8044</v>
      </c>
      <c r="L64" t="s">
        <v>104</v>
      </c>
      <c r="M64">
        <v>76706</v>
      </c>
      <c r="N64" t="s">
        <v>105</v>
      </c>
      <c r="O64" t="s">
        <v>2963</v>
      </c>
      <c r="P64" t="s">
        <v>46</v>
      </c>
      <c r="Q64" t="s">
        <v>75</v>
      </c>
      <c r="R64" t="s">
        <v>2964</v>
      </c>
      <c r="S64">
        <v>0.55599999999999983</v>
      </c>
      <c r="T64">
        <v>1</v>
      </c>
      <c r="U64">
        <v>0.8</v>
      </c>
      <c r="V64">
        <v>-0.94520000000000004</v>
      </c>
    </row>
    <row r="65" spans="1:22" x14ac:dyDescent="0.3">
      <c r="A65">
        <v>9252</v>
      </c>
      <c r="B65" t="s">
        <v>10510</v>
      </c>
      <c r="C65">
        <v>2014</v>
      </c>
      <c r="D65" s="15">
        <v>41701</v>
      </c>
      <c r="E65" s="15">
        <v>41707</v>
      </c>
      <c r="F65" t="s">
        <v>50</v>
      </c>
      <c r="G65" t="s">
        <v>5632</v>
      </c>
      <c r="H65" t="s">
        <v>5633</v>
      </c>
      <c r="I65" t="s">
        <v>41</v>
      </c>
      <c r="J65" t="s">
        <v>27</v>
      </c>
      <c r="K65" t="s">
        <v>42</v>
      </c>
      <c r="L65" t="s">
        <v>43</v>
      </c>
      <c r="M65">
        <v>90008</v>
      </c>
      <c r="N65" t="s">
        <v>44</v>
      </c>
      <c r="O65" t="s">
        <v>4299</v>
      </c>
      <c r="P65" t="s">
        <v>46</v>
      </c>
      <c r="Q65" t="s">
        <v>75</v>
      </c>
      <c r="R65" t="s">
        <v>4300</v>
      </c>
      <c r="S65">
        <v>107.64800000000001</v>
      </c>
      <c r="T65">
        <v>2</v>
      </c>
      <c r="U65">
        <v>0.2</v>
      </c>
      <c r="V65">
        <v>33.639999999999986</v>
      </c>
    </row>
    <row r="66" spans="1:22" x14ac:dyDescent="0.3">
      <c r="A66">
        <v>9228</v>
      </c>
      <c r="B66" t="s">
        <v>10499</v>
      </c>
      <c r="C66">
        <v>2014</v>
      </c>
      <c r="D66" s="15">
        <v>41718</v>
      </c>
      <c r="E66" s="15">
        <v>41723</v>
      </c>
      <c r="F66" t="s">
        <v>50</v>
      </c>
      <c r="G66" t="s">
        <v>3658</v>
      </c>
      <c r="H66" t="s">
        <v>3659</v>
      </c>
      <c r="I66" t="s">
        <v>41</v>
      </c>
      <c r="J66" t="s">
        <v>27</v>
      </c>
      <c r="K66" t="s">
        <v>42</v>
      </c>
      <c r="L66" t="s">
        <v>43</v>
      </c>
      <c r="M66">
        <v>90008</v>
      </c>
      <c r="N66" t="s">
        <v>44</v>
      </c>
      <c r="O66" t="s">
        <v>5367</v>
      </c>
      <c r="P66" t="s">
        <v>46</v>
      </c>
      <c r="Q66" t="s">
        <v>78</v>
      </c>
      <c r="R66" t="s">
        <v>5368</v>
      </c>
      <c r="S66">
        <v>381.35999999999996</v>
      </c>
      <c r="T66">
        <v>7</v>
      </c>
      <c r="U66">
        <v>0</v>
      </c>
      <c r="V66">
        <v>106.78080000000003</v>
      </c>
    </row>
    <row r="67" spans="1:22" x14ac:dyDescent="0.3">
      <c r="A67">
        <v>9212</v>
      </c>
      <c r="B67" t="s">
        <v>10487</v>
      </c>
      <c r="C67">
        <v>2012</v>
      </c>
      <c r="D67" s="15">
        <v>40982</v>
      </c>
      <c r="E67" s="15">
        <v>40987</v>
      </c>
      <c r="F67" t="s">
        <v>50</v>
      </c>
      <c r="G67" t="s">
        <v>4042</v>
      </c>
      <c r="H67" t="s">
        <v>4043</v>
      </c>
      <c r="I67" t="s">
        <v>26</v>
      </c>
      <c r="J67" t="s">
        <v>27</v>
      </c>
      <c r="K67" t="s">
        <v>566</v>
      </c>
      <c r="L67" t="s">
        <v>43</v>
      </c>
      <c r="M67">
        <v>95661</v>
      </c>
      <c r="N67" t="s">
        <v>44</v>
      </c>
      <c r="O67" t="s">
        <v>1094</v>
      </c>
      <c r="P67" t="s">
        <v>46</v>
      </c>
      <c r="Q67" t="s">
        <v>90</v>
      </c>
      <c r="R67" t="s">
        <v>1095</v>
      </c>
      <c r="S67">
        <v>19.440000000000001</v>
      </c>
      <c r="T67">
        <v>3</v>
      </c>
      <c r="U67">
        <v>0</v>
      </c>
      <c r="V67">
        <v>9.3312000000000008</v>
      </c>
    </row>
    <row r="68" spans="1:22" x14ac:dyDescent="0.3">
      <c r="A68">
        <v>9177</v>
      </c>
      <c r="B68" t="s">
        <v>10469</v>
      </c>
      <c r="C68">
        <v>2013</v>
      </c>
      <c r="D68" s="15">
        <v>41353</v>
      </c>
      <c r="E68" s="15">
        <v>41358</v>
      </c>
      <c r="F68" t="s">
        <v>50</v>
      </c>
      <c r="G68" t="s">
        <v>4952</v>
      </c>
      <c r="H68" t="s">
        <v>4953</v>
      </c>
      <c r="I68" t="s">
        <v>41</v>
      </c>
      <c r="J68" t="s">
        <v>27</v>
      </c>
      <c r="K68" t="s">
        <v>5661</v>
      </c>
      <c r="L68" t="s">
        <v>335</v>
      </c>
      <c r="M68">
        <v>37211</v>
      </c>
      <c r="N68" t="s">
        <v>30</v>
      </c>
      <c r="O68" t="s">
        <v>1206</v>
      </c>
      <c r="P68" t="s">
        <v>46</v>
      </c>
      <c r="Q68" t="s">
        <v>75</v>
      </c>
      <c r="R68" t="s">
        <v>1207</v>
      </c>
      <c r="S68">
        <v>31.086000000000006</v>
      </c>
      <c r="T68">
        <v>3</v>
      </c>
      <c r="U68">
        <v>0.7</v>
      </c>
      <c r="V68">
        <v>-20.72399999999999</v>
      </c>
    </row>
    <row r="69" spans="1:22" x14ac:dyDescent="0.3">
      <c r="A69">
        <v>9170</v>
      </c>
      <c r="B69" t="s">
        <v>10466</v>
      </c>
      <c r="C69">
        <v>2013</v>
      </c>
      <c r="D69" s="15">
        <v>41349</v>
      </c>
      <c r="E69" s="15">
        <v>41353</v>
      </c>
      <c r="F69" t="s">
        <v>50</v>
      </c>
      <c r="G69" t="s">
        <v>2656</v>
      </c>
      <c r="H69" t="s">
        <v>2657</v>
      </c>
      <c r="I69" t="s">
        <v>102</v>
      </c>
      <c r="J69" t="s">
        <v>27</v>
      </c>
      <c r="K69" t="s">
        <v>328</v>
      </c>
      <c r="L69" t="s">
        <v>1487</v>
      </c>
      <c r="M69">
        <v>39212</v>
      </c>
      <c r="N69" t="s">
        <v>30</v>
      </c>
      <c r="O69" t="s">
        <v>2344</v>
      </c>
      <c r="P69" t="s">
        <v>46</v>
      </c>
      <c r="Q69" t="s">
        <v>90</v>
      </c>
      <c r="R69" t="s">
        <v>2345</v>
      </c>
      <c r="S69">
        <v>45.68</v>
      </c>
      <c r="T69">
        <v>2</v>
      </c>
      <c r="U69">
        <v>0</v>
      </c>
      <c r="V69">
        <v>21.012799999999999</v>
      </c>
    </row>
    <row r="70" spans="1:22" x14ac:dyDescent="0.3">
      <c r="A70">
        <v>9169</v>
      </c>
      <c r="B70" t="s">
        <v>10466</v>
      </c>
      <c r="C70">
        <v>2013</v>
      </c>
      <c r="D70" s="15">
        <v>41349</v>
      </c>
      <c r="E70" s="15">
        <v>41353</v>
      </c>
      <c r="F70" t="s">
        <v>50</v>
      </c>
      <c r="G70" t="s">
        <v>2656</v>
      </c>
      <c r="H70" t="s">
        <v>2657</v>
      </c>
      <c r="I70" t="s">
        <v>102</v>
      </c>
      <c r="J70" t="s">
        <v>27</v>
      </c>
      <c r="K70" t="s">
        <v>328</v>
      </c>
      <c r="L70" t="s">
        <v>1487</v>
      </c>
      <c r="M70">
        <v>39212</v>
      </c>
      <c r="N70" t="s">
        <v>30</v>
      </c>
      <c r="O70" t="s">
        <v>2344</v>
      </c>
      <c r="P70" t="s">
        <v>46</v>
      </c>
      <c r="Q70" t="s">
        <v>90</v>
      </c>
      <c r="R70" t="s">
        <v>2345</v>
      </c>
      <c r="S70">
        <v>319.76</v>
      </c>
      <c r="T70">
        <v>14</v>
      </c>
      <c r="U70">
        <v>0</v>
      </c>
      <c r="V70">
        <v>147.08959999999999</v>
      </c>
    </row>
    <row r="71" spans="1:22" x14ac:dyDescent="0.3">
      <c r="A71">
        <v>9131</v>
      </c>
      <c r="B71" t="s">
        <v>10443</v>
      </c>
      <c r="C71">
        <v>2013</v>
      </c>
      <c r="D71" s="15">
        <v>41358</v>
      </c>
      <c r="E71" s="15">
        <v>41360</v>
      </c>
      <c r="F71" t="s">
        <v>23</v>
      </c>
      <c r="G71" t="s">
        <v>3535</v>
      </c>
      <c r="H71" t="s">
        <v>3536</v>
      </c>
      <c r="I71" t="s">
        <v>26</v>
      </c>
      <c r="J71" t="s">
        <v>27</v>
      </c>
      <c r="K71" t="s">
        <v>2180</v>
      </c>
      <c r="L71" t="s">
        <v>498</v>
      </c>
      <c r="M71">
        <v>44105</v>
      </c>
      <c r="N71" t="s">
        <v>148</v>
      </c>
      <c r="O71" t="s">
        <v>4521</v>
      </c>
      <c r="P71" t="s">
        <v>46</v>
      </c>
      <c r="Q71" t="s">
        <v>68</v>
      </c>
      <c r="R71" t="s">
        <v>4522</v>
      </c>
      <c r="S71">
        <v>18.656000000000002</v>
      </c>
      <c r="T71">
        <v>2</v>
      </c>
      <c r="U71">
        <v>0.2</v>
      </c>
      <c r="V71">
        <v>1.6324000000000014</v>
      </c>
    </row>
    <row r="72" spans="1:22" x14ac:dyDescent="0.3">
      <c r="A72">
        <v>9130</v>
      </c>
      <c r="B72" t="s">
        <v>10443</v>
      </c>
      <c r="C72">
        <v>2013</v>
      </c>
      <c r="D72" s="15">
        <v>41358</v>
      </c>
      <c r="E72" s="15">
        <v>41360</v>
      </c>
      <c r="F72" t="s">
        <v>23</v>
      </c>
      <c r="G72" t="s">
        <v>3535</v>
      </c>
      <c r="H72" t="s">
        <v>3536</v>
      </c>
      <c r="I72" t="s">
        <v>26</v>
      </c>
      <c r="J72" t="s">
        <v>27</v>
      </c>
      <c r="K72" t="s">
        <v>2180</v>
      </c>
      <c r="L72" t="s">
        <v>498</v>
      </c>
      <c r="M72">
        <v>44105</v>
      </c>
      <c r="N72" t="s">
        <v>148</v>
      </c>
      <c r="O72" t="s">
        <v>5658</v>
      </c>
      <c r="P72" t="s">
        <v>32</v>
      </c>
      <c r="Q72" t="s">
        <v>33</v>
      </c>
      <c r="R72" t="s">
        <v>5659</v>
      </c>
      <c r="S72">
        <v>301.46999999999997</v>
      </c>
      <c r="T72">
        <v>3</v>
      </c>
      <c r="U72">
        <v>0.5</v>
      </c>
      <c r="V72">
        <v>-241.17600000000002</v>
      </c>
    </row>
    <row r="73" spans="1:22" x14ac:dyDescent="0.3">
      <c r="A73">
        <v>9122</v>
      </c>
      <c r="B73" t="s">
        <v>10436</v>
      </c>
      <c r="C73">
        <v>2014</v>
      </c>
      <c r="D73" s="15">
        <v>41717</v>
      </c>
      <c r="E73" s="15">
        <v>41719</v>
      </c>
      <c r="F73" t="s">
        <v>23</v>
      </c>
      <c r="G73" t="s">
        <v>8157</v>
      </c>
      <c r="H73" t="s">
        <v>8158</v>
      </c>
      <c r="I73" t="s">
        <v>41</v>
      </c>
      <c r="J73" t="s">
        <v>27</v>
      </c>
      <c r="K73" t="s">
        <v>42</v>
      </c>
      <c r="L73" t="s">
        <v>43</v>
      </c>
      <c r="M73">
        <v>90032</v>
      </c>
      <c r="N73" t="s">
        <v>44</v>
      </c>
      <c r="O73" t="s">
        <v>437</v>
      </c>
      <c r="P73" t="s">
        <v>46</v>
      </c>
      <c r="Q73" t="s">
        <v>78</v>
      </c>
      <c r="R73" t="s">
        <v>438</v>
      </c>
      <c r="S73">
        <v>90.86</v>
      </c>
      <c r="T73">
        <v>7</v>
      </c>
      <c r="U73">
        <v>0</v>
      </c>
      <c r="V73">
        <v>26.349399999999992</v>
      </c>
    </row>
    <row r="74" spans="1:22" x14ac:dyDescent="0.3">
      <c r="A74">
        <v>9054</v>
      </c>
      <c r="B74" t="s">
        <v>10397</v>
      </c>
      <c r="C74">
        <v>2011</v>
      </c>
      <c r="D74" s="15">
        <v>40628</v>
      </c>
      <c r="E74" s="15">
        <v>40633</v>
      </c>
      <c r="F74" t="s">
        <v>23</v>
      </c>
      <c r="G74" t="s">
        <v>3856</v>
      </c>
      <c r="H74" t="s">
        <v>3857</v>
      </c>
      <c r="I74" t="s">
        <v>41</v>
      </c>
      <c r="J74" t="s">
        <v>27</v>
      </c>
      <c r="K74" t="s">
        <v>127</v>
      </c>
      <c r="L74" t="s">
        <v>43</v>
      </c>
      <c r="M74">
        <v>94122</v>
      </c>
      <c r="N74" t="s">
        <v>44</v>
      </c>
      <c r="O74" t="s">
        <v>8519</v>
      </c>
      <c r="P74" t="s">
        <v>71</v>
      </c>
      <c r="Q74" t="s">
        <v>72</v>
      </c>
      <c r="R74" t="s">
        <v>8520</v>
      </c>
      <c r="S74">
        <v>28.783999999999999</v>
      </c>
      <c r="T74">
        <v>2</v>
      </c>
      <c r="U74">
        <v>0.2</v>
      </c>
      <c r="V74">
        <v>2.878400000000001</v>
      </c>
    </row>
    <row r="75" spans="1:22" x14ac:dyDescent="0.3">
      <c r="A75">
        <v>9053</v>
      </c>
      <c r="B75" t="s">
        <v>10397</v>
      </c>
      <c r="C75">
        <v>2011</v>
      </c>
      <c r="D75" s="15">
        <v>40628</v>
      </c>
      <c r="E75" s="15">
        <v>40633</v>
      </c>
      <c r="F75" t="s">
        <v>23</v>
      </c>
      <c r="G75" t="s">
        <v>3856</v>
      </c>
      <c r="H75" t="s">
        <v>3857</v>
      </c>
      <c r="I75" t="s">
        <v>41</v>
      </c>
      <c r="J75" t="s">
        <v>27</v>
      </c>
      <c r="K75" t="s">
        <v>127</v>
      </c>
      <c r="L75" t="s">
        <v>43</v>
      </c>
      <c r="M75">
        <v>94122</v>
      </c>
      <c r="N75" t="s">
        <v>44</v>
      </c>
      <c r="O75" t="s">
        <v>232</v>
      </c>
      <c r="P75" t="s">
        <v>46</v>
      </c>
      <c r="Q75" t="s">
        <v>75</v>
      </c>
      <c r="R75" t="s">
        <v>233</v>
      </c>
      <c r="S75">
        <v>27.936000000000003</v>
      </c>
      <c r="T75">
        <v>4</v>
      </c>
      <c r="U75">
        <v>0.2</v>
      </c>
      <c r="V75">
        <v>9.4283999999999963</v>
      </c>
    </row>
    <row r="76" spans="1:22" x14ac:dyDescent="0.3">
      <c r="A76">
        <v>9052</v>
      </c>
      <c r="B76" t="s">
        <v>10397</v>
      </c>
      <c r="C76">
        <v>2011</v>
      </c>
      <c r="D76" s="15">
        <v>40628</v>
      </c>
      <c r="E76" s="15">
        <v>40633</v>
      </c>
      <c r="F76" t="s">
        <v>23</v>
      </c>
      <c r="G76" t="s">
        <v>3856</v>
      </c>
      <c r="H76" t="s">
        <v>3857</v>
      </c>
      <c r="I76" t="s">
        <v>41</v>
      </c>
      <c r="J76" t="s">
        <v>27</v>
      </c>
      <c r="K76" t="s">
        <v>127</v>
      </c>
      <c r="L76" t="s">
        <v>43</v>
      </c>
      <c r="M76">
        <v>94122</v>
      </c>
      <c r="N76" t="s">
        <v>44</v>
      </c>
      <c r="O76" t="s">
        <v>5013</v>
      </c>
      <c r="P76" t="s">
        <v>46</v>
      </c>
      <c r="Q76" t="s">
        <v>68</v>
      </c>
      <c r="R76" t="s">
        <v>5014</v>
      </c>
      <c r="S76">
        <v>3.36</v>
      </c>
      <c r="T76">
        <v>2</v>
      </c>
      <c r="U76">
        <v>0</v>
      </c>
      <c r="V76">
        <v>0.83999999999999986</v>
      </c>
    </row>
    <row r="77" spans="1:22" x14ac:dyDescent="0.3">
      <c r="A77">
        <v>9019</v>
      </c>
      <c r="B77" t="s">
        <v>10374</v>
      </c>
      <c r="C77">
        <v>2013</v>
      </c>
      <c r="D77" s="15">
        <v>41360</v>
      </c>
      <c r="E77" s="15">
        <v>41362</v>
      </c>
      <c r="F77" t="s">
        <v>23</v>
      </c>
      <c r="G77" t="s">
        <v>5248</v>
      </c>
      <c r="H77" t="s">
        <v>5249</v>
      </c>
      <c r="I77" t="s">
        <v>26</v>
      </c>
      <c r="J77" t="s">
        <v>27</v>
      </c>
      <c r="K77" t="s">
        <v>8414</v>
      </c>
      <c r="L77" t="s">
        <v>6260</v>
      </c>
      <c r="M77">
        <v>83201</v>
      </c>
      <c r="N77" t="s">
        <v>44</v>
      </c>
      <c r="O77" t="s">
        <v>132</v>
      </c>
      <c r="P77" t="s">
        <v>46</v>
      </c>
      <c r="Q77" t="s">
        <v>75</v>
      </c>
      <c r="R77" t="s">
        <v>133</v>
      </c>
      <c r="S77">
        <v>17.04</v>
      </c>
      <c r="T77">
        <v>3</v>
      </c>
      <c r="U77">
        <v>0.2</v>
      </c>
      <c r="V77">
        <v>5.5379999999999985</v>
      </c>
    </row>
    <row r="78" spans="1:22" x14ac:dyDescent="0.3">
      <c r="A78">
        <v>9018</v>
      </c>
      <c r="B78" t="s">
        <v>10374</v>
      </c>
      <c r="C78">
        <v>2013</v>
      </c>
      <c r="D78" s="15">
        <v>41360</v>
      </c>
      <c r="E78" s="15">
        <v>41362</v>
      </c>
      <c r="F78" t="s">
        <v>23</v>
      </c>
      <c r="G78" t="s">
        <v>5248</v>
      </c>
      <c r="H78" t="s">
        <v>5249</v>
      </c>
      <c r="I78" t="s">
        <v>26</v>
      </c>
      <c r="J78" t="s">
        <v>27</v>
      </c>
      <c r="K78" t="s">
        <v>8414</v>
      </c>
      <c r="L78" t="s">
        <v>6260</v>
      </c>
      <c r="M78">
        <v>83201</v>
      </c>
      <c r="N78" t="s">
        <v>44</v>
      </c>
      <c r="O78" t="s">
        <v>4004</v>
      </c>
      <c r="P78" t="s">
        <v>46</v>
      </c>
      <c r="Q78" t="s">
        <v>90</v>
      </c>
      <c r="R78" t="s">
        <v>4005</v>
      </c>
      <c r="S78">
        <v>17.64</v>
      </c>
      <c r="T78">
        <v>3</v>
      </c>
      <c r="U78">
        <v>0</v>
      </c>
      <c r="V78">
        <v>8.6435999999999993</v>
      </c>
    </row>
    <row r="79" spans="1:22" x14ac:dyDescent="0.3">
      <c r="A79">
        <v>9015</v>
      </c>
      <c r="B79" t="s">
        <v>10372</v>
      </c>
      <c r="C79">
        <v>2014</v>
      </c>
      <c r="D79" s="15">
        <v>41717</v>
      </c>
      <c r="E79" s="15">
        <v>41721</v>
      </c>
      <c r="F79" t="s">
        <v>50</v>
      </c>
      <c r="G79" t="s">
        <v>8554</v>
      </c>
      <c r="H79" t="s">
        <v>8555</v>
      </c>
      <c r="I79" t="s">
        <v>41</v>
      </c>
      <c r="J79" t="s">
        <v>27</v>
      </c>
      <c r="K79" t="s">
        <v>42</v>
      </c>
      <c r="L79" t="s">
        <v>43</v>
      </c>
      <c r="M79">
        <v>90008</v>
      </c>
      <c r="N79" t="s">
        <v>44</v>
      </c>
      <c r="O79" t="s">
        <v>3041</v>
      </c>
      <c r="P79" t="s">
        <v>46</v>
      </c>
      <c r="Q79" t="s">
        <v>173</v>
      </c>
      <c r="R79" t="s">
        <v>3042</v>
      </c>
      <c r="S79">
        <v>19.399999999999999</v>
      </c>
      <c r="T79">
        <v>5</v>
      </c>
      <c r="U79">
        <v>0</v>
      </c>
      <c r="V79">
        <v>9.3120000000000012</v>
      </c>
    </row>
    <row r="80" spans="1:22" x14ac:dyDescent="0.3">
      <c r="A80">
        <v>9014</v>
      </c>
      <c r="B80" t="s">
        <v>10372</v>
      </c>
      <c r="C80">
        <v>2014</v>
      </c>
      <c r="D80" s="15">
        <v>41717</v>
      </c>
      <c r="E80" s="15">
        <v>41721</v>
      </c>
      <c r="F80" t="s">
        <v>50</v>
      </c>
      <c r="G80" t="s">
        <v>8554</v>
      </c>
      <c r="H80" t="s">
        <v>8555</v>
      </c>
      <c r="I80" t="s">
        <v>41</v>
      </c>
      <c r="J80" t="s">
        <v>27</v>
      </c>
      <c r="K80" t="s">
        <v>42</v>
      </c>
      <c r="L80" t="s">
        <v>43</v>
      </c>
      <c r="M80">
        <v>90008</v>
      </c>
      <c r="N80" t="s">
        <v>44</v>
      </c>
      <c r="O80" t="s">
        <v>7185</v>
      </c>
      <c r="P80" t="s">
        <v>46</v>
      </c>
      <c r="Q80" t="s">
        <v>68</v>
      </c>
      <c r="R80" t="s">
        <v>4224</v>
      </c>
      <c r="S80">
        <v>13.899999999999999</v>
      </c>
      <c r="T80">
        <v>5</v>
      </c>
      <c r="U80">
        <v>0</v>
      </c>
      <c r="V80">
        <v>3.7529999999999997</v>
      </c>
    </row>
    <row r="81" spans="1:22" x14ac:dyDescent="0.3">
      <c r="A81">
        <v>8999</v>
      </c>
      <c r="B81" t="s">
        <v>10362</v>
      </c>
      <c r="C81">
        <v>2014</v>
      </c>
      <c r="D81" s="15">
        <v>41719</v>
      </c>
      <c r="E81" s="15">
        <v>41719</v>
      </c>
      <c r="F81" t="s">
        <v>1290</v>
      </c>
      <c r="G81" t="s">
        <v>6077</v>
      </c>
      <c r="H81" t="s">
        <v>6078</v>
      </c>
      <c r="I81" t="s">
        <v>26</v>
      </c>
      <c r="J81" t="s">
        <v>27</v>
      </c>
      <c r="K81" t="s">
        <v>184</v>
      </c>
      <c r="L81" t="s">
        <v>104</v>
      </c>
      <c r="M81">
        <v>77041</v>
      </c>
      <c r="N81" t="s">
        <v>105</v>
      </c>
      <c r="O81" t="s">
        <v>560</v>
      </c>
      <c r="P81" t="s">
        <v>46</v>
      </c>
      <c r="Q81" t="s">
        <v>90</v>
      </c>
      <c r="R81" t="s">
        <v>561</v>
      </c>
      <c r="S81">
        <v>274.06400000000002</v>
      </c>
      <c r="T81">
        <v>7</v>
      </c>
      <c r="U81">
        <v>0.2</v>
      </c>
      <c r="V81">
        <v>102.77399999999999</v>
      </c>
    </row>
    <row r="82" spans="1:22" x14ac:dyDescent="0.3">
      <c r="A82">
        <v>8998</v>
      </c>
      <c r="B82" t="s">
        <v>10362</v>
      </c>
      <c r="C82">
        <v>2014</v>
      </c>
      <c r="D82" s="15">
        <v>41719</v>
      </c>
      <c r="E82" s="15">
        <v>41719</v>
      </c>
      <c r="F82" t="s">
        <v>1290</v>
      </c>
      <c r="G82" t="s">
        <v>6077</v>
      </c>
      <c r="H82" t="s">
        <v>6078</v>
      </c>
      <c r="I82" t="s">
        <v>26</v>
      </c>
      <c r="J82" t="s">
        <v>27</v>
      </c>
      <c r="K82" t="s">
        <v>184</v>
      </c>
      <c r="L82" t="s">
        <v>104</v>
      </c>
      <c r="M82">
        <v>77041</v>
      </c>
      <c r="N82" t="s">
        <v>105</v>
      </c>
      <c r="O82" t="s">
        <v>1054</v>
      </c>
      <c r="P82" t="s">
        <v>46</v>
      </c>
      <c r="Q82" t="s">
        <v>90</v>
      </c>
      <c r="R82" t="s">
        <v>186</v>
      </c>
      <c r="S82">
        <v>56.704000000000001</v>
      </c>
      <c r="T82">
        <v>2</v>
      </c>
      <c r="U82">
        <v>0.2</v>
      </c>
      <c r="V82">
        <v>19.137599999999992</v>
      </c>
    </row>
    <row r="83" spans="1:22" x14ac:dyDescent="0.3">
      <c r="A83">
        <v>8985</v>
      </c>
      <c r="B83" t="s">
        <v>10355</v>
      </c>
      <c r="C83">
        <v>2013</v>
      </c>
      <c r="D83" s="15">
        <v>41340</v>
      </c>
      <c r="E83" s="15">
        <v>41346</v>
      </c>
      <c r="F83" t="s">
        <v>50</v>
      </c>
      <c r="G83" t="s">
        <v>454</v>
      </c>
      <c r="H83" t="s">
        <v>455</v>
      </c>
      <c r="I83" t="s">
        <v>26</v>
      </c>
      <c r="J83" t="s">
        <v>27</v>
      </c>
      <c r="K83" t="s">
        <v>303</v>
      </c>
      <c r="L83" t="s">
        <v>211</v>
      </c>
      <c r="M83">
        <v>60623</v>
      </c>
      <c r="N83" t="s">
        <v>105</v>
      </c>
      <c r="O83" t="s">
        <v>5504</v>
      </c>
      <c r="P83" t="s">
        <v>32</v>
      </c>
      <c r="Q83" t="s">
        <v>56</v>
      </c>
      <c r="R83" t="s">
        <v>5505</v>
      </c>
      <c r="S83">
        <v>145.97999999999999</v>
      </c>
      <c r="T83">
        <v>2</v>
      </c>
      <c r="U83">
        <v>0.5</v>
      </c>
      <c r="V83">
        <v>-99.266399999999976</v>
      </c>
    </row>
    <row r="84" spans="1:22" x14ac:dyDescent="0.3">
      <c r="A84">
        <v>8984</v>
      </c>
      <c r="B84" t="s">
        <v>10355</v>
      </c>
      <c r="C84">
        <v>2013</v>
      </c>
      <c r="D84" s="15">
        <v>41340</v>
      </c>
      <c r="E84" s="15">
        <v>41346</v>
      </c>
      <c r="F84" t="s">
        <v>50</v>
      </c>
      <c r="G84" t="s">
        <v>454</v>
      </c>
      <c r="H84" t="s">
        <v>455</v>
      </c>
      <c r="I84" t="s">
        <v>26</v>
      </c>
      <c r="J84" t="s">
        <v>27</v>
      </c>
      <c r="K84" t="s">
        <v>303</v>
      </c>
      <c r="L84" t="s">
        <v>211</v>
      </c>
      <c r="M84">
        <v>60623</v>
      </c>
      <c r="N84" t="s">
        <v>105</v>
      </c>
      <c r="O84" t="s">
        <v>553</v>
      </c>
      <c r="P84" t="s">
        <v>32</v>
      </c>
      <c r="Q84" t="s">
        <v>65</v>
      </c>
      <c r="R84" t="s">
        <v>554</v>
      </c>
      <c r="S84">
        <v>159.04</v>
      </c>
      <c r="T84">
        <v>5</v>
      </c>
      <c r="U84">
        <v>0.6</v>
      </c>
      <c r="V84">
        <v>-194.82400000000001</v>
      </c>
    </row>
    <row r="85" spans="1:22" x14ac:dyDescent="0.3">
      <c r="A85">
        <v>8983</v>
      </c>
      <c r="B85" t="s">
        <v>10355</v>
      </c>
      <c r="C85">
        <v>2013</v>
      </c>
      <c r="D85" s="15">
        <v>41340</v>
      </c>
      <c r="E85" s="15">
        <v>41346</v>
      </c>
      <c r="F85" t="s">
        <v>50</v>
      </c>
      <c r="G85" t="s">
        <v>454</v>
      </c>
      <c r="H85" t="s">
        <v>455</v>
      </c>
      <c r="I85" t="s">
        <v>26</v>
      </c>
      <c r="J85" t="s">
        <v>27</v>
      </c>
      <c r="K85" t="s">
        <v>303</v>
      </c>
      <c r="L85" t="s">
        <v>211</v>
      </c>
      <c r="M85">
        <v>60623</v>
      </c>
      <c r="N85" t="s">
        <v>105</v>
      </c>
      <c r="O85" t="s">
        <v>3391</v>
      </c>
      <c r="P85" t="s">
        <v>46</v>
      </c>
      <c r="Q85" t="s">
        <v>75</v>
      </c>
      <c r="R85" t="s">
        <v>3392</v>
      </c>
      <c r="S85">
        <v>1.7279999999999998</v>
      </c>
      <c r="T85">
        <v>4</v>
      </c>
      <c r="U85">
        <v>0.8</v>
      </c>
      <c r="V85">
        <v>-2.764800000000001</v>
      </c>
    </row>
    <row r="86" spans="1:22" x14ac:dyDescent="0.3">
      <c r="A86">
        <v>8982</v>
      </c>
      <c r="B86" t="s">
        <v>10355</v>
      </c>
      <c r="C86">
        <v>2013</v>
      </c>
      <c r="D86" s="15">
        <v>41340</v>
      </c>
      <c r="E86" s="15">
        <v>41346</v>
      </c>
      <c r="F86" t="s">
        <v>50</v>
      </c>
      <c r="G86" t="s">
        <v>454</v>
      </c>
      <c r="H86" t="s">
        <v>455</v>
      </c>
      <c r="I86" t="s">
        <v>26</v>
      </c>
      <c r="J86" t="s">
        <v>27</v>
      </c>
      <c r="K86" t="s">
        <v>303</v>
      </c>
      <c r="L86" t="s">
        <v>211</v>
      </c>
      <c r="M86">
        <v>60623</v>
      </c>
      <c r="N86" t="s">
        <v>105</v>
      </c>
      <c r="O86" t="s">
        <v>4091</v>
      </c>
      <c r="P86" t="s">
        <v>46</v>
      </c>
      <c r="Q86" t="s">
        <v>78</v>
      </c>
      <c r="R86" t="s">
        <v>4092</v>
      </c>
      <c r="S86">
        <v>2.3339999999999996</v>
      </c>
      <c r="T86">
        <v>3</v>
      </c>
      <c r="U86">
        <v>0.8</v>
      </c>
      <c r="V86">
        <v>-6.3018000000000001</v>
      </c>
    </row>
    <row r="87" spans="1:22" x14ac:dyDescent="0.3">
      <c r="A87">
        <v>8972</v>
      </c>
      <c r="B87" t="s">
        <v>10347</v>
      </c>
      <c r="C87">
        <v>2014</v>
      </c>
      <c r="D87" s="15">
        <v>41723</v>
      </c>
      <c r="E87" s="15">
        <v>41727</v>
      </c>
      <c r="F87" t="s">
        <v>50</v>
      </c>
      <c r="G87" t="s">
        <v>5248</v>
      </c>
      <c r="H87" t="s">
        <v>5249</v>
      </c>
      <c r="I87" t="s">
        <v>26</v>
      </c>
      <c r="J87" t="s">
        <v>27</v>
      </c>
      <c r="K87" t="s">
        <v>266</v>
      </c>
      <c r="L87" t="s">
        <v>267</v>
      </c>
      <c r="M87">
        <v>10011</v>
      </c>
      <c r="N87" t="s">
        <v>148</v>
      </c>
      <c r="O87" t="s">
        <v>2580</v>
      </c>
      <c r="P87" t="s">
        <v>32</v>
      </c>
      <c r="Q87" t="s">
        <v>36</v>
      </c>
      <c r="R87" t="s">
        <v>2581</v>
      </c>
      <c r="S87">
        <v>271.76400000000001</v>
      </c>
      <c r="T87">
        <v>2</v>
      </c>
      <c r="U87">
        <v>0.1</v>
      </c>
      <c r="V87">
        <v>60.391999999999967</v>
      </c>
    </row>
    <row r="88" spans="1:22" x14ac:dyDescent="0.3">
      <c r="A88">
        <v>8934</v>
      </c>
      <c r="B88" t="s">
        <v>10323</v>
      </c>
      <c r="C88">
        <v>2013</v>
      </c>
      <c r="D88" s="15">
        <v>41348</v>
      </c>
      <c r="E88" s="15">
        <v>41353</v>
      </c>
      <c r="F88" t="s">
        <v>50</v>
      </c>
      <c r="G88" t="s">
        <v>2167</v>
      </c>
      <c r="H88" t="s">
        <v>2168</v>
      </c>
      <c r="I88" t="s">
        <v>41</v>
      </c>
      <c r="J88" t="s">
        <v>27</v>
      </c>
      <c r="K88" t="s">
        <v>1844</v>
      </c>
      <c r="L88" t="s">
        <v>114</v>
      </c>
      <c r="M88">
        <v>54302</v>
      </c>
      <c r="N88" t="s">
        <v>105</v>
      </c>
      <c r="O88" t="s">
        <v>3505</v>
      </c>
      <c r="P88" t="s">
        <v>32</v>
      </c>
      <c r="Q88" t="s">
        <v>65</v>
      </c>
      <c r="R88" t="s">
        <v>3506</v>
      </c>
      <c r="S88">
        <v>16.739999999999998</v>
      </c>
      <c r="T88">
        <v>2</v>
      </c>
      <c r="U88">
        <v>0</v>
      </c>
      <c r="V88">
        <v>4.3523999999999994</v>
      </c>
    </row>
    <row r="89" spans="1:22" x14ac:dyDescent="0.3">
      <c r="A89">
        <v>8881</v>
      </c>
      <c r="B89" t="s">
        <v>10293</v>
      </c>
      <c r="C89">
        <v>2012</v>
      </c>
      <c r="D89" s="15">
        <v>40991</v>
      </c>
      <c r="E89" s="15">
        <v>40993</v>
      </c>
      <c r="F89" t="s">
        <v>188</v>
      </c>
      <c r="G89" t="s">
        <v>756</v>
      </c>
      <c r="H89" t="s">
        <v>757</v>
      </c>
      <c r="I89" t="s">
        <v>41</v>
      </c>
      <c r="J89" t="s">
        <v>27</v>
      </c>
      <c r="K89" t="s">
        <v>42</v>
      </c>
      <c r="L89" t="s">
        <v>43</v>
      </c>
      <c r="M89">
        <v>90008</v>
      </c>
      <c r="N89" t="s">
        <v>44</v>
      </c>
      <c r="O89" t="s">
        <v>4415</v>
      </c>
      <c r="P89" t="s">
        <v>71</v>
      </c>
      <c r="Q89" t="s">
        <v>161</v>
      </c>
      <c r="R89" t="s">
        <v>4416</v>
      </c>
      <c r="S89">
        <v>239.96999999999997</v>
      </c>
      <c r="T89">
        <v>3</v>
      </c>
      <c r="U89">
        <v>0</v>
      </c>
      <c r="V89">
        <v>86.389199999999988</v>
      </c>
    </row>
    <row r="90" spans="1:22" x14ac:dyDescent="0.3">
      <c r="A90">
        <v>8880</v>
      </c>
      <c r="B90" t="s">
        <v>10293</v>
      </c>
      <c r="C90">
        <v>2012</v>
      </c>
      <c r="D90" s="15">
        <v>40991</v>
      </c>
      <c r="E90" s="15">
        <v>40993</v>
      </c>
      <c r="F90" t="s">
        <v>188</v>
      </c>
      <c r="G90" t="s">
        <v>756</v>
      </c>
      <c r="H90" t="s">
        <v>757</v>
      </c>
      <c r="I90" t="s">
        <v>41</v>
      </c>
      <c r="J90" t="s">
        <v>27</v>
      </c>
      <c r="K90" t="s">
        <v>42</v>
      </c>
      <c r="L90" t="s">
        <v>43</v>
      </c>
      <c r="M90">
        <v>90008</v>
      </c>
      <c r="N90" t="s">
        <v>44</v>
      </c>
      <c r="O90" t="s">
        <v>697</v>
      </c>
      <c r="P90" t="s">
        <v>46</v>
      </c>
      <c r="Q90" t="s">
        <v>90</v>
      </c>
      <c r="R90" t="s">
        <v>5370</v>
      </c>
      <c r="S90">
        <v>192.72</v>
      </c>
      <c r="T90">
        <v>11</v>
      </c>
      <c r="U90">
        <v>0</v>
      </c>
      <c r="V90">
        <v>92.505599999999987</v>
      </c>
    </row>
    <row r="91" spans="1:22" x14ac:dyDescent="0.3">
      <c r="A91">
        <v>8825</v>
      </c>
      <c r="B91" t="s">
        <v>10261</v>
      </c>
      <c r="C91">
        <v>2014</v>
      </c>
      <c r="D91" s="15">
        <v>41720</v>
      </c>
      <c r="E91" s="15">
        <v>41722</v>
      </c>
      <c r="F91" t="s">
        <v>23</v>
      </c>
      <c r="G91" t="s">
        <v>274</v>
      </c>
      <c r="H91" t="s">
        <v>275</v>
      </c>
      <c r="I91" t="s">
        <v>26</v>
      </c>
      <c r="J91" t="s">
        <v>27</v>
      </c>
      <c r="K91" t="s">
        <v>4771</v>
      </c>
      <c r="L91" t="s">
        <v>147</v>
      </c>
      <c r="M91">
        <v>19601</v>
      </c>
      <c r="N91" t="s">
        <v>148</v>
      </c>
      <c r="O91" t="s">
        <v>1691</v>
      </c>
      <c r="P91" t="s">
        <v>46</v>
      </c>
      <c r="Q91" t="s">
        <v>173</v>
      </c>
      <c r="R91" t="s">
        <v>1692</v>
      </c>
      <c r="S91">
        <v>8.8559999999999999</v>
      </c>
      <c r="T91">
        <v>3</v>
      </c>
      <c r="U91">
        <v>0.2</v>
      </c>
      <c r="V91">
        <v>2.8781999999999992</v>
      </c>
    </row>
    <row r="92" spans="1:22" x14ac:dyDescent="0.3">
      <c r="A92">
        <v>8813</v>
      </c>
      <c r="B92" t="s">
        <v>10254</v>
      </c>
      <c r="C92">
        <v>2013</v>
      </c>
      <c r="D92" s="15">
        <v>41342</v>
      </c>
      <c r="E92" s="15">
        <v>41347</v>
      </c>
      <c r="F92" t="s">
        <v>50</v>
      </c>
      <c r="G92" t="s">
        <v>628</v>
      </c>
      <c r="H92" t="s">
        <v>629</v>
      </c>
      <c r="I92" t="s">
        <v>41</v>
      </c>
      <c r="J92" t="s">
        <v>27</v>
      </c>
      <c r="K92" t="s">
        <v>328</v>
      </c>
      <c r="L92" t="s">
        <v>238</v>
      </c>
      <c r="M92">
        <v>49201</v>
      </c>
      <c r="N92" t="s">
        <v>105</v>
      </c>
      <c r="O92" t="s">
        <v>7185</v>
      </c>
      <c r="P92" t="s">
        <v>46</v>
      </c>
      <c r="Q92" t="s">
        <v>68</v>
      </c>
      <c r="R92" t="s">
        <v>4224</v>
      </c>
      <c r="S92">
        <v>13.899999999999999</v>
      </c>
      <c r="T92">
        <v>5</v>
      </c>
      <c r="U92">
        <v>0</v>
      </c>
      <c r="V92">
        <v>3.7529999999999997</v>
      </c>
    </row>
    <row r="93" spans="1:22" x14ac:dyDescent="0.3">
      <c r="A93">
        <v>8812</v>
      </c>
      <c r="B93" t="s">
        <v>10254</v>
      </c>
      <c r="C93">
        <v>2013</v>
      </c>
      <c r="D93" s="15">
        <v>41342</v>
      </c>
      <c r="E93" s="15">
        <v>41347</v>
      </c>
      <c r="F93" t="s">
        <v>50</v>
      </c>
      <c r="G93" t="s">
        <v>628</v>
      </c>
      <c r="H93" t="s">
        <v>629</v>
      </c>
      <c r="I93" t="s">
        <v>41</v>
      </c>
      <c r="J93" t="s">
        <v>27</v>
      </c>
      <c r="K93" t="s">
        <v>328</v>
      </c>
      <c r="L93" t="s">
        <v>238</v>
      </c>
      <c r="M93">
        <v>49201</v>
      </c>
      <c r="N93" t="s">
        <v>105</v>
      </c>
      <c r="O93" t="s">
        <v>4575</v>
      </c>
      <c r="P93" t="s">
        <v>46</v>
      </c>
      <c r="Q93" t="s">
        <v>78</v>
      </c>
      <c r="R93" t="s">
        <v>4576</v>
      </c>
      <c r="S93">
        <v>207.14400000000001</v>
      </c>
      <c r="T93">
        <v>3</v>
      </c>
      <c r="U93">
        <v>0.1</v>
      </c>
      <c r="V93">
        <v>48.333599999999976</v>
      </c>
    </row>
    <row r="94" spans="1:22" x14ac:dyDescent="0.3">
      <c r="A94">
        <v>8792</v>
      </c>
      <c r="B94" t="s">
        <v>10242</v>
      </c>
      <c r="C94">
        <v>2014</v>
      </c>
      <c r="D94" s="15">
        <v>41717</v>
      </c>
      <c r="E94" s="15">
        <v>41723</v>
      </c>
      <c r="F94" t="s">
        <v>50</v>
      </c>
      <c r="G94" t="s">
        <v>5615</v>
      </c>
      <c r="H94" t="s">
        <v>5616</v>
      </c>
      <c r="I94" t="s">
        <v>26</v>
      </c>
      <c r="J94" t="s">
        <v>27</v>
      </c>
      <c r="K94" t="s">
        <v>184</v>
      </c>
      <c r="L94" t="s">
        <v>104</v>
      </c>
      <c r="M94">
        <v>77041</v>
      </c>
      <c r="N94" t="s">
        <v>105</v>
      </c>
      <c r="O94" t="s">
        <v>2584</v>
      </c>
      <c r="P94" t="s">
        <v>71</v>
      </c>
      <c r="Q94" t="s">
        <v>72</v>
      </c>
      <c r="R94" t="s">
        <v>2585</v>
      </c>
      <c r="S94">
        <v>537.54399999999998</v>
      </c>
      <c r="T94">
        <v>7</v>
      </c>
      <c r="U94">
        <v>0.2</v>
      </c>
      <c r="V94">
        <v>47.035099999999971</v>
      </c>
    </row>
    <row r="95" spans="1:22" x14ac:dyDescent="0.3">
      <c r="A95">
        <v>8785</v>
      </c>
      <c r="B95" t="s">
        <v>10238</v>
      </c>
      <c r="C95">
        <v>2014</v>
      </c>
      <c r="D95" s="15">
        <v>41716</v>
      </c>
      <c r="E95" s="15">
        <v>41722</v>
      </c>
      <c r="F95" t="s">
        <v>50</v>
      </c>
      <c r="G95" t="s">
        <v>2954</v>
      </c>
      <c r="H95" t="s">
        <v>2955</v>
      </c>
      <c r="I95" t="s">
        <v>102</v>
      </c>
      <c r="J95" t="s">
        <v>27</v>
      </c>
      <c r="K95" t="s">
        <v>5137</v>
      </c>
      <c r="L95" t="s">
        <v>335</v>
      </c>
      <c r="M95">
        <v>37918</v>
      </c>
      <c r="N95" t="s">
        <v>30</v>
      </c>
      <c r="O95" t="s">
        <v>4757</v>
      </c>
      <c r="P95" t="s">
        <v>46</v>
      </c>
      <c r="Q95" t="s">
        <v>47</v>
      </c>
      <c r="R95" t="s">
        <v>4758</v>
      </c>
      <c r="S95">
        <v>4.6079999999999997</v>
      </c>
      <c r="T95">
        <v>2</v>
      </c>
      <c r="U95">
        <v>0.2</v>
      </c>
      <c r="V95">
        <v>1.6704000000000001</v>
      </c>
    </row>
    <row r="96" spans="1:22" x14ac:dyDescent="0.3">
      <c r="A96">
        <v>8782</v>
      </c>
      <c r="B96" t="s">
        <v>10235</v>
      </c>
      <c r="C96">
        <v>2012</v>
      </c>
      <c r="D96" s="15">
        <v>40969</v>
      </c>
      <c r="E96" s="15">
        <v>40972</v>
      </c>
      <c r="F96" t="s">
        <v>188</v>
      </c>
      <c r="G96" t="s">
        <v>9528</v>
      </c>
      <c r="H96" t="s">
        <v>9529</v>
      </c>
      <c r="I96" t="s">
        <v>41</v>
      </c>
      <c r="J96" t="s">
        <v>27</v>
      </c>
      <c r="K96" t="s">
        <v>184</v>
      </c>
      <c r="L96" t="s">
        <v>104</v>
      </c>
      <c r="M96">
        <v>77070</v>
      </c>
      <c r="N96" t="s">
        <v>105</v>
      </c>
      <c r="O96" t="s">
        <v>3091</v>
      </c>
      <c r="P96" t="s">
        <v>32</v>
      </c>
      <c r="Q96" t="s">
        <v>33</v>
      </c>
      <c r="R96" t="s">
        <v>3092</v>
      </c>
      <c r="S96">
        <v>1227.9983999999999</v>
      </c>
      <c r="T96">
        <v>6</v>
      </c>
      <c r="U96">
        <v>0.32</v>
      </c>
      <c r="V96">
        <v>-36.117600000000152</v>
      </c>
    </row>
    <row r="97" spans="1:22" x14ac:dyDescent="0.3">
      <c r="A97">
        <v>8781</v>
      </c>
      <c r="B97" t="s">
        <v>10235</v>
      </c>
      <c r="C97">
        <v>2012</v>
      </c>
      <c r="D97" s="15">
        <v>40969</v>
      </c>
      <c r="E97" s="15">
        <v>40972</v>
      </c>
      <c r="F97" t="s">
        <v>188</v>
      </c>
      <c r="G97" t="s">
        <v>9528</v>
      </c>
      <c r="H97" t="s">
        <v>9529</v>
      </c>
      <c r="I97" t="s">
        <v>41</v>
      </c>
      <c r="J97" t="s">
        <v>27</v>
      </c>
      <c r="K97" t="s">
        <v>184</v>
      </c>
      <c r="L97" t="s">
        <v>104</v>
      </c>
      <c r="M97">
        <v>77070</v>
      </c>
      <c r="N97" t="s">
        <v>105</v>
      </c>
      <c r="O97" t="s">
        <v>5095</v>
      </c>
      <c r="P97" t="s">
        <v>46</v>
      </c>
      <c r="Q97" t="s">
        <v>68</v>
      </c>
      <c r="R97" t="s">
        <v>5096</v>
      </c>
      <c r="S97">
        <v>55.328000000000003</v>
      </c>
      <c r="T97">
        <v>2</v>
      </c>
      <c r="U97">
        <v>0.2</v>
      </c>
      <c r="V97">
        <v>6.2243999999999957</v>
      </c>
    </row>
    <row r="98" spans="1:22" x14ac:dyDescent="0.3">
      <c r="A98">
        <v>8780</v>
      </c>
      <c r="B98" t="s">
        <v>10234</v>
      </c>
      <c r="C98">
        <v>2012</v>
      </c>
      <c r="D98" s="15">
        <v>40988</v>
      </c>
      <c r="E98" s="15">
        <v>40990</v>
      </c>
      <c r="F98" t="s">
        <v>23</v>
      </c>
      <c r="G98" t="s">
        <v>2460</v>
      </c>
      <c r="H98" t="s">
        <v>2461</v>
      </c>
      <c r="I98" t="s">
        <v>26</v>
      </c>
      <c r="J98" t="s">
        <v>27</v>
      </c>
      <c r="K98" t="s">
        <v>1976</v>
      </c>
      <c r="L98" t="s">
        <v>420</v>
      </c>
      <c r="M98">
        <v>97301</v>
      </c>
      <c r="N98" t="s">
        <v>44</v>
      </c>
      <c r="O98" t="s">
        <v>2987</v>
      </c>
      <c r="P98" t="s">
        <v>46</v>
      </c>
      <c r="Q98" t="s">
        <v>59</v>
      </c>
      <c r="R98" t="s">
        <v>2988</v>
      </c>
      <c r="S98">
        <v>29.304000000000002</v>
      </c>
      <c r="T98">
        <v>3</v>
      </c>
      <c r="U98">
        <v>0.2</v>
      </c>
      <c r="V98">
        <v>2.5641000000000034</v>
      </c>
    </row>
    <row r="99" spans="1:22" x14ac:dyDescent="0.3">
      <c r="A99">
        <v>8726</v>
      </c>
      <c r="B99" t="s">
        <v>10205</v>
      </c>
      <c r="C99">
        <v>2014</v>
      </c>
      <c r="D99" s="15">
        <v>41717</v>
      </c>
      <c r="E99" s="15">
        <v>41722</v>
      </c>
      <c r="F99" t="s">
        <v>50</v>
      </c>
      <c r="G99" t="s">
        <v>2893</v>
      </c>
      <c r="H99" t="s">
        <v>2894</v>
      </c>
      <c r="I99" t="s">
        <v>26</v>
      </c>
      <c r="J99" t="s">
        <v>27</v>
      </c>
      <c r="K99" t="s">
        <v>95</v>
      </c>
      <c r="L99" t="s">
        <v>96</v>
      </c>
      <c r="M99">
        <v>98115</v>
      </c>
      <c r="N99" t="s">
        <v>44</v>
      </c>
      <c r="O99" t="s">
        <v>2662</v>
      </c>
      <c r="P99" t="s">
        <v>46</v>
      </c>
      <c r="Q99" t="s">
        <v>68</v>
      </c>
      <c r="R99" t="s">
        <v>2663</v>
      </c>
      <c r="S99">
        <v>46.2</v>
      </c>
      <c r="T99">
        <v>4</v>
      </c>
      <c r="U99">
        <v>0</v>
      </c>
      <c r="V99">
        <v>21.251999999999999</v>
      </c>
    </row>
    <row r="100" spans="1:22" x14ac:dyDescent="0.3">
      <c r="A100">
        <v>8712</v>
      </c>
      <c r="B100" t="s">
        <v>10198</v>
      </c>
      <c r="C100">
        <v>2011</v>
      </c>
      <c r="D100" s="15">
        <v>40605</v>
      </c>
      <c r="E100" s="15">
        <v>40609</v>
      </c>
      <c r="F100" t="s">
        <v>50</v>
      </c>
      <c r="G100" t="s">
        <v>3480</v>
      </c>
      <c r="H100" t="s">
        <v>3481</v>
      </c>
      <c r="I100" t="s">
        <v>26</v>
      </c>
      <c r="J100" t="s">
        <v>27</v>
      </c>
      <c r="K100" t="s">
        <v>947</v>
      </c>
      <c r="L100" t="s">
        <v>43</v>
      </c>
      <c r="M100">
        <v>92037</v>
      </c>
      <c r="N100" t="s">
        <v>44</v>
      </c>
      <c r="O100" t="s">
        <v>3804</v>
      </c>
      <c r="P100" t="s">
        <v>32</v>
      </c>
      <c r="Q100" t="s">
        <v>56</v>
      </c>
      <c r="R100" t="s">
        <v>3805</v>
      </c>
      <c r="S100">
        <v>626.35200000000009</v>
      </c>
      <c r="T100">
        <v>3</v>
      </c>
      <c r="U100">
        <v>0.2</v>
      </c>
      <c r="V100">
        <v>-23.488200000000091</v>
      </c>
    </row>
    <row r="101" spans="1:22" x14ac:dyDescent="0.3">
      <c r="A101">
        <v>8704</v>
      </c>
      <c r="B101" t="s">
        <v>10193</v>
      </c>
      <c r="C101">
        <v>2012</v>
      </c>
      <c r="D101" s="15">
        <v>40969</v>
      </c>
      <c r="E101" s="15">
        <v>40973</v>
      </c>
      <c r="F101" t="s">
        <v>50</v>
      </c>
      <c r="G101" t="s">
        <v>2178</v>
      </c>
      <c r="H101" t="s">
        <v>2179</v>
      </c>
      <c r="I101" t="s">
        <v>26</v>
      </c>
      <c r="J101" t="s">
        <v>27</v>
      </c>
      <c r="K101" t="s">
        <v>146</v>
      </c>
      <c r="L101" t="s">
        <v>147</v>
      </c>
      <c r="M101">
        <v>19120</v>
      </c>
      <c r="N101" t="s">
        <v>148</v>
      </c>
      <c r="O101" t="s">
        <v>4422</v>
      </c>
      <c r="P101" t="s">
        <v>46</v>
      </c>
      <c r="Q101" t="s">
        <v>78</v>
      </c>
      <c r="R101" t="s">
        <v>4423</v>
      </c>
      <c r="S101">
        <v>3.5520000000000005</v>
      </c>
      <c r="T101">
        <v>2</v>
      </c>
      <c r="U101">
        <v>0.2</v>
      </c>
      <c r="V101">
        <v>0.44399999999999973</v>
      </c>
    </row>
    <row r="102" spans="1:22" x14ac:dyDescent="0.3">
      <c r="A102">
        <v>8665</v>
      </c>
      <c r="B102" t="s">
        <v>10167</v>
      </c>
      <c r="C102">
        <v>2014</v>
      </c>
      <c r="D102" s="15">
        <v>41729</v>
      </c>
      <c r="E102" s="15">
        <v>41731</v>
      </c>
      <c r="F102" t="s">
        <v>23</v>
      </c>
      <c r="G102" t="s">
        <v>2243</v>
      </c>
      <c r="H102" t="s">
        <v>2244</v>
      </c>
      <c r="I102" t="s">
        <v>26</v>
      </c>
      <c r="J102" t="s">
        <v>27</v>
      </c>
      <c r="K102" t="s">
        <v>1119</v>
      </c>
      <c r="L102" t="s">
        <v>43</v>
      </c>
      <c r="M102">
        <v>90712</v>
      </c>
      <c r="N102" t="s">
        <v>44</v>
      </c>
      <c r="O102" t="s">
        <v>4628</v>
      </c>
      <c r="P102" t="s">
        <v>32</v>
      </c>
      <c r="Q102" t="s">
        <v>65</v>
      </c>
      <c r="R102" t="s">
        <v>4629</v>
      </c>
      <c r="S102">
        <v>94.2</v>
      </c>
      <c r="T102">
        <v>5</v>
      </c>
      <c r="U102">
        <v>0</v>
      </c>
      <c r="V102">
        <v>39.564000000000007</v>
      </c>
    </row>
    <row r="103" spans="1:22" x14ac:dyDescent="0.3">
      <c r="A103">
        <v>8619</v>
      </c>
      <c r="B103" t="s">
        <v>10142</v>
      </c>
      <c r="C103">
        <v>2014</v>
      </c>
      <c r="D103" s="15">
        <v>41702</v>
      </c>
      <c r="E103" s="15">
        <v>41707</v>
      </c>
      <c r="F103" t="s">
        <v>50</v>
      </c>
      <c r="G103" t="s">
        <v>3183</v>
      </c>
      <c r="H103" t="s">
        <v>3184</v>
      </c>
      <c r="I103" t="s">
        <v>41</v>
      </c>
      <c r="J103" t="s">
        <v>27</v>
      </c>
      <c r="K103" t="s">
        <v>42</v>
      </c>
      <c r="L103" t="s">
        <v>43</v>
      </c>
      <c r="M103">
        <v>90004</v>
      </c>
      <c r="N103" t="s">
        <v>44</v>
      </c>
      <c r="O103" t="s">
        <v>2803</v>
      </c>
      <c r="P103" t="s">
        <v>32</v>
      </c>
      <c r="Q103" t="s">
        <v>56</v>
      </c>
      <c r="R103" t="s">
        <v>2804</v>
      </c>
      <c r="S103">
        <v>399.67200000000003</v>
      </c>
      <c r="T103">
        <v>7</v>
      </c>
      <c r="U103">
        <v>0.2</v>
      </c>
      <c r="V103">
        <v>-14.987700000000061</v>
      </c>
    </row>
    <row r="104" spans="1:22" x14ac:dyDescent="0.3">
      <c r="A104">
        <v>8557</v>
      </c>
      <c r="B104" t="s">
        <v>10104</v>
      </c>
      <c r="C104">
        <v>2012</v>
      </c>
      <c r="D104" s="15">
        <v>40990</v>
      </c>
      <c r="E104" s="15">
        <v>40990</v>
      </c>
      <c r="F104" t="s">
        <v>1290</v>
      </c>
      <c r="G104" t="s">
        <v>2403</v>
      </c>
      <c r="H104" t="s">
        <v>2404</v>
      </c>
      <c r="I104" t="s">
        <v>26</v>
      </c>
      <c r="J104" t="s">
        <v>27</v>
      </c>
      <c r="K104" t="s">
        <v>6825</v>
      </c>
      <c r="L104" t="s">
        <v>54</v>
      </c>
      <c r="M104">
        <v>33317</v>
      </c>
      <c r="N104" t="s">
        <v>30</v>
      </c>
      <c r="O104" t="s">
        <v>8343</v>
      </c>
      <c r="P104" t="s">
        <v>46</v>
      </c>
      <c r="Q104" t="s">
        <v>59</v>
      </c>
      <c r="R104" t="s">
        <v>8344</v>
      </c>
      <c r="S104">
        <v>150.40799999999999</v>
      </c>
      <c r="T104">
        <v>9</v>
      </c>
      <c r="U104">
        <v>0.2</v>
      </c>
      <c r="V104">
        <v>-33.841799999999999</v>
      </c>
    </row>
    <row r="105" spans="1:22" x14ac:dyDescent="0.3">
      <c r="A105">
        <v>8556</v>
      </c>
      <c r="B105" t="s">
        <v>10104</v>
      </c>
      <c r="C105">
        <v>2012</v>
      </c>
      <c r="D105" s="15">
        <v>40990</v>
      </c>
      <c r="E105" s="15">
        <v>40990</v>
      </c>
      <c r="F105" t="s">
        <v>1290</v>
      </c>
      <c r="G105" t="s">
        <v>2403</v>
      </c>
      <c r="H105" t="s">
        <v>2404</v>
      </c>
      <c r="I105" t="s">
        <v>26</v>
      </c>
      <c r="J105" t="s">
        <v>27</v>
      </c>
      <c r="K105" t="s">
        <v>6825</v>
      </c>
      <c r="L105" t="s">
        <v>54</v>
      </c>
      <c r="M105">
        <v>33317</v>
      </c>
      <c r="N105" t="s">
        <v>30</v>
      </c>
      <c r="O105" t="s">
        <v>1662</v>
      </c>
      <c r="P105" t="s">
        <v>71</v>
      </c>
      <c r="Q105" t="s">
        <v>161</v>
      </c>
      <c r="R105" t="s">
        <v>1663</v>
      </c>
      <c r="S105">
        <v>447.94399999999996</v>
      </c>
      <c r="T105">
        <v>7</v>
      </c>
      <c r="U105">
        <v>0.2</v>
      </c>
      <c r="V105">
        <v>89.588799999999992</v>
      </c>
    </row>
    <row r="106" spans="1:22" x14ac:dyDescent="0.3">
      <c r="A106">
        <v>8547</v>
      </c>
      <c r="B106" t="s">
        <v>10097</v>
      </c>
      <c r="C106">
        <v>2013</v>
      </c>
      <c r="D106" s="15">
        <v>41361</v>
      </c>
      <c r="E106" s="15">
        <v>41365</v>
      </c>
      <c r="F106" t="s">
        <v>50</v>
      </c>
      <c r="G106" t="s">
        <v>878</v>
      </c>
      <c r="H106" t="s">
        <v>879</v>
      </c>
      <c r="I106" t="s">
        <v>41</v>
      </c>
      <c r="J106" t="s">
        <v>27</v>
      </c>
      <c r="K106" t="s">
        <v>497</v>
      </c>
      <c r="L106" t="s">
        <v>1272</v>
      </c>
      <c r="M106">
        <v>31907</v>
      </c>
      <c r="N106" t="s">
        <v>30</v>
      </c>
      <c r="O106" t="s">
        <v>6548</v>
      </c>
      <c r="P106" t="s">
        <v>46</v>
      </c>
      <c r="Q106" t="s">
        <v>75</v>
      </c>
      <c r="R106" t="s">
        <v>6549</v>
      </c>
      <c r="S106">
        <v>32.54</v>
      </c>
      <c r="T106">
        <v>2</v>
      </c>
      <c r="U106">
        <v>0</v>
      </c>
      <c r="V106">
        <v>15.944599999999998</v>
      </c>
    </row>
    <row r="107" spans="1:22" x14ac:dyDescent="0.3">
      <c r="A107">
        <v>8546</v>
      </c>
      <c r="B107" t="s">
        <v>10097</v>
      </c>
      <c r="C107">
        <v>2013</v>
      </c>
      <c r="D107" s="15">
        <v>41361</v>
      </c>
      <c r="E107" s="15">
        <v>41365</v>
      </c>
      <c r="F107" t="s">
        <v>50</v>
      </c>
      <c r="G107" t="s">
        <v>878</v>
      </c>
      <c r="H107" t="s">
        <v>879</v>
      </c>
      <c r="I107" t="s">
        <v>41</v>
      </c>
      <c r="J107" t="s">
        <v>27</v>
      </c>
      <c r="K107" t="s">
        <v>497</v>
      </c>
      <c r="L107" t="s">
        <v>1272</v>
      </c>
      <c r="M107">
        <v>31907</v>
      </c>
      <c r="N107" t="s">
        <v>30</v>
      </c>
      <c r="O107" t="s">
        <v>7111</v>
      </c>
      <c r="P107" t="s">
        <v>32</v>
      </c>
      <c r="Q107" t="s">
        <v>65</v>
      </c>
      <c r="R107" t="s">
        <v>7112</v>
      </c>
      <c r="S107">
        <v>39.92</v>
      </c>
      <c r="T107">
        <v>4</v>
      </c>
      <c r="U107">
        <v>0</v>
      </c>
      <c r="V107">
        <v>11.177600000000002</v>
      </c>
    </row>
    <row r="108" spans="1:22" x14ac:dyDescent="0.3">
      <c r="A108">
        <v>8545</v>
      </c>
      <c r="B108" t="s">
        <v>10097</v>
      </c>
      <c r="C108">
        <v>2013</v>
      </c>
      <c r="D108" s="15">
        <v>41361</v>
      </c>
      <c r="E108" s="15">
        <v>41365</v>
      </c>
      <c r="F108" t="s">
        <v>50</v>
      </c>
      <c r="G108" t="s">
        <v>878</v>
      </c>
      <c r="H108" t="s">
        <v>879</v>
      </c>
      <c r="I108" t="s">
        <v>41</v>
      </c>
      <c r="J108" t="s">
        <v>27</v>
      </c>
      <c r="K108" t="s">
        <v>497</v>
      </c>
      <c r="L108" t="s">
        <v>1272</v>
      </c>
      <c r="M108">
        <v>31907</v>
      </c>
      <c r="N108" t="s">
        <v>30</v>
      </c>
      <c r="O108" t="s">
        <v>7434</v>
      </c>
      <c r="P108" t="s">
        <v>32</v>
      </c>
      <c r="Q108" t="s">
        <v>65</v>
      </c>
      <c r="R108" t="s">
        <v>7435</v>
      </c>
      <c r="S108">
        <v>20.239999999999998</v>
      </c>
      <c r="T108">
        <v>1</v>
      </c>
      <c r="U108">
        <v>0</v>
      </c>
      <c r="V108">
        <v>8.7032000000000007</v>
      </c>
    </row>
    <row r="109" spans="1:22" x14ac:dyDescent="0.3">
      <c r="A109">
        <v>8541</v>
      </c>
      <c r="B109" t="s">
        <v>10094</v>
      </c>
      <c r="C109">
        <v>2014</v>
      </c>
      <c r="D109" s="15">
        <v>41708</v>
      </c>
      <c r="E109" s="15">
        <v>41712</v>
      </c>
      <c r="F109" t="s">
        <v>50</v>
      </c>
      <c r="G109" t="s">
        <v>407</v>
      </c>
      <c r="H109" t="s">
        <v>408</v>
      </c>
      <c r="I109" t="s">
        <v>26</v>
      </c>
      <c r="J109" t="s">
        <v>27</v>
      </c>
      <c r="K109" t="s">
        <v>42</v>
      </c>
      <c r="L109" t="s">
        <v>43</v>
      </c>
      <c r="M109">
        <v>90008</v>
      </c>
      <c r="N109" t="s">
        <v>44</v>
      </c>
      <c r="O109" t="s">
        <v>74</v>
      </c>
      <c r="P109" t="s">
        <v>46</v>
      </c>
      <c r="Q109" t="s">
        <v>75</v>
      </c>
      <c r="R109" t="s">
        <v>76</v>
      </c>
      <c r="S109">
        <v>30.84</v>
      </c>
      <c r="T109">
        <v>5</v>
      </c>
      <c r="U109">
        <v>0.2</v>
      </c>
      <c r="V109">
        <v>9.6374999999999993</v>
      </c>
    </row>
    <row r="110" spans="1:22" x14ac:dyDescent="0.3">
      <c r="A110">
        <v>8540</v>
      </c>
      <c r="B110" t="s">
        <v>10094</v>
      </c>
      <c r="C110">
        <v>2014</v>
      </c>
      <c r="D110" s="15">
        <v>41708</v>
      </c>
      <c r="E110" s="15">
        <v>41712</v>
      </c>
      <c r="F110" t="s">
        <v>50</v>
      </c>
      <c r="G110" t="s">
        <v>407</v>
      </c>
      <c r="H110" t="s">
        <v>408</v>
      </c>
      <c r="I110" t="s">
        <v>26</v>
      </c>
      <c r="J110" t="s">
        <v>27</v>
      </c>
      <c r="K110" t="s">
        <v>42</v>
      </c>
      <c r="L110" t="s">
        <v>43</v>
      </c>
      <c r="M110">
        <v>90008</v>
      </c>
      <c r="N110" t="s">
        <v>44</v>
      </c>
      <c r="O110" t="s">
        <v>5426</v>
      </c>
      <c r="P110" t="s">
        <v>71</v>
      </c>
      <c r="Q110" t="s">
        <v>1216</v>
      </c>
      <c r="R110" t="s">
        <v>5427</v>
      </c>
      <c r="S110">
        <v>479.98400000000004</v>
      </c>
      <c r="T110">
        <v>2</v>
      </c>
      <c r="U110">
        <v>0.2</v>
      </c>
      <c r="V110">
        <v>59.997999999999962</v>
      </c>
    </row>
    <row r="111" spans="1:22" x14ac:dyDescent="0.3">
      <c r="A111">
        <v>8529</v>
      </c>
      <c r="B111" t="s">
        <v>10086</v>
      </c>
      <c r="C111">
        <v>2014</v>
      </c>
      <c r="D111" s="15">
        <v>41715</v>
      </c>
      <c r="E111" s="15">
        <v>41715</v>
      </c>
      <c r="F111" t="s">
        <v>1290</v>
      </c>
      <c r="G111" t="s">
        <v>7106</v>
      </c>
      <c r="H111" t="s">
        <v>7107</v>
      </c>
      <c r="I111" t="s">
        <v>26</v>
      </c>
      <c r="J111" t="s">
        <v>27</v>
      </c>
      <c r="K111" t="s">
        <v>497</v>
      </c>
      <c r="L111" t="s">
        <v>498</v>
      </c>
      <c r="M111">
        <v>43229</v>
      </c>
      <c r="N111" t="s">
        <v>148</v>
      </c>
      <c r="O111" t="s">
        <v>1193</v>
      </c>
      <c r="P111" t="s">
        <v>46</v>
      </c>
      <c r="Q111" t="s">
        <v>59</v>
      </c>
      <c r="R111" t="s">
        <v>1194</v>
      </c>
      <c r="S111">
        <v>54.224000000000004</v>
      </c>
      <c r="T111">
        <v>2</v>
      </c>
      <c r="U111">
        <v>0.2</v>
      </c>
      <c r="V111">
        <v>3.3889999999999993</v>
      </c>
    </row>
    <row r="112" spans="1:22" x14ac:dyDescent="0.3">
      <c r="A112">
        <v>8528</v>
      </c>
      <c r="B112" t="s">
        <v>10086</v>
      </c>
      <c r="C112">
        <v>2014</v>
      </c>
      <c r="D112" s="15">
        <v>41715</v>
      </c>
      <c r="E112" s="15">
        <v>41715</v>
      </c>
      <c r="F112" t="s">
        <v>1290</v>
      </c>
      <c r="G112" t="s">
        <v>7106</v>
      </c>
      <c r="H112" t="s">
        <v>7107</v>
      </c>
      <c r="I112" t="s">
        <v>26</v>
      </c>
      <c r="J112" t="s">
        <v>27</v>
      </c>
      <c r="K112" t="s">
        <v>497</v>
      </c>
      <c r="L112" t="s">
        <v>498</v>
      </c>
      <c r="M112">
        <v>43229</v>
      </c>
      <c r="N112" t="s">
        <v>148</v>
      </c>
      <c r="O112" t="s">
        <v>1594</v>
      </c>
      <c r="P112" t="s">
        <v>71</v>
      </c>
      <c r="Q112" t="s">
        <v>161</v>
      </c>
      <c r="R112" t="s">
        <v>1595</v>
      </c>
      <c r="S112">
        <v>159.98400000000001</v>
      </c>
      <c r="T112">
        <v>2</v>
      </c>
      <c r="U112">
        <v>0.2</v>
      </c>
      <c r="V112">
        <v>43.995600000000003</v>
      </c>
    </row>
    <row r="113" spans="1:22" x14ac:dyDescent="0.3">
      <c r="A113">
        <v>8527</v>
      </c>
      <c r="B113" t="s">
        <v>10086</v>
      </c>
      <c r="C113">
        <v>2014</v>
      </c>
      <c r="D113" s="15">
        <v>41715</v>
      </c>
      <c r="E113" s="15">
        <v>41715</v>
      </c>
      <c r="F113" t="s">
        <v>1290</v>
      </c>
      <c r="G113" t="s">
        <v>7106</v>
      </c>
      <c r="H113" t="s">
        <v>7107</v>
      </c>
      <c r="I113" t="s">
        <v>26</v>
      </c>
      <c r="J113" t="s">
        <v>27</v>
      </c>
      <c r="K113" t="s">
        <v>497</v>
      </c>
      <c r="L113" t="s">
        <v>498</v>
      </c>
      <c r="M113">
        <v>43229</v>
      </c>
      <c r="N113" t="s">
        <v>148</v>
      </c>
      <c r="O113" t="s">
        <v>325</v>
      </c>
      <c r="P113" t="s">
        <v>46</v>
      </c>
      <c r="Q113" t="s">
        <v>75</v>
      </c>
      <c r="R113" t="s">
        <v>326</v>
      </c>
      <c r="S113">
        <v>5.1930000000000005</v>
      </c>
      <c r="T113">
        <v>3</v>
      </c>
      <c r="U113">
        <v>0.7</v>
      </c>
      <c r="V113">
        <v>-3.4619999999999997</v>
      </c>
    </row>
    <row r="114" spans="1:22" x14ac:dyDescent="0.3">
      <c r="A114">
        <v>8526</v>
      </c>
      <c r="B114" t="s">
        <v>10086</v>
      </c>
      <c r="C114">
        <v>2014</v>
      </c>
      <c r="D114" s="15">
        <v>41715</v>
      </c>
      <c r="E114" s="15">
        <v>41715</v>
      </c>
      <c r="F114" t="s">
        <v>1290</v>
      </c>
      <c r="G114" t="s">
        <v>7106</v>
      </c>
      <c r="H114" t="s">
        <v>7107</v>
      </c>
      <c r="I114" t="s">
        <v>26</v>
      </c>
      <c r="J114" t="s">
        <v>27</v>
      </c>
      <c r="K114" t="s">
        <v>497</v>
      </c>
      <c r="L114" t="s">
        <v>498</v>
      </c>
      <c r="M114">
        <v>43229</v>
      </c>
      <c r="N114" t="s">
        <v>148</v>
      </c>
      <c r="O114" t="s">
        <v>7621</v>
      </c>
      <c r="P114" t="s">
        <v>32</v>
      </c>
      <c r="Q114" t="s">
        <v>65</v>
      </c>
      <c r="R114" t="s">
        <v>7622</v>
      </c>
      <c r="S114">
        <v>51.264000000000003</v>
      </c>
      <c r="T114">
        <v>6</v>
      </c>
      <c r="U114">
        <v>0.2</v>
      </c>
      <c r="V114">
        <v>7.6895999999999933</v>
      </c>
    </row>
    <row r="115" spans="1:22" x14ac:dyDescent="0.3">
      <c r="A115">
        <v>8525</v>
      </c>
      <c r="B115" t="s">
        <v>10086</v>
      </c>
      <c r="C115">
        <v>2014</v>
      </c>
      <c r="D115" s="15">
        <v>41715</v>
      </c>
      <c r="E115" s="15">
        <v>41715</v>
      </c>
      <c r="F115" t="s">
        <v>1290</v>
      </c>
      <c r="G115" t="s">
        <v>7106</v>
      </c>
      <c r="H115" t="s">
        <v>7107</v>
      </c>
      <c r="I115" t="s">
        <v>26</v>
      </c>
      <c r="J115" t="s">
        <v>27</v>
      </c>
      <c r="K115" t="s">
        <v>497</v>
      </c>
      <c r="L115" t="s">
        <v>498</v>
      </c>
      <c r="M115">
        <v>43229</v>
      </c>
      <c r="N115" t="s">
        <v>148</v>
      </c>
      <c r="O115" t="s">
        <v>3899</v>
      </c>
      <c r="P115" t="s">
        <v>71</v>
      </c>
      <c r="Q115" t="s">
        <v>72</v>
      </c>
      <c r="R115" t="s">
        <v>3900</v>
      </c>
      <c r="S115">
        <v>44.375999999999998</v>
      </c>
      <c r="T115">
        <v>2</v>
      </c>
      <c r="U115">
        <v>0.4</v>
      </c>
      <c r="V115">
        <v>-7.3960000000000043</v>
      </c>
    </row>
    <row r="116" spans="1:22" x14ac:dyDescent="0.3">
      <c r="A116">
        <v>8508</v>
      </c>
      <c r="B116" t="s">
        <v>10074</v>
      </c>
      <c r="C116">
        <v>2013</v>
      </c>
      <c r="D116" s="15">
        <v>41342</v>
      </c>
      <c r="E116" s="15">
        <v>41346</v>
      </c>
      <c r="F116" t="s">
        <v>50</v>
      </c>
      <c r="G116" t="s">
        <v>2656</v>
      </c>
      <c r="H116" t="s">
        <v>2657</v>
      </c>
      <c r="I116" t="s">
        <v>102</v>
      </c>
      <c r="J116" t="s">
        <v>27</v>
      </c>
      <c r="K116" t="s">
        <v>815</v>
      </c>
      <c r="L116" t="s">
        <v>104</v>
      </c>
      <c r="M116">
        <v>75217</v>
      </c>
      <c r="N116" t="s">
        <v>105</v>
      </c>
      <c r="O116" t="s">
        <v>7752</v>
      </c>
      <c r="P116" t="s">
        <v>46</v>
      </c>
      <c r="Q116" t="s">
        <v>173</v>
      </c>
      <c r="R116" t="s">
        <v>7753</v>
      </c>
      <c r="S116">
        <v>146.352</v>
      </c>
      <c r="T116">
        <v>3</v>
      </c>
      <c r="U116">
        <v>0.2</v>
      </c>
      <c r="V116">
        <v>49.393799999999992</v>
      </c>
    </row>
    <row r="117" spans="1:22" x14ac:dyDescent="0.3">
      <c r="A117">
        <v>8507</v>
      </c>
      <c r="B117" t="s">
        <v>10074</v>
      </c>
      <c r="C117">
        <v>2013</v>
      </c>
      <c r="D117" s="15">
        <v>41342</v>
      </c>
      <c r="E117" s="15">
        <v>41346</v>
      </c>
      <c r="F117" t="s">
        <v>50</v>
      </c>
      <c r="G117" t="s">
        <v>2656</v>
      </c>
      <c r="H117" t="s">
        <v>2657</v>
      </c>
      <c r="I117" t="s">
        <v>102</v>
      </c>
      <c r="J117" t="s">
        <v>27</v>
      </c>
      <c r="K117" t="s">
        <v>815</v>
      </c>
      <c r="L117" t="s">
        <v>104</v>
      </c>
      <c r="M117">
        <v>75217</v>
      </c>
      <c r="N117" t="s">
        <v>105</v>
      </c>
      <c r="O117" t="s">
        <v>292</v>
      </c>
      <c r="P117" t="s">
        <v>71</v>
      </c>
      <c r="Q117" t="s">
        <v>161</v>
      </c>
      <c r="R117" t="s">
        <v>293</v>
      </c>
      <c r="S117">
        <v>27.96</v>
      </c>
      <c r="T117">
        <v>5</v>
      </c>
      <c r="U117">
        <v>0.2</v>
      </c>
      <c r="V117">
        <v>8.3880000000000035</v>
      </c>
    </row>
    <row r="118" spans="1:22" x14ac:dyDescent="0.3">
      <c r="A118">
        <v>8506</v>
      </c>
      <c r="B118" t="s">
        <v>10074</v>
      </c>
      <c r="C118">
        <v>2013</v>
      </c>
      <c r="D118" s="15">
        <v>41342</v>
      </c>
      <c r="E118" s="15">
        <v>41346</v>
      </c>
      <c r="F118" t="s">
        <v>50</v>
      </c>
      <c r="G118" t="s">
        <v>2656</v>
      </c>
      <c r="H118" t="s">
        <v>2657</v>
      </c>
      <c r="I118" t="s">
        <v>102</v>
      </c>
      <c r="J118" t="s">
        <v>27</v>
      </c>
      <c r="K118" t="s">
        <v>815</v>
      </c>
      <c r="L118" t="s">
        <v>104</v>
      </c>
      <c r="M118">
        <v>75217</v>
      </c>
      <c r="N118" t="s">
        <v>105</v>
      </c>
      <c r="O118" t="s">
        <v>4737</v>
      </c>
      <c r="P118" t="s">
        <v>46</v>
      </c>
      <c r="Q118" t="s">
        <v>75</v>
      </c>
      <c r="R118" t="s">
        <v>4738</v>
      </c>
      <c r="S118">
        <v>8.8559999999999981</v>
      </c>
      <c r="T118">
        <v>9</v>
      </c>
      <c r="U118">
        <v>0.8</v>
      </c>
      <c r="V118">
        <v>-14.169600000000003</v>
      </c>
    </row>
    <row r="119" spans="1:22" x14ac:dyDescent="0.3">
      <c r="A119">
        <v>118</v>
      </c>
      <c r="B119" t="s">
        <v>507</v>
      </c>
      <c r="C119">
        <v>2012</v>
      </c>
      <c r="D119" s="15">
        <v>40970</v>
      </c>
      <c r="E119" s="15">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8501</v>
      </c>
      <c r="B120" t="s">
        <v>10070</v>
      </c>
      <c r="C120">
        <v>2011</v>
      </c>
      <c r="D120" s="15">
        <v>40607</v>
      </c>
      <c r="E120" s="15">
        <v>40610</v>
      </c>
      <c r="F120" t="s">
        <v>23</v>
      </c>
      <c r="G120" t="s">
        <v>4126</v>
      </c>
      <c r="H120" t="s">
        <v>4127</v>
      </c>
      <c r="I120" t="s">
        <v>26</v>
      </c>
      <c r="J120" t="s">
        <v>27</v>
      </c>
      <c r="K120" t="s">
        <v>3189</v>
      </c>
      <c r="L120" t="s">
        <v>267</v>
      </c>
      <c r="M120">
        <v>10701</v>
      </c>
      <c r="N120" t="s">
        <v>148</v>
      </c>
      <c r="O120" t="s">
        <v>4749</v>
      </c>
      <c r="P120" t="s">
        <v>46</v>
      </c>
      <c r="Q120" t="s">
        <v>90</v>
      </c>
      <c r="R120" t="s">
        <v>4750</v>
      </c>
      <c r="S120">
        <v>97.82</v>
      </c>
      <c r="T120">
        <v>2</v>
      </c>
      <c r="U120">
        <v>0</v>
      </c>
      <c r="V120">
        <v>45.975399999999993</v>
      </c>
    </row>
    <row r="121" spans="1:22" x14ac:dyDescent="0.3">
      <c r="A121">
        <v>8500</v>
      </c>
      <c r="B121" t="s">
        <v>10070</v>
      </c>
      <c r="C121">
        <v>2011</v>
      </c>
      <c r="D121" s="15">
        <v>40607</v>
      </c>
      <c r="E121" s="15">
        <v>40610</v>
      </c>
      <c r="F121" t="s">
        <v>23</v>
      </c>
      <c r="G121" t="s">
        <v>4126</v>
      </c>
      <c r="H121" t="s">
        <v>4127</v>
      </c>
      <c r="I121" t="s">
        <v>26</v>
      </c>
      <c r="J121" t="s">
        <v>27</v>
      </c>
      <c r="K121" t="s">
        <v>3189</v>
      </c>
      <c r="L121" t="s">
        <v>267</v>
      </c>
      <c r="M121">
        <v>10701</v>
      </c>
      <c r="N121" t="s">
        <v>148</v>
      </c>
      <c r="O121" t="s">
        <v>5487</v>
      </c>
      <c r="P121" t="s">
        <v>46</v>
      </c>
      <c r="Q121" t="s">
        <v>75</v>
      </c>
      <c r="R121" t="s">
        <v>5488</v>
      </c>
      <c r="S121">
        <v>49.632000000000005</v>
      </c>
      <c r="T121">
        <v>6</v>
      </c>
      <c r="U121">
        <v>0.2</v>
      </c>
      <c r="V121">
        <v>16.750799999999998</v>
      </c>
    </row>
    <row r="122" spans="1:22" x14ac:dyDescent="0.3">
      <c r="A122">
        <v>8499</v>
      </c>
      <c r="B122" t="s">
        <v>10070</v>
      </c>
      <c r="C122">
        <v>2011</v>
      </c>
      <c r="D122" s="15">
        <v>40607</v>
      </c>
      <c r="E122" s="15">
        <v>40610</v>
      </c>
      <c r="F122" t="s">
        <v>23</v>
      </c>
      <c r="G122" t="s">
        <v>4126</v>
      </c>
      <c r="H122" t="s">
        <v>4127</v>
      </c>
      <c r="I122" t="s">
        <v>26</v>
      </c>
      <c r="J122" t="s">
        <v>27</v>
      </c>
      <c r="K122" t="s">
        <v>3189</v>
      </c>
      <c r="L122" t="s">
        <v>267</v>
      </c>
      <c r="M122">
        <v>10701</v>
      </c>
      <c r="N122" t="s">
        <v>148</v>
      </c>
      <c r="O122" t="s">
        <v>2574</v>
      </c>
      <c r="P122" t="s">
        <v>46</v>
      </c>
      <c r="Q122" t="s">
        <v>578</v>
      </c>
      <c r="R122" t="s">
        <v>2575</v>
      </c>
      <c r="S122">
        <v>18.62</v>
      </c>
      <c r="T122">
        <v>2</v>
      </c>
      <c r="U122">
        <v>0</v>
      </c>
      <c r="V122">
        <v>5.399799999999999</v>
      </c>
    </row>
    <row r="123" spans="1:22" x14ac:dyDescent="0.3">
      <c r="A123">
        <v>8498</v>
      </c>
      <c r="B123" t="s">
        <v>10070</v>
      </c>
      <c r="C123">
        <v>2011</v>
      </c>
      <c r="D123" s="15">
        <v>40607</v>
      </c>
      <c r="E123" s="15">
        <v>40610</v>
      </c>
      <c r="F123" t="s">
        <v>23</v>
      </c>
      <c r="G123" t="s">
        <v>4126</v>
      </c>
      <c r="H123" t="s">
        <v>4127</v>
      </c>
      <c r="I123" t="s">
        <v>26</v>
      </c>
      <c r="J123" t="s">
        <v>27</v>
      </c>
      <c r="K123" t="s">
        <v>3189</v>
      </c>
      <c r="L123" t="s">
        <v>267</v>
      </c>
      <c r="M123">
        <v>10701</v>
      </c>
      <c r="N123" t="s">
        <v>148</v>
      </c>
      <c r="O123" t="s">
        <v>1074</v>
      </c>
      <c r="P123" t="s">
        <v>71</v>
      </c>
      <c r="Q123" t="s">
        <v>161</v>
      </c>
      <c r="R123" t="s">
        <v>1075</v>
      </c>
      <c r="S123">
        <v>479.97</v>
      </c>
      <c r="T123">
        <v>3</v>
      </c>
      <c r="U123">
        <v>0</v>
      </c>
      <c r="V123">
        <v>177.58890000000002</v>
      </c>
    </row>
    <row r="124" spans="1:22" x14ac:dyDescent="0.3">
      <c r="A124">
        <v>8497</v>
      </c>
      <c r="B124" t="s">
        <v>10070</v>
      </c>
      <c r="C124">
        <v>2011</v>
      </c>
      <c r="D124" s="15">
        <v>40607</v>
      </c>
      <c r="E124" s="15">
        <v>40610</v>
      </c>
      <c r="F124" t="s">
        <v>23</v>
      </c>
      <c r="G124" t="s">
        <v>4126</v>
      </c>
      <c r="H124" t="s">
        <v>4127</v>
      </c>
      <c r="I124" t="s">
        <v>26</v>
      </c>
      <c r="J124" t="s">
        <v>27</v>
      </c>
      <c r="K124" t="s">
        <v>3189</v>
      </c>
      <c r="L124" t="s">
        <v>267</v>
      </c>
      <c r="M124">
        <v>10701</v>
      </c>
      <c r="N124" t="s">
        <v>148</v>
      </c>
      <c r="O124" t="s">
        <v>1561</v>
      </c>
      <c r="P124" t="s">
        <v>46</v>
      </c>
      <c r="Q124" t="s">
        <v>68</v>
      </c>
      <c r="R124" t="s">
        <v>1562</v>
      </c>
      <c r="S124">
        <v>59.519999999999996</v>
      </c>
      <c r="T124">
        <v>3</v>
      </c>
      <c r="U124">
        <v>0</v>
      </c>
      <c r="V124">
        <v>15.475200000000001</v>
      </c>
    </row>
    <row r="125" spans="1:22" x14ac:dyDescent="0.3">
      <c r="A125">
        <v>8488</v>
      </c>
      <c r="B125" t="s">
        <v>10063</v>
      </c>
      <c r="C125">
        <v>2014</v>
      </c>
      <c r="D125" s="15">
        <v>41726</v>
      </c>
      <c r="E125" s="15">
        <v>41730</v>
      </c>
      <c r="F125" t="s">
        <v>50</v>
      </c>
      <c r="G125" t="s">
        <v>10064</v>
      </c>
      <c r="H125" t="s">
        <v>10065</v>
      </c>
      <c r="I125" t="s">
        <v>102</v>
      </c>
      <c r="J125" t="s">
        <v>27</v>
      </c>
      <c r="K125" t="s">
        <v>3488</v>
      </c>
      <c r="L125" t="s">
        <v>43</v>
      </c>
      <c r="M125">
        <v>93727</v>
      </c>
      <c r="N125" t="s">
        <v>44</v>
      </c>
      <c r="O125" t="s">
        <v>8246</v>
      </c>
      <c r="P125" t="s">
        <v>46</v>
      </c>
      <c r="Q125" t="s">
        <v>90</v>
      </c>
      <c r="R125" t="s">
        <v>8247</v>
      </c>
      <c r="S125">
        <v>11.94</v>
      </c>
      <c r="T125">
        <v>3</v>
      </c>
      <c r="U125">
        <v>0</v>
      </c>
      <c r="V125">
        <v>5.97</v>
      </c>
    </row>
    <row r="126" spans="1:22" x14ac:dyDescent="0.3">
      <c r="A126">
        <v>8487</v>
      </c>
      <c r="B126" t="s">
        <v>10063</v>
      </c>
      <c r="C126">
        <v>2014</v>
      </c>
      <c r="D126" s="15">
        <v>41726</v>
      </c>
      <c r="E126" s="15">
        <v>41730</v>
      </c>
      <c r="F126" t="s">
        <v>50</v>
      </c>
      <c r="G126" t="s">
        <v>10064</v>
      </c>
      <c r="H126" t="s">
        <v>10065</v>
      </c>
      <c r="I126" t="s">
        <v>102</v>
      </c>
      <c r="J126" t="s">
        <v>27</v>
      </c>
      <c r="K126" t="s">
        <v>3488</v>
      </c>
      <c r="L126" t="s">
        <v>43</v>
      </c>
      <c r="M126">
        <v>93727</v>
      </c>
      <c r="N126" t="s">
        <v>44</v>
      </c>
      <c r="O126" t="s">
        <v>699</v>
      </c>
      <c r="P126" t="s">
        <v>46</v>
      </c>
      <c r="Q126" t="s">
        <v>90</v>
      </c>
      <c r="R126" t="s">
        <v>700</v>
      </c>
      <c r="S126">
        <v>110.96</v>
      </c>
      <c r="T126">
        <v>2</v>
      </c>
      <c r="U126">
        <v>0</v>
      </c>
      <c r="V126">
        <v>53.260799999999996</v>
      </c>
    </row>
    <row r="127" spans="1:22" x14ac:dyDescent="0.3">
      <c r="A127">
        <v>8486</v>
      </c>
      <c r="B127" t="s">
        <v>10063</v>
      </c>
      <c r="C127">
        <v>2014</v>
      </c>
      <c r="D127" s="15">
        <v>41726</v>
      </c>
      <c r="E127" s="15">
        <v>41730</v>
      </c>
      <c r="F127" t="s">
        <v>50</v>
      </c>
      <c r="G127" t="s">
        <v>10064</v>
      </c>
      <c r="H127" t="s">
        <v>10065</v>
      </c>
      <c r="I127" t="s">
        <v>102</v>
      </c>
      <c r="J127" t="s">
        <v>27</v>
      </c>
      <c r="K127" t="s">
        <v>3488</v>
      </c>
      <c r="L127" t="s">
        <v>43</v>
      </c>
      <c r="M127">
        <v>93727</v>
      </c>
      <c r="N127" t="s">
        <v>44</v>
      </c>
      <c r="O127" t="s">
        <v>5120</v>
      </c>
      <c r="P127" t="s">
        <v>46</v>
      </c>
      <c r="Q127" t="s">
        <v>90</v>
      </c>
      <c r="R127" t="s">
        <v>5121</v>
      </c>
      <c r="S127">
        <v>45.68</v>
      </c>
      <c r="T127">
        <v>2</v>
      </c>
      <c r="U127">
        <v>0</v>
      </c>
      <c r="V127">
        <v>21.012799999999999</v>
      </c>
    </row>
    <row r="128" spans="1:22" x14ac:dyDescent="0.3">
      <c r="A128">
        <v>8480</v>
      </c>
      <c r="B128" t="s">
        <v>10057</v>
      </c>
      <c r="C128">
        <v>2013</v>
      </c>
      <c r="D128" s="15">
        <v>41346</v>
      </c>
      <c r="E128" s="15">
        <v>41350</v>
      </c>
      <c r="F128" t="s">
        <v>50</v>
      </c>
      <c r="G128" t="s">
        <v>5023</v>
      </c>
      <c r="H128" t="s">
        <v>5024</v>
      </c>
      <c r="I128" t="s">
        <v>26</v>
      </c>
      <c r="J128" t="s">
        <v>27</v>
      </c>
      <c r="K128" t="s">
        <v>42</v>
      </c>
      <c r="L128" t="s">
        <v>43</v>
      </c>
      <c r="M128">
        <v>90036</v>
      </c>
      <c r="N128" t="s">
        <v>44</v>
      </c>
      <c r="O128" t="s">
        <v>7292</v>
      </c>
      <c r="P128" t="s">
        <v>46</v>
      </c>
      <c r="Q128" t="s">
        <v>90</v>
      </c>
      <c r="R128" t="s">
        <v>7293</v>
      </c>
      <c r="S128">
        <v>19.98</v>
      </c>
      <c r="T128">
        <v>2</v>
      </c>
      <c r="U128">
        <v>0</v>
      </c>
      <c r="V128">
        <v>8.9909999999999997</v>
      </c>
    </row>
    <row r="129" spans="1:22" x14ac:dyDescent="0.3">
      <c r="A129">
        <v>8464</v>
      </c>
      <c r="B129" t="s">
        <v>10043</v>
      </c>
      <c r="C129">
        <v>2011</v>
      </c>
      <c r="D129" s="15">
        <v>40630</v>
      </c>
      <c r="E129" s="15">
        <v>40634</v>
      </c>
      <c r="F129" t="s">
        <v>50</v>
      </c>
      <c r="G129" t="s">
        <v>5993</v>
      </c>
      <c r="H129" t="s">
        <v>5994</v>
      </c>
      <c r="I129" t="s">
        <v>102</v>
      </c>
      <c r="J129" t="s">
        <v>27</v>
      </c>
      <c r="K129" t="s">
        <v>5468</v>
      </c>
      <c r="L129" t="s">
        <v>668</v>
      </c>
      <c r="M129">
        <v>87105</v>
      </c>
      <c r="N129" t="s">
        <v>44</v>
      </c>
      <c r="O129" t="s">
        <v>737</v>
      </c>
      <c r="P129" t="s">
        <v>71</v>
      </c>
      <c r="Q129" t="s">
        <v>72</v>
      </c>
      <c r="R129" t="s">
        <v>738</v>
      </c>
      <c r="S129">
        <v>302.37599999999998</v>
      </c>
      <c r="T129">
        <v>3</v>
      </c>
      <c r="U129">
        <v>0.2</v>
      </c>
      <c r="V129">
        <v>22.678200000000018</v>
      </c>
    </row>
    <row r="130" spans="1:22" x14ac:dyDescent="0.3">
      <c r="A130">
        <v>8445</v>
      </c>
      <c r="B130" t="s">
        <v>10034</v>
      </c>
      <c r="C130">
        <v>2013</v>
      </c>
      <c r="D130" s="15">
        <v>41340</v>
      </c>
      <c r="E130" s="15">
        <v>41344</v>
      </c>
      <c r="F130" t="s">
        <v>50</v>
      </c>
      <c r="G130" t="s">
        <v>6180</v>
      </c>
      <c r="H130" t="s">
        <v>6181</v>
      </c>
      <c r="I130" t="s">
        <v>102</v>
      </c>
      <c r="J130" t="s">
        <v>27</v>
      </c>
      <c r="K130" t="s">
        <v>146</v>
      </c>
      <c r="L130" t="s">
        <v>147</v>
      </c>
      <c r="M130">
        <v>19120</v>
      </c>
      <c r="N130" t="s">
        <v>148</v>
      </c>
      <c r="O130" t="s">
        <v>2049</v>
      </c>
      <c r="P130" t="s">
        <v>71</v>
      </c>
      <c r="Q130" t="s">
        <v>72</v>
      </c>
      <c r="R130" t="s">
        <v>2050</v>
      </c>
      <c r="S130">
        <v>68.238</v>
      </c>
      <c r="T130">
        <v>3</v>
      </c>
      <c r="U130">
        <v>0.4</v>
      </c>
      <c r="V130">
        <v>-12.510300000000008</v>
      </c>
    </row>
    <row r="131" spans="1:22" x14ac:dyDescent="0.3">
      <c r="A131">
        <v>8444</v>
      </c>
      <c r="B131" t="s">
        <v>10034</v>
      </c>
      <c r="C131">
        <v>2013</v>
      </c>
      <c r="D131" s="15">
        <v>41340</v>
      </c>
      <c r="E131" s="15">
        <v>41344</v>
      </c>
      <c r="F131" t="s">
        <v>50</v>
      </c>
      <c r="G131" t="s">
        <v>6180</v>
      </c>
      <c r="H131" t="s">
        <v>6181</v>
      </c>
      <c r="I131" t="s">
        <v>102</v>
      </c>
      <c r="J131" t="s">
        <v>27</v>
      </c>
      <c r="K131" t="s">
        <v>146</v>
      </c>
      <c r="L131" t="s">
        <v>147</v>
      </c>
      <c r="M131">
        <v>19120</v>
      </c>
      <c r="N131" t="s">
        <v>148</v>
      </c>
      <c r="O131" t="s">
        <v>5217</v>
      </c>
      <c r="P131" t="s">
        <v>46</v>
      </c>
      <c r="Q131" t="s">
        <v>75</v>
      </c>
      <c r="R131" t="s">
        <v>5218</v>
      </c>
      <c r="S131">
        <v>2.0430000000000001</v>
      </c>
      <c r="T131">
        <v>1</v>
      </c>
      <c r="U131">
        <v>0.7</v>
      </c>
      <c r="V131">
        <v>-1.4981999999999998</v>
      </c>
    </row>
    <row r="132" spans="1:22" x14ac:dyDescent="0.3">
      <c r="A132">
        <v>8443</v>
      </c>
      <c r="B132" t="s">
        <v>10034</v>
      </c>
      <c r="C132">
        <v>2013</v>
      </c>
      <c r="D132" s="15">
        <v>41340</v>
      </c>
      <c r="E132" s="15">
        <v>41344</v>
      </c>
      <c r="F132" t="s">
        <v>50</v>
      </c>
      <c r="G132" t="s">
        <v>6180</v>
      </c>
      <c r="H132" t="s">
        <v>6181</v>
      </c>
      <c r="I132" t="s">
        <v>102</v>
      </c>
      <c r="J132" t="s">
        <v>27</v>
      </c>
      <c r="K132" t="s">
        <v>146</v>
      </c>
      <c r="L132" t="s">
        <v>147</v>
      </c>
      <c r="M132">
        <v>19120</v>
      </c>
      <c r="N132" t="s">
        <v>148</v>
      </c>
      <c r="O132" t="s">
        <v>3515</v>
      </c>
      <c r="P132" t="s">
        <v>71</v>
      </c>
      <c r="Q132" t="s">
        <v>72</v>
      </c>
      <c r="R132" t="s">
        <v>3516</v>
      </c>
      <c r="S132">
        <v>431.94</v>
      </c>
      <c r="T132">
        <v>2</v>
      </c>
      <c r="U132">
        <v>0.4</v>
      </c>
      <c r="V132">
        <v>-71.990000000000009</v>
      </c>
    </row>
    <row r="133" spans="1:22" x14ac:dyDescent="0.3">
      <c r="A133">
        <v>8440</v>
      </c>
      <c r="B133" t="s">
        <v>10031</v>
      </c>
      <c r="C133">
        <v>2014</v>
      </c>
      <c r="D133" s="15">
        <v>41713</v>
      </c>
      <c r="E133" s="15">
        <v>41716</v>
      </c>
      <c r="F133" t="s">
        <v>23</v>
      </c>
      <c r="G133" t="s">
        <v>2271</v>
      </c>
      <c r="H133" t="s">
        <v>2272</v>
      </c>
      <c r="I133" t="s">
        <v>41</v>
      </c>
      <c r="J133" t="s">
        <v>27</v>
      </c>
      <c r="K133" t="s">
        <v>303</v>
      </c>
      <c r="L133" t="s">
        <v>211</v>
      </c>
      <c r="M133">
        <v>60623</v>
      </c>
      <c r="N133" t="s">
        <v>105</v>
      </c>
      <c r="O133" t="s">
        <v>7547</v>
      </c>
      <c r="P133" t="s">
        <v>71</v>
      </c>
      <c r="Q133" t="s">
        <v>72</v>
      </c>
      <c r="R133" t="s">
        <v>7548</v>
      </c>
      <c r="S133">
        <v>49.616000000000007</v>
      </c>
      <c r="T133">
        <v>2</v>
      </c>
      <c r="U133">
        <v>0.2</v>
      </c>
      <c r="V133">
        <v>4.9615999999999989</v>
      </c>
    </row>
    <row r="134" spans="1:22" x14ac:dyDescent="0.3">
      <c r="A134">
        <v>8431</v>
      </c>
      <c r="B134" t="s">
        <v>10025</v>
      </c>
      <c r="C134">
        <v>2011</v>
      </c>
      <c r="D134" s="15">
        <v>40632</v>
      </c>
      <c r="E134" s="15">
        <v>40638</v>
      </c>
      <c r="F134" t="s">
        <v>50</v>
      </c>
      <c r="G134" t="s">
        <v>3302</v>
      </c>
      <c r="H134" t="s">
        <v>3303</v>
      </c>
      <c r="I134" t="s">
        <v>26</v>
      </c>
      <c r="J134" t="s">
        <v>27</v>
      </c>
      <c r="K134" t="s">
        <v>6122</v>
      </c>
      <c r="L134" t="s">
        <v>229</v>
      </c>
      <c r="M134">
        <v>55124</v>
      </c>
      <c r="N134" t="s">
        <v>105</v>
      </c>
      <c r="O134" t="s">
        <v>2164</v>
      </c>
      <c r="P134" t="s">
        <v>46</v>
      </c>
      <c r="Q134" t="s">
        <v>59</v>
      </c>
      <c r="R134" t="s">
        <v>2165</v>
      </c>
      <c r="S134">
        <v>129.30000000000001</v>
      </c>
      <c r="T134">
        <v>2</v>
      </c>
      <c r="U134">
        <v>0</v>
      </c>
      <c r="V134">
        <v>6.4649999999999892</v>
      </c>
    </row>
    <row r="135" spans="1:22" x14ac:dyDescent="0.3">
      <c r="A135">
        <v>8413</v>
      </c>
      <c r="B135" t="s">
        <v>10015</v>
      </c>
      <c r="C135">
        <v>2014</v>
      </c>
      <c r="D135" s="15">
        <v>41709</v>
      </c>
      <c r="E135" s="15">
        <v>41713</v>
      </c>
      <c r="F135" t="s">
        <v>50</v>
      </c>
      <c r="G135" t="s">
        <v>1704</v>
      </c>
      <c r="H135" t="s">
        <v>1705</v>
      </c>
      <c r="I135" t="s">
        <v>26</v>
      </c>
      <c r="J135" t="s">
        <v>27</v>
      </c>
      <c r="K135" t="s">
        <v>815</v>
      </c>
      <c r="L135" t="s">
        <v>104</v>
      </c>
      <c r="M135">
        <v>75217</v>
      </c>
      <c r="N135" t="s">
        <v>105</v>
      </c>
      <c r="O135" t="s">
        <v>2346</v>
      </c>
      <c r="P135" t="s">
        <v>32</v>
      </c>
      <c r="Q135" t="s">
        <v>56</v>
      </c>
      <c r="R135" t="s">
        <v>2347</v>
      </c>
      <c r="S135">
        <v>933.40800000000002</v>
      </c>
      <c r="T135">
        <v>4</v>
      </c>
      <c r="U135">
        <v>0.3</v>
      </c>
      <c r="V135">
        <v>-173.34719999999999</v>
      </c>
    </row>
    <row r="136" spans="1:22" x14ac:dyDescent="0.3">
      <c r="A136">
        <v>8382</v>
      </c>
      <c r="B136" t="s">
        <v>9993</v>
      </c>
      <c r="C136">
        <v>2013</v>
      </c>
      <c r="D136" s="15">
        <v>41351</v>
      </c>
      <c r="E136" s="15">
        <v>41353</v>
      </c>
      <c r="F136" t="s">
        <v>23</v>
      </c>
      <c r="G136" t="s">
        <v>6022</v>
      </c>
      <c r="H136" t="s">
        <v>6023</v>
      </c>
      <c r="I136" t="s">
        <v>26</v>
      </c>
      <c r="J136" t="s">
        <v>27</v>
      </c>
      <c r="K136" t="s">
        <v>127</v>
      </c>
      <c r="L136" t="s">
        <v>43</v>
      </c>
      <c r="M136">
        <v>94109</v>
      </c>
      <c r="N136" t="s">
        <v>44</v>
      </c>
      <c r="O136" t="s">
        <v>1977</v>
      </c>
      <c r="P136" t="s">
        <v>71</v>
      </c>
      <c r="Q136" t="s">
        <v>72</v>
      </c>
      <c r="R136" t="s">
        <v>1978</v>
      </c>
      <c r="S136">
        <v>84.784000000000006</v>
      </c>
      <c r="T136">
        <v>2</v>
      </c>
      <c r="U136">
        <v>0.2</v>
      </c>
      <c r="V136">
        <v>-20.136200000000006</v>
      </c>
    </row>
    <row r="137" spans="1:22" x14ac:dyDescent="0.3">
      <c r="A137">
        <v>8377</v>
      </c>
      <c r="B137" t="s">
        <v>9990</v>
      </c>
      <c r="C137">
        <v>2014</v>
      </c>
      <c r="D137" s="15">
        <v>41720</v>
      </c>
      <c r="E137" s="15">
        <v>41726</v>
      </c>
      <c r="F137" t="s">
        <v>50</v>
      </c>
      <c r="G137" t="s">
        <v>3884</v>
      </c>
      <c r="H137" t="s">
        <v>3885</v>
      </c>
      <c r="I137" t="s">
        <v>41</v>
      </c>
      <c r="J137" t="s">
        <v>27</v>
      </c>
      <c r="K137" t="s">
        <v>5956</v>
      </c>
      <c r="L137" t="s">
        <v>54</v>
      </c>
      <c r="M137">
        <v>33068</v>
      </c>
      <c r="N137" t="s">
        <v>30</v>
      </c>
      <c r="O137" t="s">
        <v>5944</v>
      </c>
      <c r="P137" t="s">
        <v>46</v>
      </c>
      <c r="Q137" t="s">
        <v>78</v>
      </c>
      <c r="R137" t="s">
        <v>5945</v>
      </c>
      <c r="S137">
        <v>64.384</v>
      </c>
      <c r="T137">
        <v>1</v>
      </c>
      <c r="U137">
        <v>0.2</v>
      </c>
      <c r="V137">
        <v>8.0479999999999983</v>
      </c>
    </row>
    <row r="138" spans="1:22" x14ac:dyDescent="0.3">
      <c r="A138">
        <v>8346</v>
      </c>
      <c r="B138" t="s">
        <v>9972</v>
      </c>
      <c r="C138">
        <v>2011</v>
      </c>
      <c r="D138" s="15">
        <v>40623</v>
      </c>
      <c r="E138" s="15">
        <v>40627</v>
      </c>
      <c r="F138" t="s">
        <v>50</v>
      </c>
      <c r="G138" t="s">
        <v>2520</v>
      </c>
      <c r="H138" t="s">
        <v>2521</v>
      </c>
      <c r="I138" t="s">
        <v>26</v>
      </c>
      <c r="J138" t="s">
        <v>27</v>
      </c>
      <c r="K138" t="s">
        <v>5137</v>
      </c>
      <c r="L138" t="s">
        <v>335</v>
      </c>
      <c r="M138">
        <v>37918</v>
      </c>
      <c r="N138" t="s">
        <v>30</v>
      </c>
      <c r="O138" t="s">
        <v>6128</v>
      </c>
      <c r="P138" t="s">
        <v>32</v>
      </c>
      <c r="Q138" t="s">
        <v>36</v>
      </c>
      <c r="R138" t="s">
        <v>6129</v>
      </c>
      <c r="S138">
        <v>218.376</v>
      </c>
      <c r="T138">
        <v>3</v>
      </c>
      <c r="U138">
        <v>0.2</v>
      </c>
      <c r="V138">
        <v>-10.918799999999983</v>
      </c>
    </row>
    <row r="139" spans="1:22" x14ac:dyDescent="0.3">
      <c r="A139">
        <v>8345</v>
      </c>
      <c r="B139" t="s">
        <v>9972</v>
      </c>
      <c r="C139">
        <v>2011</v>
      </c>
      <c r="D139" s="15">
        <v>40623</v>
      </c>
      <c r="E139" s="15">
        <v>40627</v>
      </c>
      <c r="F139" t="s">
        <v>50</v>
      </c>
      <c r="G139" t="s">
        <v>2520</v>
      </c>
      <c r="H139" t="s">
        <v>2521</v>
      </c>
      <c r="I139" t="s">
        <v>26</v>
      </c>
      <c r="J139" t="s">
        <v>27</v>
      </c>
      <c r="K139" t="s">
        <v>5137</v>
      </c>
      <c r="L139" t="s">
        <v>335</v>
      </c>
      <c r="M139">
        <v>37918</v>
      </c>
      <c r="N139" t="s">
        <v>30</v>
      </c>
      <c r="O139" t="s">
        <v>3928</v>
      </c>
      <c r="P139" t="s">
        <v>32</v>
      </c>
      <c r="Q139" t="s">
        <v>65</v>
      </c>
      <c r="R139" t="s">
        <v>3929</v>
      </c>
      <c r="S139">
        <v>32.952000000000005</v>
      </c>
      <c r="T139">
        <v>3</v>
      </c>
      <c r="U139">
        <v>0.2</v>
      </c>
      <c r="V139">
        <v>6.5903999999999989</v>
      </c>
    </row>
    <row r="140" spans="1:22" x14ac:dyDescent="0.3">
      <c r="A140">
        <v>8344</v>
      </c>
      <c r="B140" t="s">
        <v>9972</v>
      </c>
      <c r="C140">
        <v>2011</v>
      </c>
      <c r="D140" s="15">
        <v>40623</v>
      </c>
      <c r="E140" s="15">
        <v>40627</v>
      </c>
      <c r="F140" t="s">
        <v>50</v>
      </c>
      <c r="G140" t="s">
        <v>2520</v>
      </c>
      <c r="H140" t="s">
        <v>2521</v>
      </c>
      <c r="I140" t="s">
        <v>26</v>
      </c>
      <c r="J140" t="s">
        <v>27</v>
      </c>
      <c r="K140" t="s">
        <v>5137</v>
      </c>
      <c r="L140" t="s">
        <v>335</v>
      </c>
      <c r="M140">
        <v>37918</v>
      </c>
      <c r="N140" t="s">
        <v>30</v>
      </c>
      <c r="O140" t="s">
        <v>850</v>
      </c>
      <c r="P140" t="s">
        <v>46</v>
      </c>
      <c r="Q140" t="s">
        <v>47</v>
      </c>
      <c r="R140" t="s">
        <v>851</v>
      </c>
      <c r="S140">
        <v>59.20000000000001</v>
      </c>
      <c r="T140">
        <v>5</v>
      </c>
      <c r="U140">
        <v>0.2</v>
      </c>
      <c r="V140">
        <v>22.199999999999996</v>
      </c>
    </row>
    <row r="141" spans="1:22" x14ac:dyDescent="0.3">
      <c r="A141">
        <v>8335</v>
      </c>
      <c r="B141" t="s">
        <v>9961</v>
      </c>
      <c r="C141">
        <v>2013</v>
      </c>
      <c r="D141" s="15">
        <v>41343</v>
      </c>
      <c r="E141" s="15">
        <v>41346</v>
      </c>
      <c r="F141" t="s">
        <v>188</v>
      </c>
      <c r="G141" t="s">
        <v>4361</v>
      </c>
      <c r="H141" t="s">
        <v>4362</v>
      </c>
      <c r="I141" t="s">
        <v>26</v>
      </c>
      <c r="J141" t="s">
        <v>27</v>
      </c>
      <c r="K141" t="s">
        <v>9962</v>
      </c>
      <c r="L141" t="s">
        <v>1245</v>
      </c>
      <c r="M141">
        <v>1810</v>
      </c>
      <c r="N141" t="s">
        <v>148</v>
      </c>
      <c r="O141" t="s">
        <v>2209</v>
      </c>
      <c r="P141" t="s">
        <v>46</v>
      </c>
      <c r="Q141" t="s">
        <v>75</v>
      </c>
      <c r="R141" t="s">
        <v>3599</v>
      </c>
      <c r="S141">
        <v>51.8</v>
      </c>
      <c r="T141">
        <v>4</v>
      </c>
      <c r="U141">
        <v>0</v>
      </c>
      <c r="V141">
        <v>23.309999999999995</v>
      </c>
    </row>
    <row r="142" spans="1:22" x14ac:dyDescent="0.3">
      <c r="A142">
        <v>8334</v>
      </c>
      <c r="B142" t="s">
        <v>9961</v>
      </c>
      <c r="C142">
        <v>2013</v>
      </c>
      <c r="D142" s="15">
        <v>41343</v>
      </c>
      <c r="E142" s="15">
        <v>41346</v>
      </c>
      <c r="F142" t="s">
        <v>188</v>
      </c>
      <c r="G142" t="s">
        <v>4361</v>
      </c>
      <c r="H142" t="s">
        <v>4362</v>
      </c>
      <c r="I142" t="s">
        <v>26</v>
      </c>
      <c r="J142" t="s">
        <v>27</v>
      </c>
      <c r="K142" t="s">
        <v>9962</v>
      </c>
      <c r="L142" t="s">
        <v>1245</v>
      </c>
      <c r="M142">
        <v>1810</v>
      </c>
      <c r="N142" t="s">
        <v>148</v>
      </c>
      <c r="O142" t="s">
        <v>8732</v>
      </c>
      <c r="P142" t="s">
        <v>46</v>
      </c>
      <c r="Q142" t="s">
        <v>90</v>
      </c>
      <c r="R142" t="s">
        <v>8733</v>
      </c>
      <c r="S142">
        <v>17.940000000000001</v>
      </c>
      <c r="T142">
        <v>3</v>
      </c>
      <c r="U142">
        <v>0</v>
      </c>
      <c r="V142">
        <v>8.7906000000000013</v>
      </c>
    </row>
    <row r="143" spans="1:22" x14ac:dyDescent="0.3">
      <c r="A143">
        <v>8333</v>
      </c>
      <c r="B143" t="s">
        <v>9961</v>
      </c>
      <c r="C143">
        <v>2013</v>
      </c>
      <c r="D143" s="15">
        <v>41343</v>
      </c>
      <c r="E143" s="15">
        <v>41346</v>
      </c>
      <c r="F143" t="s">
        <v>188</v>
      </c>
      <c r="G143" t="s">
        <v>4361</v>
      </c>
      <c r="H143" t="s">
        <v>4362</v>
      </c>
      <c r="I143" t="s">
        <v>26</v>
      </c>
      <c r="J143" t="s">
        <v>27</v>
      </c>
      <c r="K143" t="s">
        <v>9962</v>
      </c>
      <c r="L143" t="s">
        <v>1245</v>
      </c>
      <c r="M143">
        <v>1810</v>
      </c>
      <c r="N143" t="s">
        <v>148</v>
      </c>
      <c r="O143" t="s">
        <v>1839</v>
      </c>
      <c r="P143" t="s">
        <v>32</v>
      </c>
      <c r="Q143" t="s">
        <v>36</v>
      </c>
      <c r="R143" t="s">
        <v>1840</v>
      </c>
      <c r="S143">
        <v>354.90000000000003</v>
      </c>
      <c r="T143">
        <v>5</v>
      </c>
      <c r="U143">
        <v>0</v>
      </c>
      <c r="V143">
        <v>88.725000000000023</v>
      </c>
    </row>
    <row r="144" spans="1:22" x14ac:dyDescent="0.3">
      <c r="A144">
        <v>8332</v>
      </c>
      <c r="B144" t="s">
        <v>9961</v>
      </c>
      <c r="C144">
        <v>2013</v>
      </c>
      <c r="D144" s="15">
        <v>41343</v>
      </c>
      <c r="E144" s="15">
        <v>41346</v>
      </c>
      <c r="F144" t="s">
        <v>188</v>
      </c>
      <c r="G144" t="s">
        <v>4361</v>
      </c>
      <c r="H144" t="s">
        <v>4362</v>
      </c>
      <c r="I144" t="s">
        <v>26</v>
      </c>
      <c r="J144" t="s">
        <v>27</v>
      </c>
      <c r="K144" t="s">
        <v>9962</v>
      </c>
      <c r="L144" t="s">
        <v>1245</v>
      </c>
      <c r="M144">
        <v>1810</v>
      </c>
      <c r="N144" t="s">
        <v>148</v>
      </c>
      <c r="O144" t="s">
        <v>2348</v>
      </c>
      <c r="P144" t="s">
        <v>46</v>
      </c>
      <c r="Q144" t="s">
        <v>59</v>
      </c>
      <c r="R144" t="s">
        <v>2349</v>
      </c>
      <c r="S144">
        <v>11.21</v>
      </c>
      <c r="T144">
        <v>1</v>
      </c>
      <c r="U144">
        <v>0</v>
      </c>
      <c r="V144">
        <v>3.3629999999999995</v>
      </c>
    </row>
    <row r="145" spans="1:22" x14ac:dyDescent="0.3">
      <c r="A145">
        <v>8311</v>
      </c>
      <c r="B145" t="s">
        <v>9947</v>
      </c>
      <c r="C145">
        <v>2011</v>
      </c>
      <c r="D145" s="15">
        <v>40603</v>
      </c>
      <c r="E145" s="15">
        <v>40609</v>
      </c>
      <c r="F145" t="s">
        <v>50</v>
      </c>
      <c r="G145" t="s">
        <v>4625</v>
      </c>
      <c r="H145" t="s">
        <v>4626</v>
      </c>
      <c r="I145" t="s">
        <v>26</v>
      </c>
      <c r="J145" t="s">
        <v>27</v>
      </c>
      <c r="K145" t="s">
        <v>184</v>
      </c>
      <c r="L145" t="s">
        <v>104</v>
      </c>
      <c r="M145">
        <v>77036</v>
      </c>
      <c r="N145" t="s">
        <v>105</v>
      </c>
      <c r="O145" t="s">
        <v>5276</v>
      </c>
      <c r="P145" t="s">
        <v>32</v>
      </c>
      <c r="Q145" t="s">
        <v>56</v>
      </c>
      <c r="R145" t="s">
        <v>5277</v>
      </c>
      <c r="S145">
        <v>376.50899999999996</v>
      </c>
      <c r="T145">
        <v>3</v>
      </c>
      <c r="U145">
        <v>0.3</v>
      </c>
      <c r="V145">
        <v>-43.029600000000045</v>
      </c>
    </row>
    <row r="146" spans="1:22" x14ac:dyDescent="0.3">
      <c r="A146">
        <v>8310</v>
      </c>
      <c r="B146" t="s">
        <v>9947</v>
      </c>
      <c r="C146">
        <v>2011</v>
      </c>
      <c r="D146" s="15">
        <v>40603</v>
      </c>
      <c r="E146" s="15">
        <v>40609</v>
      </c>
      <c r="F146" t="s">
        <v>50</v>
      </c>
      <c r="G146" t="s">
        <v>4625</v>
      </c>
      <c r="H146" t="s">
        <v>4626</v>
      </c>
      <c r="I146" t="s">
        <v>26</v>
      </c>
      <c r="J146" t="s">
        <v>27</v>
      </c>
      <c r="K146" t="s">
        <v>184</v>
      </c>
      <c r="L146" t="s">
        <v>104</v>
      </c>
      <c r="M146">
        <v>77036</v>
      </c>
      <c r="N146" t="s">
        <v>105</v>
      </c>
      <c r="O146" t="s">
        <v>5197</v>
      </c>
      <c r="P146" t="s">
        <v>46</v>
      </c>
      <c r="Q146" t="s">
        <v>59</v>
      </c>
      <c r="R146" t="s">
        <v>5198</v>
      </c>
      <c r="S146">
        <v>137.352</v>
      </c>
      <c r="T146">
        <v>3</v>
      </c>
      <c r="U146">
        <v>0.2</v>
      </c>
      <c r="V146">
        <v>8.5844999999999914</v>
      </c>
    </row>
    <row r="147" spans="1:22" x14ac:dyDescent="0.3">
      <c r="A147">
        <v>8300</v>
      </c>
      <c r="B147" t="s">
        <v>9940</v>
      </c>
      <c r="C147">
        <v>2011</v>
      </c>
      <c r="D147" s="15">
        <v>40613</v>
      </c>
      <c r="E147" s="15">
        <v>40617</v>
      </c>
      <c r="F147" t="s">
        <v>50</v>
      </c>
      <c r="G147" t="s">
        <v>5081</v>
      </c>
      <c r="H147" t="s">
        <v>5082</v>
      </c>
      <c r="I147" t="s">
        <v>26</v>
      </c>
      <c r="J147" t="s">
        <v>27</v>
      </c>
      <c r="K147" t="s">
        <v>566</v>
      </c>
      <c r="L147" t="s">
        <v>43</v>
      </c>
      <c r="M147">
        <v>95661</v>
      </c>
      <c r="N147" t="s">
        <v>44</v>
      </c>
      <c r="O147" t="s">
        <v>7011</v>
      </c>
      <c r="P147" t="s">
        <v>46</v>
      </c>
      <c r="Q147" t="s">
        <v>68</v>
      </c>
      <c r="R147" t="s">
        <v>7012</v>
      </c>
      <c r="S147">
        <v>7.98</v>
      </c>
      <c r="T147">
        <v>3</v>
      </c>
      <c r="U147">
        <v>0</v>
      </c>
      <c r="V147">
        <v>2.0747999999999998</v>
      </c>
    </row>
    <row r="148" spans="1:22" x14ac:dyDescent="0.3">
      <c r="A148">
        <v>8295</v>
      </c>
      <c r="B148" t="s">
        <v>9937</v>
      </c>
      <c r="C148">
        <v>2014</v>
      </c>
      <c r="D148" s="15">
        <v>41712</v>
      </c>
      <c r="E148" s="15">
        <v>41716</v>
      </c>
      <c r="F148" t="s">
        <v>50</v>
      </c>
      <c r="G148" t="s">
        <v>3003</v>
      </c>
      <c r="H148" t="s">
        <v>3004</v>
      </c>
      <c r="I148" t="s">
        <v>26</v>
      </c>
      <c r="J148" t="s">
        <v>27</v>
      </c>
      <c r="K148" t="s">
        <v>266</v>
      </c>
      <c r="L148" t="s">
        <v>267</v>
      </c>
      <c r="M148">
        <v>10011</v>
      </c>
      <c r="N148" t="s">
        <v>148</v>
      </c>
      <c r="O148" t="s">
        <v>4761</v>
      </c>
      <c r="P148" t="s">
        <v>71</v>
      </c>
      <c r="Q148" t="s">
        <v>72</v>
      </c>
      <c r="R148" t="s">
        <v>4762</v>
      </c>
      <c r="S148">
        <v>299.89999999999998</v>
      </c>
      <c r="T148">
        <v>2</v>
      </c>
      <c r="U148">
        <v>0</v>
      </c>
      <c r="V148">
        <v>74.974999999999994</v>
      </c>
    </row>
    <row r="149" spans="1:22" x14ac:dyDescent="0.3">
      <c r="A149">
        <v>8253</v>
      </c>
      <c r="B149" t="s">
        <v>9915</v>
      </c>
      <c r="C149">
        <v>2012</v>
      </c>
      <c r="D149" s="15">
        <v>40973</v>
      </c>
      <c r="E149" s="15">
        <v>40977</v>
      </c>
      <c r="F149" t="s">
        <v>23</v>
      </c>
      <c r="G149" t="s">
        <v>2757</v>
      </c>
      <c r="H149" t="s">
        <v>2758</v>
      </c>
      <c r="I149" t="s">
        <v>26</v>
      </c>
      <c r="J149" t="s">
        <v>27</v>
      </c>
      <c r="K149" t="s">
        <v>303</v>
      </c>
      <c r="L149" t="s">
        <v>211</v>
      </c>
      <c r="M149">
        <v>60653</v>
      </c>
      <c r="N149" t="s">
        <v>105</v>
      </c>
      <c r="O149" t="s">
        <v>524</v>
      </c>
      <c r="P149" t="s">
        <v>46</v>
      </c>
      <c r="Q149" t="s">
        <v>59</v>
      </c>
      <c r="R149" t="s">
        <v>525</v>
      </c>
      <c r="S149">
        <v>60.415999999999997</v>
      </c>
      <c r="T149">
        <v>2</v>
      </c>
      <c r="U149">
        <v>0.2</v>
      </c>
      <c r="V149">
        <v>6.0416000000000025</v>
      </c>
    </row>
    <row r="150" spans="1:22" x14ac:dyDescent="0.3">
      <c r="A150">
        <v>8252</v>
      </c>
      <c r="B150" t="s">
        <v>9915</v>
      </c>
      <c r="C150">
        <v>2012</v>
      </c>
      <c r="D150" s="15">
        <v>40973</v>
      </c>
      <c r="E150" s="15">
        <v>40977</v>
      </c>
      <c r="F150" t="s">
        <v>23</v>
      </c>
      <c r="G150" t="s">
        <v>2757</v>
      </c>
      <c r="H150" t="s">
        <v>2758</v>
      </c>
      <c r="I150" t="s">
        <v>26</v>
      </c>
      <c r="J150" t="s">
        <v>27</v>
      </c>
      <c r="K150" t="s">
        <v>303</v>
      </c>
      <c r="L150" t="s">
        <v>211</v>
      </c>
      <c r="M150">
        <v>60653</v>
      </c>
      <c r="N150" t="s">
        <v>105</v>
      </c>
      <c r="O150" t="s">
        <v>4420</v>
      </c>
      <c r="P150" t="s">
        <v>46</v>
      </c>
      <c r="Q150" t="s">
        <v>78</v>
      </c>
      <c r="R150" t="s">
        <v>4421</v>
      </c>
      <c r="S150">
        <v>180.97999999999996</v>
      </c>
      <c r="T150">
        <v>5</v>
      </c>
      <c r="U150">
        <v>0.8</v>
      </c>
      <c r="V150">
        <v>-470.548</v>
      </c>
    </row>
    <row r="151" spans="1:22" x14ac:dyDescent="0.3">
      <c r="A151">
        <v>8251</v>
      </c>
      <c r="B151" t="s">
        <v>9915</v>
      </c>
      <c r="C151">
        <v>2012</v>
      </c>
      <c r="D151" s="15">
        <v>40973</v>
      </c>
      <c r="E151" s="15">
        <v>40977</v>
      </c>
      <c r="F151" t="s">
        <v>23</v>
      </c>
      <c r="G151" t="s">
        <v>2757</v>
      </c>
      <c r="H151" t="s">
        <v>2758</v>
      </c>
      <c r="I151" t="s">
        <v>26</v>
      </c>
      <c r="J151" t="s">
        <v>27</v>
      </c>
      <c r="K151" t="s">
        <v>303</v>
      </c>
      <c r="L151" t="s">
        <v>211</v>
      </c>
      <c r="M151">
        <v>60653</v>
      </c>
      <c r="N151" t="s">
        <v>105</v>
      </c>
      <c r="O151" t="s">
        <v>1284</v>
      </c>
      <c r="P151" t="s">
        <v>32</v>
      </c>
      <c r="Q151" t="s">
        <v>65</v>
      </c>
      <c r="R151" t="s">
        <v>1285</v>
      </c>
      <c r="S151">
        <v>4.7119999999999997</v>
      </c>
      <c r="T151">
        <v>2</v>
      </c>
      <c r="U151">
        <v>0.6</v>
      </c>
      <c r="V151">
        <v>-1.8847999999999994</v>
      </c>
    </row>
    <row r="152" spans="1:22" x14ac:dyDescent="0.3">
      <c r="A152">
        <v>8250</v>
      </c>
      <c r="B152" t="s">
        <v>9915</v>
      </c>
      <c r="C152">
        <v>2012</v>
      </c>
      <c r="D152" s="15">
        <v>40973</v>
      </c>
      <c r="E152" s="15">
        <v>40977</v>
      </c>
      <c r="F152" t="s">
        <v>23</v>
      </c>
      <c r="G152" t="s">
        <v>2757</v>
      </c>
      <c r="H152" t="s">
        <v>2758</v>
      </c>
      <c r="I152" t="s">
        <v>26</v>
      </c>
      <c r="J152" t="s">
        <v>27</v>
      </c>
      <c r="K152" t="s">
        <v>303</v>
      </c>
      <c r="L152" t="s">
        <v>211</v>
      </c>
      <c r="M152">
        <v>60653</v>
      </c>
      <c r="N152" t="s">
        <v>105</v>
      </c>
      <c r="O152" t="s">
        <v>3542</v>
      </c>
      <c r="P152" t="s">
        <v>46</v>
      </c>
      <c r="Q152" t="s">
        <v>75</v>
      </c>
      <c r="R152" t="s">
        <v>3543</v>
      </c>
      <c r="S152">
        <v>11.211999999999998</v>
      </c>
      <c r="T152">
        <v>2</v>
      </c>
      <c r="U152">
        <v>0.8</v>
      </c>
      <c r="V152">
        <v>-16.818000000000005</v>
      </c>
    </row>
    <row r="153" spans="1:22" x14ac:dyDescent="0.3">
      <c r="A153">
        <v>152</v>
      </c>
      <c r="B153" t="s">
        <v>619</v>
      </c>
      <c r="C153">
        <v>2013</v>
      </c>
      <c r="D153" s="15">
        <v>41347</v>
      </c>
      <c r="E153" s="15">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15">
        <v>41347</v>
      </c>
      <c r="E154" s="15">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8160</v>
      </c>
      <c r="B155" t="s">
        <v>9865</v>
      </c>
      <c r="C155">
        <v>2013</v>
      </c>
      <c r="D155" s="15">
        <v>41343</v>
      </c>
      <c r="E155" s="15">
        <v>41347</v>
      </c>
      <c r="F155" t="s">
        <v>50</v>
      </c>
      <c r="G155" t="s">
        <v>440</v>
      </c>
      <c r="H155" t="s">
        <v>441</v>
      </c>
      <c r="I155" t="s">
        <v>102</v>
      </c>
      <c r="J155" t="s">
        <v>27</v>
      </c>
      <c r="K155" t="s">
        <v>8448</v>
      </c>
      <c r="L155" t="s">
        <v>747</v>
      </c>
      <c r="M155">
        <v>6460</v>
      </c>
      <c r="N155" t="s">
        <v>148</v>
      </c>
      <c r="O155" t="s">
        <v>992</v>
      </c>
      <c r="P155" t="s">
        <v>71</v>
      </c>
      <c r="Q155" t="s">
        <v>161</v>
      </c>
      <c r="R155" t="s">
        <v>993</v>
      </c>
      <c r="S155">
        <v>199.75</v>
      </c>
      <c r="T155">
        <v>5</v>
      </c>
      <c r="U155">
        <v>0</v>
      </c>
      <c r="V155">
        <v>87.890000000000015</v>
      </c>
    </row>
    <row r="156" spans="1:22" x14ac:dyDescent="0.3">
      <c r="A156">
        <v>8156</v>
      </c>
      <c r="B156" t="s">
        <v>9861</v>
      </c>
      <c r="C156">
        <v>2014</v>
      </c>
      <c r="D156" s="15">
        <v>41719</v>
      </c>
      <c r="E156" s="15">
        <v>41723</v>
      </c>
      <c r="F156" t="s">
        <v>50</v>
      </c>
      <c r="G156" t="s">
        <v>7418</v>
      </c>
      <c r="H156" t="s">
        <v>7419</v>
      </c>
      <c r="I156" t="s">
        <v>26</v>
      </c>
      <c r="J156" t="s">
        <v>27</v>
      </c>
      <c r="K156" t="s">
        <v>3687</v>
      </c>
      <c r="L156" t="s">
        <v>747</v>
      </c>
      <c r="M156">
        <v>6457</v>
      </c>
      <c r="N156" t="s">
        <v>148</v>
      </c>
      <c r="O156" t="s">
        <v>4072</v>
      </c>
      <c r="P156" t="s">
        <v>46</v>
      </c>
      <c r="Q156" t="s">
        <v>90</v>
      </c>
      <c r="R156" t="s">
        <v>4073</v>
      </c>
      <c r="S156">
        <v>61.96</v>
      </c>
      <c r="T156">
        <v>2</v>
      </c>
      <c r="U156">
        <v>0</v>
      </c>
      <c r="V156">
        <v>27.881999999999998</v>
      </c>
    </row>
    <row r="157" spans="1:22" x14ac:dyDescent="0.3">
      <c r="A157">
        <v>8155</v>
      </c>
      <c r="B157" t="s">
        <v>9861</v>
      </c>
      <c r="C157">
        <v>2014</v>
      </c>
      <c r="D157" s="15">
        <v>41719</v>
      </c>
      <c r="E157" s="15">
        <v>41723</v>
      </c>
      <c r="F157" t="s">
        <v>50</v>
      </c>
      <c r="G157" t="s">
        <v>7418</v>
      </c>
      <c r="H157" t="s">
        <v>7419</v>
      </c>
      <c r="I157" t="s">
        <v>26</v>
      </c>
      <c r="J157" t="s">
        <v>27</v>
      </c>
      <c r="K157" t="s">
        <v>3687</v>
      </c>
      <c r="L157" t="s">
        <v>747</v>
      </c>
      <c r="M157">
        <v>6457</v>
      </c>
      <c r="N157" t="s">
        <v>148</v>
      </c>
      <c r="O157" t="s">
        <v>4812</v>
      </c>
      <c r="P157" t="s">
        <v>71</v>
      </c>
      <c r="Q157" t="s">
        <v>161</v>
      </c>
      <c r="R157" t="s">
        <v>4813</v>
      </c>
      <c r="S157">
        <v>238</v>
      </c>
      <c r="T157">
        <v>2</v>
      </c>
      <c r="U157">
        <v>0</v>
      </c>
      <c r="V157">
        <v>38.080000000000013</v>
      </c>
    </row>
    <row r="158" spans="1:22" x14ac:dyDescent="0.3">
      <c r="A158">
        <v>8154</v>
      </c>
      <c r="B158" t="s">
        <v>9860</v>
      </c>
      <c r="C158">
        <v>2014</v>
      </c>
      <c r="D158" s="15">
        <v>41722</v>
      </c>
      <c r="E158" s="15">
        <v>41724</v>
      </c>
      <c r="F158" t="s">
        <v>188</v>
      </c>
      <c r="G158" t="s">
        <v>1558</v>
      </c>
      <c r="H158" t="s">
        <v>1559</v>
      </c>
      <c r="I158" t="s">
        <v>26</v>
      </c>
      <c r="J158" t="s">
        <v>27</v>
      </c>
      <c r="K158" t="s">
        <v>95</v>
      </c>
      <c r="L158" t="s">
        <v>96</v>
      </c>
      <c r="M158">
        <v>98115</v>
      </c>
      <c r="N158" t="s">
        <v>44</v>
      </c>
      <c r="O158" t="s">
        <v>5739</v>
      </c>
      <c r="P158" t="s">
        <v>71</v>
      </c>
      <c r="Q158" t="s">
        <v>1216</v>
      </c>
      <c r="R158" t="s">
        <v>5740</v>
      </c>
      <c r="S158">
        <v>13999.96</v>
      </c>
      <c r="T158">
        <v>4</v>
      </c>
      <c r="U158">
        <v>0</v>
      </c>
      <c r="V158">
        <v>6719.9807999999994</v>
      </c>
    </row>
    <row r="159" spans="1:22" x14ac:dyDescent="0.3">
      <c r="A159">
        <v>158</v>
      </c>
      <c r="B159" t="s">
        <v>642</v>
      </c>
      <c r="C159">
        <v>2011</v>
      </c>
      <c r="D159" s="15">
        <v>40603</v>
      </c>
      <c r="E159" s="15">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8153</v>
      </c>
      <c r="B160" t="s">
        <v>9860</v>
      </c>
      <c r="C160">
        <v>2014</v>
      </c>
      <c r="D160" s="15">
        <v>41722</v>
      </c>
      <c r="E160" s="15">
        <v>41724</v>
      </c>
      <c r="F160" t="s">
        <v>188</v>
      </c>
      <c r="G160" t="s">
        <v>1558</v>
      </c>
      <c r="H160" t="s">
        <v>1559</v>
      </c>
      <c r="I160" t="s">
        <v>26</v>
      </c>
      <c r="J160" t="s">
        <v>27</v>
      </c>
      <c r="K160" t="s">
        <v>95</v>
      </c>
      <c r="L160" t="s">
        <v>96</v>
      </c>
      <c r="M160">
        <v>98115</v>
      </c>
      <c r="N160" t="s">
        <v>44</v>
      </c>
      <c r="O160" t="s">
        <v>1865</v>
      </c>
      <c r="P160" t="s">
        <v>46</v>
      </c>
      <c r="Q160" t="s">
        <v>90</v>
      </c>
      <c r="R160" t="s">
        <v>1866</v>
      </c>
      <c r="S160">
        <v>20.04</v>
      </c>
      <c r="T160">
        <v>3</v>
      </c>
      <c r="U160">
        <v>0</v>
      </c>
      <c r="V160">
        <v>9.6191999999999993</v>
      </c>
    </row>
    <row r="161" spans="1:22" x14ac:dyDescent="0.3">
      <c r="A161">
        <v>8152</v>
      </c>
      <c r="B161" t="s">
        <v>9860</v>
      </c>
      <c r="C161">
        <v>2014</v>
      </c>
      <c r="D161" s="15">
        <v>41722</v>
      </c>
      <c r="E161" s="15">
        <v>41724</v>
      </c>
      <c r="F161" t="s">
        <v>188</v>
      </c>
      <c r="G161" t="s">
        <v>1558</v>
      </c>
      <c r="H161" t="s">
        <v>1559</v>
      </c>
      <c r="I161" t="s">
        <v>26</v>
      </c>
      <c r="J161" t="s">
        <v>27</v>
      </c>
      <c r="K161" t="s">
        <v>95</v>
      </c>
      <c r="L161" t="s">
        <v>96</v>
      </c>
      <c r="M161">
        <v>98115</v>
      </c>
      <c r="N161" t="s">
        <v>44</v>
      </c>
      <c r="O161" t="s">
        <v>2808</v>
      </c>
      <c r="P161" t="s">
        <v>46</v>
      </c>
      <c r="Q161" t="s">
        <v>59</v>
      </c>
      <c r="R161" t="s">
        <v>2809</v>
      </c>
      <c r="S161">
        <v>32.479999999999997</v>
      </c>
      <c r="T161">
        <v>2</v>
      </c>
      <c r="U161">
        <v>0</v>
      </c>
      <c r="V161">
        <v>4.8719999999999999</v>
      </c>
    </row>
    <row r="162" spans="1:22" x14ac:dyDescent="0.3">
      <c r="A162">
        <v>8101</v>
      </c>
      <c r="B162" t="s">
        <v>9828</v>
      </c>
      <c r="C162">
        <v>2013</v>
      </c>
      <c r="D162" s="15">
        <v>41344</v>
      </c>
      <c r="E162" s="15">
        <v>41347</v>
      </c>
      <c r="F162" t="s">
        <v>188</v>
      </c>
      <c r="G162" t="s">
        <v>4900</v>
      </c>
      <c r="H162" t="s">
        <v>4901</v>
      </c>
      <c r="I162" t="s">
        <v>102</v>
      </c>
      <c r="J162" t="s">
        <v>27</v>
      </c>
      <c r="K162" t="s">
        <v>42</v>
      </c>
      <c r="L162" t="s">
        <v>43</v>
      </c>
      <c r="M162">
        <v>90045</v>
      </c>
      <c r="N162" t="s">
        <v>44</v>
      </c>
      <c r="O162" t="s">
        <v>9829</v>
      </c>
      <c r="P162" t="s">
        <v>71</v>
      </c>
      <c r="Q162" t="s">
        <v>682</v>
      </c>
      <c r="R162" t="s">
        <v>9830</v>
      </c>
      <c r="S162">
        <v>3357.6000000000004</v>
      </c>
      <c r="T162">
        <v>3</v>
      </c>
      <c r="U162">
        <v>0.2</v>
      </c>
      <c r="V162">
        <v>377.72999999999956</v>
      </c>
    </row>
    <row r="163" spans="1:22" x14ac:dyDescent="0.3">
      <c r="A163">
        <v>8100</v>
      </c>
      <c r="B163" t="s">
        <v>9828</v>
      </c>
      <c r="C163">
        <v>2013</v>
      </c>
      <c r="D163" s="15">
        <v>41344</v>
      </c>
      <c r="E163" s="15">
        <v>41347</v>
      </c>
      <c r="F163" t="s">
        <v>188</v>
      </c>
      <c r="G163" t="s">
        <v>4900</v>
      </c>
      <c r="H163" t="s">
        <v>4901</v>
      </c>
      <c r="I163" t="s">
        <v>102</v>
      </c>
      <c r="J163" t="s">
        <v>27</v>
      </c>
      <c r="K163" t="s">
        <v>42</v>
      </c>
      <c r="L163" t="s">
        <v>43</v>
      </c>
      <c r="M163">
        <v>90045</v>
      </c>
      <c r="N163" t="s">
        <v>44</v>
      </c>
      <c r="O163" t="s">
        <v>4156</v>
      </c>
      <c r="P163" t="s">
        <v>71</v>
      </c>
      <c r="Q163" t="s">
        <v>161</v>
      </c>
      <c r="R163" t="s">
        <v>4157</v>
      </c>
      <c r="S163">
        <v>26.849999999999998</v>
      </c>
      <c r="T163">
        <v>3</v>
      </c>
      <c r="U163">
        <v>0</v>
      </c>
      <c r="V163">
        <v>5.101499999999997</v>
      </c>
    </row>
    <row r="164" spans="1:22" x14ac:dyDescent="0.3">
      <c r="A164">
        <v>8044</v>
      </c>
      <c r="B164" t="s">
        <v>9796</v>
      </c>
      <c r="C164">
        <v>2014</v>
      </c>
      <c r="D164" s="15">
        <v>41710</v>
      </c>
      <c r="E164" s="15">
        <v>41714</v>
      </c>
      <c r="F164" t="s">
        <v>50</v>
      </c>
      <c r="G164" t="s">
        <v>3227</v>
      </c>
      <c r="H164" t="s">
        <v>3228</v>
      </c>
      <c r="I164" t="s">
        <v>102</v>
      </c>
      <c r="J164" t="s">
        <v>27</v>
      </c>
      <c r="K164" t="s">
        <v>8794</v>
      </c>
      <c r="L164" t="s">
        <v>1245</v>
      </c>
      <c r="M164">
        <v>2138</v>
      </c>
      <c r="N164" t="s">
        <v>148</v>
      </c>
      <c r="O164" t="s">
        <v>9797</v>
      </c>
      <c r="P164" t="s">
        <v>32</v>
      </c>
      <c r="Q164" t="s">
        <v>65</v>
      </c>
      <c r="R164" t="s">
        <v>9798</v>
      </c>
      <c r="S164">
        <v>26.72</v>
      </c>
      <c r="T164">
        <v>1</v>
      </c>
      <c r="U164">
        <v>0</v>
      </c>
      <c r="V164">
        <v>11.756800000000002</v>
      </c>
    </row>
    <row r="165" spans="1:22" x14ac:dyDescent="0.3">
      <c r="A165">
        <v>8043</v>
      </c>
      <c r="B165" t="s">
        <v>9796</v>
      </c>
      <c r="C165">
        <v>2014</v>
      </c>
      <c r="D165" s="15">
        <v>41710</v>
      </c>
      <c r="E165" s="15">
        <v>41714</v>
      </c>
      <c r="F165" t="s">
        <v>50</v>
      </c>
      <c r="G165" t="s">
        <v>3227</v>
      </c>
      <c r="H165" t="s">
        <v>3228</v>
      </c>
      <c r="I165" t="s">
        <v>102</v>
      </c>
      <c r="J165" t="s">
        <v>27</v>
      </c>
      <c r="K165" t="s">
        <v>8794</v>
      </c>
      <c r="L165" t="s">
        <v>1245</v>
      </c>
      <c r="M165">
        <v>2138</v>
      </c>
      <c r="N165" t="s">
        <v>148</v>
      </c>
      <c r="O165" t="s">
        <v>1580</v>
      </c>
      <c r="P165" t="s">
        <v>71</v>
      </c>
      <c r="Q165" t="s">
        <v>161</v>
      </c>
      <c r="R165" t="s">
        <v>1581</v>
      </c>
      <c r="S165">
        <v>63.88</v>
      </c>
      <c r="T165">
        <v>4</v>
      </c>
      <c r="U165">
        <v>0</v>
      </c>
      <c r="V165">
        <v>24.913200000000003</v>
      </c>
    </row>
    <row r="166" spans="1:22" x14ac:dyDescent="0.3">
      <c r="A166">
        <v>8011</v>
      </c>
      <c r="B166" t="s">
        <v>9781</v>
      </c>
      <c r="C166">
        <v>2011</v>
      </c>
      <c r="D166" s="15">
        <v>40619</v>
      </c>
      <c r="E166" s="15">
        <v>40622</v>
      </c>
      <c r="F166" t="s">
        <v>23</v>
      </c>
      <c r="G166" t="s">
        <v>3601</v>
      </c>
      <c r="H166" t="s">
        <v>3602</v>
      </c>
      <c r="I166" t="s">
        <v>41</v>
      </c>
      <c r="J166" t="s">
        <v>27</v>
      </c>
      <c r="K166" t="s">
        <v>146</v>
      </c>
      <c r="L166" t="s">
        <v>147</v>
      </c>
      <c r="M166">
        <v>19134</v>
      </c>
      <c r="N166" t="s">
        <v>148</v>
      </c>
      <c r="O166" t="s">
        <v>3733</v>
      </c>
      <c r="P166" t="s">
        <v>46</v>
      </c>
      <c r="Q166" t="s">
        <v>90</v>
      </c>
      <c r="R166" t="s">
        <v>3734</v>
      </c>
      <c r="S166">
        <v>126.624</v>
      </c>
      <c r="T166">
        <v>6</v>
      </c>
      <c r="U166">
        <v>0.2</v>
      </c>
      <c r="V166">
        <v>41.152799999999992</v>
      </c>
    </row>
    <row r="167" spans="1:22" x14ac:dyDescent="0.3">
      <c r="A167">
        <v>7967</v>
      </c>
      <c r="B167" t="s">
        <v>9757</v>
      </c>
      <c r="C167">
        <v>2012</v>
      </c>
      <c r="D167" s="15">
        <v>40991</v>
      </c>
      <c r="E167" s="15">
        <v>40998</v>
      </c>
      <c r="F167" t="s">
        <v>50</v>
      </c>
      <c r="G167" t="s">
        <v>1383</v>
      </c>
      <c r="H167" t="s">
        <v>1384</v>
      </c>
      <c r="I167" t="s">
        <v>41</v>
      </c>
      <c r="J167" t="s">
        <v>27</v>
      </c>
      <c r="K167" t="s">
        <v>42</v>
      </c>
      <c r="L167" t="s">
        <v>43</v>
      </c>
      <c r="M167">
        <v>90049</v>
      </c>
      <c r="N167" t="s">
        <v>44</v>
      </c>
      <c r="O167" t="s">
        <v>5347</v>
      </c>
      <c r="P167" t="s">
        <v>46</v>
      </c>
      <c r="Q167" t="s">
        <v>90</v>
      </c>
      <c r="R167" t="s">
        <v>5348</v>
      </c>
      <c r="S167">
        <v>33.36</v>
      </c>
      <c r="T167">
        <v>4</v>
      </c>
      <c r="U167">
        <v>0</v>
      </c>
      <c r="V167">
        <v>16.68</v>
      </c>
    </row>
    <row r="168" spans="1:22" x14ac:dyDescent="0.3">
      <c r="A168">
        <v>7951</v>
      </c>
      <c r="B168" t="s">
        <v>9752</v>
      </c>
      <c r="C168">
        <v>2011</v>
      </c>
      <c r="D168" s="15">
        <v>40603</v>
      </c>
      <c r="E168" s="15">
        <v>40607</v>
      </c>
      <c r="F168" t="s">
        <v>50</v>
      </c>
      <c r="G168" t="s">
        <v>5523</v>
      </c>
      <c r="H168" t="s">
        <v>5524</v>
      </c>
      <c r="I168" t="s">
        <v>26</v>
      </c>
      <c r="J168" t="s">
        <v>27</v>
      </c>
      <c r="K168" t="s">
        <v>4172</v>
      </c>
      <c r="L168" t="s">
        <v>104</v>
      </c>
      <c r="M168">
        <v>79907</v>
      </c>
      <c r="N168" t="s">
        <v>105</v>
      </c>
      <c r="O168" t="s">
        <v>1563</v>
      </c>
      <c r="P168" t="s">
        <v>46</v>
      </c>
      <c r="Q168" t="s">
        <v>59</v>
      </c>
      <c r="R168" t="s">
        <v>1564</v>
      </c>
      <c r="S168">
        <v>129.55199999999999</v>
      </c>
      <c r="T168">
        <v>3</v>
      </c>
      <c r="U168">
        <v>0.2</v>
      </c>
      <c r="V168">
        <v>-22.671600000000005</v>
      </c>
    </row>
    <row r="169" spans="1:22" x14ac:dyDescent="0.3">
      <c r="A169">
        <v>7950</v>
      </c>
      <c r="B169" t="s">
        <v>9752</v>
      </c>
      <c r="C169">
        <v>2011</v>
      </c>
      <c r="D169" s="15">
        <v>40603</v>
      </c>
      <c r="E169" s="15">
        <v>40607</v>
      </c>
      <c r="F169" t="s">
        <v>50</v>
      </c>
      <c r="G169" t="s">
        <v>5523</v>
      </c>
      <c r="H169" t="s">
        <v>5524</v>
      </c>
      <c r="I169" t="s">
        <v>26</v>
      </c>
      <c r="J169" t="s">
        <v>27</v>
      </c>
      <c r="K169" t="s">
        <v>4172</v>
      </c>
      <c r="L169" t="s">
        <v>104</v>
      </c>
      <c r="M169">
        <v>79907</v>
      </c>
      <c r="N169" t="s">
        <v>105</v>
      </c>
      <c r="O169" t="s">
        <v>2932</v>
      </c>
      <c r="P169" t="s">
        <v>32</v>
      </c>
      <c r="Q169" t="s">
        <v>65</v>
      </c>
      <c r="R169" t="s">
        <v>2933</v>
      </c>
      <c r="S169">
        <v>63.552000000000007</v>
      </c>
      <c r="T169">
        <v>6</v>
      </c>
      <c r="U169">
        <v>0.6</v>
      </c>
      <c r="V169">
        <v>-34.953600000000002</v>
      </c>
    </row>
    <row r="170" spans="1:22" x14ac:dyDescent="0.3">
      <c r="A170">
        <v>7949</v>
      </c>
      <c r="B170" t="s">
        <v>9752</v>
      </c>
      <c r="C170">
        <v>2011</v>
      </c>
      <c r="D170" s="15">
        <v>40603</v>
      </c>
      <c r="E170" s="15">
        <v>40607</v>
      </c>
      <c r="F170" t="s">
        <v>50</v>
      </c>
      <c r="G170" t="s">
        <v>5523</v>
      </c>
      <c r="H170" t="s">
        <v>5524</v>
      </c>
      <c r="I170" t="s">
        <v>26</v>
      </c>
      <c r="J170" t="s">
        <v>27</v>
      </c>
      <c r="K170" t="s">
        <v>4172</v>
      </c>
      <c r="L170" t="s">
        <v>104</v>
      </c>
      <c r="M170">
        <v>79907</v>
      </c>
      <c r="N170" t="s">
        <v>105</v>
      </c>
      <c r="O170" t="s">
        <v>3375</v>
      </c>
      <c r="P170" t="s">
        <v>32</v>
      </c>
      <c r="Q170" t="s">
        <v>36</v>
      </c>
      <c r="R170" t="s">
        <v>3376</v>
      </c>
      <c r="S170">
        <v>362.24999999999994</v>
      </c>
      <c r="T170">
        <v>6</v>
      </c>
      <c r="U170">
        <v>0.3</v>
      </c>
      <c r="V170">
        <v>0</v>
      </c>
    </row>
    <row r="171" spans="1:22" x14ac:dyDescent="0.3">
      <c r="A171">
        <v>7948</v>
      </c>
      <c r="B171" t="s">
        <v>9752</v>
      </c>
      <c r="C171">
        <v>2011</v>
      </c>
      <c r="D171" s="15">
        <v>40603</v>
      </c>
      <c r="E171" s="15">
        <v>40607</v>
      </c>
      <c r="F171" t="s">
        <v>50</v>
      </c>
      <c r="G171" t="s">
        <v>5523</v>
      </c>
      <c r="H171" t="s">
        <v>5524</v>
      </c>
      <c r="I171" t="s">
        <v>26</v>
      </c>
      <c r="J171" t="s">
        <v>27</v>
      </c>
      <c r="K171" t="s">
        <v>4172</v>
      </c>
      <c r="L171" t="s">
        <v>104</v>
      </c>
      <c r="M171">
        <v>79907</v>
      </c>
      <c r="N171" t="s">
        <v>105</v>
      </c>
      <c r="O171" t="s">
        <v>4866</v>
      </c>
      <c r="P171" t="s">
        <v>46</v>
      </c>
      <c r="Q171" t="s">
        <v>269</v>
      </c>
      <c r="R171" t="s">
        <v>4867</v>
      </c>
      <c r="S171">
        <v>18.84</v>
      </c>
      <c r="T171">
        <v>5</v>
      </c>
      <c r="U171">
        <v>0.2</v>
      </c>
      <c r="V171">
        <v>-3.5324999999999998</v>
      </c>
    </row>
    <row r="172" spans="1:22" x14ac:dyDescent="0.3">
      <c r="A172">
        <v>7931</v>
      </c>
      <c r="B172" t="s">
        <v>9747</v>
      </c>
      <c r="C172">
        <v>2013</v>
      </c>
      <c r="D172" s="15">
        <v>41359</v>
      </c>
      <c r="E172" s="15">
        <v>41361</v>
      </c>
      <c r="F172" t="s">
        <v>23</v>
      </c>
      <c r="G172" t="s">
        <v>3856</v>
      </c>
      <c r="H172" t="s">
        <v>3857</v>
      </c>
      <c r="I172" t="s">
        <v>41</v>
      </c>
      <c r="J172" t="s">
        <v>27</v>
      </c>
      <c r="K172" t="s">
        <v>266</v>
      </c>
      <c r="L172" t="s">
        <v>267</v>
      </c>
      <c r="M172">
        <v>10024</v>
      </c>
      <c r="N172" t="s">
        <v>148</v>
      </c>
      <c r="O172" t="s">
        <v>4132</v>
      </c>
      <c r="P172" t="s">
        <v>46</v>
      </c>
      <c r="Q172" t="s">
        <v>68</v>
      </c>
      <c r="R172" t="s">
        <v>4133</v>
      </c>
      <c r="S172">
        <v>59.519999999999996</v>
      </c>
      <c r="T172">
        <v>3</v>
      </c>
      <c r="U172">
        <v>0</v>
      </c>
      <c r="V172">
        <v>17.855999999999995</v>
      </c>
    </row>
    <row r="173" spans="1:22" x14ac:dyDescent="0.3">
      <c r="A173">
        <v>7922</v>
      </c>
      <c r="B173" t="s">
        <v>9742</v>
      </c>
      <c r="C173">
        <v>2014</v>
      </c>
      <c r="D173" s="15">
        <v>41712</v>
      </c>
      <c r="E173" s="15">
        <v>41716</v>
      </c>
      <c r="F173" t="s">
        <v>50</v>
      </c>
      <c r="G173" t="s">
        <v>6221</v>
      </c>
      <c r="H173" t="s">
        <v>6222</v>
      </c>
      <c r="I173" t="s">
        <v>26</v>
      </c>
      <c r="J173" t="s">
        <v>27</v>
      </c>
      <c r="K173" t="s">
        <v>382</v>
      </c>
      <c r="L173" t="s">
        <v>2735</v>
      </c>
      <c r="M173">
        <v>21044</v>
      </c>
      <c r="N173" t="s">
        <v>148</v>
      </c>
      <c r="O173" t="s">
        <v>3567</v>
      </c>
      <c r="P173" t="s">
        <v>46</v>
      </c>
      <c r="Q173" t="s">
        <v>75</v>
      </c>
      <c r="R173" t="s">
        <v>3568</v>
      </c>
      <c r="S173">
        <v>174.3</v>
      </c>
      <c r="T173">
        <v>3</v>
      </c>
      <c r="U173">
        <v>0</v>
      </c>
      <c r="V173">
        <v>81.920999999999992</v>
      </c>
    </row>
    <row r="174" spans="1:22" x14ac:dyDescent="0.3">
      <c r="A174">
        <v>7878</v>
      </c>
      <c r="B174" t="s">
        <v>9717</v>
      </c>
      <c r="C174">
        <v>2012</v>
      </c>
      <c r="D174" s="15">
        <v>40980</v>
      </c>
      <c r="E174" s="15">
        <v>40986</v>
      </c>
      <c r="F174" t="s">
        <v>50</v>
      </c>
      <c r="G174" t="s">
        <v>3653</v>
      </c>
      <c r="H174" t="s">
        <v>3654</v>
      </c>
      <c r="I174" t="s">
        <v>26</v>
      </c>
      <c r="J174" t="s">
        <v>27</v>
      </c>
      <c r="K174" t="s">
        <v>467</v>
      </c>
      <c r="L174" t="s">
        <v>88</v>
      </c>
      <c r="M174">
        <v>28205</v>
      </c>
      <c r="N174" t="s">
        <v>30</v>
      </c>
      <c r="O174" t="s">
        <v>4139</v>
      </c>
      <c r="P174" t="s">
        <v>46</v>
      </c>
      <c r="Q174" t="s">
        <v>47</v>
      </c>
      <c r="R174" t="s">
        <v>4140</v>
      </c>
      <c r="S174">
        <v>5.04</v>
      </c>
      <c r="T174">
        <v>2</v>
      </c>
      <c r="U174">
        <v>0.2</v>
      </c>
      <c r="V174">
        <v>1.764</v>
      </c>
    </row>
    <row r="175" spans="1:22" x14ac:dyDescent="0.3">
      <c r="A175">
        <v>7861</v>
      </c>
      <c r="B175" t="s">
        <v>9706</v>
      </c>
      <c r="C175">
        <v>2014</v>
      </c>
      <c r="D175" s="15">
        <v>41701</v>
      </c>
      <c r="E175" s="15">
        <v>41705</v>
      </c>
      <c r="F175" t="s">
        <v>50</v>
      </c>
      <c r="G175" t="s">
        <v>2896</v>
      </c>
      <c r="H175" t="s">
        <v>2897</v>
      </c>
      <c r="I175" t="s">
        <v>26</v>
      </c>
      <c r="J175" t="s">
        <v>27</v>
      </c>
      <c r="K175" t="s">
        <v>3315</v>
      </c>
      <c r="L175" t="s">
        <v>498</v>
      </c>
      <c r="M175">
        <v>44221</v>
      </c>
      <c r="N175" t="s">
        <v>148</v>
      </c>
      <c r="O175" t="s">
        <v>4327</v>
      </c>
      <c r="P175" t="s">
        <v>46</v>
      </c>
      <c r="Q175" t="s">
        <v>75</v>
      </c>
      <c r="R175" t="s">
        <v>4328</v>
      </c>
      <c r="S175">
        <v>18.528000000000002</v>
      </c>
      <c r="T175">
        <v>4</v>
      </c>
      <c r="U175">
        <v>0.7</v>
      </c>
      <c r="V175">
        <v>-12.352</v>
      </c>
    </row>
    <row r="176" spans="1:22" x14ac:dyDescent="0.3">
      <c r="A176">
        <v>7841</v>
      </c>
      <c r="B176" t="s">
        <v>9695</v>
      </c>
      <c r="C176">
        <v>2011</v>
      </c>
      <c r="D176" s="15">
        <v>40630</v>
      </c>
      <c r="E176" s="15">
        <v>40635</v>
      </c>
      <c r="F176" t="s">
        <v>50</v>
      </c>
      <c r="G176" t="s">
        <v>5419</v>
      </c>
      <c r="H176" t="s">
        <v>5420</v>
      </c>
      <c r="I176" t="s">
        <v>26</v>
      </c>
      <c r="J176" t="s">
        <v>27</v>
      </c>
      <c r="K176" t="s">
        <v>1377</v>
      </c>
      <c r="L176" t="s">
        <v>489</v>
      </c>
      <c r="M176">
        <v>50315</v>
      </c>
      <c r="N176" t="s">
        <v>105</v>
      </c>
      <c r="O176" t="s">
        <v>4949</v>
      </c>
      <c r="P176" t="s">
        <v>32</v>
      </c>
      <c r="Q176" t="s">
        <v>56</v>
      </c>
      <c r="R176" t="s">
        <v>4950</v>
      </c>
      <c r="S176">
        <v>1184.72</v>
      </c>
      <c r="T176">
        <v>4</v>
      </c>
      <c r="U176">
        <v>0</v>
      </c>
      <c r="V176">
        <v>106.62480000000005</v>
      </c>
    </row>
    <row r="177" spans="1:22" x14ac:dyDescent="0.3">
      <c r="A177">
        <v>7840</v>
      </c>
      <c r="B177" t="s">
        <v>9695</v>
      </c>
      <c r="C177">
        <v>2011</v>
      </c>
      <c r="D177" s="15">
        <v>40630</v>
      </c>
      <c r="E177" s="15">
        <v>40635</v>
      </c>
      <c r="F177" t="s">
        <v>50</v>
      </c>
      <c r="G177" t="s">
        <v>5419</v>
      </c>
      <c r="H177" t="s">
        <v>5420</v>
      </c>
      <c r="I177" t="s">
        <v>26</v>
      </c>
      <c r="J177" t="s">
        <v>27</v>
      </c>
      <c r="K177" t="s">
        <v>1377</v>
      </c>
      <c r="L177" t="s">
        <v>489</v>
      </c>
      <c r="M177">
        <v>50315</v>
      </c>
      <c r="N177" t="s">
        <v>105</v>
      </c>
      <c r="O177" t="s">
        <v>172</v>
      </c>
      <c r="P177" t="s">
        <v>46</v>
      </c>
      <c r="Q177" t="s">
        <v>173</v>
      </c>
      <c r="R177" t="s">
        <v>174</v>
      </c>
      <c r="S177">
        <v>6.12</v>
      </c>
      <c r="T177">
        <v>3</v>
      </c>
      <c r="U177">
        <v>0</v>
      </c>
      <c r="V177">
        <v>2.8763999999999994</v>
      </c>
    </row>
    <row r="178" spans="1:22" x14ac:dyDescent="0.3">
      <c r="A178">
        <v>7802</v>
      </c>
      <c r="B178" t="s">
        <v>9677</v>
      </c>
      <c r="C178">
        <v>2011</v>
      </c>
      <c r="D178" s="15">
        <v>40626</v>
      </c>
      <c r="E178" s="15">
        <v>40631</v>
      </c>
      <c r="F178" t="s">
        <v>23</v>
      </c>
      <c r="G178" t="s">
        <v>3166</v>
      </c>
      <c r="H178" t="s">
        <v>3167</v>
      </c>
      <c r="I178" t="s">
        <v>26</v>
      </c>
      <c r="J178" t="s">
        <v>27</v>
      </c>
      <c r="K178" t="s">
        <v>3488</v>
      </c>
      <c r="L178" t="s">
        <v>43</v>
      </c>
      <c r="M178">
        <v>93727</v>
      </c>
      <c r="N178" t="s">
        <v>44</v>
      </c>
      <c r="O178" t="s">
        <v>7792</v>
      </c>
      <c r="P178" t="s">
        <v>32</v>
      </c>
      <c r="Q178" t="s">
        <v>65</v>
      </c>
      <c r="R178" t="s">
        <v>7793</v>
      </c>
      <c r="S178">
        <v>40.479999999999997</v>
      </c>
      <c r="T178">
        <v>2</v>
      </c>
      <c r="U178">
        <v>0</v>
      </c>
      <c r="V178">
        <v>14.572799999999997</v>
      </c>
    </row>
    <row r="179" spans="1:22" x14ac:dyDescent="0.3">
      <c r="A179">
        <v>7800</v>
      </c>
      <c r="B179" t="s">
        <v>9675</v>
      </c>
      <c r="C179">
        <v>2014</v>
      </c>
      <c r="D179" s="15">
        <v>41723</v>
      </c>
      <c r="E179" s="15">
        <v>41726</v>
      </c>
      <c r="F179" t="s">
        <v>188</v>
      </c>
      <c r="G179" t="s">
        <v>3389</v>
      </c>
      <c r="H179" t="s">
        <v>3390</v>
      </c>
      <c r="I179" t="s">
        <v>41</v>
      </c>
      <c r="J179" t="s">
        <v>27</v>
      </c>
      <c r="K179" t="s">
        <v>266</v>
      </c>
      <c r="L179" t="s">
        <v>267</v>
      </c>
      <c r="M179">
        <v>10035</v>
      </c>
      <c r="N179" t="s">
        <v>148</v>
      </c>
      <c r="O179" t="s">
        <v>1537</v>
      </c>
      <c r="P179" t="s">
        <v>32</v>
      </c>
      <c r="Q179" t="s">
        <v>36</v>
      </c>
      <c r="R179" t="s">
        <v>1538</v>
      </c>
      <c r="S179">
        <v>207.84600000000003</v>
      </c>
      <c r="T179">
        <v>3</v>
      </c>
      <c r="U179">
        <v>0.1</v>
      </c>
      <c r="V179">
        <v>2.3093999999999895</v>
      </c>
    </row>
    <row r="180" spans="1:22" x14ac:dyDescent="0.3">
      <c r="A180">
        <v>7799</v>
      </c>
      <c r="B180" t="s">
        <v>9675</v>
      </c>
      <c r="C180">
        <v>2014</v>
      </c>
      <c r="D180" s="15">
        <v>41723</v>
      </c>
      <c r="E180" s="15">
        <v>41726</v>
      </c>
      <c r="F180" t="s">
        <v>188</v>
      </c>
      <c r="G180" t="s">
        <v>3389</v>
      </c>
      <c r="H180" t="s">
        <v>3390</v>
      </c>
      <c r="I180" t="s">
        <v>41</v>
      </c>
      <c r="J180" t="s">
        <v>27</v>
      </c>
      <c r="K180" t="s">
        <v>266</v>
      </c>
      <c r="L180" t="s">
        <v>267</v>
      </c>
      <c r="M180">
        <v>10035</v>
      </c>
      <c r="N180" t="s">
        <v>148</v>
      </c>
      <c r="O180" t="s">
        <v>4589</v>
      </c>
      <c r="P180" t="s">
        <v>71</v>
      </c>
      <c r="Q180" t="s">
        <v>72</v>
      </c>
      <c r="R180" t="s">
        <v>4590</v>
      </c>
      <c r="S180">
        <v>469.99</v>
      </c>
      <c r="T180">
        <v>1</v>
      </c>
      <c r="U180">
        <v>0</v>
      </c>
      <c r="V180">
        <v>136.29709999999994</v>
      </c>
    </row>
    <row r="181" spans="1:22" x14ac:dyDescent="0.3">
      <c r="A181">
        <v>7798</v>
      </c>
      <c r="B181" t="s">
        <v>9675</v>
      </c>
      <c r="C181">
        <v>2014</v>
      </c>
      <c r="D181" s="15">
        <v>41723</v>
      </c>
      <c r="E181" s="15">
        <v>41726</v>
      </c>
      <c r="F181" t="s">
        <v>188</v>
      </c>
      <c r="G181" t="s">
        <v>3389</v>
      </c>
      <c r="H181" t="s">
        <v>3390</v>
      </c>
      <c r="I181" t="s">
        <v>41</v>
      </c>
      <c r="J181" t="s">
        <v>27</v>
      </c>
      <c r="K181" t="s">
        <v>266</v>
      </c>
      <c r="L181" t="s">
        <v>267</v>
      </c>
      <c r="M181">
        <v>10035</v>
      </c>
      <c r="N181" t="s">
        <v>148</v>
      </c>
      <c r="O181" t="s">
        <v>5581</v>
      </c>
      <c r="P181" t="s">
        <v>46</v>
      </c>
      <c r="Q181" t="s">
        <v>173</v>
      </c>
      <c r="R181" t="s">
        <v>5582</v>
      </c>
      <c r="S181">
        <v>47.01</v>
      </c>
      <c r="T181">
        <v>3</v>
      </c>
      <c r="U181">
        <v>0</v>
      </c>
      <c r="V181">
        <v>22.094699999999996</v>
      </c>
    </row>
    <row r="182" spans="1:22" x14ac:dyDescent="0.3">
      <c r="A182">
        <v>7782</v>
      </c>
      <c r="B182" t="s">
        <v>9665</v>
      </c>
      <c r="C182">
        <v>2012</v>
      </c>
      <c r="D182" s="15">
        <v>40976</v>
      </c>
      <c r="E182" s="15">
        <v>40980</v>
      </c>
      <c r="F182" t="s">
        <v>50</v>
      </c>
      <c r="G182" t="s">
        <v>3161</v>
      </c>
      <c r="H182" t="s">
        <v>3162</v>
      </c>
      <c r="I182" t="s">
        <v>26</v>
      </c>
      <c r="J182" t="s">
        <v>27</v>
      </c>
      <c r="K182" t="s">
        <v>303</v>
      </c>
      <c r="L182" t="s">
        <v>211</v>
      </c>
      <c r="M182">
        <v>60623</v>
      </c>
      <c r="N182" t="s">
        <v>105</v>
      </c>
      <c r="O182" t="s">
        <v>1102</v>
      </c>
      <c r="P182" t="s">
        <v>46</v>
      </c>
      <c r="Q182" t="s">
        <v>75</v>
      </c>
      <c r="R182" t="s">
        <v>1103</v>
      </c>
      <c r="S182">
        <v>8.5679999999999978</v>
      </c>
      <c r="T182">
        <v>3</v>
      </c>
      <c r="U182">
        <v>0.8</v>
      </c>
      <c r="V182">
        <v>-14.5656</v>
      </c>
    </row>
    <row r="183" spans="1:22" x14ac:dyDescent="0.3">
      <c r="A183">
        <v>7728</v>
      </c>
      <c r="B183" t="s">
        <v>9625</v>
      </c>
      <c r="C183">
        <v>2012</v>
      </c>
      <c r="D183" s="15">
        <v>40984</v>
      </c>
      <c r="E183" s="15">
        <v>40988</v>
      </c>
      <c r="F183" t="s">
        <v>23</v>
      </c>
      <c r="G183" t="s">
        <v>721</v>
      </c>
      <c r="H183" t="s">
        <v>722</v>
      </c>
      <c r="I183" t="s">
        <v>102</v>
      </c>
      <c r="J183" t="s">
        <v>27</v>
      </c>
      <c r="K183" t="s">
        <v>266</v>
      </c>
      <c r="L183" t="s">
        <v>267</v>
      </c>
      <c r="M183">
        <v>10009</v>
      </c>
      <c r="N183" t="s">
        <v>148</v>
      </c>
      <c r="O183" t="s">
        <v>7506</v>
      </c>
      <c r="P183" t="s">
        <v>46</v>
      </c>
      <c r="Q183" t="s">
        <v>68</v>
      </c>
      <c r="R183" t="s">
        <v>7507</v>
      </c>
      <c r="S183">
        <v>17.52</v>
      </c>
      <c r="T183">
        <v>3</v>
      </c>
      <c r="U183">
        <v>0</v>
      </c>
      <c r="V183">
        <v>6.3071999999999999</v>
      </c>
    </row>
    <row r="184" spans="1:22" x14ac:dyDescent="0.3">
      <c r="A184">
        <v>7695</v>
      </c>
      <c r="B184" t="s">
        <v>9607</v>
      </c>
      <c r="C184">
        <v>2013</v>
      </c>
      <c r="D184" s="15">
        <v>41356</v>
      </c>
      <c r="E184" s="15">
        <v>41356</v>
      </c>
      <c r="F184" t="s">
        <v>1290</v>
      </c>
      <c r="G184" t="s">
        <v>4266</v>
      </c>
      <c r="H184" t="s">
        <v>4267</v>
      </c>
      <c r="I184" t="s">
        <v>26</v>
      </c>
      <c r="J184" t="s">
        <v>27</v>
      </c>
      <c r="K184" t="s">
        <v>95</v>
      </c>
      <c r="L184" t="s">
        <v>96</v>
      </c>
      <c r="M184">
        <v>98103</v>
      </c>
      <c r="N184" t="s">
        <v>44</v>
      </c>
      <c r="O184" t="s">
        <v>4577</v>
      </c>
      <c r="P184" t="s">
        <v>32</v>
      </c>
      <c r="Q184" t="s">
        <v>36</v>
      </c>
      <c r="R184" t="s">
        <v>4578</v>
      </c>
      <c r="S184">
        <v>167.88800000000001</v>
      </c>
      <c r="T184">
        <v>7</v>
      </c>
      <c r="U184">
        <v>0.2</v>
      </c>
      <c r="V184">
        <v>14.690199999999997</v>
      </c>
    </row>
    <row r="185" spans="1:22" x14ac:dyDescent="0.3">
      <c r="A185">
        <v>7654</v>
      </c>
      <c r="B185" t="s">
        <v>9582</v>
      </c>
      <c r="C185">
        <v>2012</v>
      </c>
      <c r="D185" s="15">
        <v>40990</v>
      </c>
      <c r="E185" s="15">
        <v>40995</v>
      </c>
      <c r="F185" t="s">
        <v>50</v>
      </c>
      <c r="G185" t="s">
        <v>9583</v>
      </c>
      <c r="H185" t="s">
        <v>9584</v>
      </c>
      <c r="I185" t="s">
        <v>41</v>
      </c>
      <c r="J185" t="s">
        <v>27</v>
      </c>
      <c r="K185" t="s">
        <v>1681</v>
      </c>
      <c r="L185" t="s">
        <v>358</v>
      </c>
      <c r="M185">
        <v>35810</v>
      </c>
      <c r="N185" t="s">
        <v>30</v>
      </c>
      <c r="O185" t="s">
        <v>7500</v>
      </c>
      <c r="P185" t="s">
        <v>46</v>
      </c>
      <c r="Q185" t="s">
        <v>68</v>
      </c>
      <c r="R185" t="s">
        <v>7501</v>
      </c>
      <c r="S185">
        <v>19.559999999999999</v>
      </c>
      <c r="T185">
        <v>4</v>
      </c>
      <c r="U185">
        <v>0</v>
      </c>
      <c r="V185">
        <v>5.4768000000000008</v>
      </c>
    </row>
    <row r="186" spans="1:22" x14ac:dyDescent="0.3">
      <c r="A186">
        <v>7649</v>
      </c>
      <c r="B186" t="s">
        <v>9579</v>
      </c>
      <c r="C186">
        <v>2013</v>
      </c>
      <c r="D186" s="15">
        <v>41349</v>
      </c>
      <c r="E186" s="15">
        <v>41350</v>
      </c>
      <c r="F186" t="s">
        <v>188</v>
      </c>
      <c r="G186" t="s">
        <v>6751</v>
      </c>
      <c r="H186" t="s">
        <v>6752</v>
      </c>
      <c r="I186" t="s">
        <v>41</v>
      </c>
      <c r="J186" t="s">
        <v>27</v>
      </c>
      <c r="K186" t="s">
        <v>127</v>
      </c>
      <c r="L186" t="s">
        <v>43</v>
      </c>
      <c r="M186">
        <v>94110</v>
      </c>
      <c r="N186" t="s">
        <v>44</v>
      </c>
      <c r="O186" t="s">
        <v>3036</v>
      </c>
      <c r="P186" t="s">
        <v>32</v>
      </c>
      <c r="Q186" t="s">
        <v>36</v>
      </c>
      <c r="R186" t="s">
        <v>3037</v>
      </c>
      <c r="S186">
        <v>1352.0320000000002</v>
      </c>
      <c r="T186">
        <v>4</v>
      </c>
      <c r="U186">
        <v>0.2</v>
      </c>
      <c r="V186">
        <v>84.501999999999953</v>
      </c>
    </row>
    <row r="187" spans="1:22" x14ac:dyDescent="0.3">
      <c r="A187">
        <v>7648</v>
      </c>
      <c r="B187" t="s">
        <v>9579</v>
      </c>
      <c r="C187">
        <v>2013</v>
      </c>
      <c r="D187" s="15">
        <v>41349</v>
      </c>
      <c r="E187" s="15">
        <v>41350</v>
      </c>
      <c r="F187" t="s">
        <v>188</v>
      </c>
      <c r="G187" t="s">
        <v>6751</v>
      </c>
      <c r="H187" t="s">
        <v>6752</v>
      </c>
      <c r="I187" t="s">
        <v>41</v>
      </c>
      <c r="J187" t="s">
        <v>27</v>
      </c>
      <c r="K187" t="s">
        <v>127</v>
      </c>
      <c r="L187" t="s">
        <v>43</v>
      </c>
      <c r="M187">
        <v>94110</v>
      </c>
      <c r="N187" t="s">
        <v>44</v>
      </c>
      <c r="O187" t="s">
        <v>3122</v>
      </c>
      <c r="P187" t="s">
        <v>46</v>
      </c>
      <c r="Q187" t="s">
        <v>75</v>
      </c>
      <c r="R187" t="s">
        <v>3123</v>
      </c>
      <c r="S187">
        <v>4.5439999999999996</v>
      </c>
      <c r="T187">
        <v>2</v>
      </c>
      <c r="U187">
        <v>0.2</v>
      </c>
      <c r="V187">
        <v>1.6472</v>
      </c>
    </row>
    <row r="188" spans="1:22" x14ac:dyDescent="0.3">
      <c r="A188">
        <v>7641</v>
      </c>
      <c r="B188" t="s">
        <v>9573</v>
      </c>
      <c r="C188">
        <v>2014</v>
      </c>
      <c r="D188" s="15">
        <v>41701</v>
      </c>
      <c r="E188" s="15">
        <v>41707</v>
      </c>
      <c r="F188" t="s">
        <v>50</v>
      </c>
      <c r="G188" t="s">
        <v>5168</v>
      </c>
      <c r="H188" t="s">
        <v>5169</v>
      </c>
      <c r="I188" t="s">
        <v>41</v>
      </c>
      <c r="J188" t="s">
        <v>27</v>
      </c>
      <c r="K188" t="s">
        <v>606</v>
      </c>
      <c r="L188" t="s">
        <v>245</v>
      </c>
      <c r="M188">
        <v>19711</v>
      </c>
      <c r="N188" t="s">
        <v>148</v>
      </c>
      <c r="O188" t="s">
        <v>7922</v>
      </c>
      <c r="P188" t="s">
        <v>46</v>
      </c>
      <c r="Q188" t="s">
        <v>90</v>
      </c>
      <c r="R188" t="s">
        <v>186</v>
      </c>
      <c r="S188">
        <v>68.039999999999992</v>
      </c>
      <c r="T188">
        <v>6</v>
      </c>
      <c r="U188">
        <v>0</v>
      </c>
      <c r="V188">
        <v>33.339599999999997</v>
      </c>
    </row>
    <row r="189" spans="1:22" x14ac:dyDescent="0.3">
      <c r="A189">
        <v>7640</v>
      </c>
      <c r="B189" t="s">
        <v>9573</v>
      </c>
      <c r="C189">
        <v>2014</v>
      </c>
      <c r="D189" s="15">
        <v>41701</v>
      </c>
      <c r="E189" s="15">
        <v>41707</v>
      </c>
      <c r="F189" t="s">
        <v>50</v>
      </c>
      <c r="G189" t="s">
        <v>5168</v>
      </c>
      <c r="H189" t="s">
        <v>5169</v>
      </c>
      <c r="I189" t="s">
        <v>41</v>
      </c>
      <c r="J189" t="s">
        <v>27</v>
      </c>
      <c r="K189" t="s">
        <v>606</v>
      </c>
      <c r="L189" t="s">
        <v>245</v>
      </c>
      <c r="M189">
        <v>19711</v>
      </c>
      <c r="N189" t="s">
        <v>148</v>
      </c>
      <c r="O189" t="s">
        <v>6313</v>
      </c>
      <c r="P189" t="s">
        <v>32</v>
      </c>
      <c r="Q189" t="s">
        <v>33</v>
      </c>
      <c r="R189" t="s">
        <v>6314</v>
      </c>
      <c r="S189">
        <v>441.96</v>
      </c>
      <c r="T189">
        <v>2</v>
      </c>
      <c r="U189">
        <v>0</v>
      </c>
      <c r="V189">
        <v>101.6508</v>
      </c>
    </row>
    <row r="190" spans="1:22" x14ac:dyDescent="0.3">
      <c r="A190">
        <v>7639</v>
      </c>
      <c r="B190" t="s">
        <v>9573</v>
      </c>
      <c r="C190">
        <v>2014</v>
      </c>
      <c r="D190" s="15">
        <v>41701</v>
      </c>
      <c r="E190" s="15">
        <v>41707</v>
      </c>
      <c r="F190" t="s">
        <v>50</v>
      </c>
      <c r="G190" t="s">
        <v>5168</v>
      </c>
      <c r="H190" t="s">
        <v>5169</v>
      </c>
      <c r="I190" t="s">
        <v>41</v>
      </c>
      <c r="J190" t="s">
        <v>27</v>
      </c>
      <c r="K190" t="s">
        <v>606</v>
      </c>
      <c r="L190" t="s">
        <v>245</v>
      </c>
      <c r="M190">
        <v>19711</v>
      </c>
      <c r="N190" t="s">
        <v>148</v>
      </c>
      <c r="O190" t="s">
        <v>6103</v>
      </c>
      <c r="P190" t="s">
        <v>46</v>
      </c>
      <c r="Q190" t="s">
        <v>173</v>
      </c>
      <c r="R190" t="s">
        <v>186</v>
      </c>
      <c r="S190">
        <v>57.959999999999994</v>
      </c>
      <c r="T190">
        <v>7</v>
      </c>
      <c r="U190">
        <v>0</v>
      </c>
      <c r="V190">
        <v>27.241199999999996</v>
      </c>
    </row>
    <row r="191" spans="1:22" x14ac:dyDescent="0.3">
      <c r="A191">
        <v>7638</v>
      </c>
      <c r="B191" t="s">
        <v>9573</v>
      </c>
      <c r="C191">
        <v>2014</v>
      </c>
      <c r="D191" s="15">
        <v>41701</v>
      </c>
      <c r="E191" s="15">
        <v>41707</v>
      </c>
      <c r="F191" t="s">
        <v>50</v>
      </c>
      <c r="G191" t="s">
        <v>5168</v>
      </c>
      <c r="H191" t="s">
        <v>5169</v>
      </c>
      <c r="I191" t="s">
        <v>41</v>
      </c>
      <c r="J191" t="s">
        <v>27</v>
      </c>
      <c r="K191" t="s">
        <v>606</v>
      </c>
      <c r="L191" t="s">
        <v>245</v>
      </c>
      <c r="M191">
        <v>19711</v>
      </c>
      <c r="N191" t="s">
        <v>148</v>
      </c>
      <c r="O191" t="s">
        <v>6380</v>
      </c>
      <c r="P191" t="s">
        <v>46</v>
      </c>
      <c r="Q191" t="s">
        <v>68</v>
      </c>
      <c r="R191" t="s">
        <v>6381</v>
      </c>
      <c r="S191">
        <v>59.519999999999996</v>
      </c>
      <c r="T191">
        <v>3</v>
      </c>
      <c r="U191">
        <v>0</v>
      </c>
      <c r="V191">
        <v>15.475200000000001</v>
      </c>
    </row>
    <row r="192" spans="1:22" x14ac:dyDescent="0.3">
      <c r="A192">
        <v>7632</v>
      </c>
      <c r="B192" t="s">
        <v>9571</v>
      </c>
      <c r="C192">
        <v>2011</v>
      </c>
      <c r="D192" s="15">
        <v>40632</v>
      </c>
      <c r="E192" s="15">
        <v>40634</v>
      </c>
      <c r="F192" t="s">
        <v>188</v>
      </c>
      <c r="G192" t="s">
        <v>762</v>
      </c>
      <c r="H192" t="s">
        <v>763</v>
      </c>
      <c r="I192" t="s">
        <v>102</v>
      </c>
      <c r="J192" t="s">
        <v>27</v>
      </c>
      <c r="K192" t="s">
        <v>3152</v>
      </c>
      <c r="L192" t="s">
        <v>104</v>
      </c>
      <c r="M192">
        <v>78521</v>
      </c>
      <c r="N192" t="s">
        <v>105</v>
      </c>
      <c r="O192" t="s">
        <v>3102</v>
      </c>
      <c r="P192" t="s">
        <v>32</v>
      </c>
      <c r="Q192" t="s">
        <v>36</v>
      </c>
      <c r="R192" t="s">
        <v>3103</v>
      </c>
      <c r="S192">
        <v>127.30199999999999</v>
      </c>
      <c r="T192">
        <v>7</v>
      </c>
      <c r="U192">
        <v>0.3</v>
      </c>
      <c r="V192">
        <v>-9.0929999999999964</v>
      </c>
    </row>
    <row r="193" spans="1:22" x14ac:dyDescent="0.3">
      <c r="A193">
        <v>7631</v>
      </c>
      <c r="B193" t="s">
        <v>9571</v>
      </c>
      <c r="C193">
        <v>2011</v>
      </c>
      <c r="D193" s="15">
        <v>40632</v>
      </c>
      <c r="E193" s="15">
        <v>40634</v>
      </c>
      <c r="F193" t="s">
        <v>188</v>
      </c>
      <c r="G193" t="s">
        <v>762</v>
      </c>
      <c r="H193" t="s">
        <v>763</v>
      </c>
      <c r="I193" t="s">
        <v>102</v>
      </c>
      <c r="J193" t="s">
        <v>27</v>
      </c>
      <c r="K193" t="s">
        <v>3152</v>
      </c>
      <c r="L193" t="s">
        <v>104</v>
      </c>
      <c r="M193">
        <v>78521</v>
      </c>
      <c r="N193" t="s">
        <v>105</v>
      </c>
      <c r="O193" t="s">
        <v>3203</v>
      </c>
      <c r="P193" t="s">
        <v>71</v>
      </c>
      <c r="Q193" t="s">
        <v>72</v>
      </c>
      <c r="R193" t="s">
        <v>3204</v>
      </c>
      <c r="S193">
        <v>251.94400000000002</v>
      </c>
      <c r="T193">
        <v>7</v>
      </c>
      <c r="U193">
        <v>0.2</v>
      </c>
      <c r="V193">
        <v>88.180399999999977</v>
      </c>
    </row>
    <row r="194" spans="1:22" x14ac:dyDescent="0.3">
      <c r="A194">
        <v>7630</v>
      </c>
      <c r="B194" t="s">
        <v>9571</v>
      </c>
      <c r="C194">
        <v>2011</v>
      </c>
      <c r="D194" s="15">
        <v>40632</v>
      </c>
      <c r="E194" s="15">
        <v>40634</v>
      </c>
      <c r="F194" t="s">
        <v>188</v>
      </c>
      <c r="G194" t="s">
        <v>762</v>
      </c>
      <c r="H194" t="s">
        <v>763</v>
      </c>
      <c r="I194" t="s">
        <v>102</v>
      </c>
      <c r="J194" t="s">
        <v>27</v>
      </c>
      <c r="K194" t="s">
        <v>3152</v>
      </c>
      <c r="L194" t="s">
        <v>104</v>
      </c>
      <c r="M194">
        <v>78521</v>
      </c>
      <c r="N194" t="s">
        <v>105</v>
      </c>
      <c r="O194" t="s">
        <v>2158</v>
      </c>
      <c r="P194" t="s">
        <v>46</v>
      </c>
      <c r="Q194" t="s">
        <v>173</v>
      </c>
      <c r="R194" t="s">
        <v>2159</v>
      </c>
      <c r="S194">
        <v>335.72</v>
      </c>
      <c r="T194">
        <v>5</v>
      </c>
      <c r="U194">
        <v>0.2</v>
      </c>
      <c r="V194">
        <v>113.30549999999999</v>
      </c>
    </row>
    <row r="195" spans="1:22" x14ac:dyDescent="0.3">
      <c r="A195">
        <v>7588</v>
      </c>
      <c r="B195" t="s">
        <v>9548</v>
      </c>
      <c r="C195">
        <v>2011</v>
      </c>
      <c r="D195" s="15">
        <v>40623</v>
      </c>
      <c r="E195" s="15">
        <v>40627</v>
      </c>
      <c r="F195" t="s">
        <v>50</v>
      </c>
      <c r="G195" t="s">
        <v>1013</v>
      </c>
      <c r="H195" t="s">
        <v>1014</v>
      </c>
      <c r="I195" t="s">
        <v>41</v>
      </c>
      <c r="J195" t="s">
        <v>27</v>
      </c>
      <c r="K195" t="s">
        <v>318</v>
      </c>
      <c r="L195" t="s">
        <v>319</v>
      </c>
      <c r="M195">
        <v>22153</v>
      </c>
      <c r="N195" t="s">
        <v>30</v>
      </c>
      <c r="O195" t="s">
        <v>3127</v>
      </c>
      <c r="P195" t="s">
        <v>46</v>
      </c>
      <c r="Q195" t="s">
        <v>75</v>
      </c>
      <c r="R195" t="s">
        <v>3128</v>
      </c>
      <c r="S195">
        <v>122.94</v>
      </c>
      <c r="T195">
        <v>3</v>
      </c>
      <c r="U195">
        <v>0</v>
      </c>
      <c r="V195">
        <v>59.011199999999988</v>
      </c>
    </row>
    <row r="196" spans="1:22" x14ac:dyDescent="0.3">
      <c r="A196">
        <v>7587</v>
      </c>
      <c r="B196" t="s">
        <v>9548</v>
      </c>
      <c r="C196">
        <v>2011</v>
      </c>
      <c r="D196" s="15">
        <v>40623</v>
      </c>
      <c r="E196" s="15">
        <v>40627</v>
      </c>
      <c r="F196" t="s">
        <v>50</v>
      </c>
      <c r="G196" t="s">
        <v>1013</v>
      </c>
      <c r="H196" t="s">
        <v>1014</v>
      </c>
      <c r="I196" t="s">
        <v>41</v>
      </c>
      <c r="J196" t="s">
        <v>27</v>
      </c>
      <c r="K196" t="s">
        <v>318</v>
      </c>
      <c r="L196" t="s">
        <v>319</v>
      </c>
      <c r="M196">
        <v>22153</v>
      </c>
      <c r="N196" t="s">
        <v>30</v>
      </c>
      <c r="O196" t="s">
        <v>1468</v>
      </c>
      <c r="P196" t="s">
        <v>46</v>
      </c>
      <c r="Q196" t="s">
        <v>68</v>
      </c>
      <c r="R196" t="s">
        <v>1469</v>
      </c>
      <c r="S196">
        <v>9.32</v>
      </c>
      <c r="T196">
        <v>4</v>
      </c>
      <c r="U196">
        <v>0</v>
      </c>
      <c r="V196">
        <v>2.702799999999999</v>
      </c>
    </row>
    <row r="197" spans="1:22" x14ac:dyDescent="0.3">
      <c r="A197">
        <v>196</v>
      </c>
      <c r="B197" t="s">
        <v>776</v>
      </c>
      <c r="C197">
        <v>2011</v>
      </c>
      <c r="D197" s="15">
        <v>40623</v>
      </c>
      <c r="E197" s="15">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15">
        <v>40623</v>
      </c>
      <c r="E198" s="15">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7586</v>
      </c>
      <c r="B199" t="s">
        <v>9548</v>
      </c>
      <c r="C199">
        <v>2011</v>
      </c>
      <c r="D199" s="15">
        <v>40623</v>
      </c>
      <c r="E199" s="15">
        <v>40627</v>
      </c>
      <c r="F199" t="s">
        <v>50</v>
      </c>
      <c r="G199" t="s">
        <v>1013</v>
      </c>
      <c r="H199" t="s">
        <v>1014</v>
      </c>
      <c r="I199" t="s">
        <v>41</v>
      </c>
      <c r="J199" t="s">
        <v>27</v>
      </c>
      <c r="K199" t="s">
        <v>318</v>
      </c>
      <c r="L199" t="s">
        <v>319</v>
      </c>
      <c r="M199">
        <v>22153</v>
      </c>
      <c r="N199" t="s">
        <v>30</v>
      </c>
      <c r="O199" t="s">
        <v>4500</v>
      </c>
      <c r="P199" t="s">
        <v>46</v>
      </c>
      <c r="Q199" t="s">
        <v>90</v>
      </c>
      <c r="R199" t="s">
        <v>4501</v>
      </c>
      <c r="S199">
        <v>122.97</v>
      </c>
      <c r="T199">
        <v>3</v>
      </c>
      <c r="U199">
        <v>0</v>
      </c>
      <c r="V199">
        <v>60.255300000000005</v>
      </c>
    </row>
    <row r="200" spans="1:22" x14ac:dyDescent="0.3">
      <c r="A200">
        <v>7585</v>
      </c>
      <c r="B200" t="s">
        <v>9548</v>
      </c>
      <c r="C200">
        <v>2011</v>
      </c>
      <c r="D200" s="15">
        <v>40623</v>
      </c>
      <c r="E200" s="15">
        <v>40627</v>
      </c>
      <c r="F200" t="s">
        <v>50</v>
      </c>
      <c r="G200" t="s">
        <v>1013</v>
      </c>
      <c r="H200" t="s">
        <v>1014</v>
      </c>
      <c r="I200" t="s">
        <v>41</v>
      </c>
      <c r="J200" t="s">
        <v>27</v>
      </c>
      <c r="K200" t="s">
        <v>318</v>
      </c>
      <c r="L200" t="s">
        <v>319</v>
      </c>
      <c r="M200">
        <v>22153</v>
      </c>
      <c r="N200" t="s">
        <v>30</v>
      </c>
      <c r="O200" t="s">
        <v>6836</v>
      </c>
      <c r="P200" t="s">
        <v>46</v>
      </c>
      <c r="Q200" t="s">
        <v>47</v>
      </c>
      <c r="R200" t="s">
        <v>6837</v>
      </c>
      <c r="S200">
        <v>14.399999999999999</v>
      </c>
      <c r="T200">
        <v>5</v>
      </c>
      <c r="U200">
        <v>0</v>
      </c>
      <c r="V200">
        <v>6.6239999999999988</v>
      </c>
    </row>
    <row r="201" spans="1:22" x14ac:dyDescent="0.3">
      <c r="A201">
        <v>7584</v>
      </c>
      <c r="B201" t="s">
        <v>9548</v>
      </c>
      <c r="C201">
        <v>2011</v>
      </c>
      <c r="D201" s="15">
        <v>40623</v>
      </c>
      <c r="E201" s="15">
        <v>40627</v>
      </c>
      <c r="F201" t="s">
        <v>50</v>
      </c>
      <c r="G201" t="s">
        <v>1013</v>
      </c>
      <c r="H201" t="s">
        <v>1014</v>
      </c>
      <c r="I201" t="s">
        <v>41</v>
      </c>
      <c r="J201" t="s">
        <v>27</v>
      </c>
      <c r="K201" t="s">
        <v>318</v>
      </c>
      <c r="L201" t="s">
        <v>319</v>
      </c>
      <c r="M201">
        <v>22153</v>
      </c>
      <c r="N201" t="s">
        <v>30</v>
      </c>
      <c r="O201" t="s">
        <v>6887</v>
      </c>
      <c r="P201" t="s">
        <v>71</v>
      </c>
      <c r="Q201" t="s">
        <v>72</v>
      </c>
      <c r="R201" t="s">
        <v>6888</v>
      </c>
      <c r="S201">
        <v>3499.9300000000003</v>
      </c>
      <c r="T201">
        <v>7</v>
      </c>
      <c r="U201">
        <v>0</v>
      </c>
      <c r="V201">
        <v>909.98180000000025</v>
      </c>
    </row>
    <row r="202" spans="1:22" x14ac:dyDescent="0.3">
      <c r="A202">
        <v>7504</v>
      </c>
      <c r="B202" t="s">
        <v>9510</v>
      </c>
      <c r="C202">
        <v>2014</v>
      </c>
      <c r="D202" s="15">
        <v>41729</v>
      </c>
      <c r="E202" s="15">
        <v>41729</v>
      </c>
      <c r="F202" t="s">
        <v>1290</v>
      </c>
      <c r="G202" t="s">
        <v>4047</v>
      </c>
      <c r="H202" t="s">
        <v>4048</v>
      </c>
      <c r="I202" t="s">
        <v>26</v>
      </c>
      <c r="J202" t="s">
        <v>27</v>
      </c>
      <c r="K202" t="s">
        <v>42</v>
      </c>
      <c r="L202" t="s">
        <v>43</v>
      </c>
      <c r="M202">
        <v>90036</v>
      </c>
      <c r="N202" t="s">
        <v>44</v>
      </c>
      <c r="O202" t="s">
        <v>271</v>
      </c>
      <c r="P202" t="s">
        <v>71</v>
      </c>
      <c r="Q202" t="s">
        <v>72</v>
      </c>
      <c r="R202" t="s">
        <v>272</v>
      </c>
      <c r="S202">
        <v>164.79200000000003</v>
      </c>
      <c r="T202">
        <v>1</v>
      </c>
      <c r="U202">
        <v>0.2</v>
      </c>
      <c r="V202">
        <v>18.539099999999991</v>
      </c>
    </row>
    <row r="203" spans="1:22" x14ac:dyDescent="0.3">
      <c r="A203">
        <v>7503</v>
      </c>
      <c r="B203" t="s">
        <v>9510</v>
      </c>
      <c r="C203">
        <v>2014</v>
      </c>
      <c r="D203" s="15">
        <v>41729</v>
      </c>
      <c r="E203" s="15">
        <v>41729</v>
      </c>
      <c r="F203" t="s">
        <v>1290</v>
      </c>
      <c r="G203" t="s">
        <v>4047</v>
      </c>
      <c r="H203" t="s">
        <v>4048</v>
      </c>
      <c r="I203" t="s">
        <v>26</v>
      </c>
      <c r="J203" t="s">
        <v>27</v>
      </c>
      <c r="K203" t="s">
        <v>42</v>
      </c>
      <c r="L203" t="s">
        <v>43</v>
      </c>
      <c r="M203">
        <v>90036</v>
      </c>
      <c r="N203" t="s">
        <v>44</v>
      </c>
      <c r="O203" t="s">
        <v>5206</v>
      </c>
      <c r="P203" t="s">
        <v>46</v>
      </c>
      <c r="Q203" t="s">
        <v>68</v>
      </c>
      <c r="R203" t="s">
        <v>5207</v>
      </c>
      <c r="S203">
        <v>6.08</v>
      </c>
      <c r="T203">
        <v>2</v>
      </c>
      <c r="U203">
        <v>0</v>
      </c>
      <c r="V203">
        <v>2.0671999999999997</v>
      </c>
    </row>
    <row r="204" spans="1:22" x14ac:dyDescent="0.3">
      <c r="A204">
        <v>7439</v>
      </c>
      <c r="B204" t="s">
        <v>9479</v>
      </c>
      <c r="C204">
        <v>2012</v>
      </c>
      <c r="D204" s="15">
        <v>40992</v>
      </c>
      <c r="E204" s="15">
        <v>40995</v>
      </c>
      <c r="F204" t="s">
        <v>23</v>
      </c>
      <c r="G204" t="s">
        <v>3665</v>
      </c>
      <c r="H204" t="s">
        <v>3666</v>
      </c>
      <c r="I204" t="s">
        <v>41</v>
      </c>
      <c r="J204" t="s">
        <v>27</v>
      </c>
      <c r="K204" t="s">
        <v>7167</v>
      </c>
      <c r="L204" t="s">
        <v>96</v>
      </c>
      <c r="M204">
        <v>98042</v>
      </c>
      <c r="N204" t="s">
        <v>44</v>
      </c>
      <c r="O204" t="s">
        <v>6031</v>
      </c>
      <c r="P204" t="s">
        <v>32</v>
      </c>
      <c r="Q204" t="s">
        <v>65</v>
      </c>
      <c r="R204" t="s">
        <v>6032</v>
      </c>
      <c r="S204">
        <v>46.900000000000006</v>
      </c>
      <c r="T204">
        <v>5</v>
      </c>
      <c r="U204">
        <v>0</v>
      </c>
      <c r="V204">
        <v>13.132000000000001</v>
      </c>
    </row>
    <row r="205" spans="1:22" x14ac:dyDescent="0.3">
      <c r="A205">
        <v>7432</v>
      </c>
      <c r="B205" t="s">
        <v>9475</v>
      </c>
      <c r="C205">
        <v>2011</v>
      </c>
      <c r="D205" s="15">
        <v>40619</v>
      </c>
      <c r="E205" s="15">
        <v>40623</v>
      </c>
      <c r="F205" t="s">
        <v>50</v>
      </c>
      <c r="G205" t="s">
        <v>8728</v>
      </c>
      <c r="H205" t="s">
        <v>8729</v>
      </c>
      <c r="I205" t="s">
        <v>41</v>
      </c>
      <c r="J205" t="s">
        <v>27</v>
      </c>
      <c r="K205" t="s">
        <v>328</v>
      </c>
      <c r="L205" t="s">
        <v>1487</v>
      </c>
      <c r="M205">
        <v>39212</v>
      </c>
      <c r="N205" t="s">
        <v>30</v>
      </c>
      <c r="O205" t="s">
        <v>3619</v>
      </c>
      <c r="P205" t="s">
        <v>46</v>
      </c>
      <c r="Q205" t="s">
        <v>78</v>
      </c>
      <c r="R205" t="s">
        <v>3620</v>
      </c>
      <c r="S205">
        <v>32.67</v>
      </c>
      <c r="T205">
        <v>3</v>
      </c>
      <c r="U205">
        <v>0</v>
      </c>
      <c r="V205">
        <v>8.4942000000000011</v>
      </c>
    </row>
    <row r="206" spans="1:22" x14ac:dyDescent="0.3">
      <c r="A206">
        <v>7431</v>
      </c>
      <c r="B206" t="s">
        <v>9475</v>
      </c>
      <c r="C206">
        <v>2011</v>
      </c>
      <c r="D206" s="15">
        <v>40619</v>
      </c>
      <c r="E206" s="15">
        <v>40623</v>
      </c>
      <c r="F206" t="s">
        <v>50</v>
      </c>
      <c r="G206" t="s">
        <v>8728</v>
      </c>
      <c r="H206" t="s">
        <v>8729</v>
      </c>
      <c r="I206" t="s">
        <v>41</v>
      </c>
      <c r="J206" t="s">
        <v>27</v>
      </c>
      <c r="K206" t="s">
        <v>328</v>
      </c>
      <c r="L206" t="s">
        <v>1487</v>
      </c>
      <c r="M206">
        <v>39212</v>
      </c>
      <c r="N206" t="s">
        <v>30</v>
      </c>
      <c r="O206" t="s">
        <v>8167</v>
      </c>
      <c r="P206" t="s">
        <v>46</v>
      </c>
      <c r="Q206" t="s">
        <v>90</v>
      </c>
      <c r="R206" t="s">
        <v>8168</v>
      </c>
      <c r="S206">
        <v>16</v>
      </c>
      <c r="T206">
        <v>4</v>
      </c>
      <c r="U206">
        <v>0</v>
      </c>
      <c r="V206">
        <v>7.68</v>
      </c>
    </row>
    <row r="207" spans="1:22" x14ac:dyDescent="0.3">
      <c r="A207">
        <v>7430</v>
      </c>
      <c r="B207" t="s">
        <v>9475</v>
      </c>
      <c r="C207">
        <v>2011</v>
      </c>
      <c r="D207" s="15">
        <v>40619</v>
      </c>
      <c r="E207" s="15">
        <v>40623</v>
      </c>
      <c r="F207" t="s">
        <v>50</v>
      </c>
      <c r="G207" t="s">
        <v>8728</v>
      </c>
      <c r="H207" t="s">
        <v>8729</v>
      </c>
      <c r="I207" t="s">
        <v>41</v>
      </c>
      <c r="J207" t="s">
        <v>27</v>
      </c>
      <c r="K207" t="s">
        <v>328</v>
      </c>
      <c r="L207" t="s">
        <v>1487</v>
      </c>
      <c r="M207">
        <v>39212</v>
      </c>
      <c r="N207" t="s">
        <v>30</v>
      </c>
      <c r="O207" t="s">
        <v>918</v>
      </c>
      <c r="P207" t="s">
        <v>46</v>
      </c>
      <c r="Q207" t="s">
        <v>90</v>
      </c>
      <c r="R207" t="s">
        <v>919</v>
      </c>
      <c r="S207">
        <v>12.96</v>
      </c>
      <c r="T207">
        <v>2</v>
      </c>
      <c r="U207">
        <v>0</v>
      </c>
      <c r="V207">
        <v>6.3504000000000005</v>
      </c>
    </row>
    <row r="208" spans="1:22" x14ac:dyDescent="0.3">
      <c r="A208">
        <v>7429</v>
      </c>
      <c r="B208" t="s">
        <v>9475</v>
      </c>
      <c r="C208">
        <v>2011</v>
      </c>
      <c r="D208" s="15">
        <v>40619</v>
      </c>
      <c r="E208" s="15">
        <v>40623</v>
      </c>
      <c r="F208" t="s">
        <v>50</v>
      </c>
      <c r="G208" t="s">
        <v>8728</v>
      </c>
      <c r="H208" t="s">
        <v>8729</v>
      </c>
      <c r="I208" t="s">
        <v>41</v>
      </c>
      <c r="J208" t="s">
        <v>27</v>
      </c>
      <c r="K208" t="s">
        <v>328</v>
      </c>
      <c r="L208" t="s">
        <v>1487</v>
      </c>
      <c r="M208">
        <v>39212</v>
      </c>
      <c r="N208" t="s">
        <v>30</v>
      </c>
      <c r="O208" t="s">
        <v>1335</v>
      </c>
      <c r="P208" t="s">
        <v>46</v>
      </c>
      <c r="Q208" t="s">
        <v>75</v>
      </c>
      <c r="R208" t="s">
        <v>1336</v>
      </c>
      <c r="S208">
        <v>30.44</v>
      </c>
      <c r="T208">
        <v>2</v>
      </c>
      <c r="U208">
        <v>0</v>
      </c>
      <c r="V208">
        <v>14.9156</v>
      </c>
    </row>
    <row r="209" spans="1:22" x14ac:dyDescent="0.3">
      <c r="A209">
        <v>7428</v>
      </c>
      <c r="B209" t="s">
        <v>9475</v>
      </c>
      <c r="C209">
        <v>2011</v>
      </c>
      <c r="D209" s="15">
        <v>40619</v>
      </c>
      <c r="E209" s="15">
        <v>40623</v>
      </c>
      <c r="F209" t="s">
        <v>50</v>
      </c>
      <c r="G209" t="s">
        <v>8728</v>
      </c>
      <c r="H209" t="s">
        <v>8729</v>
      </c>
      <c r="I209" t="s">
        <v>41</v>
      </c>
      <c r="J209" t="s">
        <v>27</v>
      </c>
      <c r="K209" t="s">
        <v>328</v>
      </c>
      <c r="L209" t="s">
        <v>1487</v>
      </c>
      <c r="M209">
        <v>39212</v>
      </c>
      <c r="N209" t="s">
        <v>30</v>
      </c>
      <c r="O209" t="s">
        <v>2077</v>
      </c>
      <c r="P209" t="s">
        <v>46</v>
      </c>
      <c r="Q209" t="s">
        <v>75</v>
      </c>
      <c r="R209" t="s">
        <v>2078</v>
      </c>
      <c r="S209">
        <v>11.43</v>
      </c>
      <c r="T209">
        <v>3</v>
      </c>
      <c r="U209">
        <v>0</v>
      </c>
      <c r="V209">
        <v>5.3720999999999997</v>
      </c>
    </row>
    <row r="210" spans="1:22" x14ac:dyDescent="0.3">
      <c r="A210">
        <v>7423</v>
      </c>
      <c r="B210" t="s">
        <v>9470</v>
      </c>
      <c r="C210">
        <v>2013</v>
      </c>
      <c r="D210" s="15">
        <v>41347</v>
      </c>
      <c r="E210" s="15">
        <v>41349</v>
      </c>
      <c r="F210" t="s">
        <v>23</v>
      </c>
      <c r="G210" t="s">
        <v>355</v>
      </c>
      <c r="H210" t="s">
        <v>356</v>
      </c>
      <c r="I210" t="s">
        <v>41</v>
      </c>
      <c r="J210" t="s">
        <v>27</v>
      </c>
      <c r="K210" t="s">
        <v>146</v>
      </c>
      <c r="L210" t="s">
        <v>147</v>
      </c>
      <c r="M210">
        <v>19134</v>
      </c>
      <c r="N210" t="s">
        <v>148</v>
      </c>
      <c r="O210" t="s">
        <v>873</v>
      </c>
      <c r="P210" t="s">
        <v>71</v>
      </c>
      <c r="Q210" t="s">
        <v>682</v>
      </c>
      <c r="R210" t="s">
        <v>6749</v>
      </c>
      <c r="S210">
        <v>449.1</v>
      </c>
      <c r="T210">
        <v>3</v>
      </c>
      <c r="U210">
        <v>0.7</v>
      </c>
      <c r="V210">
        <v>-643.70999999999981</v>
      </c>
    </row>
    <row r="211" spans="1:22" x14ac:dyDescent="0.3">
      <c r="A211">
        <v>7422</v>
      </c>
      <c r="B211" t="s">
        <v>9470</v>
      </c>
      <c r="C211">
        <v>2013</v>
      </c>
      <c r="D211" s="15">
        <v>41347</v>
      </c>
      <c r="E211" s="15">
        <v>41349</v>
      </c>
      <c r="F211" t="s">
        <v>23</v>
      </c>
      <c r="G211" t="s">
        <v>355</v>
      </c>
      <c r="H211" t="s">
        <v>356</v>
      </c>
      <c r="I211" t="s">
        <v>41</v>
      </c>
      <c r="J211" t="s">
        <v>27</v>
      </c>
      <c r="K211" t="s">
        <v>146</v>
      </c>
      <c r="L211" t="s">
        <v>147</v>
      </c>
      <c r="M211">
        <v>19134</v>
      </c>
      <c r="N211" t="s">
        <v>148</v>
      </c>
      <c r="O211" t="s">
        <v>9471</v>
      </c>
      <c r="P211" t="s">
        <v>46</v>
      </c>
      <c r="Q211" t="s">
        <v>59</v>
      </c>
      <c r="R211" t="s">
        <v>9472</v>
      </c>
      <c r="S211">
        <v>126.08</v>
      </c>
      <c r="T211">
        <v>2</v>
      </c>
      <c r="U211">
        <v>0.2</v>
      </c>
      <c r="V211">
        <v>-28.367999999999984</v>
      </c>
    </row>
    <row r="212" spans="1:22" x14ac:dyDescent="0.3">
      <c r="A212">
        <v>7421</v>
      </c>
      <c r="B212" t="s">
        <v>9470</v>
      </c>
      <c r="C212">
        <v>2013</v>
      </c>
      <c r="D212" s="15">
        <v>41347</v>
      </c>
      <c r="E212" s="15">
        <v>41349</v>
      </c>
      <c r="F212" t="s">
        <v>23</v>
      </c>
      <c r="G212" t="s">
        <v>355</v>
      </c>
      <c r="H212" t="s">
        <v>356</v>
      </c>
      <c r="I212" t="s">
        <v>41</v>
      </c>
      <c r="J212" t="s">
        <v>27</v>
      </c>
      <c r="K212" t="s">
        <v>146</v>
      </c>
      <c r="L212" t="s">
        <v>147</v>
      </c>
      <c r="M212">
        <v>19134</v>
      </c>
      <c r="N212" t="s">
        <v>148</v>
      </c>
      <c r="O212" t="s">
        <v>4327</v>
      </c>
      <c r="P212" t="s">
        <v>46</v>
      </c>
      <c r="Q212" t="s">
        <v>75</v>
      </c>
      <c r="R212" t="s">
        <v>4328</v>
      </c>
      <c r="S212">
        <v>23.160000000000004</v>
      </c>
      <c r="T212">
        <v>5</v>
      </c>
      <c r="U212">
        <v>0.7</v>
      </c>
      <c r="V212">
        <v>-15.439999999999998</v>
      </c>
    </row>
    <row r="213" spans="1:22" x14ac:dyDescent="0.3">
      <c r="A213">
        <v>7420</v>
      </c>
      <c r="B213" t="s">
        <v>9470</v>
      </c>
      <c r="C213">
        <v>2013</v>
      </c>
      <c r="D213" s="15">
        <v>41347</v>
      </c>
      <c r="E213" s="15">
        <v>41349</v>
      </c>
      <c r="F213" t="s">
        <v>23</v>
      </c>
      <c r="G213" t="s">
        <v>355</v>
      </c>
      <c r="H213" t="s">
        <v>356</v>
      </c>
      <c r="I213" t="s">
        <v>41</v>
      </c>
      <c r="J213" t="s">
        <v>27</v>
      </c>
      <c r="K213" t="s">
        <v>146</v>
      </c>
      <c r="L213" t="s">
        <v>147</v>
      </c>
      <c r="M213">
        <v>19134</v>
      </c>
      <c r="N213" t="s">
        <v>148</v>
      </c>
      <c r="O213" t="s">
        <v>3688</v>
      </c>
      <c r="P213" t="s">
        <v>46</v>
      </c>
      <c r="Q213" t="s">
        <v>59</v>
      </c>
      <c r="R213" t="s">
        <v>3689</v>
      </c>
      <c r="S213">
        <v>552.55999999999995</v>
      </c>
      <c r="T213">
        <v>5</v>
      </c>
      <c r="U213">
        <v>0.2</v>
      </c>
      <c r="V213">
        <v>-138.13999999999999</v>
      </c>
    </row>
    <row r="214" spans="1:22" x14ac:dyDescent="0.3">
      <c r="A214">
        <v>7419</v>
      </c>
      <c r="B214" t="s">
        <v>9470</v>
      </c>
      <c r="C214">
        <v>2013</v>
      </c>
      <c r="D214" s="15">
        <v>41347</v>
      </c>
      <c r="E214" s="15">
        <v>41349</v>
      </c>
      <c r="F214" t="s">
        <v>23</v>
      </c>
      <c r="G214" t="s">
        <v>355</v>
      </c>
      <c r="H214" t="s">
        <v>356</v>
      </c>
      <c r="I214" t="s">
        <v>41</v>
      </c>
      <c r="J214" t="s">
        <v>27</v>
      </c>
      <c r="K214" t="s">
        <v>146</v>
      </c>
      <c r="L214" t="s">
        <v>147</v>
      </c>
      <c r="M214">
        <v>19134</v>
      </c>
      <c r="N214" t="s">
        <v>148</v>
      </c>
      <c r="O214" t="s">
        <v>6989</v>
      </c>
      <c r="P214" t="s">
        <v>46</v>
      </c>
      <c r="Q214" t="s">
        <v>75</v>
      </c>
      <c r="R214" t="s">
        <v>6990</v>
      </c>
      <c r="S214">
        <v>51.897000000000013</v>
      </c>
      <c r="T214">
        <v>1</v>
      </c>
      <c r="U214">
        <v>0.7</v>
      </c>
      <c r="V214">
        <v>-41.517600000000002</v>
      </c>
    </row>
    <row r="215" spans="1:22" x14ac:dyDescent="0.3">
      <c r="A215">
        <v>7418</v>
      </c>
      <c r="B215" t="s">
        <v>9470</v>
      </c>
      <c r="C215">
        <v>2013</v>
      </c>
      <c r="D215" s="15">
        <v>41347</v>
      </c>
      <c r="E215" s="15">
        <v>41349</v>
      </c>
      <c r="F215" t="s">
        <v>23</v>
      </c>
      <c r="G215" t="s">
        <v>355</v>
      </c>
      <c r="H215" t="s">
        <v>356</v>
      </c>
      <c r="I215" t="s">
        <v>41</v>
      </c>
      <c r="J215" t="s">
        <v>27</v>
      </c>
      <c r="K215" t="s">
        <v>146</v>
      </c>
      <c r="L215" t="s">
        <v>147</v>
      </c>
      <c r="M215">
        <v>19134</v>
      </c>
      <c r="N215" t="s">
        <v>148</v>
      </c>
      <c r="O215" t="s">
        <v>6651</v>
      </c>
      <c r="P215" t="s">
        <v>46</v>
      </c>
      <c r="Q215" t="s">
        <v>90</v>
      </c>
      <c r="R215" t="s">
        <v>6652</v>
      </c>
      <c r="S215">
        <v>41.240000000000009</v>
      </c>
      <c r="T215">
        <v>5</v>
      </c>
      <c r="U215">
        <v>0.2</v>
      </c>
      <c r="V215">
        <v>13.918499999999998</v>
      </c>
    </row>
    <row r="216" spans="1:22" x14ac:dyDescent="0.3">
      <c r="A216">
        <v>7417</v>
      </c>
      <c r="B216" t="s">
        <v>9470</v>
      </c>
      <c r="C216">
        <v>2013</v>
      </c>
      <c r="D216" s="15">
        <v>41347</v>
      </c>
      <c r="E216" s="15">
        <v>41349</v>
      </c>
      <c r="F216" t="s">
        <v>23</v>
      </c>
      <c r="G216" t="s">
        <v>355</v>
      </c>
      <c r="H216" t="s">
        <v>356</v>
      </c>
      <c r="I216" t="s">
        <v>41</v>
      </c>
      <c r="J216" t="s">
        <v>27</v>
      </c>
      <c r="K216" t="s">
        <v>146</v>
      </c>
      <c r="L216" t="s">
        <v>147</v>
      </c>
      <c r="M216">
        <v>19134</v>
      </c>
      <c r="N216" t="s">
        <v>148</v>
      </c>
      <c r="O216" t="s">
        <v>2791</v>
      </c>
      <c r="P216" t="s">
        <v>71</v>
      </c>
      <c r="Q216" t="s">
        <v>72</v>
      </c>
      <c r="R216" t="s">
        <v>2792</v>
      </c>
      <c r="S216">
        <v>539.91</v>
      </c>
      <c r="T216">
        <v>3</v>
      </c>
      <c r="U216">
        <v>0.4</v>
      </c>
      <c r="V216">
        <v>-116.98049999999998</v>
      </c>
    </row>
    <row r="217" spans="1:22" x14ac:dyDescent="0.3">
      <c r="A217">
        <v>7416</v>
      </c>
      <c r="B217" t="s">
        <v>9470</v>
      </c>
      <c r="C217">
        <v>2013</v>
      </c>
      <c r="D217" s="15">
        <v>41347</v>
      </c>
      <c r="E217" s="15">
        <v>41349</v>
      </c>
      <c r="F217" t="s">
        <v>23</v>
      </c>
      <c r="G217" t="s">
        <v>355</v>
      </c>
      <c r="H217" t="s">
        <v>356</v>
      </c>
      <c r="I217" t="s">
        <v>41</v>
      </c>
      <c r="J217" t="s">
        <v>27</v>
      </c>
      <c r="K217" t="s">
        <v>146</v>
      </c>
      <c r="L217" t="s">
        <v>147</v>
      </c>
      <c r="M217">
        <v>19134</v>
      </c>
      <c r="N217" t="s">
        <v>148</v>
      </c>
      <c r="O217" t="s">
        <v>6539</v>
      </c>
      <c r="P217" t="s">
        <v>71</v>
      </c>
      <c r="Q217" t="s">
        <v>161</v>
      </c>
      <c r="R217" t="s">
        <v>6540</v>
      </c>
      <c r="S217">
        <v>379.96000000000004</v>
      </c>
      <c r="T217">
        <v>5</v>
      </c>
      <c r="U217">
        <v>0.2</v>
      </c>
      <c r="V217">
        <v>47.494999999999919</v>
      </c>
    </row>
    <row r="218" spans="1:22" x14ac:dyDescent="0.3">
      <c r="A218">
        <v>7415</v>
      </c>
      <c r="B218" t="s">
        <v>9470</v>
      </c>
      <c r="C218">
        <v>2013</v>
      </c>
      <c r="D218" s="15">
        <v>41347</v>
      </c>
      <c r="E218" s="15">
        <v>41349</v>
      </c>
      <c r="F218" t="s">
        <v>23</v>
      </c>
      <c r="G218" t="s">
        <v>355</v>
      </c>
      <c r="H218" t="s">
        <v>356</v>
      </c>
      <c r="I218" t="s">
        <v>41</v>
      </c>
      <c r="J218" t="s">
        <v>27</v>
      </c>
      <c r="K218" t="s">
        <v>146</v>
      </c>
      <c r="L218" t="s">
        <v>147</v>
      </c>
      <c r="M218">
        <v>19134</v>
      </c>
      <c r="N218" t="s">
        <v>148</v>
      </c>
      <c r="O218" t="s">
        <v>686</v>
      </c>
      <c r="P218" t="s">
        <v>32</v>
      </c>
      <c r="Q218" t="s">
        <v>36</v>
      </c>
      <c r="R218" t="s">
        <v>687</v>
      </c>
      <c r="S218">
        <v>386.67999999999995</v>
      </c>
      <c r="T218">
        <v>2</v>
      </c>
      <c r="U218">
        <v>0.3</v>
      </c>
      <c r="V218">
        <v>-5.5240000000000293</v>
      </c>
    </row>
    <row r="219" spans="1:22" x14ac:dyDescent="0.3">
      <c r="A219">
        <v>7370</v>
      </c>
      <c r="B219" t="s">
        <v>9447</v>
      </c>
      <c r="C219">
        <v>2012</v>
      </c>
      <c r="D219" s="15">
        <v>40977</v>
      </c>
      <c r="E219" s="15">
        <v>40979</v>
      </c>
      <c r="F219" t="s">
        <v>23</v>
      </c>
      <c r="G219" t="s">
        <v>5215</v>
      </c>
      <c r="H219" t="s">
        <v>5216</v>
      </c>
      <c r="I219" t="s">
        <v>26</v>
      </c>
      <c r="J219" t="s">
        <v>27</v>
      </c>
      <c r="K219" t="s">
        <v>4588</v>
      </c>
      <c r="L219" t="s">
        <v>88</v>
      </c>
      <c r="M219">
        <v>27604</v>
      </c>
      <c r="N219" t="s">
        <v>30</v>
      </c>
      <c r="O219" t="s">
        <v>3060</v>
      </c>
      <c r="P219" t="s">
        <v>46</v>
      </c>
      <c r="Q219" t="s">
        <v>47</v>
      </c>
      <c r="R219" t="s">
        <v>3061</v>
      </c>
      <c r="S219">
        <v>4.6079999999999997</v>
      </c>
      <c r="T219">
        <v>2</v>
      </c>
      <c r="U219">
        <v>0.2</v>
      </c>
      <c r="V219">
        <v>1.6704000000000001</v>
      </c>
    </row>
    <row r="220" spans="1:22" x14ac:dyDescent="0.3">
      <c r="A220">
        <v>7353</v>
      </c>
      <c r="B220" t="s">
        <v>9438</v>
      </c>
      <c r="C220">
        <v>2014</v>
      </c>
      <c r="D220" s="15">
        <v>41715</v>
      </c>
      <c r="E220" s="15">
        <v>41717</v>
      </c>
      <c r="F220" t="s">
        <v>23</v>
      </c>
      <c r="G220" t="s">
        <v>3130</v>
      </c>
      <c r="H220" t="s">
        <v>3131</v>
      </c>
      <c r="I220" t="s">
        <v>102</v>
      </c>
      <c r="J220" t="s">
        <v>27</v>
      </c>
      <c r="K220" t="s">
        <v>1119</v>
      </c>
      <c r="L220" t="s">
        <v>498</v>
      </c>
      <c r="M220">
        <v>44107</v>
      </c>
      <c r="N220" t="s">
        <v>148</v>
      </c>
      <c r="O220" t="s">
        <v>3562</v>
      </c>
      <c r="P220" t="s">
        <v>71</v>
      </c>
      <c r="Q220" t="s">
        <v>72</v>
      </c>
      <c r="R220" t="s">
        <v>3563</v>
      </c>
      <c r="S220">
        <v>445.44</v>
      </c>
      <c r="T220">
        <v>8</v>
      </c>
      <c r="U220">
        <v>0.4</v>
      </c>
      <c r="V220">
        <v>-81.664000000000044</v>
      </c>
    </row>
    <row r="221" spans="1:22" x14ac:dyDescent="0.3">
      <c r="A221">
        <v>7349</v>
      </c>
      <c r="B221" t="s">
        <v>9434</v>
      </c>
      <c r="C221">
        <v>2011</v>
      </c>
      <c r="D221" s="15">
        <v>40605</v>
      </c>
      <c r="E221" s="15">
        <v>40609</v>
      </c>
      <c r="F221" t="s">
        <v>50</v>
      </c>
      <c r="G221" t="s">
        <v>6696</v>
      </c>
      <c r="H221" t="s">
        <v>6697</v>
      </c>
      <c r="I221" t="s">
        <v>26</v>
      </c>
      <c r="J221" t="s">
        <v>27</v>
      </c>
      <c r="K221" t="s">
        <v>184</v>
      </c>
      <c r="L221" t="s">
        <v>104</v>
      </c>
      <c r="M221">
        <v>77095</v>
      </c>
      <c r="N221" t="s">
        <v>105</v>
      </c>
      <c r="O221" t="s">
        <v>4871</v>
      </c>
      <c r="P221" t="s">
        <v>46</v>
      </c>
      <c r="Q221" t="s">
        <v>78</v>
      </c>
      <c r="R221" t="s">
        <v>4872</v>
      </c>
      <c r="S221">
        <v>176.77199999999996</v>
      </c>
      <c r="T221">
        <v>3</v>
      </c>
      <c r="U221">
        <v>0.8</v>
      </c>
      <c r="V221">
        <v>-459.60720000000003</v>
      </c>
    </row>
    <row r="222" spans="1:22" x14ac:dyDescent="0.3">
      <c r="A222">
        <v>7330</v>
      </c>
      <c r="B222" t="s">
        <v>9422</v>
      </c>
      <c r="C222">
        <v>2011</v>
      </c>
      <c r="D222" s="15">
        <v>40620</v>
      </c>
      <c r="E222" s="15">
        <v>40626</v>
      </c>
      <c r="F222" t="s">
        <v>50</v>
      </c>
      <c r="G222" t="s">
        <v>2798</v>
      </c>
      <c r="H222" t="s">
        <v>2799</v>
      </c>
      <c r="I222" t="s">
        <v>102</v>
      </c>
      <c r="J222" t="s">
        <v>27</v>
      </c>
      <c r="K222" t="s">
        <v>9423</v>
      </c>
      <c r="L222" t="s">
        <v>43</v>
      </c>
      <c r="M222">
        <v>91505</v>
      </c>
      <c r="N222" t="s">
        <v>44</v>
      </c>
      <c r="O222" t="s">
        <v>5000</v>
      </c>
      <c r="P222" t="s">
        <v>46</v>
      </c>
      <c r="Q222" t="s">
        <v>59</v>
      </c>
      <c r="R222" t="s">
        <v>5001</v>
      </c>
      <c r="S222">
        <v>1856.19</v>
      </c>
      <c r="T222">
        <v>7</v>
      </c>
      <c r="U222">
        <v>0</v>
      </c>
      <c r="V222">
        <v>334.11419999999987</v>
      </c>
    </row>
    <row r="223" spans="1:22" x14ac:dyDescent="0.3">
      <c r="A223">
        <v>7329</v>
      </c>
      <c r="B223" t="s">
        <v>9422</v>
      </c>
      <c r="C223">
        <v>2011</v>
      </c>
      <c r="D223" s="15">
        <v>40620</v>
      </c>
      <c r="E223" s="15">
        <v>40626</v>
      </c>
      <c r="F223" t="s">
        <v>50</v>
      </c>
      <c r="G223" t="s">
        <v>2798</v>
      </c>
      <c r="H223" t="s">
        <v>2799</v>
      </c>
      <c r="I223" t="s">
        <v>102</v>
      </c>
      <c r="J223" t="s">
        <v>27</v>
      </c>
      <c r="K223" t="s">
        <v>9423</v>
      </c>
      <c r="L223" t="s">
        <v>43</v>
      </c>
      <c r="M223">
        <v>91505</v>
      </c>
      <c r="N223" t="s">
        <v>44</v>
      </c>
      <c r="O223" t="s">
        <v>873</v>
      </c>
      <c r="P223" t="s">
        <v>71</v>
      </c>
      <c r="Q223" t="s">
        <v>682</v>
      </c>
      <c r="R223" t="s">
        <v>874</v>
      </c>
      <c r="S223">
        <v>1279.9680000000001</v>
      </c>
      <c r="T223">
        <v>4</v>
      </c>
      <c r="U223">
        <v>0.2</v>
      </c>
      <c r="V223">
        <v>415.98959999999994</v>
      </c>
    </row>
    <row r="224" spans="1:22" x14ac:dyDescent="0.3">
      <c r="A224">
        <v>7328</v>
      </c>
      <c r="B224" t="s">
        <v>9422</v>
      </c>
      <c r="C224">
        <v>2011</v>
      </c>
      <c r="D224" s="15">
        <v>40620</v>
      </c>
      <c r="E224" s="15">
        <v>40626</v>
      </c>
      <c r="F224" t="s">
        <v>50</v>
      </c>
      <c r="G224" t="s">
        <v>2798</v>
      </c>
      <c r="H224" t="s">
        <v>2799</v>
      </c>
      <c r="I224" t="s">
        <v>102</v>
      </c>
      <c r="J224" t="s">
        <v>27</v>
      </c>
      <c r="K224" t="s">
        <v>9423</v>
      </c>
      <c r="L224" t="s">
        <v>43</v>
      </c>
      <c r="M224">
        <v>91505</v>
      </c>
      <c r="N224" t="s">
        <v>44</v>
      </c>
      <c r="O224" t="s">
        <v>5212</v>
      </c>
      <c r="P224" t="s">
        <v>32</v>
      </c>
      <c r="Q224" t="s">
        <v>65</v>
      </c>
      <c r="R224" t="s">
        <v>5213</v>
      </c>
      <c r="S224">
        <v>111</v>
      </c>
      <c r="T224">
        <v>2</v>
      </c>
      <c r="U224">
        <v>0</v>
      </c>
      <c r="V224">
        <v>14.430000000000007</v>
      </c>
    </row>
    <row r="225" spans="1:22" x14ac:dyDescent="0.3">
      <c r="A225">
        <v>7306</v>
      </c>
      <c r="B225" t="s">
        <v>9408</v>
      </c>
      <c r="C225">
        <v>2011</v>
      </c>
      <c r="D225" s="15">
        <v>40631</v>
      </c>
      <c r="E225" s="15">
        <v>40635</v>
      </c>
      <c r="F225" t="s">
        <v>50</v>
      </c>
      <c r="G225" t="s">
        <v>1796</v>
      </c>
      <c r="H225" t="s">
        <v>1797</v>
      </c>
      <c r="I225" t="s">
        <v>26</v>
      </c>
      <c r="J225" t="s">
        <v>27</v>
      </c>
      <c r="K225" t="s">
        <v>4346</v>
      </c>
      <c r="L225" t="s">
        <v>104</v>
      </c>
      <c r="M225">
        <v>75023</v>
      </c>
      <c r="N225" t="s">
        <v>105</v>
      </c>
      <c r="O225" t="s">
        <v>1601</v>
      </c>
      <c r="P225" t="s">
        <v>32</v>
      </c>
      <c r="Q225" t="s">
        <v>56</v>
      </c>
      <c r="R225" t="s">
        <v>1602</v>
      </c>
      <c r="S225">
        <v>890.84099999999989</v>
      </c>
      <c r="T225">
        <v>3</v>
      </c>
      <c r="U225">
        <v>0.3</v>
      </c>
      <c r="V225">
        <v>-152.71559999999999</v>
      </c>
    </row>
    <row r="226" spans="1:22" x14ac:dyDescent="0.3">
      <c r="A226">
        <v>7249</v>
      </c>
      <c r="B226" t="s">
        <v>9371</v>
      </c>
      <c r="C226">
        <v>2011</v>
      </c>
      <c r="D226" s="15">
        <v>40605</v>
      </c>
      <c r="E226" s="15">
        <v>40610</v>
      </c>
      <c r="F226" t="s">
        <v>50</v>
      </c>
      <c r="G226" t="s">
        <v>2725</v>
      </c>
      <c r="H226" t="s">
        <v>2726</v>
      </c>
      <c r="I226" t="s">
        <v>41</v>
      </c>
      <c r="J226" t="s">
        <v>27</v>
      </c>
      <c r="K226" t="s">
        <v>497</v>
      </c>
      <c r="L226" t="s">
        <v>498</v>
      </c>
      <c r="M226">
        <v>43229</v>
      </c>
      <c r="N226" t="s">
        <v>148</v>
      </c>
      <c r="O226" t="s">
        <v>2730</v>
      </c>
      <c r="P226" t="s">
        <v>46</v>
      </c>
      <c r="Q226" t="s">
        <v>59</v>
      </c>
      <c r="R226" t="s">
        <v>2731</v>
      </c>
      <c r="S226">
        <v>44.672000000000004</v>
      </c>
      <c r="T226">
        <v>8</v>
      </c>
      <c r="U226">
        <v>0.2</v>
      </c>
      <c r="V226">
        <v>-10.051200000000003</v>
      </c>
    </row>
    <row r="227" spans="1:22" x14ac:dyDescent="0.3">
      <c r="A227">
        <v>7248</v>
      </c>
      <c r="B227" t="s">
        <v>9371</v>
      </c>
      <c r="C227">
        <v>2011</v>
      </c>
      <c r="D227" s="15">
        <v>40605</v>
      </c>
      <c r="E227" s="15">
        <v>40610</v>
      </c>
      <c r="F227" t="s">
        <v>50</v>
      </c>
      <c r="G227" t="s">
        <v>2725</v>
      </c>
      <c r="H227" t="s">
        <v>2726</v>
      </c>
      <c r="I227" t="s">
        <v>41</v>
      </c>
      <c r="J227" t="s">
        <v>27</v>
      </c>
      <c r="K227" t="s">
        <v>497</v>
      </c>
      <c r="L227" t="s">
        <v>498</v>
      </c>
      <c r="M227">
        <v>43229</v>
      </c>
      <c r="N227" t="s">
        <v>148</v>
      </c>
      <c r="O227" t="s">
        <v>1443</v>
      </c>
      <c r="P227" t="s">
        <v>32</v>
      </c>
      <c r="Q227" t="s">
        <v>33</v>
      </c>
      <c r="R227" t="s">
        <v>1444</v>
      </c>
      <c r="S227">
        <v>302.45</v>
      </c>
      <c r="T227">
        <v>5</v>
      </c>
      <c r="U227">
        <v>0.5</v>
      </c>
      <c r="V227">
        <v>-199.61700000000002</v>
      </c>
    </row>
    <row r="228" spans="1:22" x14ac:dyDescent="0.3">
      <c r="A228">
        <v>7247</v>
      </c>
      <c r="B228" t="s">
        <v>9371</v>
      </c>
      <c r="C228">
        <v>2011</v>
      </c>
      <c r="D228" s="15">
        <v>40605</v>
      </c>
      <c r="E228" s="15">
        <v>40610</v>
      </c>
      <c r="F228" t="s">
        <v>50</v>
      </c>
      <c r="G228" t="s">
        <v>2725</v>
      </c>
      <c r="H228" t="s">
        <v>2726</v>
      </c>
      <c r="I228" t="s">
        <v>41</v>
      </c>
      <c r="J228" t="s">
        <v>27</v>
      </c>
      <c r="K228" t="s">
        <v>497</v>
      </c>
      <c r="L228" t="s">
        <v>498</v>
      </c>
      <c r="M228">
        <v>43229</v>
      </c>
      <c r="N228" t="s">
        <v>148</v>
      </c>
      <c r="O228" t="s">
        <v>8125</v>
      </c>
      <c r="P228" t="s">
        <v>46</v>
      </c>
      <c r="Q228" t="s">
        <v>47</v>
      </c>
      <c r="R228" t="s">
        <v>8126</v>
      </c>
      <c r="S228">
        <v>15.120000000000001</v>
      </c>
      <c r="T228">
        <v>3</v>
      </c>
      <c r="U228">
        <v>0.2</v>
      </c>
      <c r="V228">
        <v>4.9139999999999988</v>
      </c>
    </row>
    <row r="229" spans="1:22" x14ac:dyDescent="0.3">
      <c r="A229">
        <v>7236</v>
      </c>
      <c r="B229" t="s">
        <v>9361</v>
      </c>
      <c r="C229">
        <v>2013</v>
      </c>
      <c r="D229" s="15">
        <v>41342</v>
      </c>
      <c r="E229" s="15">
        <v>41346</v>
      </c>
      <c r="F229" t="s">
        <v>50</v>
      </c>
      <c r="G229" t="s">
        <v>6173</v>
      </c>
      <c r="H229" t="s">
        <v>6174</v>
      </c>
      <c r="I229" t="s">
        <v>26</v>
      </c>
      <c r="J229" t="s">
        <v>27</v>
      </c>
      <c r="K229" t="s">
        <v>266</v>
      </c>
      <c r="L229" t="s">
        <v>267</v>
      </c>
      <c r="M229">
        <v>10011</v>
      </c>
      <c r="N229" t="s">
        <v>148</v>
      </c>
      <c r="O229" t="s">
        <v>5374</v>
      </c>
      <c r="P229" t="s">
        <v>46</v>
      </c>
      <c r="Q229" t="s">
        <v>75</v>
      </c>
      <c r="R229" t="s">
        <v>5375</v>
      </c>
      <c r="S229">
        <v>69.456000000000003</v>
      </c>
      <c r="T229">
        <v>2</v>
      </c>
      <c r="U229">
        <v>0.2</v>
      </c>
      <c r="V229">
        <v>22.573199999999996</v>
      </c>
    </row>
    <row r="230" spans="1:22" x14ac:dyDescent="0.3">
      <c r="A230">
        <v>7235</v>
      </c>
      <c r="B230" t="s">
        <v>9361</v>
      </c>
      <c r="C230">
        <v>2013</v>
      </c>
      <c r="D230" s="15">
        <v>41342</v>
      </c>
      <c r="E230" s="15">
        <v>41346</v>
      </c>
      <c r="F230" t="s">
        <v>50</v>
      </c>
      <c r="G230" t="s">
        <v>6173</v>
      </c>
      <c r="H230" t="s">
        <v>6174</v>
      </c>
      <c r="I230" t="s">
        <v>26</v>
      </c>
      <c r="J230" t="s">
        <v>27</v>
      </c>
      <c r="K230" t="s">
        <v>266</v>
      </c>
      <c r="L230" t="s">
        <v>267</v>
      </c>
      <c r="M230">
        <v>10011</v>
      </c>
      <c r="N230" t="s">
        <v>148</v>
      </c>
      <c r="O230" t="s">
        <v>2127</v>
      </c>
      <c r="P230" t="s">
        <v>46</v>
      </c>
      <c r="Q230" t="s">
        <v>90</v>
      </c>
      <c r="R230" t="s">
        <v>2128</v>
      </c>
      <c r="S230">
        <v>12.96</v>
      </c>
      <c r="T230">
        <v>2</v>
      </c>
      <c r="U230">
        <v>0</v>
      </c>
      <c r="V230">
        <v>6.3504000000000005</v>
      </c>
    </row>
    <row r="231" spans="1:22" x14ac:dyDescent="0.3">
      <c r="A231">
        <v>7234</v>
      </c>
      <c r="B231" t="s">
        <v>9361</v>
      </c>
      <c r="C231">
        <v>2013</v>
      </c>
      <c r="D231" s="15">
        <v>41342</v>
      </c>
      <c r="E231" s="15">
        <v>41346</v>
      </c>
      <c r="F231" t="s">
        <v>50</v>
      </c>
      <c r="G231" t="s">
        <v>6173</v>
      </c>
      <c r="H231" t="s">
        <v>6174</v>
      </c>
      <c r="I231" t="s">
        <v>26</v>
      </c>
      <c r="J231" t="s">
        <v>27</v>
      </c>
      <c r="K231" t="s">
        <v>266</v>
      </c>
      <c r="L231" t="s">
        <v>267</v>
      </c>
      <c r="M231">
        <v>10011</v>
      </c>
      <c r="N231" t="s">
        <v>148</v>
      </c>
      <c r="O231" t="s">
        <v>1492</v>
      </c>
      <c r="P231" t="s">
        <v>32</v>
      </c>
      <c r="Q231" t="s">
        <v>65</v>
      </c>
      <c r="R231" t="s">
        <v>1493</v>
      </c>
      <c r="S231">
        <v>113.6</v>
      </c>
      <c r="T231">
        <v>8</v>
      </c>
      <c r="U231">
        <v>0</v>
      </c>
      <c r="V231">
        <v>44.304000000000002</v>
      </c>
    </row>
    <row r="232" spans="1:22" x14ac:dyDescent="0.3">
      <c r="A232">
        <v>7233</v>
      </c>
      <c r="B232" t="s">
        <v>9360</v>
      </c>
      <c r="C232">
        <v>2014</v>
      </c>
      <c r="D232" s="15">
        <v>41712</v>
      </c>
      <c r="E232" s="15">
        <v>41714</v>
      </c>
      <c r="F232" t="s">
        <v>188</v>
      </c>
      <c r="G232" t="s">
        <v>5523</v>
      </c>
      <c r="H232" t="s">
        <v>5524</v>
      </c>
      <c r="I232" t="s">
        <v>26</v>
      </c>
      <c r="J232" t="s">
        <v>27</v>
      </c>
      <c r="K232" t="s">
        <v>746</v>
      </c>
      <c r="L232" t="s">
        <v>747</v>
      </c>
      <c r="M232">
        <v>6824</v>
      </c>
      <c r="N232" t="s">
        <v>148</v>
      </c>
      <c r="O232" t="s">
        <v>3865</v>
      </c>
      <c r="P232" t="s">
        <v>46</v>
      </c>
      <c r="Q232" t="s">
        <v>90</v>
      </c>
      <c r="R232" t="s">
        <v>3866</v>
      </c>
      <c r="S232">
        <v>27.12</v>
      </c>
      <c r="T232">
        <v>4</v>
      </c>
      <c r="U232">
        <v>0</v>
      </c>
      <c r="V232">
        <v>12.475199999999999</v>
      </c>
    </row>
    <row r="233" spans="1:22" x14ac:dyDescent="0.3">
      <c r="A233">
        <v>7232</v>
      </c>
      <c r="B233" t="s">
        <v>9360</v>
      </c>
      <c r="C233">
        <v>2014</v>
      </c>
      <c r="D233" s="15">
        <v>41712</v>
      </c>
      <c r="E233" s="15">
        <v>41714</v>
      </c>
      <c r="F233" t="s">
        <v>188</v>
      </c>
      <c r="G233" t="s">
        <v>5523</v>
      </c>
      <c r="H233" t="s">
        <v>5524</v>
      </c>
      <c r="I233" t="s">
        <v>26</v>
      </c>
      <c r="J233" t="s">
        <v>27</v>
      </c>
      <c r="K233" t="s">
        <v>746</v>
      </c>
      <c r="L233" t="s">
        <v>747</v>
      </c>
      <c r="M233">
        <v>6824</v>
      </c>
      <c r="N233" t="s">
        <v>148</v>
      </c>
      <c r="O233" t="s">
        <v>8777</v>
      </c>
      <c r="P233" t="s">
        <v>46</v>
      </c>
      <c r="Q233" t="s">
        <v>78</v>
      </c>
      <c r="R233" t="s">
        <v>8778</v>
      </c>
      <c r="S233">
        <v>465.16</v>
      </c>
      <c r="T233">
        <v>2</v>
      </c>
      <c r="U233">
        <v>0</v>
      </c>
      <c r="V233">
        <v>120.94159999999999</v>
      </c>
    </row>
    <row r="234" spans="1:22" x14ac:dyDescent="0.3">
      <c r="A234">
        <v>7231</v>
      </c>
      <c r="B234" t="s">
        <v>9360</v>
      </c>
      <c r="C234">
        <v>2014</v>
      </c>
      <c r="D234" s="15">
        <v>41712</v>
      </c>
      <c r="E234" s="15">
        <v>41714</v>
      </c>
      <c r="F234" t="s">
        <v>188</v>
      </c>
      <c r="G234" t="s">
        <v>5523</v>
      </c>
      <c r="H234" t="s">
        <v>5524</v>
      </c>
      <c r="I234" t="s">
        <v>26</v>
      </c>
      <c r="J234" t="s">
        <v>27</v>
      </c>
      <c r="K234" t="s">
        <v>746</v>
      </c>
      <c r="L234" t="s">
        <v>747</v>
      </c>
      <c r="M234">
        <v>6824</v>
      </c>
      <c r="N234" t="s">
        <v>148</v>
      </c>
      <c r="O234" t="s">
        <v>4327</v>
      </c>
      <c r="P234" t="s">
        <v>46</v>
      </c>
      <c r="Q234" t="s">
        <v>75</v>
      </c>
      <c r="R234" t="s">
        <v>4328</v>
      </c>
      <c r="S234">
        <v>30.88</v>
      </c>
      <c r="T234">
        <v>2</v>
      </c>
      <c r="U234">
        <v>0</v>
      </c>
      <c r="V234">
        <v>15.44</v>
      </c>
    </row>
    <row r="235" spans="1:22" x14ac:dyDescent="0.3">
      <c r="A235">
        <v>7177</v>
      </c>
      <c r="B235" t="s">
        <v>9327</v>
      </c>
      <c r="C235">
        <v>2014</v>
      </c>
      <c r="D235" s="15">
        <v>41725</v>
      </c>
      <c r="E235" s="15">
        <v>41729</v>
      </c>
      <c r="F235" t="s">
        <v>50</v>
      </c>
      <c r="G235" t="s">
        <v>819</v>
      </c>
      <c r="H235" t="s">
        <v>820</v>
      </c>
      <c r="I235" t="s">
        <v>41</v>
      </c>
      <c r="J235" t="s">
        <v>27</v>
      </c>
      <c r="K235" t="s">
        <v>184</v>
      </c>
      <c r="L235" t="s">
        <v>104</v>
      </c>
      <c r="M235">
        <v>77070</v>
      </c>
      <c r="N235" t="s">
        <v>105</v>
      </c>
      <c r="O235" t="s">
        <v>4076</v>
      </c>
      <c r="P235" t="s">
        <v>46</v>
      </c>
      <c r="Q235" t="s">
        <v>59</v>
      </c>
      <c r="R235" t="s">
        <v>4077</v>
      </c>
      <c r="S235">
        <v>32.231999999999999</v>
      </c>
      <c r="T235">
        <v>3</v>
      </c>
      <c r="U235">
        <v>0.2</v>
      </c>
      <c r="V235">
        <v>2.4173999999999989</v>
      </c>
    </row>
    <row r="236" spans="1:22" x14ac:dyDescent="0.3">
      <c r="A236">
        <v>7176</v>
      </c>
      <c r="B236" t="s">
        <v>9327</v>
      </c>
      <c r="C236">
        <v>2014</v>
      </c>
      <c r="D236" s="15">
        <v>41725</v>
      </c>
      <c r="E236" s="15">
        <v>41729</v>
      </c>
      <c r="F236" t="s">
        <v>50</v>
      </c>
      <c r="G236" t="s">
        <v>819</v>
      </c>
      <c r="H236" t="s">
        <v>820</v>
      </c>
      <c r="I236" t="s">
        <v>41</v>
      </c>
      <c r="J236" t="s">
        <v>27</v>
      </c>
      <c r="K236" t="s">
        <v>184</v>
      </c>
      <c r="L236" t="s">
        <v>104</v>
      </c>
      <c r="M236">
        <v>77070</v>
      </c>
      <c r="N236" t="s">
        <v>105</v>
      </c>
      <c r="O236" t="s">
        <v>5367</v>
      </c>
      <c r="P236" t="s">
        <v>46</v>
      </c>
      <c r="Q236" t="s">
        <v>78</v>
      </c>
      <c r="R236" t="s">
        <v>5368</v>
      </c>
      <c r="S236">
        <v>87.167999999999978</v>
      </c>
      <c r="T236">
        <v>8</v>
      </c>
      <c r="U236">
        <v>0.8</v>
      </c>
      <c r="V236">
        <v>-226.63679999999999</v>
      </c>
    </row>
    <row r="237" spans="1:22" x14ac:dyDescent="0.3">
      <c r="A237">
        <v>7175</v>
      </c>
      <c r="B237" t="s">
        <v>9327</v>
      </c>
      <c r="C237">
        <v>2014</v>
      </c>
      <c r="D237" s="15">
        <v>41725</v>
      </c>
      <c r="E237" s="15">
        <v>41729</v>
      </c>
      <c r="F237" t="s">
        <v>50</v>
      </c>
      <c r="G237" t="s">
        <v>819</v>
      </c>
      <c r="H237" t="s">
        <v>820</v>
      </c>
      <c r="I237" t="s">
        <v>41</v>
      </c>
      <c r="J237" t="s">
        <v>27</v>
      </c>
      <c r="K237" t="s">
        <v>184</v>
      </c>
      <c r="L237" t="s">
        <v>104</v>
      </c>
      <c r="M237">
        <v>77070</v>
      </c>
      <c r="N237" t="s">
        <v>105</v>
      </c>
      <c r="O237" t="s">
        <v>5415</v>
      </c>
      <c r="P237" t="s">
        <v>46</v>
      </c>
      <c r="Q237" t="s">
        <v>90</v>
      </c>
      <c r="R237" t="s">
        <v>5416</v>
      </c>
      <c r="S237">
        <v>74.352000000000004</v>
      </c>
      <c r="T237">
        <v>3</v>
      </c>
      <c r="U237">
        <v>0.2</v>
      </c>
      <c r="V237">
        <v>23.234999999999992</v>
      </c>
    </row>
    <row r="238" spans="1:22" x14ac:dyDescent="0.3">
      <c r="A238">
        <v>7174</v>
      </c>
      <c r="B238" t="s">
        <v>9327</v>
      </c>
      <c r="C238">
        <v>2014</v>
      </c>
      <c r="D238" s="15">
        <v>41725</v>
      </c>
      <c r="E238" s="15">
        <v>41729</v>
      </c>
      <c r="F238" t="s">
        <v>50</v>
      </c>
      <c r="G238" t="s">
        <v>819</v>
      </c>
      <c r="H238" t="s">
        <v>820</v>
      </c>
      <c r="I238" t="s">
        <v>41</v>
      </c>
      <c r="J238" t="s">
        <v>27</v>
      </c>
      <c r="K238" t="s">
        <v>184</v>
      </c>
      <c r="L238" t="s">
        <v>104</v>
      </c>
      <c r="M238">
        <v>77070</v>
      </c>
      <c r="N238" t="s">
        <v>105</v>
      </c>
      <c r="O238" t="s">
        <v>1380</v>
      </c>
      <c r="P238" t="s">
        <v>71</v>
      </c>
      <c r="Q238" t="s">
        <v>1216</v>
      </c>
      <c r="R238" t="s">
        <v>1381</v>
      </c>
      <c r="S238">
        <v>2399.96</v>
      </c>
      <c r="T238">
        <v>5</v>
      </c>
      <c r="U238">
        <v>0.2</v>
      </c>
      <c r="V238">
        <v>569.99050000000011</v>
      </c>
    </row>
    <row r="239" spans="1:22" x14ac:dyDescent="0.3">
      <c r="A239">
        <v>7173</v>
      </c>
      <c r="B239" t="s">
        <v>9327</v>
      </c>
      <c r="C239">
        <v>2014</v>
      </c>
      <c r="D239" s="15">
        <v>41725</v>
      </c>
      <c r="E239" s="15">
        <v>41729</v>
      </c>
      <c r="F239" t="s">
        <v>50</v>
      </c>
      <c r="G239" t="s">
        <v>819</v>
      </c>
      <c r="H239" t="s">
        <v>820</v>
      </c>
      <c r="I239" t="s">
        <v>41</v>
      </c>
      <c r="J239" t="s">
        <v>27</v>
      </c>
      <c r="K239" t="s">
        <v>184</v>
      </c>
      <c r="L239" t="s">
        <v>104</v>
      </c>
      <c r="M239">
        <v>77070</v>
      </c>
      <c r="N239" t="s">
        <v>105</v>
      </c>
      <c r="O239" t="s">
        <v>1414</v>
      </c>
      <c r="P239" t="s">
        <v>71</v>
      </c>
      <c r="Q239" t="s">
        <v>161</v>
      </c>
      <c r="R239" t="s">
        <v>1415</v>
      </c>
      <c r="S239">
        <v>143.96</v>
      </c>
      <c r="T239">
        <v>5</v>
      </c>
      <c r="U239">
        <v>0.2</v>
      </c>
      <c r="V239">
        <v>1.7995000000000019</v>
      </c>
    </row>
    <row r="240" spans="1:22" x14ac:dyDescent="0.3">
      <c r="A240">
        <v>7159</v>
      </c>
      <c r="B240" t="s">
        <v>9317</v>
      </c>
      <c r="C240">
        <v>2013</v>
      </c>
      <c r="D240" s="15">
        <v>41362</v>
      </c>
      <c r="E240" s="15">
        <v>41365</v>
      </c>
      <c r="F240" t="s">
        <v>23</v>
      </c>
      <c r="G240" t="s">
        <v>3525</v>
      </c>
      <c r="H240" t="s">
        <v>3526</v>
      </c>
      <c r="I240" t="s">
        <v>26</v>
      </c>
      <c r="J240" t="s">
        <v>27</v>
      </c>
      <c r="K240" t="s">
        <v>42</v>
      </c>
      <c r="L240" t="s">
        <v>43</v>
      </c>
      <c r="M240">
        <v>90032</v>
      </c>
      <c r="N240" t="s">
        <v>44</v>
      </c>
      <c r="O240" t="s">
        <v>9318</v>
      </c>
      <c r="P240" t="s">
        <v>46</v>
      </c>
      <c r="Q240" t="s">
        <v>90</v>
      </c>
      <c r="R240" t="s">
        <v>9319</v>
      </c>
      <c r="S240">
        <v>5.98</v>
      </c>
      <c r="T240">
        <v>1</v>
      </c>
      <c r="U240">
        <v>0</v>
      </c>
      <c r="V240">
        <v>2.9302000000000001</v>
      </c>
    </row>
    <row r="241" spans="1:22" x14ac:dyDescent="0.3">
      <c r="A241">
        <v>7158</v>
      </c>
      <c r="B241" t="s">
        <v>9317</v>
      </c>
      <c r="C241">
        <v>2013</v>
      </c>
      <c r="D241" s="15">
        <v>41362</v>
      </c>
      <c r="E241" s="15">
        <v>41365</v>
      </c>
      <c r="F241" t="s">
        <v>23</v>
      </c>
      <c r="G241" t="s">
        <v>3525</v>
      </c>
      <c r="H241" t="s">
        <v>3526</v>
      </c>
      <c r="I241" t="s">
        <v>26</v>
      </c>
      <c r="J241" t="s">
        <v>27</v>
      </c>
      <c r="K241" t="s">
        <v>42</v>
      </c>
      <c r="L241" t="s">
        <v>43</v>
      </c>
      <c r="M241">
        <v>90032</v>
      </c>
      <c r="N241" t="s">
        <v>44</v>
      </c>
      <c r="O241" t="s">
        <v>885</v>
      </c>
      <c r="P241" t="s">
        <v>46</v>
      </c>
      <c r="Q241" t="s">
        <v>59</v>
      </c>
      <c r="R241" t="s">
        <v>886</v>
      </c>
      <c r="S241">
        <v>87.92</v>
      </c>
      <c r="T241">
        <v>4</v>
      </c>
      <c r="U241">
        <v>0</v>
      </c>
      <c r="V241">
        <v>0.87919999999999732</v>
      </c>
    </row>
    <row r="242" spans="1:22" x14ac:dyDescent="0.3">
      <c r="A242">
        <v>7147</v>
      </c>
      <c r="B242" t="s">
        <v>9308</v>
      </c>
      <c r="C242">
        <v>2014</v>
      </c>
      <c r="D242" s="15">
        <v>41710</v>
      </c>
      <c r="E242" s="15">
        <v>41715</v>
      </c>
      <c r="F242" t="s">
        <v>50</v>
      </c>
      <c r="G242" t="s">
        <v>8228</v>
      </c>
      <c r="H242" t="s">
        <v>8229</v>
      </c>
      <c r="I242" t="s">
        <v>102</v>
      </c>
      <c r="J242" t="s">
        <v>27</v>
      </c>
      <c r="K242" t="s">
        <v>146</v>
      </c>
      <c r="L242" t="s">
        <v>147</v>
      </c>
      <c r="M242">
        <v>19140</v>
      </c>
      <c r="N242" t="s">
        <v>148</v>
      </c>
      <c r="O242" t="s">
        <v>8943</v>
      </c>
      <c r="P242" t="s">
        <v>46</v>
      </c>
      <c r="Q242" t="s">
        <v>59</v>
      </c>
      <c r="R242" t="s">
        <v>8944</v>
      </c>
      <c r="S242">
        <v>43.28</v>
      </c>
      <c r="T242">
        <v>1</v>
      </c>
      <c r="U242">
        <v>0.2</v>
      </c>
      <c r="V242">
        <v>3.2460000000000022</v>
      </c>
    </row>
    <row r="243" spans="1:22" x14ac:dyDescent="0.3">
      <c r="A243">
        <v>7146</v>
      </c>
      <c r="B243" t="s">
        <v>9308</v>
      </c>
      <c r="C243">
        <v>2014</v>
      </c>
      <c r="D243" s="15">
        <v>41710</v>
      </c>
      <c r="E243" s="15">
        <v>41715</v>
      </c>
      <c r="F243" t="s">
        <v>50</v>
      </c>
      <c r="G243" t="s">
        <v>8228</v>
      </c>
      <c r="H243" t="s">
        <v>8229</v>
      </c>
      <c r="I243" t="s">
        <v>102</v>
      </c>
      <c r="J243" t="s">
        <v>27</v>
      </c>
      <c r="K243" t="s">
        <v>146</v>
      </c>
      <c r="L243" t="s">
        <v>147</v>
      </c>
      <c r="M243">
        <v>19140</v>
      </c>
      <c r="N243" t="s">
        <v>148</v>
      </c>
      <c r="O243" t="s">
        <v>3273</v>
      </c>
      <c r="P243" t="s">
        <v>32</v>
      </c>
      <c r="Q243" t="s">
        <v>56</v>
      </c>
      <c r="R243" t="s">
        <v>3274</v>
      </c>
      <c r="S243">
        <v>154.76400000000001</v>
      </c>
      <c r="T243">
        <v>3</v>
      </c>
      <c r="U243">
        <v>0.4</v>
      </c>
      <c r="V243">
        <v>-46.429200000000023</v>
      </c>
    </row>
    <row r="244" spans="1:22" x14ac:dyDescent="0.3">
      <c r="A244">
        <v>7145</v>
      </c>
      <c r="B244" t="s">
        <v>9308</v>
      </c>
      <c r="C244">
        <v>2014</v>
      </c>
      <c r="D244" s="15">
        <v>41710</v>
      </c>
      <c r="E244" s="15">
        <v>41715</v>
      </c>
      <c r="F244" t="s">
        <v>50</v>
      </c>
      <c r="G244" t="s">
        <v>8228</v>
      </c>
      <c r="H244" t="s">
        <v>8229</v>
      </c>
      <c r="I244" t="s">
        <v>102</v>
      </c>
      <c r="J244" t="s">
        <v>27</v>
      </c>
      <c r="K244" t="s">
        <v>146</v>
      </c>
      <c r="L244" t="s">
        <v>147</v>
      </c>
      <c r="M244">
        <v>19140</v>
      </c>
      <c r="N244" t="s">
        <v>148</v>
      </c>
      <c r="O244" t="s">
        <v>462</v>
      </c>
      <c r="P244" t="s">
        <v>46</v>
      </c>
      <c r="Q244" t="s">
        <v>75</v>
      </c>
      <c r="R244" t="s">
        <v>463</v>
      </c>
      <c r="S244">
        <v>12.294</v>
      </c>
      <c r="T244">
        <v>1</v>
      </c>
      <c r="U244">
        <v>0.7</v>
      </c>
      <c r="V244">
        <v>-8.6057999999999986</v>
      </c>
    </row>
    <row r="245" spans="1:22" x14ac:dyDescent="0.3">
      <c r="A245">
        <v>7144</v>
      </c>
      <c r="B245" t="s">
        <v>9308</v>
      </c>
      <c r="C245">
        <v>2014</v>
      </c>
      <c r="D245" s="15">
        <v>41710</v>
      </c>
      <c r="E245" s="15">
        <v>41715</v>
      </c>
      <c r="F245" t="s">
        <v>50</v>
      </c>
      <c r="G245" t="s">
        <v>8228</v>
      </c>
      <c r="H245" t="s">
        <v>8229</v>
      </c>
      <c r="I245" t="s">
        <v>102</v>
      </c>
      <c r="J245" t="s">
        <v>27</v>
      </c>
      <c r="K245" t="s">
        <v>146</v>
      </c>
      <c r="L245" t="s">
        <v>147</v>
      </c>
      <c r="M245">
        <v>19140</v>
      </c>
      <c r="N245" t="s">
        <v>148</v>
      </c>
      <c r="O245" t="s">
        <v>5628</v>
      </c>
      <c r="P245" t="s">
        <v>71</v>
      </c>
      <c r="Q245" t="s">
        <v>72</v>
      </c>
      <c r="R245" t="s">
        <v>5629</v>
      </c>
      <c r="S245">
        <v>776.84999999999991</v>
      </c>
      <c r="T245">
        <v>5</v>
      </c>
      <c r="U245">
        <v>0.4</v>
      </c>
      <c r="V245">
        <v>-181.26499999999999</v>
      </c>
    </row>
    <row r="246" spans="1:22" x14ac:dyDescent="0.3">
      <c r="A246">
        <v>7018</v>
      </c>
      <c r="B246" t="s">
        <v>9242</v>
      </c>
      <c r="C246">
        <v>2011</v>
      </c>
      <c r="D246" s="15">
        <v>40613</v>
      </c>
      <c r="E246" s="15">
        <v>40615</v>
      </c>
      <c r="F246" t="s">
        <v>23</v>
      </c>
      <c r="G246" t="s">
        <v>4427</v>
      </c>
      <c r="H246" t="s">
        <v>4428</v>
      </c>
      <c r="I246" t="s">
        <v>41</v>
      </c>
      <c r="J246" t="s">
        <v>27</v>
      </c>
      <c r="K246" t="s">
        <v>1464</v>
      </c>
      <c r="L246" t="s">
        <v>29</v>
      </c>
      <c r="M246">
        <v>40475</v>
      </c>
      <c r="N246" t="s">
        <v>30</v>
      </c>
      <c r="O246" t="s">
        <v>6164</v>
      </c>
      <c r="P246" t="s">
        <v>46</v>
      </c>
      <c r="Q246" t="s">
        <v>90</v>
      </c>
      <c r="R246" t="s">
        <v>6165</v>
      </c>
      <c r="S246">
        <v>14.940000000000001</v>
      </c>
      <c r="T246">
        <v>3</v>
      </c>
      <c r="U246">
        <v>0</v>
      </c>
      <c r="V246">
        <v>7.0218000000000007</v>
      </c>
    </row>
    <row r="247" spans="1:22" x14ac:dyDescent="0.3">
      <c r="A247">
        <v>7017</v>
      </c>
      <c r="B247" t="s">
        <v>9242</v>
      </c>
      <c r="C247">
        <v>2011</v>
      </c>
      <c r="D247" s="15">
        <v>40613</v>
      </c>
      <c r="E247" s="15">
        <v>40615</v>
      </c>
      <c r="F247" t="s">
        <v>23</v>
      </c>
      <c r="G247" t="s">
        <v>4427</v>
      </c>
      <c r="H247" t="s">
        <v>4428</v>
      </c>
      <c r="I247" t="s">
        <v>41</v>
      </c>
      <c r="J247" t="s">
        <v>27</v>
      </c>
      <c r="K247" t="s">
        <v>1464</v>
      </c>
      <c r="L247" t="s">
        <v>29</v>
      </c>
      <c r="M247">
        <v>40475</v>
      </c>
      <c r="N247" t="s">
        <v>30</v>
      </c>
      <c r="O247" t="s">
        <v>1818</v>
      </c>
      <c r="P247" t="s">
        <v>71</v>
      </c>
      <c r="Q247" t="s">
        <v>72</v>
      </c>
      <c r="R247" t="s">
        <v>1819</v>
      </c>
      <c r="S247">
        <v>587.97</v>
      </c>
      <c r="T247">
        <v>3</v>
      </c>
      <c r="U247">
        <v>0</v>
      </c>
      <c r="V247">
        <v>164.63160000000005</v>
      </c>
    </row>
    <row r="248" spans="1:22" x14ac:dyDescent="0.3">
      <c r="A248">
        <v>7016</v>
      </c>
      <c r="B248" t="s">
        <v>9242</v>
      </c>
      <c r="C248">
        <v>2011</v>
      </c>
      <c r="D248" s="15">
        <v>40613</v>
      </c>
      <c r="E248" s="15">
        <v>40615</v>
      </c>
      <c r="F248" t="s">
        <v>23</v>
      </c>
      <c r="G248" t="s">
        <v>4427</v>
      </c>
      <c r="H248" t="s">
        <v>4428</v>
      </c>
      <c r="I248" t="s">
        <v>41</v>
      </c>
      <c r="J248" t="s">
        <v>27</v>
      </c>
      <c r="K248" t="s">
        <v>1464</v>
      </c>
      <c r="L248" t="s">
        <v>29</v>
      </c>
      <c r="M248">
        <v>40475</v>
      </c>
      <c r="N248" t="s">
        <v>30</v>
      </c>
      <c r="O248" t="s">
        <v>2635</v>
      </c>
      <c r="P248" t="s">
        <v>71</v>
      </c>
      <c r="Q248" t="s">
        <v>161</v>
      </c>
      <c r="R248" t="s">
        <v>2636</v>
      </c>
      <c r="S248">
        <v>32.96</v>
      </c>
      <c r="T248">
        <v>2</v>
      </c>
      <c r="U248">
        <v>0</v>
      </c>
      <c r="V248">
        <v>14.172800000000002</v>
      </c>
    </row>
    <row r="249" spans="1:22" x14ac:dyDescent="0.3">
      <c r="A249">
        <v>7015</v>
      </c>
      <c r="B249" t="s">
        <v>9242</v>
      </c>
      <c r="C249">
        <v>2011</v>
      </c>
      <c r="D249" s="15">
        <v>40613</v>
      </c>
      <c r="E249" s="15">
        <v>40615</v>
      </c>
      <c r="F249" t="s">
        <v>23</v>
      </c>
      <c r="G249" t="s">
        <v>4427</v>
      </c>
      <c r="H249" t="s">
        <v>4428</v>
      </c>
      <c r="I249" t="s">
        <v>41</v>
      </c>
      <c r="J249" t="s">
        <v>27</v>
      </c>
      <c r="K249" t="s">
        <v>1464</v>
      </c>
      <c r="L249" t="s">
        <v>29</v>
      </c>
      <c r="M249">
        <v>40475</v>
      </c>
      <c r="N249" t="s">
        <v>30</v>
      </c>
      <c r="O249" t="s">
        <v>1607</v>
      </c>
      <c r="P249" t="s">
        <v>46</v>
      </c>
      <c r="Q249" t="s">
        <v>78</v>
      </c>
      <c r="R249" t="s">
        <v>1608</v>
      </c>
      <c r="S249">
        <v>146.76</v>
      </c>
      <c r="T249">
        <v>3</v>
      </c>
      <c r="U249">
        <v>0</v>
      </c>
      <c r="V249">
        <v>38.157600000000002</v>
      </c>
    </row>
    <row r="250" spans="1:22" x14ac:dyDescent="0.3">
      <c r="A250">
        <v>7002</v>
      </c>
      <c r="B250" t="s">
        <v>9233</v>
      </c>
      <c r="C250">
        <v>2012</v>
      </c>
      <c r="D250" s="15">
        <v>40998</v>
      </c>
      <c r="E250" s="15">
        <v>41002</v>
      </c>
      <c r="F250" t="s">
        <v>50</v>
      </c>
      <c r="G250" t="s">
        <v>5993</v>
      </c>
      <c r="H250" t="s">
        <v>5994</v>
      </c>
      <c r="I250" t="s">
        <v>102</v>
      </c>
      <c r="J250" t="s">
        <v>27</v>
      </c>
      <c r="K250" t="s">
        <v>9234</v>
      </c>
      <c r="L250" t="s">
        <v>211</v>
      </c>
      <c r="M250">
        <v>61761</v>
      </c>
      <c r="N250" t="s">
        <v>105</v>
      </c>
      <c r="O250" t="s">
        <v>6956</v>
      </c>
      <c r="P250" t="s">
        <v>32</v>
      </c>
      <c r="Q250" t="s">
        <v>36</v>
      </c>
      <c r="R250" t="s">
        <v>6957</v>
      </c>
      <c r="S250">
        <v>366.74399999999997</v>
      </c>
      <c r="T250">
        <v>4</v>
      </c>
      <c r="U250">
        <v>0.3</v>
      </c>
      <c r="V250">
        <v>-110.02320000000003</v>
      </c>
    </row>
    <row r="251" spans="1:22" x14ac:dyDescent="0.3">
      <c r="A251">
        <v>6924</v>
      </c>
      <c r="B251" t="s">
        <v>9178</v>
      </c>
      <c r="C251">
        <v>2012</v>
      </c>
      <c r="D251" s="15">
        <v>40984</v>
      </c>
      <c r="E251" s="15">
        <v>40987</v>
      </c>
      <c r="F251" t="s">
        <v>23</v>
      </c>
      <c r="G251" t="s">
        <v>3166</v>
      </c>
      <c r="H251" t="s">
        <v>3167</v>
      </c>
      <c r="I251" t="s">
        <v>26</v>
      </c>
      <c r="J251" t="s">
        <v>27</v>
      </c>
      <c r="K251" t="s">
        <v>1560</v>
      </c>
      <c r="L251" t="s">
        <v>358</v>
      </c>
      <c r="M251">
        <v>36830</v>
      </c>
      <c r="N251" t="s">
        <v>30</v>
      </c>
      <c r="O251" t="s">
        <v>1691</v>
      </c>
      <c r="P251" t="s">
        <v>46</v>
      </c>
      <c r="Q251" t="s">
        <v>173</v>
      </c>
      <c r="R251" t="s">
        <v>1692</v>
      </c>
      <c r="S251">
        <v>7.38</v>
      </c>
      <c r="T251">
        <v>2</v>
      </c>
      <c r="U251">
        <v>0</v>
      </c>
      <c r="V251">
        <v>3.3947999999999996</v>
      </c>
    </row>
    <row r="252" spans="1:22" x14ac:dyDescent="0.3">
      <c r="A252">
        <v>6923</v>
      </c>
      <c r="B252" t="s">
        <v>9178</v>
      </c>
      <c r="C252">
        <v>2012</v>
      </c>
      <c r="D252" s="15">
        <v>40984</v>
      </c>
      <c r="E252" s="15">
        <v>40987</v>
      </c>
      <c r="F252" t="s">
        <v>23</v>
      </c>
      <c r="G252" t="s">
        <v>3166</v>
      </c>
      <c r="H252" t="s">
        <v>3167</v>
      </c>
      <c r="I252" t="s">
        <v>26</v>
      </c>
      <c r="J252" t="s">
        <v>27</v>
      </c>
      <c r="K252" t="s">
        <v>1560</v>
      </c>
      <c r="L252" t="s">
        <v>358</v>
      </c>
      <c r="M252">
        <v>36830</v>
      </c>
      <c r="N252" t="s">
        <v>30</v>
      </c>
      <c r="O252" t="s">
        <v>1971</v>
      </c>
      <c r="P252" t="s">
        <v>46</v>
      </c>
      <c r="Q252" t="s">
        <v>47</v>
      </c>
      <c r="R252" t="s">
        <v>1972</v>
      </c>
      <c r="S252">
        <v>491.55</v>
      </c>
      <c r="T252">
        <v>5</v>
      </c>
      <c r="U252">
        <v>0</v>
      </c>
      <c r="V252">
        <v>240.8595</v>
      </c>
    </row>
    <row r="253" spans="1:22" x14ac:dyDescent="0.3">
      <c r="A253">
        <v>6809</v>
      </c>
      <c r="B253" t="s">
        <v>9111</v>
      </c>
      <c r="C253">
        <v>2012</v>
      </c>
      <c r="D253" s="15">
        <v>40999</v>
      </c>
      <c r="E253" s="15">
        <v>41004</v>
      </c>
      <c r="F253" t="s">
        <v>50</v>
      </c>
      <c r="G253" t="s">
        <v>1574</v>
      </c>
      <c r="H253" t="s">
        <v>1575</v>
      </c>
      <c r="I253" t="s">
        <v>41</v>
      </c>
      <c r="J253" t="s">
        <v>27</v>
      </c>
      <c r="K253" t="s">
        <v>184</v>
      </c>
      <c r="L253" t="s">
        <v>104</v>
      </c>
      <c r="M253">
        <v>77095</v>
      </c>
      <c r="N253" t="s">
        <v>105</v>
      </c>
      <c r="O253" t="s">
        <v>7092</v>
      </c>
      <c r="P253" t="s">
        <v>32</v>
      </c>
      <c r="Q253" t="s">
        <v>65</v>
      </c>
      <c r="R253" t="s">
        <v>7093</v>
      </c>
      <c r="S253">
        <v>22.38</v>
      </c>
      <c r="T253">
        <v>3</v>
      </c>
      <c r="U253">
        <v>0.6</v>
      </c>
      <c r="V253">
        <v>-7.8330000000000055</v>
      </c>
    </row>
    <row r="254" spans="1:22" x14ac:dyDescent="0.3">
      <c r="A254">
        <v>6808</v>
      </c>
      <c r="B254" t="s">
        <v>9111</v>
      </c>
      <c r="C254">
        <v>2012</v>
      </c>
      <c r="D254" s="15">
        <v>40999</v>
      </c>
      <c r="E254" s="15">
        <v>41004</v>
      </c>
      <c r="F254" t="s">
        <v>50</v>
      </c>
      <c r="G254" t="s">
        <v>1574</v>
      </c>
      <c r="H254" t="s">
        <v>1575</v>
      </c>
      <c r="I254" t="s">
        <v>41</v>
      </c>
      <c r="J254" t="s">
        <v>27</v>
      </c>
      <c r="K254" t="s">
        <v>184</v>
      </c>
      <c r="L254" t="s">
        <v>104</v>
      </c>
      <c r="M254">
        <v>77095</v>
      </c>
      <c r="N254" t="s">
        <v>105</v>
      </c>
      <c r="O254" t="s">
        <v>1730</v>
      </c>
      <c r="P254" t="s">
        <v>46</v>
      </c>
      <c r="Q254" t="s">
        <v>90</v>
      </c>
      <c r="R254" t="s">
        <v>1731</v>
      </c>
      <c r="S254">
        <v>98.376000000000005</v>
      </c>
      <c r="T254">
        <v>3</v>
      </c>
      <c r="U254">
        <v>0.2</v>
      </c>
      <c r="V254">
        <v>35.661300000000004</v>
      </c>
    </row>
    <row r="255" spans="1:22" x14ac:dyDescent="0.3">
      <c r="A255">
        <v>6776</v>
      </c>
      <c r="B255" t="s">
        <v>9089</v>
      </c>
      <c r="C255">
        <v>2012</v>
      </c>
      <c r="D255" s="15">
        <v>40997</v>
      </c>
      <c r="E255" s="15">
        <v>41003</v>
      </c>
      <c r="F255" t="s">
        <v>50</v>
      </c>
      <c r="G255" t="s">
        <v>3694</v>
      </c>
      <c r="H255" t="s">
        <v>3695</v>
      </c>
      <c r="I255" t="s">
        <v>26</v>
      </c>
      <c r="J255" t="s">
        <v>27</v>
      </c>
      <c r="K255" t="s">
        <v>266</v>
      </c>
      <c r="L255" t="s">
        <v>267</v>
      </c>
      <c r="M255">
        <v>10024</v>
      </c>
      <c r="N255" t="s">
        <v>148</v>
      </c>
      <c r="O255" t="s">
        <v>1028</v>
      </c>
      <c r="P255" t="s">
        <v>46</v>
      </c>
      <c r="Q255" t="s">
        <v>90</v>
      </c>
      <c r="R255" t="s">
        <v>1029</v>
      </c>
      <c r="S255">
        <v>17.64</v>
      </c>
      <c r="T255">
        <v>4</v>
      </c>
      <c r="U255">
        <v>0</v>
      </c>
      <c r="V255">
        <v>8.1143999999999998</v>
      </c>
    </row>
    <row r="256" spans="1:22" x14ac:dyDescent="0.3">
      <c r="A256">
        <v>6689</v>
      </c>
      <c r="B256" t="s">
        <v>9033</v>
      </c>
      <c r="C256">
        <v>2014</v>
      </c>
      <c r="D256" s="15">
        <v>41709</v>
      </c>
      <c r="E256" s="15">
        <v>41714</v>
      </c>
      <c r="F256" t="s">
        <v>23</v>
      </c>
      <c r="G256" t="s">
        <v>6482</v>
      </c>
      <c r="H256" t="s">
        <v>6483</v>
      </c>
      <c r="I256" t="s">
        <v>41</v>
      </c>
      <c r="J256" t="s">
        <v>27</v>
      </c>
      <c r="K256" t="s">
        <v>127</v>
      </c>
      <c r="L256" t="s">
        <v>43</v>
      </c>
      <c r="M256">
        <v>94109</v>
      </c>
      <c r="N256" t="s">
        <v>44</v>
      </c>
      <c r="O256" t="s">
        <v>4515</v>
      </c>
      <c r="P256" t="s">
        <v>71</v>
      </c>
      <c r="Q256" t="s">
        <v>161</v>
      </c>
      <c r="R256" t="s">
        <v>4516</v>
      </c>
      <c r="S256">
        <v>111.96</v>
      </c>
      <c r="T256">
        <v>4</v>
      </c>
      <c r="U256">
        <v>0</v>
      </c>
      <c r="V256">
        <v>21.27239999999999</v>
      </c>
    </row>
    <row r="257" spans="1:22" x14ac:dyDescent="0.3">
      <c r="A257">
        <v>6610</v>
      </c>
      <c r="B257" t="s">
        <v>8988</v>
      </c>
      <c r="C257">
        <v>2012</v>
      </c>
      <c r="D257" s="15">
        <v>40978</v>
      </c>
      <c r="E257" s="15">
        <v>40978</v>
      </c>
      <c r="F257" t="s">
        <v>1290</v>
      </c>
      <c r="G257" t="s">
        <v>135</v>
      </c>
      <c r="H257" t="s">
        <v>136</v>
      </c>
      <c r="I257" t="s">
        <v>41</v>
      </c>
      <c r="J257" t="s">
        <v>27</v>
      </c>
      <c r="K257" t="s">
        <v>3213</v>
      </c>
      <c r="L257" t="s">
        <v>2735</v>
      </c>
      <c r="M257">
        <v>20735</v>
      </c>
      <c r="N257" t="s">
        <v>148</v>
      </c>
      <c r="O257" t="s">
        <v>1297</v>
      </c>
      <c r="P257" t="s">
        <v>46</v>
      </c>
      <c r="Q257" t="s">
        <v>59</v>
      </c>
      <c r="R257" t="s">
        <v>1298</v>
      </c>
      <c r="S257">
        <v>89.820000000000007</v>
      </c>
      <c r="T257">
        <v>6</v>
      </c>
      <c r="U257">
        <v>0</v>
      </c>
      <c r="V257">
        <v>25.149600000000007</v>
      </c>
    </row>
    <row r="258" spans="1:22" x14ac:dyDescent="0.3">
      <c r="A258">
        <v>6591</v>
      </c>
      <c r="B258" t="s">
        <v>8977</v>
      </c>
      <c r="C258">
        <v>2011</v>
      </c>
      <c r="D258" s="15">
        <v>40625</v>
      </c>
      <c r="E258" s="15">
        <v>40628</v>
      </c>
      <c r="F258" t="s">
        <v>188</v>
      </c>
      <c r="G258" t="s">
        <v>6472</v>
      </c>
      <c r="H258" t="s">
        <v>6473</v>
      </c>
      <c r="I258" t="s">
        <v>26</v>
      </c>
      <c r="J258" t="s">
        <v>27</v>
      </c>
      <c r="K258" t="s">
        <v>8978</v>
      </c>
      <c r="L258" t="s">
        <v>54</v>
      </c>
      <c r="M258">
        <v>33445</v>
      </c>
      <c r="N258" t="s">
        <v>30</v>
      </c>
      <c r="O258" t="s">
        <v>2414</v>
      </c>
      <c r="P258" t="s">
        <v>46</v>
      </c>
      <c r="Q258" t="s">
        <v>47</v>
      </c>
      <c r="R258" t="s">
        <v>2415</v>
      </c>
      <c r="S258">
        <v>9.9120000000000008</v>
      </c>
      <c r="T258">
        <v>3</v>
      </c>
      <c r="U258">
        <v>0.2</v>
      </c>
      <c r="V258">
        <v>3.2213999999999996</v>
      </c>
    </row>
    <row r="259" spans="1:22" x14ac:dyDescent="0.3">
      <c r="A259">
        <v>6577</v>
      </c>
      <c r="B259" t="s">
        <v>8969</v>
      </c>
      <c r="C259">
        <v>2014</v>
      </c>
      <c r="D259" s="15">
        <v>41702</v>
      </c>
      <c r="E259" s="15">
        <v>41707</v>
      </c>
      <c r="F259" t="s">
        <v>50</v>
      </c>
      <c r="G259" t="s">
        <v>6942</v>
      </c>
      <c r="H259" t="s">
        <v>6943</v>
      </c>
      <c r="I259" t="s">
        <v>26</v>
      </c>
      <c r="J259" t="s">
        <v>27</v>
      </c>
      <c r="K259" t="s">
        <v>42</v>
      </c>
      <c r="L259" t="s">
        <v>43</v>
      </c>
      <c r="M259">
        <v>90008</v>
      </c>
      <c r="N259" t="s">
        <v>44</v>
      </c>
      <c r="O259" t="s">
        <v>281</v>
      </c>
      <c r="P259" t="s">
        <v>32</v>
      </c>
      <c r="Q259" t="s">
        <v>36</v>
      </c>
      <c r="R259" t="s">
        <v>282</v>
      </c>
      <c r="S259">
        <v>170.35200000000003</v>
      </c>
      <c r="T259">
        <v>3</v>
      </c>
      <c r="U259">
        <v>0.2</v>
      </c>
      <c r="V259">
        <v>-17.035200000000003</v>
      </c>
    </row>
    <row r="260" spans="1:22" x14ac:dyDescent="0.3">
      <c r="A260">
        <v>6576</v>
      </c>
      <c r="B260" t="s">
        <v>8969</v>
      </c>
      <c r="C260">
        <v>2014</v>
      </c>
      <c r="D260" s="15">
        <v>41702</v>
      </c>
      <c r="E260" s="15">
        <v>41707</v>
      </c>
      <c r="F260" t="s">
        <v>50</v>
      </c>
      <c r="G260" t="s">
        <v>6942</v>
      </c>
      <c r="H260" t="s">
        <v>6943</v>
      </c>
      <c r="I260" t="s">
        <v>26</v>
      </c>
      <c r="J260" t="s">
        <v>27</v>
      </c>
      <c r="K260" t="s">
        <v>42</v>
      </c>
      <c r="L260" t="s">
        <v>43</v>
      </c>
      <c r="M260">
        <v>90008</v>
      </c>
      <c r="N260" t="s">
        <v>44</v>
      </c>
      <c r="O260" t="s">
        <v>6687</v>
      </c>
      <c r="P260" t="s">
        <v>71</v>
      </c>
      <c r="Q260" t="s">
        <v>161</v>
      </c>
      <c r="R260" t="s">
        <v>6688</v>
      </c>
      <c r="S260">
        <v>1049.44</v>
      </c>
      <c r="T260">
        <v>8</v>
      </c>
      <c r="U260">
        <v>0</v>
      </c>
      <c r="V260">
        <v>440.76480000000004</v>
      </c>
    </row>
    <row r="261" spans="1:22" x14ac:dyDescent="0.3">
      <c r="A261">
        <v>6549</v>
      </c>
      <c r="B261" t="s">
        <v>8952</v>
      </c>
      <c r="C261">
        <v>2011</v>
      </c>
      <c r="D261" s="15">
        <v>40603</v>
      </c>
      <c r="E261" s="15">
        <v>40607</v>
      </c>
      <c r="F261" t="s">
        <v>50</v>
      </c>
      <c r="G261" t="s">
        <v>6036</v>
      </c>
      <c r="H261" t="s">
        <v>6037</v>
      </c>
      <c r="I261" t="s">
        <v>102</v>
      </c>
      <c r="J261" t="s">
        <v>27</v>
      </c>
      <c r="K261" t="s">
        <v>5480</v>
      </c>
      <c r="L261" t="s">
        <v>211</v>
      </c>
      <c r="M261">
        <v>60126</v>
      </c>
      <c r="N261" t="s">
        <v>105</v>
      </c>
      <c r="O261" t="s">
        <v>8333</v>
      </c>
      <c r="P261" t="s">
        <v>46</v>
      </c>
      <c r="Q261" t="s">
        <v>90</v>
      </c>
      <c r="R261" t="s">
        <v>8334</v>
      </c>
      <c r="S261">
        <v>17.472000000000001</v>
      </c>
      <c r="T261">
        <v>3</v>
      </c>
      <c r="U261">
        <v>0.2</v>
      </c>
      <c r="V261">
        <v>5.6783999999999981</v>
      </c>
    </row>
    <row r="262" spans="1:22" x14ac:dyDescent="0.3">
      <c r="A262">
        <v>6548</v>
      </c>
      <c r="B262" t="s">
        <v>8952</v>
      </c>
      <c r="C262">
        <v>2011</v>
      </c>
      <c r="D262" s="15">
        <v>40603</v>
      </c>
      <c r="E262" s="15">
        <v>40607</v>
      </c>
      <c r="F262" t="s">
        <v>50</v>
      </c>
      <c r="G262" t="s">
        <v>6036</v>
      </c>
      <c r="H262" t="s">
        <v>6037</v>
      </c>
      <c r="I262" t="s">
        <v>102</v>
      </c>
      <c r="J262" t="s">
        <v>27</v>
      </c>
      <c r="K262" t="s">
        <v>5480</v>
      </c>
      <c r="L262" t="s">
        <v>211</v>
      </c>
      <c r="M262">
        <v>60126</v>
      </c>
      <c r="N262" t="s">
        <v>105</v>
      </c>
      <c r="O262" t="s">
        <v>384</v>
      </c>
      <c r="P262" t="s">
        <v>32</v>
      </c>
      <c r="Q262" t="s">
        <v>36</v>
      </c>
      <c r="R262" t="s">
        <v>385</v>
      </c>
      <c r="S262">
        <v>634.11599999999999</v>
      </c>
      <c r="T262">
        <v>6</v>
      </c>
      <c r="U262">
        <v>0.3</v>
      </c>
      <c r="V262">
        <v>-172.11720000000003</v>
      </c>
    </row>
    <row r="263" spans="1:22" x14ac:dyDescent="0.3">
      <c r="A263">
        <v>6515</v>
      </c>
      <c r="B263" t="s">
        <v>8935</v>
      </c>
      <c r="C263">
        <v>2014</v>
      </c>
      <c r="D263" s="15">
        <v>41705</v>
      </c>
      <c r="E263" s="15">
        <v>41709</v>
      </c>
      <c r="F263" t="s">
        <v>50</v>
      </c>
      <c r="G263" t="s">
        <v>8233</v>
      </c>
      <c r="H263" t="s">
        <v>8234</v>
      </c>
      <c r="I263" t="s">
        <v>102</v>
      </c>
      <c r="J263" t="s">
        <v>27</v>
      </c>
      <c r="K263" t="s">
        <v>127</v>
      </c>
      <c r="L263" t="s">
        <v>43</v>
      </c>
      <c r="M263">
        <v>94109</v>
      </c>
      <c r="N263" t="s">
        <v>44</v>
      </c>
      <c r="O263" t="s">
        <v>3748</v>
      </c>
      <c r="P263" t="s">
        <v>71</v>
      </c>
      <c r="Q263" t="s">
        <v>72</v>
      </c>
      <c r="R263" t="s">
        <v>3749</v>
      </c>
      <c r="S263">
        <v>206.38400000000001</v>
      </c>
      <c r="T263">
        <v>2</v>
      </c>
      <c r="U263">
        <v>0.2</v>
      </c>
      <c r="V263">
        <v>23.218199999999996</v>
      </c>
    </row>
    <row r="264" spans="1:22" x14ac:dyDescent="0.3">
      <c r="A264">
        <v>6514</v>
      </c>
      <c r="B264" t="s">
        <v>8935</v>
      </c>
      <c r="C264">
        <v>2014</v>
      </c>
      <c r="D264" s="15">
        <v>41705</v>
      </c>
      <c r="E264" s="15">
        <v>41709</v>
      </c>
      <c r="F264" t="s">
        <v>50</v>
      </c>
      <c r="G264" t="s">
        <v>8233</v>
      </c>
      <c r="H264" t="s">
        <v>8234</v>
      </c>
      <c r="I264" t="s">
        <v>102</v>
      </c>
      <c r="J264" t="s">
        <v>27</v>
      </c>
      <c r="K264" t="s">
        <v>127</v>
      </c>
      <c r="L264" t="s">
        <v>43</v>
      </c>
      <c r="M264">
        <v>94109</v>
      </c>
      <c r="N264" t="s">
        <v>44</v>
      </c>
      <c r="O264" t="s">
        <v>6536</v>
      </c>
      <c r="P264" t="s">
        <v>46</v>
      </c>
      <c r="Q264" t="s">
        <v>90</v>
      </c>
      <c r="R264" t="s">
        <v>6537</v>
      </c>
      <c r="S264">
        <v>286.93</v>
      </c>
      <c r="T264">
        <v>7</v>
      </c>
      <c r="U264">
        <v>0</v>
      </c>
      <c r="V264">
        <v>140.59569999999999</v>
      </c>
    </row>
    <row r="265" spans="1:22" x14ac:dyDescent="0.3">
      <c r="A265">
        <v>6513</v>
      </c>
      <c r="B265" t="s">
        <v>8935</v>
      </c>
      <c r="C265">
        <v>2014</v>
      </c>
      <c r="D265" s="15">
        <v>41705</v>
      </c>
      <c r="E265" s="15">
        <v>41709</v>
      </c>
      <c r="F265" t="s">
        <v>50</v>
      </c>
      <c r="G265" t="s">
        <v>8233</v>
      </c>
      <c r="H265" t="s">
        <v>8234</v>
      </c>
      <c r="I265" t="s">
        <v>102</v>
      </c>
      <c r="J265" t="s">
        <v>27</v>
      </c>
      <c r="K265" t="s">
        <v>127</v>
      </c>
      <c r="L265" t="s">
        <v>43</v>
      </c>
      <c r="M265">
        <v>94109</v>
      </c>
      <c r="N265" t="s">
        <v>44</v>
      </c>
      <c r="O265" t="s">
        <v>5610</v>
      </c>
      <c r="P265" t="s">
        <v>46</v>
      </c>
      <c r="Q265" t="s">
        <v>47</v>
      </c>
      <c r="R265" t="s">
        <v>5611</v>
      </c>
      <c r="S265">
        <v>11.52</v>
      </c>
      <c r="T265">
        <v>4</v>
      </c>
      <c r="U265">
        <v>0</v>
      </c>
      <c r="V265">
        <v>5.6448</v>
      </c>
    </row>
    <row r="266" spans="1:22" x14ac:dyDescent="0.3">
      <c r="A266">
        <v>6512</v>
      </c>
      <c r="B266" t="s">
        <v>8935</v>
      </c>
      <c r="C266">
        <v>2014</v>
      </c>
      <c r="D266" s="15">
        <v>41705</v>
      </c>
      <c r="E266" s="15">
        <v>41709</v>
      </c>
      <c r="F266" t="s">
        <v>50</v>
      </c>
      <c r="G266" t="s">
        <v>8233</v>
      </c>
      <c r="H266" t="s">
        <v>8234</v>
      </c>
      <c r="I266" t="s">
        <v>102</v>
      </c>
      <c r="J266" t="s">
        <v>27</v>
      </c>
      <c r="K266" t="s">
        <v>127</v>
      </c>
      <c r="L266" t="s">
        <v>43</v>
      </c>
      <c r="M266">
        <v>94109</v>
      </c>
      <c r="N266" t="s">
        <v>44</v>
      </c>
      <c r="O266" t="s">
        <v>2743</v>
      </c>
      <c r="P266" t="s">
        <v>46</v>
      </c>
      <c r="Q266" t="s">
        <v>68</v>
      </c>
      <c r="R266" t="s">
        <v>2744</v>
      </c>
      <c r="S266">
        <v>23.88</v>
      </c>
      <c r="T266">
        <v>6</v>
      </c>
      <c r="U266">
        <v>0</v>
      </c>
      <c r="V266">
        <v>8.1191999999999993</v>
      </c>
    </row>
    <row r="267" spans="1:22" x14ac:dyDescent="0.3">
      <c r="A267">
        <v>6489</v>
      </c>
      <c r="B267" t="s">
        <v>8920</v>
      </c>
      <c r="C267">
        <v>2012</v>
      </c>
      <c r="D267" s="15">
        <v>40989</v>
      </c>
      <c r="E267" s="15">
        <v>40994</v>
      </c>
      <c r="F267" t="s">
        <v>50</v>
      </c>
      <c r="G267" t="s">
        <v>4129</v>
      </c>
      <c r="H267" t="s">
        <v>4130</v>
      </c>
      <c r="I267" t="s">
        <v>26</v>
      </c>
      <c r="J267" t="s">
        <v>27</v>
      </c>
      <c r="K267" t="s">
        <v>1521</v>
      </c>
      <c r="L267" t="s">
        <v>88</v>
      </c>
      <c r="M267">
        <v>28540</v>
      </c>
      <c r="N267" t="s">
        <v>30</v>
      </c>
      <c r="O267" t="s">
        <v>633</v>
      </c>
      <c r="P267" t="s">
        <v>46</v>
      </c>
      <c r="Q267" t="s">
        <v>90</v>
      </c>
      <c r="R267" t="s">
        <v>634</v>
      </c>
      <c r="S267">
        <v>295.45600000000002</v>
      </c>
      <c r="T267">
        <v>14</v>
      </c>
      <c r="U267">
        <v>0.2</v>
      </c>
      <c r="V267">
        <v>96.023199999999974</v>
      </c>
    </row>
    <row r="268" spans="1:22" x14ac:dyDescent="0.3">
      <c r="A268">
        <v>6488</v>
      </c>
      <c r="B268" t="s">
        <v>8920</v>
      </c>
      <c r="C268">
        <v>2012</v>
      </c>
      <c r="D268" s="15">
        <v>40989</v>
      </c>
      <c r="E268" s="15">
        <v>40994</v>
      </c>
      <c r="F268" t="s">
        <v>50</v>
      </c>
      <c r="G268" t="s">
        <v>4129</v>
      </c>
      <c r="H268" t="s">
        <v>4130</v>
      </c>
      <c r="I268" t="s">
        <v>26</v>
      </c>
      <c r="J268" t="s">
        <v>27</v>
      </c>
      <c r="K268" t="s">
        <v>1521</v>
      </c>
      <c r="L268" t="s">
        <v>88</v>
      </c>
      <c r="M268">
        <v>28540</v>
      </c>
      <c r="N268" t="s">
        <v>30</v>
      </c>
      <c r="O268" t="s">
        <v>5771</v>
      </c>
      <c r="P268" t="s">
        <v>46</v>
      </c>
      <c r="Q268" t="s">
        <v>75</v>
      </c>
      <c r="R268" t="s">
        <v>5772</v>
      </c>
      <c r="S268">
        <v>12.843000000000002</v>
      </c>
      <c r="T268">
        <v>3</v>
      </c>
      <c r="U268">
        <v>0.7</v>
      </c>
      <c r="V268">
        <v>-9.8462999999999994</v>
      </c>
    </row>
    <row r="269" spans="1:22" x14ac:dyDescent="0.3">
      <c r="A269">
        <v>6487</v>
      </c>
      <c r="B269" t="s">
        <v>8920</v>
      </c>
      <c r="C269">
        <v>2012</v>
      </c>
      <c r="D269" s="15">
        <v>40989</v>
      </c>
      <c r="E269" s="15">
        <v>40994</v>
      </c>
      <c r="F269" t="s">
        <v>50</v>
      </c>
      <c r="G269" t="s">
        <v>4129</v>
      </c>
      <c r="H269" t="s">
        <v>4130</v>
      </c>
      <c r="I269" t="s">
        <v>26</v>
      </c>
      <c r="J269" t="s">
        <v>27</v>
      </c>
      <c r="K269" t="s">
        <v>1521</v>
      </c>
      <c r="L269" t="s">
        <v>88</v>
      </c>
      <c r="M269">
        <v>28540</v>
      </c>
      <c r="N269" t="s">
        <v>30</v>
      </c>
      <c r="O269" t="s">
        <v>937</v>
      </c>
      <c r="P269" t="s">
        <v>46</v>
      </c>
      <c r="Q269" t="s">
        <v>78</v>
      </c>
      <c r="R269" t="s">
        <v>938</v>
      </c>
      <c r="S269">
        <v>962.07999999999993</v>
      </c>
      <c r="T269">
        <v>4</v>
      </c>
      <c r="U269">
        <v>0.2</v>
      </c>
      <c r="V269">
        <v>156.33799999999997</v>
      </c>
    </row>
    <row r="270" spans="1:22" x14ac:dyDescent="0.3">
      <c r="A270">
        <v>6474</v>
      </c>
      <c r="B270" t="s">
        <v>8916</v>
      </c>
      <c r="C270">
        <v>2013</v>
      </c>
      <c r="D270" s="15">
        <v>41352</v>
      </c>
      <c r="E270" s="15">
        <v>41354</v>
      </c>
      <c r="F270" t="s">
        <v>23</v>
      </c>
      <c r="G270" t="s">
        <v>643</v>
      </c>
      <c r="H270" t="s">
        <v>644</v>
      </c>
      <c r="I270" t="s">
        <v>26</v>
      </c>
      <c r="J270" t="s">
        <v>27</v>
      </c>
      <c r="K270" t="s">
        <v>382</v>
      </c>
      <c r="L270" t="s">
        <v>335</v>
      </c>
      <c r="M270">
        <v>38401</v>
      </c>
      <c r="N270" t="s">
        <v>30</v>
      </c>
      <c r="O270" t="s">
        <v>3776</v>
      </c>
      <c r="P270" t="s">
        <v>46</v>
      </c>
      <c r="Q270" t="s">
        <v>78</v>
      </c>
      <c r="R270" t="s">
        <v>3777</v>
      </c>
      <c r="S270">
        <v>871.80000000000007</v>
      </c>
      <c r="T270">
        <v>3</v>
      </c>
      <c r="U270">
        <v>0.2</v>
      </c>
      <c r="V270">
        <v>87.180000000000092</v>
      </c>
    </row>
    <row r="271" spans="1:22" x14ac:dyDescent="0.3">
      <c r="A271">
        <v>6449</v>
      </c>
      <c r="B271" t="s">
        <v>8902</v>
      </c>
      <c r="C271">
        <v>2014</v>
      </c>
      <c r="D271" s="15">
        <v>41703</v>
      </c>
      <c r="E271" s="15">
        <v>41705</v>
      </c>
      <c r="F271" t="s">
        <v>23</v>
      </c>
      <c r="G271" t="s">
        <v>4176</v>
      </c>
      <c r="H271" t="s">
        <v>4177</v>
      </c>
      <c r="I271" t="s">
        <v>102</v>
      </c>
      <c r="J271" t="s">
        <v>27</v>
      </c>
      <c r="K271" t="s">
        <v>184</v>
      </c>
      <c r="L271" t="s">
        <v>104</v>
      </c>
      <c r="M271">
        <v>77095</v>
      </c>
      <c r="N271" t="s">
        <v>105</v>
      </c>
      <c r="O271" t="s">
        <v>1482</v>
      </c>
      <c r="P271" t="s">
        <v>46</v>
      </c>
      <c r="Q271" t="s">
        <v>59</v>
      </c>
      <c r="R271" t="s">
        <v>1483</v>
      </c>
      <c r="S271">
        <v>8.7200000000000006</v>
      </c>
      <c r="T271">
        <v>1</v>
      </c>
      <c r="U271">
        <v>0.2</v>
      </c>
      <c r="V271">
        <v>0.65399999999999947</v>
      </c>
    </row>
    <row r="272" spans="1:22" x14ac:dyDescent="0.3">
      <c r="A272">
        <v>6448</v>
      </c>
      <c r="B272" t="s">
        <v>8902</v>
      </c>
      <c r="C272">
        <v>2014</v>
      </c>
      <c r="D272" s="15">
        <v>41703</v>
      </c>
      <c r="E272" s="15">
        <v>41705</v>
      </c>
      <c r="F272" t="s">
        <v>23</v>
      </c>
      <c r="G272" t="s">
        <v>4176</v>
      </c>
      <c r="H272" t="s">
        <v>4177</v>
      </c>
      <c r="I272" t="s">
        <v>102</v>
      </c>
      <c r="J272" t="s">
        <v>27</v>
      </c>
      <c r="K272" t="s">
        <v>184</v>
      </c>
      <c r="L272" t="s">
        <v>104</v>
      </c>
      <c r="M272">
        <v>77095</v>
      </c>
      <c r="N272" t="s">
        <v>105</v>
      </c>
      <c r="O272" t="s">
        <v>4386</v>
      </c>
      <c r="P272" t="s">
        <v>46</v>
      </c>
      <c r="Q272" t="s">
        <v>47</v>
      </c>
      <c r="R272" t="s">
        <v>4387</v>
      </c>
      <c r="S272">
        <v>2.4640000000000004</v>
      </c>
      <c r="T272">
        <v>1</v>
      </c>
      <c r="U272">
        <v>0.2</v>
      </c>
      <c r="V272">
        <v>0.86239999999999983</v>
      </c>
    </row>
    <row r="273" spans="1:22" x14ac:dyDescent="0.3">
      <c r="A273">
        <v>6447</v>
      </c>
      <c r="B273" t="s">
        <v>8902</v>
      </c>
      <c r="C273">
        <v>2014</v>
      </c>
      <c r="D273" s="15">
        <v>41703</v>
      </c>
      <c r="E273" s="15">
        <v>41705</v>
      </c>
      <c r="F273" t="s">
        <v>23</v>
      </c>
      <c r="G273" t="s">
        <v>4176</v>
      </c>
      <c r="H273" t="s">
        <v>4177</v>
      </c>
      <c r="I273" t="s">
        <v>102</v>
      </c>
      <c r="J273" t="s">
        <v>27</v>
      </c>
      <c r="K273" t="s">
        <v>184</v>
      </c>
      <c r="L273" t="s">
        <v>104</v>
      </c>
      <c r="M273">
        <v>77095</v>
      </c>
      <c r="N273" t="s">
        <v>105</v>
      </c>
      <c r="O273" t="s">
        <v>170</v>
      </c>
      <c r="P273" t="s">
        <v>32</v>
      </c>
      <c r="Q273" t="s">
        <v>65</v>
      </c>
      <c r="R273" t="s">
        <v>171</v>
      </c>
      <c r="S273">
        <v>103.50000000000001</v>
      </c>
      <c r="T273">
        <v>5</v>
      </c>
      <c r="U273">
        <v>0.6</v>
      </c>
      <c r="V273">
        <v>-77.625</v>
      </c>
    </row>
    <row r="274" spans="1:22" x14ac:dyDescent="0.3">
      <c r="A274">
        <v>6446</v>
      </c>
      <c r="B274" t="s">
        <v>8901</v>
      </c>
      <c r="C274">
        <v>2012</v>
      </c>
      <c r="D274" s="15">
        <v>40973</v>
      </c>
      <c r="E274" s="15">
        <v>40978</v>
      </c>
      <c r="F274" t="s">
        <v>50</v>
      </c>
      <c r="G274" t="s">
        <v>3072</v>
      </c>
      <c r="H274" t="s">
        <v>3073</v>
      </c>
      <c r="I274" t="s">
        <v>26</v>
      </c>
      <c r="J274" t="s">
        <v>27</v>
      </c>
      <c r="K274" t="s">
        <v>303</v>
      </c>
      <c r="L274" t="s">
        <v>211</v>
      </c>
      <c r="M274">
        <v>60623</v>
      </c>
      <c r="N274" t="s">
        <v>105</v>
      </c>
      <c r="O274" t="s">
        <v>4313</v>
      </c>
      <c r="P274" t="s">
        <v>46</v>
      </c>
      <c r="Q274" t="s">
        <v>269</v>
      </c>
      <c r="R274" t="s">
        <v>4314</v>
      </c>
      <c r="S274">
        <v>7.1039999999999992</v>
      </c>
      <c r="T274">
        <v>6</v>
      </c>
      <c r="U274">
        <v>0.2</v>
      </c>
      <c r="V274">
        <v>2.4863999999999997</v>
      </c>
    </row>
    <row r="275" spans="1:22" x14ac:dyDescent="0.3">
      <c r="A275">
        <v>6435</v>
      </c>
      <c r="B275" t="s">
        <v>8896</v>
      </c>
      <c r="C275">
        <v>2012</v>
      </c>
      <c r="D275" s="15">
        <v>40998</v>
      </c>
      <c r="E275" s="15">
        <v>41003</v>
      </c>
      <c r="F275" t="s">
        <v>50</v>
      </c>
      <c r="G275" t="s">
        <v>6751</v>
      </c>
      <c r="H275" t="s">
        <v>6752</v>
      </c>
      <c r="I275" t="s">
        <v>41</v>
      </c>
      <c r="J275" t="s">
        <v>27</v>
      </c>
      <c r="K275" t="s">
        <v>303</v>
      </c>
      <c r="L275" t="s">
        <v>211</v>
      </c>
      <c r="M275">
        <v>60610</v>
      </c>
      <c r="N275" t="s">
        <v>105</v>
      </c>
      <c r="O275" t="s">
        <v>5833</v>
      </c>
      <c r="P275" t="s">
        <v>71</v>
      </c>
      <c r="Q275" t="s">
        <v>72</v>
      </c>
      <c r="R275" t="s">
        <v>5834</v>
      </c>
      <c r="S275">
        <v>180.96</v>
      </c>
      <c r="T275">
        <v>5</v>
      </c>
      <c r="U275">
        <v>0.2</v>
      </c>
      <c r="V275">
        <v>13.571999999999996</v>
      </c>
    </row>
    <row r="276" spans="1:22" x14ac:dyDescent="0.3">
      <c r="A276">
        <v>6434</v>
      </c>
      <c r="B276" t="s">
        <v>8896</v>
      </c>
      <c r="C276">
        <v>2012</v>
      </c>
      <c r="D276" s="15">
        <v>40998</v>
      </c>
      <c r="E276" s="15">
        <v>41003</v>
      </c>
      <c r="F276" t="s">
        <v>50</v>
      </c>
      <c r="G276" t="s">
        <v>6751</v>
      </c>
      <c r="H276" t="s">
        <v>6752</v>
      </c>
      <c r="I276" t="s">
        <v>41</v>
      </c>
      <c r="J276" t="s">
        <v>27</v>
      </c>
      <c r="K276" t="s">
        <v>303</v>
      </c>
      <c r="L276" t="s">
        <v>211</v>
      </c>
      <c r="M276">
        <v>60610</v>
      </c>
      <c r="N276" t="s">
        <v>105</v>
      </c>
      <c r="O276" t="s">
        <v>4004</v>
      </c>
      <c r="P276" t="s">
        <v>46</v>
      </c>
      <c r="Q276" t="s">
        <v>90</v>
      </c>
      <c r="R276" t="s">
        <v>4005</v>
      </c>
      <c r="S276">
        <v>23.52</v>
      </c>
      <c r="T276">
        <v>5</v>
      </c>
      <c r="U276">
        <v>0.2</v>
      </c>
      <c r="V276">
        <v>8.5259999999999998</v>
      </c>
    </row>
    <row r="277" spans="1:22" x14ac:dyDescent="0.3">
      <c r="A277">
        <v>6418</v>
      </c>
      <c r="B277" t="s">
        <v>8885</v>
      </c>
      <c r="C277">
        <v>2013</v>
      </c>
      <c r="D277" s="15">
        <v>41342</v>
      </c>
      <c r="E277" s="15">
        <v>41346</v>
      </c>
      <c r="F277" t="s">
        <v>50</v>
      </c>
      <c r="G277" t="s">
        <v>3147</v>
      </c>
      <c r="H277" t="s">
        <v>3148</v>
      </c>
      <c r="I277" t="s">
        <v>26</v>
      </c>
      <c r="J277" t="s">
        <v>27</v>
      </c>
      <c r="K277" t="s">
        <v>146</v>
      </c>
      <c r="L277" t="s">
        <v>147</v>
      </c>
      <c r="M277">
        <v>19120</v>
      </c>
      <c r="N277" t="s">
        <v>148</v>
      </c>
      <c r="O277" t="s">
        <v>4067</v>
      </c>
      <c r="P277" t="s">
        <v>46</v>
      </c>
      <c r="Q277" t="s">
        <v>269</v>
      </c>
      <c r="R277" t="s">
        <v>4068</v>
      </c>
      <c r="S277">
        <v>5.9840000000000009</v>
      </c>
      <c r="T277">
        <v>2</v>
      </c>
      <c r="U277">
        <v>0.2</v>
      </c>
      <c r="V277">
        <v>-1.3463999999999998</v>
      </c>
    </row>
    <row r="278" spans="1:22" x14ac:dyDescent="0.3">
      <c r="A278">
        <v>6417</v>
      </c>
      <c r="B278" t="s">
        <v>8885</v>
      </c>
      <c r="C278">
        <v>2013</v>
      </c>
      <c r="D278" s="15">
        <v>41342</v>
      </c>
      <c r="E278" s="15">
        <v>41346</v>
      </c>
      <c r="F278" t="s">
        <v>50</v>
      </c>
      <c r="G278" t="s">
        <v>3147</v>
      </c>
      <c r="H278" t="s">
        <v>3148</v>
      </c>
      <c r="I278" t="s">
        <v>26</v>
      </c>
      <c r="J278" t="s">
        <v>27</v>
      </c>
      <c r="K278" t="s">
        <v>146</v>
      </c>
      <c r="L278" t="s">
        <v>147</v>
      </c>
      <c r="M278">
        <v>19120</v>
      </c>
      <c r="N278" t="s">
        <v>148</v>
      </c>
      <c r="O278" t="s">
        <v>5833</v>
      </c>
      <c r="P278" t="s">
        <v>71</v>
      </c>
      <c r="Q278" t="s">
        <v>72</v>
      </c>
      <c r="R278" t="s">
        <v>5834</v>
      </c>
      <c r="S278">
        <v>108.57600000000001</v>
      </c>
      <c r="T278">
        <v>4</v>
      </c>
      <c r="U278">
        <v>0.4</v>
      </c>
      <c r="V278">
        <v>-25.334400000000002</v>
      </c>
    </row>
    <row r="279" spans="1:22" x14ac:dyDescent="0.3">
      <c r="A279">
        <v>6383</v>
      </c>
      <c r="B279" t="s">
        <v>8867</v>
      </c>
      <c r="C279">
        <v>2013</v>
      </c>
      <c r="D279" s="15">
        <v>41363</v>
      </c>
      <c r="E279" s="15">
        <v>41367</v>
      </c>
      <c r="F279" t="s">
        <v>50</v>
      </c>
      <c r="G279" t="s">
        <v>1553</v>
      </c>
      <c r="H279" t="s">
        <v>1554</v>
      </c>
      <c r="I279" t="s">
        <v>26</v>
      </c>
      <c r="J279" t="s">
        <v>27</v>
      </c>
      <c r="K279" t="s">
        <v>318</v>
      </c>
      <c r="L279" t="s">
        <v>498</v>
      </c>
      <c r="M279">
        <v>45503</v>
      </c>
      <c r="N279" t="s">
        <v>148</v>
      </c>
      <c r="O279" t="s">
        <v>5424</v>
      </c>
      <c r="P279" t="s">
        <v>71</v>
      </c>
      <c r="Q279" t="s">
        <v>72</v>
      </c>
      <c r="R279" t="s">
        <v>5425</v>
      </c>
      <c r="S279">
        <v>158.37599999999998</v>
      </c>
      <c r="T279">
        <v>4</v>
      </c>
      <c r="U279">
        <v>0.4</v>
      </c>
      <c r="V279">
        <v>-36.954399999999993</v>
      </c>
    </row>
    <row r="280" spans="1:22" x14ac:dyDescent="0.3">
      <c r="A280">
        <v>6382</v>
      </c>
      <c r="B280" t="s">
        <v>8867</v>
      </c>
      <c r="C280">
        <v>2013</v>
      </c>
      <c r="D280" s="15">
        <v>41363</v>
      </c>
      <c r="E280" s="15">
        <v>41367</v>
      </c>
      <c r="F280" t="s">
        <v>50</v>
      </c>
      <c r="G280" t="s">
        <v>1553</v>
      </c>
      <c r="H280" t="s">
        <v>1554</v>
      </c>
      <c r="I280" t="s">
        <v>26</v>
      </c>
      <c r="J280" t="s">
        <v>27</v>
      </c>
      <c r="K280" t="s">
        <v>318</v>
      </c>
      <c r="L280" t="s">
        <v>498</v>
      </c>
      <c r="M280">
        <v>45503</v>
      </c>
      <c r="N280" t="s">
        <v>148</v>
      </c>
      <c r="O280" t="s">
        <v>2232</v>
      </c>
      <c r="P280" t="s">
        <v>32</v>
      </c>
      <c r="Q280" t="s">
        <v>33</v>
      </c>
      <c r="R280" t="s">
        <v>2233</v>
      </c>
      <c r="S280">
        <v>299.97499999999997</v>
      </c>
      <c r="T280">
        <v>5</v>
      </c>
      <c r="U280">
        <v>0.5</v>
      </c>
      <c r="V280">
        <v>-167.98600000000002</v>
      </c>
    </row>
    <row r="281" spans="1:22" x14ac:dyDescent="0.3">
      <c r="A281">
        <v>6346</v>
      </c>
      <c r="B281" t="s">
        <v>8840</v>
      </c>
      <c r="C281">
        <v>2012</v>
      </c>
      <c r="D281" s="15">
        <v>40975</v>
      </c>
      <c r="E281" s="15">
        <v>40978</v>
      </c>
      <c r="F281" t="s">
        <v>188</v>
      </c>
      <c r="G281" t="s">
        <v>6140</v>
      </c>
      <c r="H281" t="s">
        <v>6141</v>
      </c>
      <c r="I281" t="s">
        <v>102</v>
      </c>
      <c r="J281" t="s">
        <v>27</v>
      </c>
      <c r="K281" t="s">
        <v>606</v>
      </c>
      <c r="L281" t="s">
        <v>245</v>
      </c>
      <c r="M281">
        <v>19711</v>
      </c>
      <c r="N281" t="s">
        <v>148</v>
      </c>
      <c r="O281" t="s">
        <v>7055</v>
      </c>
      <c r="P281" t="s">
        <v>71</v>
      </c>
      <c r="Q281" t="s">
        <v>72</v>
      </c>
      <c r="R281" t="s">
        <v>7056</v>
      </c>
      <c r="S281">
        <v>587.97</v>
      </c>
      <c r="T281">
        <v>3</v>
      </c>
      <c r="U281">
        <v>0</v>
      </c>
      <c r="V281">
        <v>170.51129999999998</v>
      </c>
    </row>
    <row r="282" spans="1:22" x14ac:dyDescent="0.3">
      <c r="A282">
        <v>6345</v>
      </c>
      <c r="B282" t="s">
        <v>8840</v>
      </c>
      <c r="C282">
        <v>2012</v>
      </c>
      <c r="D282" s="15">
        <v>40975</v>
      </c>
      <c r="E282" s="15">
        <v>40978</v>
      </c>
      <c r="F282" t="s">
        <v>188</v>
      </c>
      <c r="G282" t="s">
        <v>6140</v>
      </c>
      <c r="H282" t="s">
        <v>6141</v>
      </c>
      <c r="I282" t="s">
        <v>102</v>
      </c>
      <c r="J282" t="s">
        <v>27</v>
      </c>
      <c r="K282" t="s">
        <v>606</v>
      </c>
      <c r="L282" t="s">
        <v>245</v>
      </c>
      <c r="M282">
        <v>19711</v>
      </c>
      <c r="N282" t="s">
        <v>148</v>
      </c>
      <c r="O282" t="s">
        <v>3931</v>
      </c>
      <c r="P282" t="s">
        <v>46</v>
      </c>
      <c r="Q282" t="s">
        <v>75</v>
      </c>
      <c r="R282" t="s">
        <v>3932</v>
      </c>
      <c r="S282">
        <v>69.28</v>
      </c>
      <c r="T282">
        <v>2</v>
      </c>
      <c r="U282">
        <v>0</v>
      </c>
      <c r="V282">
        <v>33.254399999999997</v>
      </c>
    </row>
    <row r="283" spans="1:22" x14ac:dyDescent="0.3">
      <c r="A283">
        <v>6344</v>
      </c>
      <c r="B283" t="s">
        <v>8840</v>
      </c>
      <c r="C283">
        <v>2012</v>
      </c>
      <c r="D283" s="15">
        <v>40975</v>
      </c>
      <c r="E283" s="15">
        <v>40978</v>
      </c>
      <c r="F283" t="s">
        <v>188</v>
      </c>
      <c r="G283" t="s">
        <v>6140</v>
      </c>
      <c r="H283" t="s">
        <v>6141</v>
      </c>
      <c r="I283" t="s">
        <v>102</v>
      </c>
      <c r="J283" t="s">
        <v>27</v>
      </c>
      <c r="K283" t="s">
        <v>606</v>
      </c>
      <c r="L283" t="s">
        <v>245</v>
      </c>
      <c r="M283">
        <v>19711</v>
      </c>
      <c r="N283" t="s">
        <v>148</v>
      </c>
      <c r="O283" t="s">
        <v>1335</v>
      </c>
      <c r="P283" t="s">
        <v>46</v>
      </c>
      <c r="Q283" t="s">
        <v>75</v>
      </c>
      <c r="R283" t="s">
        <v>1336</v>
      </c>
      <c r="S283">
        <v>30.44</v>
      </c>
      <c r="T283">
        <v>2</v>
      </c>
      <c r="U283">
        <v>0</v>
      </c>
      <c r="V283">
        <v>14.9156</v>
      </c>
    </row>
    <row r="284" spans="1:22" x14ac:dyDescent="0.3">
      <c r="A284">
        <v>6343</v>
      </c>
      <c r="B284" t="s">
        <v>8840</v>
      </c>
      <c r="C284">
        <v>2012</v>
      </c>
      <c r="D284" s="15">
        <v>40975</v>
      </c>
      <c r="E284" s="15">
        <v>40978</v>
      </c>
      <c r="F284" t="s">
        <v>188</v>
      </c>
      <c r="G284" t="s">
        <v>6140</v>
      </c>
      <c r="H284" t="s">
        <v>6141</v>
      </c>
      <c r="I284" t="s">
        <v>102</v>
      </c>
      <c r="J284" t="s">
        <v>27</v>
      </c>
      <c r="K284" t="s">
        <v>606</v>
      </c>
      <c r="L284" t="s">
        <v>245</v>
      </c>
      <c r="M284">
        <v>19711</v>
      </c>
      <c r="N284" t="s">
        <v>148</v>
      </c>
      <c r="O284" t="s">
        <v>992</v>
      </c>
      <c r="P284" t="s">
        <v>71</v>
      </c>
      <c r="Q284" t="s">
        <v>161</v>
      </c>
      <c r="R284" t="s">
        <v>993</v>
      </c>
      <c r="S284">
        <v>119.85000000000001</v>
      </c>
      <c r="T284">
        <v>3</v>
      </c>
      <c r="U284">
        <v>0</v>
      </c>
      <c r="V284">
        <v>52.734000000000009</v>
      </c>
    </row>
    <row r="285" spans="1:22" x14ac:dyDescent="0.3">
      <c r="A285">
        <v>6291</v>
      </c>
      <c r="B285" t="s">
        <v>8809</v>
      </c>
      <c r="C285">
        <v>2012</v>
      </c>
      <c r="D285" s="15">
        <v>40981</v>
      </c>
      <c r="E285" s="15">
        <v>40986</v>
      </c>
      <c r="F285" t="s">
        <v>23</v>
      </c>
      <c r="G285" t="s">
        <v>3116</v>
      </c>
      <c r="H285" t="s">
        <v>3117</v>
      </c>
      <c r="I285" t="s">
        <v>102</v>
      </c>
      <c r="J285" t="s">
        <v>27</v>
      </c>
      <c r="K285" t="s">
        <v>8488</v>
      </c>
      <c r="L285" t="s">
        <v>43</v>
      </c>
      <c r="M285">
        <v>95928</v>
      </c>
      <c r="N285" t="s">
        <v>44</v>
      </c>
      <c r="O285" t="s">
        <v>1994</v>
      </c>
      <c r="P285" t="s">
        <v>32</v>
      </c>
      <c r="Q285" t="s">
        <v>65</v>
      </c>
      <c r="R285" t="s">
        <v>1995</v>
      </c>
      <c r="S285">
        <v>327.76</v>
      </c>
      <c r="T285">
        <v>8</v>
      </c>
      <c r="U285">
        <v>0</v>
      </c>
      <c r="V285">
        <v>91.772800000000018</v>
      </c>
    </row>
    <row r="286" spans="1:22" x14ac:dyDescent="0.3">
      <c r="A286">
        <v>6290</v>
      </c>
      <c r="B286" t="s">
        <v>8809</v>
      </c>
      <c r="C286">
        <v>2012</v>
      </c>
      <c r="D286" s="15">
        <v>40981</v>
      </c>
      <c r="E286" s="15">
        <v>40986</v>
      </c>
      <c r="F286" t="s">
        <v>23</v>
      </c>
      <c r="G286" t="s">
        <v>3116</v>
      </c>
      <c r="H286" t="s">
        <v>3117</v>
      </c>
      <c r="I286" t="s">
        <v>102</v>
      </c>
      <c r="J286" t="s">
        <v>27</v>
      </c>
      <c r="K286" t="s">
        <v>8488</v>
      </c>
      <c r="L286" t="s">
        <v>43</v>
      </c>
      <c r="M286">
        <v>95928</v>
      </c>
      <c r="N286" t="s">
        <v>44</v>
      </c>
      <c r="O286" t="s">
        <v>533</v>
      </c>
      <c r="P286" t="s">
        <v>32</v>
      </c>
      <c r="Q286" t="s">
        <v>36</v>
      </c>
      <c r="R286" t="s">
        <v>534</v>
      </c>
      <c r="S286">
        <v>915.13600000000008</v>
      </c>
      <c r="T286">
        <v>4</v>
      </c>
      <c r="U286">
        <v>0.2</v>
      </c>
      <c r="V286">
        <v>102.95279999999988</v>
      </c>
    </row>
    <row r="287" spans="1:22" x14ac:dyDescent="0.3">
      <c r="A287">
        <v>6259</v>
      </c>
      <c r="B287" t="s">
        <v>8785</v>
      </c>
      <c r="C287">
        <v>2012</v>
      </c>
      <c r="D287" s="15">
        <v>40996</v>
      </c>
      <c r="E287" s="15">
        <v>40998</v>
      </c>
      <c r="F287" t="s">
        <v>23</v>
      </c>
      <c r="G287" t="s">
        <v>5105</v>
      </c>
      <c r="H287" t="s">
        <v>5106</v>
      </c>
      <c r="I287" t="s">
        <v>26</v>
      </c>
      <c r="J287" t="s">
        <v>27</v>
      </c>
      <c r="K287" t="s">
        <v>266</v>
      </c>
      <c r="L287" t="s">
        <v>267</v>
      </c>
      <c r="M287">
        <v>10009</v>
      </c>
      <c r="N287" t="s">
        <v>148</v>
      </c>
      <c r="O287" t="s">
        <v>2576</v>
      </c>
      <c r="P287" t="s">
        <v>46</v>
      </c>
      <c r="Q287" t="s">
        <v>173</v>
      </c>
      <c r="R287" t="s">
        <v>2577</v>
      </c>
      <c r="S287">
        <v>22.919999999999998</v>
      </c>
      <c r="T287">
        <v>3</v>
      </c>
      <c r="U287">
        <v>0</v>
      </c>
      <c r="V287">
        <v>11.230799999999999</v>
      </c>
    </row>
    <row r="288" spans="1:22" x14ac:dyDescent="0.3">
      <c r="A288">
        <v>6167</v>
      </c>
      <c r="B288" t="s">
        <v>8723</v>
      </c>
      <c r="C288">
        <v>2011</v>
      </c>
      <c r="D288" s="15">
        <v>40621</v>
      </c>
      <c r="E288" s="15">
        <v>40623</v>
      </c>
      <c r="F288" t="s">
        <v>188</v>
      </c>
      <c r="G288" t="s">
        <v>1779</v>
      </c>
      <c r="H288" t="s">
        <v>1780</v>
      </c>
      <c r="I288" t="s">
        <v>41</v>
      </c>
      <c r="J288" t="s">
        <v>27</v>
      </c>
      <c r="K288" t="s">
        <v>1792</v>
      </c>
      <c r="L288" t="s">
        <v>54</v>
      </c>
      <c r="M288">
        <v>33801</v>
      </c>
      <c r="N288" t="s">
        <v>30</v>
      </c>
      <c r="O288" t="s">
        <v>8674</v>
      </c>
      <c r="P288" t="s">
        <v>71</v>
      </c>
      <c r="Q288" t="s">
        <v>161</v>
      </c>
      <c r="R288" t="s">
        <v>8675</v>
      </c>
      <c r="S288">
        <v>170.24</v>
      </c>
      <c r="T288">
        <v>2</v>
      </c>
      <c r="U288">
        <v>0.2</v>
      </c>
      <c r="V288">
        <v>53.199999999999989</v>
      </c>
    </row>
    <row r="289" spans="1:22" x14ac:dyDescent="0.3">
      <c r="A289">
        <v>6166</v>
      </c>
      <c r="B289" t="s">
        <v>8723</v>
      </c>
      <c r="C289">
        <v>2011</v>
      </c>
      <c r="D289" s="15">
        <v>40621</v>
      </c>
      <c r="E289" s="15">
        <v>40623</v>
      </c>
      <c r="F289" t="s">
        <v>188</v>
      </c>
      <c r="G289" t="s">
        <v>1779</v>
      </c>
      <c r="H289" t="s">
        <v>1780</v>
      </c>
      <c r="I289" t="s">
        <v>41</v>
      </c>
      <c r="J289" t="s">
        <v>27</v>
      </c>
      <c r="K289" t="s">
        <v>1792</v>
      </c>
      <c r="L289" t="s">
        <v>54</v>
      </c>
      <c r="M289">
        <v>33801</v>
      </c>
      <c r="N289" t="s">
        <v>30</v>
      </c>
      <c r="O289" t="s">
        <v>7631</v>
      </c>
      <c r="P289" t="s">
        <v>32</v>
      </c>
      <c r="Q289" t="s">
        <v>65</v>
      </c>
      <c r="R289" t="s">
        <v>7632</v>
      </c>
      <c r="S289">
        <v>20.016000000000002</v>
      </c>
      <c r="T289">
        <v>3</v>
      </c>
      <c r="U289">
        <v>0.2</v>
      </c>
      <c r="V289">
        <v>5.5044000000000013</v>
      </c>
    </row>
    <row r="290" spans="1:22" x14ac:dyDescent="0.3">
      <c r="A290">
        <v>6165</v>
      </c>
      <c r="B290" t="s">
        <v>8723</v>
      </c>
      <c r="C290">
        <v>2011</v>
      </c>
      <c r="D290" s="15">
        <v>40621</v>
      </c>
      <c r="E290" s="15">
        <v>40623</v>
      </c>
      <c r="F290" t="s">
        <v>188</v>
      </c>
      <c r="G290" t="s">
        <v>1779</v>
      </c>
      <c r="H290" t="s">
        <v>1780</v>
      </c>
      <c r="I290" t="s">
        <v>41</v>
      </c>
      <c r="J290" t="s">
        <v>27</v>
      </c>
      <c r="K290" t="s">
        <v>1792</v>
      </c>
      <c r="L290" t="s">
        <v>54</v>
      </c>
      <c r="M290">
        <v>33801</v>
      </c>
      <c r="N290" t="s">
        <v>30</v>
      </c>
      <c r="O290" t="s">
        <v>4098</v>
      </c>
      <c r="P290" t="s">
        <v>32</v>
      </c>
      <c r="Q290" t="s">
        <v>65</v>
      </c>
      <c r="R290" t="s">
        <v>1285</v>
      </c>
      <c r="S290">
        <v>4.9920000000000009</v>
      </c>
      <c r="T290">
        <v>3</v>
      </c>
      <c r="U290">
        <v>0.2</v>
      </c>
      <c r="V290">
        <v>1.3728000000000002</v>
      </c>
    </row>
    <row r="291" spans="1:22" x14ac:dyDescent="0.3">
      <c r="A291">
        <v>6164</v>
      </c>
      <c r="B291" t="s">
        <v>8723</v>
      </c>
      <c r="C291">
        <v>2011</v>
      </c>
      <c r="D291" s="15">
        <v>40621</v>
      </c>
      <c r="E291" s="15">
        <v>40623</v>
      </c>
      <c r="F291" t="s">
        <v>188</v>
      </c>
      <c r="G291" t="s">
        <v>1779</v>
      </c>
      <c r="H291" t="s">
        <v>1780</v>
      </c>
      <c r="I291" t="s">
        <v>41</v>
      </c>
      <c r="J291" t="s">
        <v>27</v>
      </c>
      <c r="K291" t="s">
        <v>1792</v>
      </c>
      <c r="L291" t="s">
        <v>54</v>
      </c>
      <c r="M291">
        <v>33801</v>
      </c>
      <c r="N291" t="s">
        <v>30</v>
      </c>
      <c r="O291" t="s">
        <v>5813</v>
      </c>
      <c r="P291" t="s">
        <v>46</v>
      </c>
      <c r="Q291" t="s">
        <v>75</v>
      </c>
      <c r="R291" t="s">
        <v>5814</v>
      </c>
      <c r="S291">
        <v>33.57</v>
      </c>
      <c r="T291">
        <v>5</v>
      </c>
      <c r="U291">
        <v>0.7</v>
      </c>
      <c r="V291">
        <v>-25.737000000000002</v>
      </c>
    </row>
    <row r="292" spans="1:22" x14ac:dyDescent="0.3">
      <c r="A292">
        <v>6163</v>
      </c>
      <c r="B292" t="s">
        <v>8723</v>
      </c>
      <c r="C292">
        <v>2011</v>
      </c>
      <c r="D292" s="15">
        <v>40621</v>
      </c>
      <c r="E292" s="15">
        <v>40623</v>
      </c>
      <c r="F292" t="s">
        <v>188</v>
      </c>
      <c r="G292" t="s">
        <v>1779</v>
      </c>
      <c r="H292" t="s">
        <v>1780</v>
      </c>
      <c r="I292" t="s">
        <v>41</v>
      </c>
      <c r="J292" t="s">
        <v>27</v>
      </c>
      <c r="K292" t="s">
        <v>1792</v>
      </c>
      <c r="L292" t="s">
        <v>54</v>
      </c>
      <c r="M292">
        <v>33801</v>
      </c>
      <c r="N292" t="s">
        <v>30</v>
      </c>
      <c r="O292" t="s">
        <v>1482</v>
      </c>
      <c r="P292" t="s">
        <v>46</v>
      </c>
      <c r="Q292" t="s">
        <v>59</v>
      </c>
      <c r="R292" t="s">
        <v>1483</v>
      </c>
      <c r="S292">
        <v>26.160000000000004</v>
      </c>
      <c r="T292">
        <v>3</v>
      </c>
      <c r="U292">
        <v>0.2</v>
      </c>
      <c r="V292">
        <v>1.961999999999998</v>
      </c>
    </row>
    <row r="293" spans="1:22" x14ac:dyDescent="0.3">
      <c r="A293">
        <v>6162</v>
      </c>
      <c r="B293" t="s">
        <v>8723</v>
      </c>
      <c r="C293">
        <v>2011</v>
      </c>
      <c r="D293" s="15">
        <v>40621</v>
      </c>
      <c r="E293" s="15">
        <v>40623</v>
      </c>
      <c r="F293" t="s">
        <v>188</v>
      </c>
      <c r="G293" t="s">
        <v>1779</v>
      </c>
      <c r="H293" t="s">
        <v>1780</v>
      </c>
      <c r="I293" t="s">
        <v>41</v>
      </c>
      <c r="J293" t="s">
        <v>27</v>
      </c>
      <c r="K293" t="s">
        <v>1792</v>
      </c>
      <c r="L293" t="s">
        <v>54</v>
      </c>
      <c r="M293">
        <v>33801</v>
      </c>
      <c r="N293" t="s">
        <v>30</v>
      </c>
      <c r="O293" t="s">
        <v>4562</v>
      </c>
      <c r="P293" t="s">
        <v>46</v>
      </c>
      <c r="Q293" t="s">
        <v>47</v>
      </c>
      <c r="R293" t="s">
        <v>4563</v>
      </c>
      <c r="S293">
        <v>11.808</v>
      </c>
      <c r="T293">
        <v>4</v>
      </c>
      <c r="U293">
        <v>0.2</v>
      </c>
      <c r="V293">
        <v>3.9851999999999999</v>
      </c>
    </row>
    <row r="294" spans="1:22" x14ac:dyDescent="0.3">
      <c r="A294">
        <v>6161</v>
      </c>
      <c r="B294" t="s">
        <v>8723</v>
      </c>
      <c r="C294">
        <v>2011</v>
      </c>
      <c r="D294" s="15">
        <v>40621</v>
      </c>
      <c r="E294" s="15">
        <v>40623</v>
      </c>
      <c r="F294" t="s">
        <v>188</v>
      </c>
      <c r="G294" t="s">
        <v>1779</v>
      </c>
      <c r="H294" t="s">
        <v>1780</v>
      </c>
      <c r="I294" t="s">
        <v>41</v>
      </c>
      <c r="J294" t="s">
        <v>27</v>
      </c>
      <c r="K294" t="s">
        <v>1792</v>
      </c>
      <c r="L294" t="s">
        <v>54</v>
      </c>
      <c r="M294">
        <v>33801</v>
      </c>
      <c r="N294" t="s">
        <v>30</v>
      </c>
      <c r="O294" t="s">
        <v>2032</v>
      </c>
      <c r="P294" t="s">
        <v>71</v>
      </c>
      <c r="Q294" t="s">
        <v>72</v>
      </c>
      <c r="R294" t="s">
        <v>2033</v>
      </c>
      <c r="S294">
        <v>323.97600000000006</v>
      </c>
      <c r="T294">
        <v>3</v>
      </c>
      <c r="U294">
        <v>0.2</v>
      </c>
      <c r="V294">
        <v>28.347899999999981</v>
      </c>
    </row>
    <row r="295" spans="1:22" x14ac:dyDescent="0.3">
      <c r="A295">
        <v>6152</v>
      </c>
      <c r="B295" t="s">
        <v>8716</v>
      </c>
      <c r="C295">
        <v>2011</v>
      </c>
      <c r="D295" s="15">
        <v>40620</v>
      </c>
      <c r="E295" s="15">
        <v>40623</v>
      </c>
      <c r="F295" t="s">
        <v>23</v>
      </c>
      <c r="G295" t="s">
        <v>7273</v>
      </c>
      <c r="H295" t="s">
        <v>7274</v>
      </c>
      <c r="I295" t="s">
        <v>102</v>
      </c>
      <c r="J295" t="s">
        <v>27</v>
      </c>
      <c r="K295" t="s">
        <v>127</v>
      </c>
      <c r="L295" t="s">
        <v>43</v>
      </c>
      <c r="M295">
        <v>94110</v>
      </c>
      <c r="N295" t="s">
        <v>44</v>
      </c>
      <c r="O295" t="s">
        <v>7052</v>
      </c>
      <c r="P295" t="s">
        <v>32</v>
      </c>
      <c r="Q295" t="s">
        <v>33</v>
      </c>
      <c r="R295" t="s">
        <v>7053</v>
      </c>
      <c r="S295">
        <v>1198.33</v>
      </c>
      <c r="T295">
        <v>10</v>
      </c>
      <c r="U295">
        <v>0.15</v>
      </c>
      <c r="V295">
        <v>70.490000000000009</v>
      </c>
    </row>
    <row r="296" spans="1:22" x14ac:dyDescent="0.3">
      <c r="A296">
        <v>6139</v>
      </c>
      <c r="B296" t="s">
        <v>8706</v>
      </c>
      <c r="C296">
        <v>2011</v>
      </c>
      <c r="D296" s="15">
        <v>40632</v>
      </c>
      <c r="E296" s="15">
        <v>40637</v>
      </c>
      <c r="F296" t="s">
        <v>50</v>
      </c>
      <c r="G296" t="s">
        <v>2626</v>
      </c>
      <c r="H296" t="s">
        <v>2627</v>
      </c>
      <c r="I296" t="s">
        <v>26</v>
      </c>
      <c r="J296" t="s">
        <v>27</v>
      </c>
      <c r="K296" t="s">
        <v>127</v>
      </c>
      <c r="L296" t="s">
        <v>43</v>
      </c>
      <c r="M296">
        <v>94110</v>
      </c>
      <c r="N296" t="s">
        <v>44</v>
      </c>
      <c r="O296" t="s">
        <v>1669</v>
      </c>
      <c r="P296" t="s">
        <v>32</v>
      </c>
      <c r="Q296" t="s">
        <v>33</v>
      </c>
      <c r="R296" t="s">
        <v>1670</v>
      </c>
      <c r="S296">
        <v>205.666</v>
      </c>
      <c r="T296">
        <v>2</v>
      </c>
      <c r="U296">
        <v>0.15</v>
      </c>
      <c r="V296">
        <v>-12.097999999999999</v>
      </c>
    </row>
    <row r="297" spans="1:22" x14ac:dyDescent="0.3">
      <c r="A297">
        <v>6131</v>
      </c>
      <c r="B297" t="s">
        <v>8694</v>
      </c>
      <c r="C297">
        <v>2014</v>
      </c>
      <c r="D297" s="15">
        <v>41725</v>
      </c>
      <c r="E297" s="15">
        <v>41732</v>
      </c>
      <c r="F297" t="s">
        <v>50</v>
      </c>
      <c r="G297" t="s">
        <v>8695</v>
      </c>
      <c r="H297" t="s">
        <v>8696</v>
      </c>
      <c r="I297" t="s">
        <v>102</v>
      </c>
      <c r="J297" t="s">
        <v>27</v>
      </c>
      <c r="K297" t="s">
        <v>2978</v>
      </c>
      <c r="L297" t="s">
        <v>319</v>
      </c>
      <c r="M297">
        <v>23464</v>
      </c>
      <c r="N297" t="s">
        <v>30</v>
      </c>
      <c r="O297" t="s">
        <v>3989</v>
      </c>
      <c r="P297" t="s">
        <v>46</v>
      </c>
      <c r="Q297" t="s">
        <v>269</v>
      </c>
      <c r="R297" t="s">
        <v>186</v>
      </c>
      <c r="S297">
        <v>3.76</v>
      </c>
      <c r="T297">
        <v>2</v>
      </c>
      <c r="U297">
        <v>0</v>
      </c>
      <c r="V297">
        <v>1.3159999999999998</v>
      </c>
    </row>
    <row r="298" spans="1:22" x14ac:dyDescent="0.3">
      <c r="A298">
        <v>6130</v>
      </c>
      <c r="B298" t="s">
        <v>8694</v>
      </c>
      <c r="C298">
        <v>2014</v>
      </c>
      <c r="D298" s="15">
        <v>41725</v>
      </c>
      <c r="E298" s="15">
        <v>41732</v>
      </c>
      <c r="F298" t="s">
        <v>50</v>
      </c>
      <c r="G298" t="s">
        <v>8695</v>
      </c>
      <c r="H298" t="s">
        <v>8696</v>
      </c>
      <c r="I298" t="s">
        <v>102</v>
      </c>
      <c r="J298" t="s">
        <v>27</v>
      </c>
      <c r="K298" t="s">
        <v>2978</v>
      </c>
      <c r="L298" t="s">
        <v>319</v>
      </c>
      <c r="M298">
        <v>23464</v>
      </c>
      <c r="N298" t="s">
        <v>30</v>
      </c>
      <c r="O298" t="s">
        <v>3637</v>
      </c>
      <c r="P298" t="s">
        <v>71</v>
      </c>
      <c r="Q298" t="s">
        <v>161</v>
      </c>
      <c r="R298" t="s">
        <v>3638</v>
      </c>
      <c r="S298">
        <v>53.25</v>
      </c>
      <c r="T298">
        <v>3</v>
      </c>
      <c r="U298">
        <v>0</v>
      </c>
      <c r="V298">
        <v>20.767499999999998</v>
      </c>
    </row>
    <row r="299" spans="1:22" x14ac:dyDescent="0.3">
      <c r="A299">
        <v>6116</v>
      </c>
      <c r="B299" t="s">
        <v>8681</v>
      </c>
      <c r="C299">
        <v>2013</v>
      </c>
      <c r="D299" s="15">
        <v>41348</v>
      </c>
      <c r="E299" s="15">
        <v>41354</v>
      </c>
      <c r="F299" t="s">
        <v>50</v>
      </c>
      <c r="G299" t="s">
        <v>628</v>
      </c>
      <c r="H299" t="s">
        <v>629</v>
      </c>
      <c r="I299" t="s">
        <v>41</v>
      </c>
      <c r="J299" t="s">
        <v>27</v>
      </c>
      <c r="K299" t="s">
        <v>8682</v>
      </c>
      <c r="L299" t="s">
        <v>43</v>
      </c>
      <c r="M299">
        <v>94061</v>
      </c>
      <c r="N299" t="s">
        <v>44</v>
      </c>
      <c r="O299" t="s">
        <v>232</v>
      </c>
      <c r="P299" t="s">
        <v>46</v>
      </c>
      <c r="Q299" t="s">
        <v>75</v>
      </c>
      <c r="R299" t="s">
        <v>233</v>
      </c>
      <c r="S299">
        <v>41.904000000000003</v>
      </c>
      <c r="T299">
        <v>6</v>
      </c>
      <c r="U299">
        <v>0.2</v>
      </c>
      <c r="V299">
        <v>14.142599999999996</v>
      </c>
    </row>
    <row r="300" spans="1:22" x14ac:dyDescent="0.3">
      <c r="A300">
        <v>6059</v>
      </c>
      <c r="B300" t="s">
        <v>8653</v>
      </c>
      <c r="C300">
        <v>2011</v>
      </c>
      <c r="D300" s="15">
        <v>40604</v>
      </c>
      <c r="E300" s="15">
        <v>40610</v>
      </c>
      <c r="F300" t="s">
        <v>50</v>
      </c>
      <c r="G300" t="s">
        <v>5338</v>
      </c>
      <c r="H300" t="s">
        <v>5339</v>
      </c>
      <c r="I300" t="s">
        <v>102</v>
      </c>
      <c r="J300" t="s">
        <v>27</v>
      </c>
      <c r="K300" t="s">
        <v>266</v>
      </c>
      <c r="L300" t="s">
        <v>267</v>
      </c>
      <c r="M300">
        <v>10009</v>
      </c>
      <c r="N300" t="s">
        <v>148</v>
      </c>
      <c r="O300" t="s">
        <v>283</v>
      </c>
      <c r="P300" t="s">
        <v>46</v>
      </c>
      <c r="Q300" t="s">
        <v>90</v>
      </c>
      <c r="R300" t="s">
        <v>284</v>
      </c>
      <c r="S300">
        <v>36.4</v>
      </c>
      <c r="T300">
        <v>5</v>
      </c>
      <c r="U300">
        <v>0</v>
      </c>
      <c r="V300">
        <v>17.472000000000001</v>
      </c>
    </row>
    <row r="301" spans="1:22" x14ac:dyDescent="0.3">
      <c r="A301">
        <v>6058</v>
      </c>
      <c r="B301" t="s">
        <v>8653</v>
      </c>
      <c r="C301">
        <v>2011</v>
      </c>
      <c r="D301" s="15">
        <v>40604</v>
      </c>
      <c r="E301" s="15">
        <v>40610</v>
      </c>
      <c r="F301" t="s">
        <v>50</v>
      </c>
      <c r="G301" t="s">
        <v>5338</v>
      </c>
      <c r="H301" t="s">
        <v>5339</v>
      </c>
      <c r="I301" t="s">
        <v>102</v>
      </c>
      <c r="J301" t="s">
        <v>27</v>
      </c>
      <c r="K301" t="s">
        <v>266</v>
      </c>
      <c r="L301" t="s">
        <v>267</v>
      </c>
      <c r="M301">
        <v>10009</v>
      </c>
      <c r="N301" t="s">
        <v>148</v>
      </c>
      <c r="O301" t="s">
        <v>669</v>
      </c>
      <c r="P301" t="s">
        <v>46</v>
      </c>
      <c r="Q301" t="s">
        <v>173</v>
      </c>
      <c r="R301" t="s">
        <v>186</v>
      </c>
      <c r="S301">
        <v>11.36</v>
      </c>
      <c r="T301">
        <v>2</v>
      </c>
      <c r="U301">
        <v>0</v>
      </c>
      <c r="V301">
        <v>5.3391999999999991</v>
      </c>
    </row>
    <row r="302" spans="1:22" x14ac:dyDescent="0.3">
      <c r="A302">
        <v>6015</v>
      </c>
      <c r="B302" t="s">
        <v>8621</v>
      </c>
      <c r="C302">
        <v>2013</v>
      </c>
      <c r="D302" s="15">
        <v>41344</v>
      </c>
      <c r="E302" s="15">
        <v>41345</v>
      </c>
      <c r="F302" t="s">
        <v>188</v>
      </c>
      <c r="G302" t="s">
        <v>5098</v>
      </c>
      <c r="H302" t="s">
        <v>5099</v>
      </c>
      <c r="I302" t="s">
        <v>102</v>
      </c>
      <c r="J302" t="s">
        <v>27</v>
      </c>
      <c r="K302" t="s">
        <v>42</v>
      </c>
      <c r="L302" t="s">
        <v>43</v>
      </c>
      <c r="M302">
        <v>90008</v>
      </c>
      <c r="N302" t="s">
        <v>44</v>
      </c>
      <c r="O302" t="s">
        <v>4595</v>
      </c>
      <c r="P302" t="s">
        <v>71</v>
      </c>
      <c r="Q302" t="s">
        <v>72</v>
      </c>
      <c r="R302" t="s">
        <v>4596</v>
      </c>
      <c r="S302">
        <v>4158.9120000000003</v>
      </c>
      <c r="T302">
        <v>8</v>
      </c>
      <c r="U302">
        <v>0.2</v>
      </c>
      <c r="V302">
        <v>363.90480000000025</v>
      </c>
    </row>
    <row r="303" spans="1:22" x14ac:dyDescent="0.3">
      <c r="A303">
        <v>6014</v>
      </c>
      <c r="B303" t="s">
        <v>8621</v>
      </c>
      <c r="C303">
        <v>2013</v>
      </c>
      <c r="D303" s="15">
        <v>41344</v>
      </c>
      <c r="E303" s="15">
        <v>41345</v>
      </c>
      <c r="F303" t="s">
        <v>188</v>
      </c>
      <c r="G303" t="s">
        <v>5098</v>
      </c>
      <c r="H303" t="s">
        <v>5099</v>
      </c>
      <c r="I303" t="s">
        <v>102</v>
      </c>
      <c r="J303" t="s">
        <v>27</v>
      </c>
      <c r="K303" t="s">
        <v>42</v>
      </c>
      <c r="L303" t="s">
        <v>43</v>
      </c>
      <c r="M303">
        <v>90008</v>
      </c>
      <c r="N303" t="s">
        <v>44</v>
      </c>
      <c r="O303" t="s">
        <v>4404</v>
      </c>
      <c r="P303" t="s">
        <v>46</v>
      </c>
      <c r="Q303" t="s">
        <v>90</v>
      </c>
      <c r="R303" t="s">
        <v>4405</v>
      </c>
      <c r="S303">
        <v>14.9</v>
      </c>
      <c r="T303">
        <v>5</v>
      </c>
      <c r="U303">
        <v>0</v>
      </c>
      <c r="V303">
        <v>7.1519999999999992</v>
      </c>
    </row>
    <row r="304" spans="1:22" x14ac:dyDescent="0.3">
      <c r="A304">
        <v>5960</v>
      </c>
      <c r="B304" t="s">
        <v>8595</v>
      </c>
      <c r="C304">
        <v>2013</v>
      </c>
      <c r="D304" s="15">
        <v>41346</v>
      </c>
      <c r="E304" s="15">
        <v>41349</v>
      </c>
      <c r="F304" t="s">
        <v>23</v>
      </c>
      <c r="G304" t="s">
        <v>1358</v>
      </c>
      <c r="H304" t="s">
        <v>1359</v>
      </c>
      <c r="I304" t="s">
        <v>41</v>
      </c>
      <c r="J304" t="s">
        <v>27</v>
      </c>
      <c r="K304" t="s">
        <v>127</v>
      </c>
      <c r="L304" t="s">
        <v>43</v>
      </c>
      <c r="M304">
        <v>94109</v>
      </c>
      <c r="N304" t="s">
        <v>44</v>
      </c>
      <c r="O304" t="s">
        <v>2436</v>
      </c>
      <c r="P304" t="s">
        <v>32</v>
      </c>
      <c r="Q304" t="s">
        <v>36</v>
      </c>
      <c r="R304" t="s">
        <v>2437</v>
      </c>
      <c r="S304">
        <v>770.35200000000009</v>
      </c>
      <c r="T304">
        <v>3</v>
      </c>
      <c r="U304">
        <v>0.2</v>
      </c>
      <c r="V304">
        <v>77.035199999999975</v>
      </c>
    </row>
    <row r="305" spans="1:22" x14ac:dyDescent="0.3">
      <c r="A305">
        <v>5959</v>
      </c>
      <c r="B305" t="s">
        <v>8595</v>
      </c>
      <c r="C305">
        <v>2013</v>
      </c>
      <c r="D305" s="15">
        <v>41346</v>
      </c>
      <c r="E305" s="15">
        <v>41349</v>
      </c>
      <c r="F305" t="s">
        <v>23</v>
      </c>
      <c r="G305" t="s">
        <v>1358</v>
      </c>
      <c r="H305" t="s">
        <v>1359</v>
      </c>
      <c r="I305" t="s">
        <v>41</v>
      </c>
      <c r="J305" t="s">
        <v>27</v>
      </c>
      <c r="K305" t="s">
        <v>127</v>
      </c>
      <c r="L305" t="s">
        <v>43</v>
      </c>
      <c r="M305">
        <v>94109</v>
      </c>
      <c r="N305" t="s">
        <v>44</v>
      </c>
      <c r="O305" t="s">
        <v>2576</v>
      </c>
      <c r="P305" t="s">
        <v>46</v>
      </c>
      <c r="Q305" t="s">
        <v>173</v>
      </c>
      <c r="R305" t="s">
        <v>2577</v>
      </c>
      <c r="S305">
        <v>30.56</v>
      </c>
      <c r="T305">
        <v>4</v>
      </c>
      <c r="U305">
        <v>0</v>
      </c>
      <c r="V305">
        <v>14.974399999999999</v>
      </c>
    </row>
    <row r="306" spans="1:22" x14ac:dyDescent="0.3">
      <c r="A306">
        <v>5958</v>
      </c>
      <c r="B306" t="s">
        <v>8595</v>
      </c>
      <c r="C306">
        <v>2013</v>
      </c>
      <c r="D306" s="15">
        <v>41346</v>
      </c>
      <c r="E306" s="15">
        <v>41349</v>
      </c>
      <c r="F306" t="s">
        <v>23</v>
      </c>
      <c r="G306" t="s">
        <v>1358</v>
      </c>
      <c r="H306" t="s">
        <v>1359</v>
      </c>
      <c r="I306" t="s">
        <v>41</v>
      </c>
      <c r="J306" t="s">
        <v>27</v>
      </c>
      <c r="K306" t="s">
        <v>127</v>
      </c>
      <c r="L306" t="s">
        <v>43</v>
      </c>
      <c r="M306">
        <v>94109</v>
      </c>
      <c r="N306" t="s">
        <v>44</v>
      </c>
      <c r="O306" t="s">
        <v>5161</v>
      </c>
      <c r="P306" t="s">
        <v>46</v>
      </c>
      <c r="Q306" t="s">
        <v>78</v>
      </c>
      <c r="R306" t="s">
        <v>5162</v>
      </c>
      <c r="S306">
        <v>154.9</v>
      </c>
      <c r="T306">
        <v>5</v>
      </c>
      <c r="U306">
        <v>0</v>
      </c>
      <c r="V306">
        <v>40.274000000000001</v>
      </c>
    </row>
    <row r="307" spans="1:22" x14ac:dyDescent="0.3">
      <c r="A307">
        <v>5957</v>
      </c>
      <c r="B307" t="s">
        <v>8595</v>
      </c>
      <c r="C307">
        <v>2013</v>
      </c>
      <c r="D307" s="15">
        <v>41346</v>
      </c>
      <c r="E307" s="15">
        <v>41349</v>
      </c>
      <c r="F307" t="s">
        <v>23</v>
      </c>
      <c r="G307" t="s">
        <v>1358</v>
      </c>
      <c r="H307" t="s">
        <v>1359</v>
      </c>
      <c r="I307" t="s">
        <v>41</v>
      </c>
      <c r="J307" t="s">
        <v>27</v>
      </c>
      <c r="K307" t="s">
        <v>127</v>
      </c>
      <c r="L307" t="s">
        <v>43</v>
      </c>
      <c r="M307">
        <v>94109</v>
      </c>
      <c r="N307" t="s">
        <v>44</v>
      </c>
      <c r="O307" t="s">
        <v>1096</v>
      </c>
      <c r="P307" t="s">
        <v>46</v>
      </c>
      <c r="Q307" t="s">
        <v>59</v>
      </c>
      <c r="R307" t="s">
        <v>1097</v>
      </c>
      <c r="S307">
        <v>676.55</v>
      </c>
      <c r="T307">
        <v>5</v>
      </c>
      <c r="U307">
        <v>0</v>
      </c>
      <c r="V307">
        <v>6.7655000000000598</v>
      </c>
    </row>
    <row r="308" spans="1:22" x14ac:dyDescent="0.3">
      <c r="A308">
        <v>5954</v>
      </c>
      <c r="B308" t="s">
        <v>8593</v>
      </c>
      <c r="C308">
        <v>2011</v>
      </c>
      <c r="D308" s="15">
        <v>40632</v>
      </c>
      <c r="E308" s="15">
        <v>40633</v>
      </c>
      <c r="F308" t="s">
        <v>188</v>
      </c>
      <c r="G308" t="s">
        <v>7287</v>
      </c>
      <c r="H308" t="s">
        <v>7288</v>
      </c>
      <c r="I308" t="s">
        <v>41</v>
      </c>
      <c r="J308" t="s">
        <v>27</v>
      </c>
      <c r="K308" t="s">
        <v>266</v>
      </c>
      <c r="L308" t="s">
        <v>267</v>
      </c>
      <c r="M308">
        <v>10009</v>
      </c>
      <c r="N308" t="s">
        <v>148</v>
      </c>
      <c r="O308" t="s">
        <v>7845</v>
      </c>
      <c r="P308" t="s">
        <v>46</v>
      </c>
      <c r="Q308" t="s">
        <v>68</v>
      </c>
      <c r="R308" t="s">
        <v>7846</v>
      </c>
      <c r="S308">
        <v>10.5</v>
      </c>
      <c r="T308">
        <v>5</v>
      </c>
      <c r="U308">
        <v>0</v>
      </c>
      <c r="V308">
        <v>2.9400000000000004</v>
      </c>
    </row>
    <row r="309" spans="1:22" x14ac:dyDescent="0.3">
      <c r="A309">
        <v>5952</v>
      </c>
      <c r="B309" t="s">
        <v>8588</v>
      </c>
      <c r="C309">
        <v>2014</v>
      </c>
      <c r="D309" s="15">
        <v>41704</v>
      </c>
      <c r="E309" s="15">
        <v>41704</v>
      </c>
      <c r="F309" t="s">
        <v>1290</v>
      </c>
      <c r="G309" t="s">
        <v>995</v>
      </c>
      <c r="H309" t="s">
        <v>996</v>
      </c>
      <c r="I309" t="s">
        <v>41</v>
      </c>
      <c r="J309" t="s">
        <v>27</v>
      </c>
      <c r="K309" t="s">
        <v>5279</v>
      </c>
      <c r="L309" t="s">
        <v>1487</v>
      </c>
      <c r="M309">
        <v>38671</v>
      </c>
      <c r="N309" t="s">
        <v>30</v>
      </c>
      <c r="O309" t="s">
        <v>3567</v>
      </c>
      <c r="P309" t="s">
        <v>46</v>
      </c>
      <c r="Q309" t="s">
        <v>75</v>
      </c>
      <c r="R309" t="s">
        <v>8589</v>
      </c>
      <c r="S309">
        <v>234.36</v>
      </c>
      <c r="T309">
        <v>6</v>
      </c>
      <c r="U309">
        <v>0</v>
      </c>
      <c r="V309">
        <v>112.49279999999999</v>
      </c>
    </row>
    <row r="310" spans="1:22" x14ac:dyDescent="0.3">
      <c r="A310">
        <v>5951</v>
      </c>
      <c r="B310" t="s">
        <v>8588</v>
      </c>
      <c r="C310">
        <v>2014</v>
      </c>
      <c r="D310" s="15">
        <v>41704</v>
      </c>
      <c r="E310" s="15">
        <v>41704</v>
      </c>
      <c r="F310" t="s">
        <v>1290</v>
      </c>
      <c r="G310" t="s">
        <v>995</v>
      </c>
      <c r="H310" t="s">
        <v>996</v>
      </c>
      <c r="I310" t="s">
        <v>41</v>
      </c>
      <c r="J310" t="s">
        <v>27</v>
      </c>
      <c r="K310" t="s">
        <v>5279</v>
      </c>
      <c r="L310" t="s">
        <v>1487</v>
      </c>
      <c r="M310">
        <v>38671</v>
      </c>
      <c r="N310" t="s">
        <v>30</v>
      </c>
      <c r="O310" t="s">
        <v>706</v>
      </c>
      <c r="P310" t="s">
        <v>46</v>
      </c>
      <c r="Q310" t="s">
        <v>78</v>
      </c>
      <c r="R310" t="s">
        <v>707</v>
      </c>
      <c r="S310">
        <v>262.24</v>
      </c>
      <c r="T310">
        <v>2</v>
      </c>
      <c r="U310">
        <v>0</v>
      </c>
      <c r="V310">
        <v>78.671999999999997</v>
      </c>
    </row>
    <row r="311" spans="1:22" x14ac:dyDescent="0.3">
      <c r="A311">
        <v>5950</v>
      </c>
      <c r="B311" t="s">
        <v>8588</v>
      </c>
      <c r="C311">
        <v>2014</v>
      </c>
      <c r="D311" s="15">
        <v>41704</v>
      </c>
      <c r="E311" s="15">
        <v>41704</v>
      </c>
      <c r="F311" t="s">
        <v>1290</v>
      </c>
      <c r="G311" t="s">
        <v>995</v>
      </c>
      <c r="H311" t="s">
        <v>996</v>
      </c>
      <c r="I311" t="s">
        <v>41</v>
      </c>
      <c r="J311" t="s">
        <v>27</v>
      </c>
      <c r="K311" t="s">
        <v>5279</v>
      </c>
      <c r="L311" t="s">
        <v>1487</v>
      </c>
      <c r="M311">
        <v>38671</v>
      </c>
      <c r="N311" t="s">
        <v>30</v>
      </c>
      <c r="O311" t="s">
        <v>1594</v>
      </c>
      <c r="P311" t="s">
        <v>71</v>
      </c>
      <c r="Q311" t="s">
        <v>161</v>
      </c>
      <c r="R311" t="s">
        <v>1595</v>
      </c>
      <c r="S311">
        <v>299.96999999999997</v>
      </c>
      <c r="T311">
        <v>3</v>
      </c>
      <c r="U311">
        <v>0</v>
      </c>
      <c r="V311">
        <v>125.98740000000001</v>
      </c>
    </row>
    <row r="312" spans="1:22" x14ac:dyDescent="0.3">
      <c r="A312">
        <v>5949</v>
      </c>
      <c r="B312" t="s">
        <v>8588</v>
      </c>
      <c r="C312">
        <v>2014</v>
      </c>
      <c r="D312" s="15">
        <v>41704</v>
      </c>
      <c r="E312" s="15">
        <v>41704</v>
      </c>
      <c r="F312" t="s">
        <v>1290</v>
      </c>
      <c r="G312" t="s">
        <v>995</v>
      </c>
      <c r="H312" t="s">
        <v>996</v>
      </c>
      <c r="I312" t="s">
        <v>41</v>
      </c>
      <c r="J312" t="s">
        <v>27</v>
      </c>
      <c r="K312" t="s">
        <v>5279</v>
      </c>
      <c r="L312" t="s">
        <v>1487</v>
      </c>
      <c r="M312">
        <v>38671</v>
      </c>
      <c r="N312" t="s">
        <v>30</v>
      </c>
      <c r="O312" t="s">
        <v>2985</v>
      </c>
      <c r="P312" t="s">
        <v>46</v>
      </c>
      <c r="Q312" t="s">
        <v>173</v>
      </c>
      <c r="R312" t="s">
        <v>2986</v>
      </c>
      <c r="S312">
        <v>42.68</v>
      </c>
      <c r="T312">
        <v>4</v>
      </c>
      <c r="U312">
        <v>0</v>
      </c>
      <c r="V312">
        <v>19.6328</v>
      </c>
    </row>
    <row r="313" spans="1:22" x14ac:dyDescent="0.3">
      <c r="A313">
        <v>5885</v>
      </c>
      <c r="B313" t="s">
        <v>8551</v>
      </c>
      <c r="C313">
        <v>2013</v>
      </c>
      <c r="D313" s="15">
        <v>41347</v>
      </c>
      <c r="E313" s="15">
        <v>41349</v>
      </c>
      <c r="F313" t="s">
        <v>23</v>
      </c>
      <c r="G313" t="s">
        <v>4764</v>
      </c>
      <c r="H313" t="s">
        <v>4765</v>
      </c>
      <c r="I313" t="s">
        <v>41</v>
      </c>
      <c r="J313" t="s">
        <v>27</v>
      </c>
      <c r="K313" t="s">
        <v>127</v>
      </c>
      <c r="L313" t="s">
        <v>43</v>
      </c>
      <c r="M313">
        <v>94109</v>
      </c>
      <c r="N313" t="s">
        <v>44</v>
      </c>
      <c r="O313" t="s">
        <v>5590</v>
      </c>
      <c r="P313" t="s">
        <v>46</v>
      </c>
      <c r="Q313" t="s">
        <v>578</v>
      </c>
      <c r="R313" t="s">
        <v>5591</v>
      </c>
      <c r="S313">
        <v>4912.59</v>
      </c>
      <c r="T313">
        <v>3</v>
      </c>
      <c r="U313">
        <v>0</v>
      </c>
      <c r="V313">
        <v>196.50359999999978</v>
      </c>
    </row>
    <row r="314" spans="1:22" x14ac:dyDescent="0.3">
      <c r="A314">
        <v>5884</v>
      </c>
      <c r="B314" t="s">
        <v>8551</v>
      </c>
      <c r="C314">
        <v>2013</v>
      </c>
      <c r="D314" s="15">
        <v>41347</v>
      </c>
      <c r="E314" s="15">
        <v>41349</v>
      </c>
      <c r="F314" t="s">
        <v>23</v>
      </c>
      <c r="G314" t="s">
        <v>4764</v>
      </c>
      <c r="H314" t="s">
        <v>4765</v>
      </c>
      <c r="I314" t="s">
        <v>41</v>
      </c>
      <c r="J314" t="s">
        <v>27</v>
      </c>
      <c r="K314" t="s">
        <v>127</v>
      </c>
      <c r="L314" t="s">
        <v>43</v>
      </c>
      <c r="M314">
        <v>94109</v>
      </c>
      <c r="N314" t="s">
        <v>44</v>
      </c>
      <c r="O314" t="s">
        <v>1480</v>
      </c>
      <c r="P314" t="s">
        <v>32</v>
      </c>
      <c r="Q314" t="s">
        <v>65</v>
      </c>
      <c r="R314" t="s">
        <v>1481</v>
      </c>
      <c r="S314">
        <v>28.28</v>
      </c>
      <c r="T314">
        <v>2</v>
      </c>
      <c r="U314">
        <v>0</v>
      </c>
      <c r="V314">
        <v>7.352800000000002</v>
      </c>
    </row>
    <row r="315" spans="1:22" x14ac:dyDescent="0.3">
      <c r="A315">
        <v>5873</v>
      </c>
      <c r="B315" t="s">
        <v>8545</v>
      </c>
      <c r="C315">
        <v>2014</v>
      </c>
      <c r="D315" s="15">
        <v>41729</v>
      </c>
      <c r="E315" s="15">
        <v>41733</v>
      </c>
      <c r="F315" t="s">
        <v>50</v>
      </c>
      <c r="G315" t="s">
        <v>3915</v>
      </c>
      <c r="H315" t="s">
        <v>3916</v>
      </c>
      <c r="I315" t="s">
        <v>102</v>
      </c>
      <c r="J315" t="s">
        <v>27</v>
      </c>
      <c r="K315" t="s">
        <v>497</v>
      </c>
      <c r="L315" t="s">
        <v>1272</v>
      </c>
      <c r="M315">
        <v>31907</v>
      </c>
      <c r="N315" t="s">
        <v>30</v>
      </c>
      <c r="O315" t="s">
        <v>223</v>
      </c>
      <c r="P315" t="s">
        <v>46</v>
      </c>
      <c r="Q315" t="s">
        <v>59</v>
      </c>
      <c r="R315" t="s">
        <v>224</v>
      </c>
      <c r="S315">
        <v>59.76</v>
      </c>
      <c r="T315">
        <v>1</v>
      </c>
      <c r="U315">
        <v>0</v>
      </c>
      <c r="V315">
        <v>16.732800000000005</v>
      </c>
    </row>
    <row r="316" spans="1:22" x14ac:dyDescent="0.3">
      <c r="A316">
        <v>5839</v>
      </c>
      <c r="B316" t="s">
        <v>8521</v>
      </c>
      <c r="C316">
        <v>2012</v>
      </c>
      <c r="D316" s="15">
        <v>40995</v>
      </c>
      <c r="E316" s="15">
        <v>41002</v>
      </c>
      <c r="F316" t="s">
        <v>50</v>
      </c>
      <c r="G316" t="s">
        <v>5248</v>
      </c>
      <c r="H316" t="s">
        <v>5249</v>
      </c>
      <c r="I316" t="s">
        <v>26</v>
      </c>
      <c r="J316" t="s">
        <v>27</v>
      </c>
      <c r="K316" t="s">
        <v>95</v>
      </c>
      <c r="L316" t="s">
        <v>96</v>
      </c>
      <c r="M316">
        <v>98115</v>
      </c>
      <c r="N316" t="s">
        <v>44</v>
      </c>
      <c r="O316" t="s">
        <v>8522</v>
      </c>
      <c r="P316" t="s">
        <v>46</v>
      </c>
      <c r="Q316" t="s">
        <v>59</v>
      </c>
      <c r="R316" t="s">
        <v>8523</v>
      </c>
      <c r="S316">
        <v>83.699999999999989</v>
      </c>
      <c r="T316">
        <v>5</v>
      </c>
      <c r="U316">
        <v>0</v>
      </c>
      <c r="V316">
        <v>3.3479999999999954</v>
      </c>
    </row>
    <row r="317" spans="1:22" x14ac:dyDescent="0.3">
      <c r="A317">
        <v>5813</v>
      </c>
      <c r="B317" t="s">
        <v>8502</v>
      </c>
      <c r="C317">
        <v>2012</v>
      </c>
      <c r="D317" s="15">
        <v>40990</v>
      </c>
      <c r="E317" s="15">
        <v>40994</v>
      </c>
      <c r="F317" t="s">
        <v>50</v>
      </c>
      <c r="G317" t="s">
        <v>2109</v>
      </c>
      <c r="H317" t="s">
        <v>2110</v>
      </c>
      <c r="I317" t="s">
        <v>41</v>
      </c>
      <c r="J317" t="s">
        <v>27</v>
      </c>
      <c r="K317" t="s">
        <v>947</v>
      </c>
      <c r="L317" t="s">
        <v>43</v>
      </c>
      <c r="M317">
        <v>92037</v>
      </c>
      <c r="N317" t="s">
        <v>44</v>
      </c>
      <c r="O317" t="s">
        <v>2527</v>
      </c>
      <c r="P317" t="s">
        <v>71</v>
      </c>
      <c r="Q317" t="s">
        <v>72</v>
      </c>
      <c r="R317" t="s">
        <v>2528</v>
      </c>
      <c r="S317">
        <v>1487.9760000000001</v>
      </c>
      <c r="T317">
        <v>3</v>
      </c>
      <c r="U317">
        <v>0.2</v>
      </c>
      <c r="V317">
        <v>185.99699999999984</v>
      </c>
    </row>
    <row r="318" spans="1:22" x14ac:dyDescent="0.3">
      <c r="A318">
        <v>5812</v>
      </c>
      <c r="B318" t="s">
        <v>8502</v>
      </c>
      <c r="C318">
        <v>2012</v>
      </c>
      <c r="D318" s="15">
        <v>40990</v>
      </c>
      <c r="E318" s="15">
        <v>40994</v>
      </c>
      <c r="F318" t="s">
        <v>50</v>
      </c>
      <c r="G318" t="s">
        <v>2109</v>
      </c>
      <c r="H318" t="s">
        <v>2110</v>
      </c>
      <c r="I318" t="s">
        <v>41</v>
      </c>
      <c r="J318" t="s">
        <v>27</v>
      </c>
      <c r="K318" t="s">
        <v>947</v>
      </c>
      <c r="L318" t="s">
        <v>43</v>
      </c>
      <c r="M318">
        <v>92037</v>
      </c>
      <c r="N318" t="s">
        <v>44</v>
      </c>
      <c r="O318" t="s">
        <v>8503</v>
      </c>
      <c r="P318" t="s">
        <v>32</v>
      </c>
      <c r="Q318" t="s">
        <v>65</v>
      </c>
      <c r="R318" t="s">
        <v>8504</v>
      </c>
      <c r="S318">
        <v>91.96</v>
      </c>
      <c r="T318">
        <v>2</v>
      </c>
      <c r="U318">
        <v>0</v>
      </c>
      <c r="V318">
        <v>15.633199999999988</v>
      </c>
    </row>
    <row r="319" spans="1:22" x14ac:dyDescent="0.3">
      <c r="A319">
        <v>5811</v>
      </c>
      <c r="B319" t="s">
        <v>8502</v>
      </c>
      <c r="C319">
        <v>2012</v>
      </c>
      <c r="D319" s="15">
        <v>40990</v>
      </c>
      <c r="E319" s="15">
        <v>40994</v>
      </c>
      <c r="F319" t="s">
        <v>50</v>
      </c>
      <c r="G319" t="s">
        <v>2109</v>
      </c>
      <c r="H319" t="s">
        <v>2110</v>
      </c>
      <c r="I319" t="s">
        <v>41</v>
      </c>
      <c r="J319" t="s">
        <v>27</v>
      </c>
      <c r="K319" t="s">
        <v>947</v>
      </c>
      <c r="L319" t="s">
        <v>43</v>
      </c>
      <c r="M319">
        <v>92037</v>
      </c>
      <c r="N319" t="s">
        <v>44</v>
      </c>
      <c r="O319" t="s">
        <v>3190</v>
      </c>
      <c r="P319" t="s">
        <v>46</v>
      </c>
      <c r="Q319" t="s">
        <v>90</v>
      </c>
      <c r="R319" t="s">
        <v>186</v>
      </c>
      <c r="S319">
        <v>105.52</v>
      </c>
      <c r="T319">
        <v>4</v>
      </c>
      <c r="U319">
        <v>0</v>
      </c>
      <c r="V319">
        <v>48.539199999999994</v>
      </c>
    </row>
    <row r="320" spans="1:22" x14ac:dyDescent="0.3">
      <c r="A320">
        <v>5803</v>
      </c>
      <c r="B320" t="s">
        <v>8497</v>
      </c>
      <c r="C320">
        <v>2012</v>
      </c>
      <c r="D320" s="15">
        <v>40990</v>
      </c>
      <c r="E320" s="15">
        <v>40992</v>
      </c>
      <c r="F320" t="s">
        <v>188</v>
      </c>
      <c r="G320" t="s">
        <v>665</v>
      </c>
      <c r="H320" t="s">
        <v>666</v>
      </c>
      <c r="I320" t="s">
        <v>26</v>
      </c>
      <c r="J320" t="s">
        <v>27</v>
      </c>
      <c r="K320" t="s">
        <v>5413</v>
      </c>
      <c r="L320" t="s">
        <v>43</v>
      </c>
      <c r="M320">
        <v>91360</v>
      </c>
      <c r="N320" t="s">
        <v>44</v>
      </c>
      <c r="O320" t="s">
        <v>1682</v>
      </c>
      <c r="P320" t="s">
        <v>71</v>
      </c>
      <c r="Q320" t="s">
        <v>72</v>
      </c>
      <c r="R320" t="s">
        <v>1683</v>
      </c>
      <c r="S320">
        <v>15.984000000000002</v>
      </c>
      <c r="T320">
        <v>2</v>
      </c>
      <c r="U320">
        <v>0.2</v>
      </c>
      <c r="V320">
        <v>1.1988000000000003</v>
      </c>
    </row>
    <row r="321" spans="1:22" x14ac:dyDescent="0.3">
      <c r="A321">
        <v>5755</v>
      </c>
      <c r="B321" t="s">
        <v>8461</v>
      </c>
      <c r="C321">
        <v>2012</v>
      </c>
      <c r="D321" s="15">
        <v>40997</v>
      </c>
      <c r="E321" s="15">
        <v>41002</v>
      </c>
      <c r="F321" t="s">
        <v>23</v>
      </c>
      <c r="G321" t="s">
        <v>2009</v>
      </c>
      <c r="H321" t="s">
        <v>2010</v>
      </c>
      <c r="I321" t="s">
        <v>26</v>
      </c>
      <c r="J321" t="s">
        <v>27</v>
      </c>
      <c r="K321" t="s">
        <v>318</v>
      </c>
      <c r="L321" t="s">
        <v>319</v>
      </c>
      <c r="M321">
        <v>22153</v>
      </c>
      <c r="N321" t="s">
        <v>30</v>
      </c>
      <c r="O321" t="s">
        <v>1282</v>
      </c>
      <c r="P321" t="s">
        <v>46</v>
      </c>
      <c r="Q321" t="s">
        <v>68</v>
      </c>
      <c r="R321" t="s">
        <v>1283</v>
      </c>
      <c r="S321">
        <v>5.56</v>
      </c>
      <c r="T321">
        <v>2</v>
      </c>
      <c r="U321">
        <v>0</v>
      </c>
      <c r="V321">
        <v>1.4455999999999998</v>
      </c>
    </row>
    <row r="322" spans="1:22" x14ac:dyDescent="0.3">
      <c r="A322">
        <v>5746</v>
      </c>
      <c r="B322" t="s">
        <v>8452</v>
      </c>
      <c r="C322">
        <v>2014</v>
      </c>
      <c r="D322" s="15">
        <v>41727</v>
      </c>
      <c r="E322" s="15">
        <v>41730</v>
      </c>
      <c r="F322" t="s">
        <v>188</v>
      </c>
      <c r="G322" t="s">
        <v>6604</v>
      </c>
      <c r="H322" t="s">
        <v>6605</v>
      </c>
      <c r="I322" t="s">
        <v>41</v>
      </c>
      <c r="J322" t="s">
        <v>27</v>
      </c>
      <c r="K322" t="s">
        <v>746</v>
      </c>
      <c r="L322" t="s">
        <v>43</v>
      </c>
      <c r="M322">
        <v>94533</v>
      </c>
      <c r="N322" t="s">
        <v>44</v>
      </c>
      <c r="O322" t="s">
        <v>5753</v>
      </c>
      <c r="P322" t="s">
        <v>32</v>
      </c>
      <c r="Q322" t="s">
        <v>65</v>
      </c>
      <c r="R322" t="s">
        <v>5754</v>
      </c>
      <c r="S322">
        <v>21.560000000000002</v>
      </c>
      <c r="T322">
        <v>7</v>
      </c>
      <c r="U322">
        <v>0</v>
      </c>
      <c r="V322">
        <v>6.8991999999999987</v>
      </c>
    </row>
    <row r="323" spans="1:22" x14ac:dyDescent="0.3">
      <c r="A323">
        <v>5745</v>
      </c>
      <c r="B323" t="s">
        <v>8452</v>
      </c>
      <c r="C323">
        <v>2014</v>
      </c>
      <c r="D323" s="15">
        <v>41727</v>
      </c>
      <c r="E323" s="15">
        <v>41730</v>
      </c>
      <c r="F323" t="s">
        <v>188</v>
      </c>
      <c r="G323" t="s">
        <v>6604</v>
      </c>
      <c r="H323" t="s">
        <v>6605</v>
      </c>
      <c r="I323" t="s">
        <v>41</v>
      </c>
      <c r="J323" t="s">
        <v>27</v>
      </c>
      <c r="K323" t="s">
        <v>746</v>
      </c>
      <c r="L323" t="s">
        <v>43</v>
      </c>
      <c r="M323">
        <v>94533</v>
      </c>
      <c r="N323" t="s">
        <v>44</v>
      </c>
      <c r="O323" t="s">
        <v>1629</v>
      </c>
      <c r="P323" t="s">
        <v>46</v>
      </c>
      <c r="Q323" t="s">
        <v>59</v>
      </c>
      <c r="R323" t="s">
        <v>1630</v>
      </c>
      <c r="S323">
        <v>795.48</v>
      </c>
      <c r="T323">
        <v>7</v>
      </c>
      <c r="U323">
        <v>0</v>
      </c>
      <c r="V323">
        <v>7.9547999999999632</v>
      </c>
    </row>
    <row r="324" spans="1:22" x14ac:dyDescent="0.3">
      <c r="A324">
        <v>5744</v>
      </c>
      <c r="B324" t="s">
        <v>8452</v>
      </c>
      <c r="C324">
        <v>2014</v>
      </c>
      <c r="D324" s="15">
        <v>41727</v>
      </c>
      <c r="E324" s="15">
        <v>41730</v>
      </c>
      <c r="F324" t="s">
        <v>188</v>
      </c>
      <c r="G324" t="s">
        <v>6604</v>
      </c>
      <c r="H324" t="s">
        <v>6605</v>
      </c>
      <c r="I324" t="s">
        <v>41</v>
      </c>
      <c r="J324" t="s">
        <v>27</v>
      </c>
      <c r="K324" t="s">
        <v>746</v>
      </c>
      <c r="L324" t="s">
        <v>43</v>
      </c>
      <c r="M324">
        <v>94533</v>
      </c>
      <c r="N324" t="s">
        <v>44</v>
      </c>
      <c r="O324" t="s">
        <v>2247</v>
      </c>
      <c r="P324" t="s">
        <v>46</v>
      </c>
      <c r="Q324" t="s">
        <v>90</v>
      </c>
      <c r="R324" t="s">
        <v>2248</v>
      </c>
      <c r="S324">
        <v>20.04</v>
      </c>
      <c r="T324">
        <v>3</v>
      </c>
      <c r="U324">
        <v>0</v>
      </c>
      <c r="V324">
        <v>9.6191999999999993</v>
      </c>
    </row>
    <row r="325" spans="1:22" x14ac:dyDescent="0.3">
      <c r="A325">
        <v>5743</v>
      </c>
      <c r="B325" t="s">
        <v>8452</v>
      </c>
      <c r="C325">
        <v>2014</v>
      </c>
      <c r="D325" s="15">
        <v>41727</v>
      </c>
      <c r="E325" s="15">
        <v>41730</v>
      </c>
      <c r="F325" t="s">
        <v>188</v>
      </c>
      <c r="G325" t="s">
        <v>6604</v>
      </c>
      <c r="H325" t="s">
        <v>6605</v>
      </c>
      <c r="I325" t="s">
        <v>41</v>
      </c>
      <c r="J325" t="s">
        <v>27</v>
      </c>
      <c r="K325" t="s">
        <v>746</v>
      </c>
      <c r="L325" t="s">
        <v>43</v>
      </c>
      <c r="M325">
        <v>94533</v>
      </c>
      <c r="N325" t="s">
        <v>44</v>
      </c>
      <c r="O325" t="s">
        <v>2550</v>
      </c>
      <c r="P325" t="s">
        <v>46</v>
      </c>
      <c r="Q325" t="s">
        <v>90</v>
      </c>
      <c r="R325" t="s">
        <v>2551</v>
      </c>
      <c r="S325">
        <v>26.72</v>
      </c>
      <c r="T325">
        <v>4</v>
      </c>
      <c r="U325">
        <v>0</v>
      </c>
      <c r="V325">
        <v>12.8256</v>
      </c>
    </row>
    <row r="326" spans="1:22" x14ac:dyDescent="0.3">
      <c r="A326">
        <v>5742</v>
      </c>
      <c r="B326" t="s">
        <v>8452</v>
      </c>
      <c r="C326">
        <v>2014</v>
      </c>
      <c r="D326" s="15">
        <v>41727</v>
      </c>
      <c r="E326" s="15">
        <v>41730</v>
      </c>
      <c r="F326" t="s">
        <v>188</v>
      </c>
      <c r="G326" t="s">
        <v>6604</v>
      </c>
      <c r="H326" t="s">
        <v>6605</v>
      </c>
      <c r="I326" t="s">
        <v>41</v>
      </c>
      <c r="J326" t="s">
        <v>27</v>
      </c>
      <c r="K326" t="s">
        <v>746</v>
      </c>
      <c r="L326" t="s">
        <v>43</v>
      </c>
      <c r="M326">
        <v>94533</v>
      </c>
      <c r="N326" t="s">
        <v>44</v>
      </c>
      <c r="O326" t="s">
        <v>4358</v>
      </c>
      <c r="P326" t="s">
        <v>71</v>
      </c>
      <c r="Q326" t="s">
        <v>682</v>
      </c>
      <c r="R326" t="s">
        <v>4359</v>
      </c>
      <c r="S326">
        <v>532.72</v>
      </c>
      <c r="T326">
        <v>2</v>
      </c>
      <c r="U326">
        <v>0.2</v>
      </c>
      <c r="V326">
        <v>53.271999999999991</v>
      </c>
    </row>
    <row r="327" spans="1:22" x14ac:dyDescent="0.3">
      <c r="A327">
        <v>5741</v>
      </c>
      <c r="B327" t="s">
        <v>8452</v>
      </c>
      <c r="C327">
        <v>2014</v>
      </c>
      <c r="D327" s="15">
        <v>41727</v>
      </c>
      <c r="E327" s="15">
        <v>41730</v>
      </c>
      <c r="F327" t="s">
        <v>188</v>
      </c>
      <c r="G327" t="s">
        <v>6604</v>
      </c>
      <c r="H327" t="s">
        <v>6605</v>
      </c>
      <c r="I327" t="s">
        <v>41</v>
      </c>
      <c r="J327" t="s">
        <v>27</v>
      </c>
      <c r="K327" t="s">
        <v>746</v>
      </c>
      <c r="L327" t="s">
        <v>43</v>
      </c>
      <c r="M327">
        <v>94533</v>
      </c>
      <c r="N327" t="s">
        <v>44</v>
      </c>
      <c r="O327" t="s">
        <v>2932</v>
      </c>
      <c r="P327" t="s">
        <v>32</v>
      </c>
      <c r="Q327" t="s">
        <v>65</v>
      </c>
      <c r="R327" t="s">
        <v>2933</v>
      </c>
      <c r="S327">
        <v>26.48</v>
      </c>
      <c r="T327">
        <v>1</v>
      </c>
      <c r="U327">
        <v>0</v>
      </c>
      <c r="V327">
        <v>10.0624</v>
      </c>
    </row>
    <row r="328" spans="1:22" x14ac:dyDescent="0.3">
      <c r="A328">
        <v>5740</v>
      </c>
      <c r="B328" t="s">
        <v>8452</v>
      </c>
      <c r="C328">
        <v>2014</v>
      </c>
      <c r="D328" s="15">
        <v>41727</v>
      </c>
      <c r="E328" s="15">
        <v>41730</v>
      </c>
      <c r="F328" t="s">
        <v>188</v>
      </c>
      <c r="G328" t="s">
        <v>6604</v>
      </c>
      <c r="H328" t="s">
        <v>6605</v>
      </c>
      <c r="I328" t="s">
        <v>41</v>
      </c>
      <c r="J328" t="s">
        <v>27</v>
      </c>
      <c r="K328" t="s">
        <v>746</v>
      </c>
      <c r="L328" t="s">
        <v>43</v>
      </c>
      <c r="M328">
        <v>94533</v>
      </c>
      <c r="N328" t="s">
        <v>44</v>
      </c>
      <c r="O328" t="s">
        <v>7334</v>
      </c>
      <c r="P328" t="s">
        <v>46</v>
      </c>
      <c r="Q328" t="s">
        <v>90</v>
      </c>
      <c r="R328" t="s">
        <v>7335</v>
      </c>
      <c r="S328">
        <v>12.96</v>
      </c>
      <c r="T328">
        <v>2</v>
      </c>
      <c r="U328">
        <v>0</v>
      </c>
      <c r="V328">
        <v>6.3504000000000005</v>
      </c>
    </row>
    <row r="329" spans="1:22" x14ac:dyDescent="0.3">
      <c r="A329">
        <v>5720</v>
      </c>
      <c r="B329" t="s">
        <v>8440</v>
      </c>
      <c r="C329">
        <v>2014</v>
      </c>
      <c r="D329" s="15">
        <v>41728</v>
      </c>
      <c r="E329" s="15">
        <v>41732</v>
      </c>
      <c r="F329" t="s">
        <v>23</v>
      </c>
      <c r="G329" t="s">
        <v>7418</v>
      </c>
      <c r="H329" t="s">
        <v>7419</v>
      </c>
      <c r="I329" t="s">
        <v>26</v>
      </c>
      <c r="J329" t="s">
        <v>27</v>
      </c>
      <c r="K329" t="s">
        <v>4268</v>
      </c>
      <c r="L329" t="s">
        <v>254</v>
      </c>
      <c r="M329">
        <v>47905</v>
      </c>
      <c r="N329" t="s">
        <v>105</v>
      </c>
      <c r="O329" t="s">
        <v>6838</v>
      </c>
      <c r="P329" t="s">
        <v>46</v>
      </c>
      <c r="Q329" t="s">
        <v>59</v>
      </c>
      <c r="R329" t="s">
        <v>6839</v>
      </c>
      <c r="S329">
        <v>81.400000000000006</v>
      </c>
      <c r="T329">
        <v>5</v>
      </c>
      <c r="U329">
        <v>0</v>
      </c>
      <c r="V329">
        <v>21.164000000000005</v>
      </c>
    </row>
    <row r="330" spans="1:22" x14ac:dyDescent="0.3">
      <c r="A330">
        <v>5714</v>
      </c>
      <c r="B330" t="s">
        <v>8437</v>
      </c>
      <c r="C330">
        <v>2011</v>
      </c>
      <c r="D330" s="15">
        <v>40603</v>
      </c>
      <c r="E330" s="15">
        <v>40607</v>
      </c>
      <c r="F330" t="s">
        <v>50</v>
      </c>
      <c r="G330" t="s">
        <v>3044</v>
      </c>
      <c r="H330" t="s">
        <v>3045</v>
      </c>
      <c r="I330" t="s">
        <v>102</v>
      </c>
      <c r="J330" t="s">
        <v>27</v>
      </c>
      <c r="K330" t="s">
        <v>266</v>
      </c>
      <c r="L330" t="s">
        <v>267</v>
      </c>
      <c r="M330">
        <v>10035</v>
      </c>
      <c r="N330" t="s">
        <v>148</v>
      </c>
      <c r="O330" t="s">
        <v>3386</v>
      </c>
      <c r="P330" t="s">
        <v>71</v>
      </c>
      <c r="Q330" t="s">
        <v>72</v>
      </c>
      <c r="R330" t="s">
        <v>3387</v>
      </c>
      <c r="S330">
        <v>5.9399999999999995</v>
      </c>
      <c r="T330">
        <v>3</v>
      </c>
      <c r="U330">
        <v>0</v>
      </c>
      <c r="V330">
        <v>1.6037999999999999</v>
      </c>
    </row>
    <row r="331" spans="1:22" x14ac:dyDescent="0.3">
      <c r="A331">
        <v>5645</v>
      </c>
      <c r="B331" t="s">
        <v>8399</v>
      </c>
      <c r="C331">
        <v>2014</v>
      </c>
      <c r="D331" s="15">
        <v>41722</v>
      </c>
      <c r="E331" s="15">
        <v>41725</v>
      </c>
      <c r="F331" t="s">
        <v>188</v>
      </c>
      <c r="G331" t="s">
        <v>2656</v>
      </c>
      <c r="H331" t="s">
        <v>2657</v>
      </c>
      <c r="I331" t="s">
        <v>102</v>
      </c>
      <c r="J331" t="s">
        <v>27</v>
      </c>
      <c r="K331" t="s">
        <v>95</v>
      </c>
      <c r="L331" t="s">
        <v>96</v>
      </c>
      <c r="M331">
        <v>98105</v>
      </c>
      <c r="N331" t="s">
        <v>44</v>
      </c>
      <c r="O331" t="s">
        <v>2054</v>
      </c>
      <c r="P331" t="s">
        <v>46</v>
      </c>
      <c r="Q331" t="s">
        <v>75</v>
      </c>
      <c r="R331" t="s">
        <v>2055</v>
      </c>
      <c r="S331">
        <v>34.76</v>
      </c>
      <c r="T331">
        <v>5</v>
      </c>
      <c r="U331">
        <v>0.2</v>
      </c>
      <c r="V331">
        <v>11.296999999999999</v>
      </c>
    </row>
    <row r="332" spans="1:22" x14ac:dyDescent="0.3">
      <c r="A332">
        <v>5638</v>
      </c>
      <c r="B332" t="s">
        <v>8391</v>
      </c>
      <c r="C332">
        <v>2014</v>
      </c>
      <c r="D332" s="15">
        <v>41725</v>
      </c>
      <c r="E332" s="15">
        <v>41732</v>
      </c>
      <c r="F332" t="s">
        <v>50</v>
      </c>
      <c r="G332" t="s">
        <v>5466</v>
      </c>
      <c r="H332" t="s">
        <v>5467</v>
      </c>
      <c r="I332" t="s">
        <v>41</v>
      </c>
      <c r="J332" t="s">
        <v>27</v>
      </c>
      <c r="K332" t="s">
        <v>2059</v>
      </c>
      <c r="L332" t="s">
        <v>238</v>
      </c>
      <c r="M332">
        <v>48126</v>
      </c>
      <c r="N332" t="s">
        <v>105</v>
      </c>
      <c r="O332" t="s">
        <v>8392</v>
      </c>
      <c r="P332" t="s">
        <v>32</v>
      </c>
      <c r="Q332" t="s">
        <v>65</v>
      </c>
      <c r="R332" t="s">
        <v>8393</v>
      </c>
      <c r="S332">
        <v>60.84</v>
      </c>
      <c r="T332">
        <v>3</v>
      </c>
      <c r="U332">
        <v>0</v>
      </c>
      <c r="V332">
        <v>23.119199999999999</v>
      </c>
    </row>
    <row r="333" spans="1:22" x14ac:dyDescent="0.3">
      <c r="A333">
        <v>5608</v>
      </c>
      <c r="B333" t="s">
        <v>8365</v>
      </c>
      <c r="C333">
        <v>2014</v>
      </c>
      <c r="D333" s="15">
        <v>41724</v>
      </c>
      <c r="E333" s="15">
        <v>41730</v>
      </c>
      <c r="F333" t="s">
        <v>50</v>
      </c>
      <c r="G333" t="s">
        <v>2114</v>
      </c>
      <c r="H333" t="s">
        <v>2115</v>
      </c>
      <c r="I333" t="s">
        <v>26</v>
      </c>
      <c r="J333" t="s">
        <v>27</v>
      </c>
      <c r="K333" t="s">
        <v>266</v>
      </c>
      <c r="L333" t="s">
        <v>267</v>
      </c>
      <c r="M333">
        <v>10024</v>
      </c>
      <c r="N333" t="s">
        <v>148</v>
      </c>
      <c r="O333" t="s">
        <v>640</v>
      </c>
      <c r="P333" t="s">
        <v>46</v>
      </c>
      <c r="Q333" t="s">
        <v>68</v>
      </c>
      <c r="R333" t="s">
        <v>641</v>
      </c>
      <c r="S333">
        <v>11.05</v>
      </c>
      <c r="T333">
        <v>5</v>
      </c>
      <c r="U333">
        <v>0</v>
      </c>
      <c r="V333">
        <v>2.9835000000000003</v>
      </c>
    </row>
    <row r="334" spans="1:22" x14ac:dyDescent="0.3">
      <c r="A334">
        <v>5588</v>
      </c>
      <c r="B334" t="s">
        <v>8347</v>
      </c>
      <c r="C334">
        <v>2012</v>
      </c>
      <c r="D334" s="15">
        <v>40987</v>
      </c>
      <c r="E334" s="15">
        <v>40988</v>
      </c>
      <c r="F334" t="s">
        <v>188</v>
      </c>
      <c r="G334" t="s">
        <v>2626</v>
      </c>
      <c r="H334" t="s">
        <v>2627</v>
      </c>
      <c r="I334" t="s">
        <v>26</v>
      </c>
      <c r="J334" t="s">
        <v>27</v>
      </c>
      <c r="K334" t="s">
        <v>2470</v>
      </c>
      <c r="L334" t="s">
        <v>43</v>
      </c>
      <c r="M334">
        <v>93534</v>
      </c>
      <c r="N334" t="s">
        <v>44</v>
      </c>
      <c r="O334" t="s">
        <v>3297</v>
      </c>
      <c r="P334" t="s">
        <v>46</v>
      </c>
      <c r="Q334" t="s">
        <v>269</v>
      </c>
      <c r="R334" t="s">
        <v>3298</v>
      </c>
      <c r="S334">
        <v>10.9</v>
      </c>
      <c r="T334">
        <v>5</v>
      </c>
      <c r="U334">
        <v>0</v>
      </c>
      <c r="V334">
        <v>3.5970000000000004</v>
      </c>
    </row>
    <row r="335" spans="1:22" x14ac:dyDescent="0.3">
      <c r="A335">
        <v>5571</v>
      </c>
      <c r="B335" t="s">
        <v>8329</v>
      </c>
      <c r="C335">
        <v>2014</v>
      </c>
      <c r="D335" s="15">
        <v>41712</v>
      </c>
      <c r="E335" s="15">
        <v>41712</v>
      </c>
      <c r="F335" t="s">
        <v>1290</v>
      </c>
      <c r="G335" t="s">
        <v>6713</v>
      </c>
      <c r="H335" t="s">
        <v>6714</v>
      </c>
      <c r="I335" t="s">
        <v>102</v>
      </c>
      <c r="J335" t="s">
        <v>27</v>
      </c>
      <c r="K335" t="s">
        <v>303</v>
      </c>
      <c r="L335" t="s">
        <v>211</v>
      </c>
      <c r="M335">
        <v>60610</v>
      </c>
      <c r="N335" t="s">
        <v>105</v>
      </c>
      <c r="O335" t="s">
        <v>5308</v>
      </c>
      <c r="P335" t="s">
        <v>71</v>
      </c>
      <c r="Q335" t="s">
        <v>72</v>
      </c>
      <c r="R335" t="s">
        <v>5309</v>
      </c>
      <c r="S335">
        <v>34.360000000000007</v>
      </c>
      <c r="T335">
        <v>1</v>
      </c>
      <c r="U335">
        <v>0.2</v>
      </c>
      <c r="V335">
        <v>-7.3015000000000025</v>
      </c>
    </row>
    <row r="336" spans="1:22" x14ac:dyDescent="0.3">
      <c r="A336">
        <v>5570</v>
      </c>
      <c r="B336" t="s">
        <v>8329</v>
      </c>
      <c r="C336">
        <v>2014</v>
      </c>
      <c r="D336" s="15">
        <v>41712</v>
      </c>
      <c r="E336" s="15">
        <v>41712</v>
      </c>
      <c r="F336" t="s">
        <v>1290</v>
      </c>
      <c r="G336" t="s">
        <v>6713</v>
      </c>
      <c r="H336" t="s">
        <v>6714</v>
      </c>
      <c r="I336" t="s">
        <v>102</v>
      </c>
      <c r="J336" t="s">
        <v>27</v>
      </c>
      <c r="K336" t="s">
        <v>303</v>
      </c>
      <c r="L336" t="s">
        <v>211</v>
      </c>
      <c r="M336">
        <v>60610</v>
      </c>
      <c r="N336" t="s">
        <v>105</v>
      </c>
      <c r="O336" t="s">
        <v>2127</v>
      </c>
      <c r="P336" t="s">
        <v>46</v>
      </c>
      <c r="Q336" t="s">
        <v>90</v>
      </c>
      <c r="R336" t="s">
        <v>2128</v>
      </c>
      <c r="S336">
        <v>15.552000000000003</v>
      </c>
      <c r="T336">
        <v>3</v>
      </c>
      <c r="U336">
        <v>0.2</v>
      </c>
      <c r="V336">
        <v>5.6375999999999999</v>
      </c>
    </row>
    <row r="337" spans="1:22" x14ac:dyDescent="0.3">
      <c r="A337">
        <v>5569</v>
      </c>
      <c r="B337" t="s">
        <v>8329</v>
      </c>
      <c r="C337">
        <v>2014</v>
      </c>
      <c r="D337" s="15">
        <v>41712</v>
      </c>
      <c r="E337" s="15">
        <v>41712</v>
      </c>
      <c r="F337" t="s">
        <v>1290</v>
      </c>
      <c r="G337" t="s">
        <v>6713</v>
      </c>
      <c r="H337" t="s">
        <v>6714</v>
      </c>
      <c r="I337" t="s">
        <v>102</v>
      </c>
      <c r="J337" t="s">
        <v>27</v>
      </c>
      <c r="K337" t="s">
        <v>303</v>
      </c>
      <c r="L337" t="s">
        <v>211</v>
      </c>
      <c r="M337">
        <v>60610</v>
      </c>
      <c r="N337" t="s">
        <v>105</v>
      </c>
      <c r="O337" t="s">
        <v>1215</v>
      </c>
      <c r="P337" t="s">
        <v>71</v>
      </c>
      <c r="Q337" t="s">
        <v>1216</v>
      </c>
      <c r="R337" t="s">
        <v>1217</v>
      </c>
      <c r="S337">
        <v>959.98400000000004</v>
      </c>
      <c r="T337">
        <v>2</v>
      </c>
      <c r="U337">
        <v>0.2</v>
      </c>
      <c r="V337">
        <v>335.99440000000004</v>
      </c>
    </row>
    <row r="338" spans="1:22" x14ac:dyDescent="0.3">
      <c r="A338">
        <v>5568</v>
      </c>
      <c r="B338" t="s">
        <v>8329</v>
      </c>
      <c r="C338">
        <v>2014</v>
      </c>
      <c r="D338" s="15">
        <v>41712</v>
      </c>
      <c r="E338" s="15">
        <v>41712</v>
      </c>
      <c r="F338" t="s">
        <v>1290</v>
      </c>
      <c r="G338" t="s">
        <v>6713</v>
      </c>
      <c r="H338" t="s">
        <v>6714</v>
      </c>
      <c r="I338" t="s">
        <v>102</v>
      </c>
      <c r="J338" t="s">
        <v>27</v>
      </c>
      <c r="K338" t="s">
        <v>303</v>
      </c>
      <c r="L338" t="s">
        <v>211</v>
      </c>
      <c r="M338">
        <v>60610</v>
      </c>
      <c r="N338" t="s">
        <v>105</v>
      </c>
      <c r="O338" t="s">
        <v>6953</v>
      </c>
      <c r="P338" t="s">
        <v>32</v>
      </c>
      <c r="Q338" t="s">
        <v>36</v>
      </c>
      <c r="R338" t="s">
        <v>6954</v>
      </c>
      <c r="S338">
        <v>89.768000000000001</v>
      </c>
      <c r="T338">
        <v>1</v>
      </c>
      <c r="U338">
        <v>0.3</v>
      </c>
      <c r="V338">
        <v>-2.5647999999999982</v>
      </c>
    </row>
    <row r="339" spans="1:22" x14ac:dyDescent="0.3">
      <c r="A339">
        <v>5567</v>
      </c>
      <c r="B339" t="s">
        <v>8329</v>
      </c>
      <c r="C339">
        <v>2014</v>
      </c>
      <c r="D339" s="15">
        <v>41712</v>
      </c>
      <c r="E339" s="15">
        <v>41712</v>
      </c>
      <c r="F339" t="s">
        <v>1290</v>
      </c>
      <c r="G339" t="s">
        <v>6713</v>
      </c>
      <c r="H339" t="s">
        <v>6714</v>
      </c>
      <c r="I339" t="s">
        <v>102</v>
      </c>
      <c r="J339" t="s">
        <v>27</v>
      </c>
      <c r="K339" t="s">
        <v>303</v>
      </c>
      <c r="L339" t="s">
        <v>211</v>
      </c>
      <c r="M339">
        <v>60610</v>
      </c>
      <c r="N339" t="s">
        <v>105</v>
      </c>
      <c r="O339" t="s">
        <v>6109</v>
      </c>
      <c r="P339" t="s">
        <v>46</v>
      </c>
      <c r="Q339" t="s">
        <v>68</v>
      </c>
      <c r="R339" t="s">
        <v>6110</v>
      </c>
      <c r="S339">
        <v>29.760000000000005</v>
      </c>
      <c r="T339">
        <v>5</v>
      </c>
      <c r="U339">
        <v>0.2</v>
      </c>
      <c r="V339">
        <v>1.8599999999999994</v>
      </c>
    </row>
    <row r="340" spans="1:22" x14ac:dyDescent="0.3">
      <c r="A340">
        <v>5566</v>
      </c>
      <c r="B340" t="s">
        <v>8329</v>
      </c>
      <c r="C340">
        <v>2014</v>
      </c>
      <c r="D340" s="15">
        <v>41712</v>
      </c>
      <c r="E340" s="15">
        <v>41712</v>
      </c>
      <c r="F340" t="s">
        <v>1290</v>
      </c>
      <c r="G340" t="s">
        <v>6713</v>
      </c>
      <c r="H340" t="s">
        <v>6714</v>
      </c>
      <c r="I340" t="s">
        <v>102</v>
      </c>
      <c r="J340" t="s">
        <v>27</v>
      </c>
      <c r="K340" t="s">
        <v>303</v>
      </c>
      <c r="L340" t="s">
        <v>211</v>
      </c>
      <c r="M340">
        <v>60610</v>
      </c>
      <c r="N340" t="s">
        <v>105</v>
      </c>
      <c r="O340" t="s">
        <v>8330</v>
      </c>
      <c r="P340" t="s">
        <v>71</v>
      </c>
      <c r="Q340" t="s">
        <v>682</v>
      </c>
      <c r="R340" t="s">
        <v>8331</v>
      </c>
      <c r="S340">
        <v>209.98599999999999</v>
      </c>
      <c r="T340">
        <v>2</v>
      </c>
      <c r="U340">
        <v>0.3</v>
      </c>
      <c r="V340">
        <v>8.9993999999999801</v>
      </c>
    </row>
    <row r="341" spans="1:22" x14ac:dyDescent="0.3">
      <c r="A341">
        <v>5565</v>
      </c>
      <c r="B341" t="s">
        <v>8329</v>
      </c>
      <c r="C341">
        <v>2014</v>
      </c>
      <c r="D341" s="15">
        <v>41712</v>
      </c>
      <c r="E341" s="15">
        <v>41712</v>
      </c>
      <c r="F341" t="s">
        <v>1290</v>
      </c>
      <c r="G341" t="s">
        <v>6713</v>
      </c>
      <c r="H341" t="s">
        <v>6714</v>
      </c>
      <c r="I341" t="s">
        <v>102</v>
      </c>
      <c r="J341" t="s">
        <v>27</v>
      </c>
      <c r="K341" t="s">
        <v>303</v>
      </c>
      <c r="L341" t="s">
        <v>211</v>
      </c>
      <c r="M341">
        <v>60610</v>
      </c>
      <c r="N341" t="s">
        <v>105</v>
      </c>
      <c r="O341" t="s">
        <v>6466</v>
      </c>
      <c r="P341" t="s">
        <v>46</v>
      </c>
      <c r="Q341" t="s">
        <v>68</v>
      </c>
      <c r="R341" t="s">
        <v>6467</v>
      </c>
      <c r="S341">
        <v>19.456000000000003</v>
      </c>
      <c r="T341">
        <v>4</v>
      </c>
      <c r="U341">
        <v>0.2</v>
      </c>
      <c r="V341">
        <v>2.188799999999997</v>
      </c>
    </row>
    <row r="342" spans="1:22" x14ac:dyDescent="0.3">
      <c r="A342">
        <v>5529</v>
      </c>
      <c r="B342" t="s">
        <v>8305</v>
      </c>
      <c r="C342">
        <v>2012</v>
      </c>
      <c r="D342" s="15">
        <v>40999</v>
      </c>
      <c r="E342" s="15">
        <v>41003</v>
      </c>
      <c r="F342" t="s">
        <v>50</v>
      </c>
      <c r="G342" t="s">
        <v>5377</v>
      </c>
      <c r="H342" t="s">
        <v>5378</v>
      </c>
      <c r="I342" t="s">
        <v>41</v>
      </c>
      <c r="J342" t="s">
        <v>27</v>
      </c>
      <c r="K342" t="s">
        <v>1521</v>
      </c>
      <c r="L342" t="s">
        <v>54</v>
      </c>
      <c r="M342">
        <v>32216</v>
      </c>
      <c r="N342" t="s">
        <v>30</v>
      </c>
      <c r="O342" t="s">
        <v>923</v>
      </c>
      <c r="P342" t="s">
        <v>71</v>
      </c>
      <c r="Q342" t="s">
        <v>72</v>
      </c>
      <c r="R342" t="s">
        <v>924</v>
      </c>
      <c r="S342">
        <v>79.959999999999994</v>
      </c>
      <c r="T342">
        <v>5</v>
      </c>
      <c r="U342">
        <v>0.2</v>
      </c>
      <c r="V342">
        <v>27.985999999999994</v>
      </c>
    </row>
    <row r="343" spans="1:22" x14ac:dyDescent="0.3">
      <c r="A343">
        <v>5480</v>
      </c>
      <c r="B343" t="s">
        <v>8274</v>
      </c>
      <c r="C343">
        <v>2011</v>
      </c>
      <c r="D343" s="15">
        <v>40633</v>
      </c>
      <c r="E343" s="15">
        <v>40637</v>
      </c>
      <c r="F343" t="s">
        <v>50</v>
      </c>
      <c r="G343" t="s">
        <v>1805</v>
      </c>
      <c r="H343" t="s">
        <v>1806</v>
      </c>
      <c r="I343" t="s">
        <v>41</v>
      </c>
      <c r="J343" t="s">
        <v>27</v>
      </c>
      <c r="K343" t="s">
        <v>1419</v>
      </c>
      <c r="L343" t="s">
        <v>54</v>
      </c>
      <c r="M343">
        <v>33180</v>
      </c>
      <c r="N343" t="s">
        <v>30</v>
      </c>
      <c r="O343" t="s">
        <v>3125</v>
      </c>
      <c r="P343" t="s">
        <v>46</v>
      </c>
      <c r="Q343" t="s">
        <v>75</v>
      </c>
      <c r="R343" t="s">
        <v>3126</v>
      </c>
      <c r="S343">
        <v>1.8690000000000004</v>
      </c>
      <c r="T343">
        <v>1</v>
      </c>
      <c r="U343">
        <v>0.7</v>
      </c>
      <c r="V343">
        <v>-1.3082999999999996</v>
      </c>
    </row>
    <row r="344" spans="1:22" x14ac:dyDescent="0.3">
      <c r="A344">
        <v>5461</v>
      </c>
      <c r="B344" t="s">
        <v>8263</v>
      </c>
      <c r="C344">
        <v>2011</v>
      </c>
      <c r="D344" s="15">
        <v>40623</v>
      </c>
      <c r="E344" s="15">
        <v>40627</v>
      </c>
      <c r="F344" t="s">
        <v>50</v>
      </c>
      <c r="G344" t="s">
        <v>1143</v>
      </c>
      <c r="H344" t="s">
        <v>1144</v>
      </c>
      <c r="I344" t="s">
        <v>41</v>
      </c>
      <c r="J344" t="s">
        <v>27</v>
      </c>
      <c r="K344" t="s">
        <v>2486</v>
      </c>
      <c r="L344" t="s">
        <v>88</v>
      </c>
      <c r="M344">
        <v>28806</v>
      </c>
      <c r="N344" t="s">
        <v>30</v>
      </c>
      <c r="O344" t="s">
        <v>6446</v>
      </c>
      <c r="P344" t="s">
        <v>46</v>
      </c>
      <c r="Q344" t="s">
        <v>59</v>
      </c>
      <c r="R344" t="s">
        <v>6447</v>
      </c>
      <c r="S344">
        <v>16.272000000000002</v>
      </c>
      <c r="T344">
        <v>1</v>
      </c>
      <c r="U344">
        <v>0.2</v>
      </c>
      <c r="V344">
        <v>-3.864600000000002</v>
      </c>
    </row>
    <row r="345" spans="1:22" x14ac:dyDescent="0.3">
      <c r="A345">
        <v>5387</v>
      </c>
      <c r="B345" t="s">
        <v>8191</v>
      </c>
      <c r="C345">
        <v>2014</v>
      </c>
      <c r="D345" s="15">
        <v>41711</v>
      </c>
      <c r="E345" s="15">
        <v>41716</v>
      </c>
      <c r="F345" t="s">
        <v>50</v>
      </c>
      <c r="G345" t="s">
        <v>2626</v>
      </c>
      <c r="H345" t="s">
        <v>2627</v>
      </c>
      <c r="I345" t="s">
        <v>26</v>
      </c>
      <c r="J345" t="s">
        <v>27</v>
      </c>
      <c r="K345" t="s">
        <v>8192</v>
      </c>
      <c r="L345" t="s">
        <v>1707</v>
      </c>
      <c r="M345">
        <v>72756</v>
      </c>
      <c r="N345" t="s">
        <v>30</v>
      </c>
      <c r="O345" t="s">
        <v>5621</v>
      </c>
      <c r="P345" t="s">
        <v>46</v>
      </c>
      <c r="Q345" t="s">
        <v>75</v>
      </c>
      <c r="R345" t="s">
        <v>1219</v>
      </c>
      <c r="S345">
        <v>40.410000000000004</v>
      </c>
      <c r="T345">
        <v>9</v>
      </c>
      <c r="U345">
        <v>0</v>
      </c>
      <c r="V345">
        <v>18.5886</v>
      </c>
    </row>
    <row r="346" spans="1:22" x14ac:dyDescent="0.3">
      <c r="A346">
        <v>5348</v>
      </c>
      <c r="B346" t="s">
        <v>8160</v>
      </c>
      <c r="C346">
        <v>2014</v>
      </c>
      <c r="D346" s="15">
        <v>41720</v>
      </c>
      <c r="E346" s="15">
        <v>41722</v>
      </c>
      <c r="F346" t="s">
        <v>23</v>
      </c>
      <c r="G346" t="s">
        <v>519</v>
      </c>
      <c r="H346" t="s">
        <v>520</v>
      </c>
      <c r="I346" t="s">
        <v>26</v>
      </c>
      <c r="J346" t="s">
        <v>27</v>
      </c>
      <c r="K346" t="s">
        <v>42</v>
      </c>
      <c r="L346" t="s">
        <v>43</v>
      </c>
      <c r="M346">
        <v>90045</v>
      </c>
      <c r="N346" t="s">
        <v>44</v>
      </c>
      <c r="O346" t="s">
        <v>3424</v>
      </c>
      <c r="P346" t="s">
        <v>46</v>
      </c>
      <c r="Q346" t="s">
        <v>75</v>
      </c>
      <c r="R346" t="s">
        <v>3425</v>
      </c>
      <c r="S346">
        <v>8.5440000000000005</v>
      </c>
      <c r="T346">
        <v>2</v>
      </c>
      <c r="U346">
        <v>0.2</v>
      </c>
      <c r="V346">
        <v>2.8835999999999995</v>
      </c>
    </row>
    <row r="347" spans="1:22" x14ac:dyDescent="0.3">
      <c r="A347">
        <v>5347</v>
      </c>
      <c r="B347" t="s">
        <v>8160</v>
      </c>
      <c r="C347">
        <v>2014</v>
      </c>
      <c r="D347" s="15">
        <v>41720</v>
      </c>
      <c r="E347" s="15">
        <v>41722</v>
      </c>
      <c r="F347" t="s">
        <v>23</v>
      </c>
      <c r="G347" t="s">
        <v>519</v>
      </c>
      <c r="H347" t="s">
        <v>520</v>
      </c>
      <c r="I347" t="s">
        <v>26</v>
      </c>
      <c r="J347" t="s">
        <v>27</v>
      </c>
      <c r="K347" t="s">
        <v>42</v>
      </c>
      <c r="L347" t="s">
        <v>43</v>
      </c>
      <c r="M347">
        <v>90045</v>
      </c>
      <c r="N347" t="s">
        <v>44</v>
      </c>
      <c r="O347" t="s">
        <v>492</v>
      </c>
      <c r="P347" t="s">
        <v>46</v>
      </c>
      <c r="Q347" t="s">
        <v>75</v>
      </c>
      <c r="R347" t="s">
        <v>493</v>
      </c>
      <c r="S347">
        <v>10.896000000000001</v>
      </c>
      <c r="T347">
        <v>3</v>
      </c>
      <c r="U347">
        <v>0.2</v>
      </c>
      <c r="V347">
        <v>3.9497999999999998</v>
      </c>
    </row>
    <row r="348" spans="1:22" x14ac:dyDescent="0.3">
      <c r="A348">
        <v>5346</v>
      </c>
      <c r="B348" t="s">
        <v>8160</v>
      </c>
      <c r="C348">
        <v>2014</v>
      </c>
      <c r="D348" s="15">
        <v>41720</v>
      </c>
      <c r="E348" s="15">
        <v>41722</v>
      </c>
      <c r="F348" t="s">
        <v>23</v>
      </c>
      <c r="G348" t="s">
        <v>519</v>
      </c>
      <c r="H348" t="s">
        <v>520</v>
      </c>
      <c r="I348" t="s">
        <v>26</v>
      </c>
      <c r="J348" t="s">
        <v>27</v>
      </c>
      <c r="K348" t="s">
        <v>42</v>
      </c>
      <c r="L348" t="s">
        <v>43</v>
      </c>
      <c r="M348">
        <v>90045</v>
      </c>
      <c r="N348" t="s">
        <v>44</v>
      </c>
      <c r="O348" t="s">
        <v>1015</v>
      </c>
      <c r="P348" t="s">
        <v>46</v>
      </c>
      <c r="Q348" t="s">
        <v>59</v>
      </c>
      <c r="R348" t="s">
        <v>1016</v>
      </c>
      <c r="S348">
        <v>725.84</v>
      </c>
      <c r="T348">
        <v>4</v>
      </c>
      <c r="U348">
        <v>0</v>
      </c>
      <c r="V348">
        <v>210.4935999999999</v>
      </c>
    </row>
    <row r="349" spans="1:22" x14ac:dyDescent="0.3">
      <c r="A349">
        <v>5329</v>
      </c>
      <c r="B349" t="s">
        <v>8149</v>
      </c>
      <c r="C349">
        <v>2012</v>
      </c>
      <c r="D349" s="15">
        <v>40973</v>
      </c>
      <c r="E349" s="15">
        <v>40977</v>
      </c>
      <c r="F349" t="s">
        <v>50</v>
      </c>
      <c r="G349" t="s">
        <v>1370</v>
      </c>
      <c r="H349" t="s">
        <v>1371</v>
      </c>
      <c r="I349" t="s">
        <v>26</v>
      </c>
      <c r="J349" t="s">
        <v>27</v>
      </c>
      <c r="K349" t="s">
        <v>184</v>
      </c>
      <c r="L349" t="s">
        <v>104</v>
      </c>
      <c r="M349">
        <v>77036</v>
      </c>
      <c r="N349" t="s">
        <v>105</v>
      </c>
      <c r="O349" t="s">
        <v>1642</v>
      </c>
      <c r="P349" t="s">
        <v>71</v>
      </c>
      <c r="Q349" t="s">
        <v>72</v>
      </c>
      <c r="R349" t="s">
        <v>1643</v>
      </c>
      <c r="S349">
        <v>31.92</v>
      </c>
      <c r="T349">
        <v>2</v>
      </c>
      <c r="U349">
        <v>0.2</v>
      </c>
      <c r="V349">
        <v>2.3939999999999984</v>
      </c>
    </row>
    <row r="350" spans="1:22" x14ac:dyDescent="0.3">
      <c r="A350">
        <v>5296</v>
      </c>
      <c r="B350" t="s">
        <v>8127</v>
      </c>
      <c r="C350">
        <v>2014</v>
      </c>
      <c r="D350" s="15">
        <v>41703</v>
      </c>
      <c r="E350" s="15">
        <v>41708</v>
      </c>
      <c r="F350" t="s">
        <v>50</v>
      </c>
      <c r="G350" t="s">
        <v>251</v>
      </c>
      <c r="H350" t="s">
        <v>252</v>
      </c>
      <c r="I350" t="s">
        <v>26</v>
      </c>
      <c r="J350" t="s">
        <v>27</v>
      </c>
      <c r="K350" t="s">
        <v>184</v>
      </c>
      <c r="L350" t="s">
        <v>104</v>
      </c>
      <c r="M350">
        <v>77041</v>
      </c>
      <c r="N350" t="s">
        <v>105</v>
      </c>
      <c r="O350" t="s">
        <v>3778</v>
      </c>
      <c r="P350" t="s">
        <v>46</v>
      </c>
      <c r="Q350" t="s">
        <v>90</v>
      </c>
      <c r="R350" t="s">
        <v>3779</v>
      </c>
      <c r="S350">
        <v>89.567999999999998</v>
      </c>
      <c r="T350">
        <v>2</v>
      </c>
      <c r="U350">
        <v>0.2</v>
      </c>
      <c r="V350">
        <v>32.468400000000003</v>
      </c>
    </row>
    <row r="351" spans="1:22" x14ac:dyDescent="0.3">
      <c r="A351">
        <v>5285</v>
      </c>
      <c r="B351" t="s">
        <v>8118</v>
      </c>
      <c r="C351">
        <v>2011</v>
      </c>
      <c r="D351" s="15">
        <v>40632</v>
      </c>
      <c r="E351" s="15">
        <v>40637</v>
      </c>
      <c r="F351" t="s">
        <v>50</v>
      </c>
      <c r="G351" t="s">
        <v>974</v>
      </c>
      <c r="H351" t="s">
        <v>975</v>
      </c>
      <c r="I351" t="s">
        <v>41</v>
      </c>
      <c r="J351" t="s">
        <v>27</v>
      </c>
      <c r="K351" t="s">
        <v>95</v>
      </c>
      <c r="L351" t="s">
        <v>96</v>
      </c>
      <c r="M351">
        <v>98105</v>
      </c>
      <c r="N351" t="s">
        <v>44</v>
      </c>
      <c r="O351" t="s">
        <v>2253</v>
      </c>
      <c r="P351" t="s">
        <v>46</v>
      </c>
      <c r="Q351" t="s">
        <v>47</v>
      </c>
      <c r="R351" t="s">
        <v>2254</v>
      </c>
      <c r="S351">
        <v>44.400000000000006</v>
      </c>
      <c r="T351">
        <v>3</v>
      </c>
      <c r="U351">
        <v>0</v>
      </c>
      <c r="V351">
        <v>22.200000000000003</v>
      </c>
    </row>
    <row r="352" spans="1:22" x14ac:dyDescent="0.3">
      <c r="A352">
        <v>5284</v>
      </c>
      <c r="B352" t="s">
        <v>8118</v>
      </c>
      <c r="C352">
        <v>2011</v>
      </c>
      <c r="D352" s="15">
        <v>40632</v>
      </c>
      <c r="E352" s="15">
        <v>40637</v>
      </c>
      <c r="F352" t="s">
        <v>50</v>
      </c>
      <c r="G352" t="s">
        <v>974</v>
      </c>
      <c r="H352" t="s">
        <v>975</v>
      </c>
      <c r="I352" t="s">
        <v>41</v>
      </c>
      <c r="J352" t="s">
        <v>27</v>
      </c>
      <c r="K352" t="s">
        <v>95</v>
      </c>
      <c r="L352" t="s">
        <v>96</v>
      </c>
      <c r="M352">
        <v>98105</v>
      </c>
      <c r="N352" t="s">
        <v>44</v>
      </c>
      <c r="O352" t="s">
        <v>6403</v>
      </c>
      <c r="P352" t="s">
        <v>46</v>
      </c>
      <c r="Q352" t="s">
        <v>59</v>
      </c>
      <c r="R352" t="s">
        <v>6404</v>
      </c>
      <c r="S352">
        <v>15.84</v>
      </c>
      <c r="T352">
        <v>3</v>
      </c>
      <c r="U352">
        <v>0</v>
      </c>
      <c r="V352">
        <v>0</v>
      </c>
    </row>
    <row r="353" spans="1:22" x14ac:dyDescent="0.3">
      <c r="A353">
        <v>5256</v>
      </c>
      <c r="B353" t="s">
        <v>8097</v>
      </c>
      <c r="C353">
        <v>2012</v>
      </c>
      <c r="D353" s="15">
        <v>40973</v>
      </c>
      <c r="E353" s="15">
        <v>40975</v>
      </c>
      <c r="F353" t="s">
        <v>23</v>
      </c>
      <c r="G353" t="s">
        <v>1060</v>
      </c>
      <c r="H353" t="s">
        <v>1061</v>
      </c>
      <c r="I353" t="s">
        <v>41</v>
      </c>
      <c r="J353" t="s">
        <v>27</v>
      </c>
      <c r="K353" t="s">
        <v>8098</v>
      </c>
      <c r="L353" t="s">
        <v>147</v>
      </c>
      <c r="M353">
        <v>18018</v>
      </c>
      <c r="N353" t="s">
        <v>148</v>
      </c>
      <c r="O353" t="s">
        <v>6261</v>
      </c>
      <c r="P353" t="s">
        <v>32</v>
      </c>
      <c r="Q353" t="s">
        <v>65</v>
      </c>
      <c r="R353" t="s">
        <v>6262</v>
      </c>
      <c r="S353">
        <v>33.568000000000005</v>
      </c>
      <c r="T353">
        <v>2</v>
      </c>
      <c r="U353">
        <v>0.2</v>
      </c>
      <c r="V353">
        <v>-5.4548000000000041</v>
      </c>
    </row>
    <row r="354" spans="1:22" x14ac:dyDescent="0.3">
      <c r="A354">
        <v>5255</v>
      </c>
      <c r="B354" t="s">
        <v>8097</v>
      </c>
      <c r="C354">
        <v>2012</v>
      </c>
      <c r="D354" s="15">
        <v>40973</v>
      </c>
      <c r="E354" s="15">
        <v>40975</v>
      </c>
      <c r="F354" t="s">
        <v>23</v>
      </c>
      <c r="G354" t="s">
        <v>1060</v>
      </c>
      <c r="H354" t="s">
        <v>1061</v>
      </c>
      <c r="I354" t="s">
        <v>41</v>
      </c>
      <c r="J354" t="s">
        <v>27</v>
      </c>
      <c r="K354" t="s">
        <v>8098</v>
      </c>
      <c r="L354" t="s">
        <v>147</v>
      </c>
      <c r="M354">
        <v>18018</v>
      </c>
      <c r="N354" t="s">
        <v>148</v>
      </c>
      <c r="O354" t="s">
        <v>1839</v>
      </c>
      <c r="P354" t="s">
        <v>32</v>
      </c>
      <c r="Q354" t="s">
        <v>36</v>
      </c>
      <c r="R354" t="s">
        <v>1840</v>
      </c>
      <c r="S354">
        <v>99.372</v>
      </c>
      <c r="T354">
        <v>2</v>
      </c>
      <c r="U354">
        <v>0.3</v>
      </c>
      <c r="V354">
        <v>-7.0979999999999919</v>
      </c>
    </row>
    <row r="355" spans="1:22" x14ac:dyDescent="0.3">
      <c r="A355">
        <v>5254</v>
      </c>
      <c r="B355" t="s">
        <v>8096</v>
      </c>
      <c r="C355">
        <v>2011</v>
      </c>
      <c r="D355" s="15">
        <v>40609</v>
      </c>
      <c r="E355" s="15">
        <v>40613</v>
      </c>
      <c r="F355" t="s">
        <v>23</v>
      </c>
      <c r="G355" t="s">
        <v>3959</v>
      </c>
      <c r="H355" t="s">
        <v>3960</v>
      </c>
      <c r="I355" t="s">
        <v>102</v>
      </c>
      <c r="J355" t="s">
        <v>27</v>
      </c>
      <c r="K355" t="s">
        <v>1377</v>
      </c>
      <c r="L355" t="s">
        <v>96</v>
      </c>
      <c r="M355">
        <v>98198</v>
      </c>
      <c r="N355" t="s">
        <v>44</v>
      </c>
      <c r="O355" t="s">
        <v>4299</v>
      </c>
      <c r="P355" t="s">
        <v>46</v>
      </c>
      <c r="Q355" t="s">
        <v>75</v>
      </c>
      <c r="R355" t="s">
        <v>4300</v>
      </c>
      <c r="S355">
        <v>107.64800000000001</v>
      </c>
      <c r="T355">
        <v>2</v>
      </c>
      <c r="U355">
        <v>0.2</v>
      </c>
      <c r="V355">
        <v>33.639999999999986</v>
      </c>
    </row>
    <row r="356" spans="1:22" x14ac:dyDescent="0.3">
      <c r="A356">
        <v>5233</v>
      </c>
      <c r="B356" t="s">
        <v>8076</v>
      </c>
      <c r="C356">
        <v>2014</v>
      </c>
      <c r="D356" s="15">
        <v>41718</v>
      </c>
      <c r="E356" s="15">
        <v>41721</v>
      </c>
      <c r="F356" t="s">
        <v>23</v>
      </c>
      <c r="G356" t="s">
        <v>1674</v>
      </c>
      <c r="H356" t="s">
        <v>1675</v>
      </c>
      <c r="I356" t="s">
        <v>26</v>
      </c>
      <c r="J356" t="s">
        <v>27</v>
      </c>
      <c r="K356" t="s">
        <v>3488</v>
      </c>
      <c r="L356" t="s">
        <v>43</v>
      </c>
      <c r="M356">
        <v>93727</v>
      </c>
      <c r="N356" t="s">
        <v>44</v>
      </c>
      <c r="O356" t="s">
        <v>794</v>
      </c>
      <c r="P356" t="s">
        <v>46</v>
      </c>
      <c r="Q356" t="s">
        <v>75</v>
      </c>
      <c r="R356" t="s">
        <v>795</v>
      </c>
      <c r="S356">
        <v>27.496000000000002</v>
      </c>
      <c r="T356">
        <v>7</v>
      </c>
      <c r="U356">
        <v>0.2</v>
      </c>
      <c r="V356">
        <v>9.2798999999999996</v>
      </c>
    </row>
    <row r="357" spans="1:22" x14ac:dyDescent="0.3">
      <c r="A357">
        <v>5232</v>
      </c>
      <c r="B357" t="s">
        <v>8076</v>
      </c>
      <c r="C357">
        <v>2014</v>
      </c>
      <c r="D357" s="15">
        <v>41718</v>
      </c>
      <c r="E357" s="15">
        <v>41721</v>
      </c>
      <c r="F357" t="s">
        <v>23</v>
      </c>
      <c r="G357" t="s">
        <v>1674</v>
      </c>
      <c r="H357" t="s">
        <v>1675</v>
      </c>
      <c r="I357" t="s">
        <v>26</v>
      </c>
      <c r="J357" t="s">
        <v>27</v>
      </c>
      <c r="K357" t="s">
        <v>3488</v>
      </c>
      <c r="L357" t="s">
        <v>43</v>
      </c>
      <c r="M357">
        <v>93727</v>
      </c>
      <c r="N357" t="s">
        <v>44</v>
      </c>
      <c r="O357" t="s">
        <v>5990</v>
      </c>
      <c r="P357" t="s">
        <v>32</v>
      </c>
      <c r="Q357" t="s">
        <v>65</v>
      </c>
      <c r="R357" t="s">
        <v>5991</v>
      </c>
      <c r="S357">
        <v>30.93</v>
      </c>
      <c r="T357">
        <v>1</v>
      </c>
      <c r="U357">
        <v>0</v>
      </c>
      <c r="V357">
        <v>12.6813</v>
      </c>
    </row>
    <row r="358" spans="1:22" x14ac:dyDescent="0.3">
      <c r="A358">
        <v>5231</v>
      </c>
      <c r="B358" t="s">
        <v>8076</v>
      </c>
      <c r="C358">
        <v>2014</v>
      </c>
      <c r="D358" s="15">
        <v>41718</v>
      </c>
      <c r="E358" s="15">
        <v>41721</v>
      </c>
      <c r="F358" t="s">
        <v>23</v>
      </c>
      <c r="G358" t="s">
        <v>1674</v>
      </c>
      <c r="H358" t="s">
        <v>1675</v>
      </c>
      <c r="I358" t="s">
        <v>26</v>
      </c>
      <c r="J358" t="s">
        <v>27</v>
      </c>
      <c r="K358" t="s">
        <v>3488</v>
      </c>
      <c r="L358" t="s">
        <v>43</v>
      </c>
      <c r="M358">
        <v>93727</v>
      </c>
      <c r="N358" t="s">
        <v>44</v>
      </c>
      <c r="O358" t="s">
        <v>2400</v>
      </c>
      <c r="P358" t="s">
        <v>32</v>
      </c>
      <c r="Q358" t="s">
        <v>56</v>
      </c>
      <c r="R358" t="s">
        <v>2401</v>
      </c>
      <c r="S358">
        <v>697.16</v>
      </c>
      <c r="T358">
        <v>5</v>
      </c>
      <c r="U358">
        <v>0.2</v>
      </c>
      <c r="V358">
        <v>8.7144999999999868</v>
      </c>
    </row>
    <row r="359" spans="1:22" x14ac:dyDescent="0.3">
      <c r="A359">
        <v>5230</v>
      </c>
      <c r="B359" t="s">
        <v>8076</v>
      </c>
      <c r="C359">
        <v>2014</v>
      </c>
      <c r="D359" s="15">
        <v>41718</v>
      </c>
      <c r="E359" s="15">
        <v>41721</v>
      </c>
      <c r="F359" t="s">
        <v>23</v>
      </c>
      <c r="G359" t="s">
        <v>1674</v>
      </c>
      <c r="H359" t="s">
        <v>1675</v>
      </c>
      <c r="I359" t="s">
        <v>26</v>
      </c>
      <c r="J359" t="s">
        <v>27</v>
      </c>
      <c r="K359" t="s">
        <v>3488</v>
      </c>
      <c r="L359" t="s">
        <v>43</v>
      </c>
      <c r="M359">
        <v>93727</v>
      </c>
      <c r="N359" t="s">
        <v>44</v>
      </c>
      <c r="O359" t="s">
        <v>5389</v>
      </c>
      <c r="P359" t="s">
        <v>46</v>
      </c>
      <c r="Q359" t="s">
        <v>75</v>
      </c>
      <c r="R359" t="s">
        <v>5390</v>
      </c>
      <c r="S359">
        <v>14.624000000000002</v>
      </c>
      <c r="T359">
        <v>2</v>
      </c>
      <c r="U359">
        <v>0.2</v>
      </c>
      <c r="V359">
        <v>5.1183999999999994</v>
      </c>
    </row>
    <row r="360" spans="1:22" x14ac:dyDescent="0.3">
      <c r="A360">
        <v>5202</v>
      </c>
      <c r="B360" t="s">
        <v>8059</v>
      </c>
      <c r="C360">
        <v>2013</v>
      </c>
      <c r="D360" s="15">
        <v>41337</v>
      </c>
      <c r="E360" s="15">
        <v>41342</v>
      </c>
      <c r="F360" t="s">
        <v>50</v>
      </c>
      <c r="G360" t="s">
        <v>3332</v>
      </c>
      <c r="H360" t="s">
        <v>3333</v>
      </c>
      <c r="I360" t="s">
        <v>26</v>
      </c>
      <c r="J360" t="s">
        <v>27</v>
      </c>
      <c r="K360" t="s">
        <v>2891</v>
      </c>
      <c r="L360" t="s">
        <v>104</v>
      </c>
      <c r="M360">
        <v>78664</v>
      </c>
      <c r="N360" t="s">
        <v>105</v>
      </c>
      <c r="O360" t="s">
        <v>2089</v>
      </c>
      <c r="P360" t="s">
        <v>71</v>
      </c>
      <c r="Q360" t="s">
        <v>161</v>
      </c>
      <c r="R360" t="s">
        <v>2090</v>
      </c>
      <c r="S360">
        <v>41.720000000000006</v>
      </c>
      <c r="T360">
        <v>7</v>
      </c>
      <c r="U360">
        <v>0.2</v>
      </c>
      <c r="V360">
        <v>5.7364999999999977</v>
      </c>
    </row>
    <row r="361" spans="1:22" x14ac:dyDescent="0.3">
      <c r="A361">
        <v>360</v>
      </c>
      <c r="B361" t="s">
        <v>1269</v>
      </c>
      <c r="C361">
        <v>2014</v>
      </c>
      <c r="D361" s="15">
        <v>41707</v>
      </c>
      <c r="E361" s="15">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5">
        <v>41707</v>
      </c>
      <c r="E362" s="15">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5201</v>
      </c>
      <c r="B363" t="s">
        <v>8059</v>
      </c>
      <c r="C363">
        <v>2013</v>
      </c>
      <c r="D363" s="15">
        <v>41337</v>
      </c>
      <c r="E363" s="15">
        <v>41342</v>
      </c>
      <c r="F363" t="s">
        <v>50</v>
      </c>
      <c r="G363" t="s">
        <v>3332</v>
      </c>
      <c r="H363" t="s">
        <v>3333</v>
      </c>
      <c r="I363" t="s">
        <v>26</v>
      </c>
      <c r="J363" t="s">
        <v>27</v>
      </c>
      <c r="K363" t="s">
        <v>2891</v>
      </c>
      <c r="L363" t="s">
        <v>104</v>
      </c>
      <c r="M363">
        <v>78664</v>
      </c>
      <c r="N363" t="s">
        <v>105</v>
      </c>
      <c r="O363" t="s">
        <v>4599</v>
      </c>
      <c r="P363" t="s">
        <v>71</v>
      </c>
      <c r="Q363" t="s">
        <v>72</v>
      </c>
      <c r="R363" t="s">
        <v>4600</v>
      </c>
      <c r="S363">
        <v>431.97600000000006</v>
      </c>
      <c r="T363">
        <v>3</v>
      </c>
      <c r="U363">
        <v>0.2</v>
      </c>
      <c r="V363">
        <v>32.398200000000017</v>
      </c>
    </row>
    <row r="364" spans="1:22" x14ac:dyDescent="0.3">
      <c r="A364">
        <v>5200</v>
      </c>
      <c r="B364" t="s">
        <v>8059</v>
      </c>
      <c r="C364">
        <v>2013</v>
      </c>
      <c r="D364" s="15">
        <v>41337</v>
      </c>
      <c r="E364" s="15">
        <v>41342</v>
      </c>
      <c r="F364" t="s">
        <v>50</v>
      </c>
      <c r="G364" t="s">
        <v>3332</v>
      </c>
      <c r="H364" t="s">
        <v>3333</v>
      </c>
      <c r="I364" t="s">
        <v>26</v>
      </c>
      <c r="J364" t="s">
        <v>27</v>
      </c>
      <c r="K364" t="s">
        <v>2891</v>
      </c>
      <c r="L364" t="s">
        <v>104</v>
      </c>
      <c r="M364">
        <v>78664</v>
      </c>
      <c r="N364" t="s">
        <v>105</v>
      </c>
      <c r="O364" t="s">
        <v>6918</v>
      </c>
      <c r="P364" t="s">
        <v>46</v>
      </c>
      <c r="Q364" t="s">
        <v>269</v>
      </c>
      <c r="R364" t="s">
        <v>6919</v>
      </c>
      <c r="S364">
        <v>2.3039999999999998</v>
      </c>
      <c r="T364">
        <v>1</v>
      </c>
      <c r="U364">
        <v>0.2</v>
      </c>
      <c r="V364">
        <v>0.77759999999999996</v>
      </c>
    </row>
    <row r="365" spans="1:22" x14ac:dyDescent="0.3">
      <c r="A365">
        <v>5199</v>
      </c>
      <c r="B365" t="s">
        <v>8059</v>
      </c>
      <c r="C365">
        <v>2013</v>
      </c>
      <c r="D365" s="15">
        <v>41337</v>
      </c>
      <c r="E365" s="15">
        <v>41342</v>
      </c>
      <c r="F365" t="s">
        <v>50</v>
      </c>
      <c r="G365" t="s">
        <v>3332</v>
      </c>
      <c r="H365" t="s">
        <v>3333</v>
      </c>
      <c r="I365" t="s">
        <v>26</v>
      </c>
      <c r="J365" t="s">
        <v>27</v>
      </c>
      <c r="K365" t="s">
        <v>2891</v>
      </c>
      <c r="L365" t="s">
        <v>104</v>
      </c>
      <c r="M365">
        <v>78664</v>
      </c>
      <c r="N365" t="s">
        <v>105</v>
      </c>
      <c r="O365" t="s">
        <v>5590</v>
      </c>
      <c r="P365" t="s">
        <v>46</v>
      </c>
      <c r="Q365" t="s">
        <v>578</v>
      </c>
      <c r="R365" t="s">
        <v>5591</v>
      </c>
      <c r="S365">
        <v>3930.0720000000001</v>
      </c>
      <c r="T365">
        <v>3</v>
      </c>
      <c r="U365">
        <v>0.2</v>
      </c>
      <c r="V365">
        <v>-786.01440000000025</v>
      </c>
    </row>
    <row r="366" spans="1:22" x14ac:dyDescent="0.3">
      <c r="A366">
        <v>5174</v>
      </c>
      <c r="B366" t="s">
        <v>8042</v>
      </c>
      <c r="C366">
        <v>2012</v>
      </c>
      <c r="D366" s="15">
        <v>40976</v>
      </c>
      <c r="E366" s="15">
        <v>40978</v>
      </c>
      <c r="F366" t="s">
        <v>188</v>
      </c>
      <c r="G366" t="s">
        <v>6751</v>
      </c>
      <c r="H366" t="s">
        <v>6752</v>
      </c>
      <c r="I366" t="s">
        <v>41</v>
      </c>
      <c r="J366" t="s">
        <v>27</v>
      </c>
      <c r="K366" t="s">
        <v>3595</v>
      </c>
      <c r="L366" t="s">
        <v>457</v>
      </c>
      <c r="M366">
        <v>81001</v>
      </c>
      <c r="N366" t="s">
        <v>44</v>
      </c>
      <c r="O366" t="s">
        <v>1264</v>
      </c>
      <c r="P366" t="s">
        <v>46</v>
      </c>
      <c r="Q366" t="s">
        <v>68</v>
      </c>
      <c r="R366" t="s">
        <v>1265</v>
      </c>
      <c r="S366">
        <v>3.4079999999999999</v>
      </c>
      <c r="T366">
        <v>1</v>
      </c>
      <c r="U366">
        <v>0.2</v>
      </c>
      <c r="V366">
        <v>0.89459999999999995</v>
      </c>
    </row>
    <row r="367" spans="1:22" x14ac:dyDescent="0.3">
      <c r="A367">
        <v>5151</v>
      </c>
      <c r="B367" t="s">
        <v>8029</v>
      </c>
      <c r="C367">
        <v>2014</v>
      </c>
      <c r="D367" s="15">
        <v>41705</v>
      </c>
      <c r="E367" s="15">
        <v>41709</v>
      </c>
      <c r="F367" t="s">
        <v>23</v>
      </c>
      <c r="G367" t="s">
        <v>584</v>
      </c>
      <c r="H367" t="s">
        <v>585</v>
      </c>
      <c r="I367" t="s">
        <v>41</v>
      </c>
      <c r="J367" t="s">
        <v>27</v>
      </c>
      <c r="K367" t="s">
        <v>127</v>
      </c>
      <c r="L367" t="s">
        <v>43</v>
      </c>
      <c r="M367">
        <v>94109</v>
      </c>
      <c r="N367" t="s">
        <v>44</v>
      </c>
      <c r="O367" t="s">
        <v>1193</v>
      </c>
      <c r="P367" t="s">
        <v>46</v>
      </c>
      <c r="Q367" t="s">
        <v>59</v>
      </c>
      <c r="R367" t="s">
        <v>1194</v>
      </c>
      <c r="S367">
        <v>67.78</v>
      </c>
      <c r="T367">
        <v>2</v>
      </c>
      <c r="U367">
        <v>0</v>
      </c>
      <c r="V367">
        <v>16.945</v>
      </c>
    </row>
    <row r="368" spans="1:22" x14ac:dyDescent="0.3">
      <c r="A368">
        <v>5105</v>
      </c>
      <c r="B368" t="s">
        <v>7997</v>
      </c>
      <c r="C368">
        <v>2012</v>
      </c>
      <c r="D368" s="15">
        <v>40994</v>
      </c>
      <c r="E368" s="15">
        <v>40998</v>
      </c>
      <c r="F368" t="s">
        <v>23</v>
      </c>
      <c r="G368" t="s">
        <v>3575</v>
      </c>
      <c r="H368" t="s">
        <v>3576</v>
      </c>
      <c r="I368" t="s">
        <v>26</v>
      </c>
      <c r="J368" t="s">
        <v>27</v>
      </c>
      <c r="K368" t="s">
        <v>146</v>
      </c>
      <c r="L368" t="s">
        <v>147</v>
      </c>
      <c r="M368">
        <v>19140</v>
      </c>
      <c r="N368" t="s">
        <v>148</v>
      </c>
      <c r="O368" t="s">
        <v>292</v>
      </c>
      <c r="P368" t="s">
        <v>71</v>
      </c>
      <c r="Q368" t="s">
        <v>161</v>
      </c>
      <c r="R368" t="s">
        <v>293</v>
      </c>
      <c r="S368">
        <v>16.776000000000003</v>
      </c>
      <c r="T368">
        <v>3</v>
      </c>
      <c r="U368">
        <v>0.2</v>
      </c>
      <c r="V368">
        <v>5.0327999999999999</v>
      </c>
    </row>
    <row r="369" spans="1:22" x14ac:dyDescent="0.3">
      <c r="A369">
        <v>5104</v>
      </c>
      <c r="B369" t="s">
        <v>7997</v>
      </c>
      <c r="C369">
        <v>2012</v>
      </c>
      <c r="D369" s="15">
        <v>40994</v>
      </c>
      <c r="E369" s="15">
        <v>40998</v>
      </c>
      <c r="F369" t="s">
        <v>23</v>
      </c>
      <c r="G369" t="s">
        <v>3575</v>
      </c>
      <c r="H369" t="s">
        <v>3576</v>
      </c>
      <c r="I369" t="s">
        <v>26</v>
      </c>
      <c r="J369" t="s">
        <v>27</v>
      </c>
      <c r="K369" t="s">
        <v>146</v>
      </c>
      <c r="L369" t="s">
        <v>147</v>
      </c>
      <c r="M369">
        <v>19140</v>
      </c>
      <c r="N369" t="s">
        <v>148</v>
      </c>
      <c r="O369" t="s">
        <v>631</v>
      </c>
      <c r="P369" t="s">
        <v>46</v>
      </c>
      <c r="Q369" t="s">
        <v>90</v>
      </c>
      <c r="R369" t="s">
        <v>632</v>
      </c>
      <c r="S369">
        <v>40.032000000000004</v>
      </c>
      <c r="T369">
        <v>6</v>
      </c>
      <c r="U369">
        <v>0.2</v>
      </c>
      <c r="V369">
        <v>12.509999999999993</v>
      </c>
    </row>
    <row r="370" spans="1:22" x14ac:dyDescent="0.3">
      <c r="A370">
        <v>5103</v>
      </c>
      <c r="B370" t="s">
        <v>7996</v>
      </c>
      <c r="C370">
        <v>2011</v>
      </c>
      <c r="D370" s="15">
        <v>40619</v>
      </c>
      <c r="E370" s="15">
        <v>40619</v>
      </c>
      <c r="F370" t="s">
        <v>1290</v>
      </c>
      <c r="G370" t="s">
        <v>5492</v>
      </c>
      <c r="H370" t="s">
        <v>5493</v>
      </c>
      <c r="I370" t="s">
        <v>26</v>
      </c>
      <c r="J370" t="s">
        <v>27</v>
      </c>
      <c r="K370" t="s">
        <v>815</v>
      </c>
      <c r="L370" t="s">
        <v>104</v>
      </c>
      <c r="M370">
        <v>75217</v>
      </c>
      <c r="N370" t="s">
        <v>105</v>
      </c>
      <c r="O370" t="s">
        <v>89</v>
      </c>
      <c r="P370" t="s">
        <v>46</v>
      </c>
      <c r="Q370" t="s">
        <v>90</v>
      </c>
      <c r="R370" t="s">
        <v>91</v>
      </c>
      <c r="S370">
        <v>15.552000000000003</v>
      </c>
      <c r="T370">
        <v>3</v>
      </c>
      <c r="U370">
        <v>0.2</v>
      </c>
      <c r="V370">
        <v>5.4432</v>
      </c>
    </row>
    <row r="371" spans="1:22" x14ac:dyDescent="0.3">
      <c r="A371">
        <v>5102</v>
      </c>
      <c r="B371" t="s">
        <v>7996</v>
      </c>
      <c r="C371">
        <v>2011</v>
      </c>
      <c r="D371" s="15">
        <v>40619</v>
      </c>
      <c r="E371" s="15">
        <v>40619</v>
      </c>
      <c r="F371" t="s">
        <v>1290</v>
      </c>
      <c r="G371" t="s">
        <v>5492</v>
      </c>
      <c r="H371" t="s">
        <v>5493</v>
      </c>
      <c r="I371" t="s">
        <v>26</v>
      </c>
      <c r="J371" t="s">
        <v>27</v>
      </c>
      <c r="K371" t="s">
        <v>815</v>
      </c>
      <c r="L371" t="s">
        <v>104</v>
      </c>
      <c r="M371">
        <v>75217</v>
      </c>
      <c r="N371" t="s">
        <v>105</v>
      </c>
      <c r="O371" t="s">
        <v>2841</v>
      </c>
      <c r="P371" t="s">
        <v>46</v>
      </c>
      <c r="Q371" t="s">
        <v>90</v>
      </c>
      <c r="R371" t="s">
        <v>6812</v>
      </c>
      <c r="S371">
        <v>5.1840000000000011</v>
      </c>
      <c r="T371">
        <v>1</v>
      </c>
      <c r="U371">
        <v>0.2</v>
      </c>
      <c r="V371">
        <v>1.8792</v>
      </c>
    </row>
    <row r="372" spans="1:22" x14ac:dyDescent="0.3">
      <c r="A372">
        <v>5101</v>
      </c>
      <c r="B372" t="s">
        <v>7996</v>
      </c>
      <c r="C372">
        <v>2011</v>
      </c>
      <c r="D372" s="15">
        <v>40619</v>
      </c>
      <c r="E372" s="15">
        <v>40619</v>
      </c>
      <c r="F372" t="s">
        <v>1290</v>
      </c>
      <c r="G372" t="s">
        <v>5492</v>
      </c>
      <c r="H372" t="s">
        <v>5493</v>
      </c>
      <c r="I372" t="s">
        <v>26</v>
      </c>
      <c r="J372" t="s">
        <v>27</v>
      </c>
      <c r="K372" t="s">
        <v>815</v>
      </c>
      <c r="L372" t="s">
        <v>104</v>
      </c>
      <c r="M372">
        <v>75217</v>
      </c>
      <c r="N372" t="s">
        <v>105</v>
      </c>
      <c r="O372" t="s">
        <v>1282</v>
      </c>
      <c r="P372" t="s">
        <v>46</v>
      </c>
      <c r="Q372" t="s">
        <v>68</v>
      </c>
      <c r="R372" t="s">
        <v>1283</v>
      </c>
      <c r="S372">
        <v>4.4479999999999995</v>
      </c>
      <c r="T372">
        <v>2</v>
      </c>
      <c r="U372">
        <v>0.2</v>
      </c>
      <c r="V372">
        <v>0.3335999999999999</v>
      </c>
    </row>
    <row r="373" spans="1:22" x14ac:dyDescent="0.3">
      <c r="A373">
        <v>5089</v>
      </c>
      <c r="B373" t="s">
        <v>7987</v>
      </c>
      <c r="C373">
        <v>2012</v>
      </c>
      <c r="D373" s="15">
        <v>40973</v>
      </c>
      <c r="E373" s="15">
        <v>40977</v>
      </c>
      <c r="F373" t="s">
        <v>50</v>
      </c>
      <c r="G373" t="s">
        <v>3953</v>
      </c>
      <c r="H373" t="s">
        <v>3954</v>
      </c>
      <c r="I373" t="s">
        <v>41</v>
      </c>
      <c r="J373" t="s">
        <v>27</v>
      </c>
      <c r="K373" t="s">
        <v>146</v>
      </c>
      <c r="L373" t="s">
        <v>147</v>
      </c>
      <c r="M373">
        <v>19120</v>
      </c>
      <c r="N373" t="s">
        <v>148</v>
      </c>
      <c r="O373" t="s">
        <v>3122</v>
      </c>
      <c r="P373" t="s">
        <v>46</v>
      </c>
      <c r="Q373" t="s">
        <v>75</v>
      </c>
      <c r="R373" t="s">
        <v>3123</v>
      </c>
      <c r="S373">
        <v>2.556</v>
      </c>
      <c r="T373">
        <v>3</v>
      </c>
      <c r="U373">
        <v>0.7</v>
      </c>
      <c r="V373">
        <v>-1.7892000000000001</v>
      </c>
    </row>
    <row r="374" spans="1:22" x14ac:dyDescent="0.3">
      <c r="A374">
        <v>5088</v>
      </c>
      <c r="B374" t="s">
        <v>7987</v>
      </c>
      <c r="C374">
        <v>2012</v>
      </c>
      <c r="D374" s="15">
        <v>40973</v>
      </c>
      <c r="E374" s="15">
        <v>40977</v>
      </c>
      <c r="F374" t="s">
        <v>50</v>
      </c>
      <c r="G374" t="s">
        <v>3953</v>
      </c>
      <c r="H374" t="s">
        <v>3954</v>
      </c>
      <c r="I374" t="s">
        <v>41</v>
      </c>
      <c r="J374" t="s">
        <v>27</v>
      </c>
      <c r="K374" t="s">
        <v>146</v>
      </c>
      <c r="L374" t="s">
        <v>147</v>
      </c>
      <c r="M374">
        <v>19120</v>
      </c>
      <c r="N374" t="s">
        <v>148</v>
      </c>
      <c r="O374" t="s">
        <v>2149</v>
      </c>
      <c r="P374" t="s">
        <v>71</v>
      </c>
      <c r="Q374" t="s">
        <v>161</v>
      </c>
      <c r="R374" t="s">
        <v>2150</v>
      </c>
      <c r="S374">
        <v>10.312000000000001</v>
      </c>
      <c r="T374">
        <v>1</v>
      </c>
      <c r="U374">
        <v>0.2</v>
      </c>
      <c r="V374">
        <v>-1.2890000000000006</v>
      </c>
    </row>
    <row r="375" spans="1:22" x14ac:dyDescent="0.3">
      <c r="A375">
        <v>5087</v>
      </c>
      <c r="B375" t="s">
        <v>7987</v>
      </c>
      <c r="C375">
        <v>2012</v>
      </c>
      <c r="D375" s="15">
        <v>40973</v>
      </c>
      <c r="E375" s="15">
        <v>40977</v>
      </c>
      <c r="F375" t="s">
        <v>50</v>
      </c>
      <c r="G375" t="s">
        <v>3953</v>
      </c>
      <c r="H375" t="s">
        <v>3954</v>
      </c>
      <c r="I375" t="s">
        <v>41</v>
      </c>
      <c r="J375" t="s">
        <v>27</v>
      </c>
      <c r="K375" t="s">
        <v>146</v>
      </c>
      <c r="L375" t="s">
        <v>147</v>
      </c>
      <c r="M375">
        <v>19120</v>
      </c>
      <c r="N375" t="s">
        <v>148</v>
      </c>
      <c r="O375" t="s">
        <v>7988</v>
      </c>
      <c r="P375" t="s">
        <v>71</v>
      </c>
      <c r="Q375" t="s">
        <v>72</v>
      </c>
      <c r="R375" t="s">
        <v>7989</v>
      </c>
      <c r="S375">
        <v>466.15799999999996</v>
      </c>
      <c r="T375">
        <v>7</v>
      </c>
      <c r="U375">
        <v>0.4</v>
      </c>
      <c r="V375">
        <v>-93.231599999999958</v>
      </c>
    </row>
    <row r="376" spans="1:22" x14ac:dyDescent="0.3">
      <c r="A376">
        <v>5050</v>
      </c>
      <c r="B376" t="s">
        <v>7961</v>
      </c>
      <c r="C376">
        <v>2011</v>
      </c>
      <c r="D376" s="15">
        <v>40633</v>
      </c>
      <c r="E376" s="15">
        <v>40637</v>
      </c>
      <c r="F376" t="s">
        <v>50</v>
      </c>
      <c r="G376" t="s">
        <v>7216</v>
      </c>
      <c r="H376" t="s">
        <v>7217</v>
      </c>
      <c r="I376" t="s">
        <v>26</v>
      </c>
      <c r="J376" t="s">
        <v>27</v>
      </c>
      <c r="K376" t="s">
        <v>303</v>
      </c>
      <c r="L376" t="s">
        <v>211</v>
      </c>
      <c r="M376">
        <v>60610</v>
      </c>
      <c r="N376" t="s">
        <v>105</v>
      </c>
      <c r="O376" t="s">
        <v>2531</v>
      </c>
      <c r="P376" t="s">
        <v>71</v>
      </c>
      <c r="Q376" t="s">
        <v>161</v>
      </c>
      <c r="R376" t="s">
        <v>2532</v>
      </c>
      <c r="S376">
        <v>79.984000000000009</v>
      </c>
      <c r="T376">
        <v>2</v>
      </c>
      <c r="U376">
        <v>0.2</v>
      </c>
      <c r="V376">
        <v>13.997199999999999</v>
      </c>
    </row>
    <row r="377" spans="1:22" x14ac:dyDescent="0.3">
      <c r="A377">
        <v>5049</v>
      </c>
      <c r="B377" t="s">
        <v>7961</v>
      </c>
      <c r="C377">
        <v>2011</v>
      </c>
      <c r="D377" s="15">
        <v>40633</v>
      </c>
      <c r="E377" s="15">
        <v>40637</v>
      </c>
      <c r="F377" t="s">
        <v>50</v>
      </c>
      <c r="G377" t="s">
        <v>7216</v>
      </c>
      <c r="H377" t="s">
        <v>7217</v>
      </c>
      <c r="I377" t="s">
        <v>26</v>
      </c>
      <c r="J377" t="s">
        <v>27</v>
      </c>
      <c r="K377" t="s">
        <v>303</v>
      </c>
      <c r="L377" t="s">
        <v>211</v>
      </c>
      <c r="M377">
        <v>60610</v>
      </c>
      <c r="N377" t="s">
        <v>105</v>
      </c>
      <c r="O377" t="s">
        <v>2727</v>
      </c>
      <c r="P377" t="s">
        <v>46</v>
      </c>
      <c r="Q377" t="s">
        <v>75</v>
      </c>
      <c r="R377" t="s">
        <v>2728</v>
      </c>
      <c r="S377">
        <v>8.1339999999999986</v>
      </c>
      <c r="T377">
        <v>7</v>
      </c>
      <c r="U377">
        <v>0.8</v>
      </c>
      <c r="V377">
        <v>-13.827800000000003</v>
      </c>
    </row>
    <row r="378" spans="1:22" x14ac:dyDescent="0.3">
      <c r="A378">
        <v>5021</v>
      </c>
      <c r="B378" t="s">
        <v>7948</v>
      </c>
      <c r="C378">
        <v>2014</v>
      </c>
      <c r="D378" s="15">
        <v>41722</v>
      </c>
      <c r="E378" s="15">
        <v>41724</v>
      </c>
      <c r="F378" t="s">
        <v>23</v>
      </c>
      <c r="G378" t="s">
        <v>773</v>
      </c>
      <c r="H378" t="s">
        <v>774</v>
      </c>
      <c r="I378" t="s">
        <v>41</v>
      </c>
      <c r="J378" t="s">
        <v>27</v>
      </c>
      <c r="K378" t="s">
        <v>266</v>
      </c>
      <c r="L378" t="s">
        <v>267</v>
      </c>
      <c r="M378">
        <v>10011</v>
      </c>
      <c r="N378" t="s">
        <v>148</v>
      </c>
      <c r="O378" t="s">
        <v>1605</v>
      </c>
      <c r="P378" t="s">
        <v>46</v>
      </c>
      <c r="Q378" t="s">
        <v>578</v>
      </c>
      <c r="R378" t="s">
        <v>1606</v>
      </c>
      <c r="S378">
        <v>347.58</v>
      </c>
      <c r="T378">
        <v>3</v>
      </c>
      <c r="U378">
        <v>0</v>
      </c>
      <c r="V378">
        <v>17.378999999999976</v>
      </c>
    </row>
    <row r="379" spans="1:22" x14ac:dyDescent="0.3">
      <c r="A379">
        <v>4998</v>
      </c>
      <c r="B379" t="s">
        <v>7918</v>
      </c>
      <c r="C379">
        <v>2014</v>
      </c>
      <c r="D379" s="15">
        <v>41709</v>
      </c>
      <c r="E379" s="15">
        <v>41714</v>
      </c>
      <c r="F379" t="s">
        <v>50</v>
      </c>
      <c r="G379" t="s">
        <v>7875</v>
      </c>
      <c r="H379" t="s">
        <v>7876</v>
      </c>
      <c r="I379" t="s">
        <v>41</v>
      </c>
      <c r="J379" t="s">
        <v>27</v>
      </c>
      <c r="K379" t="s">
        <v>4588</v>
      </c>
      <c r="L379" t="s">
        <v>88</v>
      </c>
      <c r="M379">
        <v>27604</v>
      </c>
      <c r="N379" t="s">
        <v>30</v>
      </c>
      <c r="O379" t="s">
        <v>2471</v>
      </c>
      <c r="P379" t="s">
        <v>46</v>
      </c>
      <c r="Q379" t="s">
        <v>75</v>
      </c>
      <c r="R379" t="s">
        <v>2472</v>
      </c>
      <c r="S379">
        <v>13.092000000000002</v>
      </c>
      <c r="T379">
        <v>4</v>
      </c>
      <c r="U379">
        <v>0.7</v>
      </c>
      <c r="V379">
        <v>-10.037199999999999</v>
      </c>
    </row>
    <row r="380" spans="1:22" x14ac:dyDescent="0.3">
      <c r="A380">
        <v>4997</v>
      </c>
      <c r="B380" t="s">
        <v>7918</v>
      </c>
      <c r="C380">
        <v>2014</v>
      </c>
      <c r="D380" s="15">
        <v>41709</v>
      </c>
      <c r="E380" s="15">
        <v>41714</v>
      </c>
      <c r="F380" t="s">
        <v>50</v>
      </c>
      <c r="G380" t="s">
        <v>7875</v>
      </c>
      <c r="H380" t="s">
        <v>7876</v>
      </c>
      <c r="I380" t="s">
        <v>41</v>
      </c>
      <c r="J380" t="s">
        <v>27</v>
      </c>
      <c r="K380" t="s">
        <v>4588</v>
      </c>
      <c r="L380" t="s">
        <v>88</v>
      </c>
      <c r="M380">
        <v>27604</v>
      </c>
      <c r="N380" t="s">
        <v>30</v>
      </c>
      <c r="O380" t="s">
        <v>7919</v>
      </c>
      <c r="P380" t="s">
        <v>46</v>
      </c>
      <c r="Q380" t="s">
        <v>78</v>
      </c>
      <c r="R380" t="s">
        <v>7920</v>
      </c>
      <c r="S380">
        <v>48.783999999999999</v>
      </c>
      <c r="T380">
        <v>1</v>
      </c>
      <c r="U380">
        <v>0.2</v>
      </c>
      <c r="V380">
        <v>3.6587999999999976</v>
      </c>
    </row>
    <row r="381" spans="1:22" x14ac:dyDescent="0.3">
      <c r="A381">
        <v>4964</v>
      </c>
      <c r="B381" t="s">
        <v>7898</v>
      </c>
      <c r="C381">
        <v>2011</v>
      </c>
      <c r="D381" s="15">
        <v>40609</v>
      </c>
      <c r="E381" s="15">
        <v>40610</v>
      </c>
      <c r="F381" t="s">
        <v>188</v>
      </c>
      <c r="G381" t="s">
        <v>7899</v>
      </c>
      <c r="H381" t="s">
        <v>7900</v>
      </c>
      <c r="I381" t="s">
        <v>26</v>
      </c>
      <c r="J381" t="s">
        <v>27</v>
      </c>
      <c r="K381" t="s">
        <v>95</v>
      </c>
      <c r="L381" t="s">
        <v>96</v>
      </c>
      <c r="M381">
        <v>98103</v>
      </c>
      <c r="N381" t="s">
        <v>44</v>
      </c>
      <c r="O381" t="s">
        <v>3393</v>
      </c>
      <c r="P381" t="s">
        <v>46</v>
      </c>
      <c r="Q381" t="s">
        <v>59</v>
      </c>
      <c r="R381" t="s">
        <v>3394</v>
      </c>
      <c r="S381">
        <v>242.94</v>
      </c>
      <c r="T381">
        <v>3</v>
      </c>
      <c r="U381">
        <v>0</v>
      </c>
      <c r="V381">
        <v>4.8588000000000164</v>
      </c>
    </row>
    <row r="382" spans="1:22" x14ac:dyDescent="0.3">
      <c r="A382">
        <v>4963</v>
      </c>
      <c r="B382" t="s">
        <v>7898</v>
      </c>
      <c r="C382">
        <v>2011</v>
      </c>
      <c r="D382" s="15">
        <v>40609</v>
      </c>
      <c r="E382" s="15">
        <v>40610</v>
      </c>
      <c r="F382" t="s">
        <v>188</v>
      </c>
      <c r="G382" t="s">
        <v>7899</v>
      </c>
      <c r="H382" t="s">
        <v>7900</v>
      </c>
      <c r="I382" t="s">
        <v>26</v>
      </c>
      <c r="J382" t="s">
        <v>27</v>
      </c>
      <c r="K382" t="s">
        <v>95</v>
      </c>
      <c r="L382" t="s">
        <v>96</v>
      </c>
      <c r="M382">
        <v>98103</v>
      </c>
      <c r="N382" t="s">
        <v>44</v>
      </c>
      <c r="O382" t="s">
        <v>1030</v>
      </c>
      <c r="P382" t="s">
        <v>46</v>
      </c>
      <c r="Q382" t="s">
        <v>68</v>
      </c>
      <c r="R382" t="s">
        <v>1031</v>
      </c>
      <c r="S382">
        <v>17.940000000000001</v>
      </c>
      <c r="T382">
        <v>3</v>
      </c>
      <c r="U382">
        <v>0</v>
      </c>
      <c r="V382">
        <v>4.6644000000000005</v>
      </c>
    </row>
    <row r="383" spans="1:22" x14ac:dyDescent="0.3">
      <c r="A383">
        <v>4962</v>
      </c>
      <c r="B383" t="s">
        <v>7898</v>
      </c>
      <c r="C383">
        <v>2011</v>
      </c>
      <c r="D383" s="15">
        <v>40609</v>
      </c>
      <c r="E383" s="15">
        <v>40610</v>
      </c>
      <c r="F383" t="s">
        <v>188</v>
      </c>
      <c r="G383" t="s">
        <v>7899</v>
      </c>
      <c r="H383" t="s">
        <v>7900</v>
      </c>
      <c r="I383" t="s">
        <v>26</v>
      </c>
      <c r="J383" t="s">
        <v>27</v>
      </c>
      <c r="K383" t="s">
        <v>95</v>
      </c>
      <c r="L383" t="s">
        <v>96</v>
      </c>
      <c r="M383">
        <v>98103</v>
      </c>
      <c r="N383" t="s">
        <v>44</v>
      </c>
      <c r="O383" t="s">
        <v>892</v>
      </c>
      <c r="P383" t="s">
        <v>32</v>
      </c>
      <c r="Q383" t="s">
        <v>36</v>
      </c>
      <c r="R383" t="s">
        <v>893</v>
      </c>
      <c r="S383">
        <v>48.712000000000003</v>
      </c>
      <c r="T383">
        <v>1</v>
      </c>
      <c r="U383">
        <v>0.2</v>
      </c>
      <c r="V383">
        <v>5.4800999999999966</v>
      </c>
    </row>
    <row r="384" spans="1:22" x14ac:dyDescent="0.3">
      <c r="A384">
        <v>4959</v>
      </c>
      <c r="B384" t="s">
        <v>7895</v>
      </c>
      <c r="C384">
        <v>2012</v>
      </c>
      <c r="D384" s="15">
        <v>40988</v>
      </c>
      <c r="E384" s="15">
        <v>40994</v>
      </c>
      <c r="F384" t="s">
        <v>50</v>
      </c>
      <c r="G384" t="s">
        <v>2484</v>
      </c>
      <c r="H384" t="s">
        <v>2485</v>
      </c>
      <c r="I384" t="s">
        <v>26</v>
      </c>
      <c r="J384" t="s">
        <v>27</v>
      </c>
      <c r="K384" t="s">
        <v>4214</v>
      </c>
      <c r="L384" t="s">
        <v>104</v>
      </c>
      <c r="M384">
        <v>75007</v>
      </c>
      <c r="N384" t="s">
        <v>105</v>
      </c>
      <c r="O384" t="s">
        <v>7896</v>
      </c>
      <c r="P384" t="s">
        <v>46</v>
      </c>
      <c r="Q384" t="s">
        <v>269</v>
      </c>
      <c r="R384" t="s">
        <v>186</v>
      </c>
      <c r="S384">
        <v>18.864000000000001</v>
      </c>
      <c r="T384">
        <v>9</v>
      </c>
      <c r="U384">
        <v>0.2</v>
      </c>
      <c r="V384">
        <v>6.1307999999999998</v>
      </c>
    </row>
    <row r="385" spans="1:22" x14ac:dyDescent="0.3">
      <c r="A385">
        <v>4958</v>
      </c>
      <c r="B385" t="s">
        <v>7895</v>
      </c>
      <c r="C385">
        <v>2012</v>
      </c>
      <c r="D385" s="15">
        <v>40988</v>
      </c>
      <c r="E385" s="15">
        <v>40994</v>
      </c>
      <c r="F385" t="s">
        <v>50</v>
      </c>
      <c r="G385" t="s">
        <v>2484</v>
      </c>
      <c r="H385" t="s">
        <v>2485</v>
      </c>
      <c r="I385" t="s">
        <v>26</v>
      </c>
      <c r="J385" t="s">
        <v>27</v>
      </c>
      <c r="K385" t="s">
        <v>4214</v>
      </c>
      <c r="L385" t="s">
        <v>104</v>
      </c>
      <c r="M385">
        <v>75007</v>
      </c>
      <c r="N385" t="s">
        <v>105</v>
      </c>
      <c r="O385" t="s">
        <v>5670</v>
      </c>
      <c r="P385" t="s">
        <v>46</v>
      </c>
      <c r="Q385" t="s">
        <v>75</v>
      </c>
      <c r="R385" t="s">
        <v>5671</v>
      </c>
      <c r="S385">
        <v>2.5119999999999996</v>
      </c>
      <c r="T385">
        <v>2</v>
      </c>
      <c r="U385">
        <v>0.8</v>
      </c>
      <c r="V385">
        <v>-4.3960000000000026</v>
      </c>
    </row>
    <row r="386" spans="1:22" x14ac:dyDescent="0.3">
      <c r="A386">
        <v>4954</v>
      </c>
      <c r="B386" t="s">
        <v>7893</v>
      </c>
      <c r="C386">
        <v>2012</v>
      </c>
      <c r="D386" s="15">
        <v>40984</v>
      </c>
      <c r="E386" s="15">
        <v>40988</v>
      </c>
      <c r="F386" t="s">
        <v>50</v>
      </c>
      <c r="G386" t="s">
        <v>842</v>
      </c>
      <c r="H386" t="s">
        <v>843</v>
      </c>
      <c r="I386" t="s">
        <v>41</v>
      </c>
      <c r="J386" t="s">
        <v>27</v>
      </c>
      <c r="K386" t="s">
        <v>266</v>
      </c>
      <c r="L386" t="s">
        <v>267</v>
      </c>
      <c r="M386">
        <v>10009</v>
      </c>
      <c r="N386" t="s">
        <v>148</v>
      </c>
      <c r="O386" t="s">
        <v>5308</v>
      </c>
      <c r="P386" t="s">
        <v>71</v>
      </c>
      <c r="Q386" t="s">
        <v>72</v>
      </c>
      <c r="R386" t="s">
        <v>5309</v>
      </c>
      <c r="S386">
        <v>85.9</v>
      </c>
      <c r="T386">
        <v>2</v>
      </c>
      <c r="U386">
        <v>0</v>
      </c>
      <c r="V386">
        <v>2.5769999999999982</v>
      </c>
    </row>
    <row r="387" spans="1:22" x14ac:dyDescent="0.3">
      <c r="A387">
        <v>4936</v>
      </c>
      <c r="B387" t="s">
        <v>7874</v>
      </c>
      <c r="C387">
        <v>2012</v>
      </c>
      <c r="D387" s="15">
        <v>40983</v>
      </c>
      <c r="E387" s="15">
        <v>40989</v>
      </c>
      <c r="F387" t="s">
        <v>50</v>
      </c>
      <c r="G387" t="s">
        <v>7875</v>
      </c>
      <c r="H387" t="s">
        <v>7876</v>
      </c>
      <c r="I387" t="s">
        <v>41</v>
      </c>
      <c r="J387" t="s">
        <v>27</v>
      </c>
      <c r="K387" t="s">
        <v>7877</v>
      </c>
      <c r="L387" t="s">
        <v>121</v>
      </c>
      <c r="M387">
        <v>84043</v>
      </c>
      <c r="N387" t="s">
        <v>44</v>
      </c>
      <c r="O387" t="s">
        <v>7878</v>
      </c>
      <c r="P387" t="s">
        <v>71</v>
      </c>
      <c r="Q387" t="s">
        <v>72</v>
      </c>
      <c r="R387" t="s">
        <v>7879</v>
      </c>
      <c r="S387">
        <v>16.776000000000003</v>
      </c>
      <c r="T387">
        <v>3</v>
      </c>
      <c r="U387">
        <v>0.2</v>
      </c>
      <c r="V387">
        <v>1.6776</v>
      </c>
    </row>
    <row r="388" spans="1:22" x14ac:dyDescent="0.3">
      <c r="A388">
        <v>4932</v>
      </c>
      <c r="B388" t="s">
        <v>7872</v>
      </c>
      <c r="C388">
        <v>2014</v>
      </c>
      <c r="D388" s="15">
        <v>41724</v>
      </c>
      <c r="E388" s="15">
        <v>41729</v>
      </c>
      <c r="F388" t="s">
        <v>50</v>
      </c>
      <c r="G388" t="s">
        <v>4427</v>
      </c>
      <c r="H388" t="s">
        <v>4428</v>
      </c>
      <c r="I388" t="s">
        <v>41</v>
      </c>
      <c r="J388" t="s">
        <v>27</v>
      </c>
      <c r="K388" t="s">
        <v>95</v>
      </c>
      <c r="L388" t="s">
        <v>96</v>
      </c>
      <c r="M388">
        <v>98103</v>
      </c>
      <c r="N388" t="s">
        <v>44</v>
      </c>
      <c r="O388" t="s">
        <v>4711</v>
      </c>
      <c r="P388" t="s">
        <v>46</v>
      </c>
      <c r="Q388" t="s">
        <v>68</v>
      </c>
      <c r="R388" t="s">
        <v>4712</v>
      </c>
      <c r="S388">
        <v>23.1</v>
      </c>
      <c r="T388">
        <v>2</v>
      </c>
      <c r="U388">
        <v>0</v>
      </c>
      <c r="V388">
        <v>6.93</v>
      </c>
    </row>
    <row r="389" spans="1:22" x14ac:dyDescent="0.3">
      <c r="A389">
        <v>4904</v>
      </c>
      <c r="B389" t="s">
        <v>7850</v>
      </c>
      <c r="C389">
        <v>2014</v>
      </c>
      <c r="D389" s="15">
        <v>41706</v>
      </c>
      <c r="E389" s="15">
        <v>41711</v>
      </c>
      <c r="F389" t="s">
        <v>50</v>
      </c>
      <c r="G389" t="s">
        <v>1125</v>
      </c>
      <c r="H389" t="s">
        <v>1126</v>
      </c>
      <c r="I389" t="s">
        <v>26</v>
      </c>
      <c r="J389" t="s">
        <v>27</v>
      </c>
      <c r="K389" t="s">
        <v>266</v>
      </c>
      <c r="L389" t="s">
        <v>267</v>
      </c>
      <c r="M389">
        <v>10035</v>
      </c>
      <c r="N389" t="s">
        <v>148</v>
      </c>
      <c r="O389" t="s">
        <v>2255</v>
      </c>
      <c r="P389" t="s">
        <v>46</v>
      </c>
      <c r="Q389" t="s">
        <v>47</v>
      </c>
      <c r="R389" t="s">
        <v>2256</v>
      </c>
      <c r="S389">
        <v>91.59</v>
      </c>
      <c r="T389">
        <v>3</v>
      </c>
      <c r="U389">
        <v>0</v>
      </c>
      <c r="V389">
        <v>42.131399999999999</v>
      </c>
    </row>
    <row r="390" spans="1:22" x14ac:dyDescent="0.3">
      <c r="A390">
        <v>4903</v>
      </c>
      <c r="B390" t="s">
        <v>7850</v>
      </c>
      <c r="C390">
        <v>2014</v>
      </c>
      <c r="D390" s="15">
        <v>41706</v>
      </c>
      <c r="E390" s="15">
        <v>41711</v>
      </c>
      <c r="F390" t="s">
        <v>50</v>
      </c>
      <c r="G390" t="s">
        <v>1125</v>
      </c>
      <c r="H390" t="s">
        <v>1126</v>
      </c>
      <c r="I390" t="s">
        <v>26</v>
      </c>
      <c r="J390" t="s">
        <v>27</v>
      </c>
      <c r="K390" t="s">
        <v>266</v>
      </c>
      <c r="L390" t="s">
        <v>267</v>
      </c>
      <c r="M390">
        <v>10035</v>
      </c>
      <c r="N390" t="s">
        <v>148</v>
      </c>
      <c r="O390" t="s">
        <v>3163</v>
      </c>
      <c r="P390" t="s">
        <v>46</v>
      </c>
      <c r="Q390" t="s">
        <v>75</v>
      </c>
      <c r="R390" t="s">
        <v>3164</v>
      </c>
      <c r="S390">
        <v>25.92</v>
      </c>
      <c r="T390">
        <v>6</v>
      </c>
      <c r="U390">
        <v>0.2</v>
      </c>
      <c r="V390">
        <v>9.0719999999999992</v>
      </c>
    </row>
    <row r="391" spans="1:22" x14ac:dyDescent="0.3">
      <c r="A391">
        <v>4885</v>
      </c>
      <c r="B391" t="s">
        <v>7841</v>
      </c>
      <c r="C391">
        <v>2014</v>
      </c>
      <c r="D391" s="15">
        <v>41707</v>
      </c>
      <c r="E391" s="15">
        <v>41714</v>
      </c>
      <c r="F391" t="s">
        <v>50</v>
      </c>
      <c r="G391" t="s">
        <v>989</v>
      </c>
      <c r="H391" t="s">
        <v>990</v>
      </c>
      <c r="I391" t="s">
        <v>26</v>
      </c>
      <c r="J391" t="s">
        <v>27</v>
      </c>
      <c r="K391" t="s">
        <v>1883</v>
      </c>
      <c r="L391" t="s">
        <v>43</v>
      </c>
      <c r="M391">
        <v>92804</v>
      </c>
      <c r="N391" t="s">
        <v>44</v>
      </c>
      <c r="O391" t="s">
        <v>7341</v>
      </c>
      <c r="P391" t="s">
        <v>46</v>
      </c>
      <c r="Q391" t="s">
        <v>68</v>
      </c>
      <c r="R391" t="s">
        <v>7342</v>
      </c>
      <c r="S391">
        <v>3.36</v>
      </c>
      <c r="T391">
        <v>2</v>
      </c>
      <c r="U391">
        <v>0</v>
      </c>
      <c r="V391">
        <v>0.87360000000000015</v>
      </c>
    </row>
    <row r="392" spans="1:22" x14ac:dyDescent="0.3">
      <c r="A392">
        <v>4884</v>
      </c>
      <c r="B392" t="s">
        <v>7841</v>
      </c>
      <c r="C392">
        <v>2014</v>
      </c>
      <c r="D392" s="15">
        <v>41707</v>
      </c>
      <c r="E392" s="15">
        <v>41714</v>
      </c>
      <c r="F392" t="s">
        <v>50</v>
      </c>
      <c r="G392" t="s">
        <v>989</v>
      </c>
      <c r="H392" t="s">
        <v>990</v>
      </c>
      <c r="I392" t="s">
        <v>26</v>
      </c>
      <c r="J392" t="s">
        <v>27</v>
      </c>
      <c r="K392" t="s">
        <v>1883</v>
      </c>
      <c r="L392" t="s">
        <v>43</v>
      </c>
      <c r="M392">
        <v>92804</v>
      </c>
      <c r="N392" t="s">
        <v>44</v>
      </c>
      <c r="O392" t="s">
        <v>7314</v>
      </c>
      <c r="P392" t="s">
        <v>46</v>
      </c>
      <c r="Q392" t="s">
        <v>75</v>
      </c>
      <c r="R392" t="s">
        <v>7315</v>
      </c>
      <c r="S392">
        <v>171.20000000000002</v>
      </c>
      <c r="T392">
        <v>5</v>
      </c>
      <c r="U392">
        <v>0.2</v>
      </c>
      <c r="V392">
        <v>64.199999999999989</v>
      </c>
    </row>
    <row r="393" spans="1:22" x14ac:dyDescent="0.3">
      <c r="A393">
        <v>4795</v>
      </c>
      <c r="B393" t="s">
        <v>7779</v>
      </c>
      <c r="C393">
        <v>2012</v>
      </c>
      <c r="D393" s="15">
        <v>40984</v>
      </c>
      <c r="E393" s="15">
        <v>40991</v>
      </c>
      <c r="F393" t="s">
        <v>50</v>
      </c>
      <c r="G393" t="s">
        <v>7780</v>
      </c>
      <c r="H393" t="s">
        <v>7781</v>
      </c>
      <c r="I393" t="s">
        <v>41</v>
      </c>
      <c r="J393" t="s">
        <v>27</v>
      </c>
      <c r="K393" t="s">
        <v>42</v>
      </c>
      <c r="L393" t="s">
        <v>43</v>
      </c>
      <c r="M393">
        <v>90036</v>
      </c>
      <c r="N393" t="s">
        <v>44</v>
      </c>
      <c r="O393" t="s">
        <v>7149</v>
      </c>
      <c r="P393" t="s">
        <v>32</v>
      </c>
      <c r="Q393" t="s">
        <v>65</v>
      </c>
      <c r="R393" t="s">
        <v>7150</v>
      </c>
      <c r="S393">
        <v>43.13</v>
      </c>
      <c r="T393">
        <v>1</v>
      </c>
      <c r="U393">
        <v>0</v>
      </c>
      <c r="V393">
        <v>18.114600000000003</v>
      </c>
    </row>
    <row r="394" spans="1:22" x14ac:dyDescent="0.3">
      <c r="A394">
        <v>4768</v>
      </c>
      <c r="B394" t="s">
        <v>7756</v>
      </c>
      <c r="C394">
        <v>2012</v>
      </c>
      <c r="D394" s="15">
        <v>40977</v>
      </c>
      <c r="E394" s="15">
        <v>40980</v>
      </c>
      <c r="F394" t="s">
        <v>188</v>
      </c>
      <c r="G394" t="s">
        <v>3094</v>
      </c>
      <c r="H394" t="s">
        <v>3095</v>
      </c>
      <c r="I394" t="s">
        <v>41</v>
      </c>
      <c r="J394" t="s">
        <v>27</v>
      </c>
      <c r="K394" t="s">
        <v>678</v>
      </c>
      <c r="L394" t="s">
        <v>104</v>
      </c>
      <c r="M394">
        <v>78207</v>
      </c>
      <c r="N394" t="s">
        <v>105</v>
      </c>
      <c r="O394" t="s">
        <v>4761</v>
      </c>
      <c r="P394" t="s">
        <v>71</v>
      </c>
      <c r="Q394" t="s">
        <v>72</v>
      </c>
      <c r="R394" t="s">
        <v>4762</v>
      </c>
      <c r="S394">
        <v>359.88</v>
      </c>
      <c r="T394">
        <v>3</v>
      </c>
      <c r="U394">
        <v>0.2</v>
      </c>
      <c r="V394">
        <v>22.492499999999993</v>
      </c>
    </row>
    <row r="395" spans="1:22" x14ac:dyDescent="0.3">
      <c r="A395">
        <v>4767</v>
      </c>
      <c r="B395" t="s">
        <v>7756</v>
      </c>
      <c r="C395">
        <v>2012</v>
      </c>
      <c r="D395" s="15">
        <v>40977</v>
      </c>
      <c r="E395" s="15">
        <v>40980</v>
      </c>
      <c r="F395" t="s">
        <v>188</v>
      </c>
      <c r="G395" t="s">
        <v>3094</v>
      </c>
      <c r="H395" t="s">
        <v>3095</v>
      </c>
      <c r="I395" t="s">
        <v>41</v>
      </c>
      <c r="J395" t="s">
        <v>27</v>
      </c>
      <c r="K395" t="s">
        <v>678</v>
      </c>
      <c r="L395" t="s">
        <v>104</v>
      </c>
      <c r="M395">
        <v>78207</v>
      </c>
      <c r="N395" t="s">
        <v>105</v>
      </c>
      <c r="O395" t="s">
        <v>2815</v>
      </c>
      <c r="P395" t="s">
        <v>71</v>
      </c>
      <c r="Q395" t="s">
        <v>161</v>
      </c>
      <c r="R395" t="s">
        <v>2816</v>
      </c>
      <c r="S395">
        <v>113.52000000000001</v>
      </c>
      <c r="T395">
        <v>5</v>
      </c>
      <c r="U395">
        <v>0.2</v>
      </c>
      <c r="V395">
        <v>29.798999999999999</v>
      </c>
    </row>
    <row r="396" spans="1:22" x14ac:dyDescent="0.3">
      <c r="A396">
        <v>4749</v>
      </c>
      <c r="B396" t="s">
        <v>7736</v>
      </c>
      <c r="C396">
        <v>2013</v>
      </c>
      <c r="D396" s="15">
        <v>41337</v>
      </c>
      <c r="E396" s="15">
        <v>41337</v>
      </c>
      <c r="F396" t="s">
        <v>1290</v>
      </c>
      <c r="G396" t="s">
        <v>3136</v>
      </c>
      <c r="H396" t="s">
        <v>3137</v>
      </c>
      <c r="I396" t="s">
        <v>41</v>
      </c>
      <c r="J396" t="s">
        <v>27</v>
      </c>
      <c r="K396" t="s">
        <v>127</v>
      </c>
      <c r="L396" t="s">
        <v>43</v>
      </c>
      <c r="M396">
        <v>94110</v>
      </c>
      <c r="N396" t="s">
        <v>44</v>
      </c>
      <c r="O396" t="s">
        <v>6567</v>
      </c>
      <c r="P396" t="s">
        <v>32</v>
      </c>
      <c r="Q396" t="s">
        <v>65</v>
      </c>
      <c r="R396" t="s">
        <v>6568</v>
      </c>
      <c r="S396">
        <v>35.28</v>
      </c>
      <c r="T396">
        <v>3</v>
      </c>
      <c r="U396">
        <v>0</v>
      </c>
      <c r="V396">
        <v>11.995199999999997</v>
      </c>
    </row>
    <row r="397" spans="1:22" x14ac:dyDescent="0.3">
      <c r="A397">
        <v>4748</v>
      </c>
      <c r="B397" t="s">
        <v>7736</v>
      </c>
      <c r="C397">
        <v>2013</v>
      </c>
      <c r="D397" s="15">
        <v>41337</v>
      </c>
      <c r="E397" s="15">
        <v>41337</v>
      </c>
      <c r="F397" t="s">
        <v>1290</v>
      </c>
      <c r="G397" t="s">
        <v>3136</v>
      </c>
      <c r="H397" t="s">
        <v>3137</v>
      </c>
      <c r="I397" t="s">
        <v>41</v>
      </c>
      <c r="J397" t="s">
        <v>27</v>
      </c>
      <c r="K397" t="s">
        <v>127</v>
      </c>
      <c r="L397" t="s">
        <v>43</v>
      </c>
      <c r="M397">
        <v>94110</v>
      </c>
      <c r="N397" t="s">
        <v>44</v>
      </c>
      <c r="O397" t="s">
        <v>6829</v>
      </c>
      <c r="P397" t="s">
        <v>46</v>
      </c>
      <c r="Q397" t="s">
        <v>578</v>
      </c>
      <c r="R397" t="s">
        <v>6830</v>
      </c>
      <c r="S397">
        <v>25.349999999999998</v>
      </c>
      <c r="T397">
        <v>3</v>
      </c>
      <c r="U397">
        <v>0</v>
      </c>
      <c r="V397">
        <v>7.6049999999999978</v>
      </c>
    </row>
    <row r="398" spans="1:22" x14ac:dyDescent="0.3">
      <c r="A398">
        <v>4747</v>
      </c>
      <c r="B398" t="s">
        <v>7735</v>
      </c>
      <c r="C398">
        <v>2014</v>
      </c>
      <c r="D398" s="15">
        <v>41704</v>
      </c>
      <c r="E398" s="15">
        <v>41704</v>
      </c>
      <c r="F398" t="s">
        <v>1290</v>
      </c>
      <c r="G398" t="s">
        <v>1287</v>
      </c>
      <c r="H398" t="s">
        <v>1288</v>
      </c>
      <c r="I398" t="s">
        <v>26</v>
      </c>
      <c r="J398" t="s">
        <v>27</v>
      </c>
      <c r="K398" t="s">
        <v>389</v>
      </c>
      <c r="L398" t="s">
        <v>229</v>
      </c>
      <c r="M398">
        <v>55901</v>
      </c>
      <c r="N398" t="s">
        <v>105</v>
      </c>
      <c r="O398" t="s">
        <v>3125</v>
      </c>
      <c r="P398" t="s">
        <v>46</v>
      </c>
      <c r="Q398" t="s">
        <v>75</v>
      </c>
      <c r="R398" t="s">
        <v>3126</v>
      </c>
      <c r="S398">
        <v>18.690000000000001</v>
      </c>
      <c r="T398">
        <v>3</v>
      </c>
      <c r="U398">
        <v>0</v>
      </c>
      <c r="V398">
        <v>9.158100000000001</v>
      </c>
    </row>
    <row r="399" spans="1:22" x14ac:dyDescent="0.3">
      <c r="A399">
        <v>4746</v>
      </c>
      <c r="B399" t="s">
        <v>7735</v>
      </c>
      <c r="C399">
        <v>2014</v>
      </c>
      <c r="D399" s="15">
        <v>41704</v>
      </c>
      <c r="E399" s="15">
        <v>41704</v>
      </c>
      <c r="F399" t="s">
        <v>1290</v>
      </c>
      <c r="G399" t="s">
        <v>1287</v>
      </c>
      <c r="H399" t="s">
        <v>1288</v>
      </c>
      <c r="I399" t="s">
        <v>26</v>
      </c>
      <c r="J399" t="s">
        <v>27</v>
      </c>
      <c r="K399" t="s">
        <v>389</v>
      </c>
      <c r="L399" t="s">
        <v>229</v>
      </c>
      <c r="M399">
        <v>55901</v>
      </c>
      <c r="N399" t="s">
        <v>105</v>
      </c>
      <c r="O399" t="s">
        <v>2596</v>
      </c>
      <c r="P399" t="s">
        <v>46</v>
      </c>
      <c r="Q399" t="s">
        <v>75</v>
      </c>
      <c r="R399" t="s">
        <v>2597</v>
      </c>
      <c r="S399">
        <v>127.96</v>
      </c>
      <c r="T399">
        <v>2</v>
      </c>
      <c r="U399">
        <v>0</v>
      </c>
      <c r="V399">
        <v>62.700400000000002</v>
      </c>
    </row>
    <row r="400" spans="1:22" x14ac:dyDescent="0.3">
      <c r="A400">
        <v>4745</v>
      </c>
      <c r="B400" t="s">
        <v>7735</v>
      </c>
      <c r="C400">
        <v>2014</v>
      </c>
      <c r="D400" s="15">
        <v>41704</v>
      </c>
      <c r="E400" s="15">
        <v>41704</v>
      </c>
      <c r="F400" t="s">
        <v>1290</v>
      </c>
      <c r="G400" t="s">
        <v>1287</v>
      </c>
      <c r="H400" t="s">
        <v>1288</v>
      </c>
      <c r="I400" t="s">
        <v>26</v>
      </c>
      <c r="J400" t="s">
        <v>27</v>
      </c>
      <c r="K400" t="s">
        <v>389</v>
      </c>
      <c r="L400" t="s">
        <v>229</v>
      </c>
      <c r="M400">
        <v>55901</v>
      </c>
      <c r="N400" t="s">
        <v>105</v>
      </c>
      <c r="O400" t="s">
        <v>4495</v>
      </c>
      <c r="P400" t="s">
        <v>46</v>
      </c>
      <c r="Q400" t="s">
        <v>59</v>
      </c>
      <c r="R400" t="s">
        <v>4496</v>
      </c>
      <c r="S400">
        <v>221.16</v>
      </c>
      <c r="T400">
        <v>4</v>
      </c>
      <c r="U400">
        <v>0</v>
      </c>
      <c r="V400">
        <v>57.501599999999996</v>
      </c>
    </row>
    <row r="401" spans="1:22" x14ac:dyDescent="0.3">
      <c r="A401">
        <v>4744</v>
      </c>
      <c r="B401" t="s">
        <v>7735</v>
      </c>
      <c r="C401">
        <v>2014</v>
      </c>
      <c r="D401" s="15">
        <v>41704</v>
      </c>
      <c r="E401" s="15">
        <v>41704</v>
      </c>
      <c r="F401" t="s">
        <v>1290</v>
      </c>
      <c r="G401" t="s">
        <v>1287</v>
      </c>
      <c r="H401" t="s">
        <v>1288</v>
      </c>
      <c r="I401" t="s">
        <v>26</v>
      </c>
      <c r="J401" t="s">
        <v>27</v>
      </c>
      <c r="K401" t="s">
        <v>389</v>
      </c>
      <c r="L401" t="s">
        <v>229</v>
      </c>
      <c r="M401">
        <v>55901</v>
      </c>
      <c r="N401" t="s">
        <v>105</v>
      </c>
      <c r="O401" t="s">
        <v>5967</v>
      </c>
      <c r="P401" t="s">
        <v>46</v>
      </c>
      <c r="Q401" t="s">
        <v>269</v>
      </c>
      <c r="R401" t="s">
        <v>5968</v>
      </c>
      <c r="S401">
        <v>7.9</v>
      </c>
      <c r="T401">
        <v>2</v>
      </c>
      <c r="U401">
        <v>0</v>
      </c>
      <c r="V401">
        <v>2.5279999999999996</v>
      </c>
    </row>
    <row r="402" spans="1:22" x14ac:dyDescent="0.3">
      <c r="A402">
        <v>4734</v>
      </c>
      <c r="B402" t="s">
        <v>7730</v>
      </c>
      <c r="C402">
        <v>2012</v>
      </c>
      <c r="D402" s="15">
        <v>40997</v>
      </c>
      <c r="E402" s="15">
        <v>40999</v>
      </c>
      <c r="F402" t="s">
        <v>23</v>
      </c>
      <c r="G402" t="s">
        <v>5081</v>
      </c>
      <c r="H402" t="s">
        <v>5082</v>
      </c>
      <c r="I402" t="s">
        <v>26</v>
      </c>
      <c r="J402" t="s">
        <v>27</v>
      </c>
      <c r="K402" t="s">
        <v>947</v>
      </c>
      <c r="L402" t="s">
        <v>43</v>
      </c>
      <c r="M402">
        <v>92105</v>
      </c>
      <c r="N402" t="s">
        <v>44</v>
      </c>
      <c r="O402" t="s">
        <v>6345</v>
      </c>
      <c r="P402" t="s">
        <v>32</v>
      </c>
      <c r="Q402" t="s">
        <v>65</v>
      </c>
      <c r="R402" t="s">
        <v>6346</v>
      </c>
      <c r="S402">
        <v>19.919999999999998</v>
      </c>
      <c r="T402">
        <v>3</v>
      </c>
      <c r="U402">
        <v>0</v>
      </c>
      <c r="V402">
        <v>9.5615999999999985</v>
      </c>
    </row>
    <row r="403" spans="1:22" x14ac:dyDescent="0.3">
      <c r="A403">
        <v>4733</v>
      </c>
      <c r="B403" t="s">
        <v>7730</v>
      </c>
      <c r="C403">
        <v>2012</v>
      </c>
      <c r="D403" s="15">
        <v>40997</v>
      </c>
      <c r="E403" s="15">
        <v>40999</v>
      </c>
      <c r="F403" t="s">
        <v>23</v>
      </c>
      <c r="G403" t="s">
        <v>5081</v>
      </c>
      <c r="H403" t="s">
        <v>5082</v>
      </c>
      <c r="I403" t="s">
        <v>26</v>
      </c>
      <c r="J403" t="s">
        <v>27</v>
      </c>
      <c r="K403" t="s">
        <v>947</v>
      </c>
      <c r="L403" t="s">
        <v>43</v>
      </c>
      <c r="M403">
        <v>92105</v>
      </c>
      <c r="N403" t="s">
        <v>44</v>
      </c>
      <c r="O403" t="s">
        <v>3637</v>
      </c>
      <c r="P403" t="s">
        <v>71</v>
      </c>
      <c r="Q403" t="s">
        <v>161</v>
      </c>
      <c r="R403" t="s">
        <v>3638</v>
      </c>
      <c r="S403">
        <v>53.25</v>
      </c>
      <c r="T403">
        <v>3</v>
      </c>
      <c r="U403">
        <v>0</v>
      </c>
      <c r="V403">
        <v>20.767499999999998</v>
      </c>
    </row>
    <row r="404" spans="1:22" x14ac:dyDescent="0.3">
      <c r="A404">
        <v>4732</v>
      </c>
      <c r="B404" t="s">
        <v>7730</v>
      </c>
      <c r="C404">
        <v>2012</v>
      </c>
      <c r="D404" s="15">
        <v>40997</v>
      </c>
      <c r="E404" s="15">
        <v>40999</v>
      </c>
      <c r="F404" t="s">
        <v>23</v>
      </c>
      <c r="G404" t="s">
        <v>5081</v>
      </c>
      <c r="H404" t="s">
        <v>5082</v>
      </c>
      <c r="I404" t="s">
        <v>26</v>
      </c>
      <c r="J404" t="s">
        <v>27</v>
      </c>
      <c r="K404" t="s">
        <v>947</v>
      </c>
      <c r="L404" t="s">
        <v>43</v>
      </c>
      <c r="M404">
        <v>92105</v>
      </c>
      <c r="N404" t="s">
        <v>44</v>
      </c>
      <c r="O404" t="s">
        <v>4504</v>
      </c>
      <c r="P404" t="s">
        <v>46</v>
      </c>
      <c r="Q404" t="s">
        <v>90</v>
      </c>
      <c r="R404" t="s">
        <v>4505</v>
      </c>
      <c r="S404">
        <v>9.870000000000001</v>
      </c>
      <c r="T404">
        <v>3</v>
      </c>
      <c r="U404">
        <v>0</v>
      </c>
      <c r="V404">
        <v>4.5401999999999996</v>
      </c>
    </row>
    <row r="405" spans="1:22" x14ac:dyDescent="0.3">
      <c r="A405">
        <v>4731</v>
      </c>
      <c r="B405" t="s">
        <v>7730</v>
      </c>
      <c r="C405">
        <v>2012</v>
      </c>
      <c r="D405" s="15">
        <v>40997</v>
      </c>
      <c r="E405" s="15">
        <v>40999</v>
      </c>
      <c r="F405" t="s">
        <v>23</v>
      </c>
      <c r="G405" t="s">
        <v>5081</v>
      </c>
      <c r="H405" t="s">
        <v>5082</v>
      </c>
      <c r="I405" t="s">
        <v>26</v>
      </c>
      <c r="J405" t="s">
        <v>27</v>
      </c>
      <c r="K405" t="s">
        <v>947</v>
      </c>
      <c r="L405" t="s">
        <v>43</v>
      </c>
      <c r="M405">
        <v>92105</v>
      </c>
      <c r="N405" t="s">
        <v>44</v>
      </c>
      <c r="O405" t="s">
        <v>569</v>
      </c>
      <c r="P405" t="s">
        <v>46</v>
      </c>
      <c r="Q405" t="s">
        <v>90</v>
      </c>
      <c r="R405" t="s">
        <v>570</v>
      </c>
      <c r="S405">
        <v>212.64</v>
      </c>
      <c r="T405">
        <v>6</v>
      </c>
      <c r="U405">
        <v>0</v>
      </c>
      <c r="V405">
        <v>99.940799999999982</v>
      </c>
    </row>
    <row r="406" spans="1:22" x14ac:dyDescent="0.3">
      <c r="A406">
        <v>4712</v>
      </c>
      <c r="B406" t="s">
        <v>7708</v>
      </c>
      <c r="C406">
        <v>2011</v>
      </c>
      <c r="D406" s="15">
        <v>40633</v>
      </c>
      <c r="E406" s="15">
        <v>40633</v>
      </c>
      <c r="F406" t="s">
        <v>1290</v>
      </c>
      <c r="G406" t="s">
        <v>1049</v>
      </c>
      <c r="H406" t="s">
        <v>1050</v>
      </c>
      <c r="I406" t="s">
        <v>26</v>
      </c>
      <c r="J406" t="s">
        <v>27</v>
      </c>
      <c r="K406" t="s">
        <v>146</v>
      </c>
      <c r="L406" t="s">
        <v>147</v>
      </c>
      <c r="M406">
        <v>19120</v>
      </c>
      <c r="N406" t="s">
        <v>148</v>
      </c>
      <c r="O406" t="s">
        <v>3122</v>
      </c>
      <c r="P406" t="s">
        <v>46</v>
      </c>
      <c r="Q406" t="s">
        <v>75</v>
      </c>
      <c r="R406" t="s">
        <v>3123</v>
      </c>
      <c r="S406">
        <v>0.85200000000000009</v>
      </c>
      <c r="T406">
        <v>1</v>
      </c>
      <c r="U406">
        <v>0.7</v>
      </c>
      <c r="V406">
        <v>-0.59639999999999982</v>
      </c>
    </row>
    <row r="407" spans="1:22" x14ac:dyDescent="0.3">
      <c r="A407">
        <v>4689</v>
      </c>
      <c r="B407" t="s">
        <v>7700</v>
      </c>
      <c r="C407">
        <v>2014</v>
      </c>
      <c r="D407" s="15">
        <v>41729</v>
      </c>
      <c r="E407" s="15">
        <v>41733</v>
      </c>
      <c r="F407" t="s">
        <v>50</v>
      </c>
      <c r="G407" t="s">
        <v>6119</v>
      </c>
      <c r="H407" t="s">
        <v>6120</v>
      </c>
      <c r="I407" t="s">
        <v>26</v>
      </c>
      <c r="J407" t="s">
        <v>27</v>
      </c>
      <c r="K407" t="s">
        <v>2470</v>
      </c>
      <c r="L407" t="s">
        <v>147</v>
      </c>
      <c r="M407">
        <v>17602</v>
      </c>
      <c r="N407" t="s">
        <v>148</v>
      </c>
      <c r="O407" t="s">
        <v>177</v>
      </c>
      <c r="P407" t="s">
        <v>46</v>
      </c>
      <c r="Q407" t="s">
        <v>75</v>
      </c>
      <c r="R407" t="s">
        <v>178</v>
      </c>
      <c r="S407">
        <v>5.7150000000000016</v>
      </c>
      <c r="T407">
        <v>5</v>
      </c>
      <c r="U407">
        <v>0.7</v>
      </c>
      <c r="V407">
        <v>-4.7625000000000011</v>
      </c>
    </row>
    <row r="408" spans="1:22" x14ac:dyDescent="0.3">
      <c r="A408">
        <v>4681</v>
      </c>
      <c r="B408" t="s">
        <v>7690</v>
      </c>
      <c r="C408">
        <v>2011</v>
      </c>
      <c r="D408" s="15">
        <v>40616</v>
      </c>
      <c r="E408" s="15">
        <v>40621</v>
      </c>
      <c r="F408" t="s">
        <v>50</v>
      </c>
      <c r="G408" t="s">
        <v>5748</v>
      </c>
      <c r="H408" t="s">
        <v>5749</v>
      </c>
      <c r="I408" t="s">
        <v>26</v>
      </c>
      <c r="J408" t="s">
        <v>27</v>
      </c>
      <c r="K408" t="s">
        <v>7691</v>
      </c>
      <c r="L408" t="s">
        <v>121</v>
      </c>
      <c r="M408">
        <v>84321</v>
      </c>
      <c r="N408" t="s">
        <v>44</v>
      </c>
      <c r="O408" t="s">
        <v>6809</v>
      </c>
      <c r="P408" t="s">
        <v>46</v>
      </c>
      <c r="Q408" t="s">
        <v>75</v>
      </c>
      <c r="R408" t="s">
        <v>6810</v>
      </c>
      <c r="S408">
        <v>62.048000000000002</v>
      </c>
      <c r="T408">
        <v>2</v>
      </c>
      <c r="U408">
        <v>0.2</v>
      </c>
      <c r="V408">
        <v>20.165599999999998</v>
      </c>
    </row>
    <row r="409" spans="1:22" x14ac:dyDescent="0.3">
      <c r="A409">
        <v>4680</v>
      </c>
      <c r="B409" t="s">
        <v>7690</v>
      </c>
      <c r="C409">
        <v>2011</v>
      </c>
      <c r="D409" s="15">
        <v>40616</v>
      </c>
      <c r="E409" s="15">
        <v>40621</v>
      </c>
      <c r="F409" t="s">
        <v>50</v>
      </c>
      <c r="G409" t="s">
        <v>5748</v>
      </c>
      <c r="H409" t="s">
        <v>5749</v>
      </c>
      <c r="I409" t="s">
        <v>26</v>
      </c>
      <c r="J409" t="s">
        <v>27</v>
      </c>
      <c r="K409" t="s">
        <v>7691</v>
      </c>
      <c r="L409" t="s">
        <v>121</v>
      </c>
      <c r="M409">
        <v>84321</v>
      </c>
      <c r="N409" t="s">
        <v>44</v>
      </c>
      <c r="O409" t="s">
        <v>2654</v>
      </c>
      <c r="P409" t="s">
        <v>46</v>
      </c>
      <c r="Q409" t="s">
        <v>59</v>
      </c>
      <c r="R409" t="s">
        <v>186</v>
      </c>
      <c r="S409">
        <v>21.36</v>
      </c>
      <c r="T409">
        <v>2</v>
      </c>
      <c r="U409">
        <v>0</v>
      </c>
      <c r="V409">
        <v>5.7672000000000008</v>
      </c>
    </row>
    <row r="410" spans="1:22" x14ac:dyDescent="0.3">
      <c r="A410">
        <v>4679</v>
      </c>
      <c r="B410" t="s">
        <v>7690</v>
      </c>
      <c r="C410">
        <v>2011</v>
      </c>
      <c r="D410" s="15">
        <v>40616</v>
      </c>
      <c r="E410" s="15">
        <v>40621</v>
      </c>
      <c r="F410" t="s">
        <v>50</v>
      </c>
      <c r="G410" t="s">
        <v>5748</v>
      </c>
      <c r="H410" t="s">
        <v>5749</v>
      </c>
      <c r="I410" t="s">
        <v>26</v>
      </c>
      <c r="J410" t="s">
        <v>27</v>
      </c>
      <c r="K410" t="s">
        <v>7691</v>
      </c>
      <c r="L410" t="s">
        <v>121</v>
      </c>
      <c r="M410">
        <v>84321</v>
      </c>
      <c r="N410" t="s">
        <v>44</v>
      </c>
      <c r="O410" t="s">
        <v>7692</v>
      </c>
      <c r="P410" t="s">
        <v>71</v>
      </c>
      <c r="Q410" t="s">
        <v>161</v>
      </c>
      <c r="R410" t="s">
        <v>7693</v>
      </c>
      <c r="S410">
        <v>82.800000000000011</v>
      </c>
      <c r="T410">
        <v>12</v>
      </c>
      <c r="U410">
        <v>0</v>
      </c>
      <c r="V410">
        <v>6.6239999999999952</v>
      </c>
    </row>
    <row r="411" spans="1:22" x14ac:dyDescent="0.3">
      <c r="A411">
        <v>4678</v>
      </c>
      <c r="B411" t="s">
        <v>7690</v>
      </c>
      <c r="C411">
        <v>2011</v>
      </c>
      <c r="D411" s="15">
        <v>40616</v>
      </c>
      <c r="E411" s="15">
        <v>40621</v>
      </c>
      <c r="F411" t="s">
        <v>50</v>
      </c>
      <c r="G411" t="s">
        <v>5748</v>
      </c>
      <c r="H411" t="s">
        <v>5749</v>
      </c>
      <c r="I411" t="s">
        <v>26</v>
      </c>
      <c r="J411" t="s">
        <v>27</v>
      </c>
      <c r="K411" t="s">
        <v>7691</v>
      </c>
      <c r="L411" t="s">
        <v>121</v>
      </c>
      <c r="M411">
        <v>84321</v>
      </c>
      <c r="N411" t="s">
        <v>44</v>
      </c>
      <c r="O411" t="s">
        <v>1774</v>
      </c>
      <c r="P411" t="s">
        <v>46</v>
      </c>
      <c r="Q411" t="s">
        <v>59</v>
      </c>
      <c r="R411" t="s">
        <v>1775</v>
      </c>
      <c r="S411">
        <v>80.98</v>
      </c>
      <c r="T411">
        <v>1</v>
      </c>
      <c r="U411">
        <v>0</v>
      </c>
      <c r="V411">
        <v>3.2391999999999967</v>
      </c>
    </row>
    <row r="412" spans="1:22" x14ac:dyDescent="0.3">
      <c r="A412">
        <v>4677</v>
      </c>
      <c r="B412" t="s">
        <v>7690</v>
      </c>
      <c r="C412">
        <v>2011</v>
      </c>
      <c r="D412" s="15">
        <v>40616</v>
      </c>
      <c r="E412" s="15">
        <v>40621</v>
      </c>
      <c r="F412" t="s">
        <v>50</v>
      </c>
      <c r="G412" t="s">
        <v>5748</v>
      </c>
      <c r="H412" t="s">
        <v>5749</v>
      </c>
      <c r="I412" t="s">
        <v>26</v>
      </c>
      <c r="J412" t="s">
        <v>27</v>
      </c>
      <c r="K412" t="s">
        <v>7691</v>
      </c>
      <c r="L412" t="s">
        <v>121</v>
      </c>
      <c r="M412">
        <v>84321</v>
      </c>
      <c r="N412" t="s">
        <v>44</v>
      </c>
      <c r="O412" t="s">
        <v>5487</v>
      </c>
      <c r="P412" t="s">
        <v>46</v>
      </c>
      <c r="Q412" t="s">
        <v>75</v>
      </c>
      <c r="R412" t="s">
        <v>5488</v>
      </c>
      <c r="S412">
        <v>33.088000000000001</v>
      </c>
      <c r="T412">
        <v>4</v>
      </c>
      <c r="U412">
        <v>0.2</v>
      </c>
      <c r="V412">
        <v>11.167199999999999</v>
      </c>
    </row>
    <row r="413" spans="1:22" x14ac:dyDescent="0.3">
      <c r="A413">
        <v>4676</v>
      </c>
      <c r="B413" t="s">
        <v>7689</v>
      </c>
      <c r="C413">
        <v>2014</v>
      </c>
      <c r="D413" s="15">
        <v>41726</v>
      </c>
      <c r="E413" s="15">
        <v>41728</v>
      </c>
      <c r="F413" t="s">
        <v>23</v>
      </c>
      <c r="G413" t="s">
        <v>118</v>
      </c>
      <c r="H413" t="s">
        <v>119</v>
      </c>
      <c r="I413" t="s">
        <v>26</v>
      </c>
      <c r="J413" t="s">
        <v>27</v>
      </c>
      <c r="K413" t="s">
        <v>146</v>
      </c>
      <c r="L413" t="s">
        <v>147</v>
      </c>
      <c r="M413">
        <v>19120</v>
      </c>
      <c r="N413" t="s">
        <v>148</v>
      </c>
      <c r="O413" t="s">
        <v>6031</v>
      </c>
      <c r="P413" t="s">
        <v>32</v>
      </c>
      <c r="Q413" t="s">
        <v>65</v>
      </c>
      <c r="R413" t="s">
        <v>6032</v>
      </c>
      <c r="S413">
        <v>15.008000000000003</v>
      </c>
      <c r="T413">
        <v>2</v>
      </c>
      <c r="U413">
        <v>0.2</v>
      </c>
      <c r="V413">
        <v>1.5007999999999999</v>
      </c>
    </row>
    <row r="414" spans="1:22" x14ac:dyDescent="0.3">
      <c r="A414">
        <v>4636</v>
      </c>
      <c r="B414" t="s">
        <v>7660</v>
      </c>
      <c r="C414">
        <v>2014</v>
      </c>
      <c r="D414" s="15">
        <v>41711</v>
      </c>
      <c r="E414" s="15">
        <v>41716</v>
      </c>
      <c r="F414" t="s">
        <v>50</v>
      </c>
      <c r="G414" t="s">
        <v>4287</v>
      </c>
      <c r="H414" t="s">
        <v>4288</v>
      </c>
      <c r="I414" t="s">
        <v>41</v>
      </c>
      <c r="J414" t="s">
        <v>27</v>
      </c>
      <c r="K414" t="s">
        <v>127</v>
      </c>
      <c r="L414" t="s">
        <v>43</v>
      </c>
      <c r="M414">
        <v>94122</v>
      </c>
      <c r="N414" t="s">
        <v>44</v>
      </c>
      <c r="O414" t="s">
        <v>1774</v>
      </c>
      <c r="P414" t="s">
        <v>46</v>
      </c>
      <c r="Q414" t="s">
        <v>59</v>
      </c>
      <c r="R414" t="s">
        <v>1775</v>
      </c>
      <c r="S414">
        <v>242.94</v>
      </c>
      <c r="T414">
        <v>3</v>
      </c>
      <c r="U414">
        <v>0</v>
      </c>
      <c r="V414">
        <v>9.7175999999999902</v>
      </c>
    </row>
    <row r="415" spans="1:22" x14ac:dyDescent="0.3">
      <c r="A415">
        <v>4557</v>
      </c>
      <c r="B415" t="s">
        <v>7593</v>
      </c>
      <c r="C415">
        <v>2012</v>
      </c>
      <c r="D415" s="15">
        <v>40991</v>
      </c>
      <c r="E415" s="15">
        <v>40994</v>
      </c>
      <c r="F415" t="s">
        <v>188</v>
      </c>
      <c r="G415" t="s">
        <v>4143</v>
      </c>
      <c r="H415" t="s">
        <v>4144</v>
      </c>
      <c r="I415" t="s">
        <v>26</v>
      </c>
      <c r="J415" t="s">
        <v>27</v>
      </c>
      <c r="K415" t="s">
        <v>2579</v>
      </c>
      <c r="L415" t="s">
        <v>383</v>
      </c>
      <c r="M415">
        <v>29501</v>
      </c>
      <c r="N415" t="s">
        <v>30</v>
      </c>
      <c r="O415" t="s">
        <v>2730</v>
      </c>
      <c r="P415" t="s">
        <v>46</v>
      </c>
      <c r="Q415" t="s">
        <v>59</v>
      </c>
      <c r="R415" t="s">
        <v>2731</v>
      </c>
      <c r="S415">
        <v>27.92</v>
      </c>
      <c r="T415">
        <v>4</v>
      </c>
      <c r="U415">
        <v>0</v>
      </c>
      <c r="V415">
        <v>0.5583999999999989</v>
      </c>
    </row>
    <row r="416" spans="1:22" x14ac:dyDescent="0.3">
      <c r="A416">
        <v>4556</v>
      </c>
      <c r="B416" t="s">
        <v>7593</v>
      </c>
      <c r="C416">
        <v>2012</v>
      </c>
      <c r="D416" s="15">
        <v>40991</v>
      </c>
      <c r="E416" s="15">
        <v>40994</v>
      </c>
      <c r="F416" t="s">
        <v>188</v>
      </c>
      <c r="G416" t="s">
        <v>4143</v>
      </c>
      <c r="H416" t="s">
        <v>4144</v>
      </c>
      <c r="I416" t="s">
        <v>26</v>
      </c>
      <c r="J416" t="s">
        <v>27</v>
      </c>
      <c r="K416" t="s">
        <v>2579</v>
      </c>
      <c r="L416" t="s">
        <v>383</v>
      </c>
      <c r="M416">
        <v>29501</v>
      </c>
      <c r="N416" t="s">
        <v>30</v>
      </c>
      <c r="O416" t="s">
        <v>2136</v>
      </c>
      <c r="P416" t="s">
        <v>46</v>
      </c>
      <c r="Q416" t="s">
        <v>269</v>
      </c>
      <c r="R416" t="s">
        <v>186</v>
      </c>
      <c r="S416">
        <v>31.56</v>
      </c>
      <c r="T416">
        <v>4</v>
      </c>
      <c r="U416">
        <v>0</v>
      </c>
      <c r="V416">
        <v>14.201999999999998</v>
      </c>
    </row>
    <row r="417" spans="1:22" x14ac:dyDescent="0.3">
      <c r="A417">
        <v>4543</v>
      </c>
      <c r="B417" t="s">
        <v>7580</v>
      </c>
      <c r="C417">
        <v>2014</v>
      </c>
      <c r="D417" s="15">
        <v>41729</v>
      </c>
      <c r="E417" s="15">
        <v>41730</v>
      </c>
      <c r="F417" t="s">
        <v>188</v>
      </c>
      <c r="G417" t="s">
        <v>7581</v>
      </c>
      <c r="H417" t="s">
        <v>7582</v>
      </c>
      <c r="I417" t="s">
        <v>26</v>
      </c>
      <c r="J417" t="s">
        <v>27</v>
      </c>
      <c r="K417" t="s">
        <v>4847</v>
      </c>
      <c r="L417" t="s">
        <v>649</v>
      </c>
      <c r="M417">
        <v>73120</v>
      </c>
      <c r="N417" t="s">
        <v>105</v>
      </c>
      <c r="O417" t="s">
        <v>7583</v>
      </c>
      <c r="P417" t="s">
        <v>46</v>
      </c>
      <c r="Q417" t="s">
        <v>173</v>
      </c>
      <c r="R417" t="s">
        <v>7584</v>
      </c>
      <c r="S417">
        <v>325.86</v>
      </c>
      <c r="T417">
        <v>2</v>
      </c>
      <c r="U417">
        <v>0</v>
      </c>
      <c r="V417">
        <v>149.8956</v>
      </c>
    </row>
    <row r="418" spans="1:22" x14ac:dyDescent="0.3">
      <c r="A418">
        <v>4535</v>
      </c>
      <c r="B418" t="s">
        <v>7576</v>
      </c>
      <c r="C418">
        <v>2012</v>
      </c>
      <c r="D418" s="15">
        <v>40987</v>
      </c>
      <c r="E418" s="15">
        <v>40994</v>
      </c>
      <c r="F418" t="s">
        <v>50</v>
      </c>
      <c r="G418" t="s">
        <v>2515</v>
      </c>
      <c r="H418" t="s">
        <v>2516</v>
      </c>
      <c r="I418" t="s">
        <v>41</v>
      </c>
      <c r="J418" t="s">
        <v>27</v>
      </c>
      <c r="K418" t="s">
        <v>42</v>
      </c>
      <c r="L418" t="s">
        <v>43</v>
      </c>
      <c r="M418">
        <v>90004</v>
      </c>
      <c r="N418" t="s">
        <v>44</v>
      </c>
      <c r="O418" t="s">
        <v>1420</v>
      </c>
      <c r="P418" t="s">
        <v>46</v>
      </c>
      <c r="Q418" t="s">
        <v>90</v>
      </c>
      <c r="R418" t="s">
        <v>1421</v>
      </c>
      <c r="S418">
        <v>11.96</v>
      </c>
      <c r="T418">
        <v>2</v>
      </c>
      <c r="U418">
        <v>0</v>
      </c>
      <c r="V418">
        <v>5.8604000000000003</v>
      </c>
    </row>
    <row r="419" spans="1:22" x14ac:dyDescent="0.3">
      <c r="A419">
        <v>4480</v>
      </c>
      <c r="B419" t="s">
        <v>7530</v>
      </c>
      <c r="C419">
        <v>2011</v>
      </c>
      <c r="D419" s="15">
        <v>40626</v>
      </c>
      <c r="E419" s="15">
        <v>40630</v>
      </c>
      <c r="F419" t="s">
        <v>50</v>
      </c>
      <c r="G419" t="s">
        <v>2503</v>
      </c>
      <c r="H419" t="s">
        <v>2504</v>
      </c>
      <c r="I419" t="s">
        <v>26</v>
      </c>
      <c r="J419" t="s">
        <v>27</v>
      </c>
      <c r="K419" t="s">
        <v>266</v>
      </c>
      <c r="L419" t="s">
        <v>267</v>
      </c>
      <c r="M419">
        <v>10024</v>
      </c>
      <c r="N419" t="s">
        <v>148</v>
      </c>
      <c r="O419" t="s">
        <v>7531</v>
      </c>
      <c r="P419" t="s">
        <v>46</v>
      </c>
      <c r="Q419" t="s">
        <v>90</v>
      </c>
      <c r="R419" t="s">
        <v>7532</v>
      </c>
      <c r="S419">
        <v>24.900000000000002</v>
      </c>
      <c r="T419">
        <v>5</v>
      </c>
      <c r="U419">
        <v>0</v>
      </c>
      <c r="V419">
        <v>11.703000000000001</v>
      </c>
    </row>
    <row r="420" spans="1:22" x14ac:dyDescent="0.3">
      <c r="A420">
        <v>4459</v>
      </c>
      <c r="B420" t="s">
        <v>7515</v>
      </c>
      <c r="C420">
        <v>2014</v>
      </c>
      <c r="D420" s="15">
        <v>41712</v>
      </c>
      <c r="E420" s="15">
        <v>41719</v>
      </c>
      <c r="F420" t="s">
        <v>50</v>
      </c>
      <c r="G420" t="s">
        <v>2813</v>
      </c>
      <c r="H420" t="s">
        <v>2814</v>
      </c>
      <c r="I420" t="s">
        <v>26</v>
      </c>
      <c r="J420" t="s">
        <v>27</v>
      </c>
      <c r="K420" t="s">
        <v>807</v>
      </c>
      <c r="L420" t="s">
        <v>457</v>
      </c>
      <c r="M420">
        <v>80219</v>
      </c>
      <c r="N420" t="s">
        <v>44</v>
      </c>
      <c r="O420" t="s">
        <v>1800</v>
      </c>
      <c r="P420" t="s">
        <v>46</v>
      </c>
      <c r="Q420" t="s">
        <v>578</v>
      </c>
      <c r="R420" t="s">
        <v>1801</v>
      </c>
      <c r="S420">
        <v>1332.4960000000001</v>
      </c>
      <c r="T420">
        <v>2</v>
      </c>
      <c r="U420">
        <v>0.2</v>
      </c>
      <c r="V420">
        <v>-299.8116</v>
      </c>
    </row>
    <row r="421" spans="1:22" x14ac:dyDescent="0.3">
      <c r="A421">
        <v>420</v>
      </c>
      <c r="B421" t="s">
        <v>1467</v>
      </c>
      <c r="C421">
        <v>2014</v>
      </c>
      <c r="D421" s="15">
        <v>41703</v>
      </c>
      <c r="E421" s="15">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15">
        <v>41703</v>
      </c>
      <c r="E422" s="15">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4429</v>
      </c>
      <c r="B423" t="s">
        <v>7494</v>
      </c>
      <c r="C423">
        <v>2014</v>
      </c>
      <c r="D423" s="15">
        <v>41720</v>
      </c>
      <c r="E423" s="15">
        <v>41726</v>
      </c>
      <c r="F423" t="s">
        <v>50</v>
      </c>
      <c r="G423" t="s">
        <v>486</v>
      </c>
      <c r="H423" t="s">
        <v>487</v>
      </c>
      <c r="I423" t="s">
        <v>26</v>
      </c>
      <c r="J423" t="s">
        <v>27</v>
      </c>
      <c r="K423" t="s">
        <v>4548</v>
      </c>
      <c r="L423" t="s">
        <v>649</v>
      </c>
      <c r="M423">
        <v>74133</v>
      </c>
      <c r="N423" t="s">
        <v>105</v>
      </c>
      <c r="O423" t="s">
        <v>6357</v>
      </c>
      <c r="P423" t="s">
        <v>32</v>
      </c>
      <c r="Q423" t="s">
        <v>36</v>
      </c>
      <c r="R423" t="s">
        <v>6358</v>
      </c>
      <c r="S423">
        <v>1805.88</v>
      </c>
      <c r="T423">
        <v>6</v>
      </c>
      <c r="U423">
        <v>0</v>
      </c>
      <c r="V423">
        <v>523.70519999999988</v>
      </c>
    </row>
    <row r="424" spans="1:22" x14ac:dyDescent="0.3">
      <c r="A424">
        <v>4422</v>
      </c>
      <c r="B424" t="s">
        <v>7487</v>
      </c>
      <c r="C424">
        <v>2011</v>
      </c>
      <c r="D424" s="15">
        <v>40606</v>
      </c>
      <c r="E424" s="15">
        <v>40611</v>
      </c>
      <c r="F424" t="s">
        <v>50</v>
      </c>
      <c r="G424" t="s">
        <v>1583</v>
      </c>
      <c r="H424" t="s">
        <v>1584</v>
      </c>
      <c r="I424" t="s">
        <v>26</v>
      </c>
      <c r="J424" t="s">
        <v>27</v>
      </c>
      <c r="K424" t="s">
        <v>7488</v>
      </c>
      <c r="L424" t="s">
        <v>54</v>
      </c>
      <c r="M424">
        <v>33063</v>
      </c>
      <c r="N424" t="s">
        <v>30</v>
      </c>
      <c r="O424" t="s">
        <v>1246</v>
      </c>
      <c r="P424" t="s">
        <v>46</v>
      </c>
      <c r="Q424" t="s">
        <v>68</v>
      </c>
      <c r="R424" t="s">
        <v>1247</v>
      </c>
      <c r="S424">
        <v>15.552000000000003</v>
      </c>
      <c r="T424">
        <v>3</v>
      </c>
      <c r="U424">
        <v>0.2</v>
      </c>
      <c r="V424">
        <v>2.3327999999999989</v>
      </c>
    </row>
    <row r="425" spans="1:22" x14ac:dyDescent="0.3">
      <c r="A425">
        <v>4402</v>
      </c>
      <c r="B425" t="s">
        <v>7472</v>
      </c>
      <c r="C425">
        <v>2013</v>
      </c>
      <c r="D425" s="15">
        <v>41351</v>
      </c>
      <c r="E425" s="15">
        <v>41351</v>
      </c>
      <c r="F425" t="s">
        <v>1290</v>
      </c>
      <c r="G425" t="s">
        <v>449</v>
      </c>
      <c r="H425" t="s">
        <v>450</v>
      </c>
      <c r="I425" t="s">
        <v>26</v>
      </c>
      <c r="J425" t="s">
        <v>27</v>
      </c>
      <c r="K425" t="s">
        <v>382</v>
      </c>
      <c r="L425" t="s">
        <v>2735</v>
      </c>
      <c r="M425">
        <v>21044</v>
      </c>
      <c r="N425" t="s">
        <v>148</v>
      </c>
      <c r="O425" t="s">
        <v>2433</v>
      </c>
      <c r="P425" t="s">
        <v>32</v>
      </c>
      <c r="Q425" t="s">
        <v>65</v>
      </c>
      <c r="R425" t="s">
        <v>2434</v>
      </c>
      <c r="S425">
        <v>971.5</v>
      </c>
      <c r="T425">
        <v>5</v>
      </c>
      <c r="U425">
        <v>0</v>
      </c>
      <c r="V425">
        <v>252.59</v>
      </c>
    </row>
    <row r="426" spans="1:22" x14ac:dyDescent="0.3">
      <c r="A426">
        <v>4401</v>
      </c>
      <c r="B426" t="s">
        <v>7472</v>
      </c>
      <c r="C426">
        <v>2013</v>
      </c>
      <c r="D426" s="15">
        <v>41351</v>
      </c>
      <c r="E426" s="15">
        <v>41351</v>
      </c>
      <c r="F426" t="s">
        <v>1290</v>
      </c>
      <c r="G426" t="s">
        <v>449</v>
      </c>
      <c r="H426" t="s">
        <v>450</v>
      </c>
      <c r="I426" t="s">
        <v>26</v>
      </c>
      <c r="J426" t="s">
        <v>27</v>
      </c>
      <c r="K426" t="s">
        <v>382</v>
      </c>
      <c r="L426" t="s">
        <v>2735</v>
      </c>
      <c r="M426">
        <v>21044</v>
      </c>
      <c r="N426" t="s">
        <v>148</v>
      </c>
      <c r="O426" t="s">
        <v>937</v>
      </c>
      <c r="P426" t="s">
        <v>46</v>
      </c>
      <c r="Q426" t="s">
        <v>78</v>
      </c>
      <c r="R426" t="s">
        <v>938</v>
      </c>
      <c r="S426">
        <v>901.94999999999993</v>
      </c>
      <c r="T426">
        <v>3</v>
      </c>
      <c r="U426">
        <v>0</v>
      </c>
      <c r="V426">
        <v>297.64349999999996</v>
      </c>
    </row>
    <row r="427" spans="1:22" x14ac:dyDescent="0.3">
      <c r="A427">
        <v>4400</v>
      </c>
      <c r="B427" t="s">
        <v>7472</v>
      </c>
      <c r="C427">
        <v>2013</v>
      </c>
      <c r="D427" s="15">
        <v>41351</v>
      </c>
      <c r="E427" s="15">
        <v>41351</v>
      </c>
      <c r="F427" t="s">
        <v>1290</v>
      </c>
      <c r="G427" t="s">
        <v>449</v>
      </c>
      <c r="H427" t="s">
        <v>450</v>
      </c>
      <c r="I427" t="s">
        <v>26</v>
      </c>
      <c r="J427" t="s">
        <v>27</v>
      </c>
      <c r="K427" t="s">
        <v>382</v>
      </c>
      <c r="L427" t="s">
        <v>2735</v>
      </c>
      <c r="M427">
        <v>21044</v>
      </c>
      <c r="N427" t="s">
        <v>148</v>
      </c>
      <c r="O427" t="s">
        <v>3453</v>
      </c>
      <c r="P427" t="s">
        <v>46</v>
      </c>
      <c r="Q427" t="s">
        <v>173</v>
      </c>
      <c r="R427" t="s">
        <v>3454</v>
      </c>
      <c r="S427">
        <v>199.89999999999998</v>
      </c>
      <c r="T427">
        <v>5</v>
      </c>
      <c r="U427">
        <v>0</v>
      </c>
      <c r="V427">
        <v>89.954999999999984</v>
      </c>
    </row>
    <row r="428" spans="1:22" x14ac:dyDescent="0.3">
      <c r="A428">
        <v>4346</v>
      </c>
      <c r="B428" t="s">
        <v>7432</v>
      </c>
      <c r="C428">
        <v>2014</v>
      </c>
      <c r="D428" s="15">
        <v>41718</v>
      </c>
      <c r="E428" s="15">
        <v>41721</v>
      </c>
      <c r="F428" t="s">
        <v>188</v>
      </c>
      <c r="G428" t="s">
        <v>3731</v>
      </c>
      <c r="H428" t="s">
        <v>3732</v>
      </c>
      <c r="I428" t="s">
        <v>26</v>
      </c>
      <c r="J428" t="s">
        <v>27</v>
      </c>
      <c r="K428" t="s">
        <v>127</v>
      </c>
      <c r="L428" t="s">
        <v>43</v>
      </c>
      <c r="M428">
        <v>94110</v>
      </c>
      <c r="N428" t="s">
        <v>44</v>
      </c>
      <c r="O428" t="s">
        <v>4542</v>
      </c>
      <c r="P428" t="s">
        <v>71</v>
      </c>
      <c r="Q428" t="s">
        <v>161</v>
      </c>
      <c r="R428" t="s">
        <v>4543</v>
      </c>
      <c r="S428">
        <v>199.96</v>
      </c>
      <c r="T428">
        <v>4</v>
      </c>
      <c r="U428">
        <v>0</v>
      </c>
      <c r="V428">
        <v>85.982800000000012</v>
      </c>
    </row>
    <row r="429" spans="1:22" x14ac:dyDescent="0.3">
      <c r="A429">
        <v>4345</v>
      </c>
      <c r="B429" t="s">
        <v>7432</v>
      </c>
      <c r="C429">
        <v>2014</v>
      </c>
      <c r="D429" s="15">
        <v>41718</v>
      </c>
      <c r="E429" s="15">
        <v>41721</v>
      </c>
      <c r="F429" t="s">
        <v>188</v>
      </c>
      <c r="G429" t="s">
        <v>3731</v>
      </c>
      <c r="H429" t="s">
        <v>3732</v>
      </c>
      <c r="I429" t="s">
        <v>26</v>
      </c>
      <c r="J429" t="s">
        <v>27</v>
      </c>
      <c r="K429" t="s">
        <v>127</v>
      </c>
      <c r="L429" t="s">
        <v>43</v>
      </c>
      <c r="M429">
        <v>94110</v>
      </c>
      <c r="N429" t="s">
        <v>44</v>
      </c>
      <c r="O429" t="s">
        <v>458</v>
      </c>
      <c r="P429" t="s">
        <v>71</v>
      </c>
      <c r="Q429" t="s">
        <v>161</v>
      </c>
      <c r="R429" t="s">
        <v>459</v>
      </c>
      <c r="S429">
        <v>99.54</v>
      </c>
      <c r="T429">
        <v>2</v>
      </c>
      <c r="U429">
        <v>0</v>
      </c>
      <c r="V429">
        <v>10.949399999999997</v>
      </c>
    </row>
    <row r="430" spans="1:22" x14ac:dyDescent="0.3">
      <c r="A430">
        <v>4344</v>
      </c>
      <c r="B430" t="s">
        <v>7432</v>
      </c>
      <c r="C430">
        <v>2014</v>
      </c>
      <c r="D430" s="15">
        <v>41718</v>
      </c>
      <c r="E430" s="15">
        <v>41721</v>
      </c>
      <c r="F430" t="s">
        <v>188</v>
      </c>
      <c r="G430" t="s">
        <v>3731</v>
      </c>
      <c r="H430" t="s">
        <v>3732</v>
      </c>
      <c r="I430" t="s">
        <v>26</v>
      </c>
      <c r="J430" t="s">
        <v>27</v>
      </c>
      <c r="K430" t="s">
        <v>127</v>
      </c>
      <c r="L430" t="s">
        <v>43</v>
      </c>
      <c r="M430">
        <v>94110</v>
      </c>
      <c r="N430" t="s">
        <v>44</v>
      </c>
      <c r="O430" t="s">
        <v>4279</v>
      </c>
      <c r="P430" t="s">
        <v>71</v>
      </c>
      <c r="Q430" t="s">
        <v>72</v>
      </c>
      <c r="R430" t="s">
        <v>4280</v>
      </c>
      <c r="S430">
        <v>657.50400000000002</v>
      </c>
      <c r="T430">
        <v>6</v>
      </c>
      <c r="U430">
        <v>0.2</v>
      </c>
      <c r="V430">
        <v>-131.50080000000005</v>
      </c>
    </row>
    <row r="431" spans="1:22" x14ac:dyDescent="0.3">
      <c r="A431">
        <v>4343</v>
      </c>
      <c r="B431" t="s">
        <v>7432</v>
      </c>
      <c r="C431">
        <v>2014</v>
      </c>
      <c r="D431" s="15">
        <v>41718</v>
      </c>
      <c r="E431" s="15">
        <v>41721</v>
      </c>
      <c r="F431" t="s">
        <v>188</v>
      </c>
      <c r="G431" t="s">
        <v>3731</v>
      </c>
      <c r="H431" t="s">
        <v>3732</v>
      </c>
      <c r="I431" t="s">
        <v>26</v>
      </c>
      <c r="J431" t="s">
        <v>27</v>
      </c>
      <c r="K431" t="s">
        <v>127</v>
      </c>
      <c r="L431" t="s">
        <v>43</v>
      </c>
      <c r="M431">
        <v>94110</v>
      </c>
      <c r="N431" t="s">
        <v>44</v>
      </c>
      <c r="O431" t="s">
        <v>3587</v>
      </c>
      <c r="P431" t="s">
        <v>46</v>
      </c>
      <c r="Q431" t="s">
        <v>75</v>
      </c>
      <c r="R431" t="s">
        <v>3588</v>
      </c>
      <c r="S431">
        <v>19.824000000000002</v>
      </c>
      <c r="T431">
        <v>6</v>
      </c>
      <c r="U431">
        <v>0.2</v>
      </c>
      <c r="V431">
        <v>6.690599999999999</v>
      </c>
    </row>
    <row r="432" spans="1:22" x14ac:dyDescent="0.3">
      <c r="A432">
        <v>4341</v>
      </c>
      <c r="B432" t="s">
        <v>7429</v>
      </c>
      <c r="C432">
        <v>2011</v>
      </c>
      <c r="D432" s="15">
        <v>40624</v>
      </c>
      <c r="E432" s="15">
        <v>40624</v>
      </c>
      <c r="F432" t="s">
        <v>1290</v>
      </c>
      <c r="G432" t="s">
        <v>6893</v>
      </c>
      <c r="H432" t="s">
        <v>6894</v>
      </c>
      <c r="I432" t="s">
        <v>26</v>
      </c>
      <c r="J432" t="s">
        <v>27</v>
      </c>
      <c r="K432" t="s">
        <v>7430</v>
      </c>
      <c r="L432" t="s">
        <v>254</v>
      </c>
      <c r="M432">
        <v>46368</v>
      </c>
      <c r="N432" t="s">
        <v>105</v>
      </c>
      <c r="O432" t="s">
        <v>1423</v>
      </c>
      <c r="P432" t="s">
        <v>46</v>
      </c>
      <c r="Q432" t="s">
        <v>68</v>
      </c>
      <c r="R432" t="s">
        <v>1424</v>
      </c>
      <c r="S432">
        <v>16.28</v>
      </c>
      <c r="T432">
        <v>2</v>
      </c>
      <c r="U432">
        <v>0</v>
      </c>
      <c r="V432">
        <v>6.5120000000000005</v>
      </c>
    </row>
    <row r="433" spans="1:22" x14ac:dyDescent="0.3">
      <c r="A433">
        <v>4294</v>
      </c>
      <c r="B433" t="s">
        <v>7389</v>
      </c>
      <c r="C433">
        <v>2014</v>
      </c>
      <c r="D433" s="15">
        <v>41709</v>
      </c>
      <c r="E433" s="15">
        <v>41715</v>
      </c>
      <c r="F433" t="s">
        <v>50</v>
      </c>
      <c r="G433" t="s">
        <v>152</v>
      </c>
      <c r="H433" t="s">
        <v>153</v>
      </c>
      <c r="I433" t="s">
        <v>26</v>
      </c>
      <c r="J433" t="s">
        <v>27</v>
      </c>
      <c r="K433" t="s">
        <v>146</v>
      </c>
      <c r="L433" t="s">
        <v>147</v>
      </c>
      <c r="M433">
        <v>19140</v>
      </c>
      <c r="N433" t="s">
        <v>148</v>
      </c>
      <c r="O433" t="s">
        <v>739</v>
      </c>
      <c r="P433" t="s">
        <v>71</v>
      </c>
      <c r="Q433" t="s">
        <v>72</v>
      </c>
      <c r="R433" t="s">
        <v>740</v>
      </c>
      <c r="S433">
        <v>53.981999999999999</v>
      </c>
      <c r="T433">
        <v>3</v>
      </c>
      <c r="U433">
        <v>0.4</v>
      </c>
      <c r="V433">
        <v>-10.796399999999995</v>
      </c>
    </row>
    <row r="434" spans="1:22" x14ac:dyDescent="0.3">
      <c r="A434">
        <v>4259</v>
      </c>
      <c r="B434" t="s">
        <v>7359</v>
      </c>
      <c r="C434">
        <v>2013</v>
      </c>
      <c r="D434" s="15">
        <v>41348</v>
      </c>
      <c r="E434" s="15">
        <v>41350</v>
      </c>
      <c r="F434" t="s">
        <v>188</v>
      </c>
      <c r="G434" t="s">
        <v>1318</v>
      </c>
      <c r="H434" t="s">
        <v>1319</v>
      </c>
      <c r="I434" t="s">
        <v>41</v>
      </c>
      <c r="J434" t="s">
        <v>27</v>
      </c>
      <c r="K434" t="s">
        <v>95</v>
      </c>
      <c r="L434" t="s">
        <v>96</v>
      </c>
      <c r="M434">
        <v>98103</v>
      </c>
      <c r="N434" t="s">
        <v>44</v>
      </c>
      <c r="O434" t="s">
        <v>3186</v>
      </c>
      <c r="P434" t="s">
        <v>32</v>
      </c>
      <c r="Q434" t="s">
        <v>36</v>
      </c>
      <c r="R434" t="s">
        <v>3187</v>
      </c>
      <c r="S434">
        <v>196.78399999999999</v>
      </c>
      <c r="T434">
        <v>2</v>
      </c>
      <c r="U434">
        <v>0.2</v>
      </c>
      <c r="V434">
        <v>-22.138200000000012</v>
      </c>
    </row>
    <row r="435" spans="1:22" x14ac:dyDescent="0.3">
      <c r="A435">
        <v>4245</v>
      </c>
      <c r="B435" t="s">
        <v>7350</v>
      </c>
      <c r="C435">
        <v>2011</v>
      </c>
      <c r="D435" s="15">
        <v>40628</v>
      </c>
      <c r="E435" s="15">
        <v>40632</v>
      </c>
      <c r="F435" t="s">
        <v>50</v>
      </c>
      <c r="G435" t="s">
        <v>581</v>
      </c>
      <c r="H435" t="s">
        <v>582</v>
      </c>
      <c r="I435" t="s">
        <v>41</v>
      </c>
      <c r="J435" t="s">
        <v>27</v>
      </c>
      <c r="K435" t="s">
        <v>42</v>
      </c>
      <c r="L435" t="s">
        <v>43</v>
      </c>
      <c r="M435">
        <v>90036</v>
      </c>
      <c r="N435" t="s">
        <v>44</v>
      </c>
      <c r="O435" t="s">
        <v>753</v>
      </c>
      <c r="P435" t="s">
        <v>71</v>
      </c>
      <c r="Q435" t="s">
        <v>161</v>
      </c>
      <c r="R435" t="s">
        <v>754</v>
      </c>
      <c r="S435">
        <v>66.300000000000011</v>
      </c>
      <c r="T435">
        <v>3</v>
      </c>
      <c r="U435">
        <v>0</v>
      </c>
      <c r="V435">
        <v>8.6190000000000033</v>
      </c>
    </row>
    <row r="436" spans="1:22" x14ac:dyDescent="0.3">
      <c r="A436">
        <v>4239</v>
      </c>
      <c r="B436" t="s">
        <v>7343</v>
      </c>
      <c r="C436">
        <v>2014</v>
      </c>
      <c r="D436" s="15">
        <v>41725</v>
      </c>
      <c r="E436" s="15">
        <v>41727</v>
      </c>
      <c r="F436" t="s">
        <v>188</v>
      </c>
      <c r="G436" t="s">
        <v>5242</v>
      </c>
      <c r="H436" t="s">
        <v>5243</v>
      </c>
      <c r="I436" t="s">
        <v>102</v>
      </c>
      <c r="J436" t="s">
        <v>27</v>
      </c>
      <c r="K436" t="s">
        <v>95</v>
      </c>
      <c r="L436" t="s">
        <v>96</v>
      </c>
      <c r="M436">
        <v>98105</v>
      </c>
      <c r="N436" t="s">
        <v>44</v>
      </c>
      <c r="O436" t="s">
        <v>7344</v>
      </c>
      <c r="P436" t="s">
        <v>46</v>
      </c>
      <c r="Q436" t="s">
        <v>68</v>
      </c>
      <c r="R436" t="s">
        <v>7345</v>
      </c>
      <c r="S436">
        <v>19.829999999999998</v>
      </c>
      <c r="T436">
        <v>1</v>
      </c>
      <c r="U436">
        <v>0</v>
      </c>
      <c r="V436">
        <v>5.9489999999999981</v>
      </c>
    </row>
    <row r="437" spans="1:22" x14ac:dyDescent="0.3">
      <c r="A437">
        <v>4229</v>
      </c>
      <c r="B437" t="s">
        <v>7332</v>
      </c>
      <c r="C437">
        <v>2013</v>
      </c>
      <c r="D437" s="15">
        <v>41358</v>
      </c>
      <c r="E437" s="15">
        <v>41360</v>
      </c>
      <c r="F437" t="s">
        <v>188</v>
      </c>
      <c r="G437" t="s">
        <v>4190</v>
      </c>
      <c r="H437" t="s">
        <v>4191</v>
      </c>
      <c r="I437" t="s">
        <v>41</v>
      </c>
      <c r="J437" t="s">
        <v>27</v>
      </c>
      <c r="K437" t="s">
        <v>1464</v>
      </c>
      <c r="L437" t="s">
        <v>254</v>
      </c>
      <c r="M437">
        <v>47374</v>
      </c>
      <c r="N437" t="s">
        <v>105</v>
      </c>
      <c r="O437" t="s">
        <v>4538</v>
      </c>
      <c r="P437" t="s">
        <v>46</v>
      </c>
      <c r="Q437" t="s">
        <v>90</v>
      </c>
      <c r="R437" t="s">
        <v>4539</v>
      </c>
      <c r="S437">
        <v>22.48</v>
      </c>
      <c r="T437">
        <v>1</v>
      </c>
      <c r="U437">
        <v>0</v>
      </c>
      <c r="V437">
        <v>10.3408</v>
      </c>
    </row>
    <row r="438" spans="1:22" x14ac:dyDescent="0.3">
      <c r="A438">
        <v>4215</v>
      </c>
      <c r="B438" t="s">
        <v>7313</v>
      </c>
      <c r="C438">
        <v>2013</v>
      </c>
      <c r="D438" s="15">
        <v>41338</v>
      </c>
      <c r="E438" s="15">
        <v>41342</v>
      </c>
      <c r="F438" t="s">
        <v>50</v>
      </c>
      <c r="G438" t="s">
        <v>4199</v>
      </c>
      <c r="H438" t="s">
        <v>4200</v>
      </c>
      <c r="I438" t="s">
        <v>26</v>
      </c>
      <c r="J438" t="s">
        <v>27</v>
      </c>
      <c r="K438" t="s">
        <v>5577</v>
      </c>
      <c r="L438" t="s">
        <v>254</v>
      </c>
      <c r="M438">
        <v>46544</v>
      </c>
      <c r="N438" t="s">
        <v>105</v>
      </c>
      <c r="O438" t="s">
        <v>7314</v>
      </c>
      <c r="P438" t="s">
        <v>46</v>
      </c>
      <c r="Q438" t="s">
        <v>75</v>
      </c>
      <c r="R438" t="s">
        <v>7315</v>
      </c>
      <c r="S438">
        <v>128.39999999999998</v>
      </c>
      <c r="T438">
        <v>3</v>
      </c>
      <c r="U438">
        <v>0</v>
      </c>
      <c r="V438">
        <v>64.199999999999989</v>
      </c>
    </row>
    <row r="439" spans="1:22" x14ac:dyDescent="0.3">
      <c r="A439">
        <v>4180</v>
      </c>
      <c r="B439" t="s">
        <v>7277</v>
      </c>
      <c r="C439">
        <v>2014</v>
      </c>
      <c r="D439" s="15">
        <v>41705</v>
      </c>
      <c r="E439" s="15">
        <v>41709</v>
      </c>
      <c r="F439" t="s">
        <v>50</v>
      </c>
      <c r="G439" t="s">
        <v>3436</v>
      </c>
      <c r="H439" t="s">
        <v>3437</v>
      </c>
      <c r="I439" t="s">
        <v>102</v>
      </c>
      <c r="J439" t="s">
        <v>27</v>
      </c>
      <c r="K439" t="s">
        <v>127</v>
      </c>
      <c r="L439" t="s">
        <v>43</v>
      </c>
      <c r="M439">
        <v>94109</v>
      </c>
      <c r="N439" t="s">
        <v>44</v>
      </c>
      <c r="O439" t="s">
        <v>345</v>
      </c>
      <c r="P439" t="s">
        <v>46</v>
      </c>
      <c r="Q439" t="s">
        <v>75</v>
      </c>
      <c r="R439" t="s">
        <v>346</v>
      </c>
      <c r="S439">
        <v>14.976000000000001</v>
      </c>
      <c r="T439">
        <v>9</v>
      </c>
      <c r="U439">
        <v>0.2</v>
      </c>
      <c r="V439">
        <v>5.4288000000000007</v>
      </c>
    </row>
    <row r="440" spans="1:22" x14ac:dyDescent="0.3">
      <c r="A440">
        <v>4167</v>
      </c>
      <c r="B440" t="s">
        <v>7265</v>
      </c>
      <c r="C440">
        <v>2012</v>
      </c>
      <c r="D440" s="15">
        <v>40976</v>
      </c>
      <c r="E440" s="15">
        <v>40981</v>
      </c>
      <c r="F440" t="s">
        <v>50</v>
      </c>
      <c r="G440" t="s">
        <v>2140</v>
      </c>
      <c r="H440" t="s">
        <v>2141</v>
      </c>
      <c r="I440" t="s">
        <v>41</v>
      </c>
      <c r="J440" t="s">
        <v>27</v>
      </c>
      <c r="K440" t="s">
        <v>1173</v>
      </c>
      <c r="L440" t="s">
        <v>267</v>
      </c>
      <c r="M440">
        <v>11561</v>
      </c>
      <c r="N440" t="s">
        <v>148</v>
      </c>
      <c r="O440" t="s">
        <v>6175</v>
      </c>
      <c r="P440" t="s">
        <v>46</v>
      </c>
      <c r="Q440" t="s">
        <v>90</v>
      </c>
      <c r="R440" t="s">
        <v>6176</v>
      </c>
      <c r="S440">
        <v>19.440000000000001</v>
      </c>
      <c r="T440">
        <v>3</v>
      </c>
      <c r="U440">
        <v>0</v>
      </c>
      <c r="V440">
        <v>9.3312000000000008</v>
      </c>
    </row>
    <row r="441" spans="1:22" x14ac:dyDescent="0.3">
      <c r="A441">
        <v>4164</v>
      </c>
      <c r="B441" t="s">
        <v>7261</v>
      </c>
      <c r="C441">
        <v>2012</v>
      </c>
      <c r="D441" s="15">
        <v>40982</v>
      </c>
      <c r="E441" s="15">
        <v>40986</v>
      </c>
      <c r="F441" t="s">
        <v>50</v>
      </c>
      <c r="G441" t="s">
        <v>1827</v>
      </c>
      <c r="H441" t="s">
        <v>1828</v>
      </c>
      <c r="I441" t="s">
        <v>26</v>
      </c>
      <c r="J441" t="s">
        <v>27</v>
      </c>
      <c r="K441" t="s">
        <v>244</v>
      </c>
      <c r="L441" t="s">
        <v>2694</v>
      </c>
      <c r="M441">
        <v>3820</v>
      </c>
      <c r="N441" t="s">
        <v>148</v>
      </c>
      <c r="O441" t="s">
        <v>4766</v>
      </c>
      <c r="P441" t="s">
        <v>46</v>
      </c>
      <c r="Q441" t="s">
        <v>75</v>
      </c>
      <c r="R441" t="s">
        <v>4767</v>
      </c>
      <c r="S441">
        <v>671.93999999999994</v>
      </c>
      <c r="T441">
        <v>3</v>
      </c>
      <c r="U441">
        <v>0</v>
      </c>
      <c r="V441">
        <v>315.81179999999995</v>
      </c>
    </row>
    <row r="442" spans="1:22" x14ac:dyDescent="0.3">
      <c r="A442">
        <v>4163</v>
      </c>
      <c r="B442" t="s">
        <v>7261</v>
      </c>
      <c r="C442">
        <v>2012</v>
      </c>
      <c r="D442" s="15">
        <v>40982</v>
      </c>
      <c r="E442" s="15">
        <v>40986</v>
      </c>
      <c r="F442" t="s">
        <v>50</v>
      </c>
      <c r="G442" t="s">
        <v>1827</v>
      </c>
      <c r="H442" t="s">
        <v>1828</v>
      </c>
      <c r="I442" t="s">
        <v>26</v>
      </c>
      <c r="J442" t="s">
        <v>27</v>
      </c>
      <c r="K442" t="s">
        <v>244</v>
      </c>
      <c r="L442" t="s">
        <v>2694</v>
      </c>
      <c r="M442">
        <v>3820</v>
      </c>
      <c r="N442" t="s">
        <v>148</v>
      </c>
      <c r="O442" t="s">
        <v>2414</v>
      </c>
      <c r="P442" t="s">
        <v>46</v>
      </c>
      <c r="Q442" t="s">
        <v>47</v>
      </c>
      <c r="R442" t="s">
        <v>2415</v>
      </c>
      <c r="S442">
        <v>16.52</v>
      </c>
      <c r="T442">
        <v>4</v>
      </c>
      <c r="U442">
        <v>0</v>
      </c>
      <c r="V442">
        <v>7.5991999999999997</v>
      </c>
    </row>
    <row r="443" spans="1:22" x14ac:dyDescent="0.3">
      <c r="A443">
        <v>4130</v>
      </c>
      <c r="B443" t="s">
        <v>7235</v>
      </c>
      <c r="C443">
        <v>2012</v>
      </c>
      <c r="D443" s="15">
        <v>40997</v>
      </c>
      <c r="E443" s="15">
        <v>41003</v>
      </c>
      <c r="F443" t="s">
        <v>50</v>
      </c>
      <c r="G443" t="s">
        <v>1350</v>
      </c>
      <c r="H443" t="s">
        <v>1351</v>
      </c>
      <c r="I443" t="s">
        <v>26</v>
      </c>
      <c r="J443" t="s">
        <v>27</v>
      </c>
      <c r="K443" t="s">
        <v>95</v>
      </c>
      <c r="L443" t="s">
        <v>96</v>
      </c>
      <c r="M443">
        <v>98103</v>
      </c>
      <c r="N443" t="s">
        <v>44</v>
      </c>
      <c r="O443" t="s">
        <v>6728</v>
      </c>
      <c r="P443" t="s">
        <v>46</v>
      </c>
      <c r="Q443" t="s">
        <v>78</v>
      </c>
      <c r="R443" t="s">
        <v>6729</v>
      </c>
      <c r="S443">
        <v>73.28</v>
      </c>
      <c r="T443">
        <v>4</v>
      </c>
      <c r="U443">
        <v>0</v>
      </c>
      <c r="V443">
        <v>21.251199999999997</v>
      </c>
    </row>
    <row r="444" spans="1:22" x14ac:dyDescent="0.3">
      <c r="A444">
        <v>4063</v>
      </c>
      <c r="B444" t="s">
        <v>7183</v>
      </c>
      <c r="C444">
        <v>2013</v>
      </c>
      <c r="D444" s="15">
        <v>41344</v>
      </c>
      <c r="E444" s="15">
        <v>41348</v>
      </c>
      <c r="F444" t="s">
        <v>50</v>
      </c>
      <c r="G444" t="s">
        <v>3550</v>
      </c>
      <c r="H444" t="s">
        <v>3551</v>
      </c>
      <c r="I444" t="s">
        <v>26</v>
      </c>
      <c r="J444" t="s">
        <v>27</v>
      </c>
      <c r="K444" t="s">
        <v>146</v>
      </c>
      <c r="L444" t="s">
        <v>147</v>
      </c>
      <c r="M444">
        <v>19143</v>
      </c>
      <c r="N444" t="s">
        <v>148</v>
      </c>
      <c r="O444" t="s">
        <v>4947</v>
      </c>
      <c r="P444" t="s">
        <v>71</v>
      </c>
      <c r="Q444" t="s">
        <v>161</v>
      </c>
      <c r="R444" t="s">
        <v>4948</v>
      </c>
      <c r="S444">
        <v>39.992000000000004</v>
      </c>
      <c r="T444">
        <v>1</v>
      </c>
      <c r="U444">
        <v>0.2</v>
      </c>
      <c r="V444">
        <v>7.4984999999999964</v>
      </c>
    </row>
    <row r="445" spans="1:22" x14ac:dyDescent="0.3">
      <c r="A445">
        <v>4005</v>
      </c>
      <c r="B445" t="s">
        <v>7139</v>
      </c>
      <c r="C445">
        <v>2013</v>
      </c>
      <c r="D445" s="15">
        <v>41337</v>
      </c>
      <c r="E445" s="15">
        <v>41342</v>
      </c>
      <c r="F445" t="s">
        <v>50</v>
      </c>
      <c r="G445" t="s">
        <v>3525</v>
      </c>
      <c r="H445" t="s">
        <v>3526</v>
      </c>
      <c r="I445" t="s">
        <v>26</v>
      </c>
      <c r="J445" t="s">
        <v>27</v>
      </c>
      <c r="K445" t="s">
        <v>678</v>
      </c>
      <c r="L445" t="s">
        <v>104</v>
      </c>
      <c r="M445">
        <v>78207</v>
      </c>
      <c r="N445" t="s">
        <v>105</v>
      </c>
      <c r="O445" t="s">
        <v>1470</v>
      </c>
      <c r="P445" t="s">
        <v>46</v>
      </c>
      <c r="Q445" t="s">
        <v>173</v>
      </c>
      <c r="R445" t="s">
        <v>1471</v>
      </c>
      <c r="S445">
        <v>36.6</v>
      </c>
      <c r="T445">
        <v>3</v>
      </c>
      <c r="U445">
        <v>0.2</v>
      </c>
      <c r="V445">
        <v>11.894999999999994</v>
      </c>
    </row>
    <row r="446" spans="1:22" x14ac:dyDescent="0.3">
      <c r="A446">
        <v>4004</v>
      </c>
      <c r="B446" t="s">
        <v>7139</v>
      </c>
      <c r="C446">
        <v>2013</v>
      </c>
      <c r="D446" s="15">
        <v>41337</v>
      </c>
      <c r="E446" s="15">
        <v>41342</v>
      </c>
      <c r="F446" t="s">
        <v>50</v>
      </c>
      <c r="G446" t="s">
        <v>3525</v>
      </c>
      <c r="H446" t="s">
        <v>3526</v>
      </c>
      <c r="I446" t="s">
        <v>26</v>
      </c>
      <c r="J446" t="s">
        <v>27</v>
      </c>
      <c r="K446" t="s">
        <v>678</v>
      </c>
      <c r="L446" t="s">
        <v>104</v>
      </c>
      <c r="M446">
        <v>78207</v>
      </c>
      <c r="N446" t="s">
        <v>105</v>
      </c>
      <c r="O446" t="s">
        <v>7140</v>
      </c>
      <c r="P446" t="s">
        <v>71</v>
      </c>
      <c r="Q446" t="s">
        <v>682</v>
      </c>
      <c r="R446" t="s">
        <v>7141</v>
      </c>
      <c r="S446">
        <v>287.90999999999997</v>
      </c>
      <c r="T446">
        <v>3</v>
      </c>
      <c r="U446">
        <v>0.4</v>
      </c>
      <c r="V446">
        <v>33.589499999999987</v>
      </c>
    </row>
    <row r="447" spans="1:22" x14ac:dyDescent="0.3">
      <c r="A447">
        <v>4003</v>
      </c>
      <c r="B447" t="s">
        <v>7139</v>
      </c>
      <c r="C447">
        <v>2013</v>
      </c>
      <c r="D447" s="15">
        <v>41337</v>
      </c>
      <c r="E447" s="15">
        <v>41342</v>
      </c>
      <c r="F447" t="s">
        <v>50</v>
      </c>
      <c r="G447" t="s">
        <v>3525</v>
      </c>
      <c r="H447" t="s">
        <v>3526</v>
      </c>
      <c r="I447" t="s">
        <v>26</v>
      </c>
      <c r="J447" t="s">
        <v>27</v>
      </c>
      <c r="K447" t="s">
        <v>678</v>
      </c>
      <c r="L447" t="s">
        <v>104</v>
      </c>
      <c r="M447">
        <v>78207</v>
      </c>
      <c r="N447" t="s">
        <v>105</v>
      </c>
      <c r="O447" t="s">
        <v>1326</v>
      </c>
      <c r="P447" t="s">
        <v>32</v>
      </c>
      <c r="Q447" t="s">
        <v>56</v>
      </c>
      <c r="R447" t="s">
        <v>1327</v>
      </c>
      <c r="S447">
        <v>637.89599999999996</v>
      </c>
      <c r="T447">
        <v>3</v>
      </c>
      <c r="U447">
        <v>0.3</v>
      </c>
      <c r="V447">
        <v>-127.57919999999996</v>
      </c>
    </row>
    <row r="448" spans="1:22" x14ac:dyDescent="0.3">
      <c r="A448">
        <v>447</v>
      </c>
      <c r="B448" t="s">
        <v>1552</v>
      </c>
      <c r="C448">
        <v>2014</v>
      </c>
      <c r="D448" s="15">
        <v>41719</v>
      </c>
      <c r="E448" s="15">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3999</v>
      </c>
      <c r="B449" t="s">
        <v>7130</v>
      </c>
      <c r="C449">
        <v>2012</v>
      </c>
      <c r="D449" s="15">
        <v>40976</v>
      </c>
      <c r="E449" s="15">
        <v>40980</v>
      </c>
      <c r="F449" t="s">
        <v>50</v>
      </c>
      <c r="G449" t="s">
        <v>7131</v>
      </c>
      <c r="H449" t="s">
        <v>7132</v>
      </c>
      <c r="I449" t="s">
        <v>26</v>
      </c>
      <c r="J449" t="s">
        <v>27</v>
      </c>
      <c r="K449" t="s">
        <v>4514</v>
      </c>
      <c r="L449" t="s">
        <v>114</v>
      </c>
      <c r="M449">
        <v>53142</v>
      </c>
      <c r="N449" t="s">
        <v>105</v>
      </c>
      <c r="O449" t="s">
        <v>5271</v>
      </c>
      <c r="P449" t="s">
        <v>32</v>
      </c>
      <c r="Q449" t="s">
        <v>65</v>
      </c>
      <c r="R449" t="s">
        <v>5272</v>
      </c>
      <c r="S449">
        <v>373.08</v>
      </c>
      <c r="T449">
        <v>6</v>
      </c>
      <c r="U449">
        <v>0</v>
      </c>
      <c r="V449">
        <v>82.077600000000004</v>
      </c>
    </row>
    <row r="450" spans="1:22" x14ac:dyDescent="0.3">
      <c r="A450">
        <v>3998</v>
      </c>
      <c r="B450" t="s">
        <v>7130</v>
      </c>
      <c r="C450">
        <v>2012</v>
      </c>
      <c r="D450" s="15">
        <v>40976</v>
      </c>
      <c r="E450" s="15">
        <v>40980</v>
      </c>
      <c r="F450" t="s">
        <v>50</v>
      </c>
      <c r="G450" t="s">
        <v>7131</v>
      </c>
      <c r="H450" t="s">
        <v>7132</v>
      </c>
      <c r="I450" t="s">
        <v>26</v>
      </c>
      <c r="J450" t="s">
        <v>27</v>
      </c>
      <c r="K450" t="s">
        <v>4514</v>
      </c>
      <c r="L450" t="s">
        <v>114</v>
      </c>
      <c r="M450">
        <v>53142</v>
      </c>
      <c r="N450" t="s">
        <v>105</v>
      </c>
      <c r="O450" t="s">
        <v>7133</v>
      </c>
      <c r="P450" t="s">
        <v>46</v>
      </c>
      <c r="Q450" t="s">
        <v>68</v>
      </c>
      <c r="R450" t="s">
        <v>7134</v>
      </c>
      <c r="S450">
        <v>14.98</v>
      </c>
      <c r="T450">
        <v>1</v>
      </c>
      <c r="U450">
        <v>0</v>
      </c>
      <c r="V450">
        <v>4.4939999999999998</v>
      </c>
    </row>
    <row r="451" spans="1:22" x14ac:dyDescent="0.3">
      <c r="A451">
        <v>3997</v>
      </c>
      <c r="B451" t="s">
        <v>7130</v>
      </c>
      <c r="C451">
        <v>2012</v>
      </c>
      <c r="D451" s="15">
        <v>40976</v>
      </c>
      <c r="E451" s="15">
        <v>40980</v>
      </c>
      <c r="F451" t="s">
        <v>50</v>
      </c>
      <c r="G451" t="s">
        <v>7131</v>
      </c>
      <c r="H451" t="s">
        <v>7132</v>
      </c>
      <c r="I451" t="s">
        <v>26</v>
      </c>
      <c r="J451" t="s">
        <v>27</v>
      </c>
      <c r="K451" t="s">
        <v>4514</v>
      </c>
      <c r="L451" t="s">
        <v>114</v>
      </c>
      <c r="M451">
        <v>53142</v>
      </c>
      <c r="N451" t="s">
        <v>105</v>
      </c>
      <c r="O451" t="s">
        <v>1378</v>
      </c>
      <c r="P451" t="s">
        <v>71</v>
      </c>
      <c r="Q451" t="s">
        <v>72</v>
      </c>
      <c r="R451" t="s">
        <v>1379</v>
      </c>
      <c r="S451">
        <v>769.95</v>
      </c>
      <c r="T451">
        <v>5</v>
      </c>
      <c r="U451">
        <v>0</v>
      </c>
      <c r="V451">
        <v>223.28549999999993</v>
      </c>
    </row>
    <row r="452" spans="1:22" x14ac:dyDescent="0.3">
      <c r="A452">
        <v>3996</v>
      </c>
      <c r="B452" t="s">
        <v>7130</v>
      </c>
      <c r="C452">
        <v>2012</v>
      </c>
      <c r="D452" s="15">
        <v>40976</v>
      </c>
      <c r="E452" s="15">
        <v>40980</v>
      </c>
      <c r="F452" t="s">
        <v>50</v>
      </c>
      <c r="G452" t="s">
        <v>7131</v>
      </c>
      <c r="H452" t="s">
        <v>7132</v>
      </c>
      <c r="I452" t="s">
        <v>26</v>
      </c>
      <c r="J452" t="s">
        <v>27</v>
      </c>
      <c r="K452" t="s">
        <v>4514</v>
      </c>
      <c r="L452" t="s">
        <v>114</v>
      </c>
      <c r="M452">
        <v>53142</v>
      </c>
      <c r="N452" t="s">
        <v>105</v>
      </c>
      <c r="O452" t="s">
        <v>5123</v>
      </c>
      <c r="P452" t="s">
        <v>32</v>
      </c>
      <c r="Q452" t="s">
        <v>36</v>
      </c>
      <c r="R452" t="s">
        <v>5124</v>
      </c>
      <c r="S452">
        <v>860.93</v>
      </c>
      <c r="T452">
        <v>7</v>
      </c>
      <c r="U452">
        <v>0</v>
      </c>
      <c r="V452">
        <v>189.40460000000002</v>
      </c>
    </row>
    <row r="453" spans="1:22" x14ac:dyDescent="0.3">
      <c r="A453">
        <v>3995</v>
      </c>
      <c r="B453" t="s">
        <v>7130</v>
      </c>
      <c r="C453">
        <v>2012</v>
      </c>
      <c r="D453" s="15">
        <v>40976</v>
      </c>
      <c r="E453" s="15">
        <v>40980</v>
      </c>
      <c r="F453" t="s">
        <v>50</v>
      </c>
      <c r="G453" t="s">
        <v>7131</v>
      </c>
      <c r="H453" t="s">
        <v>7132</v>
      </c>
      <c r="I453" t="s">
        <v>26</v>
      </c>
      <c r="J453" t="s">
        <v>27</v>
      </c>
      <c r="K453" t="s">
        <v>4514</v>
      </c>
      <c r="L453" t="s">
        <v>114</v>
      </c>
      <c r="M453">
        <v>53142</v>
      </c>
      <c r="N453" t="s">
        <v>105</v>
      </c>
      <c r="O453" t="s">
        <v>6559</v>
      </c>
      <c r="P453" t="s">
        <v>32</v>
      </c>
      <c r="Q453" t="s">
        <v>33</v>
      </c>
      <c r="R453" t="s">
        <v>6560</v>
      </c>
      <c r="S453">
        <v>512.93999999999994</v>
      </c>
      <c r="T453">
        <v>3</v>
      </c>
      <c r="U453">
        <v>0</v>
      </c>
      <c r="V453">
        <v>97.45859999999999</v>
      </c>
    </row>
    <row r="454" spans="1:22" x14ac:dyDescent="0.3">
      <c r="A454">
        <v>3976</v>
      </c>
      <c r="B454" t="s">
        <v>7109</v>
      </c>
      <c r="C454">
        <v>2013</v>
      </c>
      <c r="D454" s="15">
        <v>41363</v>
      </c>
      <c r="E454" s="15">
        <v>41367</v>
      </c>
      <c r="F454" t="s">
        <v>50</v>
      </c>
      <c r="G454" t="s">
        <v>465</v>
      </c>
      <c r="H454" t="s">
        <v>466</v>
      </c>
      <c r="I454" t="s">
        <v>26</v>
      </c>
      <c r="J454" t="s">
        <v>27</v>
      </c>
      <c r="K454" t="s">
        <v>266</v>
      </c>
      <c r="L454" t="s">
        <v>267</v>
      </c>
      <c r="M454">
        <v>10009</v>
      </c>
      <c r="N454" t="s">
        <v>148</v>
      </c>
      <c r="O454" t="s">
        <v>3046</v>
      </c>
      <c r="P454" t="s">
        <v>46</v>
      </c>
      <c r="Q454" t="s">
        <v>75</v>
      </c>
      <c r="R454" t="s">
        <v>3047</v>
      </c>
      <c r="S454">
        <v>41.328000000000003</v>
      </c>
      <c r="T454">
        <v>7</v>
      </c>
      <c r="U454">
        <v>0.2</v>
      </c>
      <c r="V454">
        <v>14.981400000000001</v>
      </c>
    </row>
    <row r="455" spans="1:22" x14ac:dyDescent="0.3">
      <c r="A455">
        <v>3975</v>
      </c>
      <c r="B455" t="s">
        <v>7109</v>
      </c>
      <c r="C455">
        <v>2013</v>
      </c>
      <c r="D455" s="15">
        <v>41363</v>
      </c>
      <c r="E455" s="15">
        <v>41367</v>
      </c>
      <c r="F455" t="s">
        <v>50</v>
      </c>
      <c r="G455" t="s">
        <v>465</v>
      </c>
      <c r="H455" t="s">
        <v>466</v>
      </c>
      <c r="I455" t="s">
        <v>26</v>
      </c>
      <c r="J455" t="s">
        <v>27</v>
      </c>
      <c r="K455" t="s">
        <v>266</v>
      </c>
      <c r="L455" t="s">
        <v>267</v>
      </c>
      <c r="M455">
        <v>10009</v>
      </c>
      <c r="N455" t="s">
        <v>148</v>
      </c>
      <c r="O455" t="s">
        <v>170</v>
      </c>
      <c r="P455" t="s">
        <v>32</v>
      </c>
      <c r="Q455" t="s">
        <v>65</v>
      </c>
      <c r="R455" t="s">
        <v>171</v>
      </c>
      <c r="S455">
        <v>414</v>
      </c>
      <c r="T455">
        <v>8</v>
      </c>
      <c r="U455">
        <v>0</v>
      </c>
      <c r="V455">
        <v>124.19999999999999</v>
      </c>
    </row>
    <row r="456" spans="1:22" x14ac:dyDescent="0.3">
      <c r="A456">
        <v>3974</v>
      </c>
      <c r="B456" t="s">
        <v>7109</v>
      </c>
      <c r="C456">
        <v>2013</v>
      </c>
      <c r="D456" s="15">
        <v>41363</v>
      </c>
      <c r="E456" s="15">
        <v>41367</v>
      </c>
      <c r="F456" t="s">
        <v>50</v>
      </c>
      <c r="G456" t="s">
        <v>465</v>
      </c>
      <c r="H456" t="s">
        <v>466</v>
      </c>
      <c r="I456" t="s">
        <v>26</v>
      </c>
      <c r="J456" t="s">
        <v>27</v>
      </c>
      <c r="K456" t="s">
        <v>266</v>
      </c>
      <c r="L456" t="s">
        <v>267</v>
      </c>
      <c r="M456">
        <v>10009</v>
      </c>
      <c r="N456" t="s">
        <v>148</v>
      </c>
      <c r="O456" t="s">
        <v>3858</v>
      </c>
      <c r="P456" t="s">
        <v>46</v>
      </c>
      <c r="Q456" t="s">
        <v>75</v>
      </c>
      <c r="R456" t="s">
        <v>3859</v>
      </c>
      <c r="S456">
        <v>29.800000000000004</v>
      </c>
      <c r="T456">
        <v>5</v>
      </c>
      <c r="U456">
        <v>0.2</v>
      </c>
      <c r="V456">
        <v>9.3124999999999982</v>
      </c>
    </row>
    <row r="457" spans="1:22" x14ac:dyDescent="0.3">
      <c r="A457">
        <v>3973</v>
      </c>
      <c r="B457" t="s">
        <v>7109</v>
      </c>
      <c r="C457">
        <v>2013</v>
      </c>
      <c r="D457" s="15">
        <v>41363</v>
      </c>
      <c r="E457" s="15">
        <v>41367</v>
      </c>
      <c r="F457" t="s">
        <v>50</v>
      </c>
      <c r="G457" t="s">
        <v>465</v>
      </c>
      <c r="H457" t="s">
        <v>466</v>
      </c>
      <c r="I457" t="s">
        <v>26</v>
      </c>
      <c r="J457" t="s">
        <v>27</v>
      </c>
      <c r="K457" t="s">
        <v>266</v>
      </c>
      <c r="L457" t="s">
        <v>267</v>
      </c>
      <c r="M457">
        <v>10009</v>
      </c>
      <c r="N457" t="s">
        <v>148</v>
      </c>
      <c r="O457" t="s">
        <v>3714</v>
      </c>
      <c r="P457" t="s">
        <v>46</v>
      </c>
      <c r="Q457" t="s">
        <v>90</v>
      </c>
      <c r="R457" t="s">
        <v>3715</v>
      </c>
      <c r="S457">
        <v>13.48</v>
      </c>
      <c r="T457">
        <v>2</v>
      </c>
      <c r="U457">
        <v>0</v>
      </c>
      <c r="V457">
        <v>6.74</v>
      </c>
    </row>
    <row r="458" spans="1:22" x14ac:dyDescent="0.3">
      <c r="A458">
        <v>3953</v>
      </c>
      <c r="B458" t="s">
        <v>7085</v>
      </c>
      <c r="C458">
        <v>2013</v>
      </c>
      <c r="D458" s="15">
        <v>41335</v>
      </c>
      <c r="E458" s="15">
        <v>41342</v>
      </c>
      <c r="F458" t="s">
        <v>50</v>
      </c>
      <c r="G458" t="s">
        <v>226</v>
      </c>
      <c r="H458" t="s">
        <v>227</v>
      </c>
      <c r="I458" t="s">
        <v>41</v>
      </c>
      <c r="J458" t="s">
        <v>27</v>
      </c>
      <c r="K458" t="s">
        <v>807</v>
      </c>
      <c r="L458" t="s">
        <v>457</v>
      </c>
      <c r="M458">
        <v>80219</v>
      </c>
      <c r="N458" t="s">
        <v>44</v>
      </c>
      <c r="O458" t="s">
        <v>7086</v>
      </c>
      <c r="P458" t="s">
        <v>71</v>
      </c>
      <c r="Q458" t="s">
        <v>72</v>
      </c>
      <c r="R458" t="s">
        <v>7087</v>
      </c>
      <c r="S458">
        <v>159.98400000000001</v>
      </c>
      <c r="T458">
        <v>2</v>
      </c>
      <c r="U458">
        <v>0.2</v>
      </c>
      <c r="V458">
        <v>13.998599999999989</v>
      </c>
    </row>
    <row r="459" spans="1:22" x14ac:dyDescent="0.3">
      <c r="A459">
        <v>3931</v>
      </c>
      <c r="B459" t="s">
        <v>7067</v>
      </c>
      <c r="C459">
        <v>2013</v>
      </c>
      <c r="D459" s="15">
        <v>41348</v>
      </c>
      <c r="E459" s="15">
        <v>41351</v>
      </c>
      <c r="F459" t="s">
        <v>188</v>
      </c>
      <c r="G459" t="s">
        <v>3019</v>
      </c>
      <c r="H459" t="s">
        <v>3020</v>
      </c>
      <c r="I459" t="s">
        <v>26</v>
      </c>
      <c r="J459" t="s">
        <v>27</v>
      </c>
      <c r="K459" t="s">
        <v>1302</v>
      </c>
      <c r="L459" t="s">
        <v>104</v>
      </c>
      <c r="M459">
        <v>78550</v>
      </c>
      <c r="N459" t="s">
        <v>105</v>
      </c>
      <c r="O459" t="s">
        <v>4226</v>
      </c>
      <c r="P459" t="s">
        <v>46</v>
      </c>
      <c r="Q459" t="s">
        <v>68</v>
      </c>
      <c r="R459" t="s">
        <v>4227</v>
      </c>
      <c r="S459">
        <v>145.54400000000001</v>
      </c>
      <c r="T459">
        <v>7</v>
      </c>
      <c r="U459">
        <v>0.2</v>
      </c>
      <c r="V459">
        <v>16.373699999999992</v>
      </c>
    </row>
    <row r="460" spans="1:22" x14ac:dyDescent="0.3">
      <c r="A460">
        <v>3930</v>
      </c>
      <c r="B460" t="s">
        <v>7067</v>
      </c>
      <c r="C460">
        <v>2013</v>
      </c>
      <c r="D460" s="15">
        <v>41348</v>
      </c>
      <c r="E460" s="15">
        <v>41351</v>
      </c>
      <c r="F460" t="s">
        <v>188</v>
      </c>
      <c r="G460" t="s">
        <v>3019</v>
      </c>
      <c r="H460" t="s">
        <v>3020</v>
      </c>
      <c r="I460" t="s">
        <v>26</v>
      </c>
      <c r="J460" t="s">
        <v>27</v>
      </c>
      <c r="K460" t="s">
        <v>1302</v>
      </c>
      <c r="L460" t="s">
        <v>104</v>
      </c>
      <c r="M460">
        <v>78550</v>
      </c>
      <c r="N460" t="s">
        <v>105</v>
      </c>
      <c r="O460" t="s">
        <v>2127</v>
      </c>
      <c r="P460" t="s">
        <v>46</v>
      </c>
      <c r="Q460" t="s">
        <v>90</v>
      </c>
      <c r="R460" t="s">
        <v>2128</v>
      </c>
      <c r="S460">
        <v>5.1840000000000011</v>
      </c>
      <c r="T460">
        <v>1</v>
      </c>
      <c r="U460">
        <v>0.2</v>
      </c>
      <c r="V460">
        <v>1.8792</v>
      </c>
    </row>
    <row r="461" spans="1:22" x14ac:dyDescent="0.3">
      <c r="A461">
        <v>3929</v>
      </c>
      <c r="B461" t="s">
        <v>7067</v>
      </c>
      <c r="C461">
        <v>2013</v>
      </c>
      <c r="D461" s="15">
        <v>41348</v>
      </c>
      <c r="E461" s="15">
        <v>41351</v>
      </c>
      <c r="F461" t="s">
        <v>188</v>
      </c>
      <c r="G461" t="s">
        <v>3019</v>
      </c>
      <c r="H461" t="s">
        <v>3020</v>
      </c>
      <c r="I461" t="s">
        <v>26</v>
      </c>
      <c r="J461" t="s">
        <v>27</v>
      </c>
      <c r="K461" t="s">
        <v>1302</v>
      </c>
      <c r="L461" t="s">
        <v>104</v>
      </c>
      <c r="M461">
        <v>78550</v>
      </c>
      <c r="N461" t="s">
        <v>105</v>
      </c>
      <c r="O461" t="s">
        <v>2462</v>
      </c>
      <c r="P461" t="s">
        <v>32</v>
      </c>
      <c r="Q461" t="s">
        <v>33</v>
      </c>
      <c r="R461" t="s">
        <v>2463</v>
      </c>
      <c r="S461">
        <v>241.33199999999999</v>
      </c>
      <c r="T461">
        <v>5</v>
      </c>
      <c r="U461">
        <v>0.32</v>
      </c>
      <c r="V461">
        <v>-14.195999999999998</v>
      </c>
    </row>
    <row r="462" spans="1:22" x14ac:dyDescent="0.3">
      <c r="A462">
        <v>3887</v>
      </c>
      <c r="B462" t="s">
        <v>7030</v>
      </c>
      <c r="C462">
        <v>2013</v>
      </c>
      <c r="D462" s="15">
        <v>41337</v>
      </c>
      <c r="E462" s="15">
        <v>41342</v>
      </c>
      <c r="F462" t="s">
        <v>23</v>
      </c>
      <c r="G462" t="s">
        <v>965</v>
      </c>
      <c r="H462" t="s">
        <v>966</v>
      </c>
      <c r="I462" t="s">
        <v>26</v>
      </c>
      <c r="J462" t="s">
        <v>27</v>
      </c>
      <c r="K462" t="s">
        <v>538</v>
      </c>
      <c r="L462" t="s">
        <v>254</v>
      </c>
      <c r="M462">
        <v>47401</v>
      </c>
      <c r="N462" t="s">
        <v>105</v>
      </c>
      <c r="O462" t="s">
        <v>6492</v>
      </c>
      <c r="P462" t="s">
        <v>71</v>
      </c>
      <c r="Q462" t="s">
        <v>72</v>
      </c>
      <c r="R462" t="s">
        <v>6493</v>
      </c>
      <c r="S462">
        <v>134.85000000000002</v>
      </c>
      <c r="T462">
        <v>3</v>
      </c>
      <c r="U462">
        <v>0</v>
      </c>
      <c r="V462">
        <v>37.757999999999996</v>
      </c>
    </row>
    <row r="463" spans="1:22" x14ac:dyDescent="0.3">
      <c r="A463">
        <v>3813</v>
      </c>
      <c r="B463" t="s">
        <v>6958</v>
      </c>
      <c r="C463">
        <v>2014</v>
      </c>
      <c r="D463" s="15">
        <v>41704</v>
      </c>
      <c r="E463" s="15">
        <v>41704</v>
      </c>
      <c r="F463" t="s">
        <v>1290</v>
      </c>
      <c r="G463" t="s">
        <v>111</v>
      </c>
      <c r="H463" t="s">
        <v>112</v>
      </c>
      <c r="I463" t="s">
        <v>26</v>
      </c>
      <c r="J463" t="s">
        <v>27</v>
      </c>
      <c r="K463" t="s">
        <v>2548</v>
      </c>
      <c r="L463" t="s">
        <v>114</v>
      </c>
      <c r="M463">
        <v>53209</v>
      </c>
      <c r="N463" t="s">
        <v>105</v>
      </c>
      <c r="O463" t="s">
        <v>6959</v>
      </c>
      <c r="P463" t="s">
        <v>46</v>
      </c>
      <c r="Q463" t="s">
        <v>47</v>
      </c>
      <c r="R463" t="s">
        <v>6960</v>
      </c>
      <c r="S463">
        <v>25.06</v>
      </c>
      <c r="T463">
        <v>2</v>
      </c>
      <c r="U463">
        <v>0</v>
      </c>
      <c r="V463">
        <v>11.778199999999998</v>
      </c>
    </row>
    <row r="464" spans="1:22" x14ac:dyDescent="0.3">
      <c r="A464">
        <v>3767</v>
      </c>
      <c r="B464" t="s">
        <v>6911</v>
      </c>
      <c r="C464">
        <v>2013</v>
      </c>
      <c r="D464" s="15">
        <v>41355</v>
      </c>
      <c r="E464" s="15">
        <v>41359</v>
      </c>
      <c r="F464" t="s">
        <v>50</v>
      </c>
      <c r="G464" t="s">
        <v>6233</v>
      </c>
      <c r="H464" t="s">
        <v>6234</v>
      </c>
      <c r="I464" t="s">
        <v>41</v>
      </c>
      <c r="J464" t="s">
        <v>27</v>
      </c>
      <c r="K464" t="s">
        <v>184</v>
      </c>
      <c r="L464" t="s">
        <v>104</v>
      </c>
      <c r="M464">
        <v>77036</v>
      </c>
      <c r="N464" t="s">
        <v>105</v>
      </c>
      <c r="O464" t="s">
        <v>287</v>
      </c>
      <c r="P464" t="s">
        <v>46</v>
      </c>
      <c r="Q464" t="s">
        <v>68</v>
      </c>
      <c r="R464" t="s">
        <v>288</v>
      </c>
      <c r="S464">
        <v>1.3440000000000001</v>
      </c>
      <c r="T464">
        <v>1</v>
      </c>
      <c r="U464">
        <v>0.2</v>
      </c>
      <c r="V464">
        <v>0.504</v>
      </c>
    </row>
    <row r="465" spans="1:22" x14ac:dyDescent="0.3">
      <c r="A465">
        <v>3766</v>
      </c>
      <c r="B465" t="s">
        <v>6911</v>
      </c>
      <c r="C465">
        <v>2013</v>
      </c>
      <c r="D465" s="15">
        <v>41355</v>
      </c>
      <c r="E465" s="15">
        <v>41359</v>
      </c>
      <c r="F465" t="s">
        <v>50</v>
      </c>
      <c r="G465" t="s">
        <v>6233</v>
      </c>
      <c r="H465" t="s">
        <v>6234</v>
      </c>
      <c r="I465" t="s">
        <v>41</v>
      </c>
      <c r="J465" t="s">
        <v>27</v>
      </c>
      <c r="K465" t="s">
        <v>184</v>
      </c>
      <c r="L465" t="s">
        <v>104</v>
      </c>
      <c r="M465">
        <v>77036</v>
      </c>
      <c r="N465" t="s">
        <v>105</v>
      </c>
      <c r="O465" t="s">
        <v>4677</v>
      </c>
      <c r="P465" t="s">
        <v>32</v>
      </c>
      <c r="Q465" t="s">
        <v>56</v>
      </c>
      <c r="R465" t="s">
        <v>4678</v>
      </c>
      <c r="S465">
        <v>99.372</v>
      </c>
      <c r="T465">
        <v>2</v>
      </c>
      <c r="U465">
        <v>0.3</v>
      </c>
      <c r="V465">
        <v>-1.4196000000000097</v>
      </c>
    </row>
    <row r="466" spans="1:22" x14ac:dyDescent="0.3">
      <c r="A466">
        <v>3758</v>
      </c>
      <c r="B466" t="s">
        <v>6905</v>
      </c>
      <c r="C466">
        <v>2013</v>
      </c>
      <c r="D466" s="15">
        <v>41334</v>
      </c>
      <c r="E466" s="15">
        <v>41338</v>
      </c>
      <c r="F466" t="s">
        <v>50</v>
      </c>
      <c r="G466" t="s">
        <v>454</v>
      </c>
      <c r="H466" t="s">
        <v>455</v>
      </c>
      <c r="I466" t="s">
        <v>26</v>
      </c>
      <c r="J466" t="s">
        <v>27</v>
      </c>
      <c r="K466" t="s">
        <v>606</v>
      </c>
      <c r="L466" t="s">
        <v>498</v>
      </c>
      <c r="M466">
        <v>43055</v>
      </c>
      <c r="N466" t="s">
        <v>148</v>
      </c>
      <c r="O466" t="s">
        <v>6380</v>
      </c>
      <c r="P466" t="s">
        <v>46</v>
      </c>
      <c r="Q466" t="s">
        <v>68</v>
      </c>
      <c r="R466" t="s">
        <v>6381</v>
      </c>
      <c r="S466">
        <v>111.104</v>
      </c>
      <c r="T466">
        <v>7</v>
      </c>
      <c r="U466">
        <v>0.2</v>
      </c>
      <c r="V466">
        <v>8.3328000000000024</v>
      </c>
    </row>
    <row r="467" spans="1:22" x14ac:dyDescent="0.3">
      <c r="A467">
        <v>3757</v>
      </c>
      <c r="B467" t="s">
        <v>6901</v>
      </c>
      <c r="C467">
        <v>2013</v>
      </c>
      <c r="D467" s="15">
        <v>41337</v>
      </c>
      <c r="E467" s="15">
        <v>41340</v>
      </c>
      <c r="F467" t="s">
        <v>188</v>
      </c>
      <c r="G467" t="s">
        <v>6311</v>
      </c>
      <c r="H467" t="s">
        <v>6312</v>
      </c>
      <c r="I467" t="s">
        <v>41</v>
      </c>
      <c r="J467" t="s">
        <v>27</v>
      </c>
      <c r="K467" t="s">
        <v>6902</v>
      </c>
      <c r="L467" t="s">
        <v>104</v>
      </c>
      <c r="M467">
        <v>79762</v>
      </c>
      <c r="N467" t="s">
        <v>105</v>
      </c>
      <c r="O467" t="s">
        <v>6903</v>
      </c>
      <c r="P467" t="s">
        <v>32</v>
      </c>
      <c r="Q467" t="s">
        <v>36</v>
      </c>
      <c r="R467" t="s">
        <v>6904</v>
      </c>
      <c r="S467">
        <v>563.42999999999984</v>
      </c>
      <c r="T467">
        <v>5</v>
      </c>
      <c r="U467">
        <v>0.3</v>
      </c>
      <c r="V467">
        <v>-56.343000000000018</v>
      </c>
    </row>
    <row r="468" spans="1:22" x14ac:dyDescent="0.3">
      <c r="A468">
        <v>3756</v>
      </c>
      <c r="B468" t="s">
        <v>6901</v>
      </c>
      <c r="C468">
        <v>2013</v>
      </c>
      <c r="D468" s="15">
        <v>41337</v>
      </c>
      <c r="E468" s="15">
        <v>41340</v>
      </c>
      <c r="F468" t="s">
        <v>188</v>
      </c>
      <c r="G468" t="s">
        <v>6311</v>
      </c>
      <c r="H468" t="s">
        <v>6312</v>
      </c>
      <c r="I468" t="s">
        <v>41</v>
      </c>
      <c r="J468" t="s">
        <v>27</v>
      </c>
      <c r="K468" t="s">
        <v>6902</v>
      </c>
      <c r="L468" t="s">
        <v>104</v>
      </c>
      <c r="M468">
        <v>79762</v>
      </c>
      <c r="N468" t="s">
        <v>105</v>
      </c>
      <c r="O468" t="s">
        <v>3239</v>
      </c>
      <c r="P468" t="s">
        <v>46</v>
      </c>
      <c r="Q468" t="s">
        <v>90</v>
      </c>
      <c r="R468" t="s">
        <v>3240</v>
      </c>
      <c r="S468">
        <v>42.783999999999999</v>
      </c>
      <c r="T468">
        <v>7</v>
      </c>
      <c r="U468">
        <v>0.2</v>
      </c>
      <c r="V468">
        <v>15.509199999999998</v>
      </c>
    </row>
    <row r="469" spans="1:22" x14ac:dyDescent="0.3">
      <c r="A469">
        <v>3738</v>
      </c>
      <c r="B469" t="s">
        <v>6892</v>
      </c>
      <c r="C469">
        <v>2013</v>
      </c>
      <c r="D469" s="15">
        <v>41351</v>
      </c>
      <c r="E469" s="15">
        <v>41351</v>
      </c>
      <c r="F469" t="s">
        <v>1290</v>
      </c>
      <c r="G469" t="s">
        <v>6893</v>
      </c>
      <c r="H469" t="s">
        <v>6894</v>
      </c>
      <c r="I469" t="s">
        <v>26</v>
      </c>
      <c r="J469" t="s">
        <v>27</v>
      </c>
      <c r="K469" t="s">
        <v>606</v>
      </c>
      <c r="L469" t="s">
        <v>245</v>
      </c>
      <c r="M469">
        <v>19711</v>
      </c>
      <c r="N469" t="s">
        <v>148</v>
      </c>
      <c r="O469" t="s">
        <v>6548</v>
      </c>
      <c r="P469" t="s">
        <v>46</v>
      </c>
      <c r="Q469" t="s">
        <v>75</v>
      </c>
      <c r="R469" t="s">
        <v>6549</v>
      </c>
      <c r="S469">
        <v>32.54</v>
      </c>
      <c r="T469">
        <v>2</v>
      </c>
      <c r="U469">
        <v>0</v>
      </c>
      <c r="V469">
        <v>15.944599999999998</v>
      </c>
    </row>
    <row r="470" spans="1:22" x14ac:dyDescent="0.3">
      <c r="A470">
        <v>3737</v>
      </c>
      <c r="B470" t="s">
        <v>6892</v>
      </c>
      <c r="C470">
        <v>2013</v>
      </c>
      <c r="D470" s="15">
        <v>41351</v>
      </c>
      <c r="E470" s="15">
        <v>41351</v>
      </c>
      <c r="F470" t="s">
        <v>1290</v>
      </c>
      <c r="G470" t="s">
        <v>6893</v>
      </c>
      <c r="H470" t="s">
        <v>6894</v>
      </c>
      <c r="I470" t="s">
        <v>26</v>
      </c>
      <c r="J470" t="s">
        <v>27</v>
      </c>
      <c r="K470" t="s">
        <v>606</v>
      </c>
      <c r="L470" t="s">
        <v>245</v>
      </c>
      <c r="M470">
        <v>19711</v>
      </c>
      <c r="N470" t="s">
        <v>148</v>
      </c>
      <c r="O470" t="s">
        <v>5866</v>
      </c>
      <c r="P470" t="s">
        <v>71</v>
      </c>
      <c r="Q470" t="s">
        <v>72</v>
      </c>
      <c r="R470" t="s">
        <v>5867</v>
      </c>
      <c r="S470">
        <v>129.97999999999999</v>
      </c>
      <c r="T470">
        <v>2</v>
      </c>
      <c r="U470">
        <v>0</v>
      </c>
      <c r="V470">
        <v>62.3904</v>
      </c>
    </row>
    <row r="471" spans="1:22" x14ac:dyDescent="0.3">
      <c r="A471">
        <v>3736</v>
      </c>
      <c r="B471" t="s">
        <v>6889</v>
      </c>
      <c r="C471">
        <v>2014</v>
      </c>
      <c r="D471" s="15">
        <v>41705</v>
      </c>
      <c r="E471" s="15">
        <v>41710</v>
      </c>
      <c r="F471" t="s">
        <v>23</v>
      </c>
      <c r="G471" t="s">
        <v>6890</v>
      </c>
      <c r="H471" t="s">
        <v>6891</v>
      </c>
      <c r="I471" t="s">
        <v>26</v>
      </c>
      <c r="J471" t="s">
        <v>27</v>
      </c>
      <c r="K471" t="s">
        <v>266</v>
      </c>
      <c r="L471" t="s">
        <v>267</v>
      </c>
      <c r="M471">
        <v>10011</v>
      </c>
      <c r="N471" t="s">
        <v>148</v>
      </c>
      <c r="O471" t="s">
        <v>3613</v>
      </c>
      <c r="P471" t="s">
        <v>32</v>
      </c>
      <c r="Q471" t="s">
        <v>65</v>
      </c>
      <c r="R471" t="s">
        <v>3614</v>
      </c>
      <c r="S471">
        <v>71.97</v>
      </c>
      <c r="T471">
        <v>3</v>
      </c>
      <c r="U471">
        <v>0</v>
      </c>
      <c r="V471">
        <v>16.553099999999993</v>
      </c>
    </row>
    <row r="472" spans="1:22" x14ac:dyDescent="0.3">
      <c r="A472">
        <v>3735</v>
      </c>
      <c r="B472" t="s">
        <v>6889</v>
      </c>
      <c r="C472">
        <v>2014</v>
      </c>
      <c r="D472" s="15">
        <v>41705</v>
      </c>
      <c r="E472" s="15">
        <v>41710</v>
      </c>
      <c r="F472" t="s">
        <v>23</v>
      </c>
      <c r="G472" t="s">
        <v>6890</v>
      </c>
      <c r="H472" t="s">
        <v>6891</v>
      </c>
      <c r="I472" t="s">
        <v>26</v>
      </c>
      <c r="J472" t="s">
        <v>27</v>
      </c>
      <c r="K472" t="s">
        <v>266</v>
      </c>
      <c r="L472" t="s">
        <v>267</v>
      </c>
      <c r="M472">
        <v>10011</v>
      </c>
      <c r="N472" t="s">
        <v>148</v>
      </c>
      <c r="O472" t="s">
        <v>633</v>
      </c>
      <c r="P472" t="s">
        <v>46</v>
      </c>
      <c r="Q472" t="s">
        <v>90</v>
      </c>
      <c r="R472" t="s">
        <v>634</v>
      </c>
      <c r="S472">
        <v>26.38</v>
      </c>
      <c r="T472">
        <v>1</v>
      </c>
      <c r="U472">
        <v>0</v>
      </c>
      <c r="V472">
        <v>12.134799999999998</v>
      </c>
    </row>
    <row r="473" spans="1:22" x14ac:dyDescent="0.3">
      <c r="A473">
        <v>3707</v>
      </c>
      <c r="B473" t="s">
        <v>6868</v>
      </c>
      <c r="C473">
        <v>2014</v>
      </c>
      <c r="D473" s="15">
        <v>41717</v>
      </c>
      <c r="E473" s="15">
        <v>41721</v>
      </c>
      <c r="F473" t="s">
        <v>50</v>
      </c>
      <c r="G473" t="s">
        <v>5710</v>
      </c>
      <c r="H473" t="s">
        <v>5711</v>
      </c>
      <c r="I473" t="s">
        <v>26</v>
      </c>
      <c r="J473" t="s">
        <v>27</v>
      </c>
      <c r="K473" t="s">
        <v>815</v>
      </c>
      <c r="L473" t="s">
        <v>104</v>
      </c>
      <c r="M473">
        <v>75220</v>
      </c>
      <c r="N473" t="s">
        <v>105</v>
      </c>
      <c r="O473" t="s">
        <v>4245</v>
      </c>
      <c r="P473" t="s">
        <v>46</v>
      </c>
      <c r="Q473" t="s">
        <v>68</v>
      </c>
      <c r="R473" t="s">
        <v>4246</v>
      </c>
      <c r="S473">
        <v>23.832000000000001</v>
      </c>
      <c r="T473">
        <v>3</v>
      </c>
      <c r="U473">
        <v>0.2</v>
      </c>
      <c r="V473">
        <v>6.5538000000000007</v>
      </c>
    </row>
    <row r="474" spans="1:22" x14ac:dyDescent="0.3">
      <c r="A474">
        <v>3660</v>
      </c>
      <c r="B474" t="s">
        <v>6824</v>
      </c>
      <c r="C474">
        <v>2012</v>
      </c>
      <c r="D474" s="15">
        <v>40980</v>
      </c>
      <c r="E474" s="15">
        <v>40985</v>
      </c>
      <c r="F474" t="s">
        <v>50</v>
      </c>
      <c r="G474" t="s">
        <v>4136</v>
      </c>
      <c r="H474" t="s">
        <v>4137</v>
      </c>
      <c r="I474" t="s">
        <v>41</v>
      </c>
      <c r="J474" t="s">
        <v>27</v>
      </c>
      <c r="K474" t="s">
        <v>6825</v>
      </c>
      <c r="L474" t="s">
        <v>54</v>
      </c>
      <c r="M474">
        <v>33317</v>
      </c>
      <c r="N474" t="s">
        <v>30</v>
      </c>
      <c r="O474" t="s">
        <v>6826</v>
      </c>
      <c r="P474" t="s">
        <v>32</v>
      </c>
      <c r="Q474" t="s">
        <v>65</v>
      </c>
      <c r="R474" t="s">
        <v>6827</v>
      </c>
      <c r="S474">
        <v>6.4080000000000004</v>
      </c>
      <c r="T474">
        <v>3</v>
      </c>
      <c r="U474">
        <v>0.2</v>
      </c>
      <c r="V474">
        <v>1.4418</v>
      </c>
    </row>
    <row r="475" spans="1:22" x14ac:dyDescent="0.3">
      <c r="A475">
        <v>3659</v>
      </c>
      <c r="B475" t="s">
        <v>6824</v>
      </c>
      <c r="C475">
        <v>2012</v>
      </c>
      <c r="D475" s="15">
        <v>40980</v>
      </c>
      <c r="E475" s="15">
        <v>40985</v>
      </c>
      <c r="F475" t="s">
        <v>50</v>
      </c>
      <c r="G475" t="s">
        <v>4136</v>
      </c>
      <c r="H475" t="s">
        <v>4137</v>
      </c>
      <c r="I475" t="s">
        <v>41</v>
      </c>
      <c r="J475" t="s">
        <v>27</v>
      </c>
      <c r="K475" t="s">
        <v>6825</v>
      </c>
      <c r="L475" t="s">
        <v>54</v>
      </c>
      <c r="M475">
        <v>33317</v>
      </c>
      <c r="N475" t="s">
        <v>30</v>
      </c>
      <c r="O475" t="s">
        <v>352</v>
      </c>
      <c r="P475" t="s">
        <v>32</v>
      </c>
      <c r="Q475" t="s">
        <v>65</v>
      </c>
      <c r="R475" t="s">
        <v>353</v>
      </c>
      <c r="S475">
        <v>30.880000000000003</v>
      </c>
      <c r="T475">
        <v>4</v>
      </c>
      <c r="U475">
        <v>0.2</v>
      </c>
      <c r="V475">
        <v>3.8599999999999977</v>
      </c>
    </row>
    <row r="476" spans="1:22" x14ac:dyDescent="0.3">
      <c r="A476">
        <v>3658</v>
      </c>
      <c r="B476" t="s">
        <v>6824</v>
      </c>
      <c r="C476">
        <v>2012</v>
      </c>
      <c r="D476" s="15">
        <v>40980</v>
      </c>
      <c r="E476" s="15">
        <v>40985</v>
      </c>
      <c r="F476" t="s">
        <v>50</v>
      </c>
      <c r="G476" t="s">
        <v>4136</v>
      </c>
      <c r="H476" t="s">
        <v>4137</v>
      </c>
      <c r="I476" t="s">
        <v>41</v>
      </c>
      <c r="J476" t="s">
        <v>27</v>
      </c>
      <c r="K476" t="s">
        <v>6825</v>
      </c>
      <c r="L476" t="s">
        <v>54</v>
      </c>
      <c r="M476">
        <v>33317</v>
      </c>
      <c r="N476" t="s">
        <v>30</v>
      </c>
      <c r="O476" t="s">
        <v>588</v>
      </c>
      <c r="P476" t="s">
        <v>46</v>
      </c>
      <c r="Q476" t="s">
        <v>173</v>
      </c>
      <c r="R476" t="s">
        <v>589</v>
      </c>
      <c r="S476">
        <v>8.6880000000000006</v>
      </c>
      <c r="T476">
        <v>3</v>
      </c>
      <c r="U476">
        <v>0.2</v>
      </c>
      <c r="V476">
        <v>2.9322000000000004</v>
      </c>
    </row>
    <row r="477" spans="1:22" x14ac:dyDescent="0.3">
      <c r="A477">
        <v>3607</v>
      </c>
      <c r="B477" t="s">
        <v>6780</v>
      </c>
      <c r="C477">
        <v>2013</v>
      </c>
      <c r="D477" s="15">
        <v>41346</v>
      </c>
      <c r="E477" s="15">
        <v>41350</v>
      </c>
      <c r="F477" t="s">
        <v>23</v>
      </c>
      <c r="G477" t="s">
        <v>2035</v>
      </c>
      <c r="H477" t="s">
        <v>2036</v>
      </c>
      <c r="I477" t="s">
        <v>26</v>
      </c>
      <c r="J477" t="s">
        <v>27</v>
      </c>
      <c r="K477" t="s">
        <v>266</v>
      </c>
      <c r="L477" t="s">
        <v>267</v>
      </c>
      <c r="M477">
        <v>10024</v>
      </c>
      <c r="N477" t="s">
        <v>148</v>
      </c>
      <c r="O477" t="s">
        <v>2755</v>
      </c>
      <c r="P477" t="s">
        <v>46</v>
      </c>
      <c r="Q477" t="s">
        <v>173</v>
      </c>
      <c r="R477" t="s">
        <v>186</v>
      </c>
      <c r="S477">
        <v>29.339999999999996</v>
      </c>
      <c r="T477">
        <v>3</v>
      </c>
      <c r="U477">
        <v>0</v>
      </c>
      <c r="V477">
        <v>13.496399999999998</v>
      </c>
    </row>
    <row r="478" spans="1:22" x14ac:dyDescent="0.3">
      <c r="A478">
        <v>3576</v>
      </c>
      <c r="B478" t="s">
        <v>6755</v>
      </c>
      <c r="C478">
        <v>2012</v>
      </c>
      <c r="D478" s="15">
        <v>40987</v>
      </c>
      <c r="E478" s="15">
        <v>40992</v>
      </c>
      <c r="F478" t="s">
        <v>50</v>
      </c>
      <c r="G478" t="s">
        <v>3535</v>
      </c>
      <c r="H478" t="s">
        <v>3536</v>
      </c>
      <c r="I478" t="s">
        <v>26</v>
      </c>
      <c r="J478" t="s">
        <v>27</v>
      </c>
      <c r="K478" t="s">
        <v>6756</v>
      </c>
      <c r="L478" t="s">
        <v>54</v>
      </c>
      <c r="M478">
        <v>33161</v>
      </c>
      <c r="N478" t="s">
        <v>30</v>
      </c>
      <c r="O478" t="s">
        <v>2601</v>
      </c>
      <c r="P478" t="s">
        <v>46</v>
      </c>
      <c r="Q478" t="s">
        <v>90</v>
      </c>
      <c r="R478" t="s">
        <v>2602</v>
      </c>
      <c r="S478">
        <v>14.496000000000002</v>
      </c>
      <c r="T478">
        <v>3</v>
      </c>
      <c r="U478">
        <v>0.2</v>
      </c>
      <c r="V478">
        <v>4.8924000000000003</v>
      </c>
    </row>
    <row r="479" spans="1:22" x14ac:dyDescent="0.3">
      <c r="A479">
        <v>3556</v>
      </c>
      <c r="B479" t="s">
        <v>6735</v>
      </c>
      <c r="C479">
        <v>2011</v>
      </c>
      <c r="D479" s="15">
        <v>40625</v>
      </c>
      <c r="E479" s="15">
        <v>40628</v>
      </c>
      <c r="F479" t="s">
        <v>23</v>
      </c>
      <c r="G479" t="s">
        <v>235</v>
      </c>
      <c r="H479" t="s">
        <v>236</v>
      </c>
      <c r="I479" t="s">
        <v>26</v>
      </c>
      <c r="J479" t="s">
        <v>27</v>
      </c>
      <c r="K479" t="s">
        <v>42</v>
      </c>
      <c r="L479" t="s">
        <v>43</v>
      </c>
      <c r="M479">
        <v>90036</v>
      </c>
      <c r="N479" t="s">
        <v>44</v>
      </c>
      <c r="O479" t="s">
        <v>6736</v>
      </c>
      <c r="P479" t="s">
        <v>71</v>
      </c>
      <c r="Q479" t="s">
        <v>72</v>
      </c>
      <c r="R479" t="s">
        <v>6737</v>
      </c>
      <c r="S479">
        <v>604.75199999999995</v>
      </c>
      <c r="T479">
        <v>6</v>
      </c>
      <c r="U479">
        <v>0.2</v>
      </c>
      <c r="V479">
        <v>37.797000000000025</v>
      </c>
    </row>
    <row r="480" spans="1:22" x14ac:dyDescent="0.3">
      <c r="A480">
        <v>3555</v>
      </c>
      <c r="B480" t="s">
        <v>6735</v>
      </c>
      <c r="C480">
        <v>2011</v>
      </c>
      <c r="D480" s="15">
        <v>40625</v>
      </c>
      <c r="E480" s="15">
        <v>40628</v>
      </c>
      <c r="F480" t="s">
        <v>23</v>
      </c>
      <c r="G480" t="s">
        <v>235</v>
      </c>
      <c r="H480" t="s">
        <v>236</v>
      </c>
      <c r="I480" t="s">
        <v>26</v>
      </c>
      <c r="J480" t="s">
        <v>27</v>
      </c>
      <c r="K480" t="s">
        <v>42</v>
      </c>
      <c r="L480" t="s">
        <v>43</v>
      </c>
      <c r="M480">
        <v>90036</v>
      </c>
      <c r="N480" t="s">
        <v>44</v>
      </c>
      <c r="O480" t="s">
        <v>2117</v>
      </c>
      <c r="P480" t="s">
        <v>46</v>
      </c>
      <c r="Q480" t="s">
        <v>59</v>
      </c>
      <c r="R480" t="s">
        <v>2118</v>
      </c>
      <c r="S480">
        <v>330.4</v>
      </c>
      <c r="T480">
        <v>2</v>
      </c>
      <c r="U480">
        <v>0</v>
      </c>
      <c r="V480">
        <v>85.903999999999996</v>
      </c>
    </row>
    <row r="481" spans="1:22" x14ac:dyDescent="0.3">
      <c r="A481">
        <v>3553</v>
      </c>
      <c r="B481" t="s">
        <v>6733</v>
      </c>
      <c r="C481">
        <v>2013</v>
      </c>
      <c r="D481" s="15">
        <v>41363</v>
      </c>
      <c r="E481" s="15">
        <v>41367</v>
      </c>
      <c r="F481" t="s">
        <v>23</v>
      </c>
      <c r="G481" t="s">
        <v>3915</v>
      </c>
      <c r="H481" t="s">
        <v>3916</v>
      </c>
      <c r="I481" t="s">
        <v>102</v>
      </c>
      <c r="J481" t="s">
        <v>27</v>
      </c>
      <c r="K481" t="s">
        <v>303</v>
      </c>
      <c r="L481" t="s">
        <v>211</v>
      </c>
      <c r="M481">
        <v>60653</v>
      </c>
      <c r="N481" t="s">
        <v>105</v>
      </c>
      <c r="O481" t="s">
        <v>625</v>
      </c>
      <c r="P481" t="s">
        <v>71</v>
      </c>
      <c r="Q481" t="s">
        <v>72</v>
      </c>
      <c r="R481" t="s">
        <v>626</v>
      </c>
      <c r="S481">
        <v>812.73599999999999</v>
      </c>
      <c r="T481">
        <v>8</v>
      </c>
      <c r="U481">
        <v>0.2</v>
      </c>
      <c r="V481">
        <v>60.955199999999962</v>
      </c>
    </row>
    <row r="482" spans="1:22" x14ac:dyDescent="0.3">
      <c r="A482">
        <v>3552</v>
      </c>
      <c r="B482" t="s">
        <v>6733</v>
      </c>
      <c r="C482">
        <v>2013</v>
      </c>
      <c r="D482" s="15">
        <v>41363</v>
      </c>
      <c r="E482" s="15">
        <v>41367</v>
      </c>
      <c r="F482" t="s">
        <v>23</v>
      </c>
      <c r="G482" t="s">
        <v>3915</v>
      </c>
      <c r="H482" t="s">
        <v>3916</v>
      </c>
      <c r="I482" t="s">
        <v>102</v>
      </c>
      <c r="J482" t="s">
        <v>27</v>
      </c>
      <c r="K482" t="s">
        <v>303</v>
      </c>
      <c r="L482" t="s">
        <v>211</v>
      </c>
      <c r="M482">
        <v>60653</v>
      </c>
      <c r="N482" t="s">
        <v>105</v>
      </c>
      <c r="O482" t="s">
        <v>942</v>
      </c>
      <c r="P482" t="s">
        <v>32</v>
      </c>
      <c r="Q482" t="s">
        <v>36</v>
      </c>
      <c r="R482" t="s">
        <v>943</v>
      </c>
      <c r="S482">
        <v>844.11599999999987</v>
      </c>
      <c r="T482">
        <v>6</v>
      </c>
      <c r="U482">
        <v>0.3</v>
      </c>
      <c r="V482">
        <v>-36.176400000000001</v>
      </c>
    </row>
    <row r="483" spans="1:22" x14ac:dyDescent="0.3">
      <c r="A483">
        <v>3551</v>
      </c>
      <c r="B483" t="s">
        <v>6733</v>
      </c>
      <c r="C483">
        <v>2013</v>
      </c>
      <c r="D483" s="15">
        <v>41363</v>
      </c>
      <c r="E483" s="15">
        <v>41367</v>
      </c>
      <c r="F483" t="s">
        <v>23</v>
      </c>
      <c r="G483" t="s">
        <v>3915</v>
      </c>
      <c r="H483" t="s">
        <v>3916</v>
      </c>
      <c r="I483" t="s">
        <v>102</v>
      </c>
      <c r="J483" t="s">
        <v>27</v>
      </c>
      <c r="K483" t="s">
        <v>303</v>
      </c>
      <c r="L483" t="s">
        <v>211</v>
      </c>
      <c r="M483">
        <v>60653</v>
      </c>
      <c r="N483" t="s">
        <v>105</v>
      </c>
      <c r="O483" t="s">
        <v>4971</v>
      </c>
      <c r="P483" t="s">
        <v>46</v>
      </c>
      <c r="Q483" t="s">
        <v>90</v>
      </c>
      <c r="R483" t="s">
        <v>4972</v>
      </c>
      <c r="S483">
        <v>45.527999999999999</v>
      </c>
      <c r="T483">
        <v>3</v>
      </c>
      <c r="U483">
        <v>0.2</v>
      </c>
      <c r="V483">
        <v>15.934799999999997</v>
      </c>
    </row>
    <row r="484" spans="1:22" x14ac:dyDescent="0.3">
      <c r="A484">
        <v>3475</v>
      </c>
      <c r="B484" t="s">
        <v>6667</v>
      </c>
      <c r="C484">
        <v>2014</v>
      </c>
      <c r="D484" s="15">
        <v>41702</v>
      </c>
      <c r="E484" s="15">
        <v>41709</v>
      </c>
      <c r="F484" t="s">
        <v>50</v>
      </c>
      <c r="G484" t="s">
        <v>1827</v>
      </c>
      <c r="H484" t="s">
        <v>1828</v>
      </c>
      <c r="I484" t="s">
        <v>26</v>
      </c>
      <c r="J484" t="s">
        <v>27</v>
      </c>
      <c r="K484" t="s">
        <v>6668</v>
      </c>
      <c r="L484" t="s">
        <v>238</v>
      </c>
      <c r="M484">
        <v>48127</v>
      </c>
      <c r="N484" t="s">
        <v>105</v>
      </c>
      <c r="O484" t="s">
        <v>4542</v>
      </c>
      <c r="P484" t="s">
        <v>71</v>
      </c>
      <c r="Q484" t="s">
        <v>161</v>
      </c>
      <c r="R484" t="s">
        <v>4543</v>
      </c>
      <c r="S484">
        <v>99.98</v>
      </c>
      <c r="T484">
        <v>2</v>
      </c>
      <c r="U484">
        <v>0</v>
      </c>
      <c r="V484">
        <v>42.991400000000006</v>
      </c>
    </row>
    <row r="485" spans="1:22" x14ac:dyDescent="0.3">
      <c r="A485">
        <v>3474</v>
      </c>
      <c r="B485" t="s">
        <v>6667</v>
      </c>
      <c r="C485">
        <v>2014</v>
      </c>
      <c r="D485" s="15">
        <v>41702</v>
      </c>
      <c r="E485" s="15">
        <v>41709</v>
      </c>
      <c r="F485" t="s">
        <v>50</v>
      </c>
      <c r="G485" t="s">
        <v>1827</v>
      </c>
      <c r="H485" t="s">
        <v>1828</v>
      </c>
      <c r="I485" t="s">
        <v>26</v>
      </c>
      <c r="J485" t="s">
        <v>27</v>
      </c>
      <c r="K485" t="s">
        <v>6668</v>
      </c>
      <c r="L485" t="s">
        <v>238</v>
      </c>
      <c r="M485">
        <v>48127</v>
      </c>
      <c r="N485" t="s">
        <v>105</v>
      </c>
      <c r="O485" t="s">
        <v>1280</v>
      </c>
      <c r="P485" t="s">
        <v>32</v>
      </c>
      <c r="Q485" t="s">
        <v>36</v>
      </c>
      <c r="R485" t="s">
        <v>1281</v>
      </c>
      <c r="S485">
        <v>180.98</v>
      </c>
      <c r="T485">
        <v>1</v>
      </c>
      <c r="U485">
        <v>0</v>
      </c>
      <c r="V485">
        <v>47.0548</v>
      </c>
    </row>
    <row r="486" spans="1:22" x14ac:dyDescent="0.3">
      <c r="A486">
        <v>3453</v>
      </c>
      <c r="B486" t="s">
        <v>6643</v>
      </c>
      <c r="C486">
        <v>2011</v>
      </c>
      <c r="D486" s="15">
        <v>40618</v>
      </c>
      <c r="E486" s="15">
        <v>40623</v>
      </c>
      <c r="F486" t="s">
        <v>23</v>
      </c>
      <c r="G486" t="s">
        <v>5338</v>
      </c>
      <c r="H486" t="s">
        <v>5339</v>
      </c>
      <c r="I486" t="s">
        <v>102</v>
      </c>
      <c r="J486" t="s">
        <v>27</v>
      </c>
      <c r="K486" t="s">
        <v>4588</v>
      </c>
      <c r="L486" t="s">
        <v>88</v>
      </c>
      <c r="M486">
        <v>27604</v>
      </c>
      <c r="N486" t="s">
        <v>30</v>
      </c>
      <c r="O486" t="s">
        <v>6644</v>
      </c>
      <c r="P486" t="s">
        <v>71</v>
      </c>
      <c r="Q486" t="s">
        <v>72</v>
      </c>
      <c r="R486" t="s">
        <v>6645</v>
      </c>
      <c r="S486">
        <v>471.92</v>
      </c>
      <c r="T486">
        <v>2</v>
      </c>
      <c r="U486">
        <v>0.2</v>
      </c>
      <c r="V486">
        <v>29.495000000000019</v>
      </c>
    </row>
    <row r="487" spans="1:22" x14ac:dyDescent="0.3">
      <c r="A487">
        <v>3442</v>
      </c>
      <c r="B487" t="s">
        <v>6631</v>
      </c>
      <c r="C487">
        <v>2011</v>
      </c>
      <c r="D487" s="15">
        <v>40613</v>
      </c>
      <c r="E487" s="15">
        <v>40616</v>
      </c>
      <c r="F487" t="s">
        <v>23</v>
      </c>
      <c r="G487" t="s">
        <v>4955</v>
      </c>
      <c r="H487" t="s">
        <v>4956</v>
      </c>
      <c r="I487" t="s">
        <v>26</v>
      </c>
      <c r="J487" t="s">
        <v>27</v>
      </c>
      <c r="K487" t="s">
        <v>266</v>
      </c>
      <c r="L487" t="s">
        <v>267</v>
      </c>
      <c r="M487">
        <v>10024</v>
      </c>
      <c r="N487" t="s">
        <v>148</v>
      </c>
      <c r="O487" t="s">
        <v>2197</v>
      </c>
      <c r="P487" t="s">
        <v>46</v>
      </c>
      <c r="Q487" t="s">
        <v>90</v>
      </c>
      <c r="R487" t="s">
        <v>2198</v>
      </c>
      <c r="S487">
        <v>108.92</v>
      </c>
      <c r="T487">
        <v>14</v>
      </c>
      <c r="U487">
        <v>0</v>
      </c>
      <c r="V487">
        <v>49.013999999999996</v>
      </c>
    </row>
    <row r="488" spans="1:22" x14ac:dyDescent="0.3">
      <c r="A488">
        <v>3391</v>
      </c>
      <c r="B488" t="s">
        <v>6598</v>
      </c>
      <c r="C488">
        <v>2014</v>
      </c>
      <c r="D488" s="15">
        <v>41724</v>
      </c>
      <c r="E488" s="15">
        <v>41729</v>
      </c>
      <c r="F488" t="s">
        <v>23</v>
      </c>
      <c r="G488" t="s">
        <v>4743</v>
      </c>
      <c r="H488" t="s">
        <v>4744</v>
      </c>
      <c r="I488" t="s">
        <v>26</v>
      </c>
      <c r="J488" t="s">
        <v>27</v>
      </c>
      <c r="K488" t="s">
        <v>815</v>
      </c>
      <c r="L488" t="s">
        <v>104</v>
      </c>
      <c r="M488">
        <v>75081</v>
      </c>
      <c r="N488" t="s">
        <v>105</v>
      </c>
      <c r="O488" t="s">
        <v>5981</v>
      </c>
      <c r="P488" t="s">
        <v>46</v>
      </c>
      <c r="Q488" t="s">
        <v>90</v>
      </c>
      <c r="R488" t="s">
        <v>5982</v>
      </c>
      <c r="S488">
        <v>6.8480000000000008</v>
      </c>
      <c r="T488">
        <v>2</v>
      </c>
      <c r="U488">
        <v>0.2</v>
      </c>
      <c r="V488">
        <v>2.1399999999999992</v>
      </c>
    </row>
    <row r="489" spans="1:22" x14ac:dyDescent="0.3">
      <c r="A489">
        <v>3380</v>
      </c>
      <c r="B489" t="s">
        <v>6587</v>
      </c>
      <c r="C489">
        <v>2014</v>
      </c>
      <c r="D489" s="15">
        <v>41716</v>
      </c>
      <c r="E489" s="15">
        <v>41720</v>
      </c>
      <c r="F489" t="s">
        <v>50</v>
      </c>
      <c r="G489" t="s">
        <v>1527</v>
      </c>
      <c r="H489" t="s">
        <v>1528</v>
      </c>
      <c r="I489" t="s">
        <v>102</v>
      </c>
      <c r="J489" t="s">
        <v>27</v>
      </c>
      <c r="K489" t="s">
        <v>184</v>
      </c>
      <c r="L489" t="s">
        <v>104</v>
      </c>
      <c r="M489">
        <v>77095</v>
      </c>
      <c r="N489" t="s">
        <v>105</v>
      </c>
      <c r="O489" t="s">
        <v>6588</v>
      </c>
      <c r="P489" t="s">
        <v>46</v>
      </c>
      <c r="Q489" t="s">
        <v>90</v>
      </c>
      <c r="R489" t="s">
        <v>6589</v>
      </c>
      <c r="S489">
        <v>10.272000000000002</v>
      </c>
      <c r="T489">
        <v>3</v>
      </c>
      <c r="U489">
        <v>0.2</v>
      </c>
      <c r="V489">
        <v>3.2099999999999982</v>
      </c>
    </row>
    <row r="490" spans="1:22" x14ac:dyDescent="0.3">
      <c r="A490">
        <v>3379</v>
      </c>
      <c r="B490" t="s">
        <v>6587</v>
      </c>
      <c r="C490">
        <v>2014</v>
      </c>
      <c r="D490" s="15">
        <v>41716</v>
      </c>
      <c r="E490" s="15">
        <v>41720</v>
      </c>
      <c r="F490" t="s">
        <v>50</v>
      </c>
      <c r="G490" t="s">
        <v>1527</v>
      </c>
      <c r="H490" t="s">
        <v>1528</v>
      </c>
      <c r="I490" t="s">
        <v>102</v>
      </c>
      <c r="J490" t="s">
        <v>27</v>
      </c>
      <c r="K490" t="s">
        <v>184</v>
      </c>
      <c r="L490" t="s">
        <v>104</v>
      </c>
      <c r="M490">
        <v>77095</v>
      </c>
      <c r="N490" t="s">
        <v>105</v>
      </c>
      <c r="O490" t="s">
        <v>5934</v>
      </c>
      <c r="P490" t="s">
        <v>46</v>
      </c>
      <c r="Q490" t="s">
        <v>75</v>
      </c>
      <c r="R490" t="s">
        <v>5935</v>
      </c>
      <c r="S490">
        <v>13.775999999999996</v>
      </c>
      <c r="T490">
        <v>6</v>
      </c>
      <c r="U490">
        <v>0.8</v>
      </c>
      <c r="V490">
        <v>-22.04160000000001</v>
      </c>
    </row>
    <row r="491" spans="1:22" x14ac:dyDescent="0.3">
      <c r="A491">
        <v>3371</v>
      </c>
      <c r="B491" t="s">
        <v>6579</v>
      </c>
      <c r="C491">
        <v>2013</v>
      </c>
      <c r="D491" s="15">
        <v>41359</v>
      </c>
      <c r="E491" s="15">
        <v>41359</v>
      </c>
      <c r="F491" t="s">
        <v>1290</v>
      </c>
      <c r="G491" t="s">
        <v>4282</v>
      </c>
      <c r="H491" t="s">
        <v>4283</v>
      </c>
      <c r="I491" t="s">
        <v>26</v>
      </c>
      <c r="J491" t="s">
        <v>27</v>
      </c>
      <c r="K491" t="s">
        <v>1579</v>
      </c>
      <c r="L491" t="s">
        <v>649</v>
      </c>
      <c r="M491">
        <v>73071</v>
      </c>
      <c r="N491" t="s">
        <v>105</v>
      </c>
      <c r="O491" t="s">
        <v>907</v>
      </c>
      <c r="P491" t="s">
        <v>71</v>
      </c>
      <c r="Q491" t="s">
        <v>161</v>
      </c>
      <c r="R491" t="s">
        <v>908</v>
      </c>
      <c r="S491">
        <v>1287.45</v>
      </c>
      <c r="T491">
        <v>5</v>
      </c>
      <c r="U491">
        <v>0</v>
      </c>
      <c r="V491">
        <v>244.61549999999988</v>
      </c>
    </row>
    <row r="492" spans="1:22" x14ac:dyDescent="0.3">
      <c r="A492">
        <v>3312</v>
      </c>
      <c r="B492" t="s">
        <v>6526</v>
      </c>
      <c r="C492">
        <v>2013</v>
      </c>
      <c r="D492" s="15">
        <v>41354</v>
      </c>
      <c r="E492" s="15">
        <v>41359</v>
      </c>
      <c r="F492" t="s">
        <v>23</v>
      </c>
      <c r="G492" t="s">
        <v>6420</v>
      </c>
      <c r="H492" t="s">
        <v>6421</v>
      </c>
      <c r="I492" t="s">
        <v>41</v>
      </c>
      <c r="J492" t="s">
        <v>27</v>
      </c>
      <c r="K492" t="s">
        <v>3482</v>
      </c>
      <c r="L492" t="s">
        <v>1487</v>
      </c>
      <c r="M492">
        <v>39503</v>
      </c>
      <c r="N492" t="s">
        <v>30</v>
      </c>
      <c r="O492" t="s">
        <v>3469</v>
      </c>
      <c r="P492" t="s">
        <v>32</v>
      </c>
      <c r="Q492" t="s">
        <v>65</v>
      </c>
      <c r="R492" t="s">
        <v>3470</v>
      </c>
      <c r="S492">
        <v>86.45</v>
      </c>
      <c r="T492">
        <v>7</v>
      </c>
      <c r="U492">
        <v>0</v>
      </c>
      <c r="V492">
        <v>38.038000000000004</v>
      </c>
    </row>
    <row r="493" spans="1:22" x14ac:dyDescent="0.3">
      <c r="A493">
        <v>3265</v>
      </c>
      <c r="B493" t="s">
        <v>6487</v>
      </c>
      <c r="C493">
        <v>2013</v>
      </c>
      <c r="D493" s="15">
        <v>41338</v>
      </c>
      <c r="E493" s="15">
        <v>41342</v>
      </c>
      <c r="F493" t="s">
        <v>23</v>
      </c>
      <c r="G493" t="s">
        <v>5044</v>
      </c>
      <c r="H493" t="s">
        <v>5045</v>
      </c>
      <c r="I493" t="s">
        <v>41</v>
      </c>
      <c r="J493" t="s">
        <v>27</v>
      </c>
      <c r="K493" t="s">
        <v>1419</v>
      </c>
      <c r="L493" t="s">
        <v>54</v>
      </c>
      <c r="M493">
        <v>33180</v>
      </c>
      <c r="N493" t="s">
        <v>30</v>
      </c>
      <c r="O493" t="s">
        <v>4139</v>
      </c>
      <c r="P493" t="s">
        <v>46</v>
      </c>
      <c r="Q493" t="s">
        <v>47</v>
      </c>
      <c r="R493" t="s">
        <v>4140</v>
      </c>
      <c r="S493">
        <v>10.08</v>
      </c>
      <c r="T493">
        <v>4</v>
      </c>
      <c r="U493">
        <v>0.2</v>
      </c>
      <c r="V493">
        <v>3.528</v>
      </c>
    </row>
    <row r="494" spans="1:22" x14ac:dyDescent="0.3">
      <c r="A494">
        <v>3188</v>
      </c>
      <c r="B494" t="s">
        <v>6397</v>
      </c>
      <c r="C494">
        <v>2014</v>
      </c>
      <c r="D494" s="15">
        <v>41711</v>
      </c>
      <c r="E494" s="15">
        <v>41716</v>
      </c>
      <c r="F494" t="s">
        <v>50</v>
      </c>
      <c r="G494" t="s">
        <v>135</v>
      </c>
      <c r="H494" t="s">
        <v>136</v>
      </c>
      <c r="I494" t="s">
        <v>41</v>
      </c>
      <c r="J494" t="s">
        <v>27</v>
      </c>
      <c r="K494" t="s">
        <v>1244</v>
      </c>
      <c r="L494" t="s">
        <v>1245</v>
      </c>
      <c r="M494">
        <v>1852</v>
      </c>
      <c r="N494" t="s">
        <v>148</v>
      </c>
      <c r="O494" t="s">
        <v>3342</v>
      </c>
      <c r="P494" t="s">
        <v>71</v>
      </c>
      <c r="Q494" t="s">
        <v>72</v>
      </c>
      <c r="R494" t="s">
        <v>3343</v>
      </c>
      <c r="S494">
        <v>69.930000000000007</v>
      </c>
      <c r="T494">
        <v>7</v>
      </c>
      <c r="U494">
        <v>0</v>
      </c>
      <c r="V494">
        <v>32.1678</v>
      </c>
    </row>
    <row r="495" spans="1:22" x14ac:dyDescent="0.3">
      <c r="A495">
        <v>3174</v>
      </c>
      <c r="B495" t="s">
        <v>6387</v>
      </c>
      <c r="C495">
        <v>2013</v>
      </c>
      <c r="D495" s="15">
        <v>41355</v>
      </c>
      <c r="E495" s="15">
        <v>41362</v>
      </c>
      <c r="F495" t="s">
        <v>50</v>
      </c>
      <c r="G495" t="s">
        <v>3739</v>
      </c>
      <c r="H495" t="s">
        <v>3740</v>
      </c>
      <c r="I495" t="s">
        <v>26</v>
      </c>
      <c r="J495" t="s">
        <v>27</v>
      </c>
      <c r="K495" t="s">
        <v>303</v>
      </c>
      <c r="L495" t="s">
        <v>211</v>
      </c>
      <c r="M495">
        <v>60623</v>
      </c>
      <c r="N495" t="s">
        <v>105</v>
      </c>
      <c r="O495" t="s">
        <v>5090</v>
      </c>
      <c r="P495" t="s">
        <v>46</v>
      </c>
      <c r="Q495" t="s">
        <v>68</v>
      </c>
      <c r="R495" t="s">
        <v>5091</v>
      </c>
      <c r="S495">
        <v>13.392000000000001</v>
      </c>
      <c r="T495">
        <v>3</v>
      </c>
      <c r="U495">
        <v>0.2</v>
      </c>
      <c r="V495">
        <v>1.5065999999999975</v>
      </c>
    </row>
    <row r="496" spans="1:22" x14ac:dyDescent="0.3">
      <c r="A496">
        <v>495</v>
      </c>
      <c r="B496" t="s">
        <v>1698</v>
      </c>
      <c r="C496">
        <v>2013</v>
      </c>
      <c r="D496" s="15">
        <v>41352</v>
      </c>
      <c r="E496" s="15">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3173</v>
      </c>
      <c r="B497" t="s">
        <v>6387</v>
      </c>
      <c r="C497">
        <v>2013</v>
      </c>
      <c r="D497" s="15">
        <v>41355</v>
      </c>
      <c r="E497" s="15">
        <v>41362</v>
      </c>
      <c r="F497" t="s">
        <v>50</v>
      </c>
      <c r="G497" t="s">
        <v>3739</v>
      </c>
      <c r="H497" t="s">
        <v>3740</v>
      </c>
      <c r="I497" t="s">
        <v>26</v>
      </c>
      <c r="J497" t="s">
        <v>27</v>
      </c>
      <c r="K497" t="s">
        <v>303</v>
      </c>
      <c r="L497" t="s">
        <v>211</v>
      </c>
      <c r="M497">
        <v>60623</v>
      </c>
      <c r="N497" t="s">
        <v>105</v>
      </c>
      <c r="O497" t="s">
        <v>2580</v>
      </c>
      <c r="P497" t="s">
        <v>32</v>
      </c>
      <c r="Q497" t="s">
        <v>36</v>
      </c>
      <c r="R497" t="s">
        <v>2581</v>
      </c>
      <c r="S497">
        <v>528.42999999999995</v>
      </c>
      <c r="T497">
        <v>5</v>
      </c>
      <c r="U497">
        <v>0.3</v>
      </c>
      <c r="V497">
        <v>0</v>
      </c>
    </row>
    <row r="498" spans="1:22" x14ac:dyDescent="0.3">
      <c r="A498">
        <v>3172</v>
      </c>
      <c r="B498" t="s">
        <v>6387</v>
      </c>
      <c r="C498">
        <v>2013</v>
      </c>
      <c r="D498" s="15">
        <v>41355</v>
      </c>
      <c r="E498" s="15">
        <v>41362</v>
      </c>
      <c r="F498" t="s">
        <v>50</v>
      </c>
      <c r="G498" t="s">
        <v>3739</v>
      </c>
      <c r="H498" t="s">
        <v>3740</v>
      </c>
      <c r="I498" t="s">
        <v>26</v>
      </c>
      <c r="J498" t="s">
        <v>27</v>
      </c>
      <c r="K498" t="s">
        <v>303</v>
      </c>
      <c r="L498" t="s">
        <v>211</v>
      </c>
      <c r="M498">
        <v>60623</v>
      </c>
      <c r="N498" t="s">
        <v>105</v>
      </c>
      <c r="O498" t="s">
        <v>2898</v>
      </c>
      <c r="P498" t="s">
        <v>46</v>
      </c>
      <c r="Q498" t="s">
        <v>75</v>
      </c>
      <c r="R498" t="s">
        <v>2899</v>
      </c>
      <c r="S498">
        <v>3.1679999999999993</v>
      </c>
      <c r="T498">
        <v>2</v>
      </c>
      <c r="U498">
        <v>0.8</v>
      </c>
      <c r="V498">
        <v>-4.7520000000000007</v>
      </c>
    </row>
    <row r="499" spans="1:22" x14ac:dyDescent="0.3">
      <c r="A499">
        <v>3160</v>
      </c>
      <c r="B499" t="s">
        <v>6373</v>
      </c>
      <c r="C499">
        <v>2013</v>
      </c>
      <c r="D499" s="15">
        <v>41360</v>
      </c>
      <c r="E499" s="15">
        <v>41361</v>
      </c>
      <c r="F499" t="s">
        <v>188</v>
      </c>
      <c r="G499" t="s">
        <v>1772</v>
      </c>
      <c r="H499" t="s">
        <v>1773</v>
      </c>
      <c r="I499" t="s">
        <v>26</v>
      </c>
      <c r="J499" t="s">
        <v>27</v>
      </c>
      <c r="K499" t="s">
        <v>1521</v>
      </c>
      <c r="L499" t="s">
        <v>88</v>
      </c>
      <c r="M499">
        <v>28540</v>
      </c>
      <c r="N499" t="s">
        <v>30</v>
      </c>
      <c r="O499" t="s">
        <v>3755</v>
      </c>
      <c r="P499" t="s">
        <v>71</v>
      </c>
      <c r="Q499" t="s">
        <v>161</v>
      </c>
      <c r="R499" t="s">
        <v>3756</v>
      </c>
      <c r="S499">
        <v>119.97600000000001</v>
      </c>
      <c r="T499">
        <v>3</v>
      </c>
      <c r="U499">
        <v>0.2</v>
      </c>
      <c r="V499">
        <v>-17.996400000000019</v>
      </c>
    </row>
    <row r="500" spans="1:22" x14ac:dyDescent="0.3">
      <c r="A500">
        <v>3159</v>
      </c>
      <c r="B500" t="s">
        <v>6373</v>
      </c>
      <c r="C500">
        <v>2013</v>
      </c>
      <c r="D500" s="15">
        <v>41360</v>
      </c>
      <c r="E500" s="15">
        <v>41361</v>
      </c>
      <c r="F500" t="s">
        <v>188</v>
      </c>
      <c r="G500" t="s">
        <v>1772</v>
      </c>
      <c r="H500" t="s">
        <v>1773</v>
      </c>
      <c r="I500" t="s">
        <v>26</v>
      </c>
      <c r="J500" t="s">
        <v>27</v>
      </c>
      <c r="K500" t="s">
        <v>1521</v>
      </c>
      <c r="L500" t="s">
        <v>88</v>
      </c>
      <c r="M500">
        <v>28540</v>
      </c>
      <c r="N500" t="s">
        <v>30</v>
      </c>
      <c r="O500" t="s">
        <v>4105</v>
      </c>
      <c r="P500" t="s">
        <v>46</v>
      </c>
      <c r="Q500" t="s">
        <v>59</v>
      </c>
      <c r="R500" t="s">
        <v>4106</v>
      </c>
      <c r="S500">
        <v>67.64</v>
      </c>
      <c r="T500">
        <v>5</v>
      </c>
      <c r="U500">
        <v>0.2</v>
      </c>
      <c r="V500">
        <v>5.9184999999999981</v>
      </c>
    </row>
    <row r="501" spans="1:22" x14ac:dyDescent="0.3">
      <c r="A501">
        <v>3105</v>
      </c>
      <c r="B501" t="s">
        <v>6318</v>
      </c>
      <c r="C501">
        <v>2014</v>
      </c>
      <c r="D501" s="15">
        <v>41722</v>
      </c>
      <c r="E501" s="15">
        <v>41728</v>
      </c>
      <c r="F501" t="s">
        <v>50</v>
      </c>
      <c r="G501" t="s">
        <v>6319</v>
      </c>
      <c r="H501" t="s">
        <v>6320</v>
      </c>
      <c r="I501" t="s">
        <v>26</v>
      </c>
      <c r="J501" t="s">
        <v>27</v>
      </c>
      <c r="K501" t="s">
        <v>266</v>
      </c>
      <c r="L501" t="s">
        <v>267</v>
      </c>
      <c r="M501">
        <v>10024</v>
      </c>
      <c r="N501" t="s">
        <v>148</v>
      </c>
      <c r="O501" t="s">
        <v>6321</v>
      </c>
      <c r="P501" t="s">
        <v>46</v>
      </c>
      <c r="Q501" t="s">
        <v>90</v>
      </c>
      <c r="R501" t="s">
        <v>6322</v>
      </c>
      <c r="S501">
        <v>25.68</v>
      </c>
      <c r="T501">
        <v>6</v>
      </c>
      <c r="U501">
        <v>0</v>
      </c>
      <c r="V501">
        <v>11.555999999999997</v>
      </c>
    </row>
    <row r="502" spans="1:22" x14ac:dyDescent="0.3">
      <c r="A502">
        <v>3093</v>
      </c>
      <c r="B502" t="s">
        <v>6303</v>
      </c>
      <c r="C502">
        <v>2013</v>
      </c>
      <c r="D502" s="15">
        <v>41337</v>
      </c>
      <c r="E502" s="15">
        <v>41342</v>
      </c>
      <c r="F502" t="s">
        <v>50</v>
      </c>
      <c r="G502" t="s">
        <v>62</v>
      </c>
      <c r="H502" t="s">
        <v>63</v>
      </c>
      <c r="I502" t="s">
        <v>26</v>
      </c>
      <c r="J502" t="s">
        <v>27</v>
      </c>
      <c r="K502" t="s">
        <v>606</v>
      </c>
      <c r="L502" t="s">
        <v>245</v>
      </c>
      <c r="M502">
        <v>19711</v>
      </c>
      <c r="N502" t="s">
        <v>148</v>
      </c>
      <c r="O502" t="s">
        <v>6304</v>
      </c>
      <c r="P502" t="s">
        <v>46</v>
      </c>
      <c r="Q502" t="s">
        <v>90</v>
      </c>
      <c r="R502" t="s">
        <v>6305</v>
      </c>
      <c r="S502">
        <v>166.44</v>
      </c>
      <c r="T502">
        <v>3</v>
      </c>
      <c r="U502">
        <v>0</v>
      </c>
      <c r="V502">
        <v>79.891199999999998</v>
      </c>
    </row>
    <row r="503" spans="1:22" x14ac:dyDescent="0.3">
      <c r="A503">
        <v>3092</v>
      </c>
      <c r="B503" t="s">
        <v>6303</v>
      </c>
      <c r="C503">
        <v>2013</v>
      </c>
      <c r="D503" s="15">
        <v>41337</v>
      </c>
      <c r="E503" s="15">
        <v>41342</v>
      </c>
      <c r="F503" t="s">
        <v>50</v>
      </c>
      <c r="G503" t="s">
        <v>62</v>
      </c>
      <c r="H503" t="s">
        <v>63</v>
      </c>
      <c r="I503" t="s">
        <v>26</v>
      </c>
      <c r="J503" t="s">
        <v>27</v>
      </c>
      <c r="K503" t="s">
        <v>606</v>
      </c>
      <c r="L503" t="s">
        <v>245</v>
      </c>
      <c r="M503">
        <v>19711</v>
      </c>
      <c r="N503" t="s">
        <v>148</v>
      </c>
      <c r="O503" t="s">
        <v>2584</v>
      </c>
      <c r="P503" t="s">
        <v>71</v>
      </c>
      <c r="Q503" t="s">
        <v>72</v>
      </c>
      <c r="R503" t="s">
        <v>2585</v>
      </c>
      <c r="S503">
        <v>479.95</v>
      </c>
      <c r="T503">
        <v>5</v>
      </c>
      <c r="U503">
        <v>0</v>
      </c>
      <c r="V503">
        <v>129.5865</v>
      </c>
    </row>
    <row r="504" spans="1:22" x14ac:dyDescent="0.3">
      <c r="A504">
        <v>3091</v>
      </c>
      <c r="B504" t="s">
        <v>6303</v>
      </c>
      <c r="C504">
        <v>2013</v>
      </c>
      <c r="D504" s="15">
        <v>41337</v>
      </c>
      <c r="E504" s="15">
        <v>41342</v>
      </c>
      <c r="F504" t="s">
        <v>50</v>
      </c>
      <c r="G504" t="s">
        <v>62</v>
      </c>
      <c r="H504" t="s">
        <v>63</v>
      </c>
      <c r="I504" t="s">
        <v>26</v>
      </c>
      <c r="J504" t="s">
        <v>27</v>
      </c>
      <c r="K504" t="s">
        <v>606</v>
      </c>
      <c r="L504" t="s">
        <v>245</v>
      </c>
      <c r="M504">
        <v>19711</v>
      </c>
      <c r="N504" t="s">
        <v>148</v>
      </c>
      <c r="O504" t="s">
        <v>2596</v>
      </c>
      <c r="P504" t="s">
        <v>46</v>
      </c>
      <c r="Q504" t="s">
        <v>75</v>
      </c>
      <c r="R504" t="s">
        <v>2597</v>
      </c>
      <c r="S504">
        <v>447.85999999999996</v>
      </c>
      <c r="T504">
        <v>7</v>
      </c>
      <c r="U504">
        <v>0</v>
      </c>
      <c r="V504">
        <v>219.45140000000001</v>
      </c>
    </row>
    <row r="505" spans="1:22" x14ac:dyDescent="0.3">
      <c r="A505">
        <v>3069</v>
      </c>
      <c r="B505" t="s">
        <v>6279</v>
      </c>
      <c r="C505">
        <v>2014</v>
      </c>
      <c r="D505" s="15">
        <v>41712</v>
      </c>
      <c r="E505" s="15">
        <v>41717</v>
      </c>
      <c r="F505" t="s">
        <v>23</v>
      </c>
      <c r="G505" t="s">
        <v>6280</v>
      </c>
      <c r="H505" t="s">
        <v>6281</v>
      </c>
      <c r="I505" t="s">
        <v>102</v>
      </c>
      <c r="J505" t="s">
        <v>27</v>
      </c>
      <c r="K505" t="s">
        <v>5468</v>
      </c>
      <c r="L505" t="s">
        <v>668</v>
      </c>
      <c r="M505">
        <v>87105</v>
      </c>
      <c r="N505" t="s">
        <v>44</v>
      </c>
      <c r="O505" t="s">
        <v>5854</v>
      </c>
      <c r="P505" t="s">
        <v>46</v>
      </c>
      <c r="Q505" t="s">
        <v>90</v>
      </c>
      <c r="R505" t="s">
        <v>5855</v>
      </c>
      <c r="S505">
        <v>288.24</v>
      </c>
      <c r="T505">
        <v>6</v>
      </c>
      <c r="U505">
        <v>0</v>
      </c>
      <c r="V505">
        <v>138.35519999999997</v>
      </c>
    </row>
    <row r="506" spans="1:22" x14ac:dyDescent="0.3">
      <c r="A506">
        <v>3068</v>
      </c>
      <c r="B506" t="s">
        <v>6279</v>
      </c>
      <c r="C506">
        <v>2014</v>
      </c>
      <c r="D506" s="15">
        <v>41712</v>
      </c>
      <c r="E506" s="15">
        <v>41717</v>
      </c>
      <c r="F506" t="s">
        <v>23</v>
      </c>
      <c r="G506" t="s">
        <v>6280</v>
      </c>
      <c r="H506" t="s">
        <v>6281</v>
      </c>
      <c r="I506" t="s">
        <v>102</v>
      </c>
      <c r="J506" t="s">
        <v>27</v>
      </c>
      <c r="K506" t="s">
        <v>5468</v>
      </c>
      <c r="L506" t="s">
        <v>668</v>
      </c>
      <c r="M506">
        <v>87105</v>
      </c>
      <c r="N506" t="s">
        <v>44</v>
      </c>
      <c r="O506" t="s">
        <v>6284</v>
      </c>
      <c r="P506" t="s">
        <v>46</v>
      </c>
      <c r="Q506" t="s">
        <v>90</v>
      </c>
      <c r="R506" t="s">
        <v>6285</v>
      </c>
      <c r="S506">
        <v>45.36</v>
      </c>
      <c r="T506">
        <v>7</v>
      </c>
      <c r="U506">
        <v>0</v>
      </c>
      <c r="V506">
        <v>21.772800000000004</v>
      </c>
    </row>
    <row r="507" spans="1:22" x14ac:dyDescent="0.3">
      <c r="A507">
        <v>3067</v>
      </c>
      <c r="B507" t="s">
        <v>6279</v>
      </c>
      <c r="C507">
        <v>2014</v>
      </c>
      <c r="D507" s="15">
        <v>41712</v>
      </c>
      <c r="E507" s="15">
        <v>41717</v>
      </c>
      <c r="F507" t="s">
        <v>23</v>
      </c>
      <c r="G507" t="s">
        <v>6280</v>
      </c>
      <c r="H507" t="s">
        <v>6281</v>
      </c>
      <c r="I507" t="s">
        <v>102</v>
      </c>
      <c r="J507" t="s">
        <v>27</v>
      </c>
      <c r="K507" t="s">
        <v>5468</v>
      </c>
      <c r="L507" t="s">
        <v>668</v>
      </c>
      <c r="M507">
        <v>87105</v>
      </c>
      <c r="N507" t="s">
        <v>44</v>
      </c>
      <c r="O507" t="s">
        <v>6282</v>
      </c>
      <c r="P507" t="s">
        <v>71</v>
      </c>
      <c r="Q507" t="s">
        <v>161</v>
      </c>
      <c r="R507" t="s">
        <v>6283</v>
      </c>
      <c r="S507">
        <v>214.95000000000002</v>
      </c>
      <c r="T507">
        <v>5</v>
      </c>
      <c r="U507">
        <v>0</v>
      </c>
      <c r="V507">
        <v>88.129500000000007</v>
      </c>
    </row>
    <row r="508" spans="1:22" x14ac:dyDescent="0.3">
      <c r="A508">
        <v>507</v>
      </c>
      <c r="B508" t="s">
        <v>1733</v>
      </c>
      <c r="C508">
        <v>2012</v>
      </c>
      <c r="D508" s="15">
        <v>40984</v>
      </c>
      <c r="E508" s="15">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15">
        <v>40984</v>
      </c>
      <c r="E509" s="15">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15">
        <v>40984</v>
      </c>
      <c r="E510" s="15">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15">
        <v>40984</v>
      </c>
      <c r="E511" s="15">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3066</v>
      </c>
      <c r="B512" t="s">
        <v>6279</v>
      </c>
      <c r="C512">
        <v>2014</v>
      </c>
      <c r="D512" s="15">
        <v>41712</v>
      </c>
      <c r="E512" s="15">
        <v>41717</v>
      </c>
      <c r="F512" t="s">
        <v>23</v>
      </c>
      <c r="G512" t="s">
        <v>6280</v>
      </c>
      <c r="H512" t="s">
        <v>6281</v>
      </c>
      <c r="I512" t="s">
        <v>102</v>
      </c>
      <c r="J512" t="s">
        <v>27</v>
      </c>
      <c r="K512" t="s">
        <v>5468</v>
      </c>
      <c r="L512" t="s">
        <v>668</v>
      </c>
      <c r="M512">
        <v>87105</v>
      </c>
      <c r="N512" t="s">
        <v>44</v>
      </c>
      <c r="O512" t="s">
        <v>2817</v>
      </c>
      <c r="P512" t="s">
        <v>71</v>
      </c>
      <c r="Q512" t="s">
        <v>72</v>
      </c>
      <c r="R512" t="s">
        <v>2818</v>
      </c>
      <c r="S512">
        <v>140.73599999999999</v>
      </c>
      <c r="T512">
        <v>8</v>
      </c>
      <c r="U512">
        <v>0.2</v>
      </c>
      <c r="V512">
        <v>49.257599999999996</v>
      </c>
    </row>
    <row r="513" spans="1:22" x14ac:dyDescent="0.3">
      <c r="A513">
        <v>3065</v>
      </c>
      <c r="B513" t="s">
        <v>6279</v>
      </c>
      <c r="C513">
        <v>2014</v>
      </c>
      <c r="D513" s="15">
        <v>41712</v>
      </c>
      <c r="E513" s="15">
        <v>41717</v>
      </c>
      <c r="F513" t="s">
        <v>23</v>
      </c>
      <c r="G513" t="s">
        <v>6280</v>
      </c>
      <c r="H513" t="s">
        <v>6281</v>
      </c>
      <c r="I513" t="s">
        <v>102</v>
      </c>
      <c r="J513" t="s">
        <v>27</v>
      </c>
      <c r="K513" t="s">
        <v>5468</v>
      </c>
      <c r="L513" t="s">
        <v>668</v>
      </c>
      <c r="M513">
        <v>87105</v>
      </c>
      <c r="N513" t="s">
        <v>44</v>
      </c>
      <c r="O513" t="s">
        <v>349</v>
      </c>
      <c r="P513" t="s">
        <v>46</v>
      </c>
      <c r="Q513" t="s">
        <v>59</v>
      </c>
      <c r="R513" t="s">
        <v>350</v>
      </c>
      <c r="S513">
        <v>90.8</v>
      </c>
      <c r="T513">
        <v>8</v>
      </c>
      <c r="U513">
        <v>0</v>
      </c>
      <c r="V513">
        <v>25.424000000000007</v>
      </c>
    </row>
    <row r="514" spans="1:22" x14ac:dyDescent="0.3">
      <c r="A514">
        <v>3062</v>
      </c>
      <c r="B514" t="s">
        <v>6271</v>
      </c>
      <c r="C514">
        <v>2014</v>
      </c>
      <c r="D514" s="15">
        <v>41702</v>
      </c>
      <c r="E514" s="15">
        <v>41706</v>
      </c>
      <c r="F514" t="s">
        <v>50</v>
      </c>
      <c r="G514" t="s">
        <v>6272</v>
      </c>
      <c r="H514" t="s">
        <v>6273</v>
      </c>
      <c r="I514" t="s">
        <v>26</v>
      </c>
      <c r="J514" t="s">
        <v>27</v>
      </c>
      <c r="K514" t="s">
        <v>815</v>
      </c>
      <c r="L514" t="s">
        <v>104</v>
      </c>
      <c r="M514">
        <v>75081</v>
      </c>
      <c r="N514" t="s">
        <v>105</v>
      </c>
      <c r="O514" t="s">
        <v>3111</v>
      </c>
      <c r="P514" t="s">
        <v>46</v>
      </c>
      <c r="Q514" t="s">
        <v>90</v>
      </c>
      <c r="R514" t="s">
        <v>3112</v>
      </c>
      <c r="S514">
        <v>26.880000000000003</v>
      </c>
      <c r="T514">
        <v>8</v>
      </c>
      <c r="U514">
        <v>0.2</v>
      </c>
      <c r="V514">
        <v>9.743999999999998</v>
      </c>
    </row>
    <row r="515" spans="1:22" x14ac:dyDescent="0.3">
      <c r="A515">
        <v>3030</v>
      </c>
      <c r="B515" t="s">
        <v>6230</v>
      </c>
      <c r="C515">
        <v>2013</v>
      </c>
      <c r="D515" s="15">
        <v>41358</v>
      </c>
      <c r="E515" s="15">
        <v>41362</v>
      </c>
      <c r="F515" t="s">
        <v>50</v>
      </c>
      <c r="G515" t="s">
        <v>958</v>
      </c>
      <c r="H515" t="s">
        <v>959</v>
      </c>
      <c r="I515" t="s">
        <v>41</v>
      </c>
      <c r="J515" t="s">
        <v>27</v>
      </c>
      <c r="K515" t="s">
        <v>6231</v>
      </c>
      <c r="L515" t="s">
        <v>420</v>
      </c>
      <c r="M515">
        <v>97030</v>
      </c>
      <c r="N515" t="s">
        <v>44</v>
      </c>
      <c r="O515" t="s">
        <v>5890</v>
      </c>
      <c r="P515" t="s">
        <v>71</v>
      </c>
      <c r="Q515" t="s">
        <v>72</v>
      </c>
      <c r="R515" t="s">
        <v>5891</v>
      </c>
      <c r="S515">
        <v>403.16800000000001</v>
      </c>
      <c r="T515">
        <v>4</v>
      </c>
      <c r="U515">
        <v>0.2</v>
      </c>
      <c r="V515">
        <v>25.198000000000008</v>
      </c>
    </row>
    <row r="516" spans="1:22" x14ac:dyDescent="0.3">
      <c r="A516">
        <v>2994</v>
      </c>
      <c r="B516" t="s">
        <v>6186</v>
      </c>
      <c r="C516">
        <v>2014</v>
      </c>
      <c r="D516" s="15">
        <v>41710</v>
      </c>
      <c r="E516" s="15">
        <v>41716</v>
      </c>
      <c r="F516" t="s">
        <v>50</v>
      </c>
      <c r="G516" t="s">
        <v>671</v>
      </c>
      <c r="H516" t="s">
        <v>672</v>
      </c>
      <c r="I516" t="s">
        <v>26</v>
      </c>
      <c r="J516" t="s">
        <v>27</v>
      </c>
      <c r="K516" t="s">
        <v>880</v>
      </c>
      <c r="L516" t="s">
        <v>238</v>
      </c>
      <c r="M516">
        <v>48227</v>
      </c>
      <c r="N516" t="s">
        <v>105</v>
      </c>
      <c r="O516" t="s">
        <v>4766</v>
      </c>
      <c r="P516" t="s">
        <v>46</v>
      </c>
      <c r="Q516" t="s">
        <v>75</v>
      </c>
      <c r="R516" t="s">
        <v>4767</v>
      </c>
      <c r="S516">
        <v>895.92</v>
      </c>
      <c r="T516">
        <v>4</v>
      </c>
      <c r="U516">
        <v>0</v>
      </c>
      <c r="V516">
        <v>421.08239999999995</v>
      </c>
    </row>
    <row r="517" spans="1:22" x14ac:dyDescent="0.3">
      <c r="A517">
        <v>2943</v>
      </c>
      <c r="B517" t="s">
        <v>6127</v>
      </c>
      <c r="C517">
        <v>2014</v>
      </c>
      <c r="D517" s="15">
        <v>41724</v>
      </c>
      <c r="E517" s="15">
        <v>41730</v>
      </c>
      <c r="F517" t="s">
        <v>50</v>
      </c>
      <c r="G517" t="s">
        <v>2109</v>
      </c>
      <c r="H517" t="s">
        <v>2110</v>
      </c>
      <c r="I517" t="s">
        <v>41</v>
      </c>
      <c r="J517" t="s">
        <v>27</v>
      </c>
      <c r="K517" t="s">
        <v>2548</v>
      </c>
      <c r="L517" t="s">
        <v>114</v>
      </c>
      <c r="M517">
        <v>53209</v>
      </c>
      <c r="N517" t="s">
        <v>105</v>
      </c>
      <c r="O517" t="s">
        <v>3186</v>
      </c>
      <c r="P517" t="s">
        <v>32</v>
      </c>
      <c r="Q517" t="s">
        <v>36</v>
      </c>
      <c r="R517" t="s">
        <v>3187</v>
      </c>
      <c r="S517">
        <v>368.96999999999997</v>
      </c>
      <c r="T517">
        <v>3</v>
      </c>
      <c r="U517">
        <v>0</v>
      </c>
      <c r="V517">
        <v>40.586699999999979</v>
      </c>
    </row>
    <row r="518" spans="1:22" x14ac:dyDescent="0.3">
      <c r="A518">
        <v>2942</v>
      </c>
      <c r="B518" t="s">
        <v>6127</v>
      </c>
      <c r="C518">
        <v>2014</v>
      </c>
      <c r="D518" s="15">
        <v>41724</v>
      </c>
      <c r="E518" s="15">
        <v>41730</v>
      </c>
      <c r="F518" t="s">
        <v>50</v>
      </c>
      <c r="G518" t="s">
        <v>2109</v>
      </c>
      <c r="H518" t="s">
        <v>2110</v>
      </c>
      <c r="I518" t="s">
        <v>41</v>
      </c>
      <c r="J518" t="s">
        <v>27</v>
      </c>
      <c r="K518" t="s">
        <v>2548</v>
      </c>
      <c r="L518" t="s">
        <v>114</v>
      </c>
      <c r="M518">
        <v>53209</v>
      </c>
      <c r="N518" t="s">
        <v>105</v>
      </c>
      <c r="O518" t="s">
        <v>2476</v>
      </c>
      <c r="P518" t="s">
        <v>32</v>
      </c>
      <c r="Q518" t="s">
        <v>36</v>
      </c>
      <c r="R518" t="s">
        <v>2477</v>
      </c>
      <c r="S518">
        <v>1526.5600000000002</v>
      </c>
      <c r="T518">
        <v>7</v>
      </c>
      <c r="U518">
        <v>0</v>
      </c>
      <c r="V518">
        <v>427.43679999999995</v>
      </c>
    </row>
    <row r="519" spans="1:22" x14ac:dyDescent="0.3">
      <c r="A519">
        <v>2941</v>
      </c>
      <c r="B519" t="s">
        <v>6127</v>
      </c>
      <c r="C519">
        <v>2014</v>
      </c>
      <c r="D519" s="15">
        <v>41724</v>
      </c>
      <c r="E519" s="15">
        <v>41730</v>
      </c>
      <c r="F519" t="s">
        <v>50</v>
      </c>
      <c r="G519" t="s">
        <v>2109</v>
      </c>
      <c r="H519" t="s">
        <v>2110</v>
      </c>
      <c r="I519" t="s">
        <v>41</v>
      </c>
      <c r="J519" t="s">
        <v>27</v>
      </c>
      <c r="K519" t="s">
        <v>2548</v>
      </c>
      <c r="L519" t="s">
        <v>114</v>
      </c>
      <c r="M519">
        <v>53209</v>
      </c>
      <c r="N519" t="s">
        <v>105</v>
      </c>
      <c r="O519" t="s">
        <v>6128</v>
      </c>
      <c r="P519" t="s">
        <v>32</v>
      </c>
      <c r="Q519" t="s">
        <v>36</v>
      </c>
      <c r="R519" t="s">
        <v>6129</v>
      </c>
      <c r="S519">
        <v>90.99</v>
      </c>
      <c r="T519">
        <v>1</v>
      </c>
      <c r="U519">
        <v>0</v>
      </c>
      <c r="V519">
        <v>14.558400000000006</v>
      </c>
    </row>
    <row r="520" spans="1:22" x14ac:dyDescent="0.3">
      <c r="A520">
        <v>2897</v>
      </c>
      <c r="B520" t="s">
        <v>6085</v>
      </c>
      <c r="C520">
        <v>2011</v>
      </c>
      <c r="D520" s="15">
        <v>40632</v>
      </c>
      <c r="E520" s="15">
        <v>40636</v>
      </c>
      <c r="F520" t="s">
        <v>50</v>
      </c>
      <c r="G520" t="s">
        <v>290</v>
      </c>
      <c r="H520" t="s">
        <v>291</v>
      </c>
      <c r="I520" t="s">
        <v>26</v>
      </c>
      <c r="J520" t="s">
        <v>27</v>
      </c>
      <c r="K520" t="s">
        <v>1173</v>
      </c>
      <c r="L520" t="s">
        <v>267</v>
      </c>
      <c r="M520">
        <v>11561</v>
      </c>
      <c r="N520" t="s">
        <v>148</v>
      </c>
      <c r="O520" t="s">
        <v>4245</v>
      </c>
      <c r="P520" t="s">
        <v>46</v>
      </c>
      <c r="Q520" t="s">
        <v>68</v>
      </c>
      <c r="R520" t="s">
        <v>4246</v>
      </c>
      <c r="S520">
        <v>49.65</v>
      </c>
      <c r="T520">
        <v>5</v>
      </c>
      <c r="U520">
        <v>0</v>
      </c>
      <c r="V520">
        <v>20.853000000000002</v>
      </c>
    </row>
    <row r="521" spans="1:22" x14ac:dyDescent="0.3">
      <c r="A521">
        <v>520</v>
      </c>
      <c r="B521" t="s">
        <v>1771</v>
      </c>
      <c r="C521">
        <v>2012</v>
      </c>
      <c r="D521" s="15">
        <v>40990</v>
      </c>
      <c r="E521" s="15">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5">
        <v>40990</v>
      </c>
      <c r="E522" s="15">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15">
        <v>40990</v>
      </c>
      <c r="E523" s="15">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2872</v>
      </c>
      <c r="B524" t="s">
        <v>6058</v>
      </c>
      <c r="C524">
        <v>2011</v>
      </c>
      <c r="D524" s="15">
        <v>40624</v>
      </c>
      <c r="E524" s="15">
        <v>40628</v>
      </c>
      <c r="F524" t="s">
        <v>50</v>
      </c>
      <c r="G524" t="s">
        <v>6059</v>
      </c>
      <c r="H524" t="s">
        <v>6060</v>
      </c>
      <c r="I524" t="s">
        <v>41</v>
      </c>
      <c r="J524" t="s">
        <v>27</v>
      </c>
      <c r="K524" t="s">
        <v>1310</v>
      </c>
      <c r="L524" t="s">
        <v>310</v>
      </c>
      <c r="M524">
        <v>85705</v>
      </c>
      <c r="N524" t="s">
        <v>44</v>
      </c>
      <c r="O524" t="s">
        <v>2095</v>
      </c>
      <c r="P524" t="s">
        <v>32</v>
      </c>
      <c r="Q524" t="s">
        <v>36</v>
      </c>
      <c r="R524" t="s">
        <v>2096</v>
      </c>
      <c r="S524">
        <v>314.35199999999998</v>
      </c>
      <c r="T524">
        <v>3</v>
      </c>
      <c r="U524">
        <v>0.2</v>
      </c>
      <c r="V524">
        <v>-35.36460000000001</v>
      </c>
    </row>
    <row r="525" spans="1:22" x14ac:dyDescent="0.3">
      <c r="A525">
        <v>2871</v>
      </c>
      <c r="B525" t="s">
        <v>6058</v>
      </c>
      <c r="C525">
        <v>2011</v>
      </c>
      <c r="D525" s="15">
        <v>40624</v>
      </c>
      <c r="E525" s="15">
        <v>40628</v>
      </c>
      <c r="F525" t="s">
        <v>50</v>
      </c>
      <c r="G525" t="s">
        <v>6059</v>
      </c>
      <c r="H525" t="s">
        <v>6060</v>
      </c>
      <c r="I525" t="s">
        <v>41</v>
      </c>
      <c r="J525" t="s">
        <v>27</v>
      </c>
      <c r="K525" t="s">
        <v>1310</v>
      </c>
      <c r="L525" t="s">
        <v>310</v>
      </c>
      <c r="M525">
        <v>85705</v>
      </c>
      <c r="N525" t="s">
        <v>44</v>
      </c>
      <c r="O525" t="s">
        <v>5415</v>
      </c>
      <c r="P525" t="s">
        <v>46</v>
      </c>
      <c r="Q525" t="s">
        <v>90</v>
      </c>
      <c r="R525" t="s">
        <v>5416</v>
      </c>
      <c r="S525">
        <v>74.352000000000004</v>
      </c>
      <c r="T525">
        <v>3</v>
      </c>
      <c r="U525">
        <v>0.2</v>
      </c>
      <c r="V525">
        <v>23.234999999999992</v>
      </c>
    </row>
    <row r="526" spans="1:22" x14ac:dyDescent="0.3">
      <c r="A526">
        <v>2854</v>
      </c>
      <c r="B526" t="s">
        <v>6038</v>
      </c>
      <c r="C526">
        <v>2013</v>
      </c>
      <c r="D526" s="15">
        <v>41353</v>
      </c>
      <c r="E526" s="15">
        <v>41355</v>
      </c>
      <c r="F526" t="s">
        <v>23</v>
      </c>
      <c r="G526" t="s">
        <v>5317</v>
      </c>
      <c r="H526" t="s">
        <v>5318</v>
      </c>
      <c r="I526" t="s">
        <v>26</v>
      </c>
      <c r="J526" t="s">
        <v>27</v>
      </c>
      <c r="K526" t="s">
        <v>2343</v>
      </c>
      <c r="L526" t="s">
        <v>267</v>
      </c>
      <c r="M526">
        <v>11572</v>
      </c>
      <c r="N526" t="s">
        <v>148</v>
      </c>
      <c r="O526" t="s">
        <v>2069</v>
      </c>
      <c r="P526" t="s">
        <v>32</v>
      </c>
      <c r="Q526" t="s">
        <v>65</v>
      </c>
      <c r="R526" t="s">
        <v>2070</v>
      </c>
      <c r="S526">
        <v>20.32</v>
      </c>
      <c r="T526">
        <v>4</v>
      </c>
      <c r="U526">
        <v>0</v>
      </c>
      <c r="V526">
        <v>6.9087999999999994</v>
      </c>
    </row>
    <row r="527" spans="1:22" x14ac:dyDescent="0.3">
      <c r="A527">
        <v>2853</v>
      </c>
      <c r="B527" t="s">
        <v>6038</v>
      </c>
      <c r="C527">
        <v>2013</v>
      </c>
      <c r="D527" s="15">
        <v>41353</v>
      </c>
      <c r="E527" s="15">
        <v>41355</v>
      </c>
      <c r="F527" t="s">
        <v>23</v>
      </c>
      <c r="G527" t="s">
        <v>5317</v>
      </c>
      <c r="H527" t="s">
        <v>5318</v>
      </c>
      <c r="I527" t="s">
        <v>26</v>
      </c>
      <c r="J527" t="s">
        <v>27</v>
      </c>
      <c r="K527" t="s">
        <v>2343</v>
      </c>
      <c r="L527" t="s">
        <v>267</v>
      </c>
      <c r="M527">
        <v>11572</v>
      </c>
      <c r="N527" t="s">
        <v>148</v>
      </c>
      <c r="O527" t="s">
        <v>6039</v>
      </c>
      <c r="P527" t="s">
        <v>32</v>
      </c>
      <c r="Q527" t="s">
        <v>65</v>
      </c>
      <c r="R527" t="s">
        <v>6040</v>
      </c>
      <c r="S527">
        <v>14.98</v>
      </c>
      <c r="T527">
        <v>1</v>
      </c>
      <c r="U527">
        <v>0</v>
      </c>
      <c r="V527">
        <v>6.8908000000000005</v>
      </c>
    </row>
    <row r="528" spans="1:22" x14ac:dyDescent="0.3">
      <c r="A528">
        <v>2843</v>
      </c>
      <c r="B528" t="s">
        <v>6021</v>
      </c>
      <c r="C528">
        <v>2014</v>
      </c>
      <c r="D528" s="15">
        <v>41722</v>
      </c>
      <c r="E528" s="15">
        <v>41726</v>
      </c>
      <c r="F528" t="s">
        <v>50</v>
      </c>
      <c r="G528" t="s">
        <v>6022</v>
      </c>
      <c r="H528" t="s">
        <v>6023</v>
      </c>
      <c r="I528" t="s">
        <v>26</v>
      </c>
      <c r="J528" t="s">
        <v>27</v>
      </c>
      <c r="K528" t="s">
        <v>1681</v>
      </c>
      <c r="L528" t="s">
        <v>104</v>
      </c>
      <c r="M528">
        <v>77340</v>
      </c>
      <c r="N528" t="s">
        <v>105</v>
      </c>
      <c r="O528" t="s">
        <v>1689</v>
      </c>
      <c r="P528" t="s">
        <v>46</v>
      </c>
      <c r="Q528" t="s">
        <v>59</v>
      </c>
      <c r="R528" t="s">
        <v>1690</v>
      </c>
      <c r="S528">
        <v>143.72800000000001</v>
      </c>
      <c r="T528">
        <v>2</v>
      </c>
      <c r="U528">
        <v>0.2</v>
      </c>
      <c r="V528">
        <v>-32.338800000000006</v>
      </c>
    </row>
    <row r="529" spans="1:22" x14ac:dyDescent="0.3">
      <c r="A529">
        <v>2841</v>
      </c>
      <c r="B529" t="s">
        <v>6019</v>
      </c>
      <c r="C529">
        <v>2011</v>
      </c>
      <c r="D529" s="15">
        <v>40616</v>
      </c>
      <c r="E529" s="15">
        <v>40621</v>
      </c>
      <c r="F529" t="s">
        <v>50</v>
      </c>
      <c r="G529" t="s">
        <v>2310</v>
      </c>
      <c r="H529" t="s">
        <v>2311</v>
      </c>
      <c r="I529" t="s">
        <v>102</v>
      </c>
      <c r="J529" t="s">
        <v>27</v>
      </c>
      <c r="K529" t="s">
        <v>4874</v>
      </c>
      <c r="L529" t="s">
        <v>319</v>
      </c>
      <c r="M529">
        <v>23320</v>
      </c>
      <c r="N529" t="s">
        <v>30</v>
      </c>
      <c r="O529" t="s">
        <v>1793</v>
      </c>
      <c r="P529" t="s">
        <v>32</v>
      </c>
      <c r="Q529" t="s">
        <v>36</v>
      </c>
      <c r="R529" t="s">
        <v>1794</v>
      </c>
      <c r="S529">
        <v>1139.92</v>
      </c>
      <c r="T529">
        <v>4</v>
      </c>
      <c r="U529">
        <v>0</v>
      </c>
      <c r="V529">
        <v>284.98</v>
      </c>
    </row>
    <row r="530" spans="1:22" x14ac:dyDescent="0.3">
      <c r="A530">
        <v>2760</v>
      </c>
      <c r="B530" t="s">
        <v>5924</v>
      </c>
      <c r="C530">
        <v>2013</v>
      </c>
      <c r="D530" s="15">
        <v>41345</v>
      </c>
      <c r="E530" s="15">
        <v>41349</v>
      </c>
      <c r="F530" t="s">
        <v>50</v>
      </c>
      <c r="G530" t="s">
        <v>5925</v>
      </c>
      <c r="H530" t="s">
        <v>5926</v>
      </c>
      <c r="I530" t="s">
        <v>102</v>
      </c>
      <c r="J530" t="s">
        <v>27</v>
      </c>
      <c r="K530" t="s">
        <v>497</v>
      </c>
      <c r="L530" t="s">
        <v>1272</v>
      </c>
      <c r="M530">
        <v>31907</v>
      </c>
      <c r="N530" t="s">
        <v>30</v>
      </c>
      <c r="O530" t="s">
        <v>3031</v>
      </c>
      <c r="P530" t="s">
        <v>46</v>
      </c>
      <c r="Q530" t="s">
        <v>59</v>
      </c>
      <c r="R530" t="s">
        <v>3032</v>
      </c>
      <c r="S530">
        <v>481.32</v>
      </c>
      <c r="T530">
        <v>4</v>
      </c>
      <c r="U530">
        <v>0</v>
      </c>
      <c r="V530">
        <v>125.14319999999998</v>
      </c>
    </row>
    <row r="531" spans="1:22" x14ac:dyDescent="0.3">
      <c r="A531">
        <v>2759</v>
      </c>
      <c r="B531" t="s">
        <v>5924</v>
      </c>
      <c r="C531">
        <v>2013</v>
      </c>
      <c r="D531" s="15">
        <v>41345</v>
      </c>
      <c r="E531" s="15">
        <v>41349</v>
      </c>
      <c r="F531" t="s">
        <v>50</v>
      </c>
      <c r="G531" t="s">
        <v>5925</v>
      </c>
      <c r="H531" t="s">
        <v>5926</v>
      </c>
      <c r="I531" t="s">
        <v>102</v>
      </c>
      <c r="J531" t="s">
        <v>27</v>
      </c>
      <c r="K531" t="s">
        <v>497</v>
      </c>
      <c r="L531" t="s">
        <v>1272</v>
      </c>
      <c r="M531">
        <v>31907</v>
      </c>
      <c r="N531" t="s">
        <v>30</v>
      </c>
      <c r="O531" t="s">
        <v>3956</v>
      </c>
      <c r="P531" t="s">
        <v>32</v>
      </c>
      <c r="Q531" t="s">
        <v>65</v>
      </c>
      <c r="R531" t="s">
        <v>5770</v>
      </c>
      <c r="S531">
        <v>76.92</v>
      </c>
      <c r="T531">
        <v>4</v>
      </c>
      <c r="U531">
        <v>0</v>
      </c>
      <c r="V531">
        <v>31.537200000000006</v>
      </c>
    </row>
    <row r="532" spans="1:22" x14ac:dyDescent="0.3">
      <c r="A532">
        <v>2703</v>
      </c>
      <c r="B532" t="s">
        <v>5840</v>
      </c>
      <c r="C532">
        <v>2011</v>
      </c>
      <c r="D532" s="15">
        <v>40620</v>
      </c>
      <c r="E532" s="15">
        <v>40625</v>
      </c>
      <c r="F532" t="s">
        <v>50</v>
      </c>
      <c r="G532" t="s">
        <v>5254</v>
      </c>
      <c r="H532" t="s">
        <v>5255</v>
      </c>
      <c r="I532" t="s">
        <v>102</v>
      </c>
      <c r="J532" t="s">
        <v>27</v>
      </c>
      <c r="K532" t="s">
        <v>1521</v>
      </c>
      <c r="L532" t="s">
        <v>54</v>
      </c>
      <c r="M532">
        <v>32216</v>
      </c>
      <c r="N532" t="s">
        <v>30</v>
      </c>
      <c r="O532" t="s">
        <v>4622</v>
      </c>
      <c r="P532" t="s">
        <v>32</v>
      </c>
      <c r="Q532" t="s">
        <v>65</v>
      </c>
      <c r="R532" t="s">
        <v>4623</v>
      </c>
      <c r="S532">
        <v>122.352</v>
      </c>
      <c r="T532">
        <v>3</v>
      </c>
      <c r="U532">
        <v>0.2</v>
      </c>
      <c r="V532">
        <v>15.29399999999999</v>
      </c>
    </row>
    <row r="533" spans="1:22" x14ac:dyDescent="0.3">
      <c r="A533">
        <v>2702</v>
      </c>
      <c r="B533" t="s">
        <v>5840</v>
      </c>
      <c r="C533">
        <v>2011</v>
      </c>
      <c r="D533" s="15">
        <v>40620</v>
      </c>
      <c r="E533" s="15">
        <v>40625</v>
      </c>
      <c r="F533" t="s">
        <v>50</v>
      </c>
      <c r="G533" t="s">
        <v>5254</v>
      </c>
      <c r="H533" t="s">
        <v>5255</v>
      </c>
      <c r="I533" t="s">
        <v>102</v>
      </c>
      <c r="J533" t="s">
        <v>27</v>
      </c>
      <c r="K533" t="s">
        <v>1521</v>
      </c>
      <c r="L533" t="s">
        <v>54</v>
      </c>
      <c r="M533">
        <v>32216</v>
      </c>
      <c r="N533" t="s">
        <v>30</v>
      </c>
      <c r="O533" t="s">
        <v>2136</v>
      </c>
      <c r="P533" t="s">
        <v>46</v>
      </c>
      <c r="Q533" t="s">
        <v>269</v>
      </c>
      <c r="R533" t="s">
        <v>186</v>
      </c>
      <c r="S533">
        <v>18.936</v>
      </c>
      <c r="T533">
        <v>3</v>
      </c>
      <c r="U533">
        <v>0.2</v>
      </c>
      <c r="V533">
        <v>5.9174999999999986</v>
      </c>
    </row>
    <row r="534" spans="1:22" x14ac:dyDescent="0.3">
      <c r="A534">
        <v>2701</v>
      </c>
      <c r="B534" t="s">
        <v>5840</v>
      </c>
      <c r="C534">
        <v>2011</v>
      </c>
      <c r="D534" s="15">
        <v>40620</v>
      </c>
      <c r="E534" s="15">
        <v>40625</v>
      </c>
      <c r="F534" t="s">
        <v>50</v>
      </c>
      <c r="G534" t="s">
        <v>5254</v>
      </c>
      <c r="H534" t="s">
        <v>5255</v>
      </c>
      <c r="I534" t="s">
        <v>102</v>
      </c>
      <c r="J534" t="s">
        <v>27</v>
      </c>
      <c r="K534" t="s">
        <v>1521</v>
      </c>
      <c r="L534" t="s">
        <v>54</v>
      </c>
      <c r="M534">
        <v>32216</v>
      </c>
      <c r="N534" t="s">
        <v>30</v>
      </c>
      <c r="O534" t="s">
        <v>3956</v>
      </c>
      <c r="P534" t="s">
        <v>32</v>
      </c>
      <c r="Q534" t="s">
        <v>65</v>
      </c>
      <c r="R534" t="s">
        <v>5770</v>
      </c>
      <c r="S534">
        <v>30.768000000000001</v>
      </c>
      <c r="T534">
        <v>2</v>
      </c>
      <c r="U534">
        <v>0.2</v>
      </c>
      <c r="V534">
        <v>8.0766000000000027</v>
      </c>
    </row>
    <row r="535" spans="1:22" x14ac:dyDescent="0.3">
      <c r="A535">
        <v>2700</v>
      </c>
      <c r="B535" t="s">
        <v>5840</v>
      </c>
      <c r="C535">
        <v>2011</v>
      </c>
      <c r="D535" s="15">
        <v>40620</v>
      </c>
      <c r="E535" s="15">
        <v>40625</v>
      </c>
      <c r="F535" t="s">
        <v>50</v>
      </c>
      <c r="G535" t="s">
        <v>5254</v>
      </c>
      <c r="H535" t="s">
        <v>5255</v>
      </c>
      <c r="I535" t="s">
        <v>102</v>
      </c>
      <c r="J535" t="s">
        <v>27</v>
      </c>
      <c r="K535" t="s">
        <v>1521</v>
      </c>
      <c r="L535" t="s">
        <v>54</v>
      </c>
      <c r="M535">
        <v>32216</v>
      </c>
      <c r="N535" t="s">
        <v>30</v>
      </c>
      <c r="O535" t="s">
        <v>5845</v>
      </c>
      <c r="P535" t="s">
        <v>46</v>
      </c>
      <c r="Q535" t="s">
        <v>68</v>
      </c>
      <c r="R535" t="s">
        <v>5846</v>
      </c>
      <c r="S535">
        <v>8.016</v>
      </c>
      <c r="T535">
        <v>3</v>
      </c>
      <c r="U535">
        <v>0.2</v>
      </c>
      <c r="V535">
        <v>1.0019999999999993</v>
      </c>
    </row>
    <row r="536" spans="1:22" x14ac:dyDescent="0.3">
      <c r="A536">
        <v>2699</v>
      </c>
      <c r="B536" t="s">
        <v>5840</v>
      </c>
      <c r="C536">
        <v>2011</v>
      </c>
      <c r="D536" s="15">
        <v>40620</v>
      </c>
      <c r="E536" s="15">
        <v>40625</v>
      </c>
      <c r="F536" t="s">
        <v>50</v>
      </c>
      <c r="G536" t="s">
        <v>5254</v>
      </c>
      <c r="H536" t="s">
        <v>5255</v>
      </c>
      <c r="I536" t="s">
        <v>102</v>
      </c>
      <c r="J536" t="s">
        <v>27</v>
      </c>
      <c r="K536" t="s">
        <v>1521</v>
      </c>
      <c r="L536" t="s">
        <v>54</v>
      </c>
      <c r="M536">
        <v>32216</v>
      </c>
      <c r="N536" t="s">
        <v>30</v>
      </c>
      <c r="O536" t="s">
        <v>567</v>
      </c>
      <c r="P536" t="s">
        <v>46</v>
      </c>
      <c r="Q536" t="s">
        <v>90</v>
      </c>
      <c r="R536" t="s">
        <v>568</v>
      </c>
      <c r="S536">
        <v>21.376000000000001</v>
      </c>
      <c r="T536">
        <v>4</v>
      </c>
      <c r="U536">
        <v>0.2</v>
      </c>
      <c r="V536">
        <v>7.4815999999999994</v>
      </c>
    </row>
    <row r="537" spans="1:22" x14ac:dyDescent="0.3">
      <c r="A537">
        <v>2698</v>
      </c>
      <c r="B537" t="s">
        <v>5840</v>
      </c>
      <c r="C537">
        <v>2011</v>
      </c>
      <c r="D537" s="15">
        <v>40620</v>
      </c>
      <c r="E537" s="15">
        <v>40625</v>
      </c>
      <c r="F537" t="s">
        <v>50</v>
      </c>
      <c r="G537" t="s">
        <v>5254</v>
      </c>
      <c r="H537" t="s">
        <v>5255</v>
      </c>
      <c r="I537" t="s">
        <v>102</v>
      </c>
      <c r="J537" t="s">
        <v>27</v>
      </c>
      <c r="K537" t="s">
        <v>1521</v>
      </c>
      <c r="L537" t="s">
        <v>54</v>
      </c>
      <c r="M537">
        <v>32216</v>
      </c>
      <c r="N537" t="s">
        <v>30</v>
      </c>
      <c r="O537" t="s">
        <v>5843</v>
      </c>
      <c r="P537" t="s">
        <v>71</v>
      </c>
      <c r="Q537" t="s">
        <v>682</v>
      </c>
      <c r="R537" t="s">
        <v>5844</v>
      </c>
      <c r="S537">
        <v>22638.48</v>
      </c>
      <c r="T537">
        <v>6</v>
      </c>
      <c r="U537">
        <v>0.5</v>
      </c>
      <c r="V537">
        <v>-1811.0784000000021</v>
      </c>
    </row>
    <row r="538" spans="1:22" x14ac:dyDescent="0.3">
      <c r="A538">
        <v>2697</v>
      </c>
      <c r="B538" t="s">
        <v>5840</v>
      </c>
      <c r="C538">
        <v>2011</v>
      </c>
      <c r="D538" s="15">
        <v>40620</v>
      </c>
      <c r="E538" s="15">
        <v>40625</v>
      </c>
      <c r="F538" t="s">
        <v>50</v>
      </c>
      <c r="G538" t="s">
        <v>5254</v>
      </c>
      <c r="H538" t="s">
        <v>5255</v>
      </c>
      <c r="I538" t="s">
        <v>102</v>
      </c>
      <c r="J538" t="s">
        <v>27</v>
      </c>
      <c r="K538" t="s">
        <v>1521</v>
      </c>
      <c r="L538" t="s">
        <v>54</v>
      </c>
      <c r="M538">
        <v>32216</v>
      </c>
      <c r="N538" t="s">
        <v>30</v>
      </c>
      <c r="O538" t="s">
        <v>5841</v>
      </c>
      <c r="P538" t="s">
        <v>71</v>
      </c>
      <c r="Q538" t="s">
        <v>682</v>
      </c>
      <c r="R538" t="s">
        <v>5842</v>
      </c>
      <c r="S538">
        <v>821.3</v>
      </c>
      <c r="T538">
        <v>4</v>
      </c>
      <c r="U538">
        <v>0.5</v>
      </c>
      <c r="V538">
        <v>-16.426000000000045</v>
      </c>
    </row>
    <row r="539" spans="1:22" x14ac:dyDescent="0.3">
      <c r="A539">
        <v>2607</v>
      </c>
      <c r="B539" t="s">
        <v>5717</v>
      </c>
      <c r="C539">
        <v>2013</v>
      </c>
      <c r="D539" s="15">
        <v>41338</v>
      </c>
      <c r="E539" s="15">
        <v>41344</v>
      </c>
      <c r="F539" t="s">
        <v>50</v>
      </c>
      <c r="G539" t="s">
        <v>3763</v>
      </c>
      <c r="H539" t="s">
        <v>3764</v>
      </c>
      <c r="I539" t="s">
        <v>102</v>
      </c>
      <c r="J539" t="s">
        <v>27</v>
      </c>
      <c r="K539" t="s">
        <v>947</v>
      </c>
      <c r="L539" t="s">
        <v>43</v>
      </c>
      <c r="M539">
        <v>92024</v>
      </c>
      <c r="N539" t="s">
        <v>44</v>
      </c>
      <c r="O539" t="s">
        <v>5718</v>
      </c>
      <c r="P539" t="s">
        <v>46</v>
      </c>
      <c r="Q539" t="s">
        <v>68</v>
      </c>
      <c r="R539" t="s">
        <v>5719</v>
      </c>
      <c r="S539">
        <v>16.989999999999998</v>
      </c>
      <c r="T539">
        <v>1</v>
      </c>
      <c r="U539">
        <v>0</v>
      </c>
      <c r="V539">
        <v>4.9270999999999976</v>
      </c>
    </row>
    <row r="540" spans="1:22" x14ac:dyDescent="0.3">
      <c r="A540">
        <v>2565</v>
      </c>
      <c r="B540" t="s">
        <v>5662</v>
      </c>
      <c r="C540">
        <v>2012</v>
      </c>
      <c r="D540" s="15">
        <v>40985</v>
      </c>
      <c r="E540" s="15">
        <v>40990</v>
      </c>
      <c r="F540" t="s">
        <v>23</v>
      </c>
      <c r="G540" t="s">
        <v>3389</v>
      </c>
      <c r="H540" t="s">
        <v>3390</v>
      </c>
      <c r="I540" t="s">
        <v>41</v>
      </c>
      <c r="J540" t="s">
        <v>27</v>
      </c>
      <c r="K540" t="s">
        <v>266</v>
      </c>
      <c r="L540" t="s">
        <v>267</v>
      </c>
      <c r="M540">
        <v>10009</v>
      </c>
      <c r="N540" t="s">
        <v>148</v>
      </c>
      <c r="O540" t="s">
        <v>4105</v>
      </c>
      <c r="P540" t="s">
        <v>46</v>
      </c>
      <c r="Q540" t="s">
        <v>59</v>
      </c>
      <c r="R540" t="s">
        <v>4106</v>
      </c>
      <c r="S540">
        <v>33.82</v>
      </c>
      <c r="T540">
        <v>2</v>
      </c>
      <c r="U540">
        <v>0</v>
      </c>
      <c r="V540">
        <v>9.1313999999999993</v>
      </c>
    </row>
    <row r="541" spans="1:22" x14ac:dyDescent="0.3">
      <c r="A541">
        <v>2564</v>
      </c>
      <c r="B541" t="s">
        <v>5662</v>
      </c>
      <c r="C541">
        <v>2012</v>
      </c>
      <c r="D541" s="15">
        <v>40985</v>
      </c>
      <c r="E541" s="15">
        <v>40990</v>
      </c>
      <c r="F541" t="s">
        <v>23</v>
      </c>
      <c r="G541" t="s">
        <v>3389</v>
      </c>
      <c r="H541" t="s">
        <v>3390</v>
      </c>
      <c r="I541" t="s">
        <v>41</v>
      </c>
      <c r="J541" t="s">
        <v>27</v>
      </c>
      <c r="K541" t="s">
        <v>266</v>
      </c>
      <c r="L541" t="s">
        <v>267</v>
      </c>
      <c r="M541">
        <v>10009</v>
      </c>
      <c r="N541" t="s">
        <v>148</v>
      </c>
      <c r="O541" t="s">
        <v>5663</v>
      </c>
      <c r="P541" t="s">
        <v>71</v>
      </c>
      <c r="Q541" t="s">
        <v>161</v>
      </c>
      <c r="R541" t="s">
        <v>5664</v>
      </c>
      <c r="S541">
        <v>15.02</v>
      </c>
      <c r="T541">
        <v>1</v>
      </c>
      <c r="U541">
        <v>0</v>
      </c>
      <c r="V541">
        <v>2.7035999999999998</v>
      </c>
    </row>
    <row r="542" spans="1:22" x14ac:dyDescent="0.3">
      <c r="A542">
        <v>2558</v>
      </c>
      <c r="B542" t="s">
        <v>5656</v>
      </c>
      <c r="C542">
        <v>2012</v>
      </c>
      <c r="D542" s="15">
        <v>40992</v>
      </c>
      <c r="E542" s="15">
        <v>40998</v>
      </c>
      <c r="F542" t="s">
        <v>50</v>
      </c>
      <c r="G542" t="s">
        <v>1131</v>
      </c>
      <c r="H542" t="s">
        <v>1132</v>
      </c>
      <c r="I542" t="s">
        <v>41</v>
      </c>
      <c r="J542" t="s">
        <v>27</v>
      </c>
      <c r="K542" t="s">
        <v>3405</v>
      </c>
      <c r="L542" t="s">
        <v>54</v>
      </c>
      <c r="M542">
        <v>33065</v>
      </c>
      <c r="N542" t="s">
        <v>30</v>
      </c>
      <c r="O542" t="s">
        <v>5296</v>
      </c>
      <c r="P542" t="s">
        <v>46</v>
      </c>
      <c r="Q542" t="s">
        <v>78</v>
      </c>
      <c r="R542" t="s">
        <v>5297</v>
      </c>
      <c r="S542">
        <v>6.9920000000000009</v>
      </c>
      <c r="T542">
        <v>2</v>
      </c>
      <c r="U542">
        <v>0.2</v>
      </c>
      <c r="V542">
        <v>0.52439999999999998</v>
      </c>
    </row>
    <row r="543" spans="1:22" x14ac:dyDescent="0.3">
      <c r="A543">
        <v>2510</v>
      </c>
      <c r="B543" t="s">
        <v>5595</v>
      </c>
      <c r="C543">
        <v>2014</v>
      </c>
      <c r="D543" s="15">
        <v>41701</v>
      </c>
      <c r="E543" s="15">
        <v>41707</v>
      </c>
      <c r="F543" t="s">
        <v>50</v>
      </c>
      <c r="G543" t="s">
        <v>1719</v>
      </c>
      <c r="H543" t="s">
        <v>1720</v>
      </c>
      <c r="I543" t="s">
        <v>41</v>
      </c>
      <c r="J543" t="s">
        <v>27</v>
      </c>
      <c r="K543" t="s">
        <v>42</v>
      </c>
      <c r="L543" t="s">
        <v>43</v>
      </c>
      <c r="M543">
        <v>90045</v>
      </c>
      <c r="N543" t="s">
        <v>44</v>
      </c>
      <c r="O543" t="s">
        <v>3547</v>
      </c>
      <c r="P543" t="s">
        <v>71</v>
      </c>
      <c r="Q543" t="s">
        <v>161</v>
      </c>
      <c r="R543" t="s">
        <v>3548</v>
      </c>
      <c r="S543">
        <v>479.93999999999994</v>
      </c>
      <c r="T543">
        <v>6</v>
      </c>
      <c r="U543">
        <v>0</v>
      </c>
      <c r="V543">
        <v>52.79340000000002</v>
      </c>
    </row>
    <row r="544" spans="1:22" x14ac:dyDescent="0.3">
      <c r="A544">
        <v>2509</v>
      </c>
      <c r="B544" t="s">
        <v>5595</v>
      </c>
      <c r="C544">
        <v>2014</v>
      </c>
      <c r="D544" s="15">
        <v>41701</v>
      </c>
      <c r="E544" s="15">
        <v>41707</v>
      </c>
      <c r="F544" t="s">
        <v>50</v>
      </c>
      <c r="G544" t="s">
        <v>1719</v>
      </c>
      <c r="H544" t="s">
        <v>1720</v>
      </c>
      <c r="I544" t="s">
        <v>41</v>
      </c>
      <c r="J544" t="s">
        <v>27</v>
      </c>
      <c r="K544" t="s">
        <v>42</v>
      </c>
      <c r="L544" t="s">
        <v>43</v>
      </c>
      <c r="M544">
        <v>90045</v>
      </c>
      <c r="N544" t="s">
        <v>44</v>
      </c>
      <c r="O544" t="s">
        <v>5596</v>
      </c>
      <c r="P544" t="s">
        <v>71</v>
      </c>
      <c r="Q544" t="s">
        <v>72</v>
      </c>
      <c r="R544" t="s">
        <v>5597</v>
      </c>
      <c r="S544">
        <v>196.77600000000001</v>
      </c>
      <c r="T544">
        <v>3</v>
      </c>
      <c r="U544">
        <v>0.2</v>
      </c>
      <c r="V544">
        <v>14.758199999999995</v>
      </c>
    </row>
    <row r="545" spans="1:22" x14ac:dyDescent="0.3">
      <c r="A545">
        <v>2459</v>
      </c>
      <c r="B545" t="s">
        <v>5518</v>
      </c>
      <c r="C545">
        <v>2014</v>
      </c>
      <c r="D545" s="15">
        <v>41716</v>
      </c>
      <c r="E545" s="15">
        <v>41721</v>
      </c>
      <c r="F545" t="s">
        <v>23</v>
      </c>
      <c r="G545" t="s">
        <v>5194</v>
      </c>
      <c r="H545" t="s">
        <v>5195</v>
      </c>
      <c r="I545" t="s">
        <v>26</v>
      </c>
      <c r="J545" t="s">
        <v>27</v>
      </c>
      <c r="K545" t="s">
        <v>266</v>
      </c>
      <c r="L545" t="s">
        <v>267</v>
      </c>
      <c r="M545">
        <v>10011</v>
      </c>
      <c r="N545" t="s">
        <v>148</v>
      </c>
      <c r="O545" t="s">
        <v>728</v>
      </c>
      <c r="P545" t="s">
        <v>46</v>
      </c>
      <c r="Q545" t="s">
        <v>59</v>
      </c>
      <c r="R545" t="s">
        <v>729</v>
      </c>
      <c r="S545">
        <v>46.53</v>
      </c>
      <c r="T545">
        <v>3</v>
      </c>
      <c r="U545">
        <v>0</v>
      </c>
      <c r="V545">
        <v>12.097800000000001</v>
      </c>
    </row>
    <row r="546" spans="1:22" x14ac:dyDescent="0.3">
      <c r="A546">
        <v>2458</v>
      </c>
      <c r="B546" t="s">
        <v>5518</v>
      </c>
      <c r="C546">
        <v>2014</v>
      </c>
      <c r="D546" s="15">
        <v>41716</v>
      </c>
      <c r="E546" s="15">
        <v>41721</v>
      </c>
      <c r="F546" t="s">
        <v>23</v>
      </c>
      <c r="G546" t="s">
        <v>5194</v>
      </c>
      <c r="H546" t="s">
        <v>5195</v>
      </c>
      <c r="I546" t="s">
        <v>26</v>
      </c>
      <c r="J546" t="s">
        <v>27</v>
      </c>
      <c r="K546" t="s">
        <v>266</v>
      </c>
      <c r="L546" t="s">
        <v>267</v>
      </c>
      <c r="M546">
        <v>10011</v>
      </c>
      <c r="N546" t="s">
        <v>148</v>
      </c>
      <c r="O546" t="s">
        <v>179</v>
      </c>
      <c r="P546" t="s">
        <v>46</v>
      </c>
      <c r="Q546" t="s">
        <v>68</v>
      </c>
      <c r="R546" t="s">
        <v>180</v>
      </c>
      <c r="S546">
        <v>59.099999999999994</v>
      </c>
      <c r="T546">
        <v>6</v>
      </c>
      <c r="U546">
        <v>0</v>
      </c>
      <c r="V546">
        <v>22.458000000000002</v>
      </c>
    </row>
    <row r="547" spans="1:22" x14ac:dyDescent="0.3">
      <c r="A547">
        <v>2457</v>
      </c>
      <c r="B547" t="s">
        <v>5518</v>
      </c>
      <c r="C547">
        <v>2014</v>
      </c>
      <c r="D547" s="15">
        <v>41716</v>
      </c>
      <c r="E547" s="15">
        <v>41721</v>
      </c>
      <c r="F547" t="s">
        <v>23</v>
      </c>
      <c r="G547" t="s">
        <v>5194</v>
      </c>
      <c r="H547" t="s">
        <v>5195</v>
      </c>
      <c r="I547" t="s">
        <v>26</v>
      </c>
      <c r="J547" t="s">
        <v>27</v>
      </c>
      <c r="K547" t="s">
        <v>266</v>
      </c>
      <c r="L547" t="s">
        <v>267</v>
      </c>
      <c r="M547">
        <v>10011</v>
      </c>
      <c r="N547" t="s">
        <v>148</v>
      </c>
      <c r="O547" t="s">
        <v>2620</v>
      </c>
      <c r="P547" t="s">
        <v>46</v>
      </c>
      <c r="Q547" t="s">
        <v>47</v>
      </c>
      <c r="R547" t="s">
        <v>2621</v>
      </c>
      <c r="S547">
        <v>7.31</v>
      </c>
      <c r="T547">
        <v>1</v>
      </c>
      <c r="U547">
        <v>0</v>
      </c>
      <c r="V547">
        <v>3.4356999999999998</v>
      </c>
    </row>
    <row r="548" spans="1:22" x14ac:dyDescent="0.3">
      <c r="A548">
        <v>2456</v>
      </c>
      <c r="B548" t="s">
        <v>5518</v>
      </c>
      <c r="C548">
        <v>2014</v>
      </c>
      <c r="D548" s="15">
        <v>41716</v>
      </c>
      <c r="E548" s="15">
        <v>41721</v>
      </c>
      <c r="F548" t="s">
        <v>23</v>
      </c>
      <c r="G548" t="s">
        <v>5194</v>
      </c>
      <c r="H548" t="s">
        <v>5195</v>
      </c>
      <c r="I548" t="s">
        <v>26</v>
      </c>
      <c r="J548" t="s">
        <v>27</v>
      </c>
      <c r="K548" t="s">
        <v>266</v>
      </c>
      <c r="L548" t="s">
        <v>267</v>
      </c>
      <c r="M548">
        <v>10011</v>
      </c>
      <c r="N548" t="s">
        <v>148</v>
      </c>
      <c r="O548" t="s">
        <v>4076</v>
      </c>
      <c r="P548" t="s">
        <v>46</v>
      </c>
      <c r="Q548" t="s">
        <v>59</v>
      </c>
      <c r="R548" t="s">
        <v>4077</v>
      </c>
      <c r="S548">
        <v>107.44</v>
      </c>
      <c r="T548">
        <v>8</v>
      </c>
      <c r="U548">
        <v>0</v>
      </c>
      <c r="V548">
        <v>27.934399999999997</v>
      </c>
    </row>
    <row r="549" spans="1:22" x14ac:dyDescent="0.3">
      <c r="A549">
        <v>2455</v>
      </c>
      <c r="B549" t="s">
        <v>5518</v>
      </c>
      <c r="C549">
        <v>2014</v>
      </c>
      <c r="D549" s="15">
        <v>41716</v>
      </c>
      <c r="E549" s="15">
        <v>41721</v>
      </c>
      <c r="F549" t="s">
        <v>23</v>
      </c>
      <c r="G549" t="s">
        <v>5194</v>
      </c>
      <c r="H549" t="s">
        <v>5195</v>
      </c>
      <c r="I549" t="s">
        <v>26</v>
      </c>
      <c r="J549" t="s">
        <v>27</v>
      </c>
      <c r="K549" t="s">
        <v>266</v>
      </c>
      <c r="L549" t="s">
        <v>267</v>
      </c>
      <c r="M549">
        <v>10011</v>
      </c>
      <c r="N549" t="s">
        <v>148</v>
      </c>
      <c r="O549" t="s">
        <v>4156</v>
      </c>
      <c r="P549" t="s">
        <v>71</v>
      </c>
      <c r="Q549" t="s">
        <v>161</v>
      </c>
      <c r="R549" t="s">
        <v>4157</v>
      </c>
      <c r="S549">
        <v>71.599999999999994</v>
      </c>
      <c r="T549">
        <v>8</v>
      </c>
      <c r="U549">
        <v>0</v>
      </c>
      <c r="V549">
        <v>13.603999999999992</v>
      </c>
    </row>
    <row r="550" spans="1:22" x14ac:dyDescent="0.3">
      <c r="A550">
        <v>2454</v>
      </c>
      <c r="B550" t="s">
        <v>5518</v>
      </c>
      <c r="C550">
        <v>2014</v>
      </c>
      <c r="D550" s="15">
        <v>41716</v>
      </c>
      <c r="E550" s="15">
        <v>41721</v>
      </c>
      <c r="F550" t="s">
        <v>23</v>
      </c>
      <c r="G550" t="s">
        <v>5194</v>
      </c>
      <c r="H550" t="s">
        <v>5195</v>
      </c>
      <c r="I550" t="s">
        <v>26</v>
      </c>
      <c r="J550" t="s">
        <v>27</v>
      </c>
      <c r="K550" t="s">
        <v>266</v>
      </c>
      <c r="L550" t="s">
        <v>267</v>
      </c>
      <c r="M550">
        <v>10011</v>
      </c>
      <c r="N550" t="s">
        <v>148</v>
      </c>
      <c r="O550" t="s">
        <v>1750</v>
      </c>
      <c r="P550" t="s">
        <v>71</v>
      </c>
      <c r="Q550" t="s">
        <v>161</v>
      </c>
      <c r="R550" t="s">
        <v>1751</v>
      </c>
      <c r="S550">
        <v>57.06</v>
      </c>
      <c r="T550">
        <v>3</v>
      </c>
      <c r="U550">
        <v>0</v>
      </c>
      <c r="V550">
        <v>18.2592</v>
      </c>
    </row>
    <row r="551" spans="1:22" x14ac:dyDescent="0.3">
      <c r="A551">
        <v>2453</v>
      </c>
      <c r="B551" t="s">
        <v>5518</v>
      </c>
      <c r="C551">
        <v>2014</v>
      </c>
      <c r="D551" s="15">
        <v>41716</v>
      </c>
      <c r="E551" s="15">
        <v>41721</v>
      </c>
      <c r="F551" t="s">
        <v>23</v>
      </c>
      <c r="G551" t="s">
        <v>5194</v>
      </c>
      <c r="H551" t="s">
        <v>5195</v>
      </c>
      <c r="I551" t="s">
        <v>26</v>
      </c>
      <c r="J551" t="s">
        <v>27</v>
      </c>
      <c r="K551" t="s">
        <v>266</v>
      </c>
      <c r="L551" t="s">
        <v>267</v>
      </c>
      <c r="M551">
        <v>10011</v>
      </c>
      <c r="N551" t="s">
        <v>148</v>
      </c>
      <c r="O551" t="s">
        <v>2077</v>
      </c>
      <c r="P551" t="s">
        <v>46</v>
      </c>
      <c r="Q551" t="s">
        <v>75</v>
      </c>
      <c r="R551" t="s">
        <v>2078</v>
      </c>
      <c r="S551">
        <v>9.1440000000000001</v>
      </c>
      <c r="T551">
        <v>3</v>
      </c>
      <c r="U551">
        <v>0.2</v>
      </c>
      <c r="V551">
        <v>3.0860999999999996</v>
      </c>
    </row>
    <row r="552" spans="1:22" x14ac:dyDescent="0.3">
      <c r="A552">
        <v>2452</v>
      </c>
      <c r="B552" t="s">
        <v>5518</v>
      </c>
      <c r="C552">
        <v>2014</v>
      </c>
      <c r="D552" s="15">
        <v>41716</v>
      </c>
      <c r="E552" s="15">
        <v>41721</v>
      </c>
      <c r="F552" t="s">
        <v>23</v>
      </c>
      <c r="G552" t="s">
        <v>5194</v>
      </c>
      <c r="H552" t="s">
        <v>5195</v>
      </c>
      <c r="I552" t="s">
        <v>26</v>
      </c>
      <c r="J552" t="s">
        <v>27</v>
      </c>
      <c r="K552" t="s">
        <v>266</v>
      </c>
      <c r="L552" t="s">
        <v>267</v>
      </c>
      <c r="M552">
        <v>10011</v>
      </c>
      <c r="N552" t="s">
        <v>148</v>
      </c>
      <c r="O552" t="s">
        <v>1642</v>
      </c>
      <c r="P552" t="s">
        <v>71</v>
      </c>
      <c r="Q552" t="s">
        <v>72</v>
      </c>
      <c r="R552" t="s">
        <v>1643</v>
      </c>
      <c r="S552">
        <v>119.69999999999999</v>
      </c>
      <c r="T552">
        <v>6</v>
      </c>
      <c r="U552">
        <v>0</v>
      </c>
      <c r="V552">
        <v>31.121999999999996</v>
      </c>
    </row>
    <row r="553" spans="1:22" x14ac:dyDescent="0.3">
      <c r="A553">
        <v>2451</v>
      </c>
      <c r="B553" t="s">
        <v>5518</v>
      </c>
      <c r="C553">
        <v>2014</v>
      </c>
      <c r="D553" s="15">
        <v>41716</v>
      </c>
      <c r="E553" s="15">
        <v>41721</v>
      </c>
      <c r="F553" t="s">
        <v>23</v>
      </c>
      <c r="G553" t="s">
        <v>5194</v>
      </c>
      <c r="H553" t="s">
        <v>5195</v>
      </c>
      <c r="I553" t="s">
        <v>26</v>
      </c>
      <c r="J553" t="s">
        <v>27</v>
      </c>
      <c r="K553" t="s">
        <v>266</v>
      </c>
      <c r="L553" t="s">
        <v>267</v>
      </c>
      <c r="M553">
        <v>10011</v>
      </c>
      <c r="N553" t="s">
        <v>148</v>
      </c>
      <c r="O553" t="s">
        <v>5519</v>
      </c>
      <c r="P553" t="s">
        <v>46</v>
      </c>
      <c r="Q553" t="s">
        <v>47</v>
      </c>
      <c r="R553" t="s">
        <v>5520</v>
      </c>
      <c r="S553">
        <v>18.75</v>
      </c>
      <c r="T553">
        <v>5</v>
      </c>
      <c r="U553">
        <v>0</v>
      </c>
      <c r="V553">
        <v>9</v>
      </c>
    </row>
    <row r="554" spans="1:22" x14ac:dyDescent="0.3">
      <c r="A554">
        <v>2433</v>
      </c>
      <c r="B554" t="s">
        <v>5491</v>
      </c>
      <c r="C554">
        <v>2011</v>
      </c>
      <c r="D554" s="15">
        <v>40627</v>
      </c>
      <c r="E554" s="15">
        <v>40634</v>
      </c>
      <c r="F554" t="s">
        <v>50</v>
      </c>
      <c r="G554" t="s">
        <v>5492</v>
      </c>
      <c r="H554" t="s">
        <v>5493</v>
      </c>
      <c r="I554" t="s">
        <v>26</v>
      </c>
      <c r="J554" t="s">
        <v>27</v>
      </c>
      <c r="K554" t="s">
        <v>266</v>
      </c>
      <c r="L554" t="s">
        <v>267</v>
      </c>
      <c r="M554">
        <v>10009</v>
      </c>
      <c r="N554" t="s">
        <v>148</v>
      </c>
      <c r="O554" t="s">
        <v>5494</v>
      </c>
      <c r="P554" t="s">
        <v>32</v>
      </c>
      <c r="Q554" t="s">
        <v>36</v>
      </c>
      <c r="R554" t="s">
        <v>5495</v>
      </c>
      <c r="S554">
        <v>366.786</v>
      </c>
      <c r="T554">
        <v>7</v>
      </c>
      <c r="U554">
        <v>0.1</v>
      </c>
      <c r="V554">
        <v>65.206400000000002</v>
      </c>
    </row>
    <row r="555" spans="1:22" x14ac:dyDescent="0.3">
      <c r="A555">
        <v>2410</v>
      </c>
      <c r="B555" t="s">
        <v>5456</v>
      </c>
      <c r="C555">
        <v>2014</v>
      </c>
      <c r="D555" s="15">
        <v>41722</v>
      </c>
      <c r="E555" s="15">
        <v>41724</v>
      </c>
      <c r="F555" t="s">
        <v>188</v>
      </c>
      <c r="G555" t="s">
        <v>2789</v>
      </c>
      <c r="H555" t="s">
        <v>2790</v>
      </c>
      <c r="I555" t="s">
        <v>102</v>
      </c>
      <c r="J555" t="s">
        <v>27</v>
      </c>
      <c r="K555" t="s">
        <v>127</v>
      </c>
      <c r="L555" t="s">
        <v>43</v>
      </c>
      <c r="M555">
        <v>94122</v>
      </c>
      <c r="N555" t="s">
        <v>44</v>
      </c>
      <c r="O555" t="s">
        <v>4356</v>
      </c>
      <c r="P555" t="s">
        <v>32</v>
      </c>
      <c r="Q555" t="s">
        <v>65</v>
      </c>
      <c r="R555" t="s">
        <v>4357</v>
      </c>
      <c r="S555">
        <v>211.84</v>
      </c>
      <c r="T555">
        <v>8</v>
      </c>
      <c r="U555">
        <v>0</v>
      </c>
      <c r="V555">
        <v>76.262399999999985</v>
      </c>
    </row>
    <row r="556" spans="1:22" x14ac:dyDescent="0.3">
      <c r="A556">
        <v>2394</v>
      </c>
      <c r="B556" t="s">
        <v>5441</v>
      </c>
      <c r="C556">
        <v>2013</v>
      </c>
      <c r="D556" s="15">
        <v>41351</v>
      </c>
      <c r="E556" s="15">
        <v>41357</v>
      </c>
      <c r="F556" t="s">
        <v>50</v>
      </c>
      <c r="G556" t="s">
        <v>3259</v>
      </c>
      <c r="H556" t="s">
        <v>3260</v>
      </c>
      <c r="I556" t="s">
        <v>26</v>
      </c>
      <c r="J556" t="s">
        <v>27</v>
      </c>
      <c r="K556" t="s">
        <v>5442</v>
      </c>
      <c r="L556" t="s">
        <v>1245</v>
      </c>
      <c r="M556">
        <v>2148</v>
      </c>
      <c r="N556" t="s">
        <v>148</v>
      </c>
      <c r="O556" t="s">
        <v>1561</v>
      </c>
      <c r="P556" t="s">
        <v>46</v>
      </c>
      <c r="Q556" t="s">
        <v>68</v>
      </c>
      <c r="R556" t="s">
        <v>1562</v>
      </c>
      <c r="S556">
        <v>39.68</v>
      </c>
      <c r="T556">
        <v>2</v>
      </c>
      <c r="U556">
        <v>0</v>
      </c>
      <c r="V556">
        <v>10.316800000000001</v>
      </c>
    </row>
    <row r="557" spans="1:22" x14ac:dyDescent="0.3">
      <c r="A557">
        <v>556</v>
      </c>
      <c r="B557" t="s">
        <v>1886</v>
      </c>
      <c r="C557">
        <v>2011</v>
      </c>
      <c r="D557" s="15">
        <v>40605</v>
      </c>
      <c r="E557" s="15">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2387</v>
      </c>
      <c r="B558" t="s">
        <v>5418</v>
      </c>
      <c r="C558">
        <v>2014</v>
      </c>
      <c r="D558" s="15">
        <v>41724</v>
      </c>
      <c r="E558" s="15">
        <v>41725</v>
      </c>
      <c r="F558" t="s">
        <v>188</v>
      </c>
      <c r="G558" t="s">
        <v>5419</v>
      </c>
      <c r="H558" t="s">
        <v>5420</v>
      </c>
      <c r="I558" t="s">
        <v>26</v>
      </c>
      <c r="J558" t="s">
        <v>27</v>
      </c>
      <c r="K558" t="s">
        <v>3488</v>
      </c>
      <c r="L558" t="s">
        <v>43</v>
      </c>
      <c r="M558">
        <v>93727</v>
      </c>
      <c r="N558" t="s">
        <v>44</v>
      </c>
      <c r="O558" t="s">
        <v>5426</v>
      </c>
      <c r="P558" t="s">
        <v>71</v>
      </c>
      <c r="Q558" t="s">
        <v>1216</v>
      </c>
      <c r="R558" t="s">
        <v>5427</v>
      </c>
      <c r="S558">
        <v>479.98400000000004</v>
      </c>
      <c r="T558">
        <v>2</v>
      </c>
      <c r="U558">
        <v>0.2</v>
      </c>
      <c r="V558">
        <v>59.997999999999962</v>
      </c>
    </row>
    <row r="559" spans="1:22" x14ac:dyDescent="0.3">
      <c r="A559">
        <v>2386</v>
      </c>
      <c r="B559" t="s">
        <v>5418</v>
      </c>
      <c r="C559">
        <v>2014</v>
      </c>
      <c r="D559" s="15">
        <v>41724</v>
      </c>
      <c r="E559" s="15">
        <v>41725</v>
      </c>
      <c r="F559" t="s">
        <v>188</v>
      </c>
      <c r="G559" t="s">
        <v>5419</v>
      </c>
      <c r="H559" t="s">
        <v>5420</v>
      </c>
      <c r="I559" t="s">
        <v>26</v>
      </c>
      <c r="J559" t="s">
        <v>27</v>
      </c>
      <c r="K559" t="s">
        <v>3488</v>
      </c>
      <c r="L559" t="s">
        <v>43</v>
      </c>
      <c r="M559">
        <v>93727</v>
      </c>
      <c r="N559" t="s">
        <v>44</v>
      </c>
      <c r="O559" t="s">
        <v>5424</v>
      </c>
      <c r="P559" t="s">
        <v>71</v>
      </c>
      <c r="Q559" t="s">
        <v>72</v>
      </c>
      <c r="R559" t="s">
        <v>5425</v>
      </c>
      <c r="S559">
        <v>211.16800000000001</v>
      </c>
      <c r="T559">
        <v>4</v>
      </c>
      <c r="U559">
        <v>0.2</v>
      </c>
      <c r="V559">
        <v>15.837600000000009</v>
      </c>
    </row>
    <row r="560" spans="1:22" x14ac:dyDescent="0.3">
      <c r="A560">
        <v>2385</v>
      </c>
      <c r="B560" t="s">
        <v>5418</v>
      </c>
      <c r="C560">
        <v>2014</v>
      </c>
      <c r="D560" s="15">
        <v>41724</v>
      </c>
      <c r="E560" s="15">
        <v>41725</v>
      </c>
      <c r="F560" t="s">
        <v>188</v>
      </c>
      <c r="G560" t="s">
        <v>5419</v>
      </c>
      <c r="H560" t="s">
        <v>5420</v>
      </c>
      <c r="I560" t="s">
        <v>26</v>
      </c>
      <c r="J560" t="s">
        <v>27</v>
      </c>
      <c r="K560" t="s">
        <v>3488</v>
      </c>
      <c r="L560" t="s">
        <v>43</v>
      </c>
      <c r="M560">
        <v>93727</v>
      </c>
      <c r="N560" t="s">
        <v>44</v>
      </c>
      <c r="O560" t="s">
        <v>3567</v>
      </c>
      <c r="P560" t="s">
        <v>46</v>
      </c>
      <c r="Q560" t="s">
        <v>75</v>
      </c>
      <c r="R560" t="s">
        <v>3568</v>
      </c>
      <c r="S560">
        <v>185.92000000000002</v>
      </c>
      <c r="T560">
        <v>4</v>
      </c>
      <c r="U560">
        <v>0.2</v>
      </c>
      <c r="V560">
        <v>62.74799999999999</v>
      </c>
    </row>
    <row r="561" spans="1:22" x14ac:dyDescent="0.3">
      <c r="A561">
        <v>2384</v>
      </c>
      <c r="B561" t="s">
        <v>5418</v>
      </c>
      <c r="C561">
        <v>2014</v>
      </c>
      <c r="D561" s="15">
        <v>41724</v>
      </c>
      <c r="E561" s="15">
        <v>41725</v>
      </c>
      <c r="F561" t="s">
        <v>188</v>
      </c>
      <c r="G561" t="s">
        <v>5419</v>
      </c>
      <c r="H561" t="s">
        <v>5420</v>
      </c>
      <c r="I561" t="s">
        <v>26</v>
      </c>
      <c r="J561" t="s">
        <v>27</v>
      </c>
      <c r="K561" t="s">
        <v>3488</v>
      </c>
      <c r="L561" t="s">
        <v>43</v>
      </c>
      <c r="M561">
        <v>93727</v>
      </c>
      <c r="N561" t="s">
        <v>44</v>
      </c>
      <c r="O561" t="s">
        <v>5423</v>
      </c>
      <c r="P561" t="s">
        <v>46</v>
      </c>
      <c r="Q561" t="s">
        <v>68</v>
      </c>
      <c r="R561" t="s">
        <v>186</v>
      </c>
      <c r="S561">
        <v>16.02</v>
      </c>
      <c r="T561">
        <v>9</v>
      </c>
      <c r="U561">
        <v>0</v>
      </c>
      <c r="V561">
        <v>4.4855999999999998</v>
      </c>
    </row>
    <row r="562" spans="1:22" x14ac:dyDescent="0.3">
      <c r="A562">
        <v>2383</v>
      </c>
      <c r="B562" t="s">
        <v>5418</v>
      </c>
      <c r="C562">
        <v>2014</v>
      </c>
      <c r="D562" s="15">
        <v>41724</v>
      </c>
      <c r="E562" s="15">
        <v>41725</v>
      </c>
      <c r="F562" t="s">
        <v>188</v>
      </c>
      <c r="G562" t="s">
        <v>5419</v>
      </c>
      <c r="H562" t="s">
        <v>5420</v>
      </c>
      <c r="I562" t="s">
        <v>26</v>
      </c>
      <c r="J562" t="s">
        <v>27</v>
      </c>
      <c r="K562" t="s">
        <v>3488</v>
      </c>
      <c r="L562" t="s">
        <v>43</v>
      </c>
      <c r="M562">
        <v>93727</v>
      </c>
      <c r="N562" t="s">
        <v>44</v>
      </c>
      <c r="O562" t="s">
        <v>5421</v>
      </c>
      <c r="P562" t="s">
        <v>46</v>
      </c>
      <c r="Q562" t="s">
        <v>78</v>
      </c>
      <c r="R562" t="s">
        <v>5422</v>
      </c>
      <c r="S562">
        <v>176.04</v>
      </c>
      <c r="T562">
        <v>4</v>
      </c>
      <c r="U562">
        <v>0</v>
      </c>
      <c r="V562">
        <v>45.770399999999995</v>
      </c>
    </row>
    <row r="563" spans="1:22" x14ac:dyDescent="0.3">
      <c r="A563">
        <v>2366</v>
      </c>
      <c r="B563" t="s">
        <v>5391</v>
      </c>
      <c r="C563">
        <v>2013</v>
      </c>
      <c r="D563" s="15">
        <v>41347</v>
      </c>
      <c r="E563" s="15">
        <v>41352</v>
      </c>
      <c r="F563" t="s">
        <v>50</v>
      </c>
      <c r="G563" t="s">
        <v>1249</v>
      </c>
      <c r="H563" t="s">
        <v>1250</v>
      </c>
      <c r="I563" t="s">
        <v>102</v>
      </c>
      <c r="J563" t="s">
        <v>27</v>
      </c>
      <c r="K563" t="s">
        <v>2237</v>
      </c>
      <c r="L563" t="s">
        <v>319</v>
      </c>
      <c r="M563">
        <v>22980</v>
      </c>
      <c r="N563" t="s">
        <v>30</v>
      </c>
      <c r="O563" t="s">
        <v>4035</v>
      </c>
      <c r="P563" t="s">
        <v>46</v>
      </c>
      <c r="Q563" t="s">
        <v>75</v>
      </c>
      <c r="R563" t="s">
        <v>4036</v>
      </c>
      <c r="S563">
        <v>46</v>
      </c>
      <c r="T563">
        <v>4</v>
      </c>
      <c r="U563">
        <v>0</v>
      </c>
      <c r="V563">
        <v>20.7</v>
      </c>
    </row>
    <row r="564" spans="1:22" x14ac:dyDescent="0.3">
      <c r="A564">
        <v>2365</v>
      </c>
      <c r="B564" t="s">
        <v>5391</v>
      </c>
      <c r="C564">
        <v>2013</v>
      </c>
      <c r="D564" s="15">
        <v>41347</v>
      </c>
      <c r="E564" s="15">
        <v>41352</v>
      </c>
      <c r="F564" t="s">
        <v>50</v>
      </c>
      <c r="G564" t="s">
        <v>1249</v>
      </c>
      <c r="H564" t="s">
        <v>1250</v>
      </c>
      <c r="I564" t="s">
        <v>102</v>
      </c>
      <c r="J564" t="s">
        <v>27</v>
      </c>
      <c r="K564" t="s">
        <v>2237</v>
      </c>
      <c r="L564" t="s">
        <v>319</v>
      </c>
      <c r="M564">
        <v>22980</v>
      </c>
      <c r="N564" t="s">
        <v>30</v>
      </c>
      <c r="O564" t="s">
        <v>5392</v>
      </c>
      <c r="P564" t="s">
        <v>46</v>
      </c>
      <c r="Q564" t="s">
        <v>78</v>
      </c>
      <c r="R564" t="s">
        <v>5393</v>
      </c>
      <c r="S564">
        <v>160.32</v>
      </c>
      <c r="T564">
        <v>2</v>
      </c>
      <c r="U564">
        <v>0</v>
      </c>
      <c r="V564">
        <v>44.889600000000002</v>
      </c>
    </row>
    <row r="565" spans="1:22" x14ac:dyDescent="0.3">
      <c r="A565">
        <v>2364</v>
      </c>
      <c r="B565" t="s">
        <v>5391</v>
      </c>
      <c r="C565">
        <v>2013</v>
      </c>
      <c r="D565" s="15">
        <v>41347</v>
      </c>
      <c r="E565" s="15">
        <v>41352</v>
      </c>
      <c r="F565" t="s">
        <v>50</v>
      </c>
      <c r="G565" t="s">
        <v>1249</v>
      </c>
      <c r="H565" t="s">
        <v>1250</v>
      </c>
      <c r="I565" t="s">
        <v>102</v>
      </c>
      <c r="J565" t="s">
        <v>27</v>
      </c>
      <c r="K565" t="s">
        <v>2237</v>
      </c>
      <c r="L565" t="s">
        <v>319</v>
      </c>
      <c r="M565">
        <v>22980</v>
      </c>
      <c r="N565" t="s">
        <v>30</v>
      </c>
      <c r="O565" t="s">
        <v>1714</v>
      </c>
      <c r="P565" t="s">
        <v>32</v>
      </c>
      <c r="Q565" t="s">
        <v>65</v>
      </c>
      <c r="R565" t="s">
        <v>1715</v>
      </c>
      <c r="S565">
        <v>127.88</v>
      </c>
      <c r="T565">
        <v>2</v>
      </c>
      <c r="U565">
        <v>0</v>
      </c>
      <c r="V565">
        <v>40.921599999999998</v>
      </c>
    </row>
    <row r="566" spans="1:22" x14ac:dyDescent="0.3">
      <c r="A566">
        <v>2362</v>
      </c>
      <c r="B566" t="s">
        <v>5383</v>
      </c>
      <c r="C566">
        <v>2011</v>
      </c>
      <c r="D566" s="15">
        <v>40619</v>
      </c>
      <c r="E566" s="15">
        <v>40623</v>
      </c>
      <c r="F566" t="s">
        <v>50</v>
      </c>
      <c r="G566" t="s">
        <v>2407</v>
      </c>
      <c r="H566" t="s">
        <v>2408</v>
      </c>
      <c r="I566" t="s">
        <v>41</v>
      </c>
      <c r="J566" t="s">
        <v>27</v>
      </c>
      <c r="K566" t="s">
        <v>266</v>
      </c>
      <c r="L566" t="s">
        <v>267</v>
      </c>
      <c r="M566">
        <v>10024</v>
      </c>
      <c r="N566" t="s">
        <v>148</v>
      </c>
      <c r="O566" t="s">
        <v>5386</v>
      </c>
      <c r="P566" t="s">
        <v>46</v>
      </c>
      <c r="Q566" t="s">
        <v>90</v>
      </c>
      <c r="R566" t="s">
        <v>5387</v>
      </c>
      <c r="S566">
        <v>155.04</v>
      </c>
      <c r="T566">
        <v>4</v>
      </c>
      <c r="U566">
        <v>0</v>
      </c>
      <c r="V566">
        <v>75.9696</v>
      </c>
    </row>
    <row r="567" spans="1:22" x14ac:dyDescent="0.3">
      <c r="A567">
        <v>2361</v>
      </c>
      <c r="B567" t="s">
        <v>5383</v>
      </c>
      <c r="C567">
        <v>2011</v>
      </c>
      <c r="D567" s="15">
        <v>40619</v>
      </c>
      <c r="E567" s="15">
        <v>40623</v>
      </c>
      <c r="F567" t="s">
        <v>50</v>
      </c>
      <c r="G567" t="s">
        <v>2407</v>
      </c>
      <c r="H567" t="s">
        <v>2408</v>
      </c>
      <c r="I567" t="s">
        <v>41</v>
      </c>
      <c r="J567" t="s">
        <v>27</v>
      </c>
      <c r="K567" t="s">
        <v>266</v>
      </c>
      <c r="L567" t="s">
        <v>267</v>
      </c>
      <c r="M567">
        <v>10024</v>
      </c>
      <c r="N567" t="s">
        <v>148</v>
      </c>
      <c r="O567" t="s">
        <v>5384</v>
      </c>
      <c r="P567" t="s">
        <v>46</v>
      </c>
      <c r="Q567" t="s">
        <v>90</v>
      </c>
      <c r="R567" t="s">
        <v>5385</v>
      </c>
      <c r="S567">
        <v>34.86</v>
      </c>
      <c r="T567">
        <v>7</v>
      </c>
      <c r="U567">
        <v>0</v>
      </c>
      <c r="V567">
        <v>16.3842</v>
      </c>
    </row>
    <row r="568" spans="1:22" x14ac:dyDescent="0.3">
      <c r="A568">
        <v>2360</v>
      </c>
      <c r="B568" t="s">
        <v>5383</v>
      </c>
      <c r="C568">
        <v>2011</v>
      </c>
      <c r="D568" s="15">
        <v>40619</v>
      </c>
      <c r="E568" s="15">
        <v>40623</v>
      </c>
      <c r="F568" t="s">
        <v>50</v>
      </c>
      <c r="G568" t="s">
        <v>2407</v>
      </c>
      <c r="H568" t="s">
        <v>2408</v>
      </c>
      <c r="I568" t="s">
        <v>41</v>
      </c>
      <c r="J568" t="s">
        <v>27</v>
      </c>
      <c r="K568" t="s">
        <v>266</v>
      </c>
      <c r="L568" t="s">
        <v>267</v>
      </c>
      <c r="M568">
        <v>10024</v>
      </c>
      <c r="N568" t="s">
        <v>148</v>
      </c>
      <c r="O568" t="s">
        <v>4671</v>
      </c>
      <c r="P568" t="s">
        <v>32</v>
      </c>
      <c r="Q568" t="s">
        <v>56</v>
      </c>
      <c r="R568" t="s">
        <v>4672</v>
      </c>
      <c r="S568">
        <v>613.90800000000002</v>
      </c>
      <c r="T568">
        <v>3</v>
      </c>
      <c r="U568">
        <v>0.4</v>
      </c>
      <c r="V568">
        <v>-122.78160000000003</v>
      </c>
    </row>
    <row r="569" spans="1:22" x14ac:dyDescent="0.3">
      <c r="A569">
        <v>2359</v>
      </c>
      <c r="B569" t="s">
        <v>5383</v>
      </c>
      <c r="C569">
        <v>2011</v>
      </c>
      <c r="D569" s="15">
        <v>40619</v>
      </c>
      <c r="E569" s="15">
        <v>40623</v>
      </c>
      <c r="F569" t="s">
        <v>50</v>
      </c>
      <c r="G569" t="s">
        <v>2407</v>
      </c>
      <c r="H569" t="s">
        <v>2408</v>
      </c>
      <c r="I569" t="s">
        <v>41</v>
      </c>
      <c r="J569" t="s">
        <v>27</v>
      </c>
      <c r="K569" t="s">
        <v>266</v>
      </c>
      <c r="L569" t="s">
        <v>267</v>
      </c>
      <c r="M569">
        <v>10024</v>
      </c>
      <c r="N569" t="s">
        <v>148</v>
      </c>
      <c r="O569" t="s">
        <v>5302</v>
      </c>
      <c r="P569" t="s">
        <v>32</v>
      </c>
      <c r="Q569" t="s">
        <v>56</v>
      </c>
      <c r="R569" t="s">
        <v>5303</v>
      </c>
      <c r="S569">
        <v>1071.576</v>
      </c>
      <c r="T569">
        <v>4</v>
      </c>
      <c r="U569">
        <v>0.4</v>
      </c>
      <c r="V569">
        <v>-553.64760000000001</v>
      </c>
    </row>
    <row r="570" spans="1:22" x14ac:dyDescent="0.3">
      <c r="A570">
        <v>2358</v>
      </c>
      <c r="B570" t="s">
        <v>5383</v>
      </c>
      <c r="C570">
        <v>2011</v>
      </c>
      <c r="D570" s="15">
        <v>40619</v>
      </c>
      <c r="E570" s="15">
        <v>40623</v>
      </c>
      <c r="F570" t="s">
        <v>50</v>
      </c>
      <c r="G570" t="s">
        <v>2407</v>
      </c>
      <c r="H570" t="s">
        <v>2408</v>
      </c>
      <c r="I570" t="s">
        <v>41</v>
      </c>
      <c r="J570" t="s">
        <v>27</v>
      </c>
      <c r="K570" t="s">
        <v>266</v>
      </c>
      <c r="L570" t="s">
        <v>267</v>
      </c>
      <c r="M570">
        <v>10024</v>
      </c>
      <c r="N570" t="s">
        <v>148</v>
      </c>
      <c r="O570" t="s">
        <v>903</v>
      </c>
      <c r="P570" t="s">
        <v>32</v>
      </c>
      <c r="Q570" t="s">
        <v>56</v>
      </c>
      <c r="R570" t="s">
        <v>904</v>
      </c>
      <c r="S570">
        <v>1579.7460000000001</v>
      </c>
      <c r="T570">
        <v>7</v>
      </c>
      <c r="U570">
        <v>0.4</v>
      </c>
      <c r="V570">
        <v>-447.59469999999988</v>
      </c>
    </row>
    <row r="571" spans="1:22" x14ac:dyDescent="0.3">
      <c r="A571">
        <v>2348</v>
      </c>
      <c r="B571" t="s">
        <v>5369</v>
      </c>
      <c r="C571">
        <v>2013</v>
      </c>
      <c r="D571" s="15">
        <v>41347</v>
      </c>
      <c r="E571" s="15">
        <v>41352</v>
      </c>
      <c r="F571" t="s">
        <v>50</v>
      </c>
      <c r="G571" t="s">
        <v>2474</v>
      </c>
      <c r="H571" t="s">
        <v>2475</v>
      </c>
      <c r="I571" t="s">
        <v>26</v>
      </c>
      <c r="J571" t="s">
        <v>27</v>
      </c>
      <c r="K571" t="s">
        <v>678</v>
      </c>
      <c r="L571" t="s">
        <v>104</v>
      </c>
      <c r="M571">
        <v>78207</v>
      </c>
      <c r="N571" t="s">
        <v>105</v>
      </c>
      <c r="O571" t="s">
        <v>3489</v>
      </c>
      <c r="P571" t="s">
        <v>32</v>
      </c>
      <c r="Q571" t="s">
        <v>56</v>
      </c>
      <c r="R571" t="s">
        <v>3490</v>
      </c>
      <c r="S571">
        <v>557.58500000000004</v>
      </c>
      <c r="T571">
        <v>5</v>
      </c>
      <c r="U571">
        <v>0.3</v>
      </c>
      <c r="V571">
        <v>0</v>
      </c>
    </row>
    <row r="572" spans="1:22" x14ac:dyDescent="0.3">
      <c r="A572">
        <v>2347</v>
      </c>
      <c r="B572" t="s">
        <v>5369</v>
      </c>
      <c r="C572">
        <v>2013</v>
      </c>
      <c r="D572" s="15">
        <v>41347</v>
      </c>
      <c r="E572" s="15">
        <v>41352</v>
      </c>
      <c r="F572" t="s">
        <v>50</v>
      </c>
      <c r="G572" t="s">
        <v>2474</v>
      </c>
      <c r="H572" t="s">
        <v>2475</v>
      </c>
      <c r="I572" t="s">
        <v>26</v>
      </c>
      <c r="J572" t="s">
        <v>27</v>
      </c>
      <c r="K572" t="s">
        <v>678</v>
      </c>
      <c r="L572" t="s">
        <v>104</v>
      </c>
      <c r="M572">
        <v>78207</v>
      </c>
      <c r="N572" t="s">
        <v>105</v>
      </c>
      <c r="O572" t="s">
        <v>5371</v>
      </c>
      <c r="P572" t="s">
        <v>46</v>
      </c>
      <c r="Q572" t="s">
        <v>75</v>
      </c>
      <c r="R572" t="s">
        <v>5372</v>
      </c>
      <c r="S572">
        <v>1.2719999999999998</v>
      </c>
      <c r="T572">
        <v>2</v>
      </c>
      <c r="U572">
        <v>0.8</v>
      </c>
      <c r="V572">
        <v>-2.1624000000000012</v>
      </c>
    </row>
    <row r="573" spans="1:22" x14ac:dyDescent="0.3">
      <c r="A573">
        <v>2346</v>
      </c>
      <c r="B573" t="s">
        <v>5369</v>
      </c>
      <c r="C573">
        <v>2013</v>
      </c>
      <c r="D573" s="15">
        <v>41347</v>
      </c>
      <c r="E573" s="15">
        <v>41352</v>
      </c>
      <c r="F573" t="s">
        <v>50</v>
      </c>
      <c r="G573" t="s">
        <v>2474</v>
      </c>
      <c r="H573" t="s">
        <v>2475</v>
      </c>
      <c r="I573" t="s">
        <v>26</v>
      </c>
      <c r="J573" t="s">
        <v>27</v>
      </c>
      <c r="K573" t="s">
        <v>678</v>
      </c>
      <c r="L573" t="s">
        <v>104</v>
      </c>
      <c r="M573">
        <v>78207</v>
      </c>
      <c r="N573" t="s">
        <v>105</v>
      </c>
      <c r="O573" t="s">
        <v>697</v>
      </c>
      <c r="P573" t="s">
        <v>46</v>
      </c>
      <c r="Q573" t="s">
        <v>90</v>
      </c>
      <c r="R573" t="s">
        <v>5370</v>
      </c>
      <c r="S573">
        <v>70.08</v>
      </c>
      <c r="T573">
        <v>5</v>
      </c>
      <c r="U573">
        <v>0.2</v>
      </c>
      <c r="V573">
        <v>24.527999999999995</v>
      </c>
    </row>
    <row r="574" spans="1:22" x14ac:dyDescent="0.3">
      <c r="A574">
        <v>2334</v>
      </c>
      <c r="B574" t="s">
        <v>5349</v>
      </c>
      <c r="C574">
        <v>2014</v>
      </c>
      <c r="D574" s="15">
        <v>41720</v>
      </c>
      <c r="E574" s="15">
        <v>41724</v>
      </c>
      <c r="F574" t="s">
        <v>50</v>
      </c>
      <c r="G574" t="s">
        <v>2940</v>
      </c>
      <c r="H574" t="s">
        <v>2941</v>
      </c>
      <c r="I574" t="s">
        <v>26</v>
      </c>
      <c r="J574" t="s">
        <v>27</v>
      </c>
      <c r="K574" t="s">
        <v>4268</v>
      </c>
      <c r="L574" t="s">
        <v>254</v>
      </c>
      <c r="M574">
        <v>47905</v>
      </c>
      <c r="N574" t="s">
        <v>105</v>
      </c>
      <c r="O574" t="s">
        <v>2372</v>
      </c>
      <c r="P574" t="s">
        <v>46</v>
      </c>
      <c r="Q574" t="s">
        <v>90</v>
      </c>
      <c r="R574" t="s">
        <v>2373</v>
      </c>
      <c r="S574">
        <v>5.78</v>
      </c>
      <c r="T574">
        <v>1</v>
      </c>
      <c r="U574">
        <v>0</v>
      </c>
      <c r="V574">
        <v>2.8322000000000003</v>
      </c>
    </row>
    <row r="575" spans="1:22" x14ac:dyDescent="0.3">
      <c r="A575">
        <v>2333</v>
      </c>
      <c r="B575" t="s">
        <v>5349</v>
      </c>
      <c r="C575">
        <v>2014</v>
      </c>
      <c r="D575" s="15">
        <v>41720</v>
      </c>
      <c r="E575" s="15">
        <v>41724</v>
      </c>
      <c r="F575" t="s">
        <v>50</v>
      </c>
      <c r="G575" t="s">
        <v>2940</v>
      </c>
      <c r="H575" t="s">
        <v>2941</v>
      </c>
      <c r="I575" t="s">
        <v>26</v>
      </c>
      <c r="J575" t="s">
        <v>27</v>
      </c>
      <c r="K575" t="s">
        <v>4268</v>
      </c>
      <c r="L575" t="s">
        <v>254</v>
      </c>
      <c r="M575">
        <v>47905</v>
      </c>
      <c r="N575" t="s">
        <v>105</v>
      </c>
      <c r="O575" t="s">
        <v>1624</v>
      </c>
      <c r="P575" t="s">
        <v>46</v>
      </c>
      <c r="Q575" t="s">
        <v>90</v>
      </c>
      <c r="R575" t="s">
        <v>1625</v>
      </c>
      <c r="S575">
        <v>277.39999999999998</v>
      </c>
      <c r="T575">
        <v>5</v>
      </c>
      <c r="U575">
        <v>0</v>
      </c>
      <c r="V575">
        <v>133.15199999999999</v>
      </c>
    </row>
    <row r="576" spans="1:22" x14ac:dyDescent="0.3">
      <c r="A576">
        <v>2321</v>
      </c>
      <c r="B576" t="s">
        <v>5330</v>
      </c>
      <c r="C576">
        <v>2014</v>
      </c>
      <c r="D576" s="15">
        <v>41719</v>
      </c>
      <c r="E576" s="15">
        <v>41723</v>
      </c>
      <c r="F576" t="s">
        <v>50</v>
      </c>
      <c r="G576" t="s">
        <v>2507</v>
      </c>
      <c r="H576" t="s">
        <v>2508</v>
      </c>
      <c r="I576" t="s">
        <v>41</v>
      </c>
      <c r="J576" t="s">
        <v>27</v>
      </c>
      <c r="K576" t="s">
        <v>95</v>
      </c>
      <c r="L576" t="s">
        <v>96</v>
      </c>
      <c r="M576">
        <v>98115</v>
      </c>
      <c r="N576" t="s">
        <v>44</v>
      </c>
      <c r="O576" t="s">
        <v>5331</v>
      </c>
      <c r="P576" t="s">
        <v>71</v>
      </c>
      <c r="Q576" t="s">
        <v>161</v>
      </c>
      <c r="R576" t="s">
        <v>5332</v>
      </c>
      <c r="S576">
        <v>265.93</v>
      </c>
      <c r="T576">
        <v>7</v>
      </c>
      <c r="U576">
        <v>0</v>
      </c>
      <c r="V576">
        <v>63.8232</v>
      </c>
    </row>
    <row r="577" spans="1:22" x14ac:dyDescent="0.3">
      <c r="A577">
        <v>2285</v>
      </c>
      <c r="B577" t="s">
        <v>5284</v>
      </c>
      <c r="C577">
        <v>2012</v>
      </c>
      <c r="D577" s="15">
        <v>40973</v>
      </c>
      <c r="E577" s="15">
        <v>40977</v>
      </c>
      <c r="F577" t="s">
        <v>50</v>
      </c>
      <c r="G577" t="s">
        <v>1939</v>
      </c>
      <c r="H577" t="s">
        <v>1940</v>
      </c>
      <c r="I577" t="s">
        <v>26</v>
      </c>
      <c r="J577" t="s">
        <v>27</v>
      </c>
      <c r="K577" t="s">
        <v>5285</v>
      </c>
      <c r="L577" t="s">
        <v>254</v>
      </c>
      <c r="M577">
        <v>47362</v>
      </c>
      <c r="N577" t="s">
        <v>105</v>
      </c>
      <c r="O577" t="s">
        <v>5286</v>
      </c>
      <c r="P577" t="s">
        <v>46</v>
      </c>
      <c r="Q577" t="s">
        <v>78</v>
      </c>
      <c r="R577" t="s">
        <v>186</v>
      </c>
      <c r="S577">
        <v>60.69</v>
      </c>
      <c r="T577">
        <v>7</v>
      </c>
      <c r="U577">
        <v>0</v>
      </c>
      <c r="V577">
        <v>16.386300000000002</v>
      </c>
    </row>
    <row r="578" spans="1:22" x14ac:dyDescent="0.3">
      <c r="A578">
        <v>2284</v>
      </c>
      <c r="B578" t="s">
        <v>5284</v>
      </c>
      <c r="C578">
        <v>2012</v>
      </c>
      <c r="D578" s="15">
        <v>40973</v>
      </c>
      <c r="E578" s="15">
        <v>40977</v>
      </c>
      <c r="F578" t="s">
        <v>50</v>
      </c>
      <c r="G578" t="s">
        <v>1939</v>
      </c>
      <c r="H578" t="s">
        <v>1940</v>
      </c>
      <c r="I578" t="s">
        <v>26</v>
      </c>
      <c r="J578" t="s">
        <v>27</v>
      </c>
      <c r="K578" t="s">
        <v>5285</v>
      </c>
      <c r="L578" t="s">
        <v>254</v>
      </c>
      <c r="M578">
        <v>47362</v>
      </c>
      <c r="N578" t="s">
        <v>105</v>
      </c>
      <c r="O578" t="s">
        <v>766</v>
      </c>
      <c r="P578" t="s">
        <v>71</v>
      </c>
      <c r="Q578" t="s">
        <v>72</v>
      </c>
      <c r="R578" t="s">
        <v>767</v>
      </c>
      <c r="S578">
        <v>23.92</v>
      </c>
      <c r="T578">
        <v>2</v>
      </c>
      <c r="U578">
        <v>0</v>
      </c>
      <c r="V578">
        <v>6.6976000000000013</v>
      </c>
    </row>
    <row r="579" spans="1:22" x14ac:dyDescent="0.3">
      <c r="A579">
        <v>2274</v>
      </c>
      <c r="B579" t="s">
        <v>5270</v>
      </c>
      <c r="C579">
        <v>2012</v>
      </c>
      <c r="D579" s="15">
        <v>40974</v>
      </c>
      <c r="E579" s="15">
        <v>40979</v>
      </c>
      <c r="F579" t="s">
        <v>50</v>
      </c>
      <c r="G579" t="s">
        <v>1202</v>
      </c>
      <c r="H579" t="s">
        <v>1203</v>
      </c>
      <c r="I579" t="s">
        <v>26</v>
      </c>
      <c r="J579" t="s">
        <v>27</v>
      </c>
      <c r="K579" t="s">
        <v>127</v>
      </c>
      <c r="L579" t="s">
        <v>43</v>
      </c>
      <c r="M579">
        <v>94122</v>
      </c>
      <c r="N579" t="s">
        <v>44</v>
      </c>
      <c r="O579" t="s">
        <v>5273</v>
      </c>
      <c r="P579" t="s">
        <v>71</v>
      </c>
      <c r="Q579" t="s">
        <v>1216</v>
      </c>
      <c r="R579" t="s">
        <v>5274</v>
      </c>
      <c r="S579">
        <v>1119.9840000000002</v>
      </c>
      <c r="T579">
        <v>2</v>
      </c>
      <c r="U579">
        <v>0.2</v>
      </c>
      <c r="V579">
        <v>377.99459999999993</v>
      </c>
    </row>
    <row r="580" spans="1:22" x14ac:dyDescent="0.3">
      <c r="A580">
        <v>2273</v>
      </c>
      <c r="B580" t="s">
        <v>5270</v>
      </c>
      <c r="C580">
        <v>2012</v>
      </c>
      <c r="D580" s="15">
        <v>40974</v>
      </c>
      <c r="E580" s="15">
        <v>40979</v>
      </c>
      <c r="F580" t="s">
        <v>50</v>
      </c>
      <c r="G580" t="s">
        <v>1202</v>
      </c>
      <c r="H580" t="s">
        <v>1203</v>
      </c>
      <c r="I580" t="s">
        <v>26</v>
      </c>
      <c r="J580" t="s">
        <v>27</v>
      </c>
      <c r="K580" t="s">
        <v>127</v>
      </c>
      <c r="L580" t="s">
        <v>43</v>
      </c>
      <c r="M580">
        <v>94122</v>
      </c>
      <c r="N580" t="s">
        <v>44</v>
      </c>
      <c r="O580" t="s">
        <v>5271</v>
      </c>
      <c r="P580" t="s">
        <v>32</v>
      </c>
      <c r="Q580" t="s">
        <v>65</v>
      </c>
      <c r="R580" t="s">
        <v>5272</v>
      </c>
      <c r="S580">
        <v>435.26</v>
      </c>
      <c r="T580">
        <v>7</v>
      </c>
      <c r="U580">
        <v>0</v>
      </c>
      <c r="V580">
        <v>95.757200000000012</v>
      </c>
    </row>
    <row r="581" spans="1:22" x14ac:dyDescent="0.3">
      <c r="A581">
        <v>2231</v>
      </c>
      <c r="B581" t="s">
        <v>5190</v>
      </c>
      <c r="C581">
        <v>2011</v>
      </c>
      <c r="D581" s="15">
        <v>40633</v>
      </c>
      <c r="E581" s="15">
        <v>40638</v>
      </c>
      <c r="F581" t="s">
        <v>50</v>
      </c>
      <c r="G581" t="s">
        <v>3332</v>
      </c>
      <c r="H581" t="s">
        <v>3333</v>
      </c>
      <c r="I581" t="s">
        <v>26</v>
      </c>
      <c r="J581" t="s">
        <v>27</v>
      </c>
      <c r="K581" t="s">
        <v>127</v>
      </c>
      <c r="L581" t="s">
        <v>43</v>
      </c>
      <c r="M581">
        <v>94122</v>
      </c>
      <c r="N581" t="s">
        <v>44</v>
      </c>
      <c r="O581" t="s">
        <v>5191</v>
      </c>
      <c r="P581" t="s">
        <v>46</v>
      </c>
      <c r="Q581" t="s">
        <v>78</v>
      </c>
      <c r="R581" t="s">
        <v>5192</v>
      </c>
      <c r="S581">
        <v>52.98</v>
      </c>
      <c r="T581">
        <v>2</v>
      </c>
      <c r="U581">
        <v>0</v>
      </c>
      <c r="V581">
        <v>14.834400000000002</v>
      </c>
    </row>
    <row r="582" spans="1:22" x14ac:dyDescent="0.3">
      <c r="A582">
        <v>2230</v>
      </c>
      <c r="B582" t="s">
        <v>5190</v>
      </c>
      <c r="C582">
        <v>2011</v>
      </c>
      <c r="D582" s="15">
        <v>40633</v>
      </c>
      <c r="E582" s="15">
        <v>40638</v>
      </c>
      <c r="F582" t="s">
        <v>50</v>
      </c>
      <c r="G582" t="s">
        <v>3332</v>
      </c>
      <c r="H582" t="s">
        <v>3333</v>
      </c>
      <c r="I582" t="s">
        <v>26</v>
      </c>
      <c r="J582" t="s">
        <v>27</v>
      </c>
      <c r="K582" t="s">
        <v>127</v>
      </c>
      <c r="L582" t="s">
        <v>43</v>
      </c>
      <c r="M582">
        <v>94122</v>
      </c>
      <c r="N582" t="s">
        <v>44</v>
      </c>
      <c r="O582" t="s">
        <v>4723</v>
      </c>
      <c r="P582" t="s">
        <v>46</v>
      </c>
      <c r="Q582" t="s">
        <v>75</v>
      </c>
      <c r="R582" t="s">
        <v>4724</v>
      </c>
      <c r="S582">
        <v>673.5680000000001</v>
      </c>
      <c r="T582">
        <v>2</v>
      </c>
      <c r="U582">
        <v>0.2</v>
      </c>
      <c r="V582">
        <v>252.58799999999999</v>
      </c>
    </row>
    <row r="583" spans="1:22" x14ac:dyDescent="0.3">
      <c r="A583">
        <v>2226</v>
      </c>
      <c r="B583" t="s">
        <v>5182</v>
      </c>
      <c r="C583">
        <v>2013</v>
      </c>
      <c r="D583" s="15">
        <v>41353</v>
      </c>
      <c r="E583" s="15">
        <v>41355</v>
      </c>
      <c r="F583" t="s">
        <v>23</v>
      </c>
      <c r="G583" t="s">
        <v>5183</v>
      </c>
      <c r="H583" t="s">
        <v>5184</v>
      </c>
      <c r="I583" t="s">
        <v>26</v>
      </c>
      <c r="J583" t="s">
        <v>27</v>
      </c>
      <c r="K583" t="s">
        <v>5185</v>
      </c>
      <c r="L583" t="s">
        <v>457</v>
      </c>
      <c r="M583">
        <v>80122</v>
      </c>
      <c r="N583" t="s">
        <v>44</v>
      </c>
      <c r="O583" t="s">
        <v>5186</v>
      </c>
      <c r="P583" t="s">
        <v>32</v>
      </c>
      <c r="Q583" t="s">
        <v>33</v>
      </c>
      <c r="R583" t="s">
        <v>5187</v>
      </c>
      <c r="S583">
        <v>72.294000000000011</v>
      </c>
      <c r="T583">
        <v>1</v>
      </c>
      <c r="U583">
        <v>0.7</v>
      </c>
      <c r="V583">
        <v>-98.801799999999986</v>
      </c>
    </row>
    <row r="584" spans="1:22" x14ac:dyDescent="0.3">
      <c r="A584">
        <v>2200</v>
      </c>
      <c r="B584" t="s">
        <v>5139</v>
      </c>
      <c r="C584">
        <v>2012</v>
      </c>
      <c r="D584" s="15">
        <v>40996</v>
      </c>
      <c r="E584" s="15">
        <v>41001</v>
      </c>
      <c r="F584" t="s">
        <v>50</v>
      </c>
      <c r="G584" t="s">
        <v>2002</v>
      </c>
      <c r="H584" t="s">
        <v>2003</v>
      </c>
      <c r="I584" t="s">
        <v>26</v>
      </c>
      <c r="J584" t="s">
        <v>27</v>
      </c>
      <c r="K584" t="s">
        <v>146</v>
      </c>
      <c r="L584" t="s">
        <v>147</v>
      </c>
      <c r="M584">
        <v>19120</v>
      </c>
      <c r="N584" t="s">
        <v>148</v>
      </c>
      <c r="O584" t="s">
        <v>4895</v>
      </c>
      <c r="P584" t="s">
        <v>46</v>
      </c>
      <c r="Q584" t="s">
        <v>90</v>
      </c>
      <c r="R584" t="s">
        <v>4896</v>
      </c>
      <c r="S584">
        <v>5.2320000000000002</v>
      </c>
      <c r="T584">
        <v>1</v>
      </c>
      <c r="U584">
        <v>0.2</v>
      </c>
      <c r="V584">
        <v>1.7003999999999999</v>
      </c>
    </row>
    <row r="585" spans="1:22" x14ac:dyDescent="0.3">
      <c r="A585">
        <v>2199</v>
      </c>
      <c r="B585" t="s">
        <v>5139</v>
      </c>
      <c r="C585">
        <v>2012</v>
      </c>
      <c r="D585" s="15">
        <v>40996</v>
      </c>
      <c r="E585" s="15">
        <v>41001</v>
      </c>
      <c r="F585" t="s">
        <v>50</v>
      </c>
      <c r="G585" t="s">
        <v>2002</v>
      </c>
      <c r="H585" t="s">
        <v>2003</v>
      </c>
      <c r="I585" t="s">
        <v>26</v>
      </c>
      <c r="J585" t="s">
        <v>27</v>
      </c>
      <c r="K585" t="s">
        <v>146</v>
      </c>
      <c r="L585" t="s">
        <v>147</v>
      </c>
      <c r="M585">
        <v>19120</v>
      </c>
      <c r="N585" t="s">
        <v>148</v>
      </c>
      <c r="O585" t="s">
        <v>410</v>
      </c>
      <c r="P585" t="s">
        <v>46</v>
      </c>
      <c r="Q585" t="s">
        <v>90</v>
      </c>
      <c r="R585" t="s">
        <v>411</v>
      </c>
      <c r="S585">
        <v>15.552000000000003</v>
      </c>
      <c r="T585">
        <v>3</v>
      </c>
      <c r="U585">
        <v>0.2</v>
      </c>
      <c r="V585">
        <v>5.4432</v>
      </c>
    </row>
    <row r="586" spans="1:22" x14ac:dyDescent="0.3">
      <c r="A586">
        <v>2163</v>
      </c>
      <c r="B586" t="s">
        <v>5097</v>
      </c>
      <c r="C586">
        <v>2014</v>
      </c>
      <c r="D586" s="15">
        <v>41712</v>
      </c>
      <c r="E586" s="15">
        <v>41718</v>
      </c>
      <c r="F586" t="s">
        <v>50</v>
      </c>
      <c r="G586" t="s">
        <v>5098</v>
      </c>
      <c r="H586" t="s">
        <v>5099</v>
      </c>
      <c r="I586" t="s">
        <v>102</v>
      </c>
      <c r="J586" t="s">
        <v>27</v>
      </c>
      <c r="K586" t="s">
        <v>5100</v>
      </c>
      <c r="L586" t="s">
        <v>43</v>
      </c>
      <c r="M586">
        <v>95336</v>
      </c>
      <c r="N586" t="s">
        <v>44</v>
      </c>
      <c r="O586" t="s">
        <v>4293</v>
      </c>
      <c r="P586" t="s">
        <v>46</v>
      </c>
      <c r="Q586" t="s">
        <v>90</v>
      </c>
      <c r="R586" t="s">
        <v>4294</v>
      </c>
      <c r="S586">
        <v>314.54999999999995</v>
      </c>
      <c r="T586">
        <v>3</v>
      </c>
      <c r="U586">
        <v>0</v>
      </c>
      <c r="V586">
        <v>150.98399999999998</v>
      </c>
    </row>
    <row r="587" spans="1:22" x14ac:dyDescent="0.3">
      <c r="A587">
        <v>2105</v>
      </c>
      <c r="B587" t="s">
        <v>5005</v>
      </c>
      <c r="C587">
        <v>2014</v>
      </c>
      <c r="D587" s="15">
        <v>41723</v>
      </c>
      <c r="E587" s="15">
        <v>41727</v>
      </c>
      <c r="F587" t="s">
        <v>23</v>
      </c>
      <c r="G587" t="s">
        <v>2605</v>
      </c>
      <c r="H587" t="s">
        <v>2606</v>
      </c>
      <c r="I587" t="s">
        <v>41</v>
      </c>
      <c r="J587" t="s">
        <v>27</v>
      </c>
      <c r="K587" t="s">
        <v>266</v>
      </c>
      <c r="L587" t="s">
        <v>267</v>
      </c>
      <c r="M587">
        <v>10009</v>
      </c>
      <c r="N587" t="s">
        <v>148</v>
      </c>
      <c r="O587" t="s">
        <v>844</v>
      </c>
      <c r="P587" t="s">
        <v>71</v>
      </c>
      <c r="Q587" t="s">
        <v>161</v>
      </c>
      <c r="R587" t="s">
        <v>845</v>
      </c>
      <c r="S587">
        <v>26</v>
      </c>
      <c r="T587">
        <v>2</v>
      </c>
      <c r="U587">
        <v>0</v>
      </c>
      <c r="V587">
        <v>11.7</v>
      </c>
    </row>
    <row r="588" spans="1:22" x14ac:dyDescent="0.3">
      <c r="A588">
        <v>2104</v>
      </c>
      <c r="B588" t="s">
        <v>5005</v>
      </c>
      <c r="C588">
        <v>2014</v>
      </c>
      <c r="D588" s="15">
        <v>41723</v>
      </c>
      <c r="E588" s="15">
        <v>41727</v>
      </c>
      <c r="F588" t="s">
        <v>23</v>
      </c>
      <c r="G588" t="s">
        <v>2605</v>
      </c>
      <c r="H588" t="s">
        <v>2606</v>
      </c>
      <c r="I588" t="s">
        <v>41</v>
      </c>
      <c r="J588" t="s">
        <v>27</v>
      </c>
      <c r="K588" t="s">
        <v>266</v>
      </c>
      <c r="L588" t="s">
        <v>267</v>
      </c>
      <c r="M588">
        <v>10009</v>
      </c>
      <c r="N588" t="s">
        <v>148</v>
      </c>
      <c r="O588" t="s">
        <v>1730</v>
      </c>
      <c r="P588" t="s">
        <v>46</v>
      </c>
      <c r="Q588" t="s">
        <v>90</v>
      </c>
      <c r="R588" t="s">
        <v>5006</v>
      </c>
      <c r="S588">
        <v>221.92</v>
      </c>
      <c r="T588">
        <v>4</v>
      </c>
      <c r="U588">
        <v>0</v>
      </c>
      <c r="V588">
        <v>106.52159999999999</v>
      </c>
    </row>
    <row r="589" spans="1:22" x14ac:dyDescent="0.3">
      <c r="A589">
        <v>2102</v>
      </c>
      <c r="B589" t="s">
        <v>4999</v>
      </c>
      <c r="C589">
        <v>2011</v>
      </c>
      <c r="D589" s="15">
        <v>40612</v>
      </c>
      <c r="E589" s="15">
        <v>40619</v>
      </c>
      <c r="F589" t="s">
        <v>50</v>
      </c>
      <c r="G589" t="s">
        <v>3450</v>
      </c>
      <c r="H589" t="s">
        <v>3451</v>
      </c>
      <c r="I589" t="s">
        <v>26</v>
      </c>
      <c r="J589" t="s">
        <v>27</v>
      </c>
      <c r="K589" t="s">
        <v>807</v>
      </c>
      <c r="L589" t="s">
        <v>457</v>
      </c>
      <c r="M589">
        <v>80219</v>
      </c>
      <c r="N589" t="s">
        <v>44</v>
      </c>
      <c r="O589" t="s">
        <v>4226</v>
      </c>
      <c r="P589" t="s">
        <v>46</v>
      </c>
      <c r="Q589" t="s">
        <v>68</v>
      </c>
      <c r="R589" t="s">
        <v>4227</v>
      </c>
      <c r="S589">
        <v>83.168000000000006</v>
      </c>
      <c r="T589">
        <v>4</v>
      </c>
      <c r="U589">
        <v>0.2</v>
      </c>
      <c r="V589">
        <v>9.3563999999999936</v>
      </c>
    </row>
    <row r="590" spans="1:22" x14ac:dyDescent="0.3">
      <c r="A590">
        <v>589</v>
      </c>
      <c r="B590" t="s">
        <v>1973</v>
      </c>
      <c r="C590">
        <v>2013</v>
      </c>
      <c r="D590" s="15">
        <v>41354</v>
      </c>
      <c r="E590" s="15">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s="15">
        <v>41354</v>
      </c>
      <c r="E591" s="15">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s="15">
        <v>41354</v>
      </c>
      <c r="E592" s="15">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s="15">
        <v>41354</v>
      </c>
      <c r="E593" s="15">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2101</v>
      </c>
      <c r="B594" t="s">
        <v>4999</v>
      </c>
      <c r="C594">
        <v>2011</v>
      </c>
      <c r="D594" s="15">
        <v>40612</v>
      </c>
      <c r="E594" s="15">
        <v>40619</v>
      </c>
      <c r="F594" t="s">
        <v>50</v>
      </c>
      <c r="G594" t="s">
        <v>3450</v>
      </c>
      <c r="H594" t="s">
        <v>3451</v>
      </c>
      <c r="I594" t="s">
        <v>26</v>
      </c>
      <c r="J594" t="s">
        <v>27</v>
      </c>
      <c r="K594" t="s">
        <v>807</v>
      </c>
      <c r="L594" t="s">
        <v>457</v>
      </c>
      <c r="M594">
        <v>80219</v>
      </c>
      <c r="N594" t="s">
        <v>44</v>
      </c>
      <c r="O594" t="s">
        <v>5000</v>
      </c>
      <c r="P594" t="s">
        <v>46</v>
      </c>
      <c r="Q594" t="s">
        <v>59</v>
      </c>
      <c r="R594" t="s">
        <v>5001</v>
      </c>
      <c r="S594">
        <v>636.40800000000013</v>
      </c>
      <c r="T594">
        <v>3</v>
      </c>
      <c r="U594">
        <v>0.2</v>
      </c>
      <c r="V594">
        <v>-15.910200000000088</v>
      </c>
    </row>
    <row r="595" spans="1:22" x14ac:dyDescent="0.3">
      <c r="A595">
        <v>2026</v>
      </c>
      <c r="B595" t="s">
        <v>4903</v>
      </c>
      <c r="C595">
        <v>2012</v>
      </c>
      <c r="D595" s="15">
        <v>40981</v>
      </c>
      <c r="E595" s="15">
        <v>40983</v>
      </c>
      <c r="F595" t="s">
        <v>188</v>
      </c>
      <c r="G595" t="s">
        <v>4266</v>
      </c>
      <c r="H595" t="s">
        <v>4267</v>
      </c>
      <c r="I595" t="s">
        <v>26</v>
      </c>
      <c r="J595" t="s">
        <v>27</v>
      </c>
      <c r="K595" t="s">
        <v>95</v>
      </c>
      <c r="L595" t="s">
        <v>96</v>
      </c>
      <c r="M595">
        <v>98103</v>
      </c>
      <c r="N595" t="s">
        <v>44</v>
      </c>
      <c r="O595" t="s">
        <v>2462</v>
      </c>
      <c r="P595" t="s">
        <v>32</v>
      </c>
      <c r="Q595" t="s">
        <v>33</v>
      </c>
      <c r="R595" t="s">
        <v>2463</v>
      </c>
      <c r="S595">
        <v>141.96</v>
      </c>
      <c r="T595">
        <v>2</v>
      </c>
      <c r="U595">
        <v>0</v>
      </c>
      <c r="V595">
        <v>39.748800000000003</v>
      </c>
    </row>
    <row r="596" spans="1:22" x14ac:dyDescent="0.3">
      <c r="A596">
        <v>2020</v>
      </c>
      <c r="B596" t="s">
        <v>4897</v>
      </c>
      <c r="C596">
        <v>2012</v>
      </c>
      <c r="D596" s="15">
        <v>40987</v>
      </c>
      <c r="E596" s="15">
        <v>40991</v>
      </c>
      <c r="F596" t="s">
        <v>50</v>
      </c>
      <c r="G596" t="s">
        <v>2648</v>
      </c>
      <c r="H596" t="s">
        <v>2649</v>
      </c>
      <c r="I596" t="s">
        <v>26</v>
      </c>
      <c r="J596" t="s">
        <v>27</v>
      </c>
      <c r="K596" t="s">
        <v>4898</v>
      </c>
      <c r="L596" t="s">
        <v>43</v>
      </c>
      <c r="M596">
        <v>92404</v>
      </c>
      <c r="N596" t="s">
        <v>44</v>
      </c>
      <c r="O596" t="s">
        <v>796</v>
      </c>
      <c r="P596" t="s">
        <v>46</v>
      </c>
      <c r="Q596" t="s">
        <v>90</v>
      </c>
      <c r="R596" t="s">
        <v>797</v>
      </c>
      <c r="S596">
        <v>40.14</v>
      </c>
      <c r="T596">
        <v>6</v>
      </c>
      <c r="U596">
        <v>0</v>
      </c>
      <c r="V596">
        <v>19.668600000000001</v>
      </c>
    </row>
    <row r="597" spans="1:22" x14ac:dyDescent="0.3">
      <c r="A597">
        <v>2019</v>
      </c>
      <c r="B597" t="s">
        <v>4897</v>
      </c>
      <c r="C597">
        <v>2012</v>
      </c>
      <c r="D597" s="15">
        <v>40987</v>
      </c>
      <c r="E597" s="15">
        <v>40991</v>
      </c>
      <c r="F597" t="s">
        <v>50</v>
      </c>
      <c r="G597" t="s">
        <v>2648</v>
      </c>
      <c r="H597" t="s">
        <v>2649</v>
      </c>
      <c r="I597" t="s">
        <v>26</v>
      </c>
      <c r="J597" t="s">
        <v>27</v>
      </c>
      <c r="K597" t="s">
        <v>4898</v>
      </c>
      <c r="L597" t="s">
        <v>43</v>
      </c>
      <c r="M597">
        <v>92404</v>
      </c>
      <c r="N597" t="s">
        <v>44</v>
      </c>
      <c r="O597" t="s">
        <v>4217</v>
      </c>
      <c r="P597" t="s">
        <v>46</v>
      </c>
      <c r="Q597" t="s">
        <v>578</v>
      </c>
      <c r="R597" t="s">
        <v>4218</v>
      </c>
      <c r="S597">
        <v>33.36</v>
      </c>
      <c r="T597">
        <v>4</v>
      </c>
      <c r="U597">
        <v>0</v>
      </c>
      <c r="V597">
        <v>8.6736000000000004</v>
      </c>
    </row>
    <row r="598" spans="1:22" x14ac:dyDescent="0.3">
      <c r="A598">
        <v>2018</v>
      </c>
      <c r="B598" t="s">
        <v>4897</v>
      </c>
      <c r="C598">
        <v>2012</v>
      </c>
      <c r="D598" s="15">
        <v>40987</v>
      </c>
      <c r="E598" s="15">
        <v>40991</v>
      </c>
      <c r="F598" t="s">
        <v>50</v>
      </c>
      <c r="G598" t="s">
        <v>2648</v>
      </c>
      <c r="H598" t="s">
        <v>2649</v>
      </c>
      <c r="I598" t="s">
        <v>26</v>
      </c>
      <c r="J598" t="s">
        <v>27</v>
      </c>
      <c r="K598" t="s">
        <v>4898</v>
      </c>
      <c r="L598" t="s">
        <v>43</v>
      </c>
      <c r="M598">
        <v>92404</v>
      </c>
      <c r="N598" t="s">
        <v>44</v>
      </c>
      <c r="O598" t="s">
        <v>45</v>
      </c>
      <c r="P598" t="s">
        <v>46</v>
      </c>
      <c r="Q598" t="s">
        <v>47</v>
      </c>
      <c r="R598" t="s">
        <v>48</v>
      </c>
      <c r="S598">
        <v>14.62</v>
      </c>
      <c r="T598">
        <v>2</v>
      </c>
      <c r="U598">
        <v>0</v>
      </c>
      <c r="V598">
        <v>6.8713999999999995</v>
      </c>
    </row>
    <row r="599" spans="1:22" x14ac:dyDescent="0.3">
      <c r="A599">
        <v>2017</v>
      </c>
      <c r="B599" t="s">
        <v>4897</v>
      </c>
      <c r="C599">
        <v>2012</v>
      </c>
      <c r="D599" s="15">
        <v>40987</v>
      </c>
      <c r="E599" s="15">
        <v>40991</v>
      </c>
      <c r="F599" t="s">
        <v>50</v>
      </c>
      <c r="G599" t="s">
        <v>2648</v>
      </c>
      <c r="H599" t="s">
        <v>2649</v>
      </c>
      <c r="I599" t="s">
        <v>26</v>
      </c>
      <c r="J599" t="s">
        <v>27</v>
      </c>
      <c r="K599" t="s">
        <v>4898</v>
      </c>
      <c r="L599" t="s">
        <v>43</v>
      </c>
      <c r="M599">
        <v>92404</v>
      </c>
      <c r="N599" t="s">
        <v>44</v>
      </c>
      <c r="O599" t="s">
        <v>4158</v>
      </c>
      <c r="P599" t="s">
        <v>46</v>
      </c>
      <c r="Q599" t="s">
        <v>75</v>
      </c>
      <c r="R599" t="s">
        <v>4159</v>
      </c>
      <c r="S599">
        <v>17.568000000000001</v>
      </c>
      <c r="T599">
        <v>2</v>
      </c>
      <c r="U599">
        <v>0.2</v>
      </c>
      <c r="V599">
        <v>6.3684000000000003</v>
      </c>
    </row>
    <row r="600" spans="1:22" x14ac:dyDescent="0.3">
      <c r="A600">
        <v>1931</v>
      </c>
      <c r="B600" t="s">
        <v>4784</v>
      </c>
      <c r="C600">
        <v>2014</v>
      </c>
      <c r="D600" s="15">
        <v>41715</v>
      </c>
      <c r="E600" s="15">
        <v>41717</v>
      </c>
      <c r="F600" t="s">
        <v>23</v>
      </c>
      <c r="G600" t="s">
        <v>785</v>
      </c>
      <c r="H600" t="s">
        <v>786</v>
      </c>
      <c r="I600" t="s">
        <v>102</v>
      </c>
      <c r="J600" t="s">
        <v>27</v>
      </c>
      <c r="K600" t="s">
        <v>95</v>
      </c>
      <c r="L600" t="s">
        <v>96</v>
      </c>
      <c r="M600">
        <v>98105</v>
      </c>
      <c r="N600" t="s">
        <v>44</v>
      </c>
      <c r="O600" t="s">
        <v>3500</v>
      </c>
      <c r="P600" t="s">
        <v>71</v>
      </c>
      <c r="Q600" t="s">
        <v>72</v>
      </c>
      <c r="R600" t="s">
        <v>3501</v>
      </c>
      <c r="S600">
        <v>659.97600000000011</v>
      </c>
      <c r="T600">
        <v>3</v>
      </c>
      <c r="U600">
        <v>0.2</v>
      </c>
      <c r="V600">
        <v>49.498199999999969</v>
      </c>
    </row>
    <row r="601" spans="1:22" x14ac:dyDescent="0.3">
      <c r="A601">
        <v>1930</v>
      </c>
      <c r="B601" t="s">
        <v>4784</v>
      </c>
      <c r="C601">
        <v>2014</v>
      </c>
      <c r="D601" s="15">
        <v>41715</v>
      </c>
      <c r="E601" s="15">
        <v>41717</v>
      </c>
      <c r="F601" t="s">
        <v>23</v>
      </c>
      <c r="G601" t="s">
        <v>785</v>
      </c>
      <c r="H601" t="s">
        <v>786</v>
      </c>
      <c r="I601" t="s">
        <v>102</v>
      </c>
      <c r="J601" t="s">
        <v>27</v>
      </c>
      <c r="K601" t="s">
        <v>95</v>
      </c>
      <c r="L601" t="s">
        <v>96</v>
      </c>
      <c r="M601">
        <v>98105</v>
      </c>
      <c r="N601" t="s">
        <v>44</v>
      </c>
      <c r="O601" t="s">
        <v>1008</v>
      </c>
      <c r="P601" t="s">
        <v>46</v>
      </c>
      <c r="Q601" t="s">
        <v>59</v>
      </c>
      <c r="R601" t="s">
        <v>1009</v>
      </c>
      <c r="S601">
        <v>46.51</v>
      </c>
      <c r="T601">
        <v>1</v>
      </c>
      <c r="U601">
        <v>0</v>
      </c>
      <c r="V601">
        <v>1.8603999999999985</v>
      </c>
    </row>
    <row r="602" spans="1:22" x14ac:dyDescent="0.3">
      <c r="A602">
        <v>1929</v>
      </c>
      <c r="B602" t="s">
        <v>4784</v>
      </c>
      <c r="C602">
        <v>2014</v>
      </c>
      <c r="D602" s="15">
        <v>41715</v>
      </c>
      <c r="E602" s="15">
        <v>41717</v>
      </c>
      <c r="F602" t="s">
        <v>23</v>
      </c>
      <c r="G602" t="s">
        <v>785</v>
      </c>
      <c r="H602" t="s">
        <v>786</v>
      </c>
      <c r="I602" t="s">
        <v>102</v>
      </c>
      <c r="J602" t="s">
        <v>27</v>
      </c>
      <c r="K602" t="s">
        <v>95</v>
      </c>
      <c r="L602" t="s">
        <v>96</v>
      </c>
      <c r="M602">
        <v>98105</v>
      </c>
      <c r="N602" t="s">
        <v>44</v>
      </c>
      <c r="O602" t="s">
        <v>4785</v>
      </c>
      <c r="P602" t="s">
        <v>46</v>
      </c>
      <c r="Q602" t="s">
        <v>90</v>
      </c>
      <c r="R602" t="s">
        <v>4786</v>
      </c>
      <c r="S602">
        <v>6.48</v>
      </c>
      <c r="T602">
        <v>1</v>
      </c>
      <c r="U602">
        <v>0</v>
      </c>
      <c r="V602">
        <v>3.1104000000000003</v>
      </c>
    </row>
    <row r="603" spans="1:22" x14ac:dyDescent="0.3">
      <c r="A603">
        <v>1926</v>
      </c>
      <c r="B603" t="s">
        <v>4779</v>
      </c>
      <c r="C603">
        <v>2014</v>
      </c>
      <c r="D603" s="15">
        <v>41708</v>
      </c>
      <c r="E603" s="15">
        <v>41712</v>
      </c>
      <c r="F603" t="s">
        <v>50</v>
      </c>
      <c r="G603" t="s">
        <v>2908</v>
      </c>
      <c r="H603" t="s">
        <v>2909</v>
      </c>
      <c r="I603" t="s">
        <v>41</v>
      </c>
      <c r="J603" t="s">
        <v>27</v>
      </c>
      <c r="K603" t="s">
        <v>127</v>
      </c>
      <c r="L603" t="s">
        <v>43</v>
      </c>
      <c r="M603">
        <v>94110</v>
      </c>
      <c r="N603" t="s">
        <v>44</v>
      </c>
      <c r="O603" t="s">
        <v>1180</v>
      </c>
      <c r="P603" t="s">
        <v>71</v>
      </c>
      <c r="Q603" t="s">
        <v>161</v>
      </c>
      <c r="R603" t="s">
        <v>1181</v>
      </c>
      <c r="S603">
        <v>199.98</v>
      </c>
      <c r="T603">
        <v>2</v>
      </c>
      <c r="U603">
        <v>0</v>
      </c>
      <c r="V603">
        <v>69.992999999999995</v>
      </c>
    </row>
    <row r="604" spans="1:22" x14ac:dyDescent="0.3">
      <c r="A604">
        <v>603</v>
      </c>
      <c r="B604" t="s">
        <v>2008</v>
      </c>
      <c r="C604">
        <v>2011</v>
      </c>
      <c r="D604" s="15">
        <v>40617</v>
      </c>
      <c r="E604" s="15">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15">
        <v>40617</v>
      </c>
      <c r="E605" s="15">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15">
        <v>40617</v>
      </c>
      <c r="E606" s="15">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15">
        <v>40617</v>
      </c>
      <c r="E607" s="15">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15">
        <v>40617</v>
      </c>
      <c r="E608" s="15">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1892</v>
      </c>
      <c r="B609" t="s">
        <v>4698</v>
      </c>
      <c r="C609">
        <v>2011</v>
      </c>
      <c r="D609" s="15">
        <v>40616</v>
      </c>
      <c r="E609" s="15">
        <v>40620</v>
      </c>
      <c r="F609" t="s">
        <v>50</v>
      </c>
      <c r="G609" t="s">
        <v>1358</v>
      </c>
      <c r="H609" t="s">
        <v>1359</v>
      </c>
      <c r="I609" t="s">
        <v>41</v>
      </c>
      <c r="J609" t="s">
        <v>27</v>
      </c>
      <c r="K609" t="s">
        <v>1455</v>
      </c>
      <c r="L609" t="s">
        <v>43</v>
      </c>
      <c r="M609">
        <v>92646</v>
      </c>
      <c r="N609" t="s">
        <v>44</v>
      </c>
      <c r="O609" t="s">
        <v>4699</v>
      </c>
      <c r="P609" t="s">
        <v>46</v>
      </c>
      <c r="Q609" t="s">
        <v>68</v>
      </c>
      <c r="R609" t="s">
        <v>4700</v>
      </c>
      <c r="S609">
        <v>3.38</v>
      </c>
      <c r="T609">
        <v>1</v>
      </c>
      <c r="U609">
        <v>0</v>
      </c>
      <c r="V609">
        <v>1.2505999999999999</v>
      </c>
    </row>
    <row r="610" spans="1:22" x14ac:dyDescent="0.3">
      <c r="A610">
        <v>1891</v>
      </c>
      <c r="B610" t="s">
        <v>4698</v>
      </c>
      <c r="C610">
        <v>2011</v>
      </c>
      <c r="D610" s="15">
        <v>40616</v>
      </c>
      <c r="E610" s="15">
        <v>40620</v>
      </c>
      <c r="F610" t="s">
        <v>50</v>
      </c>
      <c r="G610" t="s">
        <v>1358</v>
      </c>
      <c r="H610" t="s">
        <v>1359</v>
      </c>
      <c r="I610" t="s">
        <v>41</v>
      </c>
      <c r="J610" t="s">
        <v>27</v>
      </c>
      <c r="K610" t="s">
        <v>1455</v>
      </c>
      <c r="L610" t="s">
        <v>43</v>
      </c>
      <c r="M610">
        <v>92646</v>
      </c>
      <c r="N610" t="s">
        <v>44</v>
      </c>
      <c r="O610" t="s">
        <v>2030</v>
      </c>
      <c r="P610" t="s">
        <v>46</v>
      </c>
      <c r="Q610" t="s">
        <v>90</v>
      </c>
      <c r="R610" t="s">
        <v>2031</v>
      </c>
      <c r="S610">
        <v>10.56</v>
      </c>
      <c r="T610">
        <v>2</v>
      </c>
      <c r="U610">
        <v>0</v>
      </c>
      <c r="V610">
        <v>4.7519999999999998</v>
      </c>
    </row>
    <row r="611" spans="1:22" x14ac:dyDescent="0.3">
      <c r="A611">
        <v>1883</v>
      </c>
      <c r="B611" t="s">
        <v>4686</v>
      </c>
      <c r="C611">
        <v>2012</v>
      </c>
      <c r="D611" s="15">
        <v>40973</v>
      </c>
      <c r="E611" s="15">
        <v>40973</v>
      </c>
      <c r="F611" t="s">
        <v>1290</v>
      </c>
      <c r="G611" t="s">
        <v>1417</v>
      </c>
      <c r="H611" t="s">
        <v>1418</v>
      </c>
      <c r="I611" t="s">
        <v>26</v>
      </c>
      <c r="J611" t="s">
        <v>27</v>
      </c>
      <c r="K611" t="s">
        <v>266</v>
      </c>
      <c r="L611" t="s">
        <v>267</v>
      </c>
      <c r="M611">
        <v>10011</v>
      </c>
      <c r="N611" t="s">
        <v>148</v>
      </c>
      <c r="O611" t="s">
        <v>1652</v>
      </c>
      <c r="P611" t="s">
        <v>46</v>
      </c>
      <c r="Q611" t="s">
        <v>59</v>
      </c>
      <c r="R611" t="s">
        <v>1653</v>
      </c>
      <c r="S611">
        <v>563.4</v>
      </c>
      <c r="T611">
        <v>4</v>
      </c>
      <c r="U611">
        <v>0</v>
      </c>
      <c r="V611">
        <v>67.608000000000004</v>
      </c>
    </row>
    <row r="612" spans="1:22" x14ac:dyDescent="0.3">
      <c r="A612">
        <v>1882</v>
      </c>
      <c r="B612" t="s">
        <v>4686</v>
      </c>
      <c r="C612">
        <v>2012</v>
      </c>
      <c r="D612" s="15">
        <v>40973</v>
      </c>
      <c r="E612" s="15">
        <v>40973</v>
      </c>
      <c r="F612" t="s">
        <v>1290</v>
      </c>
      <c r="G612" t="s">
        <v>1417</v>
      </c>
      <c r="H612" t="s">
        <v>1418</v>
      </c>
      <c r="I612" t="s">
        <v>26</v>
      </c>
      <c r="J612" t="s">
        <v>27</v>
      </c>
      <c r="K612" t="s">
        <v>266</v>
      </c>
      <c r="L612" t="s">
        <v>267</v>
      </c>
      <c r="M612">
        <v>10011</v>
      </c>
      <c r="N612" t="s">
        <v>148</v>
      </c>
      <c r="O612" t="s">
        <v>304</v>
      </c>
      <c r="P612" t="s">
        <v>32</v>
      </c>
      <c r="Q612" t="s">
        <v>36</v>
      </c>
      <c r="R612" t="s">
        <v>305</v>
      </c>
      <c r="S612">
        <v>383.60700000000003</v>
      </c>
      <c r="T612">
        <v>7</v>
      </c>
      <c r="U612">
        <v>0.1</v>
      </c>
      <c r="V612">
        <v>63.934499999999971</v>
      </c>
    </row>
    <row r="613" spans="1:22" x14ac:dyDescent="0.3">
      <c r="A613">
        <v>1881</v>
      </c>
      <c r="B613" t="s">
        <v>4686</v>
      </c>
      <c r="C613">
        <v>2012</v>
      </c>
      <c r="D613" s="15">
        <v>40973</v>
      </c>
      <c r="E613" s="15">
        <v>40973</v>
      </c>
      <c r="F613" t="s">
        <v>1290</v>
      </c>
      <c r="G613" t="s">
        <v>1417</v>
      </c>
      <c r="H613" t="s">
        <v>1418</v>
      </c>
      <c r="I613" t="s">
        <v>26</v>
      </c>
      <c r="J613" t="s">
        <v>27</v>
      </c>
      <c r="K613" t="s">
        <v>266</v>
      </c>
      <c r="L613" t="s">
        <v>267</v>
      </c>
      <c r="M613">
        <v>10011</v>
      </c>
      <c r="N613" t="s">
        <v>148</v>
      </c>
      <c r="O613" t="s">
        <v>4687</v>
      </c>
      <c r="P613" t="s">
        <v>46</v>
      </c>
      <c r="Q613" t="s">
        <v>173</v>
      </c>
      <c r="R613" t="s">
        <v>186</v>
      </c>
      <c r="S613">
        <v>29.339999999999996</v>
      </c>
      <c r="T613">
        <v>3</v>
      </c>
      <c r="U613">
        <v>0</v>
      </c>
      <c r="V613">
        <v>14.669999999999998</v>
      </c>
    </row>
    <row r="614" spans="1:22" x14ac:dyDescent="0.3">
      <c r="A614">
        <v>1880</v>
      </c>
      <c r="B614" t="s">
        <v>4685</v>
      </c>
      <c r="C614">
        <v>2014</v>
      </c>
      <c r="D614" s="15">
        <v>41727</v>
      </c>
      <c r="E614" s="15">
        <v>41732</v>
      </c>
      <c r="F614" t="s">
        <v>50</v>
      </c>
      <c r="G614" t="s">
        <v>2632</v>
      </c>
      <c r="H614" t="s">
        <v>2633</v>
      </c>
      <c r="I614" t="s">
        <v>41</v>
      </c>
      <c r="J614" t="s">
        <v>27</v>
      </c>
      <c r="K614" t="s">
        <v>1521</v>
      </c>
      <c r="L614" t="s">
        <v>54</v>
      </c>
      <c r="M614">
        <v>32216</v>
      </c>
      <c r="N614" t="s">
        <v>30</v>
      </c>
      <c r="O614" t="s">
        <v>3862</v>
      </c>
      <c r="P614" t="s">
        <v>46</v>
      </c>
      <c r="Q614" t="s">
        <v>75</v>
      </c>
      <c r="R614" t="s">
        <v>3863</v>
      </c>
      <c r="S614">
        <v>68.742000000000019</v>
      </c>
      <c r="T614">
        <v>9</v>
      </c>
      <c r="U614">
        <v>0.7</v>
      </c>
      <c r="V614">
        <v>-48.119399999999985</v>
      </c>
    </row>
    <row r="615" spans="1:22" x14ac:dyDescent="0.3">
      <c r="A615">
        <v>1877</v>
      </c>
      <c r="B615" t="s">
        <v>4681</v>
      </c>
      <c r="C615">
        <v>2014</v>
      </c>
      <c r="D615" s="15">
        <v>41724</v>
      </c>
      <c r="E615" s="15">
        <v>41728</v>
      </c>
      <c r="F615" t="s">
        <v>50</v>
      </c>
      <c r="G615" t="s">
        <v>4682</v>
      </c>
      <c r="H615" t="s">
        <v>4683</v>
      </c>
      <c r="I615" t="s">
        <v>26</v>
      </c>
      <c r="J615" t="s">
        <v>27</v>
      </c>
      <c r="K615" t="s">
        <v>678</v>
      </c>
      <c r="L615" t="s">
        <v>104</v>
      </c>
      <c r="M615">
        <v>78207</v>
      </c>
      <c r="N615" t="s">
        <v>105</v>
      </c>
      <c r="O615" t="s">
        <v>1818</v>
      </c>
      <c r="P615" t="s">
        <v>71</v>
      </c>
      <c r="Q615" t="s">
        <v>72</v>
      </c>
      <c r="R615" t="s">
        <v>1819</v>
      </c>
      <c r="S615">
        <v>470.37600000000009</v>
      </c>
      <c r="T615">
        <v>3</v>
      </c>
      <c r="U615">
        <v>0.2</v>
      </c>
      <c r="V615">
        <v>47.037600000000026</v>
      </c>
    </row>
    <row r="616" spans="1:22" x14ac:dyDescent="0.3">
      <c r="A616">
        <v>1876</v>
      </c>
      <c r="B616" t="s">
        <v>4680</v>
      </c>
      <c r="C616">
        <v>2013</v>
      </c>
      <c r="D616" s="15">
        <v>41344</v>
      </c>
      <c r="E616" s="15">
        <v>41350</v>
      </c>
      <c r="F616" t="s">
        <v>50</v>
      </c>
      <c r="G616" t="s">
        <v>1453</v>
      </c>
      <c r="H616" t="s">
        <v>1454</v>
      </c>
      <c r="I616" t="s">
        <v>26</v>
      </c>
      <c r="J616" t="s">
        <v>27</v>
      </c>
      <c r="K616" t="s">
        <v>1173</v>
      </c>
      <c r="L616" t="s">
        <v>267</v>
      </c>
      <c r="M616">
        <v>11561</v>
      </c>
      <c r="N616" t="s">
        <v>148</v>
      </c>
      <c r="O616" t="s">
        <v>2281</v>
      </c>
      <c r="P616" t="s">
        <v>32</v>
      </c>
      <c r="Q616" t="s">
        <v>33</v>
      </c>
      <c r="R616" t="s">
        <v>2282</v>
      </c>
      <c r="S616">
        <v>176.78399999999999</v>
      </c>
      <c r="T616">
        <v>1</v>
      </c>
      <c r="U616">
        <v>0.2</v>
      </c>
      <c r="V616">
        <v>-22.098000000000013</v>
      </c>
    </row>
    <row r="617" spans="1:22" x14ac:dyDescent="0.3">
      <c r="A617">
        <v>1862</v>
      </c>
      <c r="B617" t="s">
        <v>4647</v>
      </c>
      <c r="C617">
        <v>2014</v>
      </c>
      <c r="D617" s="15">
        <v>41725</v>
      </c>
      <c r="E617" s="15">
        <v>41726</v>
      </c>
      <c r="F617" t="s">
        <v>188</v>
      </c>
      <c r="G617" t="s">
        <v>2520</v>
      </c>
      <c r="H617" t="s">
        <v>2521</v>
      </c>
      <c r="I617" t="s">
        <v>26</v>
      </c>
      <c r="J617" t="s">
        <v>27</v>
      </c>
      <c r="K617" t="s">
        <v>266</v>
      </c>
      <c r="L617" t="s">
        <v>267</v>
      </c>
      <c r="M617">
        <v>10009</v>
      </c>
      <c r="N617" t="s">
        <v>148</v>
      </c>
      <c r="O617" t="s">
        <v>739</v>
      </c>
      <c r="P617" t="s">
        <v>71</v>
      </c>
      <c r="Q617" t="s">
        <v>72</v>
      </c>
      <c r="R617" t="s">
        <v>740</v>
      </c>
      <c r="S617">
        <v>119.96</v>
      </c>
      <c r="T617">
        <v>4</v>
      </c>
      <c r="U617">
        <v>0</v>
      </c>
      <c r="V617">
        <v>33.588800000000006</v>
      </c>
    </row>
    <row r="618" spans="1:22" x14ac:dyDescent="0.3">
      <c r="A618">
        <v>1861</v>
      </c>
      <c r="B618" t="s">
        <v>4647</v>
      </c>
      <c r="C618">
        <v>2014</v>
      </c>
      <c r="D618" s="15">
        <v>41725</v>
      </c>
      <c r="E618" s="15">
        <v>41726</v>
      </c>
      <c r="F618" t="s">
        <v>188</v>
      </c>
      <c r="G618" t="s">
        <v>2520</v>
      </c>
      <c r="H618" t="s">
        <v>2521</v>
      </c>
      <c r="I618" t="s">
        <v>26</v>
      </c>
      <c r="J618" t="s">
        <v>27</v>
      </c>
      <c r="K618" t="s">
        <v>266</v>
      </c>
      <c r="L618" t="s">
        <v>267</v>
      </c>
      <c r="M618">
        <v>10009</v>
      </c>
      <c r="N618" t="s">
        <v>148</v>
      </c>
      <c r="O618" t="s">
        <v>4648</v>
      </c>
      <c r="P618" t="s">
        <v>32</v>
      </c>
      <c r="Q618" t="s">
        <v>33</v>
      </c>
      <c r="R618" t="s">
        <v>4649</v>
      </c>
      <c r="S618">
        <v>257.56799999999998</v>
      </c>
      <c r="T618">
        <v>2</v>
      </c>
      <c r="U618">
        <v>0.2</v>
      </c>
      <c r="V618">
        <v>-28.976400000000012</v>
      </c>
    </row>
    <row r="619" spans="1:22" x14ac:dyDescent="0.3">
      <c r="A619">
        <v>1771</v>
      </c>
      <c r="B619" t="s">
        <v>4489</v>
      </c>
      <c r="C619">
        <v>2014</v>
      </c>
      <c r="D619" s="15">
        <v>41701</v>
      </c>
      <c r="E619" s="15">
        <v>41707</v>
      </c>
      <c r="F619" t="s">
        <v>50</v>
      </c>
      <c r="G619" t="s">
        <v>355</v>
      </c>
      <c r="H619" t="s">
        <v>356</v>
      </c>
      <c r="I619" t="s">
        <v>41</v>
      </c>
      <c r="J619" t="s">
        <v>27</v>
      </c>
      <c r="K619" t="s">
        <v>815</v>
      </c>
      <c r="L619" t="s">
        <v>104</v>
      </c>
      <c r="M619">
        <v>75081</v>
      </c>
      <c r="N619" t="s">
        <v>105</v>
      </c>
      <c r="O619" t="s">
        <v>232</v>
      </c>
      <c r="P619" t="s">
        <v>46</v>
      </c>
      <c r="Q619" t="s">
        <v>75</v>
      </c>
      <c r="R619" t="s">
        <v>233</v>
      </c>
      <c r="S619">
        <v>12.221999999999998</v>
      </c>
      <c r="T619">
        <v>7</v>
      </c>
      <c r="U619">
        <v>0.8</v>
      </c>
      <c r="V619">
        <v>-20.166300000000007</v>
      </c>
    </row>
    <row r="620" spans="1:22" x14ac:dyDescent="0.3">
      <c r="A620">
        <v>1770</v>
      </c>
      <c r="B620" t="s">
        <v>4489</v>
      </c>
      <c r="C620">
        <v>2014</v>
      </c>
      <c r="D620" s="15">
        <v>41701</v>
      </c>
      <c r="E620" s="15">
        <v>41707</v>
      </c>
      <c r="F620" t="s">
        <v>50</v>
      </c>
      <c r="G620" t="s">
        <v>355</v>
      </c>
      <c r="H620" t="s">
        <v>356</v>
      </c>
      <c r="I620" t="s">
        <v>41</v>
      </c>
      <c r="J620" t="s">
        <v>27</v>
      </c>
      <c r="K620" t="s">
        <v>815</v>
      </c>
      <c r="L620" t="s">
        <v>104</v>
      </c>
      <c r="M620">
        <v>75081</v>
      </c>
      <c r="N620" t="s">
        <v>105</v>
      </c>
      <c r="O620" t="s">
        <v>1868</v>
      </c>
      <c r="P620" t="s">
        <v>46</v>
      </c>
      <c r="Q620" t="s">
        <v>578</v>
      </c>
      <c r="R620" t="s">
        <v>186</v>
      </c>
      <c r="S620">
        <v>6.9760000000000009</v>
      </c>
      <c r="T620">
        <v>4</v>
      </c>
      <c r="U620">
        <v>0.2</v>
      </c>
      <c r="V620">
        <v>-1.3952000000000013</v>
      </c>
    </row>
    <row r="621" spans="1:22" x14ac:dyDescent="0.3">
      <c r="A621">
        <v>1769</v>
      </c>
      <c r="B621" t="s">
        <v>4485</v>
      </c>
      <c r="C621">
        <v>2011</v>
      </c>
      <c r="D621" s="15">
        <v>40624</v>
      </c>
      <c r="E621" s="15">
        <v>40628</v>
      </c>
      <c r="F621" t="s">
        <v>50</v>
      </c>
      <c r="G621" t="s">
        <v>4486</v>
      </c>
      <c r="H621" t="s">
        <v>4487</v>
      </c>
      <c r="I621" t="s">
        <v>26</v>
      </c>
      <c r="J621" t="s">
        <v>27</v>
      </c>
      <c r="K621" t="s">
        <v>4488</v>
      </c>
      <c r="L621" t="s">
        <v>88</v>
      </c>
      <c r="M621">
        <v>27405</v>
      </c>
      <c r="N621" t="s">
        <v>30</v>
      </c>
      <c r="O621" t="s">
        <v>617</v>
      </c>
      <c r="P621" t="s">
        <v>46</v>
      </c>
      <c r="Q621" t="s">
        <v>75</v>
      </c>
      <c r="R621" t="s">
        <v>618</v>
      </c>
      <c r="S621">
        <v>51.465000000000018</v>
      </c>
      <c r="T621">
        <v>5</v>
      </c>
      <c r="U621">
        <v>0.7</v>
      </c>
      <c r="V621">
        <v>-39.456499999999991</v>
      </c>
    </row>
    <row r="622" spans="1:22" x14ac:dyDescent="0.3">
      <c r="A622">
        <v>1768</v>
      </c>
      <c r="B622" t="s">
        <v>4485</v>
      </c>
      <c r="C622">
        <v>2011</v>
      </c>
      <c r="D622" s="15">
        <v>40624</v>
      </c>
      <c r="E622" s="15">
        <v>40628</v>
      </c>
      <c r="F622" t="s">
        <v>50</v>
      </c>
      <c r="G622" t="s">
        <v>4486</v>
      </c>
      <c r="H622" t="s">
        <v>4487</v>
      </c>
      <c r="I622" t="s">
        <v>26</v>
      </c>
      <c r="J622" t="s">
        <v>27</v>
      </c>
      <c r="K622" t="s">
        <v>4488</v>
      </c>
      <c r="L622" t="s">
        <v>88</v>
      </c>
      <c r="M622">
        <v>27405</v>
      </c>
      <c r="N622" t="s">
        <v>30</v>
      </c>
      <c r="O622" t="s">
        <v>255</v>
      </c>
      <c r="P622" t="s">
        <v>46</v>
      </c>
      <c r="Q622" t="s">
        <v>75</v>
      </c>
      <c r="R622" t="s">
        <v>256</v>
      </c>
      <c r="S622">
        <v>7.644000000000001</v>
      </c>
      <c r="T622">
        <v>4</v>
      </c>
      <c r="U622">
        <v>0.7</v>
      </c>
      <c r="V622">
        <v>-5.8603999999999985</v>
      </c>
    </row>
    <row r="623" spans="1:22" x14ac:dyDescent="0.3">
      <c r="A623">
        <v>1705</v>
      </c>
      <c r="B623" t="s">
        <v>4394</v>
      </c>
      <c r="C623">
        <v>2013</v>
      </c>
      <c r="D623" s="15">
        <v>41342</v>
      </c>
      <c r="E623" s="15">
        <v>41342</v>
      </c>
      <c r="F623" t="s">
        <v>1290</v>
      </c>
      <c r="G623" t="s">
        <v>2567</v>
      </c>
      <c r="H623" t="s">
        <v>2568</v>
      </c>
      <c r="I623" t="s">
        <v>26</v>
      </c>
      <c r="J623" t="s">
        <v>27</v>
      </c>
      <c r="K623" t="s">
        <v>3942</v>
      </c>
      <c r="L623" t="s">
        <v>310</v>
      </c>
      <c r="M623">
        <v>85301</v>
      </c>
      <c r="N623" t="s">
        <v>44</v>
      </c>
      <c r="O623" t="s">
        <v>3242</v>
      </c>
      <c r="P623" t="s">
        <v>46</v>
      </c>
      <c r="Q623" t="s">
        <v>75</v>
      </c>
      <c r="R623" t="s">
        <v>3243</v>
      </c>
      <c r="S623">
        <v>9.7020000000000017</v>
      </c>
      <c r="T623">
        <v>3</v>
      </c>
      <c r="U623">
        <v>0.7</v>
      </c>
      <c r="V623">
        <v>-7.1147999999999989</v>
      </c>
    </row>
    <row r="624" spans="1:22" x14ac:dyDescent="0.3">
      <c r="A624">
        <v>1693</v>
      </c>
      <c r="B624" t="s">
        <v>4375</v>
      </c>
      <c r="C624">
        <v>2013</v>
      </c>
      <c r="D624" s="15">
        <v>41348</v>
      </c>
      <c r="E624" s="15">
        <v>41353</v>
      </c>
      <c r="F624" t="s">
        <v>50</v>
      </c>
      <c r="G624" t="s">
        <v>4376</v>
      </c>
      <c r="H624" t="s">
        <v>4377</v>
      </c>
      <c r="I624" t="s">
        <v>26</v>
      </c>
      <c r="J624" t="s">
        <v>27</v>
      </c>
      <c r="K624" t="s">
        <v>497</v>
      </c>
      <c r="L624" t="s">
        <v>498</v>
      </c>
      <c r="M624">
        <v>43229</v>
      </c>
      <c r="N624" t="s">
        <v>148</v>
      </c>
      <c r="O624" t="s">
        <v>1910</v>
      </c>
      <c r="P624" t="s">
        <v>32</v>
      </c>
      <c r="Q624" t="s">
        <v>65</v>
      </c>
      <c r="R624" t="s">
        <v>1911</v>
      </c>
      <c r="S624">
        <v>21.880000000000003</v>
      </c>
      <c r="T624">
        <v>5</v>
      </c>
      <c r="U624">
        <v>0.2</v>
      </c>
      <c r="V624">
        <v>6.2904999999999998</v>
      </c>
    </row>
    <row r="625" spans="1:22" x14ac:dyDescent="0.3">
      <c r="A625">
        <v>1672</v>
      </c>
      <c r="B625" t="s">
        <v>4342</v>
      </c>
      <c r="C625">
        <v>2013</v>
      </c>
      <c r="D625" s="15">
        <v>41356</v>
      </c>
      <c r="E625" s="15">
        <v>41359</v>
      </c>
      <c r="F625" t="s">
        <v>188</v>
      </c>
      <c r="G625" t="s">
        <v>4343</v>
      </c>
      <c r="H625" t="s">
        <v>4344</v>
      </c>
      <c r="I625" t="s">
        <v>41</v>
      </c>
      <c r="J625" t="s">
        <v>27</v>
      </c>
      <c r="K625" t="s">
        <v>4045</v>
      </c>
      <c r="L625" t="s">
        <v>1392</v>
      </c>
      <c r="M625">
        <v>89031</v>
      </c>
      <c r="N625" t="s">
        <v>44</v>
      </c>
      <c r="O625" t="s">
        <v>3231</v>
      </c>
      <c r="P625" t="s">
        <v>71</v>
      </c>
      <c r="Q625" t="s">
        <v>161</v>
      </c>
      <c r="R625" t="s">
        <v>3232</v>
      </c>
      <c r="S625">
        <v>58.58</v>
      </c>
      <c r="T625">
        <v>2</v>
      </c>
      <c r="U625">
        <v>0</v>
      </c>
      <c r="V625">
        <v>19.331399999999995</v>
      </c>
    </row>
    <row r="626" spans="1:22" x14ac:dyDescent="0.3">
      <c r="A626">
        <v>1646</v>
      </c>
      <c r="B626" t="s">
        <v>4290</v>
      </c>
      <c r="C626">
        <v>2012</v>
      </c>
      <c r="D626" s="15">
        <v>40987</v>
      </c>
      <c r="E626" s="15">
        <v>40988</v>
      </c>
      <c r="F626" t="s">
        <v>188</v>
      </c>
      <c r="G626" t="s">
        <v>792</v>
      </c>
      <c r="H626" t="s">
        <v>793</v>
      </c>
      <c r="I626" t="s">
        <v>41</v>
      </c>
      <c r="J626" t="s">
        <v>27</v>
      </c>
      <c r="K626" t="s">
        <v>95</v>
      </c>
      <c r="L626" t="s">
        <v>96</v>
      </c>
      <c r="M626">
        <v>98115</v>
      </c>
      <c r="N626" t="s">
        <v>44</v>
      </c>
      <c r="O626" t="s">
        <v>4293</v>
      </c>
      <c r="P626" t="s">
        <v>46</v>
      </c>
      <c r="Q626" t="s">
        <v>90</v>
      </c>
      <c r="R626" t="s">
        <v>4294</v>
      </c>
      <c r="S626">
        <v>209.7</v>
      </c>
      <c r="T626">
        <v>2</v>
      </c>
      <c r="U626">
        <v>0</v>
      </c>
      <c r="V626">
        <v>100.65599999999999</v>
      </c>
    </row>
    <row r="627" spans="1:22" x14ac:dyDescent="0.3">
      <c r="A627">
        <v>1645</v>
      </c>
      <c r="B627" t="s">
        <v>4290</v>
      </c>
      <c r="C627">
        <v>2012</v>
      </c>
      <c r="D627" s="15">
        <v>40987</v>
      </c>
      <c r="E627" s="15">
        <v>40988</v>
      </c>
      <c r="F627" t="s">
        <v>188</v>
      </c>
      <c r="G627" t="s">
        <v>792</v>
      </c>
      <c r="H627" t="s">
        <v>793</v>
      </c>
      <c r="I627" t="s">
        <v>41</v>
      </c>
      <c r="J627" t="s">
        <v>27</v>
      </c>
      <c r="K627" t="s">
        <v>95</v>
      </c>
      <c r="L627" t="s">
        <v>96</v>
      </c>
      <c r="M627">
        <v>98115</v>
      </c>
      <c r="N627" t="s">
        <v>44</v>
      </c>
      <c r="O627" t="s">
        <v>4291</v>
      </c>
      <c r="P627" t="s">
        <v>71</v>
      </c>
      <c r="Q627" t="s">
        <v>1216</v>
      </c>
      <c r="R627" t="s">
        <v>4292</v>
      </c>
      <c r="S627">
        <v>3149.9300000000003</v>
      </c>
      <c r="T627">
        <v>7</v>
      </c>
      <c r="U627">
        <v>0</v>
      </c>
      <c r="V627">
        <v>1480.4670999999998</v>
      </c>
    </row>
    <row r="628" spans="1:22" x14ac:dyDescent="0.3">
      <c r="A628">
        <v>1644</v>
      </c>
      <c r="B628" t="s">
        <v>4290</v>
      </c>
      <c r="C628">
        <v>2012</v>
      </c>
      <c r="D628" s="15">
        <v>40987</v>
      </c>
      <c r="E628" s="15">
        <v>40988</v>
      </c>
      <c r="F628" t="s">
        <v>188</v>
      </c>
      <c r="G628" t="s">
        <v>792</v>
      </c>
      <c r="H628" t="s">
        <v>793</v>
      </c>
      <c r="I628" t="s">
        <v>41</v>
      </c>
      <c r="J628" t="s">
        <v>27</v>
      </c>
      <c r="K628" t="s">
        <v>95</v>
      </c>
      <c r="L628" t="s">
        <v>96</v>
      </c>
      <c r="M628">
        <v>98115</v>
      </c>
      <c r="N628" t="s">
        <v>44</v>
      </c>
      <c r="O628" t="s">
        <v>1576</v>
      </c>
      <c r="P628" t="s">
        <v>46</v>
      </c>
      <c r="Q628" t="s">
        <v>59</v>
      </c>
      <c r="R628" t="s">
        <v>1577</v>
      </c>
      <c r="S628">
        <v>1247.6399999999999</v>
      </c>
      <c r="T628">
        <v>3</v>
      </c>
      <c r="U628">
        <v>0</v>
      </c>
      <c r="V628">
        <v>349.33919999999995</v>
      </c>
    </row>
    <row r="629" spans="1:22" x14ac:dyDescent="0.3">
      <c r="A629">
        <v>1615</v>
      </c>
      <c r="B629" t="s">
        <v>4241</v>
      </c>
      <c r="C629">
        <v>2013</v>
      </c>
      <c r="D629" s="15">
        <v>41349</v>
      </c>
      <c r="E629" s="15">
        <v>41353</v>
      </c>
      <c r="F629" t="s">
        <v>50</v>
      </c>
      <c r="G629" t="s">
        <v>4051</v>
      </c>
      <c r="H629" t="s">
        <v>4052</v>
      </c>
      <c r="I629" t="s">
        <v>102</v>
      </c>
      <c r="J629" t="s">
        <v>27</v>
      </c>
      <c r="K629" t="s">
        <v>146</v>
      </c>
      <c r="L629" t="s">
        <v>147</v>
      </c>
      <c r="M629">
        <v>19143</v>
      </c>
      <c r="N629" t="s">
        <v>148</v>
      </c>
      <c r="O629" t="s">
        <v>4242</v>
      </c>
      <c r="P629" t="s">
        <v>71</v>
      </c>
      <c r="Q629" t="s">
        <v>161</v>
      </c>
      <c r="R629" t="s">
        <v>4243</v>
      </c>
      <c r="S629">
        <v>83.976000000000013</v>
      </c>
      <c r="T629">
        <v>3</v>
      </c>
      <c r="U629">
        <v>0.2</v>
      </c>
      <c r="V629">
        <v>-13.646100000000001</v>
      </c>
    </row>
    <row r="630" spans="1:22" x14ac:dyDescent="0.3">
      <c r="A630">
        <v>1595</v>
      </c>
      <c r="B630" t="s">
        <v>4206</v>
      </c>
      <c r="C630">
        <v>2012</v>
      </c>
      <c r="D630" s="15">
        <v>40992</v>
      </c>
      <c r="E630" s="15">
        <v>40995</v>
      </c>
      <c r="F630" t="s">
        <v>188</v>
      </c>
      <c r="G630" t="s">
        <v>4207</v>
      </c>
      <c r="H630" t="s">
        <v>4208</v>
      </c>
      <c r="I630" t="s">
        <v>102</v>
      </c>
      <c r="J630" t="s">
        <v>27</v>
      </c>
      <c r="K630" t="s">
        <v>1385</v>
      </c>
      <c r="L630" t="s">
        <v>211</v>
      </c>
      <c r="M630">
        <v>61604</v>
      </c>
      <c r="N630" t="s">
        <v>105</v>
      </c>
      <c r="O630" t="s">
        <v>4209</v>
      </c>
      <c r="P630" t="s">
        <v>32</v>
      </c>
      <c r="Q630" t="s">
        <v>33</v>
      </c>
      <c r="R630" t="s">
        <v>4210</v>
      </c>
      <c r="S630">
        <v>359.05799999999994</v>
      </c>
      <c r="T630">
        <v>3</v>
      </c>
      <c r="U630">
        <v>0.3</v>
      </c>
      <c r="V630">
        <v>-35.905799999999999</v>
      </c>
    </row>
    <row r="631" spans="1:22" x14ac:dyDescent="0.3">
      <c r="A631">
        <v>1566</v>
      </c>
      <c r="B631" t="s">
        <v>4151</v>
      </c>
      <c r="C631">
        <v>2012</v>
      </c>
      <c r="D631" s="15">
        <v>40987</v>
      </c>
      <c r="E631" s="15">
        <v>40993</v>
      </c>
      <c r="F631" t="s">
        <v>50</v>
      </c>
      <c r="G631" t="s">
        <v>2250</v>
      </c>
      <c r="H631" t="s">
        <v>2251</v>
      </c>
      <c r="I631" t="s">
        <v>102</v>
      </c>
      <c r="J631" t="s">
        <v>27</v>
      </c>
      <c r="K631" t="s">
        <v>95</v>
      </c>
      <c r="L631" t="s">
        <v>96</v>
      </c>
      <c r="M631">
        <v>98105</v>
      </c>
      <c r="N631" t="s">
        <v>44</v>
      </c>
      <c r="O631" t="s">
        <v>3381</v>
      </c>
      <c r="P631" t="s">
        <v>71</v>
      </c>
      <c r="Q631" t="s">
        <v>72</v>
      </c>
      <c r="R631" t="s">
        <v>3382</v>
      </c>
      <c r="S631">
        <v>453.57600000000002</v>
      </c>
      <c r="T631">
        <v>3</v>
      </c>
      <c r="U631">
        <v>0.2</v>
      </c>
      <c r="V631">
        <v>39.687899999999985</v>
      </c>
    </row>
    <row r="632" spans="1:22" x14ac:dyDescent="0.3">
      <c r="A632">
        <v>1565</v>
      </c>
      <c r="B632" t="s">
        <v>4148</v>
      </c>
      <c r="C632">
        <v>2011</v>
      </c>
      <c r="D632" s="15">
        <v>40606</v>
      </c>
      <c r="E632" s="15">
        <v>40606</v>
      </c>
      <c r="F632" t="s">
        <v>1290</v>
      </c>
      <c r="G632" t="s">
        <v>486</v>
      </c>
      <c r="H632" t="s">
        <v>487</v>
      </c>
      <c r="I632" t="s">
        <v>26</v>
      </c>
      <c r="J632" t="s">
        <v>27</v>
      </c>
      <c r="K632" t="s">
        <v>382</v>
      </c>
      <c r="L632" t="s">
        <v>383</v>
      </c>
      <c r="M632">
        <v>29203</v>
      </c>
      <c r="N632" t="s">
        <v>30</v>
      </c>
      <c r="O632" t="s">
        <v>4149</v>
      </c>
      <c r="P632" t="s">
        <v>46</v>
      </c>
      <c r="Q632" t="s">
        <v>59</v>
      </c>
      <c r="R632" t="s">
        <v>4150</v>
      </c>
      <c r="S632">
        <v>354.90000000000003</v>
      </c>
      <c r="T632">
        <v>5</v>
      </c>
      <c r="U632">
        <v>0</v>
      </c>
      <c r="V632">
        <v>17.744999999999962</v>
      </c>
    </row>
    <row r="633" spans="1:22" x14ac:dyDescent="0.3">
      <c r="A633">
        <v>1559</v>
      </c>
      <c r="B633" t="s">
        <v>4134</v>
      </c>
      <c r="C633">
        <v>2012</v>
      </c>
      <c r="D633" s="15">
        <v>40984</v>
      </c>
      <c r="E633" s="15">
        <v>40986</v>
      </c>
      <c r="F633" t="s">
        <v>23</v>
      </c>
      <c r="G633" t="s">
        <v>1645</v>
      </c>
      <c r="H633" t="s">
        <v>1646</v>
      </c>
      <c r="I633" t="s">
        <v>26</v>
      </c>
      <c r="J633" t="s">
        <v>27</v>
      </c>
      <c r="K633" t="s">
        <v>95</v>
      </c>
      <c r="L633" t="s">
        <v>96</v>
      </c>
      <c r="M633">
        <v>98103</v>
      </c>
      <c r="N633" t="s">
        <v>44</v>
      </c>
      <c r="O633" t="s">
        <v>3822</v>
      </c>
      <c r="P633" t="s">
        <v>32</v>
      </c>
      <c r="Q633" t="s">
        <v>56</v>
      </c>
      <c r="R633" t="s">
        <v>3274</v>
      </c>
      <c r="S633">
        <v>171.96</v>
      </c>
      <c r="T633">
        <v>2</v>
      </c>
      <c r="U633">
        <v>0</v>
      </c>
      <c r="V633">
        <v>44.709600000000009</v>
      </c>
    </row>
    <row r="634" spans="1:22" x14ac:dyDescent="0.3">
      <c r="A634">
        <v>1543</v>
      </c>
      <c r="B634" t="s">
        <v>4097</v>
      </c>
      <c r="C634">
        <v>2011</v>
      </c>
      <c r="D634" s="15">
        <v>40613</v>
      </c>
      <c r="E634" s="15">
        <v>40618</v>
      </c>
      <c r="F634" t="s">
        <v>23</v>
      </c>
      <c r="G634" t="s">
        <v>2002</v>
      </c>
      <c r="H634" t="s">
        <v>2003</v>
      </c>
      <c r="I634" t="s">
        <v>26</v>
      </c>
      <c r="J634" t="s">
        <v>27</v>
      </c>
      <c r="K634" t="s">
        <v>497</v>
      </c>
      <c r="L634" t="s">
        <v>498</v>
      </c>
      <c r="M634">
        <v>43229</v>
      </c>
      <c r="N634" t="s">
        <v>148</v>
      </c>
      <c r="O634" t="s">
        <v>3297</v>
      </c>
      <c r="P634" t="s">
        <v>46</v>
      </c>
      <c r="Q634" t="s">
        <v>269</v>
      </c>
      <c r="R634" t="s">
        <v>3298</v>
      </c>
      <c r="S634">
        <v>10.464000000000002</v>
      </c>
      <c r="T634">
        <v>6</v>
      </c>
      <c r="U634">
        <v>0.2</v>
      </c>
      <c r="V634">
        <v>1.7003999999999992</v>
      </c>
    </row>
    <row r="635" spans="1:22" x14ac:dyDescent="0.3">
      <c r="A635">
        <v>1542</v>
      </c>
      <c r="B635" t="s">
        <v>4097</v>
      </c>
      <c r="C635">
        <v>2011</v>
      </c>
      <c r="D635" s="15">
        <v>40613</v>
      </c>
      <c r="E635" s="15">
        <v>40618</v>
      </c>
      <c r="F635" t="s">
        <v>23</v>
      </c>
      <c r="G635" t="s">
        <v>2002</v>
      </c>
      <c r="H635" t="s">
        <v>2003</v>
      </c>
      <c r="I635" t="s">
        <v>26</v>
      </c>
      <c r="J635" t="s">
        <v>27</v>
      </c>
      <c r="K635" t="s">
        <v>497</v>
      </c>
      <c r="L635" t="s">
        <v>498</v>
      </c>
      <c r="M635">
        <v>43229</v>
      </c>
      <c r="N635" t="s">
        <v>148</v>
      </c>
      <c r="O635" t="s">
        <v>4098</v>
      </c>
      <c r="P635" t="s">
        <v>32</v>
      </c>
      <c r="Q635" t="s">
        <v>65</v>
      </c>
      <c r="R635" t="s">
        <v>1285</v>
      </c>
      <c r="S635">
        <v>8.32</v>
      </c>
      <c r="T635">
        <v>5</v>
      </c>
      <c r="U635">
        <v>0.2</v>
      </c>
      <c r="V635">
        <v>2.2880000000000003</v>
      </c>
    </row>
    <row r="636" spans="1:22" x14ac:dyDescent="0.3">
      <c r="A636">
        <v>1531</v>
      </c>
      <c r="B636" t="s">
        <v>4071</v>
      </c>
      <c r="C636">
        <v>2012</v>
      </c>
      <c r="D636" s="15">
        <v>40994</v>
      </c>
      <c r="E636" s="15">
        <v>40999</v>
      </c>
      <c r="F636" t="s">
        <v>50</v>
      </c>
      <c r="G636" t="s">
        <v>2439</v>
      </c>
      <c r="H636" t="s">
        <v>2440</v>
      </c>
      <c r="I636" t="s">
        <v>41</v>
      </c>
      <c r="J636" t="s">
        <v>27</v>
      </c>
      <c r="K636" t="s">
        <v>1419</v>
      </c>
      <c r="L636" t="s">
        <v>54</v>
      </c>
      <c r="M636">
        <v>33142</v>
      </c>
      <c r="N636" t="s">
        <v>30</v>
      </c>
      <c r="O636" t="s">
        <v>4072</v>
      </c>
      <c r="P636" t="s">
        <v>46</v>
      </c>
      <c r="Q636" t="s">
        <v>90</v>
      </c>
      <c r="R636" t="s">
        <v>4073</v>
      </c>
      <c r="S636">
        <v>74.352000000000004</v>
      </c>
      <c r="T636">
        <v>3</v>
      </c>
      <c r="U636">
        <v>0.2</v>
      </c>
      <c r="V636">
        <v>23.234999999999992</v>
      </c>
    </row>
    <row r="637" spans="1:22" x14ac:dyDescent="0.3">
      <c r="A637">
        <v>1477</v>
      </c>
      <c r="B637" t="s">
        <v>3964</v>
      </c>
      <c r="C637">
        <v>2014</v>
      </c>
      <c r="D637" s="15">
        <v>41718</v>
      </c>
      <c r="E637" s="15">
        <v>41723</v>
      </c>
      <c r="F637" t="s">
        <v>50</v>
      </c>
      <c r="G637" t="s">
        <v>2844</v>
      </c>
      <c r="H637" t="s">
        <v>2845</v>
      </c>
      <c r="I637" t="s">
        <v>102</v>
      </c>
      <c r="J637" t="s">
        <v>27</v>
      </c>
      <c r="K637" t="s">
        <v>266</v>
      </c>
      <c r="L637" t="s">
        <v>267</v>
      </c>
      <c r="M637">
        <v>10024</v>
      </c>
      <c r="N637" t="s">
        <v>148</v>
      </c>
      <c r="O637" t="s">
        <v>3965</v>
      </c>
      <c r="P637" t="s">
        <v>46</v>
      </c>
      <c r="Q637" t="s">
        <v>47</v>
      </c>
      <c r="R637" t="s">
        <v>3966</v>
      </c>
      <c r="S637">
        <v>28.91</v>
      </c>
      <c r="T637">
        <v>7</v>
      </c>
      <c r="U637">
        <v>0</v>
      </c>
      <c r="V637">
        <v>13.2986</v>
      </c>
    </row>
    <row r="638" spans="1:22" x14ac:dyDescent="0.3">
      <c r="A638">
        <v>1462</v>
      </c>
      <c r="B638" t="s">
        <v>3933</v>
      </c>
      <c r="C638">
        <v>2013</v>
      </c>
      <c r="D638" s="15">
        <v>41345</v>
      </c>
      <c r="E638" s="15">
        <v>41349</v>
      </c>
      <c r="F638" t="s">
        <v>50</v>
      </c>
      <c r="G638" t="s">
        <v>3934</v>
      </c>
      <c r="H638" t="s">
        <v>3935</v>
      </c>
      <c r="I638" t="s">
        <v>26</v>
      </c>
      <c r="J638" t="s">
        <v>27</v>
      </c>
      <c r="K638" t="s">
        <v>3936</v>
      </c>
      <c r="L638" t="s">
        <v>788</v>
      </c>
      <c r="M638">
        <v>8360</v>
      </c>
      <c r="N638" t="s">
        <v>148</v>
      </c>
      <c r="O638" t="s">
        <v>2400</v>
      </c>
      <c r="P638" t="s">
        <v>32</v>
      </c>
      <c r="Q638" t="s">
        <v>56</v>
      </c>
      <c r="R638" t="s">
        <v>2401</v>
      </c>
      <c r="S638">
        <v>244.00599999999997</v>
      </c>
      <c r="T638">
        <v>2</v>
      </c>
      <c r="U638">
        <v>0.3</v>
      </c>
      <c r="V638">
        <v>-31.372200000000007</v>
      </c>
    </row>
    <row r="639" spans="1:22" x14ac:dyDescent="0.3">
      <c r="A639">
        <v>1372</v>
      </c>
      <c r="B639" t="s">
        <v>3762</v>
      </c>
      <c r="C639">
        <v>2014</v>
      </c>
      <c r="D639" s="15">
        <v>41706</v>
      </c>
      <c r="E639" s="15">
        <v>41711</v>
      </c>
      <c r="F639" t="s">
        <v>50</v>
      </c>
      <c r="G639" t="s">
        <v>3763</v>
      </c>
      <c r="H639" t="s">
        <v>3764</v>
      </c>
      <c r="I639" t="s">
        <v>102</v>
      </c>
      <c r="J639" t="s">
        <v>27</v>
      </c>
      <c r="K639" t="s">
        <v>3213</v>
      </c>
      <c r="L639" t="s">
        <v>2735</v>
      </c>
      <c r="M639">
        <v>20735</v>
      </c>
      <c r="N639" t="s">
        <v>148</v>
      </c>
      <c r="O639" t="s">
        <v>3765</v>
      </c>
      <c r="P639" t="s">
        <v>71</v>
      </c>
      <c r="Q639" t="s">
        <v>161</v>
      </c>
      <c r="R639" t="s">
        <v>3766</v>
      </c>
      <c r="S639">
        <v>49.08</v>
      </c>
      <c r="T639">
        <v>3</v>
      </c>
      <c r="U639">
        <v>0</v>
      </c>
      <c r="V639">
        <v>4.9079999999999977</v>
      </c>
    </row>
    <row r="640" spans="1:22" x14ac:dyDescent="0.3">
      <c r="A640">
        <v>1352</v>
      </c>
      <c r="B640" t="s">
        <v>3725</v>
      </c>
      <c r="C640">
        <v>2013</v>
      </c>
      <c r="D640" s="15">
        <v>41362</v>
      </c>
      <c r="E640" s="15">
        <v>41365</v>
      </c>
      <c r="F640" t="s">
        <v>188</v>
      </c>
      <c r="G640" t="s">
        <v>3703</v>
      </c>
      <c r="H640" t="s">
        <v>3704</v>
      </c>
      <c r="I640" t="s">
        <v>41</v>
      </c>
      <c r="J640" t="s">
        <v>27</v>
      </c>
      <c r="K640" t="s">
        <v>1127</v>
      </c>
      <c r="L640" t="s">
        <v>319</v>
      </c>
      <c r="M640">
        <v>22204</v>
      </c>
      <c r="N640" t="s">
        <v>30</v>
      </c>
      <c r="O640" t="s">
        <v>3726</v>
      </c>
      <c r="P640" t="s">
        <v>46</v>
      </c>
      <c r="Q640" t="s">
        <v>59</v>
      </c>
      <c r="R640" t="s">
        <v>3727</v>
      </c>
      <c r="S640">
        <v>31.4</v>
      </c>
      <c r="T640">
        <v>2</v>
      </c>
      <c r="U640">
        <v>0</v>
      </c>
      <c r="V640">
        <v>7.8500000000000014</v>
      </c>
    </row>
    <row r="641" spans="1:22" x14ac:dyDescent="0.3">
      <c r="A641">
        <v>1350</v>
      </c>
      <c r="B641" t="s">
        <v>3713</v>
      </c>
      <c r="C641">
        <v>2011</v>
      </c>
      <c r="D641" s="15">
        <v>40619</v>
      </c>
      <c r="E641" s="15">
        <v>40626</v>
      </c>
      <c r="F641" t="s">
        <v>50</v>
      </c>
      <c r="G641" t="s">
        <v>1754</v>
      </c>
      <c r="H641" t="s">
        <v>1755</v>
      </c>
      <c r="I641" t="s">
        <v>26</v>
      </c>
      <c r="J641" t="s">
        <v>27</v>
      </c>
      <c r="K641" t="s">
        <v>932</v>
      </c>
      <c r="L641" t="s">
        <v>229</v>
      </c>
      <c r="M641">
        <v>55044</v>
      </c>
      <c r="N641" t="s">
        <v>105</v>
      </c>
      <c r="O641" t="s">
        <v>3720</v>
      </c>
      <c r="P641" t="s">
        <v>46</v>
      </c>
      <c r="Q641" t="s">
        <v>75</v>
      </c>
      <c r="R641" t="s">
        <v>3721</v>
      </c>
      <c r="S641">
        <v>35.880000000000003</v>
      </c>
      <c r="T641">
        <v>6</v>
      </c>
      <c r="U641">
        <v>0</v>
      </c>
      <c r="V641">
        <v>17.2224</v>
      </c>
    </row>
    <row r="642" spans="1:22" x14ac:dyDescent="0.3">
      <c r="A642">
        <v>1349</v>
      </c>
      <c r="B642" t="s">
        <v>3713</v>
      </c>
      <c r="C642">
        <v>2011</v>
      </c>
      <c r="D642" s="15">
        <v>40619</v>
      </c>
      <c r="E642" s="15">
        <v>40626</v>
      </c>
      <c r="F642" t="s">
        <v>50</v>
      </c>
      <c r="G642" t="s">
        <v>1754</v>
      </c>
      <c r="H642" t="s">
        <v>1755</v>
      </c>
      <c r="I642" t="s">
        <v>26</v>
      </c>
      <c r="J642" t="s">
        <v>27</v>
      </c>
      <c r="K642" t="s">
        <v>932</v>
      </c>
      <c r="L642" t="s">
        <v>229</v>
      </c>
      <c r="M642">
        <v>55044</v>
      </c>
      <c r="N642" t="s">
        <v>105</v>
      </c>
      <c r="O642" t="s">
        <v>3718</v>
      </c>
      <c r="P642" t="s">
        <v>46</v>
      </c>
      <c r="Q642" t="s">
        <v>75</v>
      </c>
      <c r="R642" t="s">
        <v>3719</v>
      </c>
      <c r="S642">
        <v>53.4</v>
      </c>
      <c r="T642">
        <v>10</v>
      </c>
      <c r="U642">
        <v>0</v>
      </c>
      <c r="V642">
        <v>25.097999999999999</v>
      </c>
    </row>
    <row r="643" spans="1:22" x14ac:dyDescent="0.3">
      <c r="A643">
        <v>1348</v>
      </c>
      <c r="B643" t="s">
        <v>3713</v>
      </c>
      <c r="C643">
        <v>2011</v>
      </c>
      <c r="D643" s="15">
        <v>40619</v>
      </c>
      <c r="E643" s="15">
        <v>40626</v>
      </c>
      <c r="F643" t="s">
        <v>50</v>
      </c>
      <c r="G643" t="s">
        <v>1754</v>
      </c>
      <c r="H643" t="s">
        <v>1755</v>
      </c>
      <c r="I643" t="s">
        <v>26</v>
      </c>
      <c r="J643" t="s">
        <v>27</v>
      </c>
      <c r="K643" t="s">
        <v>932</v>
      </c>
      <c r="L643" t="s">
        <v>229</v>
      </c>
      <c r="M643">
        <v>55044</v>
      </c>
      <c r="N643" t="s">
        <v>105</v>
      </c>
      <c r="O643" t="s">
        <v>3716</v>
      </c>
      <c r="P643" t="s">
        <v>46</v>
      </c>
      <c r="Q643" t="s">
        <v>68</v>
      </c>
      <c r="R643" t="s">
        <v>3717</v>
      </c>
      <c r="S643">
        <v>19.68</v>
      </c>
      <c r="T643">
        <v>6</v>
      </c>
      <c r="U643">
        <v>0</v>
      </c>
      <c r="V643">
        <v>5.7071999999999976</v>
      </c>
    </row>
    <row r="644" spans="1:22" x14ac:dyDescent="0.3">
      <c r="A644">
        <v>1347</v>
      </c>
      <c r="B644" t="s">
        <v>3713</v>
      </c>
      <c r="C644">
        <v>2011</v>
      </c>
      <c r="D644" s="15">
        <v>40619</v>
      </c>
      <c r="E644" s="15">
        <v>40626</v>
      </c>
      <c r="F644" t="s">
        <v>50</v>
      </c>
      <c r="G644" t="s">
        <v>1754</v>
      </c>
      <c r="H644" t="s">
        <v>1755</v>
      </c>
      <c r="I644" t="s">
        <v>26</v>
      </c>
      <c r="J644" t="s">
        <v>27</v>
      </c>
      <c r="K644" t="s">
        <v>932</v>
      </c>
      <c r="L644" t="s">
        <v>229</v>
      </c>
      <c r="M644">
        <v>55044</v>
      </c>
      <c r="N644" t="s">
        <v>105</v>
      </c>
      <c r="O644" t="s">
        <v>3714</v>
      </c>
      <c r="P644" t="s">
        <v>46</v>
      </c>
      <c r="Q644" t="s">
        <v>90</v>
      </c>
      <c r="R644" t="s">
        <v>3715</v>
      </c>
      <c r="S644">
        <v>47.18</v>
      </c>
      <c r="T644">
        <v>7</v>
      </c>
      <c r="U644">
        <v>0</v>
      </c>
      <c r="V644">
        <v>23.59</v>
      </c>
    </row>
    <row r="645" spans="1:22" x14ac:dyDescent="0.3">
      <c r="A645">
        <v>1346</v>
      </c>
      <c r="B645" t="s">
        <v>3713</v>
      </c>
      <c r="C645">
        <v>2011</v>
      </c>
      <c r="D645" s="15">
        <v>40619</v>
      </c>
      <c r="E645" s="15">
        <v>40626</v>
      </c>
      <c r="F645" t="s">
        <v>50</v>
      </c>
      <c r="G645" t="s">
        <v>1754</v>
      </c>
      <c r="H645" t="s">
        <v>1755</v>
      </c>
      <c r="I645" t="s">
        <v>26</v>
      </c>
      <c r="J645" t="s">
        <v>27</v>
      </c>
      <c r="K645" t="s">
        <v>932</v>
      </c>
      <c r="L645" t="s">
        <v>229</v>
      </c>
      <c r="M645">
        <v>55044</v>
      </c>
      <c r="N645" t="s">
        <v>105</v>
      </c>
      <c r="O645" t="s">
        <v>2296</v>
      </c>
      <c r="P645" t="s">
        <v>46</v>
      </c>
      <c r="Q645" t="s">
        <v>78</v>
      </c>
      <c r="R645" t="s">
        <v>2297</v>
      </c>
      <c r="S645">
        <v>93.78</v>
      </c>
      <c r="T645">
        <v>2</v>
      </c>
      <c r="U645">
        <v>0</v>
      </c>
      <c r="V645">
        <v>36.574200000000005</v>
      </c>
    </row>
    <row r="646" spans="1:22" x14ac:dyDescent="0.3">
      <c r="A646">
        <v>1328</v>
      </c>
      <c r="B646" t="s">
        <v>3664</v>
      </c>
      <c r="C646">
        <v>2013</v>
      </c>
      <c r="D646" s="15">
        <v>41364</v>
      </c>
      <c r="E646" s="15">
        <v>41366</v>
      </c>
      <c r="F646" t="s">
        <v>188</v>
      </c>
      <c r="G646" t="s">
        <v>3665</v>
      </c>
      <c r="H646" t="s">
        <v>3666</v>
      </c>
      <c r="I646" t="s">
        <v>41</v>
      </c>
      <c r="J646" t="s">
        <v>27</v>
      </c>
      <c r="K646" t="s">
        <v>2800</v>
      </c>
      <c r="L646" t="s">
        <v>747</v>
      </c>
      <c r="M646">
        <v>6360</v>
      </c>
      <c r="N646" t="s">
        <v>148</v>
      </c>
      <c r="O646" t="s">
        <v>2943</v>
      </c>
      <c r="P646" t="s">
        <v>46</v>
      </c>
      <c r="Q646" t="s">
        <v>90</v>
      </c>
      <c r="R646" t="s">
        <v>2944</v>
      </c>
      <c r="S646">
        <v>11.34</v>
      </c>
      <c r="T646">
        <v>1</v>
      </c>
      <c r="U646">
        <v>0</v>
      </c>
      <c r="V646">
        <v>5.5565999999999995</v>
      </c>
    </row>
    <row r="647" spans="1:22" x14ac:dyDescent="0.3">
      <c r="A647">
        <v>1323</v>
      </c>
      <c r="B647" t="s">
        <v>3646</v>
      </c>
      <c r="C647">
        <v>2014</v>
      </c>
      <c r="D647" s="15">
        <v>41702</v>
      </c>
      <c r="E647" s="15">
        <v>41707</v>
      </c>
      <c r="F647" t="s">
        <v>50</v>
      </c>
      <c r="G647" t="s">
        <v>3647</v>
      </c>
      <c r="H647" t="s">
        <v>3648</v>
      </c>
      <c r="I647" t="s">
        <v>26</v>
      </c>
      <c r="J647" t="s">
        <v>27</v>
      </c>
      <c r="K647" t="s">
        <v>3649</v>
      </c>
      <c r="L647" t="s">
        <v>29</v>
      </c>
      <c r="M647">
        <v>42071</v>
      </c>
      <c r="N647" t="s">
        <v>30</v>
      </c>
      <c r="O647" t="s">
        <v>3650</v>
      </c>
      <c r="P647" t="s">
        <v>46</v>
      </c>
      <c r="Q647" t="s">
        <v>78</v>
      </c>
      <c r="R647" t="s">
        <v>3651</v>
      </c>
      <c r="S647">
        <v>72.8</v>
      </c>
      <c r="T647">
        <v>5</v>
      </c>
      <c r="U647">
        <v>0</v>
      </c>
      <c r="V647">
        <v>19.656000000000002</v>
      </c>
    </row>
    <row r="648" spans="1:22" x14ac:dyDescent="0.3">
      <c r="A648">
        <v>1257</v>
      </c>
      <c r="B648" t="s">
        <v>3502</v>
      </c>
      <c r="C648">
        <v>2014</v>
      </c>
      <c r="D648" s="15">
        <v>41709</v>
      </c>
      <c r="E648" s="15">
        <v>41713</v>
      </c>
      <c r="F648" t="s">
        <v>50</v>
      </c>
      <c r="G648" t="s">
        <v>3503</v>
      </c>
      <c r="H648" t="s">
        <v>3504</v>
      </c>
      <c r="I648" t="s">
        <v>102</v>
      </c>
      <c r="J648" t="s">
        <v>27</v>
      </c>
      <c r="K648" t="s">
        <v>2252</v>
      </c>
      <c r="L648" t="s">
        <v>147</v>
      </c>
      <c r="M648">
        <v>19013</v>
      </c>
      <c r="N648" t="s">
        <v>148</v>
      </c>
      <c r="O648" t="s">
        <v>3507</v>
      </c>
      <c r="P648" t="s">
        <v>32</v>
      </c>
      <c r="Q648" t="s">
        <v>65</v>
      </c>
      <c r="R648" t="s">
        <v>3508</v>
      </c>
      <c r="S648">
        <v>43.872000000000007</v>
      </c>
      <c r="T648">
        <v>2</v>
      </c>
      <c r="U648">
        <v>0.2</v>
      </c>
      <c r="V648">
        <v>11.516399999999999</v>
      </c>
    </row>
    <row r="649" spans="1:22" x14ac:dyDescent="0.3">
      <c r="A649">
        <v>1256</v>
      </c>
      <c r="B649" t="s">
        <v>3502</v>
      </c>
      <c r="C649">
        <v>2014</v>
      </c>
      <c r="D649" s="15">
        <v>41709</v>
      </c>
      <c r="E649" s="15">
        <v>41713</v>
      </c>
      <c r="F649" t="s">
        <v>50</v>
      </c>
      <c r="G649" t="s">
        <v>3503</v>
      </c>
      <c r="H649" t="s">
        <v>3504</v>
      </c>
      <c r="I649" t="s">
        <v>102</v>
      </c>
      <c r="J649" t="s">
        <v>27</v>
      </c>
      <c r="K649" t="s">
        <v>2252</v>
      </c>
      <c r="L649" t="s">
        <v>147</v>
      </c>
      <c r="M649">
        <v>19013</v>
      </c>
      <c r="N649" t="s">
        <v>148</v>
      </c>
      <c r="O649" t="s">
        <v>3505</v>
      </c>
      <c r="P649" t="s">
        <v>32</v>
      </c>
      <c r="Q649" t="s">
        <v>65</v>
      </c>
      <c r="R649" t="s">
        <v>3506</v>
      </c>
      <c r="S649">
        <v>6.6959999999999997</v>
      </c>
      <c r="T649">
        <v>1</v>
      </c>
      <c r="U649">
        <v>0.2</v>
      </c>
      <c r="V649">
        <v>0.50219999999999976</v>
      </c>
    </row>
    <row r="650" spans="1:22" x14ac:dyDescent="0.3">
      <c r="A650">
        <v>1255</v>
      </c>
      <c r="B650" t="s">
        <v>3502</v>
      </c>
      <c r="C650">
        <v>2014</v>
      </c>
      <c r="D650" s="15">
        <v>41709</v>
      </c>
      <c r="E650" s="15">
        <v>41713</v>
      </c>
      <c r="F650" t="s">
        <v>50</v>
      </c>
      <c r="G650" t="s">
        <v>3503</v>
      </c>
      <c r="H650" t="s">
        <v>3504</v>
      </c>
      <c r="I650" t="s">
        <v>102</v>
      </c>
      <c r="J650" t="s">
        <v>27</v>
      </c>
      <c r="K650" t="s">
        <v>2252</v>
      </c>
      <c r="L650" t="s">
        <v>147</v>
      </c>
      <c r="M650">
        <v>19013</v>
      </c>
      <c r="N650" t="s">
        <v>148</v>
      </c>
      <c r="O650" t="s">
        <v>1642</v>
      </c>
      <c r="P650" t="s">
        <v>71</v>
      </c>
      <c r="Q650" t="s">
        <v>72</v>
      </c>
      <c r="R650" t="s">
        <v>1643</v>
      </c>
      <c r="S650">
        <v>35.909999999999997</v>
      </c>
      <c r="T650">
        <v>3</v>
      </c>
      <c r="U650">
        <v>0.4</v>
      </c>
      <c r="V650">
        <v>-8.3790000000000031</v>
      </c>
    </row>
    <row r="651" spans="1:22" x14ac:dyDescent="0.3">
      <c r="A651">
        <v>1254</v>
      </c>
      <c r="B651" t="s">
        <v>3502</v>
      </c>
      <c r="C651">
        <v>2014</v>
      </c>
      <c r="D651" s="15">
        <v>41709</v>
      </c>
      <c r="E651" s="15">
        <v>41713</v>
      </c>
      <c r="F651" t="s">
        <v>50</v>
      </c>
      <c r="G651" t="s">
        <v>3503</v>
      </c>
      <c r="H651" t="s">
        <v>3504</v>
      </c>
      <c r="I651" t="s">
        <v>102</v>
      </c>
      <c r="J651" t="s">
        <v>27</v>
      </c>
      <c r="K651" t="s">
        <v>2252</v>
      </c>
      <c r="L651" t="s">
        <v>147</v>
      </c>
      <c r="M651">
        <v>19013</v>
      </c>
      <c r="N651" t="s">
        <v>148</v>
      </c>
      <c r="O651" t="s">
        <v>2667</v>
      </c>
      <c r="P651" t="s">
        <v>46</v>
      </c>
      <c r="Q651" t="s">
        <v>68</v>
      </c>
      <c r="R651" t="s">
        <v>2668</v>
      </c>
      <c r="S651">
        <v>5.2480000000000002</v>
      </c>
      <c r="T651">
        <v>2</v>
      </c>
      <c r="U651">
        <v>0.2</v>
      </c>
      <c r="V651">
        <v>0.59039999999999915</v>
      </c>
    </row>
    <row r="652" spans="1:22" x14ac:dyDescent="0.3">
      <c r="A652">
        <v>1172</v>
      </c>
      <c r="B652" t="s">
        <v>3357</v>
      </c>
      <c r="C652">
        <v>2011</v>
      </c>
      <c r="D652" s="15">
        <v>40612</v>
      </c>
      <c r="E652" s="15">
        <v>40616</v>
      </c>
      <c r="F652" t="s">
        <v>50</v>
      </c>
      <c r="G652" t="s">
        <v>2893</v>
      </c>
      <c r="H652" t="s">
        <v>2894</v>
      </c>
      <c r="I652" t="s">
        <v>26</v>
      </c>
      <c r="J652" t="s">
        <v>27</v>
      </c>
      <c r="K652" t="s">
        <v>3358</v>
      </c>
      <c r="L652" t="s">
        <v>238</v>
      </c>
      <c r="M652">
        <v>48073</v>
      </c>
      <c r="N652" t="s">
        <v>105</v>
      </c>
      <c r="O652" t="s">
        <v>3359</v>
      </c>
      <c r="P652" t="s">
        <v>46</v>
      </c>
      <c r="Q652" t="s">
        <v>90</v>
      </c>
      <c r="R652" t="s">
        <v>3360</v>
      </c>
      <c r="S652">
        <v>22.38</v>
      </c>
      <c r="T652">
        <v>2</v>
      </c>
      <c r="U652">
        <v>0</v>
      </c>
      <c r="V652">
        <v>10.7424</v>
      </c>
    </row>
    <row r="653" spans="1:22" x14ac:dyDescent="0.3">
      <c r="A653">
        <v>1165</v>
      </c>
      <c r="B653" t="s">
        <v>3339</v>
      </c>
      <c r="C653">
        <v>2011</v>
      </c>
      <c r="D653" s="15">
        <v>40605</v>
      </c>
      <c r="E653" s="15">
        <v>40610</v>
      </c>
      <c r="F653" t="s">
        <v>50</v>
      </c>
      <c r="G653" t="s">
        <v>3340</v>
      </c>
      <c r="H653" t="s">
        <v>3341</v>
      </c>
      <c r="I653" t="s">
        <v>102</v>
      </c>
      <c r="J653" t="s">
        <v>27</v>
      </c>
      <c r="K653" t="s">
        <v>266</v>
      </c>
      <c r="L653" t="s">
        <v>267</v>
      </c>
      <c r="M653">
        <v>10035</v>
      </c>
      <c r="N653" t="s">
        <v>148</v>
      </c>
      <c r="O653" t="s">
        <v>3344</v>
      </c>
      <c r="P653" t="s">
        <v>46</v>
      </c>
      <c r="Q653" t="s">
        <v>75</v>
      </c>
      <c r="R653" t="s">
        <v>3345</v>
      </c>
      <c r="S653">
        <v>25.32</v>
      </c>
      <c r="T653">
        <v>5</v>
      </c>
      <c r="U653">
        <v>0.2</v>
      </c>
      <c r="V653">
        <v>9.1785000000000014</v>
      </c>
    </row>
    <row r="654" spans="1:22" x14ac:dyDescent="0.3">
      <c r="A654">
        <v>1164</v>
      </c>
      <c r="B654" t="s">
        <v>3339</v>
      </c>
      <c r="C654">
        <v>2011</v>
      </c>
      <c r="D654" s="15">
        <v>40605</v>
      </c>
      <c r="E654" s="15">
        <v>40610</v>
      </c>
      <c r="F654" t="s">
        <v>50</v>
      </c>
      <c r="G654" t="s">
        <v>3340</v>
      </c>
      <c r="H654" t="s">
        <v>3341</v>
      </c>
      <c r="I654" t="s">
        <v>102</v>
      </c>
      <c r="J654" t="s">
        <v>27</v>
      </c>
      <c r="K654" t="s">
        <v>266</v>
      </c>
      <c r="L654" t="s">
        <v>267</v>
      </c>
      <c r="M654">
        <v>10035</v>
      </c>
      <c r="N654" t="s">
        <v>148</v>
      </c>
      <c r="O654" t="s">
        <v>1088</v>
      </c>
      <c r="P654" t="s">
        <v>46</v>
      </c>
      <c r="Q654" t="s">
        <v>75</v>
      </c>
      <c r="R654" t="s">
        <v>1089</v>
      </c>
      <c r="S654">
        <v>125.76</v>
      </c>
      <c r="T654">
        <v>3</v>
      </c>
      <c r="U654">
        <v>0.2</v>
      </c>
      <c r="V654">
        <v>40.872</v>
      </c>
    </row>
    <row r="655" spans="1:22" x14ac:dyDescent="0.3">
      <c r="A655">
        <v>1163</v>
      </c>
      <c r="B655" t="s">
        <v>3339</v>
      </c>
      <c r="C655">
        <v>2011</v>
      </c>
      <c r="D655" s="15">
        <v>40605</v>
      </c>
      <c r="E655" s="15">
        <v>40610</v>
      </c>
      <c r="F655" t="s">
        <v>50</v>
      </c>
      <c r="G655" t="s">
        <v>3340</v>
      </c>
      <c r="H655" t="s">
        <v>3341</v>
      </c>
      <c r="I655" t="s">
        <v>102</v>
      </c>
      <c r="J655" t="s">
        <v>27</v>
      </c>
      <c r="K655" t="s">
        <v>266</v>
      </c>
      <c r="L655" t="s">
        <v>267</v>
      </c>
      <c r="M655">
        <v>10035</v>
      </c>
      <c r="N655" t="s">
        <v>148</v>
      </c>
      <c r="O655" t="s">
        <v>3342</v>
      </c>
      <c r="P655" t="s">
        <v>71</v>
      </c>
      <c r="Q655" t="s">
        <v>72</v>
      </c>
      <c r="R655" t="s">
        <v>3343</v>
      </c>
      <c r="S655">
        <v>9.99</v>
      </c>
      <c r="T655">
        <v>1</v>
      </c>
      <c r="U655">
        <v>0</v>
      </c>
      <c r="V655">
        <v>4.5953999999999997</v>
      </c>
    </row>
    <row r="656" spans="1:22" x14ac:dyDescent="0.3">
      <c r="A656">
        <v>1129</v>
      </c>
      <c r="B656" t="s">
        <v>3271</v>
      </c>
      <c r="C656">
        <v>2012</v>
      </c>
      <c r="D656" s="15">
        <v>40970</v>
      </c>
      <c r="E656" s="15">
        <v>40975</v>
      </c>
      <c r="F656" t="s">
        <v>50</v>
      </c>
      <c r="G656" t="s">
        <v>475</v>
      </c>
      <c r="H656" t="s">
        <v>476</v>
      </c>
      <c r="I656" t="s">
        <v>102</v>
      </c>
      <c r="J656" t="s">
        <v>27</v>
      </c>
      <c r="K656" t="s">
        <v>1464</v>
      </c>
      <c r="L656" t="s">
        <v>254</v>
      </c>
      <c r="M656">
        <v>47374</v>
      </c>
      <c r="N656" t="s">
        <v>105</v>
      </c>
      <c r="O656" t="s">
        <v>2423</v>
      </c>
      <c r="P656" t="s">
        <v>46</v>
      </c>
      <c r="Q656" t="s">
        <v>173</v>
      </c>
      <c r="R656" t="s">
        <v>2424</v>
      </c>
      <c r="S656">
        <v>101.88</v>
      </c>
      <c r="T656">
        <v>6</v>
      </c>
      <c r="U656">
        <v>0</v>
      </c>
      <c r="V656">
        <v>50.94</v>
      </c>
    </row>
    <row r="657" spans="1:22" x14ac:dyDescent="0.3">
      <c r="A657">
        <v>1128</v>
      </c>
      <c r="B657" t="s">
        <v>3271</v>
      </c>
      <c r="C657">
        <v>2012</v>
      </c>
      <c r="D657" s="15">
        <v>40970</v>
      </c>
      <c r="E657" s="15">
        <v>40975</v>
      </c>
      <c r="F657" t="s">
        <v>50</v>
      </c>
      <c r="G657" t="s">
        <v>475</v>
      </c>
      <c r="H657" t="s">
        <v>476</v>
      </c>
      <c r="I657" t="s">
        <v>102</v>
      </c>
      <c r="J657" t="s">
        <v>27</v>
      </c>
      <c r="K657" t="s">
        <v>1464</v>
      </c>
      <c r="L657" t="s">
        <v>254</v>
      </c>
      <c r="M657">
        <v>47374</v>
      </c>
      <c r="N657" t="s">
        <v>105</v>
      </c>
      <c r="O657" t="s">
        <v>1567</v>
      </c>
      <c r="P657" t="s">
        <v>46</v>
      </c>
      <c r="Q657" t="s">
        <v>68</v>
      </c>
      <c r="R657" t="s">
        <v>1568</v>
      </c>
      <c r="S657">
        <v>10.16</v>
      </c>
      <c r="T657">
        <v>1</v>
      </c>
      <c r="U657">
        <v>0</v>
      </c>
      <c r="V657">
        <v>2.6416000000000004</v>
      </c>
    </row>
    <row r="658" spans="1:22" x14ac:dyDescent="0.3">
      <c r="A658">
        <v>1086</v>
      </c>
      <c r="B658" t="s">
        <v>3188</v>
      </c>
      <c r="C658">
        <v>2013</v>
      </c>
      <c r="D658" s="15">
        <v>41335</v>
      </c>
      <c r="E658" s="15">
        <v>41339</v>
      </c>
      <c r="F658" t="s">
        <v>50</v>
      </c>
      <c r="G658" t="s">
        <v>316</v>
      </c>
      <c r="H658" t="s">
        <v>317</v>
      </c>
      <c r="I658" t="s">
        <v>26</v>
      </c>
      <c r="J658" t="s">
        <v>27</v>
      </c>
      <c r="K658" t="s">
        <v>3189</v>
      </c>
      <c r="L658" t="s">
        <v>267</v>
      </c>
      <c r="M658">
        <v>10701</v>
      </c>
      <c r="N658" t="s">
        <v>148</v>
      </c>
      <c r="O658" t="s">
        <v>3191</v>
      </c>
      <c r="P658" t="s">
        <v>71</v>
      </c>
      <c r="Q658" t="s">
        <v>682</v>
      </c>
      <c r="R658" t="s">
        <v>3192</v>
      </c>
      <c r="S658">
        <v>4899.93</v>
      </c>
      <c r="T658">
        <v>7</v>
      </c>
      <c r="U658">
        <v>0</v>
      </c>
      <c r="V658">
        <v>2400.9656999999997</v>
      </c>
    </row>
    <row r="659" spans="1:22" x14ac:dyDescent="0.3">
      <c r="A659">
        <v>1085</v>
      </c>
      <c r="B659" t="s">
        <v>3188</v>
      </c>
      <c r="C659">
        <v>2013</v>
      </c>
      <c r="D659" s="15">
        <v>41335</v>
      </c>
      <c r="E659" s="15">
        <v>41339</v>
      </c>
      <c r="F659" t="s">
        <v>50</v>
      </c>
      <c r="G659" t="s">
        <v>316</v>
      </c>
      <c r="H659" t="s">
        <v>317</v>
      </c>
      <c r="I659" t="s">
        <v>26</v>
      </c>
      <c r="J659" t="s">
        <v>27</v>
      </c>
      <c r="K659" t="s">
        <v>3189</v>
      </c>
      <c r="L659" t="s">
        <v>267</v>
      </c>
      <c r="M659">
        <v>10701</v>
      </c>
      <c r="N659" t="s">
        <v>148</v>
      </c>
      <c r="O659" t="s">
        <v>1015</v>
      </c>
      <c r="P659" t="s">
        <v>46</v>
      </c>
      <c r="Q659" t="s">
        <v>59</v>
      </c>
      <c r="R659" t="s">
        <v>1016</v>
      </c>
      <c r="S659">
        <v>362.92</v>
      </c>
      <c r="T659">
        <v>2</v>
      </c>
      <c r="U659">
        <v>0</v>
      </c>
      <c r="V659">
        <v>105.24679999999995</v>
      </c>
    </row>
    <row r="660" spans="1:22" x14ac:dyDescent="0.3">
      <c r="A660">
        <v>1084</v>
      </c>
      <c r="B660" t="s">
        <v>3188</v>
      </c>
      <c r="C660">
        <v>2013</v>
      </c>
      <c r="D660" s="15">
        <v>41335</v>
      </c>
      <c r="E660" s="15">
        <v>41339</v>
      </c>
      <c r="F660" t="s">
        <v>50</v>
      </c>
      <c r="G660" t="s">
        <v>316</v>
      </c>
      <c r="H660" t="s">
        <v>317</v>
      </c>
      <c r="I660" t="s">
        <v>26</v>
      </c>
      <c r="J660" t="s">
        <v>27</v>
      </c>
      <c r="K660" t="s">
        <v>3189</v>
      </c>
      <c r="L660" t="s">
        <v>267</v>
      </c>
      <c r="M660">
        <v>10701</v>
      </c>
      <c r="N660" t="s">
        <v>148</v>
      </c>
      <c r="O660" t="s">
        <v>3190</v>
      </c>
      <c r="P660" t="s">
        <v>46</v>
      </c>
      <c r="Q660" t="s">
        <v>90</v>
      </c>
      <c r="R660" t="s">
        <v>186</v>
      </c>
      <c r="S660">
        <v>26.38</v>
      </c>
      <c r="T660">
        <v>1</v>
      </c>
      <c r="U660">
        <v>0</v>
      </c>
      <c r="V660">
        <v>12.134799999999998</v>
      </c>
    </row>
    <row r="661" spans="1:22" x14ac:dyDescent="0.3">
      <c r="A661">
        <v>1083</v>
      </c>
      <c r="B661" t="s">
        <v>3188</v>
      </c>
      <c r="C661">
        <v>2013</v>
      </c>
      <c r="D661" s="15">
        <v>41335</v>
      </c>
      <c r="E661" s="15">
        <v>41339</v>
      </c>
      <c r="F661" t="s">
        <v>50</v>
      </c>
      <c r="G661" t="s">
        <v>316</v>
      </c>
      <c r="H661" t="s">
        <v>317</v>
      </c>
      <c r="I661" t="s">
        <v>26</v>
      </c>
      <c r="J661" t="s">
        <v>27</v>
      </c>
      <c r="K661" t="s">
        <v>3189</v>
      </c>
      <c r="L661" t="s">
        <v>267</v>
      </c>
      <c r="M661">
        <v>10701</v>
      </c>
      <c r="N661" t="s">
        <v>148</v>
      </c>
      <c r="O661" t="s">
        <v>2400</v>
      </c>
      <c r="P661" t="s">
        <v>32</v>
      </c>
      <c r="Q661" t="s">
        <v>56</v>
      </c>
      <c r="R661" t="s">
        <v>2401</v>
      </c>
      <c r="S661">
        <v>836.59199999999998</v>
      </c>
      <c r="T661">
        <v>8</v>
      </c>
      <c r="U661">
        <v>0.4</v>
      </c>
      <c r="V661">
        <v>-264.92079999999999</v>
      </c>
    </row>
    <row r="662" spans="1:22" x14ac:dyDescent="0.3">
      <c r="A662">
        <v>1061</v>
      </c>
      <c r="B662" t="s">
        <v>3134</v>
      </c>
      <c r="C662">
        <v>2012</v>
      </c>
      <c r="D662" s="15">
        <v>40991</v>
      </c>
      <c r="E662" s="15">
        <v>40997</v>
      </c>
      <c r="F662" t="s">
        <v>50</v>
      </c>
      <c r="G662" t="s">
        <v>1287</v>
      </c>
      <c r="H662" t="s">
        <v>1288</v>
      </c>
      <c r="I662" t="s">
        <v>26</v>
      </c>
      <c r="J662" t="s">
        <v>27</v>
      </c>
      <c r="K662" t="s">
        <v>184</v>
      </c>
      <c r="L662" t="s">
        <v>104</v>
      </c>
      <c r="M662">
        <v>77095</v>
      </c>
      <c r="N662" t="s">
        <v>105</v>
      </c>
      <c r="O662" t="s">
        <v>1537</v>
      </c>
      <c r="P662" t="s">
        <v>32</v>
      </c>
      <c r="Q662" t="s">
        <v>36</v>
      </c>
      <c r="R662" t="s">
        <v>1538</v>
      </c>
      <c r="S662">
        <v>107.77200000000001</v>
      </c>
      <c r="T662">
        <v>2</v>
      </c>
      <c r="U662">
        <v>0.3</v>
      </c>
      <c r="V662">
        <v>-29.252400000000009</v>
      </c>
    </row>
    <row r="663" spans="1:22" x14ac:dyDescent="0.3">
      <c r="A663">
        <v>1048</v>
      </c>
      <c r="B663" t="s">
        <v>3104</v>
      </c>
      <c r="C663">
        <v>2013</v>
      </c>
      <c r="D663" s="15">
        <v>41342</v>
      </c>
      <c r="E663" s="15">
        <v>41347</v>
      </c>
      <c r="F663" t="s">
        <v>50</v>
      </c>
      <c r="G663" t="s">
        <v>1974</v>
      </c>
      <c r="H663" t="s">
        <v>1975</v>
      </c>
      <c r="I663" t="s">
        <v>26</v>
      </c>
      <c r="J663" t="s">
        <v>27</v>
      </c>
      <c r="K663" t="s">
        <v>1419</v>
      </c>
      <c r="L663" t="s">
        <v>54</v>
      </c>
      <c r="M663">
        <v>33142</v>
      </c>
      <c r="N663" t="s">
        <v>30</v>
      </c>
      <c r="O663" t="s">
        <v>460</v>
      </c>
      <c r="P663" t="s">
        <v>32</v>
      </c>
      <c r="Q663" t="s">
        <v>65</v>
      </c>
      <c r="R663" t="s">
        <v>461</v>
      </c>
      <c r="S663">
        <v>102.35999999999999</v>
      </c>
      <c r="T663">
        <v>3</v>
      </c>
      <c r="U663">
        <v>0.2</v>
      </c>
      <c r="V663">
        <v>-3.8385000000000105</v>
      </c>
    </row>
    <row r="664" spans="1:22" x14ac:dyDescent="0.3">
      <c r="A664">
        <v>1047</v>
      </c>
      <c r="B664" t="s">
        <v>3104</v>
      </c>
      <c r="C664">
        <v>2013</v>
      </c>
      <c r="D664" s="15">
        <v>41342</v>
      </c>
      <c r="E664" s="15">
        <v>41347</v>
      </c>
      <c r="F664" t="s">
        <v>50</v>
      </c>
      <c r="G664" t="s">
        <v>1974</v>
      </c>
      <c r="H664" t="s">
        <v>1975</v>
      </c>
      <c r="I664" t="s">
        <v>26</v>
      </c>
      <c r="J664" t="s">
        <v>27</v>
      </c>
      <c r="K664" t="s">
        <v>1419</v>
      </c>
      <c r="L664" t="s">
        <v>54</v>
      </c>
      <c r="M664">
        <v>33142</v>
      </c>
      <c r="N664" t="s">
        <v>30</v>
      </c>
      <c r="O664" t="s">
        <v>2487</v>
      </c>
      <c r="P664" t="s">
        <v>71</v>
      </c>
      <c r="Q664" t="s">
        <v>72</v>
      </c>
      <c r="R664" t="s">
        <v>2488</v>
      </c>
      <c r="S664">
        <v>1363.96</v>
      </c>
      <c r="T664">
        <v>5</v>
      </c>
      <c r="U664">
        <v>0.2</v>
      </c>
      <c r="V664">
        <v>85.247500000000002</v>
      </c>
    </row>
    <row r="665" spans="1:22" x14ac:dyDescent="0.3">
      <c r="A665">
        <v>664</v>
      </c>
      <c r="B665" t="s">
        <v>2166</v>
      </c>
      <c r="C665">
        <v>2013</v>
      </c>
      <c r="D665" s="15">
        <v>41360</v>
      </c>
      <c r="E665" s="15">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1041</v>
      </c>
      <c r="B666" t="s">
        <v>3082</v>
      </c>
      <c r="C666">
        <v>2013</v>
      </c>
      <c r="D666" s="15">
        <v>41354</v>
      </c>
      <c r="E666" s="15">
        <v>41358</v>
      </c>
      <c r="F666" t="s">
        <v>50</v>
      </c>
      <c r="G666" t="s">
        <v>3083</v>
      </c>
      <c r="H666" t="s">
        <v>3084</v>
      </c>
      <c r="I666" t="s">
        <v>102</v>
      </c>
      <c r="J666" t="s">
        <v>27</v>
      </c>
      <c r="K666" t="s">
        <v>3085</v>
      </c>
      <c r="L666" t="s">
        <v>596</v>
      </c>
      <c r="M666">
        <v>63376</v>
      </c>
      <c r="N666" t="s">
        <v>105</v>
      </c>
      <c r="O666" t="s">
        <v>2400</v>
      </c>
      <c r="P666" t="s">
        <v>32</v>
      </c>
      <c r="Q666" t="s">
        <v>56</v>
      </c>
      <c r="R666" t="s">
        <v>2401</v>
      </c>
      <c r="S666">
        <v>697.16</v>
      </c>
      <c r="T666">
        <v>4</v>
      </c>
      <c r="U666">
        <v>0</v>
      </c>
      <c r="V666">
        <v>146.40359999999998</v>
      </c>
    </row>
    <row r="667" spans="1:22" x14ac:dyDescent="0.3">
      <c r="A667">
        <v>991</v>
      </c>
      <c r="B667" t="s">
        <v>2968</v>
      </c>
      <c r="C667">
        <v>2012</v>
      </c>
      <c r="D667" s="15">
        <v>40997</v>
      </c>
      <c r="E667" s="15">
        <v>40999</v>
      </c>
      <c r="F667" t="s">
        <v>23</v>
      </c>
      <c r="G667" t="s">
        <v>2969</v>
      </c>
      <c r="H667" t="s">
        <v>2970</v>
      </c>
      <c r="I667" t="s">
        <v>102</v>
      </c>
      <c r="J667" t="s">
        <v>27</v>
      </c>
      <c r="K667" t="s">
        <v>1521</v>
      </c>
      <c r="L667" t="s">
        <v>54</v>
      </c>
      <c r="M667">
        <v>32216</v>
      </c>
      <c r="N667" t="s">
        <v>30</v>
      </c>
      <c r="O667" t="s">
        <v>1136</v>
      </c>
      <c r="P667" t="s">
        <v>32</v>
      </c>
      <c r="Q667" t="s">
        <v>36</v>
      </c>
      <c r="R667" t="s">
        <v>1137</v>
      </c>
      <c r="S667">
        <v>1166.92</v>
      </c>
      <c r="T667">
        <v>5</v>
      </c>
      <c r="U667">
        <v>0.2</v>
      </c>
      <c r="V667">
        <v>131.27849999999995</v>
      </c>
    </row>
    <row r="668" spans="1:22" x14ac:dyDescent="0.3">
      <c r="A668">
        <v>988</v>
      </c>
      <c r="B668" t="s">
        <v>2960</v>
      </c>
      <c r="C668">
        <v>2012</v>
      </c>
      <c r="D668" s="15">
        <v>40978</v>
      </c>
      <c r="E668" s="15">
        <v>40978</v>
      </c>
      <c r="F668" t="s">
        <v>1290</v>
      </c>
      <c r="G668" t="s">
        <v>2961</v>
      </c>
      <c r="H668" t="s">
        <v>2962</v>
      </c>
      <c r="I668" t="s">
        <v>26</v>
      </c>
      <c r="J668" t="s">
        <v>27</v>
      </c>
      <c r="K668" t="s">
        <v>184</v>
      </c>
      <c r="L668" t="s">
        <v>104</v>
      </c>
      <c r="M668">
        <v>77041</v>
      </c>
      <c r="N668" t="s">
        <v>105</v>
      </c>
      <c r="O668" t="s">
        <v>2963</v>
      </c>
      <c r="P668" t="s">
        <v>46</v>
      </c>
      <c r="Q668" t="s">
        <v>75</v>
      </c>
      <c r="R668" t="s">
        <v>2964</v>
      </c>
      <c r="S668">
        <v>1.1119999999999997</v>
      </c>
      <c r="T668">
        <v>2</v>
      </c>
      <c r="U668">
        <v>0.8</v>
      </c>
      <c r="V668">
        <v>-1.8904000000000001</v>
      </c>
    </row>
    <row r="669" spans="1:22" x14ac:dyDescent="0.3">
      <c r="A669">
        <v>920</v>
      </c>
      <c r="B669" t="s">
        <v>2805</v>
      </c>
      <c r="C669">
        <v>2013</v>
      </c>
      <c r="D669" s="15">
        <v>41339</v>
      </c>
      <c r="E669" s="15">
        <v>41345</v>
      </c>
      <c r="F669" t="s">
        <v>50</v>
      </c>
      <c r="G669" t="s">
        <v>2806</v>
      </c>
      <c r="H669" t="s">
        <v>2807</v>
      </c>
      <c r="I669" t="s">
        <v>41</v>
      </c>
      <c r="J669" t="s">
        <v>27</v>
      </c>
      <c r="K669" t="s">
        <v>815</v>
      </c>
      <c r="L669" t="s">
        <v>104</v>
      </c>
      <c r="M669">
        <v>75220</v>
      </c>
      <c r="N669" t="s">
        <v>105</v>
      </c>
      <c r="O669" t="s">
        <v>2808</v>
      </c>
      <c r="P669" t="s">
        <v>46</v>
      </c>
      <c r="Q669" t="s">
        <v>59</v>
      </c>
      <c r="R669" t="s">
        <v>2809</v>
      </c>
      <c r="S669">
        <v>12.991999999999999</v>
      </c>
      <c r="T669">
        <v>1</v>
      </c>
      <c r="U669">
        <v>0.2</v>
      </c>
      <c r="V669">
        <v>-0.81199999999999983</v>
      </c>
    </row>
    <row r="670" spans="1:22" x14ac:dyDescent="0.3">
      <c r="A670">
        <v>919</v>
      </c>
      <c r="B670" t="s">
        <v>2805</v>
      </c>
      <c r="C670">
        <v>2013</v>
      </c>
      <c r="D670" s="15">
        <v>41339</v>
      </c>
      <c r="E670" s="15">
        <v>41345</v>
      </c>
      <c r="F670" t="s">
        <v>50</v>
      </c>
      <c r="G670" t="s">
        <v>2806</v>
      </c>
      <c r="H670" t="s">
        <v>2807</v>
      </c>
      <c r="I670" t="s">
        <v>41</v>
      </c>
      <c r="J670" t="s">
        <v>27</v>
      </c>
      <c r="K670" t="s">
        <v>815</v>
      </c>
      <c r="L670" t="s">
        <v>104</v>
      </c>
      <c r="M670">
        <v>75220</v>
      </c>
      <c r="N670" t="s">
        <v>105</v>
      </c>
      <c r="O670" t="s">
        <v>2467</v>
      </c>
      <c r="P670" t="s">
        <v>46</v>
      </c>
      <c r="Q670" t="s">
        <v>173</v>
      </c>
      <c r="R670" t="s">
        <v>2468</v>
      </c>
      <c r="S670">
        <v>149.352</v>
      </c>
      <c r="T670">
        <v>3</v>
      </c>
      <c r="U670">
        <v>0.2</v>
      </c>
      <c r="V670">
        <v>50.40629999999998</v>
      </c>
    </row>
    <row r="671" spans="1:22" x14ac:dyDescent="0.3">
      <c r="A671">
        <v>839</v>
      </c>
      <c r="B671" t="s">
        <v>2603</v>
      </c>
      <c r="C671">
        <v>2013</v>
      </c>
      <c r="D671" s="15">
        <v>41341</v>
      </c>
      <c r="E671" s="15">
        <v>41346</v>
      </c>
      <c r="F671" t="s">
        <v>50</v>
      </c>
      <c r="G671" t="s">
        <v>1574</v>
      </c>
      <c r="H671" t="s">
        <v>1575</v>
      </c>
      <c r="I671" t="s">
        <v>41</v>
      </c>
      <c r="J671" t="s">
        <v>27</v>
      </c>
      <c r="K671" t="s">
        <v>103</v>
      </c>
      <c r="L671" t="s">
        <v>104</v>
      </c>
      <c r="M671">
        <v>76106</v>
      </c>
      <c r="N671" t="s">
        <v>105</v>
      </c>
      <c r="O671" t="s">
        <v>1571</v>
      </c>
      <c r="P671" t="s">
        <v>71</v>
      </c>
      <c r="Q671" t="s">
        <v>72</v>
      </c>
      <c r="R671" t="s">
        <v>1572</v>
      </c>
      <c r="S671">
        <v>21.071999999999999</v>
      </c>
      <c r="T671">
        <v>3</v>
      </c>
      <c r="U671">
        <v>0.2</v>
      </c>
      <c r="V671">
        <v>1.5804</v>
      </c>
    </row>
    <row r="672" spans="1:22" x14ac:dyDescent="0.3">
      <c r="A672">
        <v>816</v>
      </c>
      <c r="B672" t="s">
        <v>2545</v>
      </c>
      <c r="C672">
        <v>2012</v>
      </c>
      <c r="D672" s="15">
        <v>40988</v>
      </c>
      <c r="E672" s="15">
        <v>40991</v>
      </c>
      <c r="F672" t="s">
        <v>188</v>
      </c>
      <c r="G672" t="s">
        <v>2546</v>
      </c>
      <c r="H672" t="s">
        <v>2547</v>
      </c>
      <c r="I672" t="s">
        <v>41</v>
      </c>
      <c r="J672" t="s">
        <v>27</v>
      </c>
      <c r="K672" t="s">
        <v>2548</v>
      </c>
      <c r="L672" t="s">
        <v>114</v>
      </c>
      <c r="M672">
        <v>53209</v>
      </c>
      <c r="N672" t="s">
        <v>105</v>
      </c>
      <c r="O672" t="s">
        <v>768</v>
      </c>
      <c r="P672" t="s">
        <v>46</v>
      </c>
      <c r="Q672" t="s">
        <v>90</v>
      </c>
      <c r="R672" t="s">
        <v>769</v>
      </c>
      <c r="S672">
        <v>51.84</v>
      </c>
      <c r="T672">
        <v>8</v>
      </c>
      <c r="U672">
        <v>0</v>
      </c>
      <c r="V672">
        <v>24.883200000000002</v>
      </c>
    </row>
    <row r="673" spans="1:22" x14ac:dyDescent="0.3">
      <c r="A673">
        <v>804</v>
      </c>
      <c r="B673" t="s">
        <v>2514</v>
      </c>
      <c r="C673">
        <v>2013</v>
      </c>
      <c r="D673" s="15">
        <v>41346</v>
      </c>
      <c r="E673" s="15">
        <v>41351</v>
      </c>
      <c r="F673" t="s">
        <v>50</v>
      </c>
      <c r="G673" t="s">
        <v>2515</v>
      </c>
      <c r="H673" t="s">
        <v>2516</v>
      </c>
      <c r="I673" t="s">
        <v>41</v>
      </c>
      <c r="J673" t="s">
        <v>27</v>
      </c>
      <c r="K673" t="s">
        <v>735</v>
      </c>
      <c r="L673" t="s">
        <v>736</v>
      </c>
      <c r="M673">
        <v>71203</v>
      </c>
      <c r="N673" t="s">
        <v>30</v>
      </c>
      <c r="O673" t="s">
        <v>2517</v>
      </c>
      <c r="P673" t="s">
        <v>46</v>
      </c>
      <c r="Q673" t="s">
        <v>90</v>
      </c>
      <c r="R673" t="s">
        <v>2518</v>
      </c>
      <c r="S673">
        <v>12.96</v>
      </c>
      <c r="T673">
        <v>2</v>
      </c>
      <c r="U673">
        <v>0</v>
      </c>
      <c r="V673">
        <v>6.2208000000000006</v>
      </c>
    </row>
    <row r="674" spans="1:22" x14ac:dyDescent="0.3">
      <c r="A674">
        <v>787</v>
      </c>
      <c r="B674" t="s">
        <v>2469</v>
      </c>
      <c r="C674">
        <v>2014</v>
      </c>
      <c r="D674" s="15">
        <v>41716</v>
      </c>
      <c r="E674" s="15">
        <v>41720</v>
      </c>
      <c r="F674" t="s">
        <v>23</v>
      </c>
      <c r="G674" t="s">
        <v>486</v>
      </c>
      <c r="H674" t="s">
        <v>487</v>
      </c>
      <c r="I674" t="s">
        <v>26</v>
      </c>
      <c r="J674" t="s">
        <v>27</v>
      </c>
      <c r="K674" t="s">
        <v>2470</v>
      </c>
      <c r="L674" t="s">
        <v>43</v>
      </c>
      <c r="M674">
        <v>93534</v>
      </c>
      <c r="N674" t="s">
        <v>44</v>
      </c>
      <c r="O674" t="s">
        <v>2471</v>
      </c>
      <c r="P674" t="s">
        <v>46</v>
      </c>
      <c r="Q674" t="s">
        <v>75</v>
      </c>
      <c r="R674" t="s">
        <v>2472</v>
      </c>
      <c r="S674">
        <v>17.456</v>
      </c>
      <c r="T674">
        <v>2</v>
      </c>
      <c r="U674">
        <v>0.2</v>
      </c>
      <c r="V674">
        <v>5.8914</v>
      </c>
    </row>
    <row r="675" spans="1:22" x14ac:dyDescent="0.3">
      <c r="A675">
        <v>749</v>
      </c>
      <c r="B675" t="s">
        <v>2377</v>
      </c>
      <c r="C675">
        <v>2013</v>
      </c>
      <c r="D675" s="15">
        <v>41354</v>
      </c>
      <c r="E675" s="15">
        <v>41356</v>
      </c>
      <c r="F675" t="s">
        <v>23</v>
      </c>
      <c r="G675" t="s">
        <v>2378</v>
      </c>
      <c r="H675" t="s">
        <v>2379</v>
      </c>
      <c r="I675" t="s">
        <v>26</v>
      </c>
      <c r="J675" t="s">
        <v>27</v>
      </c>
      <c r="K675" t="s">
        <v>2380</v>
      </c>
      <c r="L675" t="s">
        <v>211</v>
      </c>
      <c r="M675">
        <v>60201</v>
      </c>
      <c r="N675" t="s">
        <v>105</v>
      </c>
      <c r="O675" t="s">
        <v>2381</v>
      </c>
      <c r="P675" t="s">
        <v>71</v>
      </c>
      <c r="Q675" t="s">
        <v>72</v>
      </c>
      <c r="R675" t="s">
        <v>2382</v>
      </c>
      <c r="S675">
        <v>11.992000000000001</v>
      </c>
      <c r="T675">
        <v>1</v>
      </c>
      <c r="U675">
        <v>0.2</v>
      </c>
      <c r="V675">
        <v>0.89939999999999909</v>
      </c>
    </row>
    <row r="676" spans="1:22" x14ac:dyDescent="0.3">
      <c r="A676">
        <v>694</v>
      </c>
      <c r="B676" t="s">
        <v>2242</v>
      </c>
      <c r="C676">
        <v>2012</v>
      </c>
      <c r="D676" s="15">
        <v>40996</v>
      </c>
      <c r="E676" s="15">
        <v>41001</v>
      </c>
      <c r="F676" t="s">
        <v>50</v>
      </c>
      <c r="G676" t="s">
        <v>2243</v>
      </c>
      <c r="H676" t="s">
        <v>2244</v>
      </c>
      <c r="I676" t="s">
        <v>26</v>
      </c>
      <c r="J676" t="s">
        <v>27</v>
      </c>
      <c r="K676" t="s">
        <v>42</v>
      </c>
      <c r="L676" t="s">
        <v>43</v>
      </c>
      <c r="M676">
        <v>90036</v>
      </c>
      <c r="N676" t="s">
        <v>44</v>
      </c>
      <c r="O676" t="s">
        <v>2247</v>
      </c>
      <c r="P676" t="s">
        <v>46</v>
      </c>
      <c r="Q676" t="s">
        <v>90</v>
      </c>
      <c r="R676" t="s">
        <v>2248</v>
      </c>
      <c r="S676">
        <v>33.4</v>
      </c>
      <c r="T676">
        <v>5</v>
      </c>
      <c r="U676">
        <v>0</v>
      </c>
      <c r="V676">
        <v>16.032</v>
      </c>
    </row>
    <row r="677" spans="1:22" x14ac:dyDescent="0.3">
      <c r="A677">
        <v>693</v>
      </c>
      <c r="B677" t="s">
        <v>2242</v>
      </c>
      <c r="C677">
        <v>2012</v>
      </c>
      <c r="D677" s="15">
        <v>40996</v>
      </c>
      <c r="E677" s="15">
        <v>41001</v>
      </c>
      <c r="F677" t="s">
        <v>50</v>
      </c>
      <c r="G677" t="s">
        <v>2243</v>
      </c>
      <c r="H677" t="s">
        <v>2244</v>
      </c>
      <c r="I677" t="s">
        <v>26</v>
      </c>
      <c r="J677" t="s">
        <v>27</v>
      </c>
      <c r="K677" t="s">
        <v>42</v>
      </c>
      <c r="L677" t="s">
        <v>43</v>
      </c>
      <c r="M677">
        <v>90036</v>
      </c>
      <c r="N677" t="s">
        <v>44</v>
      </c>
      <c r="O677" t="s">
        <v>2245</v>
      </c>
      <c r="P677" t="s">
        <v>71</v>
      </c>
      <c r="Q677" t="s">
        <v>161</v>
      </c>
      <c r="R677" t="s">
        <v>2246</v>
      </c>
      <c r="S677">
        <v>166.24</v>
      </c>
      <c r="T677">
        <v>1</v>
      </c>
      <c r="U677">
        <v>0</v>
      </c>
      <c r="V677">
        <v>24.936000000000007</v>
      </c>
    </row>
    <row r="678" spans="1:22" x14ac:dyDescent="0.3">
      <c r="A678">
        <v>677</v>
      </c>
      <c r="B678" t="s">
        <v>2199</v>
      </c>
      <c r="C678">
        <v>2014</v>
      </c>
      <c r="D678" s="15">
        <v>41717</v>
      </c>
      <c r="E678" s="15">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s="15">
        <v>41717</v>
      </c>
      <c r="E679" s="15">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s="15">
        <v>41717</v>
      </c>
      <c r="E680" s="15">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15">
        <v>41717</v>
      </c>
      <c r="E681" s="15">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74177-CE58-4556-98F6-7E797E08451F}">
  <dimension ref="A3:J13"/>
  <sheetViews>
    <sheetView workbookViewId="0">
      <selection activeCell="J10" sqref="J10"/>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6" width="17.88671875" bestFit="1" customWidth="1"/>
    <col min="7" max="7" width="13.33203125" customWidth="1"/>
    <col min="8" max="8" width="11.88671875" customWidth="1"/>
    <col min="9" max="9" width="11.33203125" customWidth="1"/>
    <col min="10" max="10" width="13.44140625" customWidth="1"/>
  </cols>
  <sheetData>
    <row r="3" spans="1:10" x14ac:dyDescent="0.3">
      <c r="A3" s="4" t="s">
        <v>10946</v>
      </c>
      <c r="B3" t="s">
        <v>10947</v>
      </c>
      <c r="C3" t="s">
        <v>10948</v>
      </c>
      <c r="D3" t="s">
        <v>10953</v>
      </c>
      <c r="E3" t="s">
        <v>10954</v>
      </c>
      <c r="F3" t="s">
        <v>10955</v>
      </c>
    </row>
    <row r="4" spans="1:10" x14ac:dyDescent="0.3">
      <c r="A4" s="7">
        <v>2011</v>
      </c>
      <c r="B4" s="37">
        <v>484247.49810000096</v>
      </c>
      <c r="C4" s="37">
        <v>49543.974100000007</v>
      </c>
      <c r="D4" s="37">
        <v>7581</v>
      </c>
      <c r="E4" s="37">
        <v>1993</v>
      </c>
      <c r="F4" s="37">
        <v>0.10231126499236715</v>
      </c>
    </row>
    <row r="5" spans="1:10" x14ac:dyDescent="0.3">
      <c r="A5" s="7">
        <v>2012</v>
      </c>
      <c r="B5" s="37">
        <v>470532.50899999985</v>
      </c>
      <c r="C5" s="37">
        <v>61618.603700000051</v>
      </c>
      <c r="D5" s="37">
        <v>7979</v>
      </c>
      <c r="E5" s="37">
        <v>2102</v>
      </c>
      <c r="F5" s="37">
        <v>0.13095504034557592</v>
      </c>
    </row>
    <row r="6" spans="1:10" x14ac:dyDescent="0.3">
      <c r="A6" s="7">
        <v>2013</v>
      </c>
      <c r="B6" s="37">
        <v>608473.83000000066</v>
      </c>
      <c r="C6" s="37">
        <v>81726.930800000177</v>
      </c>
      <c r="D6" s="37">
        <v>9810</v>
      </c>
      <c r="E6" s="37">
        <v>2580</v>
      </c>
      <c r="F6" s="37">
        <v>0.13431461924993568</v>
      </c>
    </row>
    <row r="7" spans="1:10" x14ac:dyDescent="0.3">
      <c r="A7" s="7">
        <v>2014</v>
      </c>
      <c r="B7" s="37">
        <v>733947.0231999997</v>
      </c>
      <c r="C7" s="37">
        <v>93507.513099999967</v>
      </c>
      <c r="D7" s="37">
        <v>12503</v>
      </c>
      <c r="E7" s="37">
        <v>3319</v>
      </c>
      <c r="F7" s="37">
        <v>0.12740362743390987</v>
      </c>
    </row>
    <row r="8" spans="1:10" x14ac:dyDescent="0.3">
      <c r="A8" s="7" t="s">
        <v>10933</v>
      </c>
      <c r="B8" s="37">
        <v>2297200.8602999519</v>
      </c>
      <c r="C8" s="37">
        <v>286397.02169999998</v>
      </c>
      <c r="D8" s="37">
        <v>37873</v>
      </c>
      <c r="E8" s="37">
        <v>9994</v>
      </c>
      <c r="F8" s="37">
        <v>0.12467217240315866</v>
      </c>
    </row>
    <row r="10" spans="1:10" x14ac:dyDescent="0.3">
      <c r="F10" s="24">
        <f>GETPIVOTDATA("Sum of Sales",$A$3,"Year",2014)/GETPIVOTDATA("Sum of Sales",$A$3,"Year",2013)-1</f>
        <v>0.20620967905883303</v>
      </c>
      <c r="G10" s="24">
        <f>GETPIVOTDATA("Sum of Profit",$A$3,"Year",2014)/GETPIVOTDATA("Sum of Profit",$A$3,"Year",2013)-1</f>
        <v>0.14414565902185772</v>
      </c>
      <c r="H10" s="24">
        <f>GETPIVOTDATA("Sum of Quantity",$A$3,"Year",2014)/GETPIVOTDATA("Sum of Quantity",$A$3,"Year",2013)-1</f>
        <v>0.27451580020387367</v>
      </c>
      <c r="I10" s="24">
        <f>GETPIVOTDATA("Count of Order ID",$A$3,"Year",2014)/GETPIVOTDATA("Count of Order ID",$A$3,"Year",2013)-1</f>
        <v>0.2864341085271318</v>
      </c>
      <c r="J10" s="24">
        <f>GETPIVOTDATA("Sum of profit margin",$A$3,"Year",2014)/GETPIVOTDATA("Sum of profit margin",$A$3,"Year",2013)-1</f>
        <v>-5.1453757264990463E-2</v>
      </c>
    </row>
    <row r="13" spans="1:10" x14ac:dyDescent="0.3">
      <c r="G13" s="24">
        <f>F10</f>
        <v>0.20620967905883303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6AAE4-801F-4C97-8DEA-07452B42F148}">
  <dimension ref="A1:B16"/>
  <sheetViews>
    <sheetView workbookViewId="0">
      <selection activeCell="M9" sqref="M9"/>
    </sheetView>
  </sheetViews>
  <sheetFormatPr defaultRowHeight="14.4" x14ac:dyDescent="0.3"/>
  <cols>
    <col min="1" max="1" width="12.5546875" bestFit="1" customWidth="1"/>
    <col min="2" max="2" width="12" bestFit="1" customWidth="1"/>
  </cols>
  <sheetData>
    <row r="1" spans="1:2" x14ac:dyDescent="0.3">
      <c r="A1" s="4" t="s">
        <v>10958</v>
      </c>
      <c r="B1" t="s">
        <v>10959</v>
      </c>
    </row>
    <row r="3" spans="1:2" x14ac:dyDescent="0.3">
      <c r="A3" s="4" t="s">
        <v>10946</v>
      </c>
      <c r="B3" t="s">
        <v>10947</v>
      </c>
    </row>
    <row r="4" spans="1:2" x14ac:dyDescent="0.3">
      <c r="A4" s="5" t="s">
        <v>10944</v>
      </c>
      <c r="B4" s="37">
        <v>349120.07400000008</v>
      </c>
    </row>
    <row r="5" spans="1:2" x14ac:dyDescent="0.3">
      <c r="A5" s="5" t="s">
        <v>10945</v>
      </c>
      <c r="B5" s="37">
        <v>332177.15950000001</v>
      </c>
    </row>
    <row r="6" spans="1:2" x14ac:dyDescent="0.3">
      <c r="A6" s="5" t="s">
        <v>10942</v>
      </c>
      <c r="B6" s="37">
        <v>309770.09970000025</v>
      </c>
    </row>
    <row r="7" spans="1:2" x14ac:dyDescent="0.3">
      <c r="A7" s="5" t="s">
        <v>10936</v>
      </c>
      <c r="B7" s="37">
        <v>199252.98399999991</v>
      </c>
    </row>
    <row r="8" spans="1:2" x14ac:dyDescent="0.3">
      <c r="A8" s="5" t="s">
        <v>10943</v>
      </c>
      <c r="B8" s="37">
        <v>197115.20170000009</v>
      </c>
    </row>
    <row r="9" spans="1:2" x14ac:dyDescent="0.3">
      <c r="A9" s="5" t="s">
        <v>10941</v>
      </c>
      <c r="B9" s="37">
        <v>159589.45099999988</v>
      </c>
    </row>
    <row r="10" spans="1:2" x14ac:dyDescent="0.3">
      <c r="A10" s="5" t="s">
        <v>10938</v>
      </c>
      <c r="B10" s="37">
        <v>156122.28669999994</v>
      </c>
    </row>
    <row r="11" spans="1:2" x14ac:dyDescent="0.3">
      <c r="A11" s="5" t="s">
        <v>10940</v>
      </c>
      <c r="B11" s="37">
        <v>149580.83800000031</v>
      </c>
    </row>
    <row r="12" spans="1:2" x14ac:dyDescent="0.3">
      <c r="A12" s="5" t="s">
        <v>10939</v>
      </c>
      <c r="B12" s="37">
        <v>147082.61130000011</v>
      </c>
    </row>
    <row r="13" spans="1:2" x14ac:dyDescent="0.3">
      <c r="A13" s="5" t="s">
        <v>10937</v>
      </c>
      <c r="B13" s="37">
        <v>141851.5674</v>
      </c>
    </row>
    <row r="14" spans="1:2" x14ac:dyDescent="0.3">
      <c r="A14" s="5" t="s">
        <v>10934</v>
      </c>
      <c r="B14" s="37">
        <v>95365.937600000019</v>
      </c>
    </row>
    <row r="15" spans="1:2" x14ac:dyDescent="0.3">
      <c r="A15" s="5" t="s">
        <v>10935</v>
      </c>
      <c r="B15" s="37">
        <v>60172.649400000024</v>
      </c>
    </row>
    <row r="16" spans="1:2" x14ac:dyDescent="0.3">
      <c r="A16" s="5" t="s">
        <v>10933</v>
      </c>
      <c r="B16" s="37">
        <v>2297200.8603000008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384C-9B50-4CFC-8E95-C0E625FB2D81}">
  <dimension ref="A1"/>
  <sheetViews>
    <sheetView showGridLines="0" workbookViewId="0">
      <selection activeCell="F20" sqref="F20"/>
    </sheetView>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A4" workbookViewId="0">
      <selection activeCell="S46" sqref="S46"/>
    </sheetView>
  </sheetViews>
  <sheetFormatPr defaultColWidth="14.44140625" defaultRowHeight="15" customHeight="1" x14ac:dyDescent="0.3"/>
  <cols>
    <col min="1" max="26" width="8.6640625" style="25" customWidth="1"/>
    <col min="27" max="16384" width="14.44140625" style="25"/>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6" t="s">
        <v>10932</v>
      </c>
      <c r="B11" s="27" t="e">
        <f>#REF!</f>
        <v>#REF!</v>
      </c>
      <c r="Q11" s="26"/>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s="25" customFormat="1" ht="14.25" customHeight="1" x14ac:dyDescent="0.3"/>
    <row r="18" s="25" customFormat="1" ht="14.25" customHeight="1" x14ac:dyDescent="0.3"/>
    <row r="19" s="25" customFormat="1" ht="14.25" customHeight="1" x14ac:dyDescent="0.3"/>
    <row r="20" s="25" customFormat="1" ht="14.25" customHeight="1" x14ac:dyDescent="0.3"/>
    <row r="21" s="25" customFormat="1" ht="14.25" customHeight="1" x14ac:dyDescent="0.3"/>
    <row r="22" s="25" customFormat="1" ht="14.25" customHeight="1" x14ac:dyDescent="0.3"/>
    <row r="23" s="25" customFormat="1" ht="14.25" customHeight="1" x14ac:dyDescent="0.3"/>
    <row r="24" s="25" customFormat="1" ht="14.25" customHeight="1" x14ac:dyDescent="0.3"/>
    <row r="25" s="25" customFormat="1" ht="14.25" customHeight="1" x14ac:dyDescent="0.3"/>
    <row r="26" s="25" customFormat="1" ht="14.25" customHeight="1" x14ac:dyDescent="0.3"/>
    <row r="27" s="25" customFormat="1" ht="14.25" customHeight="1" x14ac:dyDescent="0.3"/>
    <row r="28" s="25" customFormat="1" ht="14.25" customHeight="1" x14ac:dyDescent="0.3"/>
    <row r="29" s="25" customFormat="1" ht="14.25" customHeight="1" x14ac:dyDescent="0.3"/>
    <row r="30" s="25" customFormat="1" ht="14.25" customHeight="1" x14ac:dyDescent="0.3"/>
    <row r="31" s="25" customFormat="1" ht="14.25" customHeight="1" x14ac:dyDescent="0.3"/>
    <row r="32" s="25" customFormat="1" ht="14.25" customHeight="1" x14ac:dyDescent="0.3"/>
    <row r="33" s="25" customFormat="1" ht="14.25" customHeight="1" x14ac:dyDescent="0.3"/>
    <row r="34" s="25" customFormat="1" ht="14.25" customHeight="1" x14ac:dyDescent="0.3"/>
    <row r="35" s="25" customFormat="1" ht="14.25" customHeight="1" x14ac:dyDescent="0.3"/>
    <row r="36" s="25" customFormat="1" ht="14.25" customHeight="1" x14ac:dyDescent="0.3"/>
    <row r="37" s="25" customFormat="1" ht="14.25" customHeight="1" x14ac:dyDescent="0.3"/>
    <row r="38" s="25" customFormat="1" ht="14.25" customHeight="1" x14ac:dyDescent="0.3"/>
    <row r="39" s="25" customFormat="1" ht="14.25" customHeight="1" x14ac:dyDescent="0.3"/>
    <row r="40" s="25" customFormat="1" ht="14.25" customHeight="1" x14ac:dyDescent="0.3"/>
    <row r="41" s="25" customFormat="1" ht="14.25" customHeight="1" x14ac:dyDescent="0.3"/>
    <row r="42" s="25" customFormat="1" ht="14.25" customHeight="1" x14ac:dyDescent="0.3"/>
    <row r="43" s="25" customFormat="1" ht="14.25" customHeight="1" x14ac:dyDescent="0.3"/>
    <row r="44" s="25" customFormat="1" ht="14.25" customHeight="1" x14ac:dyDescent="0.3"/>
    <row r="45" s="25" customFormat="1" ht="14.25" customHeight="1" x14ac:dyDescent="0.3"/>
    <row r="46" s="25" customFormat="1" ht="14.25" customHeight="1" x14ac:dyDescent="0.3"/>
    <row r="47" s="25" customFormat="1" ht="14.25" customHeight="1" x14ac:dyDescent="0.3"/>
    <row r="48" s="25" customFormat="1" ht="14.25" customHeight="1" x14ac:dyDescent="0.3"/>
    <row r="49" s="25" customFormat="1" ht="14.25" customHeight="1" x14ac:dyDescent="0.3"/>
    <row r="50" s="25" customFormat="1" ht="14.25" customHeight="1" x14ac:dyDescent="0.3"/>
    <row r="51" s="25" customFormat="1" ht="14.25" customHeight="1" x14ac:dyDescent="0.3"/>
    <row r="52" s="25" customFormat="1" ht="14.25" customHeight="1" x14ac:dyDescent="0.3"/>
    <row r="53" s="25" customFormat="1" ht="14.25" customHeight="1" x14ac:dyDescent="0.3"/>
    <row r="54" s="25" customFormat="1" ht="14.25" customHeight="1" x14ac:dyDescent="0.3"/>
    <row r="55" s="25" customFormat="1" ht="14.25" customHeight="1" x14ac:dyDescent="0.3"/>
    <row r="56" s="25" customFormat="1" ht="14.25" customHeight="1" x14ac:dyDescent="0.3"/>
    <row r="57" s="25" customFormat="1" ht="14.25" customHeight="1" x14ac:dyDescent="0.3"/>
    <row r="58" s="25" customFormat="1" ht="14.25" customHeight="1" x14ac:dyDescent="0.3"/>
    <row r="59" s="25" customFormat="1" ht="14.25" customHeight="1" x14ac:dyDescent="0.3"/>
    <row r="60" s="25" customFormat="1" ht="14.25" customHeight="1" x14ac:dyDescent="0.3"/>
    <row r="61" s="25" customFormat="1" ht="14.25" customHeight="1" x14ac:dyDescent="0.3"/>
    <row r="62" s="25" customFormat="1" ht="14.25" customHeight="1" x14ac:dyDescent="0.3"/>
    <row r="63" s="25" customFormat="1" ht="14.25" customHeight="1" x14ac:dyDescent="0.3"/>
    <row r="64" s="25" customFormat="1" ht="14.25" customHeight="1" x14ac:dyDescent="0.3"/>
    <row r="65" s="25" customFormat="1" ht="14.25" customHeight="1" x14ac:dyDescent="0.3"/>
    <row r="66" s="25" customFormat="1" ht="14.25" customHeight="1" x14ac:dyDescent="0.3"/>
    <row r="67" s="25" customFormat="1" ht="14.25" customHeight="1" x14ac:dyDescent="0.3"/>
    <row r="68" s="25" customFormat="1" ht="14.25" customHeight="1" x14ac:dyDescent="0.3"/>
    <row r="69" s="25" customFormat="1" ht="14.25" customHeight="1" x14ac:dyDescent="0.3"/>
    <row r="70" s="25" customFormat="1" ht="14.25" customHeight="1" x14ac:dyDescent="0.3"/>
    <row r="71" s="25" customFormat="1" ht="14.25" customHeight="1" x14ac:dyDescent="0.3"/>
    <row r="72" s="25" customFormat="1" ht="14.25" customHeight="1" x14ac:dyDescent="0.3"/>
    <row r="73" s="25" customFormat="1" ht="14.25" customHeight="1" x14ac:dyDescent="0.3"/>
    <row r="74" s="25" customFormat="1" ht="14.25" customHeight="1" x14ac:dyDescent="0.3"/>
    <row r="75" s="25" customFormat="1" ht="14.25" customHeight="1" x14ac:dyDescent="0.3"/>
    <row r="76" s="25" customFormat="1" ht="14.25" customHeight="1" x14ac:dyDescent="0.3"/>
    <row r="77" s="25" customFormat="1" ht="14.25" customHeight="1" x14ac:dyDescent="0.3"/>
    <row r="78" s="25" customFormat="1" ht="14.25" customHeight="1" x14ac:dyDescent="0.3"/>
    <row r="79" s="25" customFormat="1" ht="14.25" customHeight="1" x14ac:dyDescent="0.3"/>
    <row r="80" s="25" customFormat="1" ht="14.25" customHeight="1" x14ac:dyDescent="0.3"/>
    <row r="81" s="25" customFormat="1" ht="14.25" customHeight="1" x14ac:dyDescent="0.3"/>
    <row r="82" s="25" customFormat="1" ht="14.25" customHeight="1" x14ac:dyDescent="0.3"/>
    <row r="83" s="25" customFormat="1" ht="14.25" customHeight="1" x14ac:dyDescent="0.3"/>
    <row r="84" s="25" customFormat="1" ht="14.25" customHeight="1" x14ac:dyDescent="0.3"/>
    <row r="85" s="25" customFormat="1" ht="14.25" customHeight="1" x14ac:dyDescent="0.3"/>
    <row r="86" s="25" customFormat="1" ht="14.25" customHeight="1" x14ac:dyDescent="0.3"/>
    <row r="87" s="25" customFormat="1" ht="14.25" customHeight="1" x14ac:dyDescent="0.3"/>
    <row r="88" s="25" customFormat="1" ht="14.25" customHeight="1" x14ac:dyDescent="0.3"/>
    <row r="89" s="25" customFormat="1" ht="14.25" customHeight="1" x14ac:dyDescent="0.3"/>
    <row r="90" s="25" customFormat="1" ht="14.25" customHeight="1" x14ac:dyDescent="0.3"/>
    <row r="91" s="25" customFormat="1" ht="14.25" customHeight="1" x14ac:dyDescent="0.3"/>
    <row r="92" s="25" customFormat="1" ht="14.25" customHeight="1" x14ac:dyDescent="0.3"/>
    <row r="93" s="25" customFormat="1" ht="14.25" customHeight="1" x14ac:dyDescent="0.3"/>
    <row r="94" s="25" customFormat="1" ht="14.25" customHeight="1" x14ac:dyDescent="0.3"/>
    <row r="95" s="25" customFormat="1" ht="14.25" customHeight="1" x14ac:dyDescent="0.3"/>
    <row r="96" s="25" customFormat="1" ht="14.25" customHeight="1" x14ac:dyDescent="0.3"/>
    <row r="97" s="25" customFormat="1" ht="14.25" customHeight="1" x14ac:dyDescent="0.3"/>
    <row r="98" s="25" customFormat="1" ht="14.25" customHeight="1" x14ac:dyDescent="0.3"/>
    <row r="99" s="25" customFormat="1" ht="14.25" customHeight="1" x14ac:dyDescent="0.3"/>
    <row r="100" s="25" customFormat="1" ht="14.25" customHeight="1" x14ac:dyDescent="0.3"/>
    <row r="101" s="25" customFormat="1" ht="14.25" customHeight="1" x14ac:dyDescent="0.3"/>
    <row r="102" s="25" customFormat="1" ht="14.25" customHeight="1" x14ac:dyDescent="0.3"/>
    <row r="103" s="25" customFormat="1" ht="14.25" customHeight="1" x14ac:dyDescent="0.3"/>
    <row r="104" s="25" customFormat="1" ht="14.25" customHeight="1" x14ac:dyDescent="0.3"/>
    <row r="105" s="25" customFormat="1" ht="14.25" customHeight="1" x14ac:dyDescent="0.3"/>
    <row r="106" s="25" customFormat="1" ht="14.25" customHeight="1" x14ac:dyDescent="0.3"/>
    <row r="107" s="25" customFormat="1" ht="14.25" customHeight="1" x14ac:dyDescent="0.3"/>
    <row r="108" s="25" customFormat="1" ht="14.25" customHeight="1" x14ac:dyDescent="0.3"/>
    <row r="109" s="25" customFormat="1" ht="14.25" customHeight="1" x14ac:dyDescent="0.3"/>
    <row r="110" s="25" customFormat="1" ht="14.25" customHeight="1" x14ac:dyDescent="0.3"/>
    <row r="111" s="25" customFormat="1" ht="14.25" customHeight="1" x14ac:dyDescent="0.3"/>
    <row r="112" s="25" customFormat="1" ht="14.25" customHeight="1" x14ac:dyDescent="0.3"/>
    <row r="113" s="25" customFormat="1" ht="14.25" customHeight="1" x14ac:dyDescent="0.3"/>
    <row r="114" s="25" customFormat="1" ht="14.25" customHeight="1" x14ac:dyDescent="0.3"/>
    <row r="115" s="25" customFormat="1" ht="14.25" customHeight="1" x14ac:dyDescent="0.3"/>
    <row r="116" s="25" customFormat="1" ht="14.25" customHeight="1" x14ac:dyDescent="0.3"/>
    <row r="117" s="25" customFormat="1" ht="14.25" customHeight="1" x14ac:dyDescent="0.3"/>
    <row r="118" s="25" customFormat="1" ht="14.25" customHeight="1" x14ac:dyDescent="0.3"/>
    <row r="119" s="25" customFormat="1" ht="14.25" customHeight="1" x14ac:dyDescent="0.3"/>
    <row r="120" s="25" customFormat="1" ht="14.25" customHeight="1" x14ac:dyDescent="0.3"/>
    <row r="121" s="25" customFormat="1" ht="14.25" customHeight="1" x14ac:dyDescent="0.3"/>
    <row r="122" s="25" customFormat="1" ht="14.25" customHeight="1" x14ac:dyDescent="0.3"/>
    <row r="123" s="25" customFormat="1" ht="14.25" customHeight="1" x14ac:dyDescent="0.3"/>
    <row r="124" s="25" customFormat="1" ht="14.25" customHeight="1" x14ac:dyDescent="0.3"/>
    <row r="125" s="25" customFormat="1" ht="14.25" customHeight="1" x14ac:dyDescent="0.3"/>
    <row r="126" s="25" customFormat="1" ht="14.25" customHeight="1" x14ac:dyDescent="0.3"/>
    <row r="127" s="25" customFormat="1" ht="14.25" customHeight="1" x14ac:dyDescent="0.3"/>
    <row r="128" s="25" customFormat="1" ht="14.25" customHeight="1" x14ac:dyDescent="0.3"/>
    <row r="129" s="25" customFormat="1" ht="14.25" customHeight="1" x14ac:dyDescent="0.3"/>
    <row r="130" s="25" customFormat="1" ht="14.25" customHeight="1" x14ac:dyDescent="0.3"/>
    <row r="131" s="25" customFormat="1" ht="14.25" customHeight="1" x14ac:dyDescent="0.3"/>
    <row r="132" s="25" customFormat="1" ht="14.25" customHeight="1" x14ac:dyDescent="0.3"/>
    <row r="133" s="25" customFormat="1" ht="14.25" customHeight="1" x14ac:dyDescent="0.3"/>
    <row r="134" s="25" customFormat="1" ht="14.25" customHeight="1" x14ac:dyDescent="0.3"/>
    <row r="135" s="25" customFormat="1" ht="14.25" customHeight="1" x14ac:dyDescent="0.3"/>
    <row r="136" s="25" customFormat="1" ht="14.25" customHeight="1" x14ac:dyDescent="0.3"/>
    <row r="137" s="25" customFormat="1" ht="14.25" customHeight="1" x14ac:dyDescent="0.3"/>
    <row r="138" s="25" customFormat="1" ht="14.25" customHeight="1" x14ac:dyDescent="0.3"/>
    <row r="139" s="25" customFormat="1" ht="14.25" customHeight="1" x14ac:dyDescent="0.3"/>
    <row r="140" s="25" customFormat="1" ht="14.25" customHeight="1" x14ac:dyDescent="0.3"/>
    <row r="141" s="25" customFormat="1" ht="14.25" customHeight="1" x14ac:dyDescent="0.3"/>
    <row r="142" s="25" customFormat="1" ht="14.25" customHeight="1" x14ac:dyDescent="0.3"/>
    <row r="143" s="25" customFormat="1" ht="14.25" customHeight="1" x14ac:dyDescent="0.3"/>
    <row r="144" s="25" customFormat="1" ht="14.25" customHeight="1" x14ac:dyDescent="0.3"/>
    <row r="145" s="25" customFormat="1" ht="14.25" customHeight="1" x14ac:dyDescent="0.3"/>
    <row r="146" s="25" customFormat="1" ht="14.25" customHeight="1" x14ac:dyDescent="0.3"/>
    <row r="147" s="25" customFormat="1" ht="14.25" customHeight="1" x14ac:dyDescent="0.3"/>
    <row r="148" s="25" customFormat="1" ht="14.25" customHeight="1" x14ac:dyDescent="0.3"/>
    <row r="149" s="25" customFormat="1" ht="14.25" customHeight="1" x14ac:dyDescent="0.3"/>
    <row r="150" s="25" customFormat="1" ht="14.25" customHeight="1" x14ac:dyDescent="0.3"/>
    <row r="151" s="25" customFormat="1" ht="14.25" customHeight="1" x14ac:dyDescent="0.3"/>
    <row r="152" s="25" customFormat="1" ht="14.25" customHeight="1" x14ac:dyDescent="0.3"/>
    <row r="153" s="25" customFormat="1" ht="14.25" customHeight="1" x14ac:dyDescent="0.3"/>
    <row r="154" s="25" customFormat="1" ht="14.25" customHeight="1" x14ac:dyDescent="0.3"/>
    <row r="155" s="25" customFormat="1" ht="14.25" customHeight="1" x14ac:dyDescent="0.3"/>
    <row r="156" s="25" customFormat="1" ht="14.25" customHeight="1" x14ac:dyDescent="0.3"/>
    <row r="157" s="25" customFormat="1" ht="14.25" customHeight="1" x14ac:dyDescent="0.3"/>
    <row r="158" s="25" customFormat="1" ht="14.25" customHeight="1" x14ac:dyDescent="0.3"/>
    <row r="159" s="25" customFormat="1" ht="14.25" customHeight="1" x14ac:dyDescent="0.3"/>
    <row r="160" s="25" customFormat="1" ht="14.25" customHeight="1" x14ac:dyDescent="0.3"/>
    <row r="161" s="25" customFormat="1" ht="14.25" customHeight="1" x14ac:dyDescent="0.3"/>
    <row r="162" s="25" customFormat="1" ht="14.25" customHeight="1" x14ac:dyDescent="0.3"/>
    <row r="163" s="25" customFormat="1" ht="14.25" customHeight="1" x14ac:dyDescent="0.3"/>
    <row r="164" s="25" customFormat="1" ht="14.25" customHeight="1" x14ac:dyDescent="0.3"/>
    <row r="165" s="25" customFormat="1" ht="14.25" customHeight="1" x14ac:dyDescent="0.3"/>
    <row r="166" s="25" customFormat="1" ht="14.25" customHeight="1" x14ac:dyDescent="0.3"/>
    <row r="167" s="25" customFormat="1" ht="14.25" customHeight="1" x14ac:dyDescent="0.3"/>
    <row r="168" s="25" customFormat="1" ht="14.25" customHeight="1" x14ac:dyDescent="0.3"/>
    <row r="169" s="25" customFormat="1" ht="14.25" customHeight="1" x14ac:dyDescent="0.3"/>
    <row r="170" s="25" customFormat="1" ht="14.25" customHeight="1" x14ac:dyDescent="0.3"/>
    <row r="171" s="25" customFormat="1" ht="14.25" customHeight="1" x14ac:dyDescent="0.3"/>
    <row r="172" s="25" customFormat="1" ht="14.25" customHeight="1" x14ac:dyDescent="0.3"/>
    <row r="173" s="25" customFormat="1" ht="14.25" customHeight="1" x14ac:dyDescent="0.3"/>
    <row r="174" s="25" customFormat="1" ht="14.25" customHeight="1" x14ac:dyDescent="0.3"/>
    <row r="175" s="25" customFormat="1" ht="14.25" customHeight="1" x14ac:dyDescent="0.3"/>
    <row r="176" s="25" customFormat="1" ht="14.25" customHeight="1" x14ac:dyDescent="0.3"/>
    <row r="177" s="25" customFormat="1" ht="14.25" customHeight="1" x14ac:dyDescent="0.3"/>
    <row r="178" s="25" customFormat="1" ht="14.25" customHeight="1" x14ac:dyDescent="0.3"/>
    <row r="179" s="25" customFormat="1" ht="14.25" customHeight="1" x14ac:dyDescent="0.3"/>
    <row r="180" s="25" customFormat="1" ht="14.25" customHeight="1" x14ac:dyDescent="0.3"/>
    <row r="181" s="25" customFormat="1" ht="14.25" customHeight="1" x14ac:dyDescent="0.3"/>
    <row r="182" s="25" customFormat="1" ht="14.25" customHeight="1" x14ac:dyDescent="0.3"/>
    <row r="183" s="25" customFormat="1" ht="14.25" customHeight="1" x14ac:dyDescent="0.3"/>
    <row r="184" s="25" customFormat="1" ht="14.25" customHeight="1" x14ac:dyDescent="0.3"/>
    <row r="185" s="25" customFormat="1" ht="14.25" customHeight="1" x14ac:dyDescent="0.3"/>
    <row r="186" s="25" customFormat="1" ht="14.25" customHeight="1" x14ac:dyDescent="0.3"/>
    <row r="187" s="25" customFormat="1" ht="14.25" customHeight="1" x14ac:dyDescent="0.3"/>
    <row r="188" s="25" customFormat="1" ht="14.25" customHeight="1" x14ac:dyDescent="0.3"/>
    <row r="189" s="25" customFormat="1" ht="14.25" customHeight="1" x14ac:dyDescent="0.3"/>
    <row r="190" s="25" customFormat="1" ht="14.25" customHeight="1" x14ac:dyDescent="0.3"/>
    <row r="191" s="25" customFormat="1" ht="14.25" customHeight="1" x14ac:dyDescent="0.3"/>
    <row r="192" s="25" customFormat="1" ht="14.25" customHeight="1" x14ac:dyDescent="0.3"/>
    <row r="193" s="25" customFormat="1" ht="14.25" customHeight="1" x14ac:dyDescent="0.3"/>
    <row r="194" s="25" customFormat="1" ht="14.25" customHeight="1" x14ac:dyDescent="0.3"/>
    <row r="195" s="25" customFormat="1" ht="14.25" customHeight="1" x14ac:dyDescent="0.3"/>
    <row r="196" s="25" customFormat="1" ht="14.25" customHeight="1" x14ac:dyDescent="0.3"/>
    <row r="197" s="25" customFormat="1" ht="14.25" customHeight="1" x14ac:dyDescent="0.3"/>
    <row r="198" s="25" customFormat="1" ht="14.25" customHeight="1" x14ac:dyDescent="0.3"/>
    <row r="199" s="25" customFormat="1" ht="14.25" customHeight="1" x14ac:dyDescent="0.3"/>
    <row r="200" s="25" customFormat="1" ht="14.25" customHeight="1" x14ac:dyDescent="0.3"/>
    <row r="201" s="25" customFormat="1" ht="14.25" customHeight="1" x14ac:dyDescent="0.3"/>
    <row r="202" s="25" customFormat="1" ht="14.25" customHeight="1" x14ac:dyDescent="0.3"/>
    <row r="203" s="25" customFormat="1" ht="14.25" customHeight="1" x14ac:dyDescent="0.3"/>
    <row r="204" s="25" customFormat="1" ht="14.25" customHeight="1" x14ac:dyDescent="0.3"/>
    <row r="205" s="25" customFormat="1" ht="14.25" customHeight="1" x14ac:dyDescent="0.3"/>
    <row r="206" s="25" customFormat="1" ht="14.25" customHeight="1" x14ac:dyDescent="0.3"/>
    <row r="207" s="25" customFormat="1" ht="14.25" customHeight="1" x14ac:dyDescent="0.3"/>
    <row r="208" s="25" customFormat="1" ht="14.25" customHeight="1" x14ac:dyDescent="0.3"/>
    <row r="209" s="25" customFormat="1" ht="14.25" customHeight="1" x14ac:dyDescent="0.3"/>
    <row r="210" s="25" customFormat="1" ht="14.25" customHeight="1" x14ac:dyDescent="0.3"/>
    <row r="211" s="25" customFormat="1" ht="14.25" customHeight="1" x14ac:dyDescent="0.3"/>
    <row r="212" s="25" customFormat="1" ht="14.25" customHeight="1" x14ac:dyDescent="0.3"/>
    <row r="213" s="25" customFormat="1" ht="14.25" customHeight="1" x14ac:dyDescent="0.3"/>
    <row r="214" s="25" customFormat="1" ht="14.25" customHeight="1" x14ac:dyDescent="0.3"/>
    <row r="215" s="25" customFormat="1" ht="14.25" customHeight="1" x14ac:dyDescent="0.3"/>
    <row r="216" s="25" customFormat="1" ht="14.25" customHeight="1" x14ac:dyDescent="0.3"/>
    <row r="217" s="25" customFormat="1" ht="14.25" customHeight="1" x14ac:dyDescent="0.3"/>
    <row r="218" s="25" customFormat="1" ht="14.25" customHeight="1" x14ac:dyDescent="0.3"/>
    <row r="219" s="25" customFormat="1" ht="14.25" customHeight="1" x14ac:dyDescent="0.3"/>
    <row r="220" s="25" customFormat="1" ht="14.25" customHeight="1" x14ac:dyDescent="0.3"/>
    <row r="221" s="25" customFormat="1" ht="14.25" customHeight="1" x14ac:dyDescent="0.3"/>
    <row r="222" s="25" customFormat="1" ht="14.25" customHeight="1" x14ac:dyDescent="0.3"/>
    <row r="223" s="25" customFormat="1" ht="14.25" customHeight="1" x14ac:dyDescent="0.3"/>
    <row r="224" s="25" customFormat="1" ht="14.25" customHeight="1" x14ac:dyDescent="0.3"/>
    <row r="225" s="25" customFormat="1" ht="14.25" customHeight="1" x14ac:dyDescent="0.3"/>
    <row r="226" s="25" customFormat="1" ht="14.25" customHeight="1" x14ac:dyDescent="0.3"/>
    <row r="227" s="25" customFormat="1" ht="14.25" customHeight="1" x14ac:dyDescent="0.3"/>
    <row r="228" s="25" customFormat="1" ht="14.25" customHeight="1" x14ac:dyDescent="0.3"/>
    <row r="229" s="25" customFormat="1" ht="14.25" customHeight="1" x14ac:dyDescent="0.3"/>
    <row r="230" s="25" customFormat="1" ht="14.25" customHeight="1" x14ac:dyDescent="0.3"/>
    <row r="231" s="25" customFormat="1" ht="14.25" customHeight="1" x14ac:dyDescent="0.3"/>
    <row r="232" s="25" customFormat="1" ht="14.25" customHeight="1" x14ac:dyDescent="0.3"/>
    <row r="233" s="25" customFormat="1" ht="14.25" customHeight="1" x14ac:dyDescent="0.3"/>
    <row r="234" s="25" customFormat="1" ht="14.25" customHeight="1" x14ac:dyDescent="0.3"/>
    <row r="235" s="25" customFormat="1" ht="14.25" customHeight="1" x14ac:dyDescent="0.3"/>
    <row r="236" s="25" customFormat="1" ht="14.25" customHeight="1" x14ac:dyDescent="0.3"/>
    <row r="237" s="25" customFormat="1" ht="14.25" customHeight="1" x14ac:dyDescent="0.3"/>
    <row r="238" s="25" customFormat="1" ht="14.25" customHeight="1" x14ac:dyDescent="0.3"/>
    <row r="239" s="25" customFormat="1" ht="14.25" customHeight="1" x14ac:dyDescent="0.3"/>
    <row r="240" s="25" customFormat="1" ht="14.25" customHeight="1" x14ac:dyDescent="0.3"/>
    <row r="241" s="25" customFormat="1" ht="14.25" customHeight="1" x14ac:dyDescent="0.3"/>
    <row r="242" s="25" customFormat="1" ht="14.25" customHeight="1" x14ac:dyDescent="0.3"/>
    <row r="243" s="25" customFormat="1" ht="14.25" customHeight="1" x14ac:dyDescent="0.3"/>
    <row r="244" s="25" customFormat="1" ht="14.25" customHeight="1" x14ac:dyDescent="0.3"/>
    <row r="245" s="25" customFormat="1" ht="14.25" customHeight="1" x14ac:dyDescent="0.3"/>
    <row r="246" s="25" customFormat="1" ht="14.25" customHeight="1" x14ac:dyDescent="0.3"/>
    <row r="247" s="25" customFormat="1" ht="14.25" customHeight="1" x14ac:dyDescent="0.3"/>
    <row r="248" s="25" customFormat="1" ht="14.25" customHeight="1" x14ac:dyDescent="0.3"/>
    <row r="249" s="25" customFormat="1" ht="14.25" customHeight="1" x14ac:dyDescent="0.3"/>
    <row r="250" s="25" customFormat="1" ht="14.25" customHeight="1" x14ac:dyDescent="0.3"/>
    <row r="251" s="25" customFormat="1" ht="14.25" customHeight="1" x14ac:dyDescent="0.3"/>
    <row r="252" s="25" customFormat="1" ht="14.25" customHeight="1" x14ac:dyDescent="0.3"/>
    <row r="253" s="25" customFormat="1" ht="14.25" customHeight="1" x14ac:dyDescent="0.3"/>
    <row r="254" s="25" customFormat="1" ht="14.25" customHeight="1" x14ac:dyDescent="0.3"/>
    <row r="255" s="25" customFormat="1" ht="14.25" customHeight="1" x14ac:dyDescent="0.3"/>
    <row r="256" s="25" customFormat="1" ht="14.25" customHeight="1" x14ac:dyDescent="0.3"/>
    <row r="257" s="25" customFormat="1" ht="14.25" customHeight="1" x14ac:dyDescent="0.3"/>
    <row r="258" s="25" customFormat="1" ht="14.25" customHeight="1" x14ac:dyDescent="0.3"/>
    <row r="259" s="25" customFormat="1" ht="14.25" customHeight="1" x14ac:dyDescent="0.3"/>
    <row r="260" s="25" customFormat="1" ht="14.25" customHeight="1" x14ac:dyDescent="0.3"/>
    <row r="261" s="25" customFormat="1" ht="14.25" customHeight="1" x14ac:dyDescent="0.3"/>
    <row r="262" s="25" customFormat="1" ht="14.25" customHeight="1" x14ac:dyDescent="0.3"/>
    <row r="263" s="25" customFormat="1" ht="14.25" customHeight="1" x14ac:dyDescent="0.3"/>
    <row r="264" s="25" customFormat="1" ht="14.25" customHeight="1" x14ac:dyDescent="0.3"/>
    <row r="265" s="25" customFormat="1" ht="14.25" customHeight="1" x14ac:dyDescent="0.3"/>
    <row r="266" s="25" customFormat="1" ht="14.25" customHeight="1" x14ac:dyDescent="0.3"/>
    <row r="267" s="25" customFormat="1" ht="14.25" customHeight="1" x14ac:dyDescent="0.3"/>
    <row r="268" s="25" customFormat="1" ht="14.25" customHeight="1" x14ac:dyDescent="0.3"/>
    <row r="269" s="25" customFormat="1" ht="14.25" customHeight="1" x14ac:dyDescent="0.3"/>
    <row r="270" s="25" customFormat="1" ht="14.25" customHeight="1" x14ac:dyDescent="0.3"/>
    <row r="271" s="25" customFormat="1" ht="14.25" customHeight="1" x14ac:dyDescent="0.3"/>
    <row r="272" s="25" customFormat="1" ht="14.25" customHeight="1" x14ac:dyDescent="0.3"/>
    <row r="273" s="25" customFormat="1" ht="14.25" customHeight="1" x14ac:dyDescent="0.3"/>
    <row r="274" s="25" customFormat="1" ht="14.25" customHeight="1" x14ac:dyDescent="0.3"/>
    <row r="275" s="25" customFormat="1" ht="14.25" customHeight="1" x14ac:dyDescent="0.3"/>
    <row r="276" s="25" customFormat="1" ht="14.25" customHeight="1" x14ac:dyDescent="0.3"/>
    <row r="277" s="25" customFormat="1" ht="14.25" customHeight="1" x14ac:dyDescent="0.3"/>
    <row r="278" s="25" customFormat="1" ht="14.25" customHeight="1" x14ac:dyDescent="0.3"/>
    <row r="279" s="25" customFormat="1" ht="14.25" customHeight="1" x14ac:dyDescent="0.3"/>
    <row r="280" s="25" customFormat="1" ht="14.25" customHeight="1" x14ac:dyDescent="0.3"/>
    <row r="281" s="25" customFormat="1" ht="14.25" customHeight="1" x14ac:dyDescent="0.3"/>
    <row r="282" s="25" customFormat="1" ht="14.25" customHeight="1" x14ac:dyDescent="0.3"/>
    <row r="283" s="25" customFormat="1" ht="14.25" customHeight="1" x14ac:dyDescent="0.3"/>
    <row r="284" s="25" customFormat="1" ht="14.25" customHeight="1" x14ac:dyDescent="0.3"/>
    <row r="285" s="25" customFormat="1" ht="14.25" customHeight="1" x14ac:dyDescent="0.3"/>
    <row r="286" s="25" customFormat="1" ht="14.25" customHeight="1" x14ac:dyDescent="0.3"/>
    <row r="287" s="25" customFormat="1" ht="14.25" customHeight="1" x14ac:dyDescent="0.3"/>
    <row r="288" s="25" customFormat="1" ht="14.25" customHeight="1" x14ac:dyDescent="0.3"/>
    <row r="289" s="25" customFormat="1" ht="14.25" customHeight="1" x14ac:dyDescent="0.3"/>
    <row r="290" s="25" customFormat="1" ht="14.25" customHeight="1" x14ac:dyDescent="0.3"/>
    <row r="291" s="25" customFormat="1" ht="14.25" customHeight="1" x14ac:dyDescent="0.3"/>
    <row r="292" s="25" customFormat="1" ht="14.25" customHeight="1" x14ac:dyDescent="0.3"/>
    <row r="293" s="25" customFormat="1" ht="14.25" customHeight="1" x14ac:dyDescent="0.3"/>
    <row r="294" s="25" customFormat="1" ht="14.25" customHeight="1" x14ac:dyDescent="0.3"/>
    <row r="295" s="25" customFormat="1" ht="14.25" customHeight="1" x14ac:dyDescent="0.3"/>
    <row r="296" s="25" customFormat="1" ht="14.25" customHeight="1" x14ac:dyDescent="0.3"/>
    <row r="297" s="25" customFormat="1" ht="14.25" customHeight="1" x14ac:dyDescent="0.3"/>
    <row r="298" s="25" customFormat="1" ht="14.25" customHeight="1" x14ac:dyDescent="0.3"/>
    <row r="299" s="25" customFormat="1" ht="14.25" customHeight="1" x14ac:dyDescent="0.3"/>
    <row r="300" s="25" customFormat="1" ht="14.25" customHeight="1" x14ac:dyDescent="0.3"/>
    <row r="301" s="25" customFormat="1" ht="14.25" customHeight="1" x14ac:dyDescent="0.3"/>
    <row r="302" s="25" customFormat="1" ht="14.25" customHeight="1" x14ac:dyDescent="0.3"/>
    <row r="303" s="25" customFormat="1" ht="14.25" customHeight="1" x14ac:dyDescent="0.3"/>
    <row r="304" s="25" customFormat="1" ht="14.25" customHeight="1" x14ac:dyDescent="0.3"/>
    <row r="305" s="25" customFormat="1" ht="14.25" customHeight="1" x14ac:dyDescent="0.3"/>
    <row r="306" s="25" customFormat="1" ht="14.25" customHeight="1" x14ac:dyDescent="0.3"/>
    <row r="307" s="25" customFormat="1" ht="14.25" customHeight="1" x14ac:dyDescent="0.3"/>
    <row r="308" s="25" customFormat="1" ht="14.25" customHeight="1" x14ac:dyDescent="0.3"/>
    <row r="309" s="25" customFormat="1" ht="14.25" customHeight="1" x14ac:dyDescent="0.3"/>
    <row r="310" s="25" customFormat="1" ht="14.25" customHeight="1" x14ac:dyDescent="0.3"/>
    <row r="311" s="25" customFormat="1" ht="14.25" customHeight="1" x14ac:dyDescent="0.3"/>
    <row r="312" s="25" customFormat="1" ht="14.25" customHeight="1" x14ac:dyDescent="0.3"/>
    <row r="313" s="25" customFormat="1" ht="14.25" customHeight="1" x14ac:dyDescent="0.3"/>
    <row r="314" s="25" customFormat="1" ht="14.25" customHeight="1" x14ac:dyDescent="0.3"/>
    <row r="315" s="25" customFormat="1" ht="14.25" customHeight="1" x14ac:dyDescent="0.3"/>
    <row r="316" s="25" customFormat="1" ht="14.25" customHeight="1" x14ac:dyDescent="0.3"/>
    <row r="317" s="25" customFormat="1" ht="14.25" customHeight="1" x14ac:dyDescent="0.3"/>
    <row r="318" s="25" customFormat="1" ht="14.25" customHeight="1" x14ac:dyDescent="0.3"/>
    <row r="319" s="25" customFormat="1" ht="14.25" customHeight="1" x14ac:dyDescent="0.3"/>
    <row r="320" s="25" customFormat="1" ht="14.25" customHeight="1" x14ac:dyDescent="0.3"/>
    <row r="321" s="25" customFormat="1" ht="14.25" customHeight="1" x14ac:dyDescent="0.3"/>
    <row r="322" s="25" customFormat="1" ht="14.25" customHeight="1" x14ac:dyDescent="0.3"/>
    <row r="323" s="25" customFormat="1" ht="14.25" customHeight="1" x14ac:dyDescent="0.3"/>
    <row r="324" s="25" customFormat="1" ht="14.25" customHeight="1" x14ac:dyDescent="0.3"/>
    <row r="325" s="25" customFormat="1" ht="14.25" customHeight="1" x14ac:dyDescent="0.3"/>
    <row r="326" s="25" customFormat="1" ht="14.25" customHeight="1" x14ac:dyDescent="0.3"/>
    <row r="327" s="25" customFormat="1" ht="14.25" customHeight="1" x14ac:dyDescent="0.3"/>
    <row r="328" s="25" customFormat="1" ht="14.25" customHeight="1" x14ac:dyDescent="0.3"/>
    <row r="329" s="25" customFormat="1" ht="14.25" customHeight="1" x14ac:dyDescent="0.3"/>
    <row r="330" s="25" customFormat="1" ht="14.25" customHeight="1" x14ac:dyDescent="0.3"/>
    <row r="331" s="25" customFormat="1" ht="14.25" customHeight="1" x14ac:dyDescent="0.3"/>
    <row r="332" s="25" customFormat="1" ht="14.25" customHeight="1" x14ac:dyDescent="0.3"/>
    <row r="333" s="25" customFormat="1" ht="14.25" customHeight="1" x14ac:dyDescent="0.3"/>
    <row r="334" s="25" customFormat="1" ht="14.25" customHeight="1" x14ac:dyDescent="0.3"/>
    <row r="335" s="25" customFormat="1" ht="14.25" customHeight="1" x14ac:dyDescent="0.3"/>
    <row r="336" s="25" customFormat="1" ht="14.25" customHeight="1" x14ac:dyDescent="0.3"/>
    <row r="337" s="25" customFormat="1" ht="14.25" customHeight="1" x14ac:dyDescent="0.3"/>
    <row r="338" s="25" customFormat="1" ht="14.25" customHeight="1" x14ac:dyDescent="0.3"/>
    <row r="339" s="25" customFormat="1" ht="14.25" customHeight="1" x14ac:dyDescent="0.3"/>
    <row r="340" s="25" customFormat="1" ht="14.25" customHeight="1" x14ac:dyDescent="0.3"/>
    <row r="341" s="25" customFormat="1" ht="14.25" customHeight="1" x14ac:dyDescent="0.3"/>
    <row r="342" s="25" customFormat="1" ht="14.25" customHeight="1" x14ac:dyDescent="0.3"/>
    <row r="343" s="25" customFormat="1" ht="14.25" customHeight="1" x14ac:dyDescent="0.3"/>
    <row r="344" s="25" customFormat="1" ht="14.25" customHeight="1" x14ac:dyDescent="0.3"/>
    <row r="345" s="25" customFormat="1" ht="14.25" customHeight="1" x14ac:dyDescent="0.3"/>
    <row r="346" s="25" customFormat="1" ht="14.25" customHeight="1" x14ac:dyDescent="0.3"/>
    <row r="347" s="25" customFormat="1" ht="14.25" customHeight="1" x14ac:dyDescent="0.3"/>
    <row r="348" s="25" customFormat="1" ht="14.25" customHeight="1" x14ac:dyDescent="0.3"/>
    <row r="349" s="25" customFormat="1" ht="14.25" customHeight="1" x14ac:dyDescent="0.3"/>
    <row r="350" s="25" customFormat="1" ht="14.25" customHeight="1" x14ac:dyDescent="0.3"/>
    <row r="351" s="25" customFormat="1" ht="14.25" customHeight="1" x14ac:dyDescent="0.3"/>
    <row r="352" s="25" customFormat="1" ht="14.25" customHeight="1" x14ac:dyDescent="0.3"/>
    <row r="353" s="25" customFormat="1" ht="14.25" customHeight="1" x14ac:dyDescent="0.3"/>
    <row r="354" s="25" customFormat="1" ht="14.25" customHeight="1" x14ac:dyDescent="0.3"/>
    <row r="355" s="25" customFormat="1" ht="14.25" customHeight="1" x14ac:dyDescent="0.3"/>
    <row r="356" s="25" customFormat="1" ht="14.25" customHeight="1" x14ac:dyDescent="0.3"/>
    <row r="357" s="25" customFormat="1" ht="14.25" customHeight="1" x14ac:dyDescent="0.3"/>
    <row r="358" s="25" customFormat="1" ht="14.25" customHeight="1" x14ac:dyDescent="0.3"/>
    <row r="359" s="25" customFormat="1" ht="14.25" customHeight="1" x14ac:dyDescent="0.3"/>
    <row r="360" s="25" customFormat="1" ht="14.25" customHeight="1" x14ac:dyDescent="0.3"/>
    <row r="361" s="25" customFormat="1" ht="14.25" customHeight="1" x14ac:dyDescent="0.3"/>
    <row r="362" s="25" customFormat="1" ht="14.25" customHeight="1" x14ac:dyDescent="0.3"/>
    <row r="363" s="25" customFormat="1" ht="14.25" customHeight="1" x14ac:dyDescent="0.3"/>
    <row r="364" s="25" customFormat="1" ht="14.25" customHeight="1" x14ac:dyDescent="0.3"/>
    <row r="365" s="25" customFormat="1" ht="14.25" customHeight="1" x14ac:dyDescent="0.3"/>
    <row r="366" s="25" customFormat="1" ht="14.25" customHeight="1" x14ac:dyDescent="0.3"/>
    <row r="367" s="25" customFormat="1" ht="14.25" customHeight="1" x14ac:dyDescent="0.3"/>
    <row r="368" s="25" customFormat="1" ht="14.25" customHeight="1" x14ac:dyDescent="0.3"/>
    <row r="369" s="25" customFormat="1" ht="14.25" customHeight="1" x14ac:dyDescent="0.3"/>
    <row r="370" s="25" customFormat="1" ht="14.25" customHeight="1" x14ac:dyDescent="0.3"/>
    <row r="371" s="25" customFormat="1" ht="14.25" customHeight="1" x14ac:dyDescent="0.3"/>
    <row r="372" s="25" customFormat="1" ht="14.25" customHeight="1" x14ac:dyDescent="0.3"/>
    <row r="373" s="25" customFormat="1" ht="14.25" customHeight="1" x14ac:dyDescent="0.3"/>
    <row r="374" s="25" customFormat="1" ht="14.25" customHeight="1" x14ac:dyDescent="0.3"/>
    <row r="375" s="25" customFormat="1" ht="14.25" customHeight="1" x14ac:dyDescent="0.3"/>
    <row r="376" s="25" customFormat="1" ht="14.25" customHeight="1" x14ac:dyDescent="0.3"/>
    <row r="377" s="25" customFormat="1" ht="14.25" customHeight="1" x14ac:dyDescent="0.3"/>
    <row r="378" s="25" customFormat="1" ht="14.25" customHeight="1" x14ac:dyDescent="0.3"/>
    <row r="379" s="25" customFormat="1" ht="14.25" customHeight="1" x14ac:dyDescent="0.3"/>
    <row r="380" s="25" customFormat="1" ht="14.25" customHeight="1" x14ac:dyDescent="0.3"/>
    <row r="381" s="25" customFormat="1" ht="14.25" customHeight="1" x14ac:dyDescent="0.3"/>
    <row r="382" s="25" customFormat="1" ht="14.25" customHeight="1" x14ac:dyDescent="0.3"/>
    <row r="383" s="25" customFormat="1" ht="14.25" customHeight="1" x14ac:dyDescent="0.3"/>
    <row r="384" s="25" customFormat="1" ht="14.25" customHeight="1" x14ac:dyDescent="0.3"/>
    <row r="385" s="25" customFormat="1" ht="14.25" customHeight="1" x14ac:dyDescent="0.3"/>
    <row r="386" s="25" customFormat="1" ht="14.25" customHeight="1" x14ac:dyDescent="0.3"/>
    <row r="387" s="25" customFormat="1" ht="14.25" customHeight="1" x14ac:dyDescent="0.3"/>
    <row r="388" s="25" customFormat="1" ht="14.25" customHeight="1" x14ac:dyDescent="0.3"/>
    <row r="389" s="25" customFormat="1" ht="14.25" customHeight="1" x14ac:dyDescent="0.3"/>
    <row r="390" s="25" customFormat="1" ht="14.25" customHeight="1" x14ac:dyDescent="0.3"/>
    <row r="391" s="25" customFormat="1" ht="14.25" customHeight="1" x14ac:dyDescent="0.3"/>
    <row r="392" s="25" customFormat="1" ht="14.25" customHeight="1" x14ac:dyDescent="0.3"/>
    <row r="393" s="25" customFormat="1" ht="14.25" customHeight="1" x14ac:dyDescent="0.3"/>
    <row r="394" s="25" customFormat="1" ht="14.25" customHeight="1" x14ac:dyDescent="0.3"/>
    <row r="395" s="25" customFormat="1" ht="14.25" customHeight="1" x14ac:dyDescent="0.3"/>
    <row r="396" s="25" customFormat="1" ht="14.25" customHeight="1" x14ac:dyDescent="0.3"/>
    <row r="397" s="25" customFormat="1" ht="14.25" customHeight="1" x14ac:dyDescent="0.3"/>
    <row r="398" s="25" customFormat="1" ht="14.25" customHeight="1" x14ac:dyDescent="0.3"/>
    <row r="399" s="25" customFormat="1" ht="14.25" customHeight="1" x14ac:dyDescent="0.3"/>
    <row r="400" s="25" customFormat="1" ht="14.25" customHeight="1" x14ac:dyDescent="0.3"/>
    <row r="401" s="25" customFormat="1" ht="14.25" customHeight="1" x14ac:dyDescent="0.3"/>
    <row r="402" s="25" customFormat="1" ht="14.25" customHeight="1" x14ac:dyDescent="0.3"/>
    <row r="403" s="25" customFormat="1" ht="14.25" customHeight="1" x14ac:dyDescent="0.3"/>
    <row r="404" s="25" customFormat="1" ht="14.25" customHeight="1" x14ac:dyDescent="0.3"/>
    <row r="405" s="25" customFormat="1" ht="14.25" customHeight="1" x14ac:dyDescent="0.3"/>
    <row r="406" s="25" customFormat="1" ht="14.25" customHeight="1" x14ac:dyDescent="0.3"/>
    <row r="407" s="25" customFormat="1" ht="14.25" customHeight="1" x14ac:dyDescent="0.3"/>
    <row r="408" s="25" customFormat="1" ht="14.25" customHeight="1" x14ac:dyDescent="0.3"/>
    <row r="409" s="25" customFormat="1" ht="14.25" customHeight="1" x14ac:dyDescent="0.3"/>
    <row r="410" s="25" customFormat="1" ht="14.25" customHeight="1" x14ac:dyDescent="0.3"/>
    <row r="411" s="25" customFormat="1" ht="14.25" customHeight="1" x14ac:dyDescent="0.3"/>
    <row r="412" s="25" customFormat="1" ht="14.25" customHeight="1" x14ac:dyDescent="0.3"/>
    <row r="413" s="25" customFormat="1" ht="14.25" customHeight="1" x14ac:dyDescent="0.3"/>
    <row r="414" s="25" customFormat="1" ht="14.25" customHeight="1" x14ac:dyDescent="0.3"/>
    <row r="415" s="25" customFormat="1" ht="14.25" customHeight="1" x14ac:dyDescent="0.3"/>
    <row r="416" s="25" customFormat="1" ht="14.25" customHeight="1" x14ac:dyDescent="0.3"/>
    <row r="417" s="25" customFormat="1" ht="14.25" customHeight="1" x14ac:dyDescent="0.3"/>
    <row r="418" s="25" customFormat="1" ht="14.25" customHeight="1" x14ac:dyDescent="0.3"/>
    <row r="419" s="25" customFormat="1" ht="14.25" customHeight="1" x14ac:dyDescent="0.3"/>
    <row r="420" s="25" customFormat="1" ht="14.25" customHeight="1" x14ac:dyDescent="0.3"/>
    <row r="421" s="25" customFormat="1" ht="14.25" customHeight="1" x14ac:dyDescent="0.3"/>
    <row r="422" s="25" customFormat="1" ht="14.25" customHeight="1" x14ac:dyDescent="0.3"/>
    <row r="423" s="25" customFormat="1" ht="14.25" customHeight="1" x14ac:dyDescent="0.3"/>
    <row r="424" s="25" customFormat="1" ht="14.25" customHeight="1" x14ac:dyDescent="0.3"/>
    <row r="425" s="25" customFormat="1" ht="14.25" customHeight="1" x14ac:dyDescent="0.3"/>
    <row r="426" s="25" customFormat="1" ht="14.25" customHeight="1" x14ac:dyDescent="0.3"/>
    <row r="427" s="25" customFormat="1" ht="14.25" customHeight="1" x14ac:dyDescent="0.3"/>
    <row r="428" s="25" customFormat="1" ht="14.25" customHeight="1" x14ac:dyDescent="0.3"/>
    <row r="429" s="25" customFormat="1" ht="14.25" customHeight="1" x14ac:dyDescent="0.3"/>
    <row r="430" s="25" customFormat="1" ht="14.25" customHeight="1" x14ac:dyDescent="0.3"/>
    <row r="431" s="25" customFormat="1" ht="14.25" customHeight="1" x14ac:dyDescent="0.3"/>
    <row r="432" s="25" customFormat="1" ht="14.25" customHeight="1" x14ac:dyDescent="0.3"/>
    <row r="433" s="25" customFormat="1" ht="14.25" customHeight="1" x14ac:dyDescent="0.3"/>
    <row r="434" s="25" customFormat="1" ht="14.25" customHeight="1" x14ac:dyDescent="0.3"/>
    <row r="435" s="25" customFormat="1" ht="14.25" customHeight="1" x14ac:dyDescent="0.3"/>
    <row r="436" s="25" customFormat="1" ht="14.25" customHeight="1" x14ac:dyDescent="0.3"/>
    <row r="437" s="25" customFormat="1" ht="14.25" customHeight="1" x14ac:dyDescent="0.3"/>
    <row r="438" s="25" customFormat="1" ht="14.25" customHeight="1" x14ac:dyDescent="0.3"/>
    <row r="439" s="25" customFormat="1" ht="14.25" customHeight="1" x14ac:dyDescent="0.3"/>
    <row r="440" s="25" customFormat="1" ht="14.25" customHeight="1" x14ac:dyDescent="0.3"/>
    <row r="441" s="25" customFormat="1" ht="14.25" customHeight="1" x14ac:dyDescent="0.3"/>
    <row r="442" s="25" customFormat="1" ht="14.25" customHeight="1" x14ac:dyDescent="0.3"/>
    <row r="443" s="25" customFormat="1" ht="14.25" customHeight="1" x14ac:dyDescent="0.3"/>
    <row r="444" s="25" customFormat="1" ht="14.25" customHeight="1" x14ac:dyDescent="0.3"/>
    <row r="445" s="25" customFormat="1" ht="14.25" customHeight="1" x14ac:dyDescent="0.3"/>
    <row r="446" s="25" customFormat="1" ht="14.25" customHeight="1" x14ac:dyDescent="0.3"/>
    <row r="447" s="25" customFormat="1" ht="14.25" customHeight="1" x14ac:dyDescent="0.3"/>
    <row r="448" s="25" customFormat="1" ht="14.25" customHeight="1" x14ac:dyDescent="0.3"/>
    <row r="449" s="25" customFormat="1" ht="14.25" customHeight="1" x14ac:dyDescent="0.3"/>
    <row r="450" s="25" customFormat="1" ht="14.25" customHeight="1" x14ac:dyDescent="0.3"/>
    <row r="451" s="25" customFormat="1" ht="14.25" customHeight="1" x14ac:dyDescent="0.3"/>
    <row r="452" s="25" customFormat="1" ht="14.25" customHeight="1" x14ac:dyDescent="0.3"/>
    <row r="453" s="25" customFormat="1" ht="14.25" customHeight="1" x14ac:dyDescent="0.3"/>
    <row r="454" s="25" customFormat="1" ht="14.25" customHeight="1" x14ac:dyDescent="0.3"/>
    <row r="455" s="25" customFormat="1" ht="14.25" customHeight="1" x14ac:dyDescent="0.3"/>
    <row r="456" s="25" customFormat="1" ht="14.25" customHeight="1" x14ac:dyDescent="0.3"/>
    <row r="457" s="25" customFormat="1" ht="14.25" customHeight="1" x14ac:dyDescent="0.3"/>
    <row r="458" s="25" customFormat="1" ht="14.25" customHeight="1" x14ac:dyDescent="0.3"/>
    <row r="459" s="25" customFormat="1" ht="14.25" customHeight="1" x14ac:dyDescent="0.3"/>
    <row r="460" s="25" customFormat="1" ht="14.25" customHeight="1" x14ac:dyDescent="0.3"/>
    <row r="461" s="25" customFormat="1" ht="14.25" customHeight="1" x14ac:dyDescent="0.3"/>
    <row r="462" s="25" customFormat="1" ht="14.25" customHeight="1" x14ac:dyDescent="0.3"/>
    <row r="463" s="25" customFormat="1" ht="14.25" customHeight="1" x14ac:dyDescent="0.3"/>
    <row r="464" s="25" customFormat="1" ht="14.25" customHeight="1" x14ac:dyDescent="0.3"/>
    <row r="465" s="25" customFormat="1" ht="14.25" customHeight="1" x14ac:dyDescent="0.3"/>
    <row r="466" s="25" customFormat="1" ht="14.25" customHeight="1" x14ac:dyDescent="0.3"/>
    <row r="467" s="25" customFormat="1" ht="14.25" customHeight="1" x14ac:dyDescent="0.3"/>
    <row r="468" s="25" customFormat="1" ht="14.25" customHeight="1" x14ac:dyDescent="0.3"/>
    <row r="469" s="25" customFormat="1" ht="14.25" customHeight="1" x14ac:dyDescent="0.3"/>
    <row r="470" s="25" customFormat="1" ht="14.25" customHeight="1" x14ac:dyDescent="0.3"/>
    <row r="471" s="25" customFormat="1" ht="14.25" customHeight="1" x14ac:dyDescent="0.3"/>
    <row r="472" s="25" customFormat="1" ht="14.25" customHeight="1" x14ac:dyDescent="0.3"/>
    <row r="473" s="25" customFormat="1" ht="14.25" customHeight="1" x14ac:dyDescent="0.3"/>
    <row r="474" s="25" customFormat="1" ht="14.25" customHeight="1" x14ac:dyDescent="0.3"/>
    <row r="475" s="25" customFormat="1" ht="14.25" customHeight="1" x14ac:dyDescent="0.3"/>
    <row r="476" s="25" customFormat="1" ht="14.25" customHeight="1" x14ac:dyDescent="0.3"/>
    <row r="477" s="25" customFormat="1" ht="14.25" customHeight="1" x14ac:dyDescent="0.3"/>
    <row r="478" s="25" customFormat="1" ht="14.25" customHeight="1" x14ac:dyDescent="0.3"/>
    <row r="479" s="25" customFormat="1" ht="14.25" customHeight="1" x14ac:dyDescent="0.3"/>
    <row r="480" s="25" customFormat="1" ht="14.25" customHeight="1" x14ac:dyDescent="0.3"/>
    <row r="481" s="25" customFormat="1" ht="14.25" customHeight="1" x14ac:dyDescent="0.3"/>
    <row r="482" s="25" customFormat="1" ht="14.25" customHeight="1" x14ac:dyDescent="0.3"/>
    <row r="483" s="25" customFormat="1" ht="14.25" customHeight="1" x14ac:dyDescent="0.3"/>
    <row r="484" s="25" customFormat="1" ht="14.25" customHeight="1" x14ac:dyDescent="0.3"/>
    <row r="485" s="25" customFormat="1" ht="14.25" customHeight="1" x14ac:dyDescent="0.3"/>
    <row r="486" s="25" customFormat="1" ht="14.25" customHeight="1" x14ac:dyDescent="0.3"/>
    <row r="487" s="25" customFormat="1" ht="14.25" customHeight="1" x14ac:dyDescent="0.3"/>
    <row r="488" s="25" customFormat="1" ht="14.25" customHeight="1" x14ac:dyDescent="0.3"/>
    <row r="489" s="25" customFormat="1" ht="14.25" customHeight="1" x14ac:dyDescent="0.3"/>
    <row r="490" s="25" customFormat="1" ht="14.25" customHeight="1" x14ac:dyDescent="0.3"/>
    <row r="491" s="25" customFormat="1" ht="14.25" customHeight="1" x14ac:dyDescent="0.3"/>
    <row r="492" s="25" customFormat="1" ht="14.25" customHeight="1" x14ac:dyDescent="0.3"/>
    <row r="493" s="25" customFormat="1" ht="14.25" customHeight="1" x14ac:dyDescent="0.3"/>
    <row r="494" s="25" customFormat="1" ht="14.25" customHeight="1" x14ac:dyDescent="0.3"/>
    <row r="495" s="25" customFormat="1" ht="14.25" customHeight="1" x14ac:dyDescent="0.3"/>
    <row r="496" s="25" customFormat="1" ht="14.25" customHeight="1" x14ac:dyDescent="0.3"/>
    <row r="497" s="25" customFormat="1" ht="14.25" customHeight="1" x14ac:dyDescent="0.3"/>
    <row r="498" s="25" customFormat="1" ht="14.25" customHeight="1" x14ac:dyDescent="0.3"/>
    <row r="499" s="25" customFormat="1" ht="14.25" customHeight="1" x14ac:dyDescent="0.3"/>
    <row r="500" s="25" customFormat="1" ht="14.25" customHeight="1" x14ac:dyDescent="0.3"/>
    <row r="501" s="25" customFormat="1" ht="14.25" customHeight="1" x14ac:dyDescent="0.3"/>
    <row r="502" s="25" customFormat="1" ht="14.25" customHeight="1" x14ac:dyDescent="0.3"/>
    <row r="503" s="25" customFormat="1" ht="14.25" customHeight="1" x14ac:dyDescent="0.3"/>
    <row r="504" s="25" customFormat="1" ht="14.25" customHeight="1" x14ac:dyDescent="0.3"/>
    <row r="505" s="25" customFormat="1" ht="14.25" customHeight="1" x14ac:dyDescent="0.3"/>
    <row r="506" s="25" customFormat="1" ht="14.25" customHeight="1" x14ac:dyDescent="0.3"/>
    <row r="507" s="25" customFormat="1" ht="14.25" customHeight="1" x14ac:dyDescent="0.3"/>
    <row r="508" s="25" customFormat="1" ht="14.25" customHeight="1" x14ac:dyDescent="0.3"/>
    <row r="509" s="25" customFormat="1" ht="14.25" customHeight="1" x14ac:dyDescent="0.3"/>
    <row r="510" s="25" customFormat="1" ht="14.25" customHeight="1" x14ac:dyDescent="0.3"/>
    <row r="511" s="25" customFormat="1" ht="14.25" customHeight="1" x14ac:dyDescent="0.3"/>
    <row r="512" s="25" customFormat="1" ht="14.25" customHeight="1" x14ac:dyDescent="0.3"/>
    <row r="513" s="25" customFormat="1" ht="14.25" customHeight="1" x14ac:dyDescent="0.3"/>
    <row r="514" s="25" customFormat="1" ht="14.25" customHeight="1" x14ac:dyDescent="0.3"/>
    <row r="515" s="25" customFormat="1" ht="14.25" customHeight="1" x14ac:dyDescent="0.3"/>
    <row r="516" s="25" customFormat="1" ht="14.25" customHeight="1" x14ac:dyDescent="0.3"/>
    <row r="517" s="25" customFormat="1" ht="14.25" customHeight="1" x14ac:dyDescent="0.3"/>
    <row r="518" s="25" customFormat="1" ht="14.25" customHeight="1" x14ac:dyDescent="0.3"/>
    <row r="519" s="25" customFormat="1" ht="14.25" customHeight="1" x14ac:dyDescent="0.3"/>
    <row r="520" s="25" customFormat="1" ht="14.25" customHeight="1" x14ac:dyDescent="0.3"/>
    <row r="521" s="25" customFormat="1" ht="14.25" customHeight="1" x14ac:dyDescent="0.3"/>
    <row r="522" s="25" customFormat="1" ht="14.25" customHeight="1" x14ac:dyDescent="0.3"/>
    <row r="523" s="25" customFormat="1" ht="14.25" customHeight="1" x14ac:dyDescent="0.3"/>
    <row r="524" s="25" customFormat="1" ht="14.25" customHeight="1" x14ac:dyDescent="0.3"/>
    <row r="525" s="25" customFormat="1" ht="14.25" customHeight="1" x14ac:dyDescent="0.3"/>
    <row r="526" s="25" customFormat="1" ht="14.25" customHeight="1" x14ac:dyDescent="0.3"/>
    <row r="527" s="25" customFormat="1" ht="14.25" customHeight="1" x14ac:dyDescent="0.3"/>
    <row r="528" s="25" customFormat="1" ht="14.25" customHeight="1" x14ac:dyDescent="0.3"/>
    <row r="529" s="25" customFormat="1" ht="14.25" customHeight="1" x14ac:dyDescent="0.3"/>
    <row r="530" s="25" customFormat="1" ht="14.25" customHeight="1" x14ac:dyDescent="0.3"/>
    <row r="531" s="25" customFormat="1" ht="14.25" customHeight="1" x14ac:dyDescent="0.3"/>
    <row r="532" s="25" customFormat="1" ht="14.25" customHeight="1" x14ac:dyDescent="0.3"/>
    <row r="533" s="25" customFormat="1" ht="14.25" customHeight="1" x14ac:dyDescent="0.3"/>
    <row r="534" s="25" customFormat="1" ht="14.25" customHeight="1" x14ac:dyDescent="0.3"/>
    <row r="535" s="25" customFormat="1" ht="14.25" customHeight="1" x14ac:dyDescent="0.3"/>
    <row r="536" s="25" customFormat="1" ht="14.25" customHeight="1" x14ac:dyDescent="0.3"/>
    <row r="537" s="25" customFormat="1" ht="14.25" customHeight="1" x14ac:dyDescent="0.3"/>
    <row r="538" s="25" customFormat="1" ht="14.25" customHeight="1" x14ac:dyDescent="0.3"/>
    <row r="539" s="25" customFormat="1" ht="14.25" customHeight="1" x14ac:dyDescent="0.3"/>
    <row r="540" s="25" customFormat="1" ht="14.25" customHeight="1" x14ac:dyDescent="0.3"/>
    <row r="541" s="25" customFormat="1" ht="14.25" customHeight="1" x14ac:dyDescent="0.3"/>
    <row r="542" s="25" customFormat="1" ht="14.25" customHeight="1" x14ac:dyDescent="0.3"/>
    <row r="543" s="25" customFormat="1" ht="14.25" customHeight="1" x14ac:dyDescent="0.3"/>
    <row r="544" s="25" customFormat="1" ht="14.25" customHeight="1" x14ac:dyDescent="0.3"/>
    <row r="545" s="25" customFormat="1" ht="14.25" customHeight="1" x14ac:dyDescent="0.3"/>
    <row r="546" s="25" customFormat="1" ht="14.25" customHeight="1" x14ac:dyDescent="0.3"/>
    <row r="547" s="25" customFormat="1" ht="14.25" customHeight="1" x14ac:dyDescent="0.3"/>
    <row r="548" s="25" customFormat="1" ht="14.25" customHeight="1" x14ac:dyDescent="0.3"/>
    <row r="549" s="25" customFormat="1" ht="14.25" customHeight="1" x14ac:dyDescent="0.3"/>
    <row r="550" s="25" customFormat="1" ht="14.25" customHeight="1" x14ac:dyDescent="0.3"/>
    <row r="551" s="25" customFormat="1" ht="14.25" customHeight="1" x14ac:dyDescent="0.3"/>
    <row r="552" s="25" customFormat="1" ht="14.25" customHeight="1" x14ac:dyDescent="0.3"/>
    <row r="553" s="25" customFormat="1" ht="14.25" customHeight="1" x14ac:dyDescent="0.3"/>
    <row r="554" s="25" customFormat="1" ht="14.25" customHeight="1" x14ac:dyDescent="0.3"/>
    <row r="555" s="25" customFormat="1" ht="14.25" customHeight="1" x14ac:dyDescent="0.3"/>
    <row r="556" s="25" customFormat="1" ht="14.25" customHeight="1" x14ac:dyDescent="0.3"/>
    <row r="557" s="25" customFormat="1" ht="14.25" customHeight="1" x14ac:dyDescent="0.3"/>
    <row r="558" s="25" customFormat="1" ht="14.25" customHeight="1" x14ac:dyDescent="0.3"/>
    <row r="559" s="25" customFormat="1" ht="14.25" customHeight="1" x14ac:dyDescent="0.3"/>
    <row r="560" s="25" customFormat="1" ht="14.25" customHeight="1" x14ac:dyDescent="0.3"/>
    <row r="561" s="25" customFormat="1" ht="14.25" customHeight="1" x14ac:dyDescent="0.3"/>
    <row r="562" s="25" customFormat="1" ht="14.25" customHeight="1" x14ac:dyDescent="0.3"/>
    <row r="563" s="25" customFormat="1" ht="14.25" customHeight="1" x14ac:dyDescent="0.3"/>
    <row r="564" s="25" customFormat="1" ht="14.25" customHeight="1" x14ac:dyDescent="0.3"/>
    <row r="565" s="25" customFormat="1" ht="14.25" customHeight="1" x14ac:dyDescent="0.3"/>
    <row r="566" s="25" customFormat="1" ht="14.25" customHeight="1" x14ac:dyDescent="0.3"/>
    <row r="567" s="25" customFormat="1" ht="14.25" customHeight="1" x14ac:dyDescent="0.3"/>
    <row r="568" s="25" customFormat="1" ht="14.25" customHeight="1" x14ac:dyDescent="0.3"/>
    <row r="569" s="25" customFormat="1" ht="14.25" customHeight="1" x14ac:dyDescent="0.3"/>
    <row r="570" s="25" customFormat="1" ht="14.25" customHeight="1" x14ac:dyDescent="0.3"/>
    <row r="571" s="25" customFormat="1" ht="14.25" customHeight="1" x14ac:dyDescent="0.3"/>
    <row r="572" s="25" customFormat="1" ht="14.25" customHeight="1" x14ac:dyDescent="0.3"/>
    <row r="573" s="25" customFormat="1" ht="14.25" customHeight="1" x14ac:dyDescent="0.3"/>
    <row r="574" s="25" customFormat="1" ht="14.25" customHeight="1" x14ac:dyDescent="0.3"/>
    <row r="575" s="25" customFormat="1" ht="14.25" customHeight="1" x14ac:dyDescent="0.3"/>
    <row r="576" s="25" customFormat="1" ht="14.25" customHeight="1" x14ac:dyDescent="0.3"/>
    <row r="577" s="25" customFormat="1" ht="14.25" customHeight="1" x14ac:dyDescent="0.3"/>
    <row r="578" s="25" customFormat="1" ht="14.25" customHeight="1" x14ac:dyDescent="0.3"/>
    <row r="579" s="25" customFormat="1" ht="14.25" customHeight="1" x14ac:dyDescent="0.3"/>
    <row r="580" s="25" customFormat="1" ht="14.25" customHeight="1" x14ac:dyDescent="0.3"/>
    <row r="581" s="25" customFormat="1" ht="14.25" customHeight="1" x14ac:dyDescent="0.3"/>
    <row r="582" s="25" customFormat="1" ht="14.25" customHeight="1" x14ac:dyDescent="0.3"/>
    <row r="583" s="25" customFormat="1" ht="14.25" customHeight="1" x14ac:dyDescent="0.3"/>
    <row r="584" s="25" customFormat="1" ht="14.25" customHeight="1" x14ac:dyDescent="0.3"/>
    <row r="585" s="25" customFormat="1" ht="14.25" customHeight="1" x14ac:dyDescent="0.3"/>
    <row r="586" s="25" customFormat="1" ht="14.25" customHeight="1" x14ac:dyDescent="0.3"/>
    <row r="587" s="25" customFormat="1" ht="14.25" customHeight="1" x14ac:dyDescent="0.3"/>
    <row r="588" s="25" customFormat="1" ht="14.25" customHeight="1" x14ac:dyDescent="0.3"/>
    <row r="589" s="25" customFormat="1" ht="14.25" customHeight="1" x14ac:dyDescent="0.3"/>
    <row r="590" s="25" customFormat="1" ht="14.25" customHeight="1" x14ac:dyDescent="0.3"/>
    <row r="591" s="25" customFormat="1" ht="14.25" customHeight="1" x14ac:dyDescent="0.3"/>
    <row r="592" s="25" customFormat="1" ht="14.25" customHeight="1" x14ac:dyDescent="0.3"/>
    <row r="593" s="25" customFormat="1" ht="14.25" customHeight="1" x14ac:dyDescent="0.3"/>
    <row r="594" s="25" customFormat="1" ht="14.25" customHeight="1" x14ac:dyDescent="0.3"/>
    <row r="595" s="25" customFormat="1" ht="14.25" customHeight="1" x14ac:dyDescent="0.3"/>
    <row r="596" s="25" customFormat="1" ht="14.25" customHeight="1" x14ac:dyDescent="0.3"/>
    <row r="597" s="25" customFormat="1" ht="14.25" customHeight="1" x14ac:dyDescent="0.3"/>
    <row r="598" s="25" customFormat="1" ht="14.25" customHeight="1" x14ac:dyDescent="0.3"/>
    <row r="599" s="25" customFormat="1" ht="14.25" customHeight="1" x14ac:dyDescent="0.3"/>
    <row r="600" s="25" customFormat="1" ht="14.25" customHeight="1" x14ac:dyDescent="0.3"/>
    <row r="601" s="25" customFormat="1" ht="14.25" customHeight="1" x14ac:dyDescent="0.3"/>
    <row r="602" s="25" customFormat="1" ht="14.25" customHeight="1" x14ac:dyDescent="0.3"/>
    <row r="603" s="25" customFormat="1" ht="14.25" customHeight="1" x14ac:dyDescent="0.3"/>
    <row r="604" s="25" customFormat="1" ht="14.25" customHeight="1" x14ac:dyDescent="0.3"/>
    <row r="605" s="25" customFormat="1" ht="14.25" customHeight="1" x14ac:dyDescent="0.3"/>
    <row r="606" s="25" customFormat="1" ht="14.25" customHeight="1" x14ac:dyDescent="0.3"/>
    <row r="607" s="25" customFormat="1" ht="14.25" customHeight="1" x14ac:dyDescent="0.3"/>
    <row r="608" s="25" customFormat="1" ht="14.25" customHeight="1" x14ac:dyDescent="0.3"/>
    <row r="609" s="25" customFormat="1" ht="14.25" customHeight="1" x14ac:dyDescent="0.3"/>
    <row r="610" s="25" customFormat="1" ht="14.25" customHeight="1" x14ac:dyDescent="0.3"/>
    <row r="611" s="25" customFormat="1" ht="14.25" customHeight="1" x14ac:dyDescent="0.3"/>
    <row r="612" s="25" customFormat="1" ht="14.25" customHeight="1" x14ac:dyDescent="0.3"/>
    <row r="613" s="25" customFormat="1" ht="14.25" customHeight="1" x14ac:dyDescent="0.3"/>
    <row r="614" s="25" customFormat="1" ht="14.25" customHeight="1" x14ac:dyDescent="0.3"/>
    <row r="615" s="25" customFormat="1" ht="14.25" customHeight="1" x14ac:dyDescent="0.3"/>
    <row r="616" s="25" customFormat="1" ht="14.25" customHeight="1" x14ac:dyDescent="0.3"/>
    <row r="617" s="25" customFormat="1" ht="14.25" customHeight="1" x14ac:dyDescent="0.3"/>
    <row r="618" s="25" customFormat="1" ht="14.25" customHeight="1" x14ac:dyDescent="0.3"/>
    <row r="619" s="25" customFormat="1" ht="14.25" customHeight="1" x14ac:dyDescent="0.3"/>
    <row r="620" s="25" customFormat="1" ht="14.25" customHeight="1" x14ac:dyDescent="0.3"/>
    <row r="621" s="25" customFormat="1" ht="14.25" customHeight="1" x14ac:dyDescent="0.3"/>
    <row r="622" s="25" customFormat="1" ht="14.25" customHeight="1" x14ac:dyDescent="0.3"/>
    <row r="623" s="25" customFormat="1" ht="14.25" customHeight="1" x14ac:dyDescent="0.3"/>
    <row r="624" s="25" customFormat="1" ht="14.25" customHeight="1" x14ac:dyDescent="0.3"/>
    <row r="625" s="25" customFormat="1" ht="14.25" customHeight="1" x14ac:dyDescent="0.3"/>
    <row r="626" s="25" customFormat="1" ht="14.25" customHeight="1" x14ac:dyDescent="0.3"/>
    <row r="627" s="25" customFormat="1" ht="14.25" customHeight="1" x14ac:dyDescent="0.3"/>
    <row r="628" s="25" customFormat="1" ht="14.25" customHeight="1" x14ac:dyDescent="0.3"/>
    <row r="629" s="25" customFormat="1" ht="14.25" customHeight="1" x14ac:dyDescent="0.3"/>
    <row r="630" s="25" customFormat="1" ht="14.25" customHeight="1" x14ac:dyDescent="0.3"/>
    <row r="631" s="25" customFormat="1" ht="14.25" customHeight="1" x14ac:dyDescent="0.3"/>
    <row r="632" s="25" customFormat="1" ht="14.25" customHeight="1" x14ac:dyDescent="0.3"/>
    <row r="633" s="25" customFormat="1" ht="14.25" customHeight="1" x14ac:dyDescent="0.3"/>
    <row r="634" s="25" customFormat="1" ht="14.25" customHeight="1" x14ac:dyDescent="0.3"/>
    <row r="635" s="25" customFormat="1" ht="14.25" customHeight="1" x14ac:dyDescent="0.3"/>
    <row r="636" s="25" customFormat="1" ht="14.25" customHeight="1" x14ac:dyDescent="0.3"/>
    <row r="637" s="25" customFormat="1" ht="14.25" customHeight="1" x14ac:dyDescent="0.3"/>
    <row r="638" s="25" customFormat="1" ht="14.25" customHeight="1" x14ac:dyDescent="0.3"/>
    <row r="639" s="25" customFormat="1" ht="14.25" customHeight="1" x14ac:dyDescent="0.3"/>
    <row r="640" s="25" customFormat="1" ht="14.25" customHeight="1" x14ac:dyDescent="0.3"/>
    <row r="641" s="25" customFormat="1" ht="14.25" customHeight="1" x14ac:dyDescent="0.3"/>
    <row r="642" s="25" customFormat="1" ht="14.25" customHeight="1" x14ac:dyDescent="0.3"/>
    <row r="643" s="25" customFormat="1" ht="14.25" customHeight="1" x14ac:dyDescent="0.3"/>
    <row r="644" s="25" customFormat="1" ht="14.25" customHeight="1" x14ac:dyDescent="0.3"/>
    <row r="645" s="25" customFormat="1" ht="14.25" customHeight="1" x14ac:dyDescent="0.3"/>
    <row r="646" s="25" customFormat="1" ht="14.25" customHeight="1" x14ac:dyDescent="0.3"/>
    <row r="647" s="25" customFormat="1" ht="14.25" customHeight="1" x14ac:dyDescent="0.3"/>
    <row r="648" s="25" customFormat="1" ht="14.25" customHeight="1" x14ac:dyDescent="0.3"/>
    <row r="649" s="25" customFormat="1" ht="14.25" customHeight="1" x14ac:dyDescent="0.3"/>
    <row r="650" s="25" customFormat="1" ht="14.25" customHeight="1" x14ac:dyDescent="0.3"/>
    <row r="651" s="25" customFormat="1" ht="14.25" customHeight="1" x14ac:dyDescent="0.3"/>
    <row r="652" s="25" customFormat="1" ht="14.25" customHeight="1" x14ac:dyDescent="0.3"/>
    <row r="653" s="25" customFormat="1" ht="14.25" customHeight="1" x14ac:dyDescent="0.3"/>
    <row r="654" s="25" customFormat="1" ht="14.25" customHeight="1" x14ac:dyDescent="0.3"/>
    <row r="655" s="25" customFormat="1" ht="14.25" customHeight="1" x14ac:dyDescent="0.3"/>
    <row r="656" s="25" customFormat="1" ht="14.25" customHeight="1" x14ac:dyDescent="0.3"/>
    <row r="657" s="25" customFormat="1" ht="14.25" customHeight="1" x14ac:dyDescent="0.3"/>
    <row r="658" s="25" customFormat="1" ht="14.25" customHeight="1" x14ac:dyDescent="0.3"/>
    <row r="659" s="25" customFormat="1" ht="14.25" customHeight="1" x14ac:dyDescent="0.3"/>
    <row r="660" s="25" customFormat="1" ht="14.25" customHeight="1" x14ac:dyDescent="0.3"/>
    <row r="661" s="25" customFormat="1" ht="14.25" customHeight="1" x14ac:dyDescent="0.3"/>
    <row r="662" s="25" customFormat="1" ht="14.25" customHeight="1" x14ac:dyDescent="0.3"/>
    <row r="663" s="25" customFormat="1" ht="14.25" customHeight="1" x14ac:dyDescent="0.3"/>
    <row r="664" s="25" customFormat="1" ht="14.25" customHeight="1" x14ac:dyDescent="0.3"/>
    <row r="665" s="25" customFormat="1" ht="14.25" customHeight="1" x14ac:dyDescent="0.3"/>
    <row r="666" s="25" customFormat="1" ht="14.25" customHeight="1" x14ac:dyDescent="0.3"/>
    <row r="667" s="25" customFormat="1" ht="14.25" customHeight="1" x14ac:dyDescent="0.3"/>
    <row r="668" s="25" customFormat="1" ht="14.25" customHeight="1" x14ac:dyDescent="0.3"/>
    <row r="669" s="25" customFormat="1" ht="14.25" customHeight="1" x14ac:dyDescent="0.3"/>
    <row r="670" s="25" customFormat="1" ht="14.25" customHeight="1" x14ac:dyDescent="0.3"/>
    <row r="671" s="25" customFormat="1" ht="14.25" customHeight="1" x14ac:dyDescent="0.3"/>
    <row r="672" s="25" customFormat="1" ht="14.25" customHeight="1" x14ac:dyDescent="0.3"/>
    <row r="673" s="25" customFormat="1" ht="14.25" customHeight="1" x14ac:dyDescent="0.3"/>
    <row r="674" s="25" customFormat="1" ht="14.25" customHeight="1" x14ac:dyDescent="0.3"/>
    <row r="675" s="25" customFormat="1" ht="14.25" customHeight="1" x14ac:dyDescent="0.3"/>
    <row r="676" s="25" customFormat="1" ht="14.25" customHeight="1" x14ac:dyDescent="0.3"/>
    <row r="677" s="25" customFormat="1" ht="14.25" customHeight="1" x14ac:dyDescent="0.3"/>
    <row r="678" s="25" customFormat="1" ht="14.25" customHeight="1" x14ac:dyDescent="0.3"/>
    <row r="679" s="25" customFormat="1" ht="14.25" customHeight="1" x14ac:dyDescent="0.3"/>
    <row r="680" s="25" customFormat="1" ht="14.25" customHeight="1" x14ac:dyDescent="0.3"/>
    <row r="681" s="25" customFormat="1" ht="14.25" customHeight="1" x14ac:dyDescent="0.3"/>
    <row r="682" s="25" customFormat="1" ht="14.25" customHeight="1" x14ac:dyDescent="0.3"/>
    <row r="683" s="25" customFormat="1" ht="14.25" customHeight="1" x14ac:dyDescent="0.3"/>
    <row r="684" s="25" customFormat="1" ht="14.25" customHeight="1" x14ac:dyDescent="0.3"/>
    <row r="685" s="25" customFormat="1" ht="14.25" customHeight="1" x14ac:dyDescent="0.3"/>
    <row r="686" s="25" customFormat="1" ht="14.25" customHeight="1" x14ac:dyDescent="0.3"/>
    <row r="687" s="25" customFormat="1" ht="14.25" customHeight="1" x14ac:dyDescent="0.3"/>
    <row r="688" s="25" customFormat="1" ht="14.25" customHeight="1" x14ac:dyDescent="0.3"/>
    <row r="689" s="25" customFormat="1" ht="14.25" customHeight="1" x14ac:dyDescent="0.3"/>
    <row r="690" s="25" customFormat="1" ht="14.25" customHeight="1" x14ac:dyDescent="0.3"/>
    <row r="691" s="25" customFormat="1" ht="14.25" customHeight="1" x14ac:dyDescent="0.3"/>
    <row r="692" s="25" customFormat="1" ht="14.25" customHeight="1" x14ac:dyDescent="0.3"/>
    <row r="693" s="25" customFormat="1" ht="14.25" customHeight="1" x14ac:dyDescent="0.3"/>
    <row r="694" s="25" customFormat="1" ht="14.25" customHeight="1" x14ac:dyDescent="0.3"/>
    <row r="695" s="25" customFormat="1" ht="14.25" customHeight="1" x14ac:dyDescent="0.3"/>
    <row r="696" s="25" customFormat="1" ht="14.25" customHeight="1" x14ac:dyDescent="0.3"/>
    <row r="697" s="25" customFormat="1" ht="14.25" customHeight="1" x14ac:dyDescent="0.3"/>
    <row r="698" s="25" customFormat="1" ht="14.25" customHeight="1" x14ac:dyDescent="0.3"/>
    <row r="699" s="25" customFormat="1" ht="14.25" customHeight="1" x14ac:dyDescent="0.3"/>
    <row r="700" s="25" customFormat="1" ht="14.25" customHeight="1" x14ac:dyDescent="0.3"/>
    <row r="701" s="25" customFormat="1" ht="14.25" customHeight="1" x14ac:dyDescent="0.3"/>
    <row r="702" s="25" customFormat="1" ht="14.25" customHeight="1" x14ac:dyDescent="0.3"/>
    <row r="703" s="25" customFormat="1" ht="14.25" customHeight="1" x14ac:dyDescent="0.3"/>
    <row r="704" s="25" customFormat="1" ht="14.25" customHeight="1" x14ac:dyDescent="0.3"/>
    <row r="705" s="25" customFormat="1" ht="14.25" customHeight="1" x14ac:dyDescent="0.3"/>
    <row r="706" s="25" customFormat="1" ht="14.25" customHeight="1" x14ac:dyDescent="0.3"/>
    <row r="707" s="25" customFormat="1" ht="14.25" customHeight="1" x14ac:dyDescent="0.3"/>
    <row r="708" s="25" customFormat="1" ht="14.25" customHeight="1" x14ac:dyDescent="0.3"/>
    <row r="709" s="25" customFormat="1" ht="14.25" customHeight="1" x14ac:dyDescent="0.3"/>
    <row r="710" s="25" customFormat="1" ht="14.25" customHeight="1" x14ac:dyDescent="0.3"/>
    <row r="711" s="25" customFormat="1" ht="14.25" customHeight="1" x14ac:dyDescent="0.3"/>
    <row r="712" s="25" customFormat="1" ht="14.25" customHeight="1" x14ac:dyDescent="0.3"/>
    <row r="713" s="25" customFormat="1" ht="14.25" customHeight="1" x14ac:dyDescent="0.3"/>
    <row r="714" s="25" customFormat="1" ht="14.25" customHeight="1" x14ac:dyDescent="0.3"/>
    <row r="715" s="25" customFormat="1" ht="14.25" customHeight="1" x14ac:dyDescent="0.3"/>
    <row r="716" s="25" customFormat="1" ht="14.25" customHeight="1" x14ac:dyDescent="0.3"/>
    <row r="717" s="25" customFormat="1" ht="14.25" customHeight="1" x14ac:dyDescent="0.3"/>
    <row r="718" s="25" customFormat="1" ht="14.25" customHeight="1" x14ac:dyDescent="0.3"/>
    <row r="719" s="25" customFormat="1" ht="14.25" customHeight="1" x14ac:dyDescent="0.3"/>
    <row r="720" s="25" customFormat="1" ht="14.25" customHeight="1" x14ac:dyDescent="0.3"/>
    <row r="721" s="25" customFormat="1" ht="14.25" customHeight="1" x14ac:dyDescent="0.3"/>
    <row r="722" s="25" customFormat="1" ht="14.25" customHeight="1" x14ac:dyDescent="0.3"/>
    <row r="723" s="25" customFormat="1" ht="14.25" customHeight="1" x14ac:dyDescent="0.3"/>
    <row r="724" s="25" customFormat="1" ht="14.25" customHeight="1" x14ac:dyDescent="0.3"/>
    <row r="725" s="25" customFormat="1" ht="14.25" customHeight="1" x14ac:dyDescent="0.3"/>
    <row r="726" s="25" customFormat="1" ht="14.25" customHeight="1" x14ac:dyDescent="0.3"/>
    <row r="727" s="25" customFormat="1" ht="14.25" customHeight="1" x14ac:dyDescent="0.3"/>
    <row r="728" s="25" customFormat="1" ht="14.25" customHeight="1" x14ac:dyDescent="0.3"/>
    <row r="729" s="25" customFormat="1" ht="14.25" customHeight="1" x14ac:dyDescent="0.3"/>
    <row r="730" s="25" customFormat="1" ht="14.25" customHeight="1" x14ac:dyDescent="0.3"/>
    <row r="731" s="25" customFormat="1" ht="14.25" customHeight="1" x14ac:dyDescent="0.3"/>
    <row r="732" s="25" customFormat="1" ht="14.25" customHeight="1" x14ac:dyDescent="0.3"/>
    <row r="733" s="25" customFormat="1" ht="14.25" customHeight="1" x14ac:dyDescent="0.3"/>
    <row r="734" s="25" customFormat="1" ht="14.25" customHeight="1" x14ac:dyDescent="0.3"/>
    <row r="735" s="25" customFormat="1" ht="14.25" customHeight="1" x14ac:dyDescent="0.3"/>
    <row r="736" s="25" customFormat="1" ht="14.25" customHeight="1" x14ac:dyDescent="0.3"/>
    <row r="737" s="25" customFormat="1" ht="14.25" customHeight="1" x14ac:dyDescent="0.3"/>
    <row r="738" s="25" customFormat="1" ht="14.25" customHeight="1" x14ac:dyDescent="0.3"/>
    <row r="739" s="25" customFormat="1" ht="14.25" customHeight="1" x14ac:dyDescent="0.3"/>
    <row r="740" s="25" customFormat="1" ht="14.25" customHeight="1" x14ac:dyDescent="0.3"/>
    <row r="741" s="25" customFormat="1" ht="14.25" customHeight="1" x14ac:dyDescent="0.3"/>
    <row r="742" s="25" customFormat="1" ht="14.25" customHeight="1" x14ac:dyDescent="0.3"/>
    <row r="743" s="25" customFormat="1" ht="14.25" customHeight="1" x14ac:dyDescent="0.3"/>
    <row r="744" s="25" customFormat="1" ht="14.25" customHeight="1" x14ac:dyDescent="0.3"/>
    <row r="745" s="25" customFormat="1" ht="14.25" customHeight="1" x14ac:dyDescent="0.3"/>
    <row r="746" s="25" customFormat="1" ht="14.25" customHeight="1" x14ac:dyDescent="0.3"/>
    <row r="747" s="25" customFormat="1" ht="14.25" customHeight="1" x14ac:dyDescent="0.3"/>
    <row r="748" s="25" customFormat="1" ht="14.25" customHeight="1" x14ac:dyDescent="0.3"/>
    <row r="749" s="25" customFormat="1" ht="14.25" customHeight="1" x14ac:dyDescent="0.3"/>
    <row r="750" s="25" customFormat="1" ht="14.25" customHeight="1" x14ac:dyDescent="0.3"/>
    <row r="751" s="25" customFormat="1" ht="14.25" customHeight="1" x14ac:dyDescent="0.3"/>
    <row r="752" s="25" customFormat="1" ht="14.25" customHeight="1" x14ac:dyDescent="0.3"/>
    <row r="753" s="25" customFormat="1" ht="14.25" customHeight="1" x14ac:dyDescent="0.3"/>
    <row r="754" s="25" customFormat="1" ht="14.25" customHeight="1" x14ac:dyDescent="0.3"/>
    <row r="755" s="25" customFormat="1" ht="14.25" customHeight="1" x14ac:dyDescent="0.3"/>
    <row r="756" s="25" customFormat="1" ht="14.25" customHeight="1" x14ac:dyDescent="0.3"/>
    <row r="757" s="25" customFormat="1" ht="14.25" customHeight="1" x14ac:dyDescent="0.3"/>
    <row r="758" s="25" customFormat="1" ht="14.25" customHeight="1" x14ac:dyDescent="0.3"/>
    <row r="759" s="25" customFormat="1" ht="14.25" customHeight="1" x14ac:dyDescent="0.3"/>
    <row r="760" s="25" customFormat="1" ht="14.25" customHeight="1" x14ac:dyDescent="0.3"/>
    <row r="761" s="25" customFormat="1" ht="14.25" customHeight="1" x14ac:dyDescent="0.3"/>
    <row r="762" s="25" customFormat="1" ht="14.25" customHeight="1" x14ac:dyDescent="0.3"/>
    <row r="763" s="25" customFormat="1" ht="14.25" customHeight="1" x14ac:dyDescent="0.3"/>
    <row r="764" s="25" customFormat="1" ht="14.25" customHeight="1" x14ac:dyDescent="0.3"/>
    <row r="765" s="25" customFormat="1" ht="14.25" customHeight="1" x14ac:dyDescent="0.3"/>
    <row r="766" s="25" customFormat="1" ht="14.25" customHeight="1" x14ac:dyDescent="0.3"/>
    <row r="767" s="25" customFormat="1" ht="14.25" customHeight="1" x14ac:dyDescent="0.3"/>
    <row r="768" s="25" customFormat="1" ht="14.25" customHeight="1" x14ac:dyDescent="0.3"/>
    <row r="769" s="25" customFormat="1" ht="14.25" customHeight="1" x14ac:dyDescent="0.3"/>
    <row r="770" s="25" customFormat="1" ht="14.25" customHeight="1" x14ac:dyDescent="0.3"/>
    <row r="771" s="25" customFormat="1" ht="14.25" customHeight="1" x14ac:dyDescent="0.3"/>
    <row r="772" s="25" customFormat="1" ht="14.25" customHeight="1" x14ac:dyDescent="0.3"/>
    <row r="773" s="25" customFormat="1" ht="14.25" customHeight="1" x14ac:dyDescent="0.3"/>
    <row r="774" s="25" customFormat="1" ht="14.25" customHeight="1" x14ac:dyDescent="0.3"/>
    <row r="775" s="25" customFormat="1" ht="14.25" customHeight="1" x14ac:dyDescent="0.3"/>
    <row r="776" s="25" customFormat="1" ht="14.25" customHeight="1" x14ac:dyDescent="0.3"/>
    <row r="777" s="25" customFormat="1" ht="14.25" customHeight="1" x14ac:dyDescent="0.3"/>
    <row r="778" s="25" customFormat="1" ht="14.25" customHeight="1" x14ac:dyDescent="0.3"/>
    <row r="779" s="25" customFormat="1" ht="14.25" customHeight="1" x14ac:dyDescent="0.3"/>
    <row r="780" s="25" customFormat="1" ht="14.25" customHeight="1" x14ac:dyDescent="0.3"/>
    <row r="781" s="25" customFormat="1" ht="14.25" customHeight="1" x14ac:dyDescent="0.3"/>
    <row r="782" s="25" customFormat="1" ht="14.25" customHeight="1" x14ac:dyDescent="0.3"/>
    <row r="783" s="25" customFormat="1" ht="14.25" customHeight="1" x14ac:dyDescent="0.3"/>
    <row r="784" s="25" customFormat="1" ht="14.25" customHeight="1" x14ac:dyDescent="0.3"/>
    <row r="785" s="25" customFormat="1" ht="14.25" customHeight="1" x14ac:dyDescent="0.3"/>
    <row r="786" s="25" customFormat="1" ht="14.25" customHeight="1" x14ac:dyDescent="0.3"/>
    <row r="787" s="25" customFormat="1" ht="14.25" customHeight="1" x14ac:dyDescent="0.3"/>
    <row r="788" s="25" customFormat="1" ht="14.25" customHeight="1" x14ac:dyDescent="0.3"/>
    <row r="789" s="25" customFormat="1" ht="14.25" customHeight="1" x14ac:dyDescent="0.3"/>
    <row r="790" s="25" customFormat="1" ht="14.25" customHeight="1" x14ac:dyDescent="0.3"/>
    <row r="791" s="25" customFormat="1" ht="14.25" customHeight="1" x14ac:dyDescent="0.3"/>
    <row r="792" s="25" customFormat="1" ht="14.25" customHeight="1" x14ac:dyDescent="0.3"/>
    <row r="793" s="25" customFormat="1" ht="14.25" customHeight="1" x14ac:dyDescent="0.3"/>
    <row r="794" s="25" customFormat="1" ht="14.25" customHeight="1" x14ac:dyDescent="0.3"/>
    <row r="795" s="25" customFormat="1" ht="14.25" customHeight="1" x14ac:dyDescent="0.3"/>
    <row r="796" s="25" customFormat="1" ht="14.25" customHeight="1" x14ac:dyDescent="0.3"/>
    <row r="797" s="25" customFormat="1" ht="14.25" customHeight="1" x14ac:dyDescent="0.3"/>
    <row r="798" s="25" customFormat="1" ht="14.25" customHeight="1" x14ac:dyDescent="0.3"/>
    <row r="799" s="25" customFormat="1" ht="14.25" customHeight="1" x14ac:dyDescent="0.3"/>
    <row r="800" s="25" customFormat="1" ht="14.25" customHeight="1" x14ac:dyDescent="0.3"/>
    <row r="801" s="25" customFormat="1" ht="14.25" customHeight="1" x14ac:dyDescent="0.3"/>
    <row r="802" s="25" customFormat="1" ht="14.25" customHeight="1" x14ac:dyDescent="0.3"/>
    <row r="803" s="25" customFormat="1" ht="14.25" customHeight="1" x14ac:dyDescent="0.3"/>
    <row r="804" s="25" customFormat="1" ht="14.25" customHeight="1" x14ac:dyDescent="0.3"/>
    <row r="805" s="25" customFormat="1" ht="14.25" customHeight="1" x14ac:dyDescent="0.3"/>
    <row r="806" s="25" customFormat="1" ht="14.25" customHeight="1" x14ac:dyDescent="0.3"/>
    <row r="807" s="25" customFormat="1" ht="14.25" customHeight="1" x14ac:dyDescent="0.3"/>
    <row r="808" s="25" customFormat="1" ht="14.25" customHeight="1" x14ac:dyDescent="0.3"/>
    <row r="809" s="25" customFormat="1" ht="14.25" customHeight="1" x14ac:dyDescent="0.3"/>
    <row r="810" s="25" customFormat="1" ht="14.25" customHeight="1" x14ac:dyDescent="0.3"/>
    <row r="811" s="25" customFormat="1" ht="14.25" customHeight="1" x14ac:dyDescent="0.3"/>
    <row r="812" s="25" customFormat="1" ht="14.25" customHeight="1" x14ac:dyDescent="0.3"/>
    <row r="813" s="25" customFormat="1" ht="14.25" customHeight="1" x14ac:dyDescent="0.3"/>
    <row r="814" s="25" customFormat="1" ht="14.25" customHeight="1" x14ac:dyDescent="0.3"/>
    <row r="815" s="25" customFormat="1" ht="14.25" customHeight="1" x14ac:dyDescent="0.3"/>
    <row r="816" s="25" customFormat="1" ht="14.25" customHeight="1" x14ac:dyDescent="0.3"/>
    <row r="817" s="25" customFormat="1" ht="14.25" customHeight="1" x14ac:dyDescent="0.3"/>
    <row r="818" s="25" customFormat="1" ht="14.25" customHeight="1" x14ac:dyDescent="0.3"/>
    <row r="819" s="25" customFormat="1" ht="14.25" customHeight="1" x14ac:dyDescent="0.3"/>
    <row r="820" s="25" customFormat="1" ht="14.25" customHeight="1" x14ac:dyDescent="0.3"/>
    <row r="821" s="25" customFormat="1" ht="14.25" customHeight="1" x14ac:dyDescent="0.3"/>
    <row r="822" s="25" customFormat="1" ht="14.25" customHeight="1" x14ac:dyDescent="0.3"/>
    <row r="823" s="25" customFormat="1" ht="14.25" customHeight="1" x14ac:dyDescent="0.3"/>
    <row r="824" s="25" customFormat="1" ht="14.25" customHeight="1" x14ac:dyDescent="0.3"/>
    <row r="825" s="25" customFormat="1" ht="14.25" customHeight="1" x14ac:dyDescent="0.3"/>
    <row r="826" s="25" customFormat="1" ht="14.25" customHeight="1" x14ac:dyDescent="0.3"/>
    <row r="827" s="25" customFormat="1" ht="14.25" customHeight="1" x14ac:dyDescent="0.3"/>
    <row r="828" s="25" customFormat="1" ht="14.25" customHeight="1" x14ac:dyDescent="0.3"/>
    <row r="829" s="25" customFormat="1" ht="14.25" customHeight="1" x14ac:dyDescent="0.3"/>
    <row r="830" s="25" customFormat="1" ht="14.25" customHeight="1" x14ac:dyDescent="0.3"/>
    <row r="831" s="25" customFormat="1" ht="14.25" customHeight="1" x14ac:dyDescent="0.3"/>
    <row r="832" s="25" customFormat="1" ht="14.25" customHeight="1" x14ac:dyDescent="0.3"/>
    <row r="833" s="25" customFormat="1" ht="14.25" customHeight="1" x14ac:dyDescent="0.3"/>
    <row r="834" s="25" customFormat="1" ht="14.25" customHeight="1" x14ac:dyDescent="0.3"/>
    <row r="835" s="25" customFormat="1" ht="14.25" customHeight="1" x14ac:dyDescent="0.3"/>
    <row r="836" s="25" customFormat="1" ht="14.25" customHeight="1" x14ac:dyDescent="0.3"/>
    <row r="837" s="25" customFormat="1" ht="14.25" customHeight="1" x14ac:dyDescent="0.3"/>
    <row r="838" s="25" customFormat="1" ht="14.25" customHeight="1" x14ac:dyDescent="0.3"/>
    <row r="839" s="25" customFormat="1" ht="14.25" customHeight="1" x14ac:dyDescent="0.3"/>
    <row r="840" s="25" customFormat="1" ht="14.25" customHeight="1" x14ac:dyDescent="0.3"/>
    <row r="841" s="25" customFormat="1" ht="14.25" customHeight="1" x14ac:dyDescent="0.3"/>
    <row r="842" s="25" customFormat="1" ht="14.25" customHeight="1" x14ac:dyDescent="0.3"/>
    <row r="843" s="25" customFormat="1" ht="14.25" customHeight="1" x14ac:dyDescent="0.3"/>
    <row r="844" s="25" customFormat="1" ht="14.25" customHeight="1" x14ac:dyDescent="0.3"/>
    <row r="845" s="25" customFormat="1" ht="14.25" customHeight="1" x14ac:dyDescent="0.3"/>
    <row r="846" s="25" customFormat="1" ht="14.25" customHeight="1" x14ac:dyDescent="0.3"/>
    <row r="847" s="25" customFormat="1" ht="14.25" customHeight="1" x14ac:dyDescent="0.3"/>
    <row r="848" s="25" customFormat="1" ht="14.25" customHeight="1" x14ac:dyDescent="0.3"/>
    <row r="849" s="25" customFormat="1" ht="14.25" customHeight="1" x14ac:dyDescent="0.3"/>
    <row r="850" s="25" customFormat="1" ht="14.25" customHeight="1" x14ac:dyDescent="0.3"/>
    <row r="851" s="25" customFormat="1" ht="14.25" customHeight="1" x14ac:dyDescent="0.3"/>
    <row r="852" s="25" customFormat="1" ht="14.25" customHeight="1" x14ac:dyDescent="0.3"/>
    <row r="853" s="25" customFormat="1" ht="14.25" customHeight="1" x14ac:dyDescent="0.3"/>
    <row r="854" s="25" customFormat="1" ht="14.25" customHeight="1" x14ac:dyDescent="0.3"/>
    <row r="855" s="25" customFormat="1" ht="14.25" customHeight="1" x14ac:dyDescent="0.3"/>
    <row r="856" s="25" customFormat="1" ht="14.25" customHeight="1" x14ac:dyDescent="0.3"/>
    <row r="857" s="25" customFormat="1" ht="14.25" customHeight="1" x14ac:dyDescent="0.3"/>
    <row r="858" s="25" customFormat="1" ht="14.25" customHeight="1" x14ac:dyDescent="0.3"/>
    <row r="859" s="25" customFormat="1" ht="14.25" customHeight="1" x14ac:dyDescent="0.3"/>
    <row r="860" s="25" customFormat="1" ht="14.25" customHeight="1" x14ac:dyDescent="0.3"/>
    <row r="861" s="25" customFormat="1" ht="14.25" customHeight="1" x14ac:dyDescent="0.3"/>
    <row r="862" s="25" customFormat="1" ht="14.25" customHeight="1" x14ac:dyDescent="0.3"/>
    <row r="863" s="25" customFormat="1" ht="14.25" customHeight="1" x14ac:dyDescent="0.3"/>
    <row r="864" s="25" customFormat="1" ht="14.25" customHeight="1" x14ac:dyDescent="0.3"/>
    <row r="865" s="25" customFormat="1" ht="14.25" customHeight="1" x14ac:dyDescent="0.3"/>
    <row r="866" s="25" customFormat="1" ht="14.25" customHeight="1" x14ac:dyDescent="0.3"/>
    <row r="867" s="25" customFormat="1" ht="14.25" customHeight="1" x14ac:dyDescent="0.3"/>
    <row r="868" s="25" customFormat="1" ht="14.25" customHeight="1" x14ac:dyDescent="0.3"/>
    <row r="869" s="25" customFormat="1" ht="14.25" customHeight="1" x14ac:dyDescent="0.3"/>
    <row r="870" s="25" customFormat="1" ht="14.25" customHeight="1" x14ac:dyDescent="0.3"/>
    <row r="871" s="25" customFormat="1" ht="14.25" customHeight="1" x14ac:dyDescent="0.3"/>
    <row r="872" s="25" customFormat="1" ht="14.25" customHeight="1" x14ac:dyDescent="0.3"/>
    <row r="873" s="25" customFormat="1" ht="14.25" customHeight="1" x14ac:dyDescent="0.3"/>
    <row r="874" s="25" customFormat="1" ht="14.25" customHeight="1" x14ac:dyDescent="0.3"/>
    <row r="875" s="25" customFormat="1" ht="14.25" customHeight="1" x14ac:dyDescent="0.3"/>
    <row r="876" s="25" customFormat="1" ht="14.25" customHeight="1" x14ac:dyDescent="0.3"/>
    <row r="877" s="25" customFormat="1" ht="14.25" customHeight="1" x14ac:dyDescent="0.3"/>
    <row r="878" s="25" customFormat="1" ht="14.25" customHeight="1" x14ac:dyDescent="0.3"/>
    <row r="879" s="25" customFormat="1" ht="14.25" customHeight="1" x14ac:dyDescent="0.3"/>
    <row r="880" s="25" customFormat="1" ht="14.25" customHeight="1" x14ac:dyDescent="0.3"/>
    <row r="881" s="25" customFormat="1" ht="14.25" customHeight="1" x14ac:dyDescent="0.3"/>
    <row r="882" s="25" customFormat="1" ht="14.25" customHeight="1" x14ac:dyDescent="0.3"/>
    <row r="883" s="25" customFormat="1" ht="14.25" customHeight="1" x14ac:dyDescent="0.3"/>
    <row r="884" s="25" customFormat="1" ht="14.25" customHeight="1" x14ac:dyDescent="0.3"/>
    <row r="885" s="25" customFormat="1" ht="14.25" customHeight="1" x14ac:dyDescent="0.3"/>
    <row r="886" s="25" customFormat="1" ht="14.25" customHeight="1" x14ac:dyDescent="0.3"/>
    <row r="887" s="25" customFormat="1" ht="14.25" customHeight="1" x14ac:dyDescent="0.3"/>
    <row r="888" s="25" customFormat="1" ht="14.25" customHeight="1" x14ac:dyDescent="0.3"/>
    <row r="889" s="25" customFormat="1" ht="14.25" customHeight="1" x14ac:dyDescent="0.3"/>
    <row r="890" s="25" customFormat="1" ht="14.25" customHeight="1" x14ac:dyDescent="0.3"/>
    <row r="891" s="25" customFormat="1" ht="14.25" customHeight="1" x14ac:dyDescent="0.3"/>
    <row r="892" s="25" customFormat="1" ht="14.25" customHeight="1" x14ac:dyDescent="0.3"/>
    <row r="893" s="25" customFormat="1" ht="14.25" customHeight="1" x14ac:dyDescent="0.3"/>
    <row r="894" s="25" customFormat="1" ht="14.25" customHeight="1" x14ac:dyDescent="0.3"/>
    <row r="895" s="25" customFormat="1" ht="14.25" customHeight="1" x14ac:dyDescent="0.3"/>
    <row r="896" s="25" customFormat="1" ht="14.25" customHeight="1" x14ac:dyDescent="0.3"/>
    <row r="897" s="25" customFormat="1" ht="14.25" customHeight="1" x14ac:dyDescent="0.3"/>
    <row r="898" s="25" customFormat="1" ht="14.25" customHeight="1" x14ac:dyDescent="0.3"/>
    <row r="899" s="25" customFormat="1" ht="14.25" customHeight="1" x14ac:dyDescent="0.3"/>
    <row r="900" s="25" customFormat="1" ht="14.25" customHeight="1" x14ac:dyDescent="0.3"/>
    <row r="901" s="25" customFormat="1" ht="14.25" customHeight="1" x14ac:dyDescent="0.3"/>
    <row r="902" s="25" customFormat="1" ht="14.25" customHeight="1" x14ac:dyDescent="0.3"/>
    <row r="903" s="25" customFormat="1" ht="14.25" customHeight="1" x14ac:dyDescent="0.3"/>
    <row r="904" s="25" customFormat="1" ht="14.25" customHeight="1" x14ac:dyDescent="0.3"/>
    <row r="905" s="25" customFormat="1" ht="14.25" customHeight="1" x14ac:dyDescent="0.3"/>
    <row r="906" s="25" customFormat="1" ht="14.25" customHeight="1" x14ac:dyDescent="0.3"/>
    <row r="907" s="25" customFormat="1" ht="14.25" customHeight="1" x14ac:dyDescent="0.3"/>
    <row r="908" s="25" customFormat="1" ht="14.25" customHeight="1" x14ac:dyDescent="0.3"/>
    <row r="909" s="25" customFormat="1" ht="14.25" customHeight="1" x14ac:dyDescent="0.3"/>
    <row r="910" s="25" customFormat="1" ht="14.25" customHeight="1" x14ac:dyDescent="0.3"/>
    <row r="911" s="25" customFormat="1" ht="14.25" customHeight="1" x14ac:dyDescent="0.3"/>
    <row r="912" s="25" customFormat="1" ht="14.25" customHeight="1" x14ac:dyDescent="0.3"/>
    <row r="913" s="25" customFormat="1" ht="14.25" customHeight="1" x14ac:dyDescent="0.3"/>
    <row r="914" s="25" customFormat="1" ht="14.25" customHeight="1" x14ac:dyDescent="0.3"/>
    <row r="915" s="25" customFormat="1" ht="14.25" customHeight="1" x14ac:dyDescent="0.3"/>
    <row r="916" s="25" customFormat="1" ht="14.25" customHeight="1" x14ac:dyDescent="0.3"/>
    <row r="917" s="25" customFormat="1" ht="14.25" customHeight="1" x14ac:dyDescent="0.3"/>
    <row r="918" s="25" customFormat="1" ht="14.25" customHeight="1" x14ac:dyDescent="0.3"/>
    <row r="919" s="25" customFormat="1" ht="14.25" customHeight="1" x14ac:dyDescent="0.3"/>
    <row r="920" s="25" customFormat="1" ht="14.25" customHeight="1" x14ac:dyDescent="0.3"/>
    <row r="921" s="25" customFormat="1" ht="14.25" customHeight="1" x14ac:dyDescent="0.3"/>
    <row r="922" s="25" customFormat="1" ht="14.25" customHeight="1" x14ac:dyDescent="0.3"/>
    <row r="923" s="25" customFormat="1" ht="14.25" customHeight="1" x14ac:dyDescent="0.3"/>
    <row r="924" s="25" customFormat="1" ht="14.25" customHeight="1" x14ac:dyDescent="0.3"/>
    <row r="925" s="25" customFormat="1" ht="14.25" customHeight="1" x14ac:dyDescent="0.3"/>
    <row r="926" s="25" customFormat="1" ht="14.25" customHeight="1" x14ac:dyDescent="0.3"/>
    <row r="927" s="25" customFormat="1" ht="14.25" customHeight="1" x14ac:dyDescent="0.3"/>
    <row r="928" s="25" customFormat="1" ht="14.25" customHeight="1" x14ac:dyDescent="0.3"/>
    <row r="929" s="25" customFormat="1" ht="14.25" customHeight="1" x14ac:dyDescent="0.3"/>
    <row r="930" s="25" customFormat="1" ht="14.25" customHeight="1" x14ac:dyDescent="0.3"/>
    <row r="931" s="25" customFormat="1" ht="14.25" customHeight="1" x14ac:dyDescent="0.3"/>
    <row r="932" s="25" customFormat="1" ht="14.25" customHeight="1" x14ac:dyDescent="0.3"/>
    <row r="933" s="25" customFormat="1" ht="14.25" customHeight="1" x14ac:dyDescent="0.3"/>
    <row r="934" s="25" customFormat="1" ht="14.25" customHeight="1" x14ac:dyDescent="0.3"/>
    <row r="935" s="25" customFormat="1" ht="14.25" customHeight="1" x14ac:dyDescent="0.3"/>
    <row r="936" s="25" customFormat="1" ht="14.25" customHeight="1" x14ac:dyDescent="0.3"/>
    <row r="937" s="25" customFormat="1" ht="14.25" customHeight="1" x14ac:dyDescent="0.3"/>
    <row r="938" s="25" customFormat="1" ht="14.25" customHeight="1" x14ac:dyDescent="0.3"/>
    <row r="939" s="25" customFormat="1" ht="14.25" customHeight="1" x14ac:dyDescent="0.3"/>
    <row r="940" s="25" customFormat="1" ht="14.25" customHeight="1" x14ac:dyDescent="0.3"/>
    <row r="941" s="25" customFormat="1" ht="14.25" customHeight="1" x14ac:dyDescent="0.3"/>
    <row r="942" s="25" customFormat="1" ht="14.25" customHeight="1" x14ac:dyDescent="0.3"/>
    <row r="943" s="25" customFormat="1" ht="14.25" customHeight="1" x14ac:dyDescent="0.3"/>
    <row r="944" s="25" customFormat="1" ht="14.25" customHeight="1" x14ac:dyDescent="0.3"/>
    <row r="945" s="25" customFormat="1" ht="14.25" customHeight="1" x14ac:dyDescent="0.3"/>
    <row r="946" s="25" customFormat="1" ht="14.25" customHeight="1" x14ac:dyDescent="0.3"/>
    <row r="947" s="25" customFormat="1" ht="14.25" customHeight="1" x14ac:dyDescent="0.3"/>
    <row r="948" s="25" customFormat="1" ht="14.25" customHeight="1" x14ac:dyDescent="0.3"/>
    <row r="949" s="25" customFormat="1" ht="14.25" customHeight="1" x14ac:dyDescent="0.3"/>
    <row r="950" s="25" customFormat="1" ht="14.25" customHeight="1" x14ac:dyDescent="0.3"/>
    <row r="951" s="25" customFormat="1" ht="14.25" customHeight="1" x14ac:dyDescent="0.3"/>
    <row r="952" s="25" customFormat="1" ht="14.25" customHeight="1" x14ac:dyDescent="0.3"/>
    <row r="953" s="25" customFormat="1" ht="14.25" customHeight="1" x14ac:dyDescent="0.3"/>
    <row r="954" s="25" customFormat="1" ht="14.25" customHeight="1" x14ac:dyDescent="0.3"/>
    <row r="955" s="25" customFormat="1" ht="14.25" customHeight="1" x14ac:dyDescent="0.3"/>
    <row r="956" s="25" customFormat="1" ht="14.25" customHeight="1" x14ac:dyDescent="0.3"/>
    <row r="957" s="25" customFormat="1" ht="14.25" customHeight="1" x14ac:dyDescent="0.3"/>
    <row r="958" s="25" customFormat="1" ht="14.25" customHeight="1" x14ac:dyDescent="0.3"/>
    <row r="959" s="25" customFormat="1" ht="14.25" customHeight="1" x14ac:dyDescent="0.3"/>
    <row r="960" s="25" customFormat="1" ht="14.25" customHeight="1" x14ac:dyDescent="0.3"/>
    <row r="961" s="25" customFormat="1" ht="14.25" customHeight="1" x14ac:dyDescent="0.3"/>
    <row r="962" s="25" customFormat="1" ht="14.25" customHeight="1" x14ac:dyDescent="0.3"/>
    <row r="963" s="25" customFormat="1" ht="14.25" customHeight="1" x14ac:dyDescent="0.3"/>
    <row r="964" s="25" customFormat="1" ht="14.25" customHeight="1" x14ac:dyDescent="0.3"/>
    <row r="965" s="25" customFormat="1" ht="14.25" customHeight="1" x14ac:dyDescent="0.3"/>
    <row r="966" s="25" customFormat="1" ht="14.25" customHeight="1" x14ac:dyDescent="0.3"/>
    <row r="967" s="25" customFormat="1" ht="14.25" customHeight="1" x14ac:dyDescent="0.3"/>
    <row r="968" s="25" customFormat="1" ht="14.25" customHeight="1" x14ac:dyDescent="0.3"/>
    <row r="969" s="25" customFormat="1" ht="14.25" customHeight="1" x14ac:dyDescent="0.3"/>
    <row r="970" s="25" customFormat="1" ht="14.25" customHeight="1" x14ac:dyDescent="0.3"/>
    <row r="971" s="25" customFormat="1" ht="14.25" customHeight="1" x14ac:dyDescent="0.3"/>
    <row r="972" s="25" customFormat="1" ht="14.25" customHeight="1" x14ac:dyDescent="0.3"/>
    <row r="973" s="25" customFormat="1" ht="14.25" customHeight="1" x14ac:dyDescent="0.3"/>
    <row r="974" s="25" customFormat="1" ht="14.25" customHeight="1" x14ac:dyDescent="0.3"/>
    <row r="975" s="25" customFormat="1" ht="14.25" customHeight="1" x14ac:dyDescent="0.3"/>
    <row r="976" s="25" customFormat="1" ht="14.25" customHeight="1" x14ac:dyDescent="0.3"/>
    <row r="977" s="25" customFormat="1" ht="14.25" customHeight="1" x14ac:dyDescent="0.3"/>
    <row r="978" s="25" customFormat="1" ht="14.25" customHeight="1" x14ac:dyDescent="0.3"/>
    <row r="979" s="25" customFormat="1" ht="14.25" customHeight="1" x14ac:dyDescent="0.3"/>
    <row r="980" s="25" customFormat="1" ht="14.25" customHeight="1" x14ac:dyDescent="0.3"/>
    <row r="981" s="25" customFormat="1" ht="14.25" customHeight="1" x14ac:dyDescent="0.3"/>
    <row r="982" s="25" customFormat="1" ht="14.25" customHeight="1" x14ac:dyDescent="0.3"/>
    <row r="983" s="25" customFormat="1" ht="14.25" customHeight="1" x14ac:dyDescent="0.3"/>
    <row r="984" s="25" customFormat="1" ht="14.25" customHeight="1" x14ac:dyDescent="0.3"/>
    <row r="985" s="25" customFormat="1" ht="14.25" customHeight="1" x14ac:dyDescent="0.3"/>
    <row r="986" s="25" customFormat="1" ht="14.25" customHeight="1" x14ac:dyDescent="0.3"/>
    <row r="987" s="25" customFormat="1" ht="14.25" customHeight="1" x14ac:dyDescent="0.3"/>
    <row r="988" s="25" customFormat="1" ht="14.25" customHeight="1" x14ac:dyDescent="0.3"/>
    <row r="989" s="25" customFormat="1" ht="14.25" customHeight="1" x14ac:dyDescent="0.3"/>
    <row r="990" s="25" customFormat="1" ht="14.25" customHeight="1" x14ac:dyDescent="0.3"/>
    <row r="991" s="25" customFormat="1" ht="14.25" customHeight="1" x14ac:dyDescent="0.3"/>
    <row r="992" s="25" customFormat="1" ht="14.25" customHeight="1" x14ac:dyDescent="0.3"/>
    <row r="993" s="25" customFormat="1" ht="14.25" customHeight="1" x14ac:dyDescent="0.3"/>
    <row r="994" s="25" customFormat="1" ht="14.25" customHeight="1" x14ac:dyDescent="0.3"/>
    <row r="995" s="25" customFormat="1" ht="14.25" customHeight="1" x14ac:dyDescent="0.3"/>
    <row r="996" s="25" customFormat="1" ht="14.25" customHeight="1" x14ac:dyDescent="0.3"/>
    <row r="997" s="25" customFormat="1" ht="14.25" customHeight="1" x14ac:dyDescent="0.3"/>
    <row r="998" s="25" customFormat="1" ht="14.25" customHeight="1" x14ac:dyDescent="0.3"/>
    <row r="999" s="25" customFormat="1" ht="14.25" customHeight="1" x14ac:dyDescent="0.3"/>
    <row r="1000" s="25" customFormat="1"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SPY</vt:lpstr>
      <vt:lpstr>combo chart</vt:lpstr>
      <vt:lpstr>WATER FALL</vt:lpstr>
      <vt:lpstr>PIE CHART</vt:lpstr>
      <vt:lpstr>map chart</vt:lpstr>
      <vt:lpstr>top 5</vt:lpstr>
      <vt:lpstr>kpi</vt:lpstr>
      <vt:lpstr>Sheet5</vt:lpstr>
      <vt:lpstr>kpi yoy</vt:lpstr>
      <vt:lpstr>Sheet1</vt:lpstr>
      <vt:lpstr>DASH BORD</vt:lpstr>
      <vt:lpstr>DASH BORD SPY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sajo p yohannan</cp:lastModifiedBy>
  <dcterms:created xsi:type="dcterms:W3CDTF">2015-06-05T18:17:20Z</dcterms:created>
  <dcterms:modified xsi:type="dcterms:W3CDTF">2023-11-11T08:56:30Z</dcterms:modified>
</cp:coreProperties>
</file>